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sfgov1.sharepoint.com/sites/CON-RefuseRatesAdministration2/Shared Documents/General/Rate Setting/2025 Rate Setting/Rate Application/"/>
    </mc:Choice>
  </mc:AlternateContent>
  <xr:revisionPtr revIDLastSave="914" documentId="8_{F423B29A-D5E2-4524-BA12-969208A09A8C}" xr6:coauthVersionLast="47" xr6:coauthVersionMax="47" xr10:uidLastSave="{C907277C-3353-498B-9E97-03EC90E16813}"/>
  <bookViews>
    <workbookView xWindow="-120" yWindow="-120" windowWidth="29040" windowHeight="17640" activeTab="4" xr2:uid="{195AFF66-5CB2-4D2A-BA4D-1D46CE26AC42}"/>
  </bookViews>
  <sheets>
    <sheet name="Rate Sheets" sheetId="38" r:id="rId1"/>
    <sheet name="Rate Calculation" sheetId="39" r:id="rId2"/>
    <sheet name="C.1" sheetId="1" r:id="rId3"/>
    <sheet name="C.2" sheetId="2" r:id="rId4"/>
    <sheet name="C.3" sheetId="40" r:id="rId5"/>
    <sheet name="PR.1" sheetId="3" r:id="rId6"/>
    <sheet name="PR.2" sheetId="4" r:id="rId7"/>
    <sheet name="PR.3" sheetId="5" r:id="rId8"/>
    <sheet name="PR.4" sheetId="6" r:id="rId9"/>
    <sheet name="PR.5" sheetId="7" r:id="rId10"/>
    <sheet name="AD.1" sheetId="8" r:id="rId11"/>
    <sheet name="AD.2" sheetId="9" r:id="rId12"/>
    <sheet name="AD.3" sheetId="10" r:id="rId13"/>
    <sheet name="AD.4" sheetId="11" r:id="rId14"/>
    <sheet name="AD.5" sheetId="12" r:id="rId15"/>
    <sheet name="AD.6" sheetId="13" r:id="rId16"/>
    <sheet name="AD.7" sheetId="14" r:id="rId17"/>
    <sheet name="AD.8" sheetId="15" r:id="rId18"/>
    <sheet name="AD.9" sheetId="16" r:id="rId19"/>
    <sheet name="OPEX.1" sheetId="17" r:id="rId20"/>
    <sheet name="OPEX.2 &amp; OPEX.7" sheetId="18" r:id="rId21"/>
    <sheet name="OPEX.2.A" sheetId="19" r:id="rId22"/>
    <sheet name="OPEX.3" sheetId="20" r:id="rId23"/>
    <sheet name="OPEX.4" sheetId="21" r:id="rId24"/>
    <sheet name="OPEX.5" sheetId="22" r:id="rId25"/>
    <sheet name="OPEX.6" sheetId="23" r:id="rId26"/>
    <sheet name="OPEX.7.A" sheetId="24" r:id="rId27"/>
    <sheet name="OPEX.8" sheetId="25" r:id="rId28"/>
    <sheet name="OPEX.9" sheetId="26" r:id="rId29"/>
    <sheet name="OPEX.10" sheetId="27" r:id="rId30"/>
    <sheet name="OPEX.11" sheetId="28" r:id="rId31"/>
    <sheet name="OPEX.12" sheetId="29" r:id="rId32"/>
    <sheet name="OPEX.13" sheetId="30" r:id="rId33"/>
    <sheet name="OPEX.14" sheetId="31" r:id="rId34"/>
    <sheet name="OPEX.15" sheetId="32" r:id="rId35"/>
    <sheet name="OPEX.16" sheetId="33" r:id="rId36"/>
    <sheet name="OPEX.17" sheetId="34" r:id="rId37"/>
    <sheet name="OPEX.18" sheetId="35" r:id="rId38"/>
    <sheet name="OTR.1" sheetId="36" r:id="rId39"/>
    <sheet name="OTR.2" sheetId="37" r:id="rId40"/>
  </sheets>
  <externalReferences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</externalReferences>
  <definedNames>
    <definedName name="_" localSheetId="2">#REF!</definedName>
    <definedName name="_" localSheetId="4" hidden="1">#REF!</definedName>
    <definedName name="_" localSheetId="20" hidden="1">#REF!</definedName>
    <definedName name="_" localSheetId="5" hidden="1">#REF!</definedName>
    <definedName name="_" localSheetId="1" hidden="1">#REF!</definedName>
    <definedName name="_" hidden="1">#REF!</definedName>
    <definedName name="__" localSheetId="5" hidden="1">#REF!</definedName>
    <definedName name="__" localSheetId="1" hidden="1">#REF!</definedName>
    <definedName name="__" hidden="1">#REF!</definedName>
    <definedName name="___" localSheetId="5" hidden="1">#REF!</definedName>
    <definedName name="___" localSheetId="1" hidden="1">#REF!</definedName>
    <definedName name="___" hidden="1">#REF!</definedName>
    <definedName name="__123Graph_A" hidden="1">#REF!</definedName>
    <definedName name="__123Graph_B" hidden="1">#REF!</definedName>
    <definedName name="__123Graph_C" hidden="1">#REF!</definedName>
    <definedName name="__123Graph_D" hidden="1">#REF!</definedName>
    <definedName name="__123Graph_E" hidden="1">#REF!</definedName>
    <definedName name="__123Graph_F" hidden="1">'[1]Fuel &amp; Maint Allocation'!#REF!</definedName>
    <definedName name="__123Graph_X" hidden="1">#REF!</definedName>
    <definedName name="_5_5">"$MSTRNDF.$#REF!$#REF!:$#REF!$#REF!"</definedName>
    <definedName name="_xlnm._FilterDatabase" localSheetId="3" hidden="1">'C.2'!#REF!</definedName>
    <definedName name="_xlnm._FilterDatabase" localSheetId="21" hidden="1">'OPEX.2.A'!#REF!</definedName>
    <definedName name="_xlnm._FilterDatabase" localSheetId="24" hidden="1">OPEX.5!#REF!</definedName>
    <definedName name="_xlnm._FilterDatabase" localSheetId="25" hidden="1">OPEX.6!#REF!</definedName>
    <definedName name="_xlnm._FilterDatabase" localSheetId="5" hidden="1">PR.1!$G$1:$K$339</definedName>
    <definedName name="_xlnm._FilterDatabase" localSheetId="1" hidden="1">'Rate Calculation'!#REF!</definedName>
    <definedName name="_KEY_1" localSheetId="2" hidden="1">#REF!</definedName>
    <definedName name="_KEY_1" localSheetId="4" hidden="1">#REF!</definedName>
    <definedName name="_KEY_1" localSheetId="20" hidden="1">#REF!</definedName>
    <definedName name="_KEY_1" localSheetId="5" hidden="1">#REF!</definedName>
    <definedName name="_KEY_1" localSheetId="1" hidden="1">#REF!</definedName>
    <definedName name="_KEY_1" hidden="1">#REF!</definedName>
    <definedName name="_KEY_1_1" hidden="1">#REF!</definedName>
    <definedName name="_KEY_2" localSheetId="2" hidden="1">#REF!</definedName>
    <definedName name="_KEY_2" localSheetId="20" hidden="1">#REF!</definedName>
    <definedName name="_KEY_2" hidden="1">#REF!</definedName>
    <definedName name="_Key1" localSheetId="11" hidden="1">#REF!</definedName>
    <definedName name="_Key1" localSheetId="12" hidden="1">#REF!</definedName>
    <definedName name="_Key1" localSheetId="13" hidden="1">#REF!</definedName>
    <definedName name="_Key1" localSheetId="16" hidden="1">#REF!</definedName>
    <definedName name="_Key1" localSheetId="17" hidden="1">#REF!</definedName>
    <definedName name="_Key1" localSheetId="18" hidden="1">#REF!</definedName>
    <definedName name="_Key1" localSheetId="2" hidden="1">#REF!</definedName>
    <definedName name="_Key1" localSheetId="31" hidden="1">#REF!</definedName>
    <definedName name="_Key1" localSheetId="32" hidden="1">#REF!</definedName>
    <definedName name="_Key1" localSheetId="33" hidden="1">#REF!</definedName>
    <definedName name="_Key1" localSheetId="34" hidden="1">#REF!</definedName>
    <definedName name="_Key1" localSheetId="35" hidden="1">#REF!</definedName>
    <definedName name="_Key1" localSheetId="36" hidden="1">#REF!</definedName>
    <definedName name="_Key1" localSheetId="37" hidden="1">#REF!</definedName>
    <definedName name="_Key1" localSheetId="27" hidden="1">#REF!</definedName>
    <definedName name="_Key1" localSheetId="28" hidden="1">#REF!</definedName>
    <definedName name="_Key1" localSheetId="39" hidden="1">#REF!</definedName>
    <definedName name="_Key1" localSheetId="5" hidden="1">#REF!</definedName>
    <definedName name="_Key1" localSheetId="7" hidden="1">#REF!</definedName>
    <definedName name="_Key1" localSheetId="1" hidden="1">#REF!</definedName>
    <definedName name="_Key1" hidden="1">#REF!</definedName>
    <definedName name="_Order1" hidden="1">255</definedName>
    <definedName name="_Order2" hidden="1">255</definedName>
    <definedName name="_PPE1">"a2..g127"</definedName>
    <definedName name="_Sort" localSheetId="11" hidden="1">#REF!</definedName>
    <definedName name="_Sort" localSheetId="12" hidden="1">#REF!</definedName>
    <definedName name="_Sort" localSheetId="13" hidden="1">#REF!</definedName>
    <definedName name="_Sort" localSheetId="16" hidden="1">#REF!</definedName>
    <definedName name="_Sort" localSheetId="17" hidden="1">#REF!</definedName>
    <definedName name="_Sort" localSheetId="18" hidden="1">#REF!</definedName>
    <definedName name="_Sort" localSheetId="2" hidden="1">#REF!</definedName>
    <definedName name="_Sort" localSheetId="31" hidden="1">#REF!</definedName>
    <definedName name="_Sort" localSheetId="32" hidden="1">#REF!</definedName>
    <definedName name="_Sort" localSheetId="33" hidden="1">#REF!</definedName>
    <definedName name="_Sort" localSheetId="34" hidden="1">#REF!</definedName>
    <definedName name="_Sort" localSheetId="35" hidden="1">#REF!</definedName>
    <definedName name="_Sort" localSheetId="36" hidden="1">#REF!</definedName>
    <definedName name="_Sort" localSheetId="37" hidden="1">#REF!</definedName>
    <definedName name="_Sort" localSheetId="27" hidden="1">#REF!</definedName>
    <definedName name="_Sort" localSheetId="28" hidden="1">#REF!</definedName>
    <definedName name="_Sort" localSheetId="39" hidden="1">#REF!</definedName>
    <definedName name="_Sort" localSheetId="5" hidden="1">#REF!</definedName>
    <definedName name="_Sort" localSheetId="7" hidden="1">#REF!</definedName>
    <definedName name="_Sort" localSheetId="1" hidden="1">#REF!</definedName>
    <definedName name="_Sort" hidden="1">#REF!</definedName>
    <definedName name="_Sort_1" hidden="1">#REF!</definedName>
    <definedName name="a" hidden="1">#REF!</definedName>
    <definedName name="aaa">#REF!</definedName>
    <definedName name="aaaa_aaaaaa_">#REF!</definedName>
    <definedName name="acccc">'[2]My Lists'!$A$2:$A$17</definedName>
    <definedName name="ACCTTYPE">'[3]My Lists'!$A$2:$A$17</definedName>
    <definedName name="ACQUISITIONMETHOD">'[3]My Lists'!$B$2:$B$7</definedName>
    <definedName name="ALL" localSheetId="2">#REF!</definedName>
    <definedName name="ALL" localSheetId="4">#REF!</definedName>
    <definedName name="ALL" localSheetId="20">#REF!</definedName>
    <definedName name="ALL">#REF!</definedName>
    <definedName name="Apr_print_range" localSheetId="4">#REF!</definedName>
    <definedName name="Apr_print_range" localSheetId="20">#REF!</definedName>
    <definedName name="Apr_print_range">#REF!</definedName>
    <definedName name="AS2DocOpenMode" hidden="1">"AS2DocumentEdit"</definedName>
    <definedName name="asdf">#REF!</definedName>
    <definedName name="assets">#REF!</definedName>
    <definedName name="assets2010">#REF!</definedName>
    <definedName name="AUDITOR">#REF!</definedName>
    <definedName name="Aug_print_range">#REF!</definedName>
    <definedName name="benerate" localSheetId="2">[4]Switchboard!$F$5</definedName>
    <definedName name="benerate" localSheetId="4">[5]Switchboard!$F$5</definedName>
    <definedName name="benerate">[6]Switchboard!$F$5</definedName>
    <definedName name="Bookings" localSheetId="2">'[7]Bookings and ASP'!$F$6:$CX$72</definedName>
    <definedName name="Bookings" localSheetId="4">'[8]Bookings and ASP'!$F$6:$CX$72</definedName>
    <definedName name="Bookings">'[9]Bookings and ASP'!$F$6:$CX$72</definedName>
    <definedName name="BS" localSheetId="2">#REF!</definedName>
    <definedName name="BS" localSheetId="4">#REF!</definedName>
    <definedName name="BS" localSheetId="20">#REF!</definedName>
    <definedName name="BS">#REF!</definedName>
    <definedName name="BS_07">'[10]2-2 to 2-5_BS_Detail'!$C:$C</definedName>
    <definedName name="BS_08">'[10]2-2 to 2-5_BS_Detail'!$B:$B</definedName>
    <definedName name="BS_Var">'[10]2-2 to 2-5_BS_Detail'!$D:$D</definedName>
    <definedName name="bss" localSheetId="2">#REF!</definedName>
    <definedName name="bss" localSheetId="4">#REF!</definedName>
    <definedName name="bss" localSheetId="20">#REF!</definedName>
    <definedName name="bss">#REF!</definedName>
    <definedName name="Buttons_Table_4" localSheetId="4">[11]Handled!#REF!</definedName>
    <definedName name="Buttons_Table_4">[12]Handled!#REF!</definedName>
    <definedName name="Buttons_Table_5" localSheetId="4">[11]Diversion!#REF!</definedName>
    <definedName name="Buttons_Table_5">[12]Diversion!#REF!</definedName>
    <definedName name="Buttons_Table_6" localSheetId="4">[11]Disposed!#REF!</definedName>
    <definedName name="Buttons_Table_6">[12]Disposed!#REF!</definedName>
    <definedName name="Cash" localSheetId="2">#REF!</definedName>
    <definedName name="Cash" localSheetId="4">#REF!</definedName>
    <definedName name="Cash" localSheetId="20">#REF!</definedName>
    <definedName name="Cash">#REF!</definedName>
    <definedName name="Change" localSheetId="2">[13]B.2!#REF!</definedName>
    <definedName name="Change" localSheetId="4">#REF!</definedName>
    <definedName name="Change" localSheetId="20">#REF!</definedName>
    <definedName name="Change" localSheetId="5">[13]B.2!#REF!</definedName>
    <definedName name="Change" localSheetId="1">#REF!</definedName>
    <definedName name="Change">#REF!</definedName>
    <definedName name="Change_1">#REF!</definedName>
    <definedName name="Change_B1" localSheetId="2">#REF!</definedName>
    <definedName name="Change_B1" localSheetId="4">#REF!</definedName>
    <definedName name="Change_B1" localSheetId="20">#REF!</definedName>
    <definedName name="Change_B1" localSheetId="5">#REF!</definedName>
    <definedName name="Change_B1" localSheetId="1">'Rate Calculation'!#REF!</definedName>
    <definedName name="Change_B1">#REF!</definedName>
    <definedName name="Change_B1_1">#REF!</definedName>
    <definedName name="chart">[14]chart!$A$1:$B$394</definedName>
    <definedName name="CheckList" localSheetId="2">#REF!</definedName>
    <definedName name="CheckList" localSheetId="4">#REF!</definedName>
    <definedName name="CheckList" localSheetId="20">#REF!</definedName>
    <definedName name="CheckList">#REF!</definedName>
    <definedName name="CLASS" localSheetId="2">[15]class!$D$2:$D$24</definedName>
    <definedName name="CLASS" localSheetId="4">[16]class!$D$2:$D$24</definedName>
    <definedName name="CLASS">[17]class!$D$2:$D$24</definedName>
    <definedName name="CLASSC">"$MSTRNDF.$#REF!$#REF!:$#REF!$#REF!"</definedName>
    <definedName name="coast_assets" localSheetId="2">'[15]Coast Assets'!$A$10:$O$784</definedName>
    <definedName name="coast_assets" localSheetId="4">'[16]Coast Assets'!$A$10:$O$784</definedName>
    <definedName name="coast_assets">'[17]Coast Assets'!$A$10:$O$784</definedName>
    <definedName name="ColADesc" localSheetId="2">#REF!</definedName>
    <definedName name="ColADesc" localSheetId="4">#REF!</definedName>
    <definedName name="ColADesc" localSheetId="20">#REF!</definedName>
    <definedName name="ColADesc">#REF!</definedName>
    <definedName name="Contract" localSheetId="2">#REF!</definedName>
    <definedName name="Contract" localSheetId="20">#REF!</definedName>
    <definedName name="Contract" localSheetId="5">#REF!</definedName>
    <definedName name="Contract" localSheetId="1">#REF!</definedName>
    <definedName name="Contract">#REF!</definedName>
    <definedName name="Contract_1">#REF!</definedName>
    <definedName name="conversion_factor" localSheetId="2">#REF!</definedName>
    <definedName name="conversion_factor">#REF!</definedName>
    <definedName name="Corporate_Services" localSheetId="5">#REF!</definedName>
    <definedName name="Corporate_Services" localSheetId="1">#REF!</definedName>
    <definedName name="Corporate_Services">#REF!</definedName>
    <definedName name="_xlnm.Criteria">#REF!</definedName>
    <definedName name="CurBudget" localSheetId="2">[18]Budget!$A$3:$C$144</definedName>
    <definedName name="CurBudget" localSheetId="4">[19]Budget!$A$3:$C$144</definedName>
    <definedName name="CurBudget">[20]Budget!$A$3:$C$144</definedName>
    <definedName name="CurrentMonth" localSheetId="2">#REF!</definedName>
    <definedName name="CurrentMonth" localSheetId="4">#REF!</definedName>
    <definedName name="CurrentMonth" localSheetId="20">#REF!</definedName>
    <definedName name="CurrentMonth">#REF!</definedName>
    <definedName name="Customer_ID" localSheetId="2">#REF!</definedName>
    <definedName name="Customer_ID" localSheetId="4">#REF!</definedName>
    <definedName name="Customer_ID" localSheetId="20">#REF!</definedName>
    <definedName name="Customer_ID">#REF!</definedName>
    <definedName name="Data_GGD_01_Col" localSheetId="4">#REF!</definedName>
    <definedName name="Data_GGD_01_Col" localSheetId="20">#REF!</definedName>
    <definedName name="Data_GGD_01_Col">#REF!</definedName>
    <definedName name="Data_GGD_01_Row">#REF!</definedName>
    <definedName name="Data_GGD_01a">#REF!</definedName>
    <definedName name="Data_GGD_02_Col">#REF!</definedName>
    <definedName name="Data_GGD_02_Row">#REF!</definedName>
    <definedName name="Data_GGD_02a">#REF!</definedName>
    <definedName name="Data_SFC_01">#REF!</definedName>
    <definedName name="Data_SFC_01_Col">#REF!</definedName>
    <definedName name="Data_SFC_01_Row">#REF!</definedName>
    <definedName name="Data_SFC_02">#REF!</definedName>
    <definedName name="Data_SFC_02_Col">#REF!</definedName>
    <definedName name="Data_SFC_02_Row">#REF!</definedName>
    <definedName name="data1" localSheetId="2">[21]ALGL!#REF!</definedName>
    <definedName name="data1" localSheetId="4">[22]ALGL!#REF!</definedName>
    <definedName name="data1">[23]ALGL!#REF!</definedName>
    <definedName name="data2" localSheetId="2">#REF!</definedName>
    <definedName name="data2" localSheetId="4">#REF!</definedName>
    <definedName name="data2" localSheetId="20">#REF!</definedName>
    <definedName name="data2">#REF!</definedName>
    <definedName name="_xlnm.Database" localSheetId="2">#REF!</definedName>
    <definedName name="_xlnm.Database" localSheetId="4">#REF!</definedName>
    <definedName name="_xlnm.Database" localSheetId="20">#REF!</definedName>
    <definedName name="_xlnm.Database">#REF!</definedName>
    <definedName name="DataTable" localSheetId="2">#REF!</definedName>
    <definedName name="DataTable" localSheetId="4">#REF!</definedName>
    <definedName name="DataTable" localSheetId="20">#REF!</definedName>
    <definedName name="DataTable">#REF!</definedName>
    <definedName name="Deal2" localSheetId="2">'[24]Master Assump'!$C$35</definedName>
    <definedName name="Deal2" localSheetId="4">'[25]Master Assump'!$C$35</definedName>
    <definedName name="Deal2">'[26]Master Assump'!$C$35</definedName>
    <definedName name="Deal2_Amount" localSheetId="2">'[24]Master Assump'!$C$37</definedName>
    <definedName name="Deal2_Amount" localSheetId="4">'[25]Master Assump'!$C$37</definedName>
    <definedName name="Deal2_Amount">'[26]Master Assump'!$C$37</definedName>
    <definedName name="Deal2_Date" localSheetId="2">'[24]Master Assump'!$C$36</definedName>
    <definedName name="Deal2_Date" localSheetId="4">'[25]Master Assump'!$C$36</definedName>
    <definedName name="Deal2_Date">'[26]Master Assump'!$C$36</definedName>
    <definedName name="Deal2_FTEs" localSheetId="2">'[24]Master Assump'!$C$39</definedName>
    <definedName name="Deal2_FTEs" localSheetId="4">'[25]Master Assump'!$C$39</definedName>
    <definedName name="Deal2_FTEs">'[26]Master Assump'!$C$39</definedName>
    <definedName name="Deal3" localSheetId="2">'[24]Master Assump'!$C$44</definedName>
    <definedName name="Deal3" localSheetId="4">'[25]Master Assump'!$C$44</definedName>
    <definedName name="Deal3">'[26]Master Assump'!$C$44</definedName>
    <definedName name="Deal3_Amount" localSheetId="2">'[24]Master Assump'!$C$46</definedName>
    <definedName name="Deal3_Amount" localSheetId="4">'[25]Master Assump'!$C$46</definedName>
    <definedName name="Deal3_Amount">'[26]Master Assump'!$C$46</definedName>
    <definedName name="Deal3_Date" localSheetId="2">'[24]Master Assump'!$C$45</definedName>
    <definedName name="Deal3_Date" localSheetId="4">'[25]Master Assump'!$C$45</definedName>
    <definedName name="Deal3_Date">'[26]Master Assump'!$C$45</definedName>
    <definedName name="Deal3_FTEs" localSheetId="2">'[24]Master Assump'!$C$47</definedName>
    <definedName name="Deal3_FTEs" localSheetId="4">'[25]Master Assump'!$C$47</definedName>
    <definedName name="Deal3_FTEs">'[26]Master Assump'!$C$47</definedName>
    <definedName name="Deal3FTE_End" localSheetId="2">'[24]Master Assump'!$C$48</definedName>
    <definedName name="Deal3FTE_End" localSheetId="4">'[25]Master Assump'!$C$48</definedName>
    <definedName name="Deal3FTE_End">'[26]Master Assump'!$C$48</definedName>
    <definedName name="Dec_print_range" localSheetId="4">#REF!</definedName>
    <definedName name="Dec_print_range" localSheetId="20">#REF!</definedName>
    <definedName name="Dec_print_range">#REF!</definedName>
    <definedName name="Disposal" localSheetId="4">[27]E_Internal!$C$109</definedName>
    <definedName name="Disposal">[28]E_Internal!$C$109</definedName>
    <definedName name="DISPOSITION" localSheetId="2">[29]Lists!$A$1:$A$3</definedName>
    <definedName name="DISPOSITION" localSheetId="4">[30]Lists!$A$1:$A$3</definedName>
    <definedName name="DISPOSITION">[31]Lists!$A$1:$A$3</definedName>
    <definedName name="DIVERSION_BREAKDOWN__CL_2001" localSheetId="4">[11]Diversion!#REF!</definedName>
    <definedName name="DIVERSION_BREAKDOWN__CL_2001">[12]Diversion!#REF!</definedName>
    <definedName name="Download" localSheetId="2">#REF!</definedName>
    <definedName name="Download" localSheetId="4">#REF!</definedName>
    <definedName name="Download" localSheetId="20">#REF!</definedName>
    <definedName name="Download" localSheetId="1">#REF!</definedName>
    <definedName name="Download">#REF!</definedName>
    <definedName name="Duetoslide" localSheetId="2">#REF!</definedName>
    <definedName name="Duetoslide" localSheetId="20">#REF!</definedName>
    <definedName name="Duetoslide">#REF!</definedName>
    <definedName name="EBIT" localSheetId="2">[32]Elim!$A$4:$O$7</definedName>
    <definedName name="EBIT" localSheetId="4">#REF!</definedName>
    <definedName name="EBIT" localSheetId="20">#REF!</definedName>
    <definedName name="EBIT" localSheetId="1">#REF!</definedName>
    <definedName name="EBIT">#REF!</definedName>
    <definedName name="EBITDA" localSheetId="2">[32]Elim!$A$4:$O$7</definedName>
    <definedName name="EBITDA" localSheetId="4">#REF!</definedName>
    <definedName name="EBITDA" localSheetId="20">#REF!</definedName>
    <definedName name="EBITDA" localSheetId="1">#REF!</definedName>
    <definedName name="EBITDA">#REF!</definedName>
    <definedName name="EE_Old" localSheetId="2">#REF!</definedName>
    <definedName name="EE_Old">#REF!</definedName>
    <definedName name="Emp_List" localSheetId="2">#REF!</definedName>
    <definedName name="Emp_List">#REF!</definedName>
    <definedName name="Excel_BuiltIn_Print_Area_1">"$assets.$#REF!$#REF!:$#REF!$#REF!"</definedName>
    <definedName name="Excel_BuiltIn_Print_Titles_1">"$assets.$#REF!$#REF!:$#REF!$#REF!"</definedName>
    <definedName name="Exception_HireDate" localSheetId="20">#REF!</definedName>
    <definedName name="Exception_HireDate" localSheetId="1">#REF!</definedName>
    <definedName name="Exception_HireDate">#REF!</definedName>
    <definedName name="Exception_Term" localSheetId="20">#REF!</definedName>
    <definedName name="Exception_Term">#REF!</definedName>
    <definedName name="Exception_Vac" localSheetId="20">#REF!</definedName>
    <definedName name="Exception_Vac">#REF!</definedName>
    <definedName name="Expenses">#REF!</definedName>
    <definedName name="Exps" localSheetId="2">[32]Elim!$A$4:$O$6</definedName>
    <definedName name="Exps" localSheetId="4">#REF!</definedName>
    <definedName name="Exps" localSheetId="20">#REF!</definedName>
    <definedName name="Exps" localSheetId="1">#REF!</definedName>
    <definedName name="Exps">#REF!</definedName>
    <definedName name="fdka" localSheetId="2">#REF!</definedName>
    <definedName name="fdka" localSheetId="4">#REF!</definedName>
    <definedName name="fdka" localSheetId="20">#REF!</definedName>
    <definedName name="fdka">#REF!</definedName>
    <definedName name="Feb_print_range">#REF!</definedName>
    <definedName name="Fleet_Avg_MPG" localSheetId="2">#REF!</definedName>
    <definedName name="Fleet_Avg_MPG">#REF!</definedName>
    <definedName name="foam">#REF!</definedName>
    <definedName name="Fran_073113" localSheetId="2">#REF!</definedName>
    <definedName name="Fran_073113">#REF!</definedName>
    <definedName name="Fran_081813">#REF!</definedName>
    <definedName name="Fran_103113">#REF!</definedName>
    <definedName name="Freight" localSheetId="2">#REF!</definedName>
    <definedName name="Freight" localSheetId="4">#REF!</definedName>
    <definedName name="Freight" localSheetId="19">OPEX.1!#REF!</definedName>
    <definedName name="Freight" localSheetId="20">#REF!</definedName>
    <definedName name="Freight" localSheetId="22">OPEX.3!#REF!</definedName>
    <definedName name="Freight" localSheetId="1">#REF!</definedName>
    <definedName name="Freight">#REF!</definedName>
    <definedName name="FY_No" localSheetId="4">#REF!</definedName>
    <definedName name="FY_No" localSheetId="20">#REF!</definedName>
    <definedName name="FY_No">#REF!</definedName>
    <definedName name="GA_Sch1">[10]sched1!$H:$H</definedName>
    <definedName name="GenRecy_Sch1">[10]sched1!$G:$G</definedName>
    <definedName name="Grouping" localSheetId="2">#REF!</definedName>
    <definedName name="Grouping" localSheetId="4">#REF!</definedName>
    <definedName name="Grouping" localSheetId="20">#REF!</definedName>
    <definedName name="Grouping" localSheetId="1">#REF!</definedName>
    <definedName name="Grouping">#REF!</definedName>
    <definedName name="Headcount" localSheetId="2">#REF!</definedName>
    <definedName name="Headcount" localSheetId="20">#REF!</definedName>
    <definedName name="Headcount">#REF!</definedName>
    <definedName name="Health" localSheetId="2">#REF!</definedName>
    <definedName name="Health" localSheetId="20">#REF!</definedName>
    <definedName name="Health">#REF!</definedName>
    <definedName name="imp_vol_1_3">#REF!</definedName>
    <definedName name="imp_vol_12_5">#REF!</definedName>
    <definedName name="imp_vol_2_1">#REF!</definedName>
    <definedName name="imp_vol_2_2">#REF!</definedName>
    <definedName name="imp_vol_3_1">#REF!</definedName>
    <definedName name="Inc_COLA">#REF!</definedName>
    <definedName name="Inc_CPI">#REF!</definedName>
    <definedName name="Inc_CPI_n_PPI">#REF!</definedName>
    <definedName name="Inc_Fixed">#REF!</definedName>
    <definedName name="Inc_Fixed_n_PPI">#REF!</definedName>
    <definedName name="Inc_Fuel">#REF!</definedName>
    <definedName name="Inc_PPI">#REF!</definedName>
    <definedName name="Ind_Sch1">[10]sched1!$A:$A</definedName>
    <definedName name="Index_Cashflow">'[10]2-2 to 2-5_BS_Detail'!$G:$G</definedName>
    <definedName name="IntAmortIns" localSheetId="2">#REF!</definedName>
    <definedName name="IntAmortIns" localSheetId="4">#REF!</definedName>
    <definedName name="IntAmortIns" localSheetId="20">#REF!</definedName>
    <definedName name="IntAmortIns">#REF!</definedName>
    <definedName name="Invoice" localSheetId="2">#REF!</definedName>
    <definedName name="Invoice" localSheetId="4">#REF!</definedName>
    <definedName name="Invoice" localSheetId="20">#REF!</definedName>
    <definedName name="Invoice">#REF!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NAMES_REVISION_DATE_" hidden="1">40914.5993055556</definedName>
    <definedName name="IQ_NTM" hidden="1">6000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IS">#REF!</definedName>
    <definedName name="IS_07">'[10]2-8 to 2-12_IS_Detail'!$C:$C</definedName>
    <definedName name="IS_08">'[10]2-8 to 2-12_IS_Detail'!$B:$B</definedName>
    <definedName name="ISSUETYPE" localSheetId="2">[29]Lists!$B$1:$B$3</definedName>
    <definedName name="ISSUETYPE" localSheetId="4">[30]Lists!$B$1:$B$3</definedName>
    <definedName name="ISSUETYPE">[31]Lists!$B$1:$B$3</definedName>
    <definedName name="Jan_print_range" localSheetId="4">#REF!</definedName>
    <definedName name="Jan_print_range" localSheetId="20">#REF!</definedName>
    <definedName name="Jan_print_range">#REF!</definedName>
    <definedName name="Jul_print_range" localSheetId="4">#REF!</definedName>
    <definedName name="Jul_print_range" localSheetId="20">#REF!</definedName>
    <definedName name="Jul_print_range">#REF!</definedName>
    <definedName name="Jun_print_range" localSheetId="4">#REF!</definedName>
    <definedName name="Jun_print_range" localSheetId="20">#REF!</definedName>
    <definedName name="Jun_print_range">#REF!</definedName>
    <definedName name="ke_assets" localSheetId="2">'[33]KE Assets'!$A$10:$P$290</definedName>
    <definedName name="ke_assets" localSheetId="4">'[34]KE Assets'!$A$10:$P$290</definedName>
    <definedName name="ke_assets">'[35]KE Assets'!$A$10:$P$290</definedName>
    <definedName name="KHL_1" localSheetId="2">#REF!</definedName>
    <definedName name="KHL_1" localSheetId="4">#REF!</definedName>
    <definedName name="KHL_1" localSheetId="20">#REF!</definedName>
    <definedName name="KHL_1">#REF!</definedName>
    <definedName name="KHL_10" localSheetId="2">'[36]1. Memo'!#REF!</definedName>
    <definedName name="KHL_10" localSheetId="4">'[37]1. Memo'!#REF!</definedName>
    <definedName name="KHL_10">'[38]1. Memo'!#REF!</definedName>
    <definedName name="KHL_2" localSheetId="2">'[39]Roll Forward'!$E$7</definedName>
    <definedName name="KHL_2" localSheetId="4">'[40]Roll Forward'!$E$7</definedName>
    <definedName name="KHL_2">'[41]Roll Forward'!$E$7</definedName>
    <definedName name="KHL_3" localSheetId="2">#REF!</definedName>
    <definedName name="KHL_3" localSheetId="4">#REF!</definedName>
    <definedName name="KHL_3" localSheetId="20">#REF!</definedName>
    <definedName name="KHL_3">#REF!</definedName>
    <definedName name="KHL_4" localSheetId="2">#REF!</definedName>
    <definedName name="KHL_4" localSheetId="4">#REF!</definedName>
    <definedName name="KHL_4" localSheetId="20">#REF!</definedName>
    <definedName name="KHL_4">#REF!</definedName>
    <definedName name="KHL_5" localSheetId="2">#REF!</definedName>
    <definedName name="KHL_5" localSheetId="4">#REF!</definedName>
    <definedName name="KHL_5" localSheetId="20">#REF!</definedName>
    <definedName name="KHL_5">#REF!</definedName>
    <definedName name="KHL_7">#REF!</definedName>
    <definedName name="KHL_8">#REF!</definedName>
    <definedName name="KHL_9" localSheetId="2">'[36]1. Memo'!#REF!</definedName>
    <definedName name="KHL_9" localSheetId="4">'[37]1. Memo'!#REF!</definedName>
    <definedName name="KHL_9">'[38]1. Memo'!#REF!</definedName>
    <definedName name="Leads" localSheetId="2">'[7]Leads by Week'!$F$6:$CX$72</definedName>
    <definedName name="Leads" localSheetId="4">'[8]Leads by Week'!$F$6:$CX$72</definedName>
    <definedName name="Leads">'[9]Leads by Week'!$F$6:$CX$72</definedName>
    <definedName name="Liability" localSheetId="2">#REF!</definedName>
    <definedName name="Liability" localSheetId="4">#REF!</definedName>
    <definedName name="Liability" localSheetId="20">#REF!</definedName>
    <definedName name="Liability" localSheetId="1">#REF!</definedName>
    <definedName name="Liability">#REF!</definedName>
    <definedName name="Licenses" localSheetId="2">#REF!</definedName>
    <definedName name="Licenses" localSheetId="20">#REF!</definedName>
    <definedName name="Licenses">#REF!</definedName>
    <definedName name="Lkup_Sch1">[10]Lookup_Sch1!$A:$B</definedName>
    <definedName name="Mar_print_range" localSheetId="4">#REF!</definedName>
    <definedName name="Mar_print_range" localSheetId="20">#REF!</definedName>
    <definedName name="Mar_print_range">#REF!</definedName>
    <definedName name="May_print_range" localSheetId="4">#REF!</definedName>
    <definedName name="May_print_range" localSheetId="20">#REF!</definedName>
    <definedName name="May_print_range">#REF!</definedName>
    <definedName name="Meetings" localSheetId="2">'[7]Apptmts and Mtgs'!$F$6:$CQ$72</definedName>
    <definedName name="Meetings" localSheetId="4">'[8]Apptmts and Mtgs'!$F$6:$CQ$72</definedName>
    <definedName name="Meetings">'[9]Apptmts and Mtgs'!$F$6:$CQ$72</definedName>
    <definedName name="Migration">#REF!</definedName>
    <definedName name="MINING">"$MSTRNDF.$#REF!$#REF!:$#REF!$#REF!"</definedName>
    <definedName name="Month">[42]Cover!$A$29</definedName>
    <definedName name="MonthName" localSheetId="2">[43]Control!$A$13:$B$24</definedName>
    <definedName name="MonthName" localSheetId="4">[44]Control!$A$13:$B$24</definedName>
    <definedName name="MonthName">[45]Control!$A$13:$B$24</definedName>
    <definedName name="Net_Income" localSheetId="2">[32]Elim!$A$4:$O$7</definedName>
    <definedName name="Net_Income" localSheetId="4">#REF!</definedName>
    <definedName name="Net_Income" localSheetId="20">#REF!</definedName>
    <definedName name="Net_Income" localSheetId="1">#REF!</definedName>
    <definedName name="Net_Income">#REF!</definedName>
    <definedName name="new_coast_assets" localSheetId="2">'[15]Coast Assets'!$A$823:$F$840</definedName>
    <definedName name="new_coast_assets" localSheetId="4">'[16]Coast Assets'!$A$823:$F$840</definedName>
    <definedName name="new_coast_assets">'[17]Coast Assets'!$A$823:$F$840</definedName>
    <definedName name="new_valley_assets" localSheetId="2">'[46]Valley Assets'!$A$756:$F$776</definedName>
    <definedName name="new_valley_assets" localSheetId="4">'[47]Valley Assets'!$A$756:$F$776</definedName>
    <definedName name="new_valley_assets">'[48]Valley Assets'!$A$756:$F$776</definedName>
    <definedName name="NONU" localSheetId="2">#REF!</definedName>
    <definedName name="NONU" localSheetId="4">#REF!</definedName>
    <definedName name="NONU" localSheetId="20">#REF!</definedName>
    <definedName name="NONU" localSheetId="1">#REF!</definedName>
    <definedName name="NONU">#REF!</definedName>
    <definedName name="NonU_Rate" localSheetId="2">#REF!</definedName>
    <definedName name="NonU_Rate" localSheetId="20">#REF!</definedName>
    <definedName name="NonU_Rate">#REF!</definedName>
    <definedName name="Nov_print_range" localSheetId="20">#REF!</definedName>
    <definedName name="Nov_print_range">#REF!</definedName>
    <definedName name="Number_of_Months">[49]Index!$B$30</definedName>
    <definedName name="Oct_print_range" localSheetId="4">#REF!</definedName>
    <definedName name="Oct_print_range" localSheetId="20">#REF!</definedName>
    <definedName name="Oct_print_range">#REF!</definedName>
    <definedName name="Office_Exp" localSheetId="2">#REF!</definedName>
    <definedName name="Office_Exp" localSheetId="20">#REF!</definedName>
    <definedName name="Office_Exp">#REF!</definedName>
    <definedName name="Oil" localSheetId="2">#REF!</definedName>
    <definedName name="Oil" localSheetId="20">#REF!</definedName>
    <definedName name="Oil">#REF!</definedName>
    <definedName name="OS_Disposal" localSheetId="2">#REF!</definedName>
    <definedName name="OS_Disposal" localSheetId="4">#REF!</definedName>
    <definedName name="OS_Disposal" localSheetId="29">OPEX.10!$A$5:$G$5</definedName>
    <definedName name="OS_Disposal" localSheetId="30">OPEX.11!$A$5:$G$5</definedName>
    <definedName name="OS_Disposal" localSheetId="20">#REF!</definedName>
    <definedName name="OS_Disposal" localSheetId="1">#REF!</definedName>
    <definedName name="OS_Disposal">#REF!</definedName>
    <definedName name="Package" localSheetId="2">'[50]Sales Tax Table'!#REF!</definedName>
    <definedName name="Package" localSheetId="4">'[51]Sales Tax Table'!#REF!</definedName>
    <definedName name="Package" localSheetId="20">'[52]Sales Tax Table'!#REF!</definedName>
    <definedName name="Package">'[52]Sales Tax Table'!#REF!</definedName>
    <definedName name="Payroll" localSheetId="2">#REF!</definedName>
    <definedName name="Payroll" localSheetId="4">#REF!</definedName>
    <definedName name="Payroll" localSheetId="20">#REF!</definedName>
    <definedName name="Payroll" localSheetId="1">#REF!</definedName>
    <definedName name="Payroll">#REF!</definedName>
    <definedName name="PC" localSheetId="2">#REF!</definedName>
    <definedName name="PC" localSheetId="20">#REF!</definedName>
    <definedName name="PC">#REF!</definedName>
    <definedName name="Pension" localSheetId="2">#REF!</definedName>
    <definedName name="Pension" localSheetId="20">#REF!</definedName>
    <definedName name="Pension">#REF!</definedName>
    <definedName name="plato">#REF!</definedName>
    <definedName name="PRINT_95">#REF!</definedName>
    <definedName name="PRINT_97">#REF!</definedName>
    <definedName name="Print_All_G1" localSheetId="5">PR.1!$D$8:$E$339</definedName>
    <definedName name="Print_All_G1">#REF!</definedName>
    <definedName name="_xlnm.Print_Area" localSheetId="10">AD.1!$A$1:$G$13</definedName>
    <definedName name="_xlnm.Print_Area" localSheetId="11">AD.2!$A$1:$G$6</definedName>
    <definedName name="_xlnm.Print_Area" localSheetId="12">AD.3!$A$1:$G$6</definedName>
    <definedName name="_xlnm.Print_Area" localSheetId="13">AD.4!$A$1:$G$6</definedName>
    <definedName name="_xlnm.Print_Area" localSheetId="14">AD.5!$A$1:$G$6</definedName>
    <definedName name="_xlnm.Print_Area" localSheetId="15">AD.6!$A$1:$G$10</definedName>
    <definedName name="_xlnm.Print_Area" localSheetId="16">AD.7!$A$1:$G$6</definedName>
    <definedName name="_xlnm.Print_Area" localSheetId="17">AD.8!$A$1:$G$6</definedName>
    <definedName name="_xlnm.Print_Area" localSheetId="18">AD.9!$A$1:$G$6</definedName>
    <definedName name="_xlnm.Print_Area" localSheetId="2">'C.1'!$A$1:$J$27</definedName>
    <definedName name="_xlnm.Print_Area" localSheetId="3">'C.2'!$A$1:$H$50</definedName>
    <definedName name="_xlnm.Print_Area" localSheetId="19">OPEX.1!$A$1:$G$4</definedName>
    <definedName name="_xlnm.Print_Area" localSheetId="29">OPEX.10!$A$1:$G$5</definedName>
    <definedName name="_xlnm.Print_Area" localSheetId="30">OPEX.11!$A$1:$G$5</definedName>
    <definedName name="_xlnm.Print_Area" localSheetId="31">OPEX.12!$A$1:$G$12</definedName>
    <definedName name="_xlnm.Print_Area" localSheetId="32">OPEX.13!$A$1:$G$6</definedName>
    <definedName name="_xlnm.Print_Area" localSheetId="33">OPEX.14!$A$1:$G$7</definedName>
    <definedName name="_xlnm.Print_Area" localSheetId="34">OPEX.15!$A$1:$G$12</definedName>
    <definedName name="_xlnm.Print_Area" localSheetId="35">OPEX.16!$A$1:$G$5</definedName>
    <definedName name="_xlnm.Print_Area" localSheetId="36">OPEX.17!$A$1:$G$12</definedName>
    <definedName name="_xlnm.Print_Area" localSheetId="37">OPEX.18!$A$1:$G$5</definedName>
    <definedName name="_xlnm.Print_Area" localSheetId="20">'OPEX.2 &amp; OPEX.7'!$A$1:$F$14</definedName>
    <definedName name="_xlnm.Print_Area" localSheetId="21">'OPEX.2.A'!$A$1:$I$9</definedName>
    <definedName name="_xlnm.Print_Area" localSheetId="22">OPEX.3!$A$1:$G$4</definedName>
    <definedName name="_xlnm.Print_Area" localSheetId="23">OPEX.4!$A$1:$M$82</definedName>
    <definedName name="_xlnm.Print_Area" localSheetId="24">OPEX.5!$A$1:$F$1</definedName>
    <definedName name="_xlnm.Print_Area" localSheetId="25">OPEX.6!$A$1:$F$1</definedName>
    <definedName name="_xlnm.Print_Area" localSheetId="26">'OPEX.7.A'!$A$1:$J$8</definedName>
    <definedName name="_xlnm.Print_Area" localSheetId="27">OPEX.8!$A$1:$G$14</definedName>
    <definedName name="_xlnm.Print_Area" localSheetId="28">OPEX.9!$A$1:$G$13</definedName>
    <definedName name="_xlnm.Print_Area" localSheetId="38">OTR.1!$A$1:$G$8</definedName>
    <definedName name="_xlnm.Print_Area" localSheetId="39">OTR.2!$A$1:$G$5</definedName>
    <definedName name="_xlnm.Print_Area" localSheetId="5">PR.1!$A$1:$E$339</definedName>
    <definedName name="_xlnm.Print_Area" localSheetId="6">PR.2!$A$1:$F$6</definedName>
    <definedName name="_xlnm.Print_Area" localSheetId="7">PR.3!$A$2:$G$11</definedName>
    <definedName name="_xlnm.Print_Area" localSheetId="8">PR.4!$A$1:$E$19</definedName>
    <definedName name="_xlnm.Print_Area" localSheetId="9">PR.5!$A$1:$F$6</definedName>
    <definedName name="_xlnm.Print_Area" localSheetId="1">'Rate Calculation'!$A$1:$B$45</definedName>
    <definedName name="Print_Area_MI_5">"$MSTRNDF.$#REF!$#REF!:$#REF!$#REF!"</definedName>
    <definedName name="PRINT_ASSUM">#REF!</definedName>
    <definedName name="Print_HC" localSheetId="5">PR.1!$D$8:$E$339</definedName>
    <definedName name="Print_HC">#REF!</definedName>
    <definedName name="PRINT_RND_95" localSheetId="2">#REF!</definedName>
    <definedName name="PRINT_RND_95" localSheetId="4">#REF!</definedName>
    <definedName name="PRINT_RND_95" localSheetId="20">#REF!</definedName>
    <definedName name="PRINT_RND_95">#REF!</definedName>
    <definedName name="PRINT_STAFF_95" localSheetId="2">#REF!</definedName>
    <definedName name="PRINT_STAFF_95" localSheetId="4">#REF!</definedName>
    <definedName name="PRINT_STAFF_95" localSheetId="20">#REF!</definedName>
    <definedName name="PRINT_STAFF_95">#REF!</definedName>
    <definedName name="_xlnm.Print_Titles" localSheetId="11">AD.2!$1:$4</definedName>
    <definedName name="_xlnm.Print_Titles" localSheetId="12">AD.3!$1:$4</definedName>
    <definedName name="_xlnm.Print_Titles" localSheetId="13">AD.4!$1:$4</definedName>
    <definedName name="_xlnm.Print_Titles" localSheetId="16">AD.7!$1:$4</definedName>
    <definedName name="_xlnm.Print_Titles" localSheetId="17">AD.8!$1:$4</definedName>
    <definedName name="_xlnm.Print_Titles" localSheetId="18">AD.9!$1:$4</definedName>
    <definedName name="_xlnm.Print_Titles" localSheetId="2">'C.1'!$1:$4</definedName>
    <definedName name="_xlnm.Print_Titles" localSheetId="29">OPEX.10!$1:$4</definedName>
    <definedName name="_xlnm.Print_Titles" localSheetId="30">OPEX.11!$1:$4</definedName>
    <definedName name="_xlnm.Print_Titles" localSheetId="31">OPEX.12!$1:$4</definedName>
    <definedName name="_xlnm.Print_Titles" localSheetId="32">OPEX.13!$1:$4</definedName>
    <definedName name="_xlnm.Print_Titles" localSheetId="33">OPEX.14!$1:$4</definedName>
    <definedName name="_xlnm.Print_Titles" localSheetId="34">OPEX.15!$1:$4</definedName>
    <definedName name="_xlnm.Print_Titles" localSheetId="35">OPEX.16!$1:$4</definedName>
    <definedName name="_xlnm.Print_Titles" localSheetId="36">OPEX.17!$1:$4</definedName>
    <definedName name="_xlnm.Print_Titles" localSheetId="37">OPEX.18!$1:$4</definedName>
    <definedName name="_xlnm.Print_Titles" localSheetId="23">OPEX.4!$1:$7</definedName>
    <definedName name="_xlnm.Print_Titles" localSheetId="26">'OPEX.7.A'!$1:$5</definedName>
    <definedName name="_xlnm.Print_Titles" localSheetId="27">OPEX.8!$1:$4</definedName>
    <definedName name="_xlnm.Print_Titles" localSheetId="28">OPEX.9!$1:$4</definedName>
    <definedName name="_xlnm.Print_Titles" localSheetId="39">OTR.2!$1:$4</definedName>
    <definedName name="_xlnm.Print_Titles" localSheetId="5">PR.1!$1:$7</definedName>
    <definedName name="_xlnm.Print_Titles">#N/A</definedName>
    <definedName name="printpage2" localSheetId="4">[11]Incoming!#REF!</definedName>
    <definedName name="printpage2" localSheetId="20">[12]Incoming!#REF!</definedName>
    <definedName name="printpage2">[12]Incoming!#REF!</definedName>
    <definedName name="PriorMonth" localSheetId="2">'[53]Bal Sheet'!#REF!</definedName>
    <definedName name="PriorMonth" localSheetId="4">'[54]Bal Sheet'!#REF!</definedName>
    <definedName name="PriorMonth" localSheetId="20">'[55]Bal Sheet'!#REF!</definedName>
    <definedName name="PriorMonth">'[55]Bal Sheet'!#REF!</definedName>
    <definedName name="PriorTB" localSheetId="2">[18]PriorTB!$A$2:$E$482</definedName>
    <definedName name="PriorTB" localSheetId="4">[19]PriorTB!$A$2:$E$482</definedName>
    <definedName name="PriorTB">[20]PriorTB!$A$2:$E$482</definedName>
    <definedName name="Proc_Sch1">[10]sched1!$D:$D</definedName>
    <definedName name="Processing_fees" localSheetId="2">#REF!</definedName>
    <definedName name="Processing_fees" localSheetId="4">#REF!</definedName>
    <definedName name="Processing_fees" localSheetId="20">#REF!</definedName>
    <definedName name="Processing_fees" localSheetId="5">#REF!</definedName>
    <definedName name="Processing_fees" localSheetId="1">#REF!</definedName>
    <definedName name="Processing_fees">#REF!</definedName>
    <definedName name="Processing_fees_1">#REF!</definedName>
    <definedName name="ProdValue" localSheetId="2">'[50]Sales Tax Table'!#REF!</definedName>
    <definedName name="ProdValue" localSheetId="4">'[51]Sales Tax Table'!#REF!</definedName>
    <definedName name="ProdValue" localSheetId="20">'[52]Sales Tax Table'!#REF!</definedName>
    <definedName name="ProdValue">'[52]Sales Tax Table'!#REF!</definedName>
    <definedName name="Professional_Services" localSheetId="2">#REF!</definedName>
    <definedName name="Professional_Services" localSheetId="4">#REF!</definedName>
    <definedName name="Professional_Services" localSheetId="20">#REF!</definedName>
    <definedName name="Professional_Services" localSheetId="5">#REF!</definedName>
    <definedName name="Professional_Services" localSheetId="1">#REF!</definedName>
    <definedName name="Professional_Services">#REF!</definedName>
    <definedName name="ProgramOneDate" localSheetId="2">[56]rFVIIa!$C$1</definedName>
    <definedName name="ProgramOneDate" localSheetId="4">[57]rFVIIa!$C$1</definedName>
    <definedName name="ProgramOneDate">[58]rFVIIa!$C$1</definedName>
    <definedName name="ProgramTwoDate" localSheetId="2">[56]Complement!$C$1</definedName>
    <definedName name="ProgramTwoDate" localSheetId="4">[57]Complement!$C$1</definedName>
    <definedName name="ProgramTwoDate">[58]Complement!$C$1</definedName>
    <definedName name="Prt_CityHistorical_01" localSheetId="4">#REF!</definedName>
    <definedName name="Prt_CityHistorical_01" localSheetId="20">#REF!</definedName>
    <definedName name="Prt_CityHistorical_01">#REF!</definedName>
    <definedName name="Prt_Data_GGD_01_Aud_01" localSheetId="4">#REF!</definedName>
    <definedName name="Prt_Data_GGD_01_Aud_01" localSheetId="20">#REF!</definedName>
    <definedName name="Prt_Data_GGD_01_Aud_01">#REF!</definedName>
    <definedName name="Prt_Data_GGD_02_Aud_01" localSheetId="4">#REF!</definedName>
    <definedName name="Prt_Data_GGD_02_Aud_01" localSheetId="20">#REF!</definedName>
    <definedName name="Prt_Data_GGD_02_Aud_01">#REF!</definedName>
    <definedName name="Prt_Data_SFC_01_Aud_01">#REF!</definedName>
    <definedName name="Prt_Data_SFC_02_Aud_01">#REF!</definedName>
    <definedName name="Prt_Flow_01">#REF!</definedName>
    <definedName name="Prt_HistDisp_01">#REF!</definedName>
    <definedName name="Prt_HistDisp_01_Aud">#REF!</definedName>
    <definedName name="Prt_HistDiv_01">#REF!</definedName>
    <definedName name="Prt_HistProgDiv_01">#REF!</definedName>
    <definedName name="Prt_Op_Buttons_01">#REF!</definedName>
    <definedName name="Prt_PlotData_01">#REF!</definedName>
    <definedName name="Prt_Table_1_Rpt_01">#REF!</definedName>
    <definedName name="Prt_Table_2_Rpt_01">#REF!</definedName>
    <definedName name="Prt_Table_3_Rpt_01">#REF!</definedName>
    <definedName name="Prt_Tit_Row_Data_SFC_01_a">#REF!</definedName>
    <definedName name="Prt_Tit_Row_Data_SFC_02_a">#REF!</definedName>
    <definedName name="PURCHASES" localSheetId="2">#REF!</definedName>
    <definedName name="PURCHASES">#REF!</definedName>
    <definedName name="px_1_3" localSheetId="2">#REF!</definedName>
    <definedName name="px_1_3">#REF!</definedName>
    <definedName name="px_12_5" localSheetId="2">#REF!</definedName>
    <definedName name="px_12_5">#REF!</definedName>
    <definedName name="px_2_1">#REF!</definedName>
    <definedName name="px_2_2">#REF!</definedName>
    <definedName name="px_3_1">#REF!</definedName>
    <definedName name="Repairs" localSheetId="1">#REF!</definedName>
    <definedName name="Repairs">#REF!</definedName>
    <definedName name="RepMonth" localSheetId="2">[59]Control!$E$8</definedName>
    <definedName name="RepMonth" localSheetId="4">[60]Control!$E$8</definedName>
    <definedName name="RepMonth">[61]Control!$E$8</definedName>
    <definedName name="Reservation" localSheetId="2">[7]Reservations!$F$6:$BL$72</definedName>
    <definedName name="Reservation" localSheetId="4">[8]Reservations!$F$6:$BL$72</definedName>
    <definedName name="Reservation">[9]Reservations!$F$6:$BL$72</definedName>
    <definedName name="Rev" localSheetId="2">[32]Elim!$4:$5</definedName>
    <definedName name="Rev" localSheetId="4">#REF!</definedName>
    <definedName name="Rev" localSheetId="20">#REF!</definedName>
    <definedName name="Rev" localSheetId="1">#REF!</definedName>
    <definedName name="Rev">#REF!</definedName>
    <definedName name="revcomparisonslide" localSheetId="2">#REF!</definedName>
    <definedName name="revcomparisonslide" localSheetId="4">#REF!</definedName>
    <definedName name="revcomparisonslide" localSheetId="20">#REF!</definedName>
    <definedName name="revcomparisonslide">#REF!</definedName>
    <definedName name="RSBS" localSheetId="2">#REF!</definedName>
    <definedName name="RSBS" localSheetId="20">#REF!</definedName>
    <definedName name="RSBS">#REF!</definedName>
    <definedName name="RSP" localSheetId="2">#REF!</definedName>
    <definedName name="RSP">#REF!</definedName>
    <definedName name="RSP_Amort">#REF!</definedName>
    <definedName name="RTHREE" localSheetId="2">'[15]r3 factors'!$K$9:$L$174</definedName>
    <definedName name="RTHREE" localSheetId="4">'[16]r3 factors'!$K$9:$L$174</definedName>
    <definedName name="RTHREE">'[17]r3 factors'!$K$9:$L$174</definedName>
    <definedName name="Sep_print_range" localSheetId="4">#REF!</definedName>
    <definedName name="Sep_print_range" localSheetId="20">#REF!</definedName>
    <definedName name="Sep_print_range">#REF!</definedName>
    <definedName name="SeriesC" localSheetId="2">'[56]Master Assump'!$C$11</definedName>
    <definedName name="SeriesC" localSheetId="4">'[57]Master Assump'!$C$11</definedName>
    <definedName name="SeriesC">'[58]Master Assump'!$C$11</definedName>
    <definedName name="SeriesC_Amount" localSheetId="2">'[56]Master Assump'!$C$13</definedName>
    <definedName name="SeriesC_Amount" localSheetId="4">'[57]Master Assump'!$C$13</definedName>
    <definedName name="SeriesC_Amount">'[58]Master Assump'!$C$13</definedName>
    <definedName name="SeriesC_Date" localSheetId="2">'[24]Master Assump'!$C$12</definedName>
    <definedName name="SeriesC_Date" localSheetId="4">'[25]Master Assump'!$C$12</definedName>
    <definedName name="SeriesC_Date">'[26]Master Assump'!$C$12</definedName>
    <definedName name="SFRD_Index" localSheetId="2">#REF!</definedName>
    <definedName name="SFRD_Index" localSheetId="4">#REF!</definedName>
    <definedName name="SFRD_Index" localSheetId="20">#REF!</definedName>
    <definedName name="SFRD_Index">#REF!</definedName>
    <definedName name="SpeW_Sch1">[10]sched1!$F:$F</definedName>
    <definedName name="SS_Y" localSheetId="2">#REF!</definedName>
    <definedName name="SS_Y" localSheetId="4">#REF!</definedName>
    <definedName name="SS_Y" localSheetId="20">#REF!</definedName>
    <definedName name="SS_Y" localSheetId="1">#REF!</definedName>
    <definedName name="SS_Y">#REF!</definedName>
    <definedName name="SS_Y2" localSheetId="2">#REF!</definedName>
    <definedName name="SS_Y2" localSheetId="20">#REF!</definedName>
    <definedName name="SS_Y2">#REF!</definedName>
    <definedName name="SS_Z" localSheetId="2">#REF!</definedName>
    <definedName name="SS_Z" localSheetId="20">#REF!</definedName>
    <definedName name="SS_Z">#REF!</definedName>
    <definedName name="SS_Z_2">#REF!</definedName>
    <definedName name="Staff08" localSheetId="2">'[56]Master Assump'!$C$35</definedName>
    <definedName name="Staff08" localSheetId="4">'[57]Master Assump'!$C$35</definedName>
    <definedName name="Staff08">'[58]Master Assump'!$C$35</definedName>
    <definedName name="Staff09" localSheetId="2">'[56]Master Assump'!$C$36</definedName>
    <definedName name="Staff09" localSheetId="4">'[57]Master Assump'!$C$36</definedName>
    <definedName name="Staff09">'[58]Master Assump'!$C$36</definedName>
    <definedName name="Staff10" localSheetId="2">'[56]Master Assump'!$C$37</definedName>
    <definedName name="Staff10" localSheetId="4">'[57]Master Assump'!$C$37</definedName>
    <definedName name="Staff10">'[58]Master Assump'!$C$37</definedName>
    <definedName name="Status" localSheetId="2">#REF!</definedName>
    <definedName name="Status" localSheetId="4">#REF!</definedName>
    <definedName name="Status" localSheetId="20">#REF!</definedName>
    <definedName name="Status">#REF!</definedName>
    <definedName name="StatusTop" localSheetId="2">#REF!</definedName>
    <definedName name="StatusTop" localSheetId="4">#REF!</definedName>
    <definedName name="StatusTop" localSheetId="20">#REF!</definedName>
    <definedName name="StatusTop">#REF!</definedName>
    <definedName name="Sum_KSheet2_1" localSheetId="2">#REF!,#REF!</definedName>
    <definedName name="Sum_KSheet2_1" localSheetId="4">#REF!,#REF!</definedName>
    <definedName name="Sum_KSheet2_1" localSheetId="20">#REF!,#REF!</definedName>
    <definedName name="Sum_KSheet2_1">#REF!,#REF!</definedName>
    <definedName name="Sum_KSheet2_2" localSheetId="2">#REF!,#REF!,#REF!</definedName>
    <definedName name="Sum_KSheet2_2" localSheetId="4">#REF!,#REF!,#REF!</definedName>
    <definedName name="Sum_KSheet2_2" localSheetId="20">#REF!,#REF!,#REF!</definedName>
    <definedName name="Sum_KSheet2_2">#REF!,#REF!,#REF!</definedName>
    <definedName name="Sum_KSheet2_3" localSheetId="2">#REF!,#REF!</definedName>
    <definedName name="Sum_KSheet2_3" localSheetId="4">#REF!,#REF!</definedName>
    <definedName name="Sum_KSheet2_3" localSheetId="20">#REF!,#REF!</definedName>
    <definedName name="Sum_KSheet2_3">#REF!,#REF!</definedName>
    <definedName name="Supplies" localSheetId="20">#REF!</definedName>
    <definedName name="Supplies" localSheetId="1">#REF!</definedName>
    <definedName name="Supplies">#REF!</definedName>
    <definedName name="Table" localSheetId="20">#REF!</definedName>
    <definedName name="Table">#REF!</definedName>
    <definedName name="Table_6" localSheetId="20" hidden="1">#REF!</definedName>
    <definedName name="Table_6" hidden="1">#REF!</definedName>
    <definedName name="TB" localSheetId="2">[18]TB!$B$2:$L$484</definedName>
    <definedName name="TB" localSheetId="4">[19]TB!$B$2:$L$484</definedName>
    <definedName name="TB">[20]TB!$B$2:$L$484</definedName>
    <definedName name="TG_Sch1">[10]sched1!$E:$E</definedName>
    <definedName name="title" localSheetId="4">#REF!</definedName>
    <definedName name="title" localSheetId="20">#REF!</definedName>
    <definedName name="title">#REF!</definedName>
    <definedName name="Top" localSheetId="2">#REF!</definedName>
    <definedName name="Top" localSheetId="4">#REF!</definedName>
    <definedName name="Top" localSheetId="20">#REF!</definedName>
    <definedName name="Top">#REF!</definedName>
    <definedName name="TopCust" localSheetId="2">#REF!</definedName>
    <definedName name="TopCust" localSheetId="4">#REF!</definedName>
    <definedName name="TopCust" localSheetId="20">#REF!</definedName>
    <definedName name="TopCust">#REF!</definedName>
    <definedName name="TotalDep" localSheetId="2">'[62]Fixed Assets A'!$AB$73:$AB$75</definedName>
    <definedName name="TotalDep" localSheetId="4">'[63]Fixed Assets A'!$AB$73:$AB$75</definedName>
    <definedName name="TotalDep">'[64]Fixed Assets A'!$AB$73:$AB$75</definedName>
    <definedName name="Tranche2" localSheetId="2">'[24]Master Assump'!$C$8</definedName>
    <definedName name="Tranche2" localSheetId="4">'[25]Master Assump'!$C$8</definedName>
    <definedName name="Tranche2">'[26]Master Assump'!$C$8</definedName>
    <definedName name="Tranche2_Date" localSheetId="2">'[24]Master Assump'!$C$9</definedName>
    <definedName name="Tranche2_Date" localSheetId="4">'[25]Master Assump'!$C$9</definedName>
    <definedName name="Tranche2_Date">'[26]Master Assump'!$C$9</definedName>
    <definedName name="transport_assets" localSheetId="2">'[65]Transport Assets'!$A$10:$P$22</definedName>
    <definedName name="transport_assets" localSheetId="4">'[66]Transport Assets'!$A$10:$P$22</definedName>
    <definedName name="transport_assets">'[67]Transport Assets'!$A$10:$P$22</definedName>
    <definedName name="TS_Sch1">[10]sched1!$C:$C</definedName>
    <definedName name="UNION" localSheetId="2">#REF!</definedName>
    <definedName name="UNION" localSheetId="4">#REF!</definedName>
    <definedName name="UNION" localSheetId="20">#REF!</definedName>
    <definedName name="UNION" localSheetId="1">#REF!</definedName>
    <definedName name="UNION">#REF!</definedName>
    <definedName name="UNION2" localSheetId="2">#REF!</definedName>
    <definedName name="UNION2" localSheetId="20">#REF!</definedName>
    <definedName name="UNION2">#REF!</definedName>
    <definedName name="valley_assets" localSheetId="2">'[46]Valley Assets'!$A$10:$O$698</definedName>
    <definedName name="valley_assets" localSheetId="4">'[47]Valley Assets'!$A$10:$O$698</definedName>
    <definedName name="valley_assets">'[48]Valley Assets'!$A$10:$O$698</definedName>
    <definedName name="valley_assets2" localSheetId="2">'[46]Valley Assets'!$A$10:$P$698</definedName>
    <definedName name="valley_assets2" localSheetId="4">'[47]Valley Assets'!$A$10:$P$698</definedName>
    <definedName name="valley_assets2">'[48]Valley Assets'!$A$10:$P$698</definedName>
    <definedName name="variancedisp">[49]Disposed!#REF!</definedName>
    <definedName name="variancediv">[49]Diversion!#REF!</definedName>
    <definedName name="vrz_assets" localSheetId="2">'[68]VRZ assets'!$A$10:$O$143</definedName>
    <definedName name="vrz_assets" localSheetId="4">'[69]VRZ assets'!$A$10:$O$143</definedName>
    <definedName name="vrz_assets">'[70]VRZ assets'!$A$10:$O$143</definedName>
    <definedName name="vrz_assets2" localSheetId="2">'[68]VRZ assets'!$A$6:$P$143</definedName>
    <definedName name="vrz_assets2" localSheetId="4">'[69]VRZ assets'!$A$6:$P$143</definedName>
    <definedName name="vrz_assets2">'[70]VRZ assets'!$A$6:$P$143</definedName>
    <definedName name="WC" localSheetId="2">#REF!</definedName>
    <definedName name="WC" localSheetId="4">#REF!</definedName>
    <definedName name="WC" localSheetId="20">#REF!</definedName>
    <definedName name="WC" localSheetId="1">#REF!</definedName>
    <definedName name="WC">#REF!</definedName>
    <definedName name="Worthy" localSheetId="2">'[7]Worthy Leads by Week'!$F$6:$CX$72</definedName>
    <definedName name="Worthy" localSheetId="4">'[8]Worthy Leads by Week'!$F$6:$CX$72</definedName>
    <definedName name="Worthy">'[9]Worthy Leads by Week'!$F$6:$CX$72</definedName>
    <definedName name="WyethFTE_End" localSheetId="2">'[24]Master Assump'!$C$31</definedName>
    <definedName name="WyethFTE_End" localSheetId="4">'[25]Master Assump'!$C$31</definedName>
    <definedName name="WyethFTE_End">'[26]Master Assump'!$C$31</definedName>
    <definedName name="WyethOncMilestone" localSheetId="2">'[24]Master Assump'!$C$32</definedName>
    <definedName name="WyethOncMilestone" localSheetId="4">'[25]Master Assump'!$C$32</definedName>
    <definedName name="WyethOncMilestone">'[26]Master Assump'!$C$32</definedName>
    <definedName name="WyethOncMilestoneDate" localSheetId="2">'[24]Master Assump'!$C$33</definedName>
    <definedName name="WyethOncMilestoneDate" localSheetId="4">'[25]Master Assump'!$C$33</definedName>
    <definedName name="WyethOncMilestoneDate">'[26]Master Assump'!$C$33</definedName>
    <definedName name="X" hidden="1">#REF!</definedName>
    <definedName name="Year_Title01" localSheetId="4">#REF!</definedName>
    <definedName name="Year_Title01" localSheetId="20">#REF!</definedName>
    <definedName name="Year_Title01">#REF!</definedName>
    <definedName name="YTDBudget" localSheetId="2">[18]Budget!$A$148:$C$290</definedName>
    <definedName name="YTDBudget" localSheetId="4">[19]Budget!$A$148:$C$290</definedName>
    <definedName name="YTDBudget">[20]Budget!$A$148:$C$290</definedName>
    <definedName name="Z_18579C8B_EEAF_4635_8890_9EF17E57257D_.wvu.Cols" localSheetId="11" hidden="1">AD.2!#REF!</definedName>
    <definedName name="Z_18579C8B_EEAF_4635_8890_9EF17E57257D_.wvu.Cols" localSheetId="12" hidden="1">AD.3!#REF!</definedName>
    <definedName name="Z_18579C8B_EEAF_4635_8890_9EF17E57257D_.wvu.Cols" localSheetId="13" hidden="1">AD.4!#REF!</definedName>
    <definedName name="Z_18579C8B_EEAF_4635_8890_9EF17E57257D_.wvu.Cols" localSheetId="16" hidden="1">AD.7!#REF!</definedName>
    <definedName name="Z_18579C8B_EEAF_4635_8890_9EF17E57257D_.wvu.Cols" localSheetId="17" hidden="1">AD.8!#REF!</definedName>
    <definedName name="Z_18579C8B_EEAF_4635_8890_9EF17E57257D_.wvu.Cols" localSheetId="18" hidden="1">AD.9!#REF!</definedName>
    <definedName name="Z_18579C8B_EEAF_4635_8890_9EF17E57257D_.wvu.Cols" localSheetId="19" hidden="1">OPEX.1!#REF!</definedName>
    <definedName name="Z_18579C8B_EEAF_4635_8890_9EF17E57257D_.wvu.Cols" localSheetId="29" hidden="1">OPEX.10!#REF!</definedName>
    <definedName name="Z_18579C8B_EEAF_4635_8890_9EF17E57257D_.wvu.Cols" localSheetId="30" hidden="1">OPEX.11!#REF!</definedName>
    <definedName name="Z_18579C8B_EEAF_4635_8890_9EF17E57257D_.wvu.Cols" localSheetId="31" hidden="1">OPEX.12!#REF!</definedName>
    <definedName name="Z_18579C8B_EEAF_4635_8890_9EF17E57257D_.wvu.Cols" localSheetId="32" hidden="1">OPEX.13!#REF!</definedName>
    <definedName name="Z_18579C8B_EEAF_4635_8890_9EF17E57257D_.wvu.Cols" localSheetId="33" hidden="1">OPEX.14!#REF!</definedName>
    <definedName name="Z_18579C8B_EEAF_4635_8890_9EF17E57257D_.wvu.Cols" localSheetId="34" hidden="1">OPEX.15!#REF!</definedName>
    <definedName name="Z_18579C8B_EEAF_4635_8890_9EF17E57257D_.wvu.Cols" localSheetId="35" hidden="1">OPEX.16!#REF!</definedName>
    <definedName name="Z_18579C8B_EEAF_4635_8890_9EF17E57257D_.wvu.Cols" localSheetId="36" hidden="1">OPEX.17!#REF!</definedName>
    <definedName name="Z_18579C8B_EEAF_4635_8890_9EF17E57257D_.wvu.Cols" localSheetId="37" hidden="1">OPEX.18!#REF!</definedName>
    <definedName name="Z_18579C8B_EEAF_4635_8890_9EF17E57257D_.wvu.Cols" localSheetId="22" hidden="1">OPEX.3!#REF!</definedName>
    <definedName name="Z_18579C8B_EEAF_4635_8890_9EF17E57257D_.wvu.Cols" localSheetId="27" hidden="1">OPEX.8!#REF!</definedName>
    <definedName name="Z_18579C8B_EEAF_4635_8890_9EF17E57257D_.wvu.Cols" localSheetId="28" hidden="1">OPEX.9!#REF!</definedName>
    <definedName name="Z_18579C8B_EEAF_4635_8890_9EF17E57257D_.wvu.Cols" localSheetId="39" hidden="1">OTR.2!#REF!</definedName>
    <definedName name="Z_18579C8B_EEAF_4635_8890_9EF17E57257D_.wvu.PrintArea" localSheetId="10" hidden="1">AD.1!$A$1:$G$13</definedName>
    <definedName name="Z_18579C8B_EEAF_4635_8890_9EF17E57257D_.wvu.PrintArea" localSheetId="11" hidden="1">AD.2!$A$1:$G$6</definedName>
    <definedName name="Z_18579C8B_EEAF_4635_8890_9EF17E57257D_.wvu.PrintArea" localSheetId="12" hidden="1">AD.3!$A$1:$G$6</definedName>
    <definedName name="Z_18579C8B_EEAF_4635_8890_9EF17E57257D_.wvu.PrintArea" localSheetId="13" hidden="1">AD.4!$A$1:$G$6</definedName>
    <definedName name="Z_18579C8B_EEAF_4635_8890_9EF17E57257D_.wvu.PrintArea" localSheetId="14" hidden="1">AD.5!$A$1:$G$6</definedName>
    <definedName name="Z_18579C8B_EEAF_4635_8890_9EF17E57257D_.wvu.PrintArea" localSheetId="15" hidden="1">AD.6!$A$1:$G$10</definedName>
    <definedName name="Z_18579C8B_EEAF_4635_8890_9EF17E57257D_.wvu.PrintArea" localSheetId="16" hidden="1">AD.7!$A$1:$G$6</definedName>
    <definedName name="Z_18579C8B_EEAF_4635_8890_9EF17E57257D_.wvu.PrintArea" localSheetId="17" hidden="1">AD.8!$A$1:$G$6</definedName>
    <definedName name="Z_18579C8B_EEAF_4635_8890_9EF17E57257D_.wvu.PrintArea" localSheetId="18" hidden="1">AD.9!$A$1:$G$6</definedName>
    <definedName name="Z_18579C8B_EEAF_4635_8890_9EF17E57257D_.wvu.PrintArea" localSheetId="19" hidden="1">OPEX.1!$A$1:$G$4</definedName>
    <definedName name="Z_18579C8B_EEAF_4635_8890_9EF17E57257D_.wvu.PrintArea" localSheetId="29" hidden="1">OPEX.10!$A$1:$G$5</definedName>
    <definedName name="Z_18579C8B_EEAF_4635_8890_9EF17E57257D_.wvu.PrintArea" localSheetId="30" hidden="1">OPEX.11!$A$1:$G$5</definedName>
    <definedName name="Z_18579C8B_EEAF_4635_8890_9EF17E57257D_.wvu.PrintArea" localSheetId="31" hidden="1">OPEX.12!$A$1:$G$12</definedName>
    <definedName name="Z_18579C8B_EEAF_4635_8890_9EF17E57257D_.wvu.PrintArea" localSheetId="32" hidden="1">OPEX.13!$A$1:$G$6</definedName>
    <definedName name="Z_18579C8B_EEAF_4635_8890_9EF17E57257D_.wvu.PrintArea" localSheetId="33" hidden="1">OPEX.14!$A$1:$G$7</definedName>
    <definedName name="Z_18579C8B_EEAF_4635_8890_9EF17E57257D_.wvu.PrintArea" localSheetId="34" hidden="1">OPEX.15!$A$1:$G$12</definedName>
    <definedName name="Z_18579C8B_EEAF_4635_8890_9EF17E57257D_.wvu.PrintArea" localSheetId="35" hidden="1">OPEX.16!$A$1:$G$5</definedName>
    <definedName name="Z_18579C8B_EEAF_4635_8890_9EF17E57257D_.wvu.PrintArea" localSheetId="36" hidden="1">OPEX.17!$A$1:$G$12</definedName>
    <definedName name="Z_18579C8B_EEAF_4635_8890_9EF17E57257D_.wvu.PrintArea" localSheetId="37" hidden="1">OPEX.18!$A$1:$G$5</definedName>
    <definedName name="Z_18579C8B_EEAF_4635_8890_9EF17E57257D_.wvu.PrintArea" localSheetId="20" hidden="1">'OPEX.2 &amp; OPEX.7'!$A$1:$F$14</definedName>
    <definedName name="Z_18579C8B_EEAF_4635_8890_9EF17E57257D_.wvu.PrintArea" localSheetId="21" hidden="1">'OPEX.2.A'!$A$1:$I$9</definedName>
    <definedName name="Z_18579C8B_EEAF_4635_8890_9EF17E57257D_.wvu.PrintArea" localSheetId="22" hidden="1">OPEX.3!$A$1:$G$4</definedName>
    <definedName name="Z_18579C8B_EEAF_4635_8890_9EF17E57257D_.wvu.PrintArea" localSheetId="23" hidden="1">OPEX.4!$A$1:$A$82</definedName>
    <definedName name="Z_18579C8B_EEAF_4635_8890_9EF17E57257D_.wvu.PrintArea" localSheetId="26" hidden="1">'OPEX.7.A'!$A$1:$J$8</definedName>
    <definedName name="Z_18579C8B_EEAF_4635_8890_9EF17E57257D_.wvu.PrintArea" localSheetId="27" hidden="1">OPEX.8!$A$1:$G$14</definedName>
    <definedName name="Z_18579C8B_EEAF_4635_8890_9EF17E57257D_.wvu.PrintArea" localSheetId="28" hidden="1">OPEX.9!$A$1:$G$13</definedName>
    <definedName name="Z_18579C8B_EEAF_4635_8890_9EF17E57257D_.wvu.PrintArea" localSheetId="38" hidden="1">OTR.1!$A$1:$G$8</definedName>
    <definedName name="Z_18579C8B_EEAF_4635_8890_9EF17E57257D_.wvu.PrintArea" localSheetId="39" hidden="1">OTR.2!$A$1:$G$5</definedName>
    <definedName name="Z_18579C8B_EEAF_4635_8890_9EF17E57257D_.wvu.PrintArea" localSheetId="6" hidden="1">PR.2!$A$1:$F$6</definedName>
    <definedName name="Z_18579C8B_EEAF_4635_8890_9EF17E57257D_.wvu.PrintArea" localSheetId="7" hidden="1">PR.3!$A$2:$G$11</definedName>
    <definedName name="Z_18579C8B_EEAF_4635_8890_9EF17E57257D_.wvu.PrintArea" localSheetId="8" hidden="1">PR.4!$A$1:$E$19</definedName>
    <definedName name="Z_18579C8B_EEAF_4635_8890_9EF17E57257D_.wvu.PrintArea" localSheetId="9" hidden="1">PR.5!$A$1:$F$6</definedName>
    <definedName name="Z_18579C8B_EEAF_4635_8890_9EF17E57257D_.wvu.PrintTitles" localSheetId="11" hidden="1">AD.2!$1:$4</definedName>
    <definedName name="Z_18579C8B_EEAF_4635_8890_9EF17E57257D_.wvu.PrintTitles" localSheetId="12" hidden="1">AD.3!$1:$4</definedName>
    <definedName name="Z_18579C8B_EEAF_4635_8890_9EF17E57257D_.wvu.PrintTitles" localSheetId="13" hidden="1">AD.4!$1:$4</definedName>
    <definedName name="Z_18579C8B_EEAF_4635_8890_9EF17E57257D_.wvu.PrintTitles" localSheetId="16" hidden="1">AD.7!$1:$4</definedName>
    <definedName name="Z_18579C8B_EEAF_4635_8890_9EF17E57257D_.wvu.PrintTitles" localSheetId="17" hidden="1">AD.8!$1:$4</definedName>
    <definedName name="Z_18579C8B_EEAF_4635_8890_9EF17E57257D_.wvu.PrintTitles" localSheetId="18" hidden="1">AD.9!$1:$4</definedName>
    <definedName name="Z_18579C8B_EEAF_4635_8890_9EF17E57257D_.wvu.PrintTitles" localSheetId="29" hidden="1">OPEX.10!$1:$4</definedName>
    <definedName name="Z_18579C8B_EEAF_4635_8890_9EF17E57257D_.wvu.PrintTitles" localSheetId="30" hidden="1">OPEX.11!$1:$4</definedName>
    <definedName name="Z_18579C8B_EEAF_4635_8890_9EF17E57257D_.wvu.PrintTitles" localSheetId="31" hidden="1">OPEX.12!$1:$4</definedName>
    <definedName name="Z_18579C8B_EEAF_4635_8890_9EF17E57257D_.wvu.PrintTitles" localSheetId="32" hidden="1">OPEX.13!$1:$4</definedName>
    <definedName name="Z_18579C8B_EEAF_4635_8890_9EF17E57257D_.wvu.PrintTitles" localSheetId="33" hidden="1">OPEX.14!$1:$4</definedName>
    <definedName name="Z_18579C8B_EEAF_4635_8890_9EF17E57257D_.wvu.PrintTitles" localSheetId="34" hidden="1">OPEX.15!$1:$4</definedName>
    <definedName name="Z_18579C8B_EEAF_4635_8890_9EF17E57257D_.wvu.PrintTitles" localSheetId="35" hidden="1">OPEX.16!$1:$4</definedName>
    <definedName name="Z_18579C8B_EEAF_4635_8890_9EF17E57257D_.wvu.PrintTitles" localSheetId="36" hidden="1">OPEX.17!$1:$4</definedName>
    <definedName name="Z_18579C8B_EEAF_4635_8890_9EF17E57257D_.wvu.PrintTitles" localSheetId="37" hidden="1">OPEX.18!$1:$4</definedName>
    <definedName name="Z_18579C8B_EEAF_4635_8890_9EF17E57257D_.wvu.PrintTitles" localSheetId="23" hidden="1">OPEX.4!$1:$7</definedName>
    <definedName name="Z_18579C8B_EEAF_4635_8890_9EF17E57257D_.wvu.PrintTitles" localSheetId="26" hidden="1">'OPEX.7.A'!$1:$5</definedName>
    <definedName name="Z_18579C8B_EEAF_4635_8890_9EF17E57257D_.wvu.PrintTitles" localSheetId="27" hidden="1">OPEX.8!$1:$4</definedName>
    <definedName name="Z_18579C8B_EEAF_4635_8890_9EF17E57257D_.wvu.PrintTitles" localSheetId="28" hidden="1">OPEX.9!$1:$4</definedName>
    <definedName name="Z_18579C8B_EEAF_4635_8890_9EF17E57257D_.wvu.PrintTitles" localSheetId="39" hidden="1">OTR.2!$1:$4</definedName>
    <definedName name="Z_18579C8B_EEAF_4635_8890_9EF17E57257D_.wvu.Rows" localSheetId="10" hidden="1">AD.1!#REF!</definedName>
    <definedName name="Z_18579C8B_EEAF_4635_8890_9EF17E57257D_.wvu.Rows" localSheetId="11" hidden="1">AD.2!#REF!</definedName>
    <definedName name="Z_18579C8B_EEAF_4635_8890_9EF17E57257D_.wvu.Rows" localSheetId="12" hidden="1">AD.3!#REF!</definedName>
    <definedName name="Z_18579C8B_EEAF_4635_8890_9EF17E57257D_.wvu.Rows" localSheetId="13" hidden="1">AD.4!#REF!</definedName>
    <definedName name="Z_18579C8B_EEAF_4635_8890_9EF17E57257D_.wvu.Rows" localSheetId="16" hidden="1">AD.7!#REF!</definedName>
    <definedName name="Z_18579C8B_EEAF_4635_8890_9EF17E57257D_.wvu.Rows" localSheetId="17" hidden="1">AD.8!#REF!</definedName>
    <definedName name="Z_18579C8B_EEAF_4635_8890_9EF17E57257D_.wvu.Rows" localSheetId="18" hidden="1">AD.9!#REF!</definedName>
    <definedName name="Z_18579C8B_EEAF_4635_8890_9EF17E57257D_.wvu.Rows" localSheetId="19" hidden="1">OPEX.1!#REF!</definedName>
    <definedName name="Z_18579C8B_EEAF_4635_8890_9EF17E57257D_.wvu.Rows" localSheetId="31" hidden="1">OPEX.12!#REF!</definedName>
    <definedName name="Z_18579C8B_EEAF_4635_8890_9EF17E57257D_.wvu.Rows" localSheetId="32" hidden="1">OPEX.13!#REF!</definedName>
    <definedName name="Z_18579C8B_EEAF_4635_8890_9EF17E57257D_.wvu.Rows" localSheetId="33" hidden="1">OPEX.14!#REF!</definedName>
    <definedName name="Z_18579C8B_EEAF_4635_8890_9EF17E57257D_.wvu.Rows" localSheetId="34" hidden="1">OPEX.15!#REF!</definedName>
    <definedName name="Z_18579C8B_EEAF_4635_8890_9EF17E57257D_.wvu.Rows" localSheetId="35" hidden="1">OPEX.16!#REF!</definedName>
    <definedName name="Z_18579C8B_EEAF_4635_8890_9EF17E57257D_.wvu.Rows" localSheetId="36" hidden="1">OPEX.17!#REF!</definedName>
    <definedName name="Z_18579C8B_EEAF_4635_8890_9EF17E57257D_.wvu.Rows" localSheetId="37" hidden="1">OPEX.18!#REF!</definedName>
    <definedName name="Z_18579C8B_EEAF_4635_8890_9EF17E57257D_.wvu.Rows" localSheetId="21" hidden="1">'OPEX.2.A'!#REF!</definedName>
    <definedName name="Z_18579C8B_EEAF_4635_8890_9EF17E57257D_.wvu.Rows" localSheetId="22" hidden="1">OPEX.3!#REF!</definedName>
    <definedName name="Z_18579C8B_EEAF_4635_8890_9EF17E57257D_.wvu.Rows" localSheetId="23" hidden="1">OPEX.4!#REF!</definedName>
    <definedName name="Z_18579C8B_EEAF_4635_8890_9EF17E57257D_.wvu.Rows" localSheetId="26" hidden="1">'OPEX.7.A'!#REF!,'OPEX.7.A'!#REF!,'OPEX.7.A'!#REF!</definedName>
    <definedName name="Z_18579C8B_EEAF_4635_8890_9EF17E57257D_.wvu.Rows" localSheetId="27" hidden="1">OPEX.8!#REF!</definedName>
    <definedName name="Z_18579C8B_EEAF_4635_8890_9EF17E57257D_.wvu.Rows" localSheetId="28" hidden="1">OPEX.9!#REF!</definedName>
    <definedName name="Z_18579C8B_EEAF_4635_8890_9EF17E57257D_.wvu.Rows" localSheetId="39" hidden="1">OTR.2!#REF!</definedName>
    <definedName name="Z_18579C8B_EEAF_4635_8890_9EF17E57257D_.wvu.Rows" localSheetId="7" hidden="1">PR.3!$1:$1</definedName>
    <definedName name="Z_18579C8B_EEAF_4635_8890_9EF17E57257D_.wvu.Rows" localSheetId="8" hidden="1">PR.4!#REF!</definedName>
    <definedName name="Z_84206F1F_5A04_435A_89D6_A094423691EF_.wvu.Cols" localSheetId="11" hidden="1">AD.2!#REF!</definedName>
    <definedName name="Z_84206F1F_5A04_435A_89D6_A094423691EF_.wvu.Cols" localSheetId="12" hidden="1">AD.3!#REF!</definedName>
    <definedName name="Z_84206F1F_5A04_435A_89D6_A094423691EF_.wvu.Cols" localSheetId="13" hidden="1">AD.4!#REF!</definedName>
    <definedName name="Z_84206F1F_5A04_435A_89D6_A094423691EF_.wvu.Cols" localSheetId="14" hidden="1">AD.5!#REF!</definedName>
    <definedName name="Z_84206F1F_5A04_435A_89D6_A094423691EF_.wvu.Cols" localSheetId="15" hidden="1">AD.6!#REF!</definedName>
    <definedName name="Z_84206F1F_5A04_435A_89D6_A094423691EF_.wvu.Cols" localSheetId="16" hidden="1">AD.7!#REF!</definedName>
    <definedName name="Z_84206F1F_5A04_435A_89D6_A094423691EF_.wvu.Cols" localSheetId="17" hidden="1">AD.8!#REF!</definedName>
    <definedName name="Z_84206F1F_5A04_435A_89D6_A094423691EF_.wvu.Cols" localSheetId="18" hidden="1">AD.9!#REF!</definedName>
    <definedName name="Z_84206F1F_5A04_435A_89D6_A094423691EF_.wvu.Cols" localSheetId="19" hidden="1">OPEX.1!#REF!</definedName>
    <definedName name="Z_84206F1F_5A04_435A_89D6_A094423691EF_.wvu.Cols" localSheetId="29" hidden="1">OPEX.10!#REF!</definedName>
    <definedName name="Z_84206F1F_5A04_435A_89D6_A094423691EF_.wvu.Cols" localSheetId="30" hidden="1">OPEX.11!#REF!</definedName>
    <definedName name="Z_84206F1F_5A04_435A_89D6_A094423691EF_.wvu.Cols" localSheetId="31" hidden="1">OPEX.12!#REF!</definedName>
    <definedName name="Z_84206F1F_5A04_435A_89D6_A094423691EF_.wvu.Cols" localSheetId="32" hidden="1">OPEX.13!#REF!</definedName>
    <definedName name="Z_84206F1F_5A04_435A_89D6_A094423691EF_.wvu.Cols" localSheetId="33" hidden="1">OPEX.14!#REF!</definedName>
    <definedName name="Z_84206F1F_5A04_435A_89D6_A094423691EF_.wvu.Cols" localSheetId="34" hidden="1">OPEX.15!#REF!</definedName>
    <definedName name="Z_84206F1F_5A04_435A_89D6_A094423691EF_.wvu.Cols" localSheetId="35" hidden="1">OPEX.16!#REF!</definedName>
    <definedName name="Z_84206F1F_5A04_435A_89D6_A094423691EF_.wvu.Cols" localSheetId="36" hidden="1">OPEX.17!#REF!</definedName>
    <definedName name="Z_84206F1F_5A04_435A_89D6_A094423691EF_.wvu.Cols" localSheetId="37" hidden="1">OPEX.18!#REF!</definedName>
    <definedName name="Z_84206F1F_5A04_435A_89D6_A094423691EF_.wvu.Cols" localSheetId="22" hidden="1">OPEX.3!#REF!</definedName>
    <definedName name="Z_84206F1F_5A04_435A_89D6_A094423691EF_.wvu.Cols" localSheetId="27" hidden="1">OPEX.8!#REF!</definedName>
    <definedName name="Z_84206F1F_5A04_435A_89D6_A094423691EF_.wvu.Cols" localSheetId="28" hidden="1">OPEX.9!#REF!</definedName>
    <definedName name="Z_84206F1F_5A04_435A_89D6_A094423691EF_.wvu.Cols" localSheetId="39" hidden="1">OTR.2!#REF!</definedName>
    <definedName name="Z_84206F1F_5A04_435A_89D6_A094423691EF_.wvu.PrintArea" localSheetId="10" hidden="1">AD.1!$A$1:$G$13</definedName>
    <definedName name="Z_84206F1F_5A04_435A_89D6_A094423691EF_.wvu.PrintArea" localSheetId="11" hidden="1">AD.2!$A$1:$G$6</definedName>
    <definedName name="Z_84206F1F_5A04_435A_89D6_A094423691EF_.wvu.PrintArea" localSheetId="12" hidden="1">AD.3!$A$1:$G$6</definedName>
    <definedName name="Z_84206F1F_5A04_435A_89D6_A094423691EF_.wvu.PrintArea" localSheetId="13" hidden="1">AD.4!$A$1:$G$6</definedName>
    <definedName name="Z_84206F1F_5A04_435A_89D6_A094423691EF_.wvu.PrintArea" localSheetId="14" hidden="1">AD.5!$A$1:$G$6</definedName>
    <definedName name="Z_84206F1F_5A04_435A_89D6_A094423691EF_.wvu.PrintArea" localSheetId="15" hidden="1">AD.6!$A$1:$G$10</definedName>
    <definedName name="Z_84206F1F_5A04_435A_89D6_A094423691EF_.wvu.PrintArea" localSheetId="16" hidden="1">AD.7!$A$1:$G$6</definedName>
    <definedName name="Z_84206F1F_5A04_435A_89D6_A094423691EF_.wvu.PrintArea" localSheetId="17" hidden="1">AD.8!$A$1:$G$6</definedName>
    <definedName name="Z_84206F1F_5A04_435A_89D6_A094423691EF_.wvu.PrintArea" localSheetId="18" hidden="1">AD.9!$A$1:$G$6</definedName>
    <definedName name="Z_84206F1F_5A04_435A_89D6_A094423691EF_.wvu.PrintArea" localSheetId="19" hidden="1">OPEX.1!$A$1:$G$4</definedName>
    <definedName name="Z_84206F1F_5A04_435A_89D6_A094423691EF_.wvu.PrintArea" localSheetId="29" hidden="1">OPEX.10!$A$1:$G$5</definedName>
    <definedName name="Z_84206F1F_5A04_435A_89D6_A094423691EF_.wvu.PrintArea" localSheetId="30" hidden="1">OPEX.11!$A$1:$G$5</definedName>
    <definedName name="Z_84206F1F_5A04_435A_89D6_A094423691EF_.wvu.PrintArea" localSheetId="31" hidden="1">OPEX.12!$A$1:$G$12</definedName>
    <definedName name="Z_84206F1F_5A04_435A_89D6_A094423691EF_.wvu.PrintArea" localSheetId="32" hidden="1">OPEX.13!$A$1:$G$6</definedName>
    <definedName name="Z_84206F1F_5A04_435A_89D6_A094423691EF_.wvu.PrintArea" localSheetId="33" hidden="1">OPEX.14!$A$1:$G$7</definedName>
    <definedName name="Z_84206F1F_5A04_435A_89D6_A094423691EF_.wvu.PrintArea" localSheetId="34" hidden="1">OPEX.15!$A$1:$G$12</definedName>
    <definedName name="Z_84206F1F_5A04_435A_89D6_A094423691EF_.wvu.PrintArea" localSheetId="35" hidden="1">OPEX.16!$A$1:$G$5</definedName>
    <definedName name="Z_84206F1F_5A04_435A_89D6_A094423691EF_.wvu.PrintArea" localSheetId="36" hidden="1">OPEX.17!$A$1:$G$12</definedName>
    <definedName name="Z_84206F1F_5A04_435A_89D6_A094423691EF_.wvu.PrintArea" localSheetId="37" hidden="1">OPEX.18!$A$1:$G$5</definedName>
    <definedName name="Z_84206F1F_5A04_435A_89D6_A094423691EF_.wvu.PrintArea" localSheetId="20" hidden="1">'OPEX.2 &amp; OPEX.7'!$A$1:$F$14</definedName>
    <definedName name="Z_84206F1F_5A04_435A_89D6_A094423691EF_.wvu.PrintArea" localSheetId="21" hidden="1">'OPEX.2.A'!$A$1:$I$9</definedName>
    <definedName name="Z_84206F1F_5A04_435A_89D6_A094423691EF_.wvu.PrintArea" localSheetId="22" hidden="1">OPEX.3!$A$1:$G$4</definedName>
    <definedName name="Z_84206F1F_5A04_435A_89D6_A094423691EF_.wvu.PrintArea" localSheetId="23" hidden="1">OPEX.4!$A$1:$A$82</definedName>
    <definedName name="Z_84206F1F_5A04_435A_89D6_A094423691EF_.wvu.PrintArea" localSheetId="26" hidden="1">'OPEX.7.A'!$A$1:$J$8</definedName>
    <definedName name="Z_84206F1F_5A04_435A_89D6_A094423691EF_.wvu.PrintArea" localSheetId="27" hidden="1">OPEX.8!$A$1:$G$14</definedName>
    <definedName name="Z_84206F1F_5A04_435A_89D6_A094423691EF_.wvu.PrintArea" localSheetId="28" hidden="1">OPEX.9!$A$1:$G$13</definedName>
    <definedName name="Z_84206F1F_5A04_435A_89D6_A094423691EF_.wvu.PrintArea" localSheetId="38" hidden="1">OTR.1!$A$1:$G$8</definedName>
    <definedName name="Z_84206F1F_5A04_435A_89D6_A094423691EF_.wvu.PrintArea" localSheetId="39" hidden="1">OTR.2!$A$1:$G$5</definedName>
    <definedName name="Z_84206F1F_5A04_435A_89D6_A094423691EF_.wvu.PrintArea" localSheetId="6" hidden="1">PR.2!$A$1:$F$6</definedName>
    <definedName name="Z_84206F1F_5A04_435A_89D6_A094423691EF_.wvu.PrintArea" localSheetId="7" hidden="1">PR.3!$A$2:$G$11</definedName>
    <definedName name="Z_84206F1F_5A04_435A_89D6_A094423691EF_.wvu.PrintArea" localSheetId="8" hidden="1">PR.4!$A$1:$E$19</definedName>
    <definedName name="Z_84206F1F_5A04_435A_89D6_A094423691EF_.wvu.PrintArea" localSheetId="9" hidden="1">PR.5!$A$1:$F$6</definedName>
    <definedName name="Z_84206F1F_5A04_435A_89D6_A094423691EF_.wvu.PrintTitles" localSheetId="11" hidden="1">AD.2!$1:$4</definedName>
    <definedName name="Z_84206F1F_5A04_435A_89D6_A094423691EF_.wvu.PrintTitles" localSheetId="12" hidden="1">AD.3!$1:$4</definedName>
    <definedName name="Z_84206F1F_5A04_435A_89D6_A094423691EF_.wvu.PrintTitles" localSheetId="13" hidden="1">AD.4!$1:$4</definedName>
    <definedName name="Z_84206F1F_5A04_435A_89D6_A094423691EF_.wvu.PrintTitles" localSheetId="16" hidden="1">AD.7!$1:$4</definedName>
    <definedName name="Z_84206F1F_5A04_435A_89D6_A094423691EF_.wvu.PrintTitles" localSheetId="17" hidden="1">AD.8!$1:$4</definedName>
    <definedName name="Z_84206F1F_5A04_435A_89D6_A094423691EF_.wvu.PrintTitles" localSheetId="18" hidden="1">AD.9!$1:$4</definedName>
    <definedName name="Z_84206F1F_5A04_435A_89D6_A094423691EF_.wvu.PrintTitles" localSheetId="29" hidden="1">OPEX.10!$1:$4</definedName>
    <definedName name="Z_84206F1F_5A04_435A_89D6_A094423691EF_.wvu.PrintTitles" localSheetId="30" hidden="1">OPEX.11!$1:$4</definedName>
    <definedName name="Z_84206F1F_5A04_435A_89D6_A094423691EF_.wvu.PrintTitles" localSheetId="31" hidden="1">OPEX.12!$1:$4</definedName>
    <definedName name="Z_84206F1F_5A04_435A_89D6_A094423691EF_.wvu.PrintTitles" localSheetId="32" hidden="1">OPEX.13!$1:$4</definedName>
    <definedName name="Z_84206F1F_5A04_435A_89D6_A094423691EF_.wvu.PrintTitles" localSheetId="33" hidden="1">OPEX.14!$1:$4</definedName>
    <definedName name="Z_84206F1F_5A04_435A_89D6_A094423691EF_.wvu.PrintTitles" localSheetId="34" hidden="1">OPEX.15!$1:$4</definedName>
    <definedName name="Z_84206F1F_5A04_435A_89D6_A094423691EF_.wvu.PrintTitles" localSheetId="35" hidden="1">OPEX.16!$1:$4</definedName>
    <definedName name="Z_84206F1F_5A04_435A_89D6_A094423691EF_.wvu.PrintTitles" localSheetId="36" hidden="1">OPEX.17!$1:$4</definedName>
    <definedName name="Z_84206F1F_5A04_435A_89D6_A094423691EF_.wvu.PrintTitles" localSheetId="37" hidden="1">OPEX.18!$1:$4</definedName>
    <definedName name="Z_84206F1F_5A04_435A_89D6_A094423691EF_.wvu.PrintTitles" localSheetId="23" hidden="1">OPEX.4!$1:$7</definedName>
    <definedName name="Z_84206F1F_5A04_435A_89D6_A094423691EF_.wvu.PrintTitles" localSheetId="26" hidden="1">'OPEX.7.A'!$1:$5</definedName>
    <definedName name="Z_84206F1F_5A04_435A_89D6_A094423691EF_.wvu.PrintTitles" localSheetId="27" hidden="1">OPEX.8!$1:$4</definedName>
    <definedName name="Z_84206F1F_5A04_435A_89D6_A094423691EF_.wvu.PrintTitles" localSheetId="28" hidden="1">OPEX.9!$1:$4</definedName>
    <definedName name="Z_84206F1F_5A04_435A_89D6_A094423691EF_.wvu.PrintTitles" localSheetId="39" hidden="1">OTR.2!$1:$4</definedName>
    <definedName name="Z_84206F1F_5A04_435A_89D6_A094423691EF_.wvu.Rows" localSheetId="10" hidden="1">AD.1!#REF!</definedName>
    <definedName name="Z_84206F1F_5A04_435A_89D6_A094423691EF_.wvu.Rows" localSheetId="11" hidden="1">AD.2!#REF!</definedName>
    <definedName name="Z_84206F1F_5A04_435A_89D6_A094423691EF_.wvu.Rows" localSheetId="12" hidden="1">AD.3!#REF!</definedName>
    <definedName name="Z_84206F1F_5A04_435A_89D6_A094423691EF_.wvu.Rows" localSheetId="13" hidden="1">AD.4!#REF!</definedName>
    <definedName name="Z_84206F1F_5A04_435A_89D6_A094423691EF_.wvu.Rows" localSheetId="16" hidden="1">AD.7!#REF!</definedName>
    <definedName name="Z_84206F1F_5A04_435A_89D6_A094423691EF_.wvu.Rows" localSheetId="17" hidden="1">AD.8!#REF!</definedName>
    <definedName name="Z_84206F1F_5A04_435A_89D6_A094423691EF_.wvu.Rows" localSheetId="18" hidden="1">AD.9!#REF!</definedName>
    <definedName name="Z_84206F1F_5A04_435A_89D6_A094423691EF_.wvu.Rows" localSheetId="19" hidden="1">OPEX.1!#REF!</definedName>
    <definedName name="Z_84206F1F_5A04_435A_89D6_A094423691EF_.wvu.Rows" localSheetId="31" hidden="1">OPEX.12!#REF!</definedName>
    <definedName name="Z_84206F1F_5A04_435A_89D6_A094423691EF_.wvu.Rows" localSheetId="32" hidden="1">OPEX.13!#REF!</definedName>
    <definedName name="Z_84206F1F_5A04_435A_89D6_A094423691EF_.wvu.Rows" localSheetId="33" hidden="1">OPEX.14!#REF!</definedName>
    <definedName name="Z_84206F1F_5A04_435A_89D6_A094423691EF_.wvu.Rows" localSheetId="34" hidden="1">OPEX.15!#REF!</definedName>
    <definedName name="Z_84206F1F_5A04_435A_89D6_A094423691EF_.wvu.Rows" localSheetId="35" hidden="1">OPEX.16!#REF!</definedName>
    <definedName name="Z_84206F1F_5A04_435A_89D6_A094423691EF_.wvu.Rows" localSheetId="36" hidden="1">OPEX.17!#REF!</definedName>
    <definedName name="Z_84206F1F_5A04_435A_89D6_A094423691EF_.wvu.Rows" localSheetId="37" hidden="1">OPEX.18!#REF!</definedName>
    <definedName name="Z_84206F1F_5A04_435A_89D6_A094423691EF_.wvu.Rows" localSheetId="21" hidden="1">'OPEX.2.A'!#REF!</definedName>
    <definedName name="Z_84206F1F_5A04_435A_89D6_A094423691EF_.wvu.Rows" localSheetId="22" hidden="1">OPEX.3!#REF!</definedName>
    <definedName name="Z_84206F1F_5A04_435A_89D6_A094423691EF_.wvu.Rows" localSheetId="23" hidden="1">OPEX.4!#REF!</definedName>
    <definedName name="Z_84206F1F_5A04_435A_89D6_A094423691EF_.wvu.Rows" localSheetId="26" hidden="1">'OPEX.7.A'!#REF!,'OPEX.7.A'!#REF!,'OPEX.7.A'!#REF!</definedName>
    <definedName name="Z_84206F1F_5A04_435A_89D6_A094423691EF_.wvu.Rows" localSheetId="27" hidden="1">OPEX.8!#REF!</definedName>
    <definedName name="Z_84206F1F_5A04_435A_89D6_A094423691EF_.wvu.Rows" localSheetId="28" hidden="1">OPEX.9!#REF!</definedName>
    <definedName name="Z_84206F1F_5A04_435A_89D6_A094423691EF_.wvu.Rows" localSheetId="39" hidden="1">OTR.2!#REF!</definedName>
    <definedName name="Z_84206F1F_5A04_435A_89D6_A094423691EF_.wvu.Rows" localSheetId="7" hidden="1">PR.3!$1:$1</definedName>
    <definedName name="Z_84206F1F_5A04_435A_89D6_A094423691EF_.wvu.Rows" localSheetId="8" hidden="1">PR.4!#REF!</definedName>
    <definedName name="Z_85D107E1_F89C_45D4_9968_9C76F41206D5_.wvu.Cols" localSheetId="3" hidden="1">'C.2'!#REF!</definedName>
    <definedName name="Z_85D107E1_F89C_45D4_9968_9C76F41206D5_.wvu.Cols" localSheetId="24" hidden="1">OPEX.5!#REF!</definedName>
    <definedName name="Z_85D107E1_F89C_45D4_9968_9C76F41206D5_.wvu.Cols" localSheetId="25" hidden="1">OPEX.6!#REF!</definedName>
    <definedName name="Z_85D107E1_F89C_45D4_9968_9C76F41206D5_.wvu.Cols" localSheetId="5" hidden="1">PR.1!#REF!,PR.1!#REF!,PR.1!#REF!</definedName>
    <definedName name="Z_85D107E1_F89C_45D4_9968_9C76F41206D5_.wvu.FilterData" localSheetId="3" hidden="1">'C.2'!$A$4:$H$47</definedName>
    <definedName name="Z_85D107E1_F89C_45D4_9968_9C76F41206D5_.wvu.FilterData" localSheetId="5" hidden="1">PR.1!$A$7:$E$339</definedName>
    <definedName name="Z_85D107E1_F89C_45D4_9968_9C76F41206D5_.wvu.PrintArea" localSheetId="3" hidden="1">'C.2'!$A$1:$H$50</definedName>
    <definedName name="Z_85D107E1_F89C_45D4_9968_9C76F41206D5_.wvu.PrintArea" localSheetId="24" hidden="1">OPEX.5!$A$1:$F$1</definedName>
    <definedName name="Z_85D107E1_F89C_45D4_9968_9C76F41206D5_.wvu.PrintArea" localSheetId="25" hidden="1">OPEX.6!$A$1:$F$1</definedName>
    <definedName name="Z_85D107E1_F89C_45D4_9968_9C76F41206D5_.wvu.PrintArea" localSheetId="5" hidden="1">PR.1!$A$1:$E$339</definedName>
    <definedName name="Z_85D107E1_F89C_45D4_9968_9C76F41206D5_.wvu.PrintArea" localSheetId="1" hidden="1">'Rate Calculation'!$A$1:$B$46</definedName>
    <definedName name="Z_85D107E1_F89C_45D4_9968_9C76F41206D5_.wvu.PrintTitles" localSheetId="5" hidden="1">PR.1!$1:$7</definedName>
    <definedName name="Z_85D107E1_F89C_45D4_9968_9C76F41206D5_.wvu.Rows" localSheetId="1" hidden="1">'Rate Calculation'!#REF!,'Rate Calculation'!$33:$33</definedName>
    <definedName name="Z_BFBBEDC5_6099_44A8_AA50_29301260395A_.wvu.Cols" localSheetId="3" hidden="1">'C.2'!#REF!</definedName>
    <definedName name="Z_BFBBEDC5_6099_44A8_AA50_29301260395A_.wvu.Cols" localSheetId="24" hidden="1">OPEX.5!#REF!</definedName>
    <definedName name="Z_BFBBEDC5_6099_44A8_AA50_29301260395A_.wvu.Cols" localSheetId="25" hidden="1">OPEX.6!#REF!</definedName>
    <definedName name="Z_BFBBEDC5_6099_44A8_AA50_29301260395A_.wvu.Cols" localSheetId="5" hidden="1">PR.1!#REF!,PR.1!#REF!,PR.1!#REF!</definedName>
    <definedName name="Z_BFBBEDC5_6099_44A8_AA50_29301260395A_.wvu.FilterData" localSheetId="3" hidden="1">'C.2'!$A$4:$H$47</definedName>
    <definedName name="Z_BFBBEDC5_6099_44A8_AA50_29301260395A_.wvu.FilterData" localSheetId="5" hidden="1">PR.1!$A$7:$E$339</definedName>
    <definedName name="Z_BFBBEDC5_6099_44A8_AA50_29301260395A_.wvu.PrintArea" localSheetId="3" hidden="1">'C.2'!$A$1:$H$50</definedName>
    <definedName name="Z_BFBBEDC5_6099_44A8_AA50_29301260395A_.wvu.PrintArea" localSheetId="24" hidden="1">OPEX.5!$A$1:$F$1</definedName>
    <definedName name="Z_BFBBEDC5_6099_44A8_AA50_29301260395A_.wvu.PrintArea" localSheetId="25" hidden="1">OPEX.6!$A$1:$F$1</definedName>
    <definedName name="Z_BFBBEDC5_6099_44A8_AA50_29301260395A_.wvu.PrintArea" localSheetId="5" hidden="1">PR.1!$A$1:$E$339</definedName>
    <definedName name="Z_BFBBEDC5_6099_44A8_AA50_29301260395A_.wvu.PrintArea" localSheetId="1" hidden="1">'Rate Calculation'!$A$1:$B$46</definedName>
    <definedName name="Z_BFBBEDC5_6099_44A8_AA50_29301260395A_.wvu.PrintTitles" localSheetId="5" hidden="1">PR.1!$1:$7</definedName>
    <definedName name="Z_BFBBEDC5_6099_44A8_AA50_29301260395A_.wvu.Rows" localSheetId="1" hidden="1">'Rate Calculation'!#REF!,'Rate Calculation'!$33:$33</definedName>
    <definedName name="zeros" localSheetId="2">#REF!</definedName>
    <definedName name="zeros" localSheetId="4">#REF!</definedName>
    <definedName name="zeros" localSheetId="20">#REF!</definedName>
    <definedName name="zeros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38" i="40" l="1"/>
  <c r="B37" i="40"/>
  <c r="B36" i="40"/>
  <c r="B35" i="40"/>
  <c r="B34" i="40"/>
  <c r="B33" i="40"/>
  <c r="B32" i="40"/>
  <c r="B31" i="40"/>
  <c r="B30" i="40"/>
  <c r="B29" i="40"/>
  <c r="B28" i="40"/>
  <c r="B27" i="40"/>
  <c r="B26" i="40"/>
  <c r="B25" i="40"/>
  <c r="B24" i="40"/>
  <c r="B23" i="40"/>
  <c r="B22" i="40"/>
  <c r="B21" i="40"/>
  <c r="B20" i="40"/>
  <c r="B19" i="40"/>
  <c r="B18" i="40"/>
  <c r="B17" i="40"/>
  <c r="B16" i="40"/>
  <c r="B15" i="40"/>
  <c r="B14" i="40"/>
  <c r="B13" i="40"/>
  <c r="B12" i="40"/>
  <c r="B11" i="40"/>
  <c r="B10" i="40"/>
  <c r="B9" i="40"/>
  <c r="B8" i="40"/>
  <c r="B7" i="40"/>
  <c r="B6" i="40"/>
  <c r="B5" i="40"/>
  <c r="H39" i="40"/>
  <c r="G39" i="40"/>
  <c r="F39" i="40"/>
  <c r="E39" i="40"/>
  <c r="D39" i="40"/>
  <c r="A39" i="40"/>
  <c r="A38" i="40"/>
  <c r="A37" i="40"/>
  <c r="A36" i="40"/>
  <c r="A35" i="40"/>
  <c r="A34" i="40"/>
  <c r="A33" i="40"/>
  <c r="A32" i="40"/>
  <c r="A31" i="40"/>
  <c r="A30" i="40"/>
  <c r="A29" i="40"/>
  <c r="A28" i="40"/>
  <c r="A27" i="40"/>
  <c r="A26" i="40"/>
  <c r="A25" i="40"/>
  <c r="A24" i="40"/>
  <c r="A23" i="40"/>
  <c r="A22" i="40"/>
  <c r="A21" i="40"/>
  <c r="A20" i="40"/>
  <c r="A19" i="40"/>
  <c r="A18" i="40"/>
  <c r="A17" i="40"/>
  <c r="A16" i="40"/>
  <c r="A15" i="40"/>
  <c r="A14" i="40"/>
  <c r="A13" i="40"/>
  <c r="A12" i="40"/>
  <c r="A11" i="40"/>
  <c r="A10" i="40"/>
  <c r="A9" i="40"/>
  <c r="A8" i="40"/>
  <c r="A7" i="40"/>
  <c r="A6" i="40"/>
  <c r="A5" i="40"/>
  <c r="H3" i="40"/>
  <c r="G3" i="40"/>
  <c r="F3" i="40"/>
  <c r="E3" i="40"/>
  <c r="D3" i="40"/>
  <c r="B39" i="40" l="1"/>
  <c r="C35" i="39" l="1"/>
  <c r="D35" i="39"/>
  <c r="E35" i="39"/>
  <c r="E37" i="39" s="1"/>
  <c r="F35" i="39"/>
  <c r="C36" i="39"/>
  <c r="D36" i="39"/>
  <c r="E36" i="39"/>
  <c r="F36" i="39"/>
  <c r="B36" i="39"/>
  <c r="B35" i="39"/>
  <c r="C32" i="39"/>
  <c r="D32" i="39"/>
  <c r="E32" i="39"/>
  <c r="F32" i="39"/>
  <c r="B32" i="39"/>
  <c r="C37" i="39"/>
  <c r="D37" i="39"/>
  <c r="C8" i="36"/>
  <c r="D8" i="36"/>
  <c r="E8" i="36"/>
  <c r="F8" i="36"/>
  <c r="G8" i="36"/>
  <c r="H8" i="36"/>
  <c r="I8" i="36"/>
  <c r="J8" i="36"/>
  <c r="B8" i="36"/>
  <c r="C20" i="39"/>
  <c r="D20" i="39"/>
  <c r="E20" i="39"/>
  <c r="C23" i="39"/>
  <c r="C25" i="39" s="1"/>
  <c r="D23" i="39"/>
  <c r="D25" i="39" s="1"/>
  <c r="E23" i="39"/>
  <c r="E25" i="39" s="1"/>
  <c r="F23" i="39"/>
  <c r="F25" i="39" s="1"/>
  <c r="B23" i="39"/>
  <c r="B25" i="39" s="1"/>
  <c r="B27" i="1"/>
  <c r="F37" i="39" l="1"/>
  <c r="B37" i="39"/>
  <c r="B20" i="39"/>
  <c r="F20" i="39"/>
  <c r="B22" i="1" l="1"/>
  <c r="B16" i="1"/>
  <c r="B10" i="1"/>
  <c r="B17" i="1" s="1"/>
  <c r="P2" i="23"/>
  <c r="Q2" i="23"/>
  <c r="R2" i="23"/>
  <c r="S2" i="23"/>
  <c r="O2" i="23"/>
  <c r="B12" i="34"/>
  <c r="B12" i="32"/>
  <c r="B6" i="31"/>
  <c r="B12" i="29"/>
  <c r="B12" i="26"/>
  <c r="B14" i="25"/>
  <c r="B19" i="23"/>
  <c r="B12" i="23"/>
  <c r="B20" i="23" s="1"/>
  <c r="K17" i="23"/>
  <c r="K16" i="23"/>
  <c r="K15" i="23"/>
  <c r="K9" i="23"/>
  <c r="K8" i="23"/>
  <c r="K12" i="23" s="1"/>
  <c r="K11" i="22"/>
  <c r="K10" i="22"/>
  <c r="K9" i="22"/>
  <c r="K8" i="22"/>
  <c r="K13" i="22" s="1"/>
  <c r="D25" i="2" s="1"/>
  <c r="B13" i="22"/>
  <c r="C10" i="21"/>
  <c r="C13" i="21" s="1"/>
  <c r="B10" i="21"/>
  <c r="B13" i="21" s="1"/>
  <c r="D9" i="21"/>
  <c r="D8" i="21"/>
  <c r="D7" i="21"/>
  <c r="D6" i="21"/>
  <c r="B13" i="18"/>
  <c r="B7" i="18"/>
  <c r="B9" i="13"/>
  <c r="B13" i="8"/>
  <c r="B7" i="6"/>
  <c r="B8" i="5"/>
  <c r="D7" i="2" s="1"/>
  <c r="D5" i="2"/>
  <c r="D41" i="2"/>
  <c r="D40" i="2"/>
  <c r="D38" i="2"/>
  <c r="D37" i="2"/>
  <c r="D36" i="2"/>
  <c r="D35" i="2"/>
  <c r="D34" i="2"/>
  <c r="D33" i="2"/>
  <c r="D32" i="2"/>
  <c r="D31" i="2"/>
  <c r="D30" i="2"/>
  <c r="D29" i="2"/>
  <c r="D28" i="2"/>
  <c r="D27" i="2"/>
  <c r="D24" i="2"/>
  <c r="D23" i="2"/>
  <c r="D22" i="2"/>
  <c r="D21" i="2"/>
  <c r="D19" i="2"/>
  <c r="D18" i="2"/>
  <c r="D17" i="2"/>
  <c r="D16" i="2"/>
  <c r="D15" i="2"/>
  <c r="D14" i="2"/>
  <c r="D13" i="2"/>
  <c r="D12" i="2"/>
  <c r="D11" i="2"/>
  <c r="D9" i="2"/>
  <c r="D8" i="2"/>
  <c r="D6" i="2"/>
  <c r="C338" i="3"/>
  <c r="B338" i="3"/>
  <c r="C330" i="3"/>
  <c r="B330" i="3"/>
  <c r="C322" i="3"/>
  <c r="B322" i="3"/>
  <c r="C314" i="3"/>
  <c r="B314" i="3"/>
  <c r="C306" i="3"/>
  <c r="B306" i="3"/>
  <c r="C296" i="3"/>
  <c r="B296" i="3"/>
  <c r="C288" i="3"/>
  <c r="B288" i="3"/>
  <c r="C280" i="3"/>
  <c r="B280" i="3"/>
  <c r="C272" i="3"/>
  <c r="B272" i="3"/>
  <c r="C264" i="3"/>
  <c r="B264" i="3"/>
  <c r="C254" i="3"/>
  <c r="B254" i="3"/>
  <c r="C246" i="3"/>
  <c r="B246" i="3"/>
  <c r="C238" i="3"/>
  <c r="B238" i="3"/>
  <c r="C230" i="3"/>
  <c r="B230" i="3"/>
  <c r="C222" i="3"/>
  <c r="B222" i="3"/>
  <c r="C212" i="3"/>
  <c r="B212" i="3"/>
  <c r="C204" i="3"/>
  <c r="B204" i="3"/>
  <c r="C196" i="3"/>
  <c r="B196" i="3"/>
  <c r="C188" i="3"/>
  <c r="B188" i="3"/>
  <c r="C180" i="3"/>
  <c r="B180" i="3"/>
  <c r="C170" i="3"/>
  <c r="B170" i="3"/>
  <c r="C162" i="3"/>
  <c r="B162" i="3"/>
  <c r="C154" i="3"/>
  <c r="B154" i="3"/>
  <c r="C146" i="3"/>
  <c r="B146" i="3"/>
  <c r="C138" i="3"/>
  <c r="B138" i="3"/>
  <c r="C128" i="3"/>
  <c r="B128" i="3"/>
  <c r="B43" i="3" s="1"/>
  <c r="C120" i="3"/>
  <c r="B120" i="3"/>
  <c r="C112" i="3"/>
  <c r="B112" i="3"/>
  <c r="B27" i="3" s="1"/>
  <c r="C104" i="3"/>
  <c r="B104" i="3"/>
  <c r="C96" i="3"/>
  <c r="B96" i="3"/>
  <c r="C86" i="3"/>
  <c r="B86" i="3"/>
  <c r="C78" i="3"/>
  <c r="B78" i="3"/>
  <c r="B35" i="3" s="1"/>
  <c r="C70" i="3"/>
  <c r="B70" i="3"/>
  <c r="C62" i="3"/>
  <c r="B62" i="3"/>
  <c r="B19" i="3" s="1"/>
  <c r="C54" i="3"/>
  <c r="B54" i="3"/>
  <c r="C43" i="3"/>
  <c r="C42" i="3"/>
  <c r="B42" i="3"/>
  <c r="C41" i="3"/>
  <c r="B41" i="3"/>
  <c r="C40" i="3"/>
  <c r="B40" i="3"/>
  <c r="C39" i="3"/>
  <c r="C44" i="3" s="1"/>
  <c r="B39" i="3"/>
  <c r="C35" i="3"/>
  <c r="C34" i="3"/>
  <c r="B34" i="3"/>
  <c r="C33" i="3"/>
  <c r="B33" i="3"/>
  <c r="C32" i="3"/>
  <c r="B32" i="3"/>
  <c r="C31" i="3"/>
  <c r="C36" i="3" s="1"/>
  <c r="B31" i="3"/>
  <c r="C27" i="3"/>
  <c r="C26" i="3"/>
  <c r="B26" i="3"/>
  <c r="C25" i="3"/>
  <c r="B25" i="3"/>
  <c r="C24" i="3"/>
  <c r="B24" i="3"/>
  <c r="C23" i="3"/>
  <c r="C28" i="3" s="1"/>
  <c r="B23" i="3"/>
  <c r="C19" i="3"/>
  <c r="C18" i="3"/>
  <c r="B18" i="3"/>
  <c r="C17" i="3"/>
  <c r="B17" i="3"/>
  <c r="C16" i="3"/>
  <c r="B16" i="3"/>
  <c r="B20" i="3" s="1"/>
  <c r="C15" i="3"/>
  <c r="C20" i="3" s="1"/>
  <c r="B15" i="3"/>
  <c r="C10" i="3"/>
  <c r="B10" i="3"/>
  <c r="C9" i="3"/>
  <c r="B9" i="3"/>
  <c r="C8" i="3"/>
  <c r="B8" i="3"/>
  <c r="C7" i="3"/>
  <c r="B7" i="3"/>
  <c r="B12" i="3" s="1"/>
  <c r="C6" i="3"/>
  <c r="C12" i="3" s="1"/>
  <c r="B6" i="3"/>
  <c r="B23" i="1" l="1"/>
  <c r="D42" i="2"/>
  <c r="K19" i="23"/>
  <c r="K20" i="23"/>
  <c r="D26" i="2" s="1"/>
  <c r="D39" i="2"/>
  <c r="D10" i="21"/>
  <c r="D20" i="2"/>
  <c r="D10" i="2"/>
  <c r="B28" i="3"/>
  <c r="B36" i="3"/>
  <c r="B44" i="3"/>
  <c r="D43" i="2" l="1"/>
  <c r="J12" i="34" l="1"/>
  <c r="I12" i="34"/>
  <c r="J12" i="32"/>
  <c r="I12" i="32"/>
  <c r="J6" i="31"/>
  <c r="I6" i="31"/>
  <c r="K34" i="2" s="1"/>
  <c r="J12" i="29"/>
  <c r="I12" i="29"/>
  <c r="J12" i="26"/>
  <c r="I12" i="26"/>
  <c r="J14" i="25"/>
  <c r="I14" i="25"/>
  <c r="O10" i="24"/>
  <c r="N10" i="24"/>
  <c r="P9" i="24"/>
  <c r="P8" i="24"/>
  <c r="P7" i="24"/>
  <c r="P10" i="24" s="1"/>
  <c r="L10" i="24"/>
  <c r="K10" i="24"/>
  <c r="M9" i="24"/>
  <c r="M8" i="24"/>
  <c r="M7" i="24"/>
  <c r="M10" i="24" s="1"/>
  <c r="X18" i="24"/>
  <c r="W18" i="24"/>
  <c r="S17" i="23"/>
  <c r="S16" i="23"/>
  <c r="S15" i="23"/>
  <c r="S19" i="23" s="1"/>
  <c r="S9" i="23"/>
  <c r="S8" i="23"/>
  <c r="S12" i="23" s="1"/>
  <c r="R17" i="23"/>
  <c r="R16" i="23"/>
  <c r="R15" i="23"/>
  <c r="R9" i="23"/>
  <c r="R8" i="23"/>
  <c r="R12" i="23" s="1"/>
  <c r="J19" i="23"/>
  <c r="J12" i="23"/>
  <c r="J20" i="23" s="1"/>
  <c r="I19" i="23"/>
  <c r="I12" i="23"/>
  <c r="I20" i="23" s="1"/>
  <c r="S11" i="22"/>
  <c r="S10" i="22"/>
  <c r="S9" i="22"/>
  <c r="S8" i="22"/>
  <c r="S13" i="22" s="1"/>
  <c r="L25" i="2" s="1"/>
  <c r="R11" i="22"/>
  <c r="R10" i="22"/>
  <c r="R9" i="22"/>
  <c r="R8" i="22"/>
  <c r="R13" i="22" s="1"/>
  <c r="K25" i="2" s="1"/>
  <c r="J13" i="22"/>
  <c r="I13" i="22"/>
  <c r="AA10" i="21"/>
  <c r="AA13" i="21" s="1"/>
  <c r="Z10" i="21"/>
  <c r="Z13" i="21" s="1"/>
  <c r="AB9" i="21"/>
  <c r="AB8" i="21"/>
  <c r="AB7" i="21"/>
  <c r="AB6" i="21"/>
  <c r="X10" i="21"/>
  <c r="X13" i="21" s="1"/>
  <c r="W10" i="21"/>
  <c r="W13" i="21" s="1"/>
  <c r="Y9" i="21"/>
  <c r="Y8" i="21"/>
  <c r="Y7" i="21"/>
  <c r="Y6" i="21"/>
  <c r="M19" i="19"/>
  <c r="M9" i="19"/>
  <c r="M8" i="19"/>
  <c r="M7" i="19"/>
  <c r="M10" i="19" s="1"/>
  <c r="L19" i="19"/>
  <c r="L9" i="19"/>
  <c r="L8" i="19"/>
  <c r="L7" i="19"/>
  <c r="L10" i="19" s="1"/>
  <c r="F10" i="19"/>
  <c r="E10" i="19"/>
  <c r="J12" i="18"/>
  <c r="J11" i="18"/>
  <c r="J6" i="18"/>
  <c r="I12" i="18"/>
  <c r="I11" i="18"/>
  <c r="I6" i="18"/>
  <c r="J9" i="13"/>
  <c r="I9" i="13"/>
  <c r="J13" i="8"/>
  <c r="I13" i="8"/>
  <c r="K11" i="2" s="1"/>
  <c r="J7" i="6"/>
  <c r="I7" i="6"/>
  <c r="K8" i="2" s="1"/>
  <c r="J8" i="5"/>
  <c r="I8" i="5"/>
  <c r="K7" i="2" s="1"/>
  <c r="S338" i="3"/>
  <c r="R338" i="3"/>
  <c r="S330" i="3"/>
  <c r="R330" i="3"/>
  <c r="S322" i="3"/>
  <c r="R322" i="3"/>
  <c r="S314" i="3"/>
  <c r="R314" i="3"/>
  <c r="S306" i="3"/>
  <c r="R306" i="3"/>
  <c r="S296" i="3"/>
  <c r="R296" i="3"/>
  <c r="S288" i="3"/>
  <c r="R288" i="3"/>
  <c r="S280" i="3"/>
  <c r="R280" i="3"/>
  <c r="S272" i="3"/>
  <c r="R272" i="3"/>
  <c r="S264" i="3"/>
  <c r="R264" i="3"/>
  <c r="S254" i="3"/>
  <c r="R254" i="3"/>
  <c r="S246" i="3"/>
  <c r="R246" i="3"/>
  <c r="S238" i="3"/>
  <c r="R238" i="3"/>
  <c r="S230" i="3"/>
  <c r="R230" i="3"/>
  <c r="S222" i="3"/>
  <c r="R222" i="3"/>
  <c r="S212" i="3"/>
  <c r="R212" i="3"/>
  <c r="S204" i="3"/>
  <c r="R204" i="3"/>
  <c r="S196" i="3"/>
  <c r="R196" i="3"/>
  <c r="S188" i="3"/>
  <c r="R188" i="3"/>
  <c r="S180" i="3"/>
  <c r="R180" i="3"/>
  <c r="S170" i="3"/>
  <c r="R170" i="3"/>
  <c r="S162" i="3"/>
  <c r="R162" i="3"/>
  <c r="S154" i="3"/>
  <c r="R154" i="3"/>
  <c r="S146" i="3"/>
  <c r="R146" i="3"/>
  <c r="S138" i="3"/>
  <c r="R138" i="3"/>
  <c r="S128" i="3"/>
  <c r="R128" i="3"/>
  <c r="R43" i="3" s="1"/>
  <c r="S120" i="3"/>
  <c r="R120" i="3"/>
  <c r="S112" i="3"/>
  <c r="R112" i="3"/>
  <c r="R27" i="3" s="1"/>
  <c r="S104" i="3"/>
  <c r="R104" i="3"/>
  <c r="S96" i="3"/>
  <c r="R96" i="3"/>
  <c r="S86" i="3"/>
  <c r="R86" i="3"/>
  <c r="S78" i="3"/>
  <c r="R78" i="3"/>
  <c r="R35" i="3" s="1"/>
  <c r="S70" i="3"/>
  <c r="R70" i="3"/>
  <c r="S62" i="3"/>
  <c r="R62" i="3"/>
  <c r="R19" i="3" s="1"/>
  <c r="S54" i="3"/>
  <c r="R54" i="3"/>
  <c r="S43" i="3"/>
  <c r="S42" i="3"/>
  <c r="R42" i="3"/>
  <c r="S41" i="3"/>
  <c r="R41" i="3"/>
  <c r="S40" i="3"/>
  <c r="R40" i="3"/>
  <c r="S39" i="3"/>
  <c r="S44" i="3" s="1"/>
  <c r="R39" i="3"/>
  <c r="S35" i="3"/>
  <c r="S34" i="3"/>
  <c r="R34" i="3"/>
  <c r="S33" i="3"/>
  <c r="R33" i="3"/>
  <c r="S32" i="3"/>
  <c r="R32" i="3"/>
  <c r="S31" i="3"/>
  <c r="S36" i="3" s="1"/>
  <c r="R31" i="3"/>
  <c r="S27" i="3"/>
  <c r="S26" i="3"/>
  <c r="R26" i="3"/>
  <c r="S25" i="3"/>
  <c r="R25" i="3"/>
  <c r="S24" i="3"/>
  <c r="R24" i="3"/>
  <c r="S23" i="3"/>
  <c r="S28" i="3" s="1"/>
  <c r="R23" i="3"/>
  <c r="S19" i="3"/>
  <c r="S18" i="3"/>
  <c r="R18" i="3"/>
  <c r="S17" i="3"/>
  <c r="R17" i="3"/>
  <c r="S16" i="3"/>
  <c r="R16" i="3"/>
  <c r="S15" i="3"/>
  <c r="S20" i="3" s="1"/>
  <c r="R15" i="3"/>
  <c r="S10" i="3"/>
  <c r="R10" i="3"/>
  <c r="S9" i="3"/>
  <c r="R9" i="3"/>
  <c r="S8" i="3"/>
  <c r="R8" i="3"/>
  <c r="S7" i="3"/>
  <c r="R7" i="3"/>
  <c r="R12" i="3" s="1"/>
  <c r="S6" i="3"/>
  <c r="S12" i="3" s="1"/>
  <c r="R6" i="3"/>
  <c r="Q338" i="3"/>
  <c r="P338" i="3"/>
  <c r="Q330" i="3"/>
  <c r="P330" i="3"/>
  <c r="Q322" i="3"/>
  <c r="P322" i="3"/>
  <c r="Q314" i="3"/>
  <c r="P314" i="3"/>
  <c r="Q306" i="3"/>
  <c r="P306" i="3"/>
  <c r="Q296" i="3"/>
  <c r="P296" i="3"/>
  <c r="Q288" i="3"/>
  <c r="P288" i="3"/>
  <c r="Q280" i="3"/>
  <c r="P280" i="3"/>
  <c r="Q272" i="3"/>
  <c r="P272" i="3"/>
  <c r="Q264" i="3"/>
  <c r="P264" i="3"/>
  <c r="Q254" i="3"/>
  <c r="P254" i="3"/>
  <c r="Q246" i="3"/>
  <c r="P246" i="3"/>
  <c r="Q238" i="3"/>
  <c r="P238" i="3"/>
  <c r="Q230" i="3"/>
  <c r="P230" i="3"/>
  <c r="Q222" i="3"/>
  <c r="P222" i="3"/>
  <c r="Q212" i="3"/>
  <c r="P212" i="3"/>
  <c r="Q204" i="3"/>
  <c r="P204" i="3"/>
  <c r="Q196" i="3"/>
  <c r="P196" i="3"/>
  <c r="Q188" i="3"/>
  <c r="P188" i="3"/>
  <c r="Q180" i="3"/>
  <c r="P180" i="3"/>
  <c r="Q170" i="3"/>
  <c r="P170" i="3"/>
  <c r="Q162" i="3"/>
  <c r="P162" i="3"/>
  <c r="Q154" i="3"/>
  <c r="P154" i="3"/>
  <c r="Q146" i="3"/>
  <c r="P146" i="3"/>
  <c r="Q138" i="3"/>
  <c r="P138" i="3"/>
  <c r="Q128" i="3"/>
  <c r="P128" i="3"/>
  <c r="P43" i="3" s="1"/>
  <c r="Q120" i="3"/>
  <c r="P120" i="3"/>
  <c r="Q112" i="3"/>
  <c r="P112" i="3"/>
  <c r="Q104" i="3"/>
  <c r="P104" i="3"/>
  <c r="Q96" i="3"/>
  <c r="P96" i="3"/>
  <c r="Q86" i="3"/>
  <c r="P86" i="3"/>
  <c r="Q78" i="3"/>
  <c r="P78" i="3"/>
  <c r="Q70" i="3"/>
  <c r="P70" i="3"/>
  <c r="Q62" i="3"/>
  <c r="P62" i="3"/>
  <c r="Q54" i="3"/>
  <c r="P54" i="3"/>
  <c r="Q43" i="3"/>
  <c r="Q42" i="3"/>
  <c r="P42" i="3"/>
  <c r="Q41" i="3"/>
  <c r="P41" i="3"/>
  <c r="Q40" i="3"/>
  <c r="P40" i="3"/>
  <c r="Q39" i="3"/>
  <c r="Q44" i="3" s="1"/>
  <c r="P39" i="3"/>
  <c r="Q35" i="3"/>
  <c r="P35" i="3"/>
  <c r="Q34" i="3"/>
  <c r="P34" i="3"/>
  <c r="Q33" i="3"/>
  <c r="P33" i="3"/>
  <c r="Q32" i="3"/>
  <c r="P32" i="3"/>
  <c r="Q31" i="3"/>
  <c r="Q36" i="3" s="1"/>
  <c r="P31" i="3"/>
  <c r="P36" i="3" s="1"/>
  <c r="Q27" i="3"/>
  <c r="P27" i="3"/>
  <c r="Q26" i="3"/>
  <c r="P26" i="3"/>
  <c r="Q25" i="3"/>
  <c r="P25" i="3"/>
  <c r="Q24" i="3"/>
  <c r="P24" i="3"/>
  <c r="Q23" i="3"/>
  <c r="Q28" i="3" s="1"/>
  <c r="P23" i="3"/>
  <c r="P28" i="3" s="1"/>
  <c r="Q19" i="3"/>
  <c r="P19" i="3"/>
  <c r="Q18" i="3"/>
  <c r="P18" i="3"/>
  <c r="Q17" i="3"/>
  <c r="P17" i="3"/>
  <c r="Q16" i="3"/>
  <c r="P16" i="3"/>
  <c r="Q15" i="3"/>
  <c r="Q20" i="3" s="1"/>
  <c r="P15" i="3"/>
  <c r="P20" i="3" s="1"/>
  <c r="Q10" i="3"/>
  <c r="P10" i="3"/>
  <c r="Q9" i="3"/>
  <c r="P9" i="3"/>
  <c r="Q8" i="3"/>
  <c r="P8" i="3"/>
  <c r="Q7" i="3"/>
  <c r="P7" i="3"/>
  <c r="Q6" i="3"/>
  <c r="Q12" i="3" s="1"/>
  <c r="L5" i="2" s="1"/>
  <c r="P6" i="3"/>
  <c r="P12" i="3" s="1"/>
  <c r="K5" i="2" s="1"/>
  <c r="L41" i="2"/>
  <c r="L40" i="2"/>
  <c r="L38" i="2"/>
  <c r="L37" i="2"/>
  <c r="L36" i="2"/>
  <c r="L35" i="2"/>
  <c r="L34" i="2"/>
  <c r="L33" i="2"/>
  <c r="L32" i="2"/>
  <c r="L31" i="2"/>
  <c r="L30" i="2"/>
  <c r="L29" i="2"/>
  <c r="L28" i="2"/>
  <c r="L24" i="2"/>
  <c r="L23" i="2"/>
  <c r="L21" i="2"/>
  <c r="L19" i="2"/>
  <c r="L18" i="2"/>
  <c r="L17" i="2"/>
  <c r="L16" i="2"/>
  <c r="L15" i="2"/>
  <c r="L14" i="2"/>
  <c r="L13" i="2"/>
  <c r="L12" i="2"/>
  <c r="L11" i="2"/>
  <c r="L9" i="2"/>
  <c r="L8" i="2"/>
  <c r="L7" i="2"/>
  <c r="L6" i="2"/>
  <c r="K41" i="2"/>
  <c r="K40" i="2"/>
  <c r="K38" i="2"/>
  <c r="K37" i="2"/>
  <c r="K36" i="2"/>
  <c r="K35" i="2"/>
  <c r="K33" i="2"/>
  <c r="K32" i="2"/>
  <c r="K31" i="2"/>
  <c r="K30" i="2"/>
  <c r="K29" i="2"/>
  <c r="K28" i="2"/>
  <c r="K24" i="2"/>
  <c r="K23" i="2"/>
  <c r="K21" i="2"/>
  <c r="K19" i="2"/>
  <c r="K18" i="2"/>
  <c r="K17" i="2"/>
  <c r="K16" i="2"/>
  <c r="K15" i="2"/>
  <c r="K14" i="2"/>
  <c r="K13" i="2"/>
  <c r="K12" i="2"/>
  <c r="K9" i="2"/>
  <c r="K6" i="2"/>
  <c r="J22" i="1"/>
  <c r="J16" i="1"/>
  <c r="J10" i="1"/>
  <c r="I22" i="1"/>
  <c r="I16" i="1"/>
  <c r="I10" i="1"/>
  <c r="H12" i="34"/>
  <c r="G12" i="34"/>
  <c r="F12" i="34"/>
  <c r="E12" i="34"/>
  <c r="D12" i="34"/>
  <c r="C12" i="34"/>
  <c r="H12" i="32"/>
  <c r="J35" i="2" s="1"/>
  <c r="G12" i="32"/>
  <c r="I35" i="2" s="1"/>
  <c r="F12" i="32"/>
  <c r="E12" i="32"/>
  <c r="D12" i="32"/>
  <c r="C12" i="32"/>
  <c r="H6" i="31"/>
  <c r="J34" i="2" s="1"/>
  <c r="G6" i="31"/>
  <c r="I34" i="2" s="1"/>
  <c r="F6" i="31"/>
  <c r="H34" i="2" s="1"/>
  <c r="E6" i="31"/>
  <c r="G34" i="2" s="1"/>
  <c r="D6" i="31"/>
  <c r="C6" i="31"/>
  <c r="H12" i="29"/>
  <c r="G12" i="29"/>
  <c r="F12" i="29"/>
  <c r="E12" i="29"/>
  <c r="G32" i="2" s="1"/>
  <c r="D12" i="29"/>
  <c r="F32" i="2" s="1"/>
  <c r="C12" i="29"/>
  <c r="E32" i="2" s="1"/>
  <c r="H12" i="26"/>
  <c r="G12" i="26"/>
  <c r="F12" i="26"/>
  <c r="H29" i="2" s="1"/>
  <c r="E12" i="26"/>
  <c r="D12" i="26"/>
  <c r="C12" i="26"/>
  <c r="H14" i="25"/>
  <c r="G14" i="25"/>
  <c r="F14" i="25"/>
  <c r="E14" i="25"/>
  <c r="D14" i="25"/>
  <c r="C14" i="25"/>
  <c r="V18" i="24"/>
  <c r="H11" i="18" s="1"/>
  <c r="U18" i="24"/>
  <c r="T18" i="24"/>
  <c r="I10" i="24"/>
  <c r="H10" i="24"/>
  <c r="F10" i="24"/>
  <c r="E10" i="24"/>
  <c r="C10" i="24"/>
  <c r="B10" i="24"/>
  <c r="J9" i="24"/>
  <c r="V9" i="24" s="1"/>
  <c r="G9" i="24"/>
  <c r="U9" i="24" s="1"/>
  <c r="D9" i="24"/>
  <c r="T9" i="24" s="1"/>
  <c r="J8" i="24"/>
  <c r="V8" i="24" s="1"/>
  <c r="G8" i="24"/>
  <c r="U8" i="24" s="1"/>
  <c r="D8" i="24"/>
  <c r="T8" i="24" s="1"/>
  <c r="J7" i="24"/>
  <c r="V7" i="24" s="1"/>
  <c r="G7" i="24"/>
  <c r="D7" i="24"/>
  <c r="T7" i="24" s="1"/>
  <c r="H19" i="23"/>
  <c r="G19" i="23"/>
  <c r="F19" i="23"/>
  <c r="E19" i="23"/>
  <c r="D19" i="23"/>
  <c r="C19" i="23"/>
  <c r="Q17" i="23"/>
  <c r="P17" i="23"/>
  <c r="O17" i="23"/>
  <c r="N17" i="23"/>
  <c r="M17" i="23"/>
  <c r="L17" i="23"/>
  <c r="Q16" i="23"/>
  <c r="P16" i="23"/>
  <c r="O16" i="23"/>
  <c r="N16" i="23"/>
  <c r="M16" i="23"/>
  <c r="L16" i="23"/>
  <c r="Q15" i="23"/>
  <c r="P15" i="23"/>
  <c r="P19" i="23" s="1"/>
  <c r="O15" i="23"/>
  <c r="N15" i="23"/>
  <c r="M15" i="23"/>
  <c r="L15" i="23"/>
  <c r="H12" i="23"/>
  <c r="G12" i="23"/>
  <c r="F12" i="23"/>
  <c r="F20" i="23" s="1"/>
  <c r="E12" i="23"/>
  <c r="E20" i="23" s="1"/>
  <c r="D12" i="23"/>
  <c r="D20" i="23" s="1"/>
  <c r="C12" i="23"/>
  <c r="C20" i="23" s="1"/>
  <c r="Q9" i="23"/>
  <c r="P9" i="23"/>
  <c r="O9" i="23"/>
  <c r="N9" i="23"/>
  <c r="M9" i="23"/>
  <c r="L9" i="23"/>
  <c r="Q8" i="23"/>
  <c r="P8" i="23"/>
  <c r="O8" i="23"/>
  <c r="N8" i="23"/>
  <c r="M8" i="23"/>
  <c r="L8" i="23"/>
  <c r="H13" i="22"/>
  <c r="G13" i="22"/>
  <c r="F13" i="22"/>
  <c r="E13" i="22"/>
  <c r="D13" i="22"/>
  <c r="C13" i="22"/>
  <c r="Q11" i="22"/>
  <c r="P11" i="22"/>
  <c r="O11" i="22"/>
  <c r="N11" i="22"/>
  <c r="M11" i="22"/>
  <c r="L11" i="22"/>
  <c r="Q10" i="22"/>
  <c r="P10" i="22"/>
  <c r="O10" i="22"/>
  <c r="N10" i="22"/>
  <c r="M10" i="22"/>
  <c r="L10" i="22"/>
  <c r="Q9" i="22"/>
  <c r="P9" i="22"/>
  <c r="O9" i="22"/>
  <c r="N9" i="22"/>
  <c r="M9" i="22"/>
  <c r="M13" i="22" s="1"/>
  <c r="F25" i="2" s="1"/>
  <c r="L9" i="22"/>
  <c r="Q8" i="22"/>
  <c r="P8" i="22"/>
  <c r="O8" i="22"/>
  <c r="N8" i="22"/>
  <c r="M8" i="22"/>
  <c r="L8" i="22"/>
  <c r="Q13" i="21"/>
  <c r="I24" i="2" s="1"/>
  <c r="O13" i="21"/>
  <c r="I13" i="21"/>
  <c r="U10" i="21"/>
  <c r="U13" i="21" s="1"/>
  <c r="T10" i="21"/>
  <c r="T13" i="21" s="1"/>
  <c r="J24" i="2" s="1"/>
  <c r="R10" i="21"/>
  <c r="R13" i="21" s="1"/>
  <c r="Q10" i="21"/>
  <c r="O10" i="21"/>
  <c r="N10" i="21"/>
  <c r="P10" i="21" s="1"/>
  <c r="M10" i="21"/>
  <c r="L10" i="21"/>
  <c r="L13" i="21" s="1"/>
  <c r="K10" i="21"/>
  <c r="K13" i="21" s="1"/>
  <c r="G24" i="2" s="1"/>
  <c r="I10" i="21"/>
  <c r="H10" i="21"/>
  <c r="H13" i="21" s="1"/>
  <c r="F24" i="2" s="1"/>
  <c r="F10" i="21"/>
  <c r="F13" i="21" s="1"/>
  <c r="E10" i="21"/>
  <c r="E13" i="21" s="1"/>
  <c r="E24" i="2" s="1"/>
  <c r="V9" i="21"/>
  <c r="S9" i="21"/>
  <c r="P9" i="21"/>
  <c r="M9" i="21"/>
  <c r="J9" i="21"/>
  <c r="G9" i="21"/>
  <c r="V8" i="21"/>
  <c r="S8" i="21"/>
  <c r="P8" i="21"/>
  <c r="M8" i="21"/>
  <c r="J8" i="21"/>
  <c r="G8" i="21"/>
  <c r="V7" i="21"/>
  <c r="S7" i="21"/>
  <c r="P7" i="21"/>
  <c r="M7" i="21"/>
  <c r="J7" i="21"/>
  <c r="G7" i="21"/>
  <c r="V6" i="21"/>
  <c r="S6" i="21"/>
  <c r="P6" i="21"/>
  <c r="M6" i="21"/>
  <c r="J6" i="21"/>
  <c r="G6" i="21"/>
  <c r="K19" i="19"/>
  <c r="H6" i="18" s="1"/>
  <c r="J19" i="19"/>
  <c r="I19" i="19"/>
  <c r="F6" i="18" s="1"/>
  <c r="D10" i="19"/>
  <c r="C10" i="19"/>
  <c r="B10" i="19"/>
  <c r="K9" i="19"/>
  <c r="J9" i="19"/>
  <c r="I9" i="19"/>
  <c r="K8" i="19"/>
  <c r="J8" i="19"/>
  <c r="I8" i="19"/>
  <c r="K7" i="19"/>
  <c r="J7" i="19"/>
  <c r="I7" i="19"/>
  <c r="E13" i="18"/>
  <c r="G27" i="2" s="1"/>
  <c r="D13" i="18"/>
  <c r="F27" i="2" s="1"/>
  <c r="C13" i="18"/>
  <c r="H12" i="18"/>
  <c r="G12" i="18"/>
  <c r="F12" i="18"/>
  <c r="G11" i="18"/>
  <c r="F11" i="18"/>
  <c r="E7" i="18"/>
  <c r="G22" i="2" s="1"/>
  <c r="D7" i="18"/>
  <c r="C7" i="18"/>
  <c r="G6" i="18"/>
  <c r="H9" i="13"/>
  <c r="J16" i="2" s="1"/>
  <c r="G9" i="13"/>
  <c r="F9" i="13"/>
  <c r="H16" i="2" s="1"/>
  <c r="E9" i="13"/>
  <c r="D9" i="13"/>
  <c r="C9" i="13"/>
  <c r="H13" i="8"/>
  <c r="J11" i="2" s="1"/>
  <c r="G13" i="8"/>
  <c r="F13" i="8"/>
  <c r="E13" i="8"/>
  <c r="D13" i="8"/>
  <c r="C13" i="8"/>
  <c r="H7" i="6"/>
  <c r="G7" i="6"/>
  <c r="F7" i="6"/>
  <c r="H8" i="2" s="1"/>
  <c r="E7" i="6"/>
  <c r="D7" i="6"/>
  <c r="F8" i="2" s="1"/>
  <c r="C7" i="6"/>
  <c r="H8" i="5"/>
  <c r="J7" i="2" s="1"/>
  <c r="G8" i="5"/>
  <c r="I7" i="2" s="1"/>
  <c r="F8" i="5"/>
  <c r="E8" i="5"/>
  <c r="D8" i="5"/>
  <c r="F7" i="2" s="1"/>
  <c r="C8" i="5"/>
  <c r="G1" i="5"/>
  <c r="O338" i="3"/>
  <c r="N338" i="3"/>
  <c r="M338" i="3"/>
  <c r="L338" i="3"/>
  <c r="K338" i="3"/>
  <c r="J338" i="3"/>
  <c r="I338" i="3"/>
  <c r="H338" i="3"/>
  <c r="G338" i="3"/>
  <c r="F338" i="3"/>
  <c r="E338" i="3"/>
  <c r="D338" i="3"/>
  <c r="O330" i="3"/>
  <c r="N330" i="3"/>
  <c r="M330" i="3"/>
  <c r="L330" i="3"/>
  <c r="K330" i="3"/>
  <c r="J330" i="3"/>
  <c r="I330" i="3"/>
  <c r="H330" i="3"/>
  <c r="G330" i="3"/>
  <c r="F330" i="3"/>
  <c r="E330" i="3"/>
  <c r="D330" i="3"/>
  <c r="O322" i="3"/>
  <c r="N322" i="3"/>
  <c r="M322" i="3"/>
  <c r="L322" i="3"/>
  <c r="K322" i="3"/>
  <c r="J322" i="3"/>
  <c r="I322" i="3"/>
  <c r="H322" i="3"/>
  <c r="G322" i="3"/>
  <c r="F322" i="3"/>
  <c r="E322" i="3"/>
  <c r="D322" i="3"/>
  <c r="O314" i="3"/>
  <c r="N314" i="3"/>
  <c r="M314" i="3"/>
  <c r="L314" i="3"/>
  <c r="K314" i="3"/>
  <c r="J314" i="3"/>
  <c r="I314" i="3"/>
  <c r="H314" i="3"/>
  <c r="G314" i="3"/>
  <c r="F314" i="3"/>
  <c r="E314" i="3"/>
  <c r="D314" i="3"/>
  <c r="O306" i="3"/>
  <c r="N306" i="3"/>
  <c r="M306" i="3"/>
  <c r="L306" i="3"/>
  <c r="K306" i="3"/>
  <c r="J306" i="3"/>
  <c r="I306" i="3"/>
  <c r="H306" i="3"/>
  <c r="G306" i="3"/>
  <c r="F306" i="3"/>
  <c r="E306" i="3"/>
  <c r="D306" i="3"/>
  <c r="O296" i="3"/>
  <c r="N296" i="3"/>
  <c r="M296" i="3"/>
  <c r="L296" i="3"/>
  <c r="K296" i="3"/>
  <c r="J296" i="3"/>
  <c r="I296" i="3"/>
  <c r="H296" i="3"/>
  <c r="G296" i="3"/>
  <c r="F296" i="3"/>
  <c r="E296" i="3"/>
  <c r="D296" i="3"/>
  <c r="O288" i="3"/>
  <c r="N288" i="3"/>
  <c r="M288" i="3"/>
  <c r="L288" i="3"/>
  <c r="K288" i="3"/>
  <c r="J288" i="3"/>
  <c r="I288" i="3"/>
  <c r="H288" i="3"/>
  <c r="G288" i="3"/>
  <c r="F288" i="3"/>
  <c r="E288" i="3"/>
  <c r="D288" i="3"/>
  <c r="O280" i="3"/>
  <c r="N280" i="3"/>
  <c r="M280" i="3"/>
  <c r="L280" i="3"/>
  <c r="K280" i="3"/>
  <c r="J280" i="3"/>
  <c r="I280" i="3"/>
  <c r="H280" i="3"/>
  <c r="G280" i="3"/>
  <c r="F280" i="3"/>
  <c r="E280" i="3"/>
  <c r="D280" i="3"/>
  <c r="O272" i="3"/>
  <c r="N272" i="3"/>
  <c r="M272" i="3"/>
  <c r="L272" i="3"/>
  <c r="K272" i="3"/>
  <c r="J272" i="3"/>
  <c r="I272" i="3"/>
  <c r="H272" i="3"/>
  <c r="G272" i="3"/>
  <c r="F272" i="3"/>
  <c r="E272" i="3"/>
  <c r="D272" i="3"/>
  <c r="O264" i="3"/>
  <c r="N264" i="3"/>
  <c r="M264" i="3"/>
  <c r="L264" i="3"/>
  <c r="K264" i="3"/>
  <c r="J264" i="3"/>
  <c r="I264" i="3"/>
  <c r="H264" i="3"/>
  <c r="G264" i="3"/>
  <c r="F264" i="3"/>
  <c r="E264" i="3"/>
  <c r="D264" i="3"/>
  <c r="O254" i="3"/>
  <c r="N254" i="3"/>
  <c r="M254" i="3"/>
  <c r="L254" i="3"/>
  <c r="K254" i="3"/>
  <c r="J254" i="3"/>
  <c r="I254" i="3"/>
  <c r="H254" i="3"/>
  <c r="G254" i="3"/>
  <c r="F254" i="3"/>
  <c r="E254" i="3"/>
  <c r="D254" i="3"/>
  <c r="O246" i="3"/>
  <c r="N246" i="3"/>
  <c r="M246" i="3"/>
  <c r="L246" i="3"/>
  <c r="K246" i="3"/>
  <c r="J246" i="3"/>
  <c r="I246" i="3"/>
  <c r="H246" i="3"/>
  <c r="G246" i="3"/>
  <c r="F246" i="3"/>
  <c r="E246" i="3"/>
  <c r="D246" i="3"/>
  <c r="O238" i="3"/>
  <c r="N238" i="3"/>
  <c r="M238" i="3"/>
  <c r="L238" i="3"/>
  <c r="K238" i="3"/>
  <c r="J238" i="3"/>
  <c r="I238" i="3"/>
  <c r="H238" i="3"/>
  <c r="G238" i="3"/>
  <c r="F238" i="3"/>
  <c r="E238" i="3"/>
  <c r="D238" i="3"/>
  <c r="O230" i="3"/>
  <c r="N230" i="3"/>
  <c r="M230" i="3"/>
  <c r="L230" i="3"/>
  <c r="K230" i="3"/>
  <c r="J230" i="3"/>
  <c r="I230" i="3"/>
  <c r="H230" i="3"/>
  <c r="G230" i="3"/>
  <c r="F230" i="3"/>
  <c r="E230" i="3"/>
  <c r="D230" i="3"/>
  <c r="O222" i="3"/>
  <c r="N222" i="3"/>
  <c r="M222" i="3"/>
  <c r="L222" i="3"/>
  <c r="K222" i="3"/>
  <c r="J222" i="3"/>
  <c r="I222" i="3"/>
  <c r="H222" i="3"/>
  <c r="G222" i="3"/>
  <c r="F222" i="3"/>
  <c r="E222" i="3"/>
  <c r="D222" i="3"/>
  <c r="O212" i="3"/>
  <c r="N212" i="3"/>
  <c r="M212" i="3"/>
  <c r="L212" i="3"/>
  <c r="K212" i="3"/>
  <c r="J212" i="3"/>
  <c r="I212" i="3"/>
  <c r="H212" i="3"/>
  <c r="G212" i="3"/>
  <c r="F212" i="3"/>
  <c r="E212" i="3"/>
  <c r="D212" i="3"/>
  <c r="O204" i="3"/>
  <c r="N204" i="3"/>
  <c r="M204" i="3"/>
  <c r="L204" i="3"/>
  <c r="K204" i="3"/>
  <c r="J204" i="3"/>
  <c r="I204" i="3"/>
  <c r="H204" i="3"/>
  <c r="G204" i="3"/>
  <c r="F204" i="3"/>
  <c r="E204" i="3"/>
  <c r="D204" i="3"/>
  <c r="O196" i="3"/>
  <c r="N196" i="3"/>
  <c r="M196" i="3"/>
  <c r="L196" i="3"/>
  <c r="K196" i="3"/>
  <c r="J196" i="3"/>
  <c r="I196" i="3"/>
  <c r="H196" i="3"/>
  <c r="G196" i="3"/>
  <c r="F196" i="3"/>
  <c r="E196" i="3"/>
  <c r="D196" i="3"/>
  <c r="O188" i="3"/>
  <c r="N188" i="3"/>
  <c r="M188" i="3"/>
  <c r="L188" i="3"/>
  <c r="K188" i="3"/>
  <c r="J188" i="3"/>
  <c r="I188" i="3"/>
  <c r="H188" i="3"/>
  <c r="G188" i="3"/>
  <c r="F188" i="3"/>
  <c r="E188" i="3"/>
  <c r="D188" i="3"/>
  <c r="O180" i="3"/>
  <c r="N180" i="3"/>
  <c r="M180" i="3"/>
  <c r="L180" i="3"/>
  <c r="K180" i="3"/>
  <c r="J180" i="3"/>
  <c r="I180" i="3"/>
  <c r="H180" i="3"/>
  <c r="G180" i="3"/>
  <c r="F180" i="3"/>
  <c r="E180" i="3"/>
  <c r="D180" i="3"/>
  <c r="O170" i="3"/>
  <c r="N170" i="3"/>
  <c r="M170" i="3"/>
  <c r="L170" i="3"/>
  <c r="K170" i="3"/>
  <c r="J170" i="3"/>
  <c r="I170" i="3"/>
  <c r="H170" i="3"/>
  <c r="G170" i="3"/>
  <c r="F170" i="3"/>
  <c r="E170" i="3"/>
  <c r="D170" i="3"/>
  <c r="O162" i="3"/>
  <c r="N162" i="3"/>
  <c r="M162" i="3"/>
  <c r="L162" i="3"/>
  <c r="K162" i="3"/>
  <c r="J162" i="3"/>
  <c r="I162" i="3"/>
  <c r="H162" i="3"/>
  <c r="G162" i="3"/>
  <c r="F162" i="3"/>
  <c r="E162" i="3"/>
  <c r="D162" i="3"/>
  <c r="O154" i="3"/>
  <c r="N154" i="3"/>
  <c r="M154" i="3"/>
  <c r="L154" i="3"/>
  <c r="K154" i="3"/>
  <c r="J154" i="3"/>
  <c r="I154" i="3"/>
  <c r="H154" i="3"/>
  <c r="G154" i="3"/>
  <c r="F154" i="3"/>
  <c r="E154" i="3"/>
  <c r="D154" i="3"/>
  <c r="O146" i="3"/>
  <c r="N146" i="3"/>
  <c r="M146" i="3"/>
  <c r="L146" i="3"/>
  <c r="K146" i="3"/>
  <c r="J146" i="3"/>
  <c r="I146" i="3"/>
  <c r="H146" i="3"/>
  <c r="G146" i="3"/>
  <c r="F146" i="3"/>
  <c r="E146" i="3"/>
  <c r="D146" i="3"/>
  <c r="O138" i="3"/>
  <c r="N138" i="3"/>
  <c r="M138" i="3"/>
  <c r="L138" i="3"/>
  <c r="K138" i="3"/>
  <c r="J138" i="3"/>
  <c r="I138" i="3"/>
  <c r="H138" i="3"/>
  <c r="G138" i="3"/>
  <c r="F138" i="3"/>
  <c r="E138" i="3"/>
  <c r="D138" i="3"/>
  <c r="O128" i="3"/>
  <c r="N128" i="3"/>
  <c r="M128" i="3"/>
  <c r="L128" i="3"/>
  <c r="K128" i="3"/>
  <c r="J128" i="3"/>
  <c r="J43" i="3" s="1"/>
  <c r="I128" i="3"/>
  <c r="H128" i="3"/>
  <c r="G128" i="3"/>
  <c r="F128" i="3"/>
  <c r="E128" i="3"/>
  <c r="D128" i="3"/>
  <c r="O120" i="3"/>
  <c r="N120" i="3"/>
  <c r="M120" i="3"/>
  <c r="L120" i="3"/>
  <c r="L35" i="3" s="1"/>
  <c r="K120" i="3"/>
  <c r="K35" i="3" s="1"/>
  <c r="J120" i="3"/>
  <c r="I120" i="3"/>
  <c r="H120" i="3"/>
  <c r="G120" i="3"/>
  <c r="F120" i="3"/>
  <c r="E120" i="3"/>
  <c r="D120" i="3"/>
  <c r="O112" i="3"/>
  <c r="N112" i="3"/>
  <c r="M112" i="3"/>
  <c r="L112" i="3"/>
  <c r="K112" i="3"/>
  <c r="J112" i="3"/>
  <c r="J27" i="3" s="1"/>
  <c r="I112" i="3"/>
  <c r="H112" i="3"/>
  <c r="G112" i="3"/>
  <c r="F112" i="3"/>
  <c r="E112" i="3"/>
  <c r="D112" i="3"/>
  <c r="O104" i="3"/>
  <c r="N104" i="3"/>
  <c r="M104" i="3"/>
  <c r="L104" i="3"/>
  <c r="K104" i="3"/>
  <c r="J104" i="3"/>
  <c r="I104" i="3"/>
  <c r="H104" i="3"/>
  <c r="G104" i="3"/>
  <c r="F104" i="3"/>
  <c r="E104" i="3"/>
  <c r="D104" i="3"/>
  <c r="O96" i="3"/>
  <c r="N96" i="3"/>
  <c r="M96" i="3"/>
  <c r="L96" i="3"/>
  <c r="K96" i="3"/>
  <c r="J96" i="3"/>
  <c r="I96" i="3"/>
  <c r="H96" i="3"/>
  <c r="G96" i="3"/>
  <c r="F96" i="3"/>
  <c r="E96" i="3"/>
  <c r="D96" i="3"/>
  <c r="O86" i="3"/>
  <c r="N86" i="3"/>
  <c r="M86" i="3"/>
  <c r="L86" i="3"/>
  <c r="K86" i="3"/>
  <c r="J86" i="3"/>
  <c r="I86" i="3"/>
  <c r="H86" i="3"/>
  <c r="H43" i="3" s="1"/>
  <c r="G86" i="3"/>
  <c r="F86" i="3"/>
  <c r="E86" i="3"/>
  <c r="D86" i="3"/>
  <c r="O78" i="3"/>
  <c r="N78" i="3"/>
  <c r="M78" i="3"/>
  <c r="L78" i="3"/>
  <c r="K78" i="3"/>
  <c r="J78" i="3"/>
  <c r="J35" i="3" s="1"/>
  <c r="I78" i="3"/>
  <c r="H78" i="3"/>
  <c r="G78" i="3"/>
  <c r="F78" i="3"/>
  <c r="E78" i="3"/>
  <c r="D78" i="3"/>
  <c r="O70" i="3"/>
  <c r="N70" i="3"/>
  <c r="M70" i="3"/>
  <c r="L70" i="3"/>
  <c r="L27" i="3" s="1"/>
  <c r="K70" i="3"/>
  <c r="J70" i="3"/>
  <c r="I70" i="3"/>
  <c r="H70" i="3"/>
  <c r="G70" i="3"/>
  <c r="F70" i="3"/>
  <c r="E70" i="3"/>
  <c r="D70" i="3"/>
  <c r="D27" i="3" s="1"/>
  <c r="O62" i="3"/>
  <c r="O19" i="3" s="1"/>
  <c r="N62" i="3"/>
  <c r="M62" i="3"/>
  <c r="L62" i="3"/>
  <c r="K62" i="3"/>
  <c r="J62" i="3"/>
  <c r="J19" i="3" s="1"/>
  <c r="I62" i="3"/>
  <c r="H62" i="3"/>
  <c r="G62" i="3"/>
  <c r="G19" i="3" s="1"/>
  <c r="F62" i="3"/>
  <c r="E62" i="3"/>
  <c r="D62" i="3"/>
  <c r="O54" i="3"/>
  <c r="N54" i="3"/>
  <c r="M54" i="3"/>
  <c r="L54" i="3"/>
  <c r="K54" i="3"/>
  <c r="J54" i="3"/>
  <c r="I54" i="3"/>
  <c r="H54" i="3"/>
  <c r="G54" i="3"/>
  <c r="F54" i="3"/>
  <c r="E54" i="3"/>
  <c r="D54" i="3"/>
  <c r="M43" i="3"/>
  <c r="E43" i="3"/>
  <c r="O42" i="3"/>
  <c r="N42" i="3"/>
  <c r="M42" i="3"/>
  <c r="L42" i="3"/>
  <c r="K42" i="3"/>
  <c r="J42" i="3"/>
  <c r="I42" i="3"/>
  <c r="H42" i="3"/>
  <c r="G42" i="3"/>
  <c r="F42" i="3"/>
  <c r="E42" i="3"/>
  <c r="D42" i="3"/>
  <c r="O41" i="3"/>
  <c r="N41" i="3"/>
  <c r="M41" i="3"/>
  <c r="L41" i="3"/>
  <c r="K41" i="3"/>
  <c r="J41" i="3"/>
  <c r="I41" i="3"/>
  <c r="H41" i="3"/>
  <c r="G41" i="3"/>
  <c r="F41" i="3"/>
  <c r="E41" i="3"/>
  <c r="D41" i="3"/>
  <c r="O40" i="3"/>
  <c r="N40" i="3"/>
  <c r="M40" i="3"/>
  <c r="L40" i="3"/>
  <c r="K40" i="3"/>
  <c r="J40" i="3"/>
  <c r="I40" i="3"/>
  <c r="H40" i="3"/>
  <c r="G40" i="3"/>
  <c r="F40" i="3"/>
  <c r="E40" i="3"/>
  <c r="D40" i="3"/>
  <c r="O39" i="3"/>
  <c r="N39" i="3"/>
  <c r="M39" i="3"/>
  <c r="L39" i="3"/>
  <c r="K39" i="3"/>
  <c r="J39" i="3"/>
  <c r="I39" i="3"/>
  <c r="H39" i="3"/>
  <c r="G39" i="3"/>
  <c r="F39" i="3"/>
  <c r="E39" i="3"/>
  <c r="D39" i="3"/>
  <c r="M35" i="3"/>
  <c r="I35" i="3"/>
  <c r="E35" i="3"/>
  <c r="O34" i="3"/>
  <c r="N34" i="3"/>
  <c r="M34" i="3"/>
  <c r="L34" i="3"/>
  <c r="K34" i="3"/>
  <c r="J34" i="3"/>
  <c r="I34" i="3"/>
  <c r="H34" i="3"/>
  <c r="G34" i="3"/>
  <c r="F34" i="3"/>
  <c r="E34" i="3"/>
  <c r="D34" i="3"/>
  <c r="O33" i="3"/>
  <c r="N33" i="3"/>
  <c r="M33" i="3"/>
  <c r="L33" i="3"/>
  <c r="K33" i="3"/>
  <c r="J33" i="3"/>
  <c r="I33" i="3"/>
  <c r="H33" i="3"/>
  <c r="G33" i="3"/>
  <c r="F33" i="3"/>
  <c r="E33" i="3"/>
  <c r="D33" i="3"/>
  <c r="O32" i="3"/>
  <c r="N32" i="3"/>
  <c r="M32" i="3"/>
  <c r="L32" i="3"/>
  <c r="K32" i="3"/>
  <c r="J32" i="3"/>
  <c r="I32" i="3"/>
  <c r="H32" i="3"/>
  <c r="G32" i="3"/>
  <c r="F32" i="3"/>
  <c r="E32" i="3"/>
  <c r="D32" i="3"/>
  <c r="O31" i="3"/>
  <c r="N31" i="3"/>
  <c r="M31" i="3"/>
  <c r="L31" i="3"/>
  <c r="K31" i="3"/>
  <c r="J31" i="3"/>
  <c r="I31" i="3"/>
  <c r="H31" i="3"/>
  <c r="G31" i="3"/>
  <c r="F31" i="3"/>
  <c r="E31" i="3"/>
  <c r="D31" i="3"/>
  <c r="M27" i="3"/>
  <c r="I27" i="3"/>
  <c r="E27" i="3"/>
  <c r="O26" i="3"/>
  <c r="N26" i="3"/>
  <c r="M26" i="3"/>
  <c r="L26" i="3"/>
  <c r="K26" i="3"/>
  <c r="J26" i="3"/>
  <c r="I26" i="3"/>
  <c r="H26" i="3"/>
  <c r="G26" i="3"/>
  <c r="F26" i="3"/>
  <c r="E26" i="3"/>
  <c r="D26" i="3"/>
  <c r="O25" i="3"/>
  <c r="N25" i="3"/>
  <c r="M25" i="3"/>
  <c r="L25" i="3"/>
  <c r="K25" i="3"/>
  <c r="J25" i="3"/>
  <c r="I25" i="3"/>
  <c r="H25" i="3"/>
  <c r="G25" i="3"/>
  <c r="F25" i="3"/>
  <c r="E25" i="3"/>
  <c r="D25" i="3"/>
  <c r="O24" i="3"/>
  <c r="N24" i="3"/>
  <c r="M24" i="3"/>
  <c r="L24" i="3"/>
  <c r="K24" i="3"/>
  <c r="J24" i="3"/>
  <c r="I24" i="3"/>
  <c r="H24" i="3"/>
  <c r="G24" i="3"/>
  <c r="F24" i="3"/>
  <c r="E24" i="3"/>
  <c r="D24" i="3"/>
  <c r="O23" i="3"/>
  <c r="N23" i="3"/>
  <c r="M23" i="3"/>
  <c r="L23" i="3"/>
  <c r="K23" i="3"/>
  <c r="J23" i="3"/>
  <c r="I23" i="3"/>
  <c r="H23" i="3"/>
  <c r="G23" i="3"/>
  <c r="F23" i="3"/>
  <c r="E23" i="3"/>
  <c r="D23" i="3"/>
  <c r="M19" i="3"/>
  <c r="I19" i="3"/>
  <c r="H19" i="3"/>
  <c r="E19" i="3"/>
  <c r="O18" i="3"/>
  <c r="N18" i="3"/>
  <c r="M18" i="3"/>
  <c r="L18" i="3"/>
  <c r="K18" i="3"/>
  <c r="J18" i="3"/>
  <c r="I18" i="3"/>
  <c r="H18" i="3"/>
  <c r="G18" i="3"/>
  <c r="F18" i="3"/>
  <c r="E18" i="3"/>
  <c r="D18" i="3"/>
  <c r="O17" i="3"/>
  <c r="N17" i="3"/>
  <c r="M17" i="3"/>
  <c r="L17" i="3"/>
  <c r="K17" i="3"/>
  <c r="J17" i="3"/>
  <c r="I17" i="3"/>
  <c r="H17" i="3"/>
  <c r="G17" i="3"/>
  <c r="F17" i="3"/>
  <c r="E17" i="3"/>
  <c r="D17" i="3"/>
  <c r="O16" i="3"/>
  <c r="N16" i="3"/>
  <c r="M16" i="3"/>
  <c r="L16" i="3"/>
  <c r="K16" i="3"/>
  <c r="J16" i="3"/>
  <c r="I16" i="3"/>
  <c r="H16" i="3"/>
  <c r="G16" i="3"/>
  <c r="F16" i="3"/>
  <c r="E16" i="3"/>
  <c r="D16" i="3"/>
  <c r="O15" i="3"/>
  <c r="N15" i="3"/>
  <c r="M15" i="3"/>
  <c r="L15" i="3"/>
  <c r="K15" i="3"/>
  <c r="J15" i="3"/>
  <c r="I15" i="3"/>
  <c r="H15" i="3"/>
  <c r="G15" i="3"/>
  <c r="F15" i="3"/>
  <c r="E15" i="3"/>
  <c r="D15" i="3"/>
  <c r="O10" i="3"/>
  <c r="N10" i="3"/>
  <c r="M10" i="3"/>
  <c r="L10" i="3"/>
  <c r="K10" i="3"/>
  <c r="J10" i="3"/>
  <c r="I10" i="3"/>
  <c r="H10" i="3"/>
  <c r="G10" i="3"/>
  <c r="F10" i="3"/>
  <c r="E10" i="3"/>
  <c r="D10" i="3"/>
  <c r="O9" i="3"/>
  <c r="N9" i="3"/>
  <c r="M9" i="3"/>
  <c r="L9" i="3"/>
  <c r="K9" i="3"/>
  <c r="J9" i="3"/>
  <c r="I9" i="3"/>
  <c r="H9" i="3"/>
  <c r="G9" i="3"/>
  <c r="F9" i="3"/>
  <c r="E9" i="3"/>
  <c r="D9" i="3"/>
  <c r="O8" i="3"/>
  <c r="N8" i="3"/>
  <c r="M8" i="3"/>
  <c r="L8" i="3"/>
  <c r="K8" i="3"/>
  <c r="J8" i="3"/>
  <c r="I8" i="3"/>
  <c r="H8" i="3"/>
  <c r="G8" i="3"/>
  <c r="F8" i="3"/>
  <c r="E8" i="3"/>
  <c r="D8" i="3"/>
  <c r="O7" i="3"/>
  <c r="N7" i="3"/>
  <c r="M7" i="3"/>
  <c r="L7" i="3"/>
  <c r="K7" i="3"/>
  <c r="J7" i="3"/>
  <c r="I7" i="3"/>
  <c r="H7" i="3"/>
  <c r="G7" i="3"/>
  <c r="F7" i="3"/>
  <c r="E7" i="3"/>
  <c r="D7" i="3"/>
  <c r="O6" i="3"/>
  <c r="N6" i="3"/>
  <c r="M6" i="3"/>
  <c r="L6" i="3"/>
  <c r="K6" i="3"/>
  <c r="J6" i="3"/>
  <c r="I6" i="3"/>
  <c r="H6" i="3"/>
  <c r="G6" i="3"/>
  <c r="F6" i="3"/>
  <c r="E6" i="3"/>
  <c r="D6" i="3"/>
  <c r="J41" i="2"/>
  <c r="I41" i="2"/>
  <c r="H41" i="2"/>
  <c r="G41" i="2"/>
  <c r="F41" i="2"/>
  <c r="E41" i="2"/>
  <c r="J40" i="2"/>
  <c r="I40" i="2"/>
  <c r="H40" i="2"/>
  <c r="G40" i="2"/>
  <c r="F40" i="2"/>
  <c r="E40" i="2"/>
  <c r="J38" i="2"/>
  <c r="I38" i="2"/>
  <c r="H38" i="2"/>
  <c r="G38" i="2"/>
  <c r="F38" i="2"/>
  <c r="E38" i="2"/>
  <c r="J37" i="2"/>
  <c r="I37" i="2"/>
  <c r="H37" i="2"/>
  <c r="G37" i="2"/>
  <c r="F37" i="2"/>
  <c r="E37" i="2"/>
  <c r="J36" i="2"/>
  <c r="I36" i="2"/>
  <c r="H36" i="2"/>
  <c r="G36" i="2"/>
  <c r="F36" i="2"/>
  <c r="E36" i="2"/>
  <c r="H35" i="2"/>
  <c r="G35" i="2"/>
  <c r="F35" i="2"/>
  <c r="E35" i="2"/>
  <c r="F34" i="2"/>
  <c r="E34" i="2"/>
  <c r="J33" i="2"/>
  <c r="I33" i="2"/>
  <c r="H33" i="2"/>
  <c r="G33" i="2"/>
  <c r="F33" i="2"/>
  <c r="E33" i="2"/>
  <c r="J32" i="2"/>
  <c r="I32" i="2"/>
  <c r="H32" i="2"/>
  <c r="J31" i="2"/>
  <c r="I31" i="2"/>
  <c r="H31" i="2"/>
  <c r="G31" i="2"/>
  <c r="F31" i="2"/>
  <c r="E31" i="2"/>
  <c r="J30" i="2"/>
  <c r="I30" i="2"/>
  <c r="H30" i="2"/>
  <c r="G30" i="2"/>
  <c r="F30" i="2"/>
  <c r="E30" i="2"/>
  <c r="J29" i="2"/>
  <c r="I29" i="2"/>
  <c r="G29" i="2"/>
  <c r="F29" i="2"/>
  <c r="E29" i="2"/>
  <c r="J28" i="2"/>
  <c r="I28" i="2"/>
  <c r="H28" i="2"/>
  <c r="G28" i="2"/>
  <c r="F28" i="2"/>
  <c r="E28" i="2"/>
  <c r="E27" i="2"/>
  <c r="J23" i="2"/>
  <c r="I23" i="2"/>
  <c r="H23" i="2"/>
  <c r="G23" i="2"/>
  <c r="F23" i="2"/>
  <c r="E23" i="2"/>
  <c r="F22" i="2"/>
  <c r="E22" i="2"/>
  <c r="J21" i="2"/>
  <c r="I21" i="2"/>
  <c r="H21" i="2"/>
  <c r="G21" i="2"/>
  <c r="F21" i="2"/>
  <c r="E21" i="2"/>
  <c r="J19" i="2"/>
  <c r="I19" i="2"/>
  <c r="H19" i="2"/>
  <c r="G19" i="2"/>
  <c r="F19" i="2"/>
  <c r="E19" i="2"/>
  <c r="J18" i="2"/>
  <c r="I18" i="2"/>
  <c r="H18" i="2"/>
  <c r="G18" i="2"/>
  <c r="F18" i="2"/>
  <c r="E18" i="2"/>
  <c r="J17" i="2"/>
  <c r="I17" i="2"/>
  <c r="H17" i="2"/>
  <c r="G17" i="2"/>
  <c r="F17" i="2"/>
  <c r="E17" i="2"/>
  <c r="I16" i="2"/>
  <c r="G16" i="2"/>
  <c r="F16" i="2"/>
  <c r="E16" i="2"/>
  <c r="J15" i="2"/>
  <c r="I15" i="2"/>
  <c r="H15" i="2"/>
  <c r="G15" i="2"/>
  <c r="F15" i="2"/>
  <c r="E15" i="2"/>
  <c r="J14" i="2"/>
  <c r="I14" i="2"/>
  <c r="H14" i="2"/>
  <c r="G14" i="2"/>
  <c r="F14" i="2"/>
  <c r="E14" i="2"/>
  <c r="J13" i="2"/>
  <c r="I13" i="2"/>
  <c r="H13" i="2"/>
  <c r="G13" i="2"/>
  <c r="F13" i="2"/>
  <c r="E13" i="2"/>
  <c r="J12" i="2"/>
  <c r="I12" i="2"/>
  <c r="H12" i="2"/>
  <c r="G12" i="2"/>
  <c r="F12" i="2"/>
  <c r="E12" i="2"/>
  <c r="I11" i="2"/>
  <c r="H11" i="2"/>
  <c r="G11" i="2"/>
  <c r="F11" i="2"/>
  <c r="E11" i="2"/>
  <c r="J9" i="2"/>
  <c r="I9" i="2"/>
  <c r="H9" i="2"/>
  <c r="G9" i="2"/>
  <c r="F9" i="2"/>
  <c r="E9" i="2"/>
  <c r="J8" i="2"/>
  <c r="I8" i="2"/>
  <c r="G8" i="2"/>
  <c r="E8" i="2"/>
  <c r="H7" i="2"/>
  <c r="G7" i="2"/>
  <c r="E7" i="2"/>
  <c r="J6" i="2"/>
  <c r="I6" i="2"/>
  <c r="H6" i="2"/>
  <c r="G6" i="2"/>
  <c r="F6" i="2"/>
  <c r="E6" i="2"/>
  <c r="H22" i="1"/>
  <c r="G22" i="1"/>
  <c r="F22" i="1"/>
  <c r="E22" i="1"/>
  <c r="D22" i="1"/>
  <c r="C22" i="1"/>
  <c r="H16" i="1"/>
  <c r="G16" i="1"/>
  <c r="F16" i="1"/>
  <c r="E16" i="1"/>
  <c r="D16" i="1"/>
  <c r="C16" i="1"/>
  <c r="H10" i="1"/>
  <c r="G10" i="1"/>
  <c r="F10" i="1"/>
  <c r="E10" i="1"/>
  <c r="D10" i="1"/>
  <c r="C10" i="1"/>
  <c r="J17" i="1" l="1"/>
  <c r="E17" i="1"/>
  <c r="H17" i="1"/>
  <c r="H23" i="1" s="1"/>
  <c r="H27" i="1" s="1"/>
  <c r="J23" i="1"/>
  <c r="J27" i="1" s="1"/>
  <c r="C17" i="1"/>
  <c r="C23" i="1" s="1"/>
  <c r="C27" i="1" s="1"/>
  <c r="G17" i="1"/>
  <c r="G23" i="1" s="1"/>
  <c r="G27" i="1" s="1"/>
  <c r="I17" i="1"/>
  <c r="I23" i="1" s="1"/>
  <c r="I27" i="1" s="1"/>
  <c r="R19" i="23"/>
  <c r="X9" i="24"/>
  <c r="T10" i="24"/>
  <c r="T20" i="24" s="1"/>
  <c r="W7" i="24"/>
  <c r="W10" i="24" s="1"/>
  <c r="I10" i="18" s="1"/>
  <c r="I13" i="18" s="1"/>
  <c r="K27" i="2" s="1"/>
  <c r="X8" i="24"/>
  <c r="W8" i="24"/>
  <c r="G10" i="24"/>
  <c r="D10" i="24"/>
  <c r="V10" i="24"/>
  <c r="V20" i="24" s="1"/>
  <c r="W9" i="24"/>
  <c r="S20" i="23"/>
  <c r="L26" i="2" s="1"/>
  <c r="R20" i="23"/>
  <c r="K26" i="2" s="1"/>
  <c r="AB10" i="21"/>
  <c r="Y10" i="21"/>
  <c r="M20" i="19"/>
  <c r="J5" i="18"/>
  <c r="J7" i="18" s="1"/>
  <c r="L22" i="2" s="1"/>
  <c r="L20" i="19"/>
  <c r="I5" i="18"/>
  <c r="I7" i="18"/>
  <c r="K22" i="2" s="1"/>
  <c r="K10" i="19"/>
  <c r="I10" i="19"/>
  <c r="F5" i="18" s="1"/>
  <c r="F7" i="18" s="1"/>
  <c r="H22" i="2" s="1"/>
  <c r="J10" i="19"/>
  <c r="J20" i="19" s="1"/>
  <c r="K42" i="2"/>
  <c r="L42" i="2"/>
  <c r="K20" i="2"/>
  <c r="L20" i="2"/>
  <c r="L10" i="2"/>
  <c r="R28" i="3"/>
  <c r="R20" i="3"/>
  <c r="R36" i="3"/>
  <c r="R44" i="3"/>
  <c r="P44" i="3"/>
  <c r="K10" i="2"/>
  <c r="Q19" i="23"/>
  <c r="Q20" i="23" s="1"/>
  <c r="J26" i="2" s="1"/>
  <c r="G20" i="23"/>
  <c r="N12" i="23"/>
  <c r="H20" i="23"/>
  <c r="O12" i="23"/>
  <c r="L12" i="23"/>
  <c r="M12" i="23"/>
  <c r="L19" i="23"/>
  <c r="P12" i="23"/>
  <c r="P20" i="23" s="1"/>
  <c r="I26" i="2" s="1"/>
  <c r="N19" i="23"/>
  <c r="M19" i="23"/>
  <c r="Q12" i="23"/>
  <c r="O19" i="23"/>
  <c r="P13" i="22"/>
  <c r="I25" i="2" s="1"/>
  <c r="Q13" i="22"/>
  <c r="J25" i="2" s="1"/>
  <c r="L13" i="22"/>
  <c r="E25" i="2" s="1"/>
  <c r="N13" i="22"/>
  <c r="G25" i="2" s="1"/>
  <c r="O13" i="22"/>
  <c r="H25" i="2" s="1"/>
  <c r="J10" i="21"/>
  <c r="V10" i="21"/>
  <c r="F42" i="2"/>
  <c r="I42" i="2"/>
  <c r="E42" i="2"/>
  <c r="H42" i="2"/>
  <c r="D28" i="3"/>
  <c r="K19" i="3"/>
  <c r="G27" i="3"/>
  <c r="O27" i="3"/>
  <c r="O28" i="3" s="1"/>
  <c r="G43" i="3"/>
  <c r="O43" i="3"/>
  <c r="O44" i="3" s="1"/>
  <c r="K27" i="3"/>
  <c r="G35" i="3"/>
  <c r="G36" i="3" s="1"/>
  <c r="E28" i="3"/>
  <c r="D19" i="3"/>
  <c r="H27" i="3"/>
  <c r="I28" i="3"/>
  <c r="L19" i="3"/>
  <c r="D35" i="3"/>
  <c r="D36" i="3" s="1"/>
  <c r="E20" i="3"/>
  <c r="M20" i="3"/>
  <c r="I20" i="3"/>
  <c r="O35" i="3"/>
  <c r="K43" i="3"/>
  <c r="H35" i="3"/>
  <c r="H36" i="3" s="1"/>
  <c r="D43" i="3"/>
  <c r="L43" i="3"/>
  <c r="J12" i="3"/>
  <c r="F12" i="3"/>
  <c r="N12" i="3"/>
  <c r="K12" i="3"/>
  <c r="H5" i="2" s="1"/>
  <c r="H10" i="2" s="1"/>
  <c r="G12" i="3"/>
  <c r="F5" i="2" s="1"/>
  <c r="F10" i="2" s="1"/>
  <c r="O12" i="3"/>
  <c r="J5" i="2" s="1"/>
  <c r="J10" i="2" s="1"/>
  <c r="D12" i="3"/>
  <c r="L12" i="3"/>
  <c r="L28" i="3"/>
  <c r="K36" i="3"/>
  <c r="H20" i="3"/>
  <c r="L36" i="3"/>
  <c r="J44" i="3"/>
  <c r="H44" i="3"/>
  <c r="E12" i="3"/>
  <c r="E5" i="2" s="1"/>
  <c r="E10" i="2" s="1"/>
  <c r="M12" i="3"/>
  <c r="I5" i="2" s="1"/>
  <c r="I10" i="2" s="1"/>
  <c r="I12" i="3"/>
  <c r="G5" i="2" s="1"/>
  <c r="G10" i="2" s="1"/>
  <c r="E36" i="3"/>
  <c r="M36" i="3"/>
  <c r="I36" i="3"/>
  <c r="K44" i="3"/>
  <c r="G44" i="3"/>
  <c r="F19" i="3"/>
  <c r="F20" i="3" s="1"/>
  <c r="N19" i="3"/>
  <c r="N20" i="3" s="1"/>
  <c r="F35" i="3"/>
  <c r="F36" i="3" s="1"/>
  <c r="N35" i="3"/>
  <c r="N36" i="3" s="1"/>
  <c r="F27" i="3"/>
  <c r="F28" i="3" s="1"/>
  <c r="N27" i="3"/>
  <c r="N28" i="3" s="1"/>
  <c r="F43" i="3"/>
  <c r="F44" i="3" s="1"/>
  <c r="N43" i="3"/>
  <c r="N44" i="3" s="1"/>
  <c r="G28" i="3"/>
  <c r="M28" i="3"/>
  <c r="O36" i="3"/>
  <c r="J20" i="3"/>
  <c r="H28" i="3"/>
  <c r="D44" i="3"/>
  <c r="L44" i="3"/>
  <c r="K28" i="3"/>
  <c r="K20" i="3"/>
  <c r="G20" i="3"/>
  <c r="O20" i="3"/>
  <c r="E44" i="3"/>
  <c r="M44" i="3"/>
  <c r="J36" i="3"/>
  <c r="H12" i="3"/>
  <c r="D20" i="3"/>
  <c r="L20" i="3"/>
  <c r="J28" i="3"/>
  <c r="I43" i="3"/>
  <c r="I44" i="3" s="1"/>
  <c r="G20" i="2"/>
  <c r="E20" i="2"/>
  <c r="J42" i="2"/>
  <c r="F20" i="2"/>
  <c r="J20" i="2"/>
  <c r="H20" i="2"/>
  <c r="I20" i="2"/>
  <c r="G42" i="2"/>
  <c r="E23" i="1"/>
  <c r="E27" i="1" s="1"/>
  <c r="D17" i="1"/>
  <c r="D23" i="1" s="1"/>
  <c r="D27" i="1" s="1"/>
  <c r="F17" i="1"/>
  <c r="F23" i="1" s="1"/>
  <c r="F27" i="1" s="1"/>
  <c r="H5" i="18"/>
  <c r="H7" i="18" s="1"/>
  <c r="J22" i="2" s="1"/>
  <c r="K20" i="19"/>
  <c r="N20" i="23"/>
  <c r="G26" i="2" s="1"/>
  <c r="F10" i="18"/>
  <c r="F13" i="18" s="1"/>
  <c r="H27" i="2" s="1"/>
  <c r="S10" i="21"/>
  <c r="J10" i="24"/>
  <c r="N13" i="21"/>
  <c r="H24" i="2" s="1"/>
  <c r="U7" i="24"/>
  <c r="U10" i="24" s="1"/>
  <c r="G10" i="21"/>
  <c r="H10" i="18" l="1"/>
  <c r="H13" i="18" s="1"/>
  <c r="J27" i="2" s="1"/>
  <c r="J39" i="2" s="1"/>
  <c r="J43" i="2" s="1"/>
  <c r="J49" i="2" s="1"/>
  <c r="D4" i="39" s="1"/>
  <c r="D6" i="39" s="1"/>
  <c r="D10" i="39" s="1"/>
  <c r="D27" i="39" s="1"/>
  <c r="D30" i="39" s="1"/>
  <c r="D39" i="39" s="1"/>
  <c r="W20" i="24"/>
  <c r="X7" i="24"/>
  <c r="X10" i="24" s="1"/>
  <c r="K39" i="2"/>
  <c r="K43" i="2" s="1"/>
  <c r="K49" i="2" s="1"/>
  <c r="E4" i="39" s="1"/>
  <c r="E6" i="39" s="1"/>
  <c r="E10" i="39" s="1"/>
  <c r="E27" i="39" s="1"/>
  <c r="E30" i="39" s="1"/>
  <c r="E39" i="39" s="1"/>
  <c r="O20" i="23"/>
  <c r="H26" i="2" s="1"/>
  <c r="G5" i="18"/>
  <c r="G7" i="18" s="1"/>
  <c r="I22" i="2" s="1"/>
  <c r="I20" i="19"/>
  <c r="G39" i="2"/>
  <c r="G43" i="2" s="1"/>
  <c r="G49" i="2" s="1"/>
  <c r="M20" i="23"/>
  <c r="F26" i="2" s="1"/>
  <c r="F39" i="2" s="1"/>
  <c r="F43" i="2" s="1"/>
  <c r="L20" i="23"/>
  <c r="E26" i="2" s="1"/>
  <c r="E39" i="2" s="1"/>
  <c r="E43" i="2" s="1"/>
  <c r="H39" i="2"/>
  <c r="H43" i="2" s="1"/>
  <c r="H49" i="2" s="1"/>
  <c r="B4" i="39" s="1"/>
  <c r="B6" i="39" s="1"/>
  <c r="B10" i="39" s="1"/>
  <c r="U20" i="24"/>
  <c r="G10" i="18"/>
  <c r="G13" i="18" s="1"/>
  <c r="I27" i="2" s="1"/>
  <c r="B30" i="39" l="1"/>
  <c r="B39" i="39" s="1"/>
  <c r="C6" i="38" s="1"/>
  <c r="B27" i="39"/>
  <c r="C17" i="38"/>
  <c r="C32" i="38"/>
  <c r="I39" i="2"/>
  <c r="I43" i="2" s="1"/>
  <c r="I49" i="2" s="1"/>
  <c r="C4" i="39" s="1"/>
  <c r="C6" i="39" s="1"/>
  <c r="C10" i="39" s="1"/>
  <c r="C27" i="39" s="1"/>
  <c r="C30" i="39" s="1"/>
  <c r="C39" i="39" s="1"/>
  <c r="X20" i="24"/>
  <c r="J10" i="18"/>
  <c r="J13" i="18" s="1"/>
  <c r="L27" i="2" s="1"/>
  <c r="L39" i="2" s="1"/>
  <c r="L43" i="2" s="1"/>
  <c r="L49" i="2" s="1"/>
  <c r="F4" i="39" s="1"/>
  <c r="F6" i="39" s="1"/>
  <c r="F10" i="39" s="1"/>
  <c r="F27" i="39" s="1"/>
  <c r="F30" i="39" s="1"/>
  <c r="F39" i="39" s="1"/>
  <c r="C25" i="38" l="1"/>
  <c r="C10" i="38"/>
  <c r="C26" i="38"/>
  <c r="C4" i="38"/>
  <c r="C7" i="38"/>
  <c r="D7" i="38" s="1"/>
  <c r="E7" i="38" s="1"/>
  <c r="F7" i="38" s="1"/>
  <c r="G7" i="38" s="1"/>
  <c r="C8" i="38"/>
  <c r="D8" i="38" s="1"/>
  <c r="E8" i="38" s="1"/>
  <c r="F8" i="38" s="1"/>
  <c r="G8" i="38" s="1"/>
  <c r="C14" i="38"/>
  <c r="D14" i="38" s="1"/>
  <c r="E14" i="38" s="1"/>
  <c r="F14" i="38" s="1"/>
  <c r="G14" i="38" s="1"/>
  <c r="C16" i="38"/>
  <c r="D16" i="38" s="1"/>
  <c r="E16" i="38" s="1"/>
  <c r="F16" i="38" s="1"/>
  <c r="G16" i="38" s="1"/>
  <c r="C21" i="38"/>
  <c r="D32" i="38"/>
  <c r="E32" i="38" s="1"/>
  <c r="F32" i="38" s="1"/>
  <c r="G32" i="38" s="1"/>
  <c r="D25" i="38"/>
  <c r="E25" i="38" s="1"/>
  <c r="F25" i="38" s="1"/>
  <c r="G25" i="38" s="1"/>
  <c r="D21" i="38"/>
  <c r="E21" i="38" s="1"/>
  <c r="F21" i="38" s="1"/>
  <c r="G21" i="38" s="1"/>
  <c r="D26" i="38"/>
  <c r="E26" i="38" s="1"/>
  <c r="F26" i="38" s="1"/>
  <c r="G26" i="38" s="1"/>
  <c r="D6" i="38"/>
  <c r="E6" i="38" s="1"/>
  <c r="F6" i="38" s="1"/>
  <c r="G6" i="38" s="1"/>
  <c r="D4" i="38"/>
  <c r="E4" i="38" s="1"/>
  <c r="F4" i="38" s="1"/>
  <c r="G4" i="38" s="1"/>
  <c r="D10" i="38"/>
  <c r="E10" i="38" s="1"/>
  <c r="F10" i="38" s="1"/>
  <c r="G10" i="38" s="1"/>
  <c r="D17" i="38"/>
  <c r="E17" i="38" s="1"/>
  <c r="F17" i="38" s="1"/>
  <c r="G17" i="38" s="1"/>
</calcChain>
</file>

<file path=xl/sharedStrings.xml><?xml version="1.0" encoding="utf-8"?>
<sst xmlns="http://schemas.openxmlformats.org/spreadsheetml/2006/main" count="2869" uniqueCount="365">
  <si>
    <t>Net Revenue Retained</t>
  </si>
  <si>
    <t>Q1 - Q3 Actuals + 
Q4 Projections</t>
  </si>
  <si>
    <t>Q1 - Q4 Projections</t>
  </si>
  <si>
    <t>Actual</t>
  </si>
  <si>
    <t>Actuals + 
Projections</t>
  </si>
  <si>
    <t>Projections</t>
  </si>
  <si>
    <t>Rate 
Application</t>
  </si>
  <si>
    <t xml:space="preserve">Item Description       </t>
  </si>
  <si>
    <t>RY 2023</t>
  </si>
  <si>
    <t>RY 2024</t>
  </si>
  <si>
    <t>RY 2025</t>
  </si>
  <si>
    <t>RY 2026</t>
  </si>
  <si>
    <t>RY 2027</t>
  </si>
  <si>
    <t>RY 2028</t>
  </si>
  <si>
    <t xml:space="preserve">Residential </t>
  </si>
  <si>
    <t xml:space="preserve">Apartment </t>
  </si>
  <si>
    <t>Commercial</t>
  </si>
  <si>
    <t>Commercial Compactors</t>
  </si>
  <si>
    <t xml:space="preserve">Debris Box </t>
  </si>
  <si>
    <t>Total Revenue from Ratepayers</t>
  </si>
  <si>
    <t>CalRecycle Payment</t>
  </si>
  <si>
    <t>Miscellaneous Income</t>
  </si>
  <si>
    <t>Interest Income</t>
  </si>
  <si>
    <t>ZWI Addback *</t>
  </si>
  <si>
    <t>Rate Stabilization *</t>
  </si>
  <si>
    <t>Total Non Ratepayer Rate Revenue</t>
  </si>
  <si>
    <t>Total Rate Related Revenue</t>
  </si>
  <si>
    <t xml:space="preserve">   Open Market Debris Box</t>
  </si>
  <si>
    <t xml:space="preserve">   Contract Customers</t>
  </si>
  <si>
    <t xml:space="preserve">   City Services Contract</t>
  </si>
  <si>
    <t xml:space="preserve">   Equipment &amp; Supply Sales</t>
  </si>
  <si>
    <t>Total Revenue not Subject to Rate</t>
  </si>
  <si>
    <t>Total Sources</t>
  </si>
  <si>
    <t>Impound Account Funding</t>
  </si>
  <si>
    <t>Programmatic Reserve Funding</t>
  </si>
  <si>
    <t>Zero Waste Capital Reserve Funding</t>
  </si>
  <si>
    <t>Total Expenses</t>
  </si>
  <si>
    <t xml:space="preserve"> Item Description       </t>
  </si>
  <si>
    <t>Sch Ref</t>
  </si>
  <si>
    <t xml:space="preserve">  Payroll                     </t>
  </si>
  <si>
    <t>PR.1</t>
  </si>
  <si>
    <t xml:space="preserve">  Payroll Taxes               </t>
  </si>
  <si>
    <t>PR.2</t>
  </si>
  <si>
    <t xml:space="preserve">  Pension                     </t>
  </si>
  <si>
    <t>PR.3</t>
  </si>
  <si>
    <t xml:space="preserve">  Health Insurance            </t>
  </si>
  <si>
    <t>PR.4</t>
  </si>
  <si>
    <t xml:space="preserve">  Workers Compensation        </t>
  </si>
  <si>
    <t>PR.5</t>
  </si>
  <si>
    <t xml:space="preserve">Total Payroll &amp; Related         </t>
  </si>
  <si>
    <t xml:space="preserve">  Corporate Allocations</t>
  </si>
  <si>
    <t>AD.1</t>
  </si>
  <si>
    <t xml:space="preserve">  Bad Debt                    </t>
  </si>
  <si>
    <t>AD.2</t>
  </si>
  <si>
    <t xml:space="preserve">  O/S Billing Services        </t>
  </si>
  <si>
    <t>AD.3</t>
  </si>
  <si>
    <t xml:space="preserve">  Office               </t>
  </si>
  <si>
    <t>AD.4</t>
  </si>
  <si>
    <t xml:space="preserve">  Postage                     </t>
  </si>
  <si>
    <t>AD.5</t>
  </si>
  <si>
    <t xml:space="preserve">  Professional Services       </t>
  </si>
  <si>
    <t>AD.6</t>
  </si>
  <si>
    <t xml:space="preserve">  Security &amp; Janitorial       </t>
  </si>
  <si>
    <t>AD.7</t>
  </si>
  <si>
    <t xml:space="preserve">  Taxes                       </t>
  </si>
  <si>
    <t>AD.8</t>
  </si>
  <si>
    <t xml:space="preserve">  Telephone                   </t>
  </si>
  <si>
    <t>AD.9</t>
  </si>
  <si>
    <t xml:space="preserve">Total Administrative </t>
  </si>
  <si>
    <t xml:space="preserve">  Building &amp; Facility Repair    </t>
  </si>
  <si>
    <t>OPEX.1</t>
  </si>
  <si>
    <t xml:space="preserve">  Depreciation</t>
  </si>
  <si>
    <t>OPEX.2</t>
  </si>
  <si>
    <t xml:space="preserve">  Freight </t>
  </si>
  <si>
    <t>OPEX.3</t>
  </si>
  <si>
    <t xml:space="preserve">  Fuel</t>
  </si>
  <si>
    <t>OPEX.4</t>
  </si>
  <si>
    <t xml:space="preserve">  I/C Disposal             </t>
  </si>
  <si>
    <t>OPEX.5</t>
  </si>
  <si>
    <t xml:space="preserve">  I/C Processing </t>
  </si>
  <si>
    <t>OPEX.6</t>
  </si>
  <si>
    <t xml:space="preserve">  Lease </t>
  </si>
  <si>
    <t>OPEX.7</t>
  </si>
  <si>
    <t xml:space="preserve">  Liability Insurance         </t>
  </si>
  <si>
    <t>OPEX.8</t>
  </si>
  <si>
    <t xml:space="preserve">  Licenses &amp; Permits        </t>
  </si>
  <si>
    <t>OPEX.9</t>
  </si>
  <si>
    <t xml:space="preserve">  O/S Disposal </t>
  </si>
  <si>
    <t>OPEX.10</t>
  </si>
  <si>
    <t xml:space="preserve">  O/S Equipment Rental</t>
  </si>
  <si>
    <t>OPEX.11</t>
  </si>
  <si>
    <t xml:space="preserve">  Parts                       </t>
  </si>
  <si>
    <t>OPEX.12</t>
  </si>
  <si>
    <t xml:space="preserve">  Outside Property Rental</t>
  </si>
  <si>
    <t>OPEX.13</t>
  </si>
  <si>
    <t xml:space="preserve">  Intercompany Property Rental</t>
  </si>
  <si>
    <t>OPEX.14</t>
  </si>
  <si>
    <t xml:space="preserve">  Repairs &amp; Maintenance</t>
  </si>
  <si>
    <t>OPEX.15</t>
  </si>
  <si>
    <t xml:space="preserve">  Supplies                    </t>
  </si>
  <si>
    <t>OPEX.16</t>
  </si>
  <si>
    <t xml:space="preserve">  Tires &amp; Tubes               </t>
  </si>
  <si>
    <t>OPEX.17</t>
  </si>
  <si>
    <t xml:space="preserve">  Utilities                   </t>
  </si>
  <si>
    <t>OPEX.18</t>
  </si>
  <si>
    <t xml:space="preserve">Total Operating  </t>
  </si>
  <si>
    <t xml:space="preserve">  Contract Services </t>
  </si>
  <si>
    <t>OTR.1</t>
  </si>
  <si>
    <t xml:space="preserve">  Other               </t>
  </si>
  <si>
    <t>OTR.2</t>
  </si>
  <si>
    <t xml:space="preserve">Total Other </t>
  </si>
  <si>
    <t>Non Operating Ratio Expenses</t>
  </si>
  <si>
    <t>Operating Ratio Expenses</t>
  </si>
  <si>
    <t>Payroll</t>
  </si>
  <si>
    <t/>
  </si>
  <si>
    <t>Actuals + Projection</t>
  </si>
  <si>
    <t>Rate Application</t>
  </si>
  <si>
    <t>Total Payroll</t>
  </si>
  <si>
    <t>HC</t>
  </si>
  <si>
    <t>Amount</t>
  </si>
  <si>
    <t>Non-Union Exempt</t>
  </si>
  <si>
    <t>Non-Union Non-Exempt</t>
  </si>
  <si>
    <t>Union - Clerical</t>
  </si>
  <si>
    <t>Union - Driver/Helper</t>
  </si>
  <si>
    <t>Union - Shop/Facility</t>
  </si>
  <si>
    <t>Accruals</t>
  </si>
  <si>
    <t>Total</t>
  </si>
  <si>
    <t>Regular Payroll - FTE</t>
  </si>
  <si>
    <t>Sick, Vacation, Holiday Off, Other Non-Worked Hours</t>
  </si>
  <si>
    <t>Overtime</t>
  </si>
  <si>
    <t>Holiday &amp; Weekend Payroll</t>
  </si>
  <si>
    <t>Bulky Item &amp; Abandoned Materials Collection</t>
  </si>
  <si>
    <t>Public Receptacles</t>
  </si>
  <si>
    <t>Collections</t>
  </si>
  <si>
    <t>Roll-off Collection</t>
  </si>
  <si>
    <t>Truck &amp; Garage</t>
  </si>
  <si>
    <t>Waste Zero Specialists &amp; Sales</t>
  </si>
  <si>
    <t>General &amp; Administrative</t>
  </si>
  <si>
    <t>Payroll Taxes</t>
  </si>
  <si>
    <t>Total Payroll Taxes</t>
  </si>
  <si>
    <t>Total Pension</t>
  </si>
  <si>
    <t>Pension Contributions</t>
  </si>
  <si>
    <t>401k Contributions</t>
  </si>
  <si>
    <t>Health Insurance</t>
  </si>
  <si>
    <t>Post Retirement Medical Plan</t>
  </si>
  <si>
    <t>Total Health Insurance</t>
  </si>
  <si>
    <t>Workers Compensation</t>
  </si>
  <si>
    <t>Total Workers Compensation</t>
  </si>
  <si>
    <t>Corporate Services</t>
  </si>
  <si>
    <t>Corporate Administration</t>
  </si>
  <si>
    <t>Commitment to Customer</t>
  </si>
  <si>
    <t>Sustainability</t>
  </si>
  <si>
    <t>Internal Audit</t>
  </si>
  <si>
    <t>Human Resources</t>
  </si>
  <si>
    <t>Finance</t>
  </si>
  <si>
    <t>Environmental Compliance</t>
  </si>
  <si>
    <t>Information Technology</t>
  </si>
  <si>
    <t>Total Corporate Services</t>
  </si>
  <si>
    <t>Bad Debt</t>
  </si>
  <si>
    <t>Total Bad Debt</t>
  </si>
  <si>
    <t>Outside Billing Services</t>
  </si>
  <si>
    <t>Total Outside Billing Services</t>
  </si>
  <si>
    <t>Office</t>
  </si>
  <si>
    <t>Total Office</t>
  </si>
  <si>
    <t>Postage</t>
  </si>
  <si>
    <t>Total Postage</t>
  </si>
  <si>
    <t>Professional Services</t>
  </si>
  <si>
    <t>Accounting Fees</t>
  </si>
  <si>
    <t>Engineering Fees</t>
  </si>
  <si>
    <t>Legal Fees</t>
  </si>
  <si>
    <t>Other Professional Fees</t>
  </si>
  <si>
    <t>Total Professional Services</t>
  </si>
  <si>
    <t>Security &amp; Janitorial</t>
  </si>
  <si>
    <t>Total Security &amp; Janitorial</t>
  </si>
  <si>
    <t>Taxes</t>
  </si>
  <si>
    <t>Total Taxes</t>
  </si>
  <si>
    <t>Telephone</t>
  </si>
  <si>
    <t>Total Telephone</t>
  </si>
  <si>
    <t>Building &amp; Facility Repair</t>
  </si>
  <si>
    <t>Total Building &amp; Facility Repair</t>
  </si>
  <si>
    <t>Depreciation and Lease Expense</t>
  </si>
  <si>
    <t>Depreciation</t>
  </si>
  <si>
    <t>Additions</t>
  </si>
  <si>
    <t>Existing Depreciation</t>
  </si>
  <si>
    <t>Total Depreciation Expense</t>
  </si>
  <si>
    <t xml:space="preserve">Lease </t>
  </si>
  <si>
    <t>New Leases</t>
  </si>
  <si>
    <t>Existing Leases</t>
  </si>
  <si>
    <t>Salvage Value for Replacement Vehicles</t>
  </si>
  <si>
    <t>Total Lease Expense</t>
  </si>
  <si>
    <t>Projected Depreciation Expense</t>
  </si>
  <si>
    <t>Total Costs</t>
  </si>
  <si>
    <t>Mid-Year Convention</t>
  </si>
  <si>
    <t>Useful Life
(Years)</t>
  </si>
  <si>
    <t>[Addition]</t>
  </si>
  <si>
    <t>Total Additions</t>
  </si>
  <si>
    <t>Buildings</t>
  </si>
  <si>
    <t>Leasehold improvements</t>
  </si>
  <si>
    <t>Machinery and equipment</t>
  </si>
  <si>
    <t>Furniture and fixtures</t>
  </si>
  <si>
    <t>Vehicles</t>
  </si>
  <si>
    <t>Containers</t>
  </si>
  <si>
    <t>Total Existing Depreciation</t>
  </si>
  <si>
    <t>Freight</t>
  </si>
  <si>
    <t>Total Freight</t>
  </si>
  <si>
    <t>Fuel</t>
  </si>
  <si>
    <t>Q1 - Q3 Actuals + Q4 Projections</t>
  </si>
  <si>
    <t>Actuals + Projections</t>
  </si>
  <si>
    <t>Fuel Types</t>
  </si>
  <si>
    <t>Gallons</t>
  </si>
  <si>
    <t>Average Price Per Gallon</t>
  </si>
  <si>
    <t xml:space="preserve">Renewable Diesel </t>
  </si>
  <si>
    <t>Unleaded Gasoline</t>
  </si>
  <si>
    <t>Compressed Natural Gas/Natural Gas</t>
  </si>
  <si>
    <t>Liquefied Natural Gas</t>
  </si>
  <si>
    <t>Fuel Types Subtotal</t>
  </si>
  <si>
    <t>Compressed Natural Gas Tax</t>
  </si>
  <si>
    <t>Oil &amp; Propane Gas</t>
  </si>
  <si>
    <t>Total Fuel</t>
  </si>
  <si>
    <t>Intercompany Disposal</t>
  </si>
  <si>
    <t>Recology San Francisco Tipping Fee</t>
  </si>
  <si>
    <t>Tons</t>
  </si>
  <si>
    <t>Item Description</t>
  </si>
  <si>
    <t>Bulky Item / Abandoned Materials</t>
  </si>
  <si>
    <t>Trash Collections</t>
  </si>
  <si>
    <t>Reclassed Disposal</t>
  </si>
  <si>
    <t>Total Intercompany Disposal</t>
  </si>
  <si>
    <t xml:space="preserve">Intercompany Processing </t>
  </si>
  <si>
    <t>Recyclables</t>
  </si>
  <si>
    <t>Recycling Collections</t>
  </si>
  <si>
    <t>Other</t>
  </si>
  <si>
    <t>Reclassed Recyclables</t>
  </si>
  <si>
    <t>Total Recyclables</t>
  </si>
  <si>
    <t>Organics</t>
  </si>
  <si>
    <t>Organics Collections</t>
  </si>
  <si>
    <t>Reclassed Organics</t>
  </si>
  <si>
    <t>Total Organics</t>
  </si>
  <si>
    <t>Total Intercompany Processing</t>
  </si>
  <si>
    <t>Lease</t>
  </si>
  <si>
    <t>Projected Lease Expense</t>
  </si>
  <si>
    <t>Lease Term 
(Years)</t>
  </si>
  <si>
    <t>Lease Rate</t>
  </si>
  <si>
    <t>Units</t>
  </si>
  <si>
    <t>Price Per Unit</t>
  </si>
  <si>
    <t>[New Lease]</t>
  </si>
  <si>
    <t>Total New Leases</t>
  </si>
  <si>
    <t>Buildings and improvements</t>
  </si>
  <si>
    <t>Computer equipment</t>
  </si>
  <si>
    <t>Trucks and autos</t>
  </si>
  <si>
    <t>Total Existing Leases</t>
  </si>
  <si>
    <t>Liability Insurance</t>
  </si>
  <si>
    <t>Auto and General Liability Costs</t>
  </si>
  <si>
    <t>Auto and General Umbrella Insurance</t>
  </si>
  <si>
    <t>Property Insurance</t>
  </si>
  <si>
    <t>Directors &amp; Officers Insurance</t>
  </si>
  <si>
    <t>Crime &amp; EPL Insurance</t>
  </si>
  <si>
    <t>Pollution Insurance</t>
  </si>
  <si>
    <t>Cyber Risk &amp; Other Insurance</t>
  </si>
  <si>
    <t>Administration Costs</t>
  </si>
  <si>
    <t>Performance Bonds Costs</t>
  </si>
  <si>
    <t>Total Liability Insurance</t>
  </si>
  <si>
    <t>Licenses &amp; Permits</t>
  </si>
  <si>
    <t>Roll-Off Collection</t>
  </si>
  <si>
    <t>Total Licenses &amp; Permits</t>
  </si>
  <si>
    <t>Outside Disposal</t>
  </si>
  <si>
    <r>
      <t>Item</t>
    </r>
    <r>
      <rPr>
        <b/>
        <i/>
        <sz val="10"/>
        <rFont val="Arial"/>
        <family val="2"/>
      </rPr>
      <t xml:space="preserve"> </t>
    </r>
    <r>
      <rPr>
        <b/>
        <sz val="10"/>
        <rFont val="Arial"/>
        <family val="2"/>
      </rPr>
      <t>Description</t>
    </r>
  </si>
  <si>
    <t>Total Outside Disposal</t>
  </si>
  <si>
    <t>Outside Equipment Rental</t>
  </si>
  <si>
    <t>Total Outside Equipment Rental</t>
  </si>
  <si>
    <t>Parts</t>
  </si>
  <si>
    <t>Total Parts</t>
  </si>
  <si>
    <t>Outside Property Rental</t>
  </si>
  <si>
    <t>Total Outside Property Rental</t>
  </si>
  <si>
    <t>Intercompany Property Rental</t>
  </si>
  <si>
    <t>505 Tunnel</t>
  </si>
  <si>
    <t>Total Intercompany Property Rental</t>
  </si>
  <si>
    <t>Repairs &amp; Maintenance</t>
  </si>
  <si>
    <t>Total Repairs &amp; Maintenance</t>
  </si>
  <si>
    <t>Supplies</t>
  </si>
  <si>
    <t>Total Supplies</t>
  </si>
  <si>
    <t>Tires &amp; Tubes</t>
  </si>
  <si>
    <t>Total Tires &amp; Tubes</t>
  </si>
  <si>
    <t>Utilities</t>
  </si>
  <si>
    <t>Total Utilities</t>
  </si>
  <si>
    <t>Contract Services</t>
  </si>
  <si>
    <t>Total Contract Services</t>
  </si>
  <si>
    <t>Total Other</t>
  </si>
  <si>
    <t>Acutal</t>
  </si>
  <si>
    <t>RY 2022</t>
  </si>
  <si>
    <t>Operating Ratio Expense</t>
  </si>
  <si>
    <t>Y/N</t>
  </si>
  <si>
    <t>RY 2029</t>
  </si>
  <si>
    <t>RY 2030</t>
  </si>
  <si>
    <t>*Zero Waste Incentive Addback and Rate Stabilization revenue is not applicable to RY2025 through RY2030.</t>
  </si>
  <si>
    <t>Description of Monthly Charge</t>
  </si>
  <si>
    <t>Rates for 1-5 Unit Residential Buildings</t>
  </si>
  <si>
    <t>Base Charge for Service</t>
  </si>
  <si>
    <t>Per dwelling unit</t>
  </si>
  <si>
    <t>Trash Volume Charge for Weekly Collection</t>
  </si>
  <si>
    <t>For the base 16-gallons of bin service</t>
  </si>
  <si>
    <t>For 20-gallons of bin service (current customers only)</t>
  </si>
  <si>
    <t>Premium for each 32-gallons of bin service above 32 gallons per dwelling unit</t>
  </si>
  <si>
    <t>Recycling or Composting Volume Charge for Weekly Collection</t>
  </si>
  <si>
    <t>32-gallon bin</t>
  </si>
  <si>
    <t>Distance, Elevation and Key Charges</t>
  </si>
  <si>
    <t>No extra charge for collection less than 25 feet from curb. Distance charge per bin for collection within each 25-foot</t>
  </si>
  <si>
    <t>increment thereafter.</t>
  </si>
  <si>
    <t>No extra charge for collection less than 4 feet elevation change from street level. Elevation charge per bin for</t>
  </si>
  <si>
    <t>collection within each 8-foot increment thereafter.</t>
  </si>
  <si>
    <t>Weekly access charge per bin</t>
  </si>
  <si>
    <t>Rates for 6 Unit and Larger Apartment Buildings</t>
  </si>
  <si>
    <t>Volume Charges for Weekly Collection</t>
  </si>
  <si>
    <t>Collection volume is charged equally for trash, recycling and composting. A landfill diversion discount equal to the diversion volume percentage less 25% is then subtracted. Diversion volume percentage equals recycling and</t>
  </si>
  <si>
    <t>composting volume divided by total volume.</t>
  </si>
  <si>
    <t>1-cubic yard bin</t>
  </si>
  <si>
    <t>Distance, Elevation, Access and Special Service Charges</t>
  </si>
  <si>
    <t>No extra charge for collection less than 50 feet from curb. Distance charge is 12.5% times volume charge (before diversion discount) for weekly collection within each 50-foot increment thereafter. Distance is from curb to farthest</t>
  </si>
  <si>
    <t>bin.</t>
  </si>
  <si>
    <t>No extra charge for collection less than 4 feet elevation change from street level. Elevation charge is 25% times volume charge (before diversion discount) for weekly collection from elevation changes within each 8-foot</t>
  </si>
  <si>
    <t>increment thereafter. Elevation is from street level to farthest bin.</t>
  </si>
  <si>
    <t>An extra charge of 50% times volume charge (before diversion discount) applies for each trap door (collector must lift a cover and pull bins up to street level), clearing of a disposal chute, rake-out (disposal chute without a bin) or</t>
  </si>
  <si>
    <t>bin located on a ledge one foot or more above floor.</t>
  </si>
  <si>
    <t>RY 2025 Charge</t>
  </si>
  <si>
    <t>RY 2026 Charge</t>
  </si>
  <si>
    <t>RY 2027 Charge</t>
  </si>
  <si>
    <t>RY 2028 Charge</t>
  </si>
  <si>
    <t>RY 2029 Charge</t>
  </si>
  <si>
    <t>RY 2030 Charge</t>
  </si>
  <si>
    <t>Assumptions</t>
  </si>
  <si>
    <t>Allocations</t>
  </si>
  <si>
    <t>Rate Calculations - Total Revenues</t>
  </si>
  <si>
    <t>Less Non-Rate Activity</t>
  </si>
  <si>
    <t>Calculated Operating Ratio Expenses</t>
  </si>
  <si>
    <t>Programmatic Reserve</t>
  </si>
  <si>
    <t xml:space="preserve">  Allowed Operating Ratio</t>
  </si>
  <si>
    <t>Operating Expense with Operating Ratio</t>
  </si>
  <si>
    <t>Non Operating Ratio Expense</t>
  </si>
  <si>
    <t>Impound Account</t>
  </si>
  <si>
    <t>Revenue</t>
  </si>
  <si>
    <t>Net Revenue Requirement</t>
  </si>
  <si>
    <t>Revenue @ Current Rates</t>
  </si>
  <si>
    <t>Net Increase for Rate Year</t>
  </si>
  <si>
    <t>Value (%, #, etc.)</t>
  </si>
  <si>
    <t>Please list assumptions:</t>
  </si>
  <si>
    <t xml:space="preserve">Revenue Requirement Change </t>
  </si>
  <si>
    <t>Non-Rate Expenses</t>
  </si>
  <si>
    <t>Non-Rate Revenue</t>
  </si>
  <si>
    <t>Balancing Account (December 2022 Settlement)</t>
  </si>
  <si>
    <t>Balancing Account Rate Year 2024-25 and 2025-26</t>
  </si>
  <si>
    <t>If there are allocated costs please provide % and allocation methodology:</t>
  </si>
  <si>
    <t xml:space="preserve">  Rate-Eligible Non-Operating Ratio Expenses</t>
  </si>
  <si>
    <t xml:space="preserve">   Non-Rate Revenue</t>
  </si>
  <si>
    <t>&lt;List from Total Expenses&gt;</t>
  </si>
  <si>
    <t>Funds and Accounts</t>
  </si>
  <si>
    <t xml:space="preserve">   Difference</t>
  </si>
  <si>
    <t>Contracted Clients</t>
  </si>
  <si>
    <t>Zero Waste Capital Reserve Fund</t>
  </si>
  <si>
    <t>Cost Adjustment Categories</t>
  </si>
  <si>
    <t>Collection Expenses</t>
  </si>
  <si>
    <t>Allocation Factor</t>
  </si>
  <si>
    <t>Explanation and Justification of Allocation Factor</t>
  </si>
  <si>
    <t>(To be Allocated)</t>
  </si>
  <si>
    <t>Salaries and Benefits are best allocated through Labor Hours</t>
  </si>
  <si>
    <t>[Insert Explanation for Allocation Factor Selected]</t>
  </si>
  <si>
    <t>Proposed Calculation of Cost by Line of Business For Rate Year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</si>
</sst>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6" formatCode="&quot;$&quot;#,##0_);[Red]\(&quot;$&quot;#,##0\)"/>
    <numFmt numFmtId="7" formatCode="&quot;$&quot;#,##0.00_);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_(* #,##0_);_(* \(#,##0\);_(* &quot;-&quot;??_);_(@_)"/>
    <numFmt numFmtId="166" formatCode="_(&quot;$&quot;* #,##0_);_(&quot;$&quot;* \(#,##0\);_(&quot;$&quot;* &quot;-&quot;??_);_(@_)"/>
    <numFmt numFmtId="167" formatCode="_(* #,##0.0_);_(* \(#,##0.0\);_(* &quot;-&quot;??_);_(@_)"/>
    <numFmt numFmtId="168" formatCode="0_);\(0\)"/>
    <numFmt numFmtId="169" formatCode="_(&quot;$&quot;* #,##0.00_);_(&quot;$&quot;* \(#,##0.00\);_(&quot;$&quot;* &quot;-&quot;_);_(@_)"/>
    <numFmt numFmtId="170" formatCode="&quot;$&quot;#,##0"/>
    <numFmt numFmtId="171" formatCode="#,##0.0"/>
  </numFmts>
  <fonts count="33" x14ac:knownFonts="1">
    <font>
      <sz val="10"/>
      <name val="Arial"/>
      <family val="2"/>
    </font>
    <font>
      <sz val="11"/>
      <color theme="1"/>
      <name val="Aptos Narrow"/>
      <family val="2"/>
      <scheme val="minor"/>
    </font>
    <font>
      <sz val="10"/>
      <name val="Arial"/>
      <family val="2"/>
    </font>
    <font>
      <b/>
      <u/>
      <sz val="10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2"/>
      <color rgb="FF00B050"/>
      <name val="Arial"/>
      <family val="2"/>
    </font>
    <font>
      <i/>
      <sz val="10"/>
      <color theme="1"/>
      <name val="Arial"/>
      <family val="2"/>
    </font>
    <font>
      <b/>
      <sz val="10"/>
      <color indexed="17"/>
      <name val="Arial"/>
      <family val="2"/>
    </font>
    <font>
      <sz val="10"/>
      <color theme="1"/>
      <name val="Arial"/>
      <family val="2"/>
    </font>
    <font>
      <sz val="10"/>
      <color indexed="8"/>
      <name val="MS Sans Serif"/>
      <family val="2"/>
    </font>
    <font>
      <b/>
      <u/>
      <sz val="10"/>
      <color indexed="10"/>
      <name val="Arial"/>
      <family val="2"/>
    </font>
    <font>
      <sz val="10"/>
      <color indexed="8"/>
      <name val="Arial"/>
      <family val="2"/>
    </font>
    <font>
      <sz val="10"/>
      <name val="MS Sans Serif"/>
      <family val="2"/>
    </font>
    <font>
      <b/>
      <sz val="10"/>
      <color indexed="8"/>
      <name val="Arial"/>
      <family val="2"/>
    </font>
    <font>
      <sz val="9"/>
      <color indexed="8"/>
      <name val="Times New Roman"/>
      <family val="1"/>
    </font>
    <font>
      <b/>
      <i/>
      <sz val="10"/>
      <name val="Arial"/>
      <family val="2"/>
    </font>
    <font>
      <b/>
      <sz val="10"/>
      <color theme="1"/>
      <name val="Arial"/>
      <family val="2"/>
    </font>
    <font>
      <sz val="11"/>
      <name val="Calibri"/>
      <family val="2"/>
    </font>
    <font>
      <b/>
      <sz val="11"/>
      <name val="Calibri"/>
      <family val="2"/>
    </font>
    <font>
      <sz val="11"/>
      <name val="Times New Roman"/>
      <family val="1"/>
    </font>
    <font>
      <sz val="10"/>
      <name val="Times New Roman"/>
      <family val="1"/>
    </font>
    <font>
      <sz val="12"/>
      <name val="Times New Roman"/>
      <family val="1"/>
    </font>
    <font>
      <sz val="9"/>
      <name val="Times New Roman"/>
      <family val="1"/>
    </font>
    <font>
      <sz val="11"/>
      <color rgb="FF000000"/>
      <name val="Calibri"/>
      <family val="2"/>
    </font>
    <font>
      <b/>
      <sz val="11"/>
      <color rgb="FFFFFFFF"/>
      <name val="Calibri"/>
      <family val="2"/>
    </font>
    <font>
      <b/>
      <sz val="11"/>
      <color rgb="FFFFFFFF"/>
      <name val="Aptos Narrow"/>
      <family val="2"/>
    </font>
    <font>
      <sz val="11"/>
      <color rgb="FF3F3F76"/>
      <name val="Aptos Narrow"/>
      <family val="2"/>
    </font>
    <font>
      <b/>
      <u/>
      <sz val="11"/>
      <color rgb="FF000000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451D"/>
        <bgColor rgb="FF000000"/>
      </patternFill>
    </fill>
    <fill>
      <patternFill patternType="solid">
        <fgColor rgb="FFFFCC99"/>
        <bgColor rgb="FF000000"/>
      </patternFill>
    </fill>
  </fills>
  <borders count="4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rgb="FF7F7F7F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medium">
        <color indexed="64"/>
      </top>
      <bottom/>
      <diagonal/>
    </border>
    <border>
      <left style="thin">
        <color rgb="FF7F7F7F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rgb="FF7F7F7F"/>
      </right>
      <top/>
      <bottom style="medium">
        <color indexed="64"/>
      </bottom>
      <diagonal/>
    </border>
    <border>
      <left style="thin">
        <color rgb="FF7F7F7F"/>
      </left>
      <right style="thin">
        <color rgb="FF7F7F7F"/>
      </right>
      <top/>
      <bottom style="medium">
        <color indexed="64"/>
      </bottom>
      <diagonal/>
    </border>
    <border>
      <left style="thin">
        <color rgb="FF7F7F7F"/>
      </left>
      <right style="medium">
        <color indexed="64"/>
      </right>
      <top/>
      <bottom style="medium">
        <color indexed="64"/>
      </bottom>
      <diagonal/>
    </border>
    <border>
      <left style="thin">
        <color rgb="FF7F7F7F"/>
      </left>
      <right style="thin">
        <color rgb="FF7F7F7F"/>
      </right>
      <top/>
      <bottom style="thin">
        <color rgb="FF7F7F7F"/>
      </bottom>
      <diagonal/>
    </border>
    <border>
      <left style="thin">
        <color rgb="FF7F7F7F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medium">
        <color indexed="64"/>
      </right>
      <top/>
      <bottom style="thin">
        <color rgb="FF7F7F7F"/>
      </bottom>
      <diagonal/>
    </border>
    <border>
      <left style="thin">
        <color rgb="FF7F7F7F"/>
      </left>
      <right style="thin">
        <color indexed="64"/>
      </right>
      <top/>
      <bottom/>
      <diagonal/>
    </border>
    <border>
      <left style="thin">
        <color rgb="FF7F7F7F"/>
      </left>
      <right style="medium">
        <color indexed="64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medium">
        <color indexed="64"/>
      </bottom>
      <diagonal/>
    </border>
    <border>
      <left style="thin">
        <color rgb="FF7F7F7F"/>
      </left>
      <right style="thin">
        <color indexed="64"/>
      </right>
      <top/>
      <bottom style="medium">
        <color indexed="64"/>
      </bottom>
      <diagonal/>
    </border>
  </borders>
  <cellStyleXfs count="19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6" fillId="0" borderId="0"/>
    <xf numFmtId="0" fontId="2" fillId="0" borderId="0"/>
    <xf numFmtId="42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4" fillId="0" borderId="0"/>
    <xf numFmtId="4" fontId="17" fillId="0" borderId="0" applyFont="0" applyFill="0" applyBorder="0" applyAlignment="0" applyProtection="0">
      <alignment vertical="top"/>
    </xf>
    <xf numFmtId="43" fontId="19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416">
    <xf numFmtId="0" fontId="0" fillId="0" borderId="0" xfId="0"/>
    <xf numFmtId="3" fontId="3" fillId="2" borderId="0" xfId="0" quotePrefix="1" applyNumberFormat="1" applyFont="1" applyFill="1" applyAlignment="1">
      <alignment horizontal="left"/>
    </xf>
    <xf numFmtId="0" fontId="2" fillId="2" borderId="0" xfId="0" applyFont="1" applyFill="1"/>
    <xf numFmtId="3" fontId="4" fillId="2" borderId="0" xfId="3" applyNumberFormat="1" applyFont="1" applyFill="1" applyAlignment="1">
      <alignment horizontal="left"/>
    </xf>
    <xf numFmtId="43" fontId="2" fillId="2" borderId="0" xfId="0" applyNumberFormat="1" applyFont="1" applyFill="1"/>
    <xf numFmtId="164" fontId="5" fillId="2" borderId="0" xfId="2" applyNumberFormat="1" applyFont="1" applyFill="1" applyAlignment="1">
      <alignment horizontal="center" wrapText="1"/>
    </xf>
    <xf numFmtId="164" fontId="5" fillId="2" borderId="0" xfId="2" applyNumberFormat="1" applyFont="1" applyFill="1" applyAlignment="1">
      <alignment horizontal="center"/>
    </xf>
    <xf numFmtId="3" fontId="3" fillId="2" borderId="0" xfId="0" applyNumberFormat="1" applyFont="1" applyFill="1" applyAlignment="1">
      <alignment horizontal="left"/>
    </xf>
    <xf numFmtId="0" fontId="4" fillId="2" borderId="1" xfId="0" applyFont="1" applyFill="1" applyBorder="1"/>
    <xf numFmtId="37" fontId="4" fillId="3" borderId="2" xfId="3" applyNumberFormat="1" applyFont="1" applyFill="1" applyBorder="1" applyAlignment="1">
      <alignment horizontal="center"/>
    </xf>
    <xf numFmtId="37" fontId="4" fillId="4" borderId="2" xfId="3" applyNumberFormat="1" applyFont="1" applyFill="1" applyBorder="1" applyAlignment="1">
      <alignment horizontal="center" wrapText="1"/>
    </xf>
    <xf numFmtId="37" fontId="4" fillId="4" borderId="2" xfId="3" applyNumberFormat="1" applyFont="1" applyFill="1" applyBorder="1" applyAlignment="1">
      <alignment horizontal="center"/>
    </xf>
    <xf numFmtId="9" fontId="4" fillId="5" borderId="3" xfId="3" applyNumberFormat="1" applyFont="1" applyFill="1" applyBorder="1" applyAlignment="1">
      <alignment horizontal="center" wrapText="1"/>
    </xf>
    <xf numFmtId="0" fontId="4" fillId="2" borderId="3" xfId="3" applyFont="1" applyFill="1" applyBorder="1"/>
    <xf numFmtId="165" fontId="4" fillId="3" borderId="3" xfId="1" quotePrefix="1" applyNumberFormat="1" applyFont="1" applyFill="1" applyBorder="1" applyAlignment="1">
      <alignment horizontal="center" wrapText="1"/>
    </xf>
    <xf numFmtId="165" fontId="4" fillId="4" borderId="3" xfId="1" quotePrefix="1" applyNumberFormat="1" applyFont="1" applyFill="1" applyBorder="1" applyAlignment="1">
      <alignment horizontal="center" wrapText="1"/>
    </xf>
    <xf numFmtId="165" fontId="4" fillId="5" borderId="3" xfId="1" quotePrefix="1" applyNumberFormat="1" applyFont="1" applyFill="1" applyBorder="1" applyAlignment="1">
      <alignment horizontal="center" wrapText="1"/>
    </xf>
    <xf numFmtId="0" fontId="2" fillId="2" borderId="4" xfId="0" applyFont="1" applyFill="1" applyBorder="1"/>
    <xf numFmtId="166" fontId="2" fillId="2" borderId="5" xfId="4" applyNumberFormat="1" applyFont="1" applyFill="1" applyBorder="1"/>
    <xf numFmtId="0" fontId="2" fillId="2" borderId="5" xfId="0" applyFont="1" applyFill="1" applyBorder="1"/>
    <xf numFmtId="41" fontId="2" fillId="2" borderId="5" xfId="1" applyNumberFormat="1" applyFont="1" applyFill="1" applyBorder="1"/>
    <xf numFmtId="0" fontId="2" fillId="2" borderId="6" xfId="0" applyFont="1" applyFill="1" applyBorder="1"/>
    <xf numFmtId="0" fontId="4" fillId="2" borderId="2" xfId="0" quotePrefix="1" applyFont="1" applyFill="1" applyBorder="1" applyAlignment="1">
      <alignment horizontal="left"/>
    </xf>
    <xf numFmtId="42" fontId="4" fillId="2" borderId="3" xfId="1" applyNumberFormat="1" applyFont="1" applyFill="1" applyBorder="1"/>
    <xf numFmtId="0" fontId="2" fillId="2" borderId="6" xfId="0" applyFont="1" applyFill="1" applyBorder="1" applyAlignment="1">
      <alignment horizontal="left" indent="1"/>
    </xf>
    <xf numFmtId="0" fontId="2" fillId="0" borderId="5" xfId="0" applyFont="1" applyBorder="1"/>
    <xf numFmtId="41" fontId="2" fillId="0" borderId="5" xfId="1" applyNumberFormat="1" applyFont="1" applyFill="1" applyBorder="1"/>
    <xf numFmtId="0" fontId="2" fillId="2" borderId="7" xfId="0" applyFont="1" applyFill="1" applyBorder="1"/>
    <xf numFmtId="0" fontId="7" fillId="2" borderId="4" xfId="5" quotePrefix="1" applyFont="1" applyFill="1" applyBorder="1" applyAlignment="1">
      <alignment horizontal="left"/>
    </xf>
    <xf numFmtId="0" fontId="2" fillId="2" borderId="0" xfId="0" applyFont="1" applyFill="1" applyAlignment="1">
      <alignment horizontal="center"/>
    </xf>
    <xf numFmtId="165" fontId="2" fillId="2" borderId="0" xfId="1" applyNumberFormat="1" applyFont="1" applyFill="1"/>
    <xf numFmtId="165" fontId="2" fillId="2" borderId="0" xfId="1" applyNumberFormat="1" applyFont="1" applyFill="1" applyAlignment="1">
      <alignment horizontal="right"/>
    </xf>
    <xf numFmtId="0" fontId="4" fillId="0" borderId="4" xfId="0" applyFont="1" applyBorder="1" applyAlignment="1">
      <alignment horizontal="center"/>
    </xf>
    <xf numFmtId="0" fontId="4" fillId="0" borderId="3" xfId="0" quotePrefix="1" applyFont="1" applyBorder="1" applyAlignment="1">
      <alignment horizontal="left"/>
    </xf>
    <xf numFmtId="37" fontId="4" fillId="0" borderId="3" xfId="0" quotePrefix="1" applyNumberFormat="1" applyFont="1" applyBorder="1" applyAlignment="1">
      <alignment horizontal="center" wrapText="1"/>
    </xf>
    <xf numFmtId="165" fontId="0" fillId="2" borderId="6" xfId="1" applyNumberFormat="1" applyFont="1" applyFill="1" applyBorder="1"/>
    <xf numFmtId="166" fontId="2" fillId="2" borderId="4" xfId="4" applyNumberFormat="1" applyFont="1" applyFill="1" applyBorder="1" applyAlignment="1">
      <alignment horizontal="center"/>
    </xf>
    <xf numFmtId="165" fontId="0" fillId="2" borderId="6" xfId="1" quotePrefix="1" applyNumberFormat="1" applyFont="1" applyFill="1" applyBorder="1" applyAlignment="1">
      <alignment horizontal="left"/>
    </xf>
    <xf numFmtId="165" fontId="2" fillId="2" borderId="5" xfId="1" applyNumberFormat="1" applyFont="1" applyFill="1" applyBorder="1" applyAlignment="1">
      <alignment horizontal="center"/>
    </xf>
    <xf numFmtId="165" fontId="2" fillId="2" borderId="7" xfId="1" applyNumberFormat="1" applyFont="1" applyFill="1" applyBorder="1" applyAlignment="1">
      <alignment horizontal="center"/>
    </xf>
    <xf numFmtId="165" fontId="4" fillId="2" borderId="2" xfId="1" quotePrefix="1" applyNumberFormat="1" applyFont="1" applyFill="1" applyBorder="1" applyAlignment="1">
      <alignment horizontal="left"/>
    </xf>
    <xf numFmtId="166" fontId="4" fillId="2" borderId="7" xfId="4" applyNumberFormat="1" applyFont="1" applyFill="1" applyBorder="1"/>
    <xf numFmtId="166" fontId="4" fillId="2" borderId="2" xfId="4" applyNumberFormat="1" applyFont="1" applyFill="1" applyBorder="1"/>
    <xf numFmtId="166" fontId="4" fillId="2" borderId="3" xfId="0" applyNumberFormat="1" applyFont="1" applyFill="1" applyBorder="1" applyAlignment="1">
      <alignment horizontal="center"/>
    </xf>
    <xf numFmtId="165" fontId="0" fillId="2" borderId="6" xfId="1" quotePrefix="1" applyNumberFormat="1" applyFont="1" applyFill="1" applyBorder="1" applyAlignment="1">
      <alignment horizontal="left" vertical="top"/>
    </xf>
    <xf numFmtId="165" fontId="2" fillId="0" borderId="5" xfId="1" applyNumberFormat="1" applyFont="1" applyFill="1" applyBorder="1" applyAlignment="1">
      <alignment horizontal="center"/>
    </xf>
    <xf numFmtId="165" fontId="4" fillId="2" borderId="2" xfId="1" applyNumberFormat="1" applyFont="1" applyFill="1" applyBorder="1" applyAlignment="1">
      <alignment horizontal="left"/>
    </xf>
    <xf numFmtId="165" fontId="4" fillId="2" borderId="0" xfId="1" applyNumberFormat="1" applyFont="1" applyFill="1" applyBorder="1" applyAlignment="1">
      <alignment horizontal="left"/>
    </xf>
    <xf numFmtId="166" fontId="4" fillId="2" borderId="0" xfId="0" applyNumberFormat="1" applyFont="1" applyFill="1" applyAlignment="1">
      <alignment horizontal="center"/>
    </xf>
    <xf numFmtId="165" fontId="2" fillId="2" borderId="0" xfId="1" applyNumberFormat="1" applyFont="1" applyFill="1" applyBorder="1" applyAlignment="1">
      <alignment horizontal="center"/>
    </xf>
    <xf numFmtId="165" fontId="0" fillId="2" borderId="1" xfId="1" applyNumberFormat="1" applyFont="1" applyFill="1" applyBorder="1" applyAlignment="1">
      <alignment horizontal="left"/>
    </xf>
    <xf numFmtId="165" fontId="2" fillId="2" borderId="8" xfId="1" applyNumberFormat="1" applyFont="1" applyFill="1" applyBorder="1" applyAlignment="1">
      <alignment horizontal="center"/>
    </xf>
    <xf numFmtId="165" fontId="0" fillId="2" borderId="5" xfId="1" applyNumberFormat="1" applyFont="1" applyFill="1" applyBorder="1"/>
    <xf numFmtId="165" fontId="0" fillId="2" borderId="9" xfId="1" applyNumberFormat="1" applyFont="1" applyFill="1" applyBorder="1" applyAlignment="1">
      <alignment horizontal="left"/>
    </xf>
    <xf numFmtId="165" fontId="2" fillId="2" borderId="10" xfId="1" applyNumberFormat="1" applyFont="1" applyFill="1" applyBorder="1" applyAlignment="1">
      <alignment horizontal="center"/>
    </xf>
    <xf numFmtId="165" fontId="4" fillId="2" borderId="9" xfId="1" applyNumberFormat="1" applyFont="1" applyFill="1" applyBorder="1" applyAlignment="1">
      <alignment horizontal="left"/>
    </xf>
    <xf numFmtId="165" fontId="0" fillId="2" borderId="0" xfId="1" applyNumberFormat="1" applyFont="1" applyFill="1"/>
    <xf numFmtId="0" fontId="0" fillId="2" borderId="0" xfId="0" applyFill="1"/>
    <xf numFmtId="0" fontId="8" fillId="2" borderId="0" xfId="3" applyFont="1" applyFill="1"/>
    <xf numFmtId="165" fontId="8" fillId="2" borderId="0" xfId="1" applyNumberFormat="1" applyFont="1" applyFill="1"/>
    <xf numFmtId="3" fontId="0" fillId="2" borderId="0" xfId="6" quotePrefix="1" applyNumberFormat="1" applyFont="1" applyFill="1" applyAlignment="1">
      <alignment horizontal="left"/>
    </xf>
    <xf numFmtId="10" fontId="5" fillId="2" borderId="0" xfId="0" applyNumberFormat="1" applyFont="1" applyFill="1" applyAlignment="1">
      <alignment horizontal="center"/>
    </xf>
    <xf numFmtId="0" fontId="8" fillId="2" borderId="0" xfId="0" applyFont="1" applyFill="1"/>
    <xf numFmtId="3" fontId="3" fillId="2" borderId="3" xfId="0" applyNumberFormat="1" applyFont="1" applyFill="1" applyBorder="1" applyAlignment="1">
      <alignment horizontal="left"/>
    </xf>
    <xf numFmtId="0" fontId="0" fillId="2" borderId="3" xfId="0" applyFill="1" applyBorder="1"/>
    <xf numFmtId="165" fontId="9" fillId="2" borderId="3" xfId="1" applyNumberFormat="1" applyFont="1" applyFill="1" applyBorder="1" applyAlignment="1">
      <alignment horizontal="left"/>
    </xf>
    <xf numFmtId="165" fontId="9" fillId="2" borderId="7" xfId="1" applyNumberFormat="1" applyFont="1" applyFill="1" applyBorder="1" applyAlignment="1">
      <alignment horizontal="center"/>
    </xf>
    <xf numFmtId="165" fontId="9" fillId="2" borderId="11" xfId="1" applyNumberFormat="1" applyFont="1" applyFill="1" applyBorder="1" applyAlignment="1">
      <alignment horizontal="center"/>
    </xf>
    <xf numFmtId="167" fontId="8" fillId="2" borderId="4" xfId="1" quotePrefix="1" applyNumberFormat="1" applyFont="1" applyFill="1" applyBorder="1" applyAlignment="1">
      <alignment horizontal="left"/>
    </xf>
    <xf numFmtId="165" fontId="8" fillId="2" borderId="4" xfId="1" applyNumberFormat="1" applyFont="1" applyFill="1" applyBorder="1"/>
    <xf numFmtId="166" fontId="8" fillId="2" borderId="4" xfId="4" applyNumberFormat="1" applyFont="1" applyFill="1" applyBorder="1"/>
    <xf numFmtId="167" fontId="8" fillId="2" borderId="5" xfId="1" quotePrefix="1" applyNumberFormat="1" applyFont="1" applyFill="1" applyBorder="1" applyAlignment="1">
      <alignment horizontal="left"/>
    </xf>
    <xf numFmtId="165" fontId="6" fillId="2" borderId="5" xfId="1" applyNumberFormat="1" applyFont="1" applyFill="1" applyBorder="1"/>
    <xf numFmtId="165" fontId="8" fillId="2" borderId="5" xfId="1" applyNumberFormat="1" applyFont="1" applyFill="1" applyBorder="1"/>
    <xf numFmtId="167" fontId="8" fillId="2" borderId="5" xfId="1" applyNumberFormat="1" applyFont="1" applyFill="1" applyBorder="1" applyAlignment="1">
      <alignment horizontal="left"/>
    </xf>
    <xf numFmtId="165" fontId="9" fillId="2" borderId="12" xfId="1" quotePrefix="1" applyNumberFormat="1" applyFont="1" applyFill="1" applyBorder="1" applyAlignment="1">
      <alignment horizontal="left"/>
    </xf>
    <xf numFmtId="165" fontId="9" fillId="2" borderId="12" xfId="1" applyNumberFormat="1" applyFont="1" applyFill="1" applyBorder="1"/>
    <xf numFmtId="166" fontId="9" fillId="2" borderId="12" xfId="4" applyNumberFormat="1" applyFont="1" applyFill="1" applyBorder="1"/>
    <xf numFmtId="9" fontId="8" fillId="2" borderId="0" xfId="2" applyFont="1" applyFill="1"/>
    <xf numFmtId="10" fontId="8" fillId="2" borderId="0" xfId="2" applyNumberFormat="1" applyFont="1" applyFill="1"/>
    <xf numFmtId="9" fontId="9" fillId="2" borderId="0" xfId="2" applyFont="1" applyFill="1"/>
    <xf numFmtId="165" fontId="9" fillId="2" borderId="3" xfId="1" quotePrefix="1" applyNumberFormat="1" applyFont="1" applyFill="1" applyBorder="1" applyAlignment="1">
      <alignment horizontal="left"/>
    </xf>
    <xf numFmtId="165" fontId="9" fillId="2" borderId="3" xfId="1" applyNumberFormat="1" applyFont="1" applyFill="1" applyBorder="1" applyAlignment="1">
      <alignment horizontal="center"/>
    </xf>
    <xf numFmtId="165" fontId="8" fillId="2" borderId="13" xfId="1" applyNumberFormat="1" applyFont="1" applyFill="1" applyBorder="1"/>
    <xf numFmtId="165" fontId="4" fillId="2" borderId="0" xfId="1" applyNumberFormat="1" applyFont="1" applyFill="1" applyAlignment="1">
      <alignment horizontal="center"/>
    </xf>
    <xf numFmtId="0" fontId="4" fillId="2" borderId="0" xfId="6" applyFont="1" applyFill="1" applyAlignment="1">
      <alignment horizontal="center"/>
    </xf>
    <xf numFmtId="165" fontId="9" fillId="2" borderId="0" xfId="1" applyNumberFormat="1" applyFont="1" applyFill="1"/>
    <xf numFmtId="0" fontId="9" fillId="2" borderId="0" xfId="6" applyFont="1" applyFill="1"/>
    <xf numFmtId="165" fontId="9" fillId="2" borderId="0" xfId="1" quotePrefix="1" applyNumberFormat="1" applyFont="1" applyFill="1"/>
    <xf numFmtId="0" fontId="9" fillId="2" borderId="0" xfId="6" quotePrefix="1" applyFont="1" applyFill="1"/>
    <xf numFmtId="165" fontId="9" fillId="2" borderId="7" xfId="1" applyNumberFormat="1" applyFont="1" applyFill="1" applyBorder="1" applyAlignment="1">
      <alignment horizontal="left"/>
    </xf>
    <xf numFmtId="165" fontId="8" fillId="2" borderId="10" xfId="1" applyNumberFormat="1" applyFont="1" applyFill="1" applyBorder="1"/>
    <xf numFmtId="165" fontId="8" fillId="2" borderId="0" xfId="1" applyNumberFormat="1" applyFont="1" applyFill="1" applyAlignment="1"/>
    <xf numFmtId="0" fontId="4" fillId="2" borderId="7" xfId="3" applyFont="1" applyFill="1" applyBorder="1"/>
    <xf numFmtId="166" fontId="0" fillId="2" borderId="0" xfId="4" applyNumberFormat="1" applyFont="1" applyFill="1"/>
    <xf numFmtId="0" fontId="2" fillId="2" borderId="0" xfId="3" applyFill="1"/>
    <xf numFmtId="0" fontId="5" fillId="2" borderId="0" xfId="0" applyFont="1" applyFill="1" applyAlignment="1">
      <alignment horizontal="center"/>
    </xf>
    <xf numFmtId="0" fontId="10" fillId="2" borderId="0" xfId="3" quotePrefix="1" applyFont="1" applyFill="1" applyAlignment="1">
      <alignment vertical="center"/>
    </xf>
    <xf numFmtId="0" fontId="2" fillId="2" borderId="3" xfId="0" applyFont="1" applyFill="1" applyBorder="1"/>
    <xf numFmtId="42" fontId="2" fillId="2" borderId="14" xfId="7" applyFont="1" applyFill="1" applyBorder="1"/>
    <xf numFmtId="42" fontId="2" fillId="2" borderId="5" xfId="7" applyFont="1" applyFill="1" applyBorder="1"/>
    <xf numFmtId="41" fontId="2" fillId="2" borderId="14" xfId="8" applyFont="1" applyFill="1" applyBorder="1"/>
    <xf numFmtId="41" fontId="2" fillId="2" borderId="5" xfId="8" applyFont="1" applyFill="1" applyBorder="1"/>
    <xf numFmtId="0" fontId="4" fillId="2" borderId="2" xfId="3" applyFont="1" applyFill="1" applyBorder="1"/>
    <xf numFmtId="7" fontId="0" fillId="2" borderId="6" xfId="3" applyNumberFormat="1" applyFont="1" applyFill="1" applyBorder="1" applyAlignment="1">
      <alignment horizontal="left"/>
    </xf>
    <xf numFmtId="0" fontId="0" fillId="0" borderId="7" xfId="0" applyBorder="1"/>
    <xf numFmtId="0" fontId="3" fillId="2" borderId="0" xfId="1" quotePrefix="1" applyNumberFormat="1" applyFont="1" applyFill="1" applyBorder="1" applyAlignment="1">
      <alignment horizontal="left"/>
    </xf>
    <xf numFmtId="0" fontId="4" fillId="2" borderId="0" xfId="0" applyFont="1" applyFill="1"/>
    <xf numFmtId="7" fontId="2" fillId="2" borderId="6" xfId="3" applyNumberFormat="1" applyFill="1" applyBorder="1" applyAlignment="1">
      <alignment horizontal="left"/>
    </xf>
    <xf numFmtId="7" fontId="2" fillId="2" borderId="7" xfId="3" applyNumberFormat="1" applyFill="1" applyBorder="1" applyAlignment="1">
      <alignment horizontal="left"/>
    </xf>
    <xf numFmtId="49" fontId="3" fillId="2" borderId="0" xfId="1" quotePrefix="1" applyNumberFormat="1" applyFont="1" applyFill="1" applyBorder="1" applyAlignment="1">
      <alignment horizontal="left"/>
    </xf>
    <xf numFmtId="3" fontId="11" fillId="2" borderId="0" xfId="0" applyNumberFormat="1" applyFont="1" applyFill="1"/>
    <xf numFmtId="0" fontId="4" fillId="2" borderId="7" xfId="3" quotePrefix="1" applyFont="1" applyFill="1" applyBorder="1"/>
    <xf numFmtId="49" fontId="3" fillId="2" borderId="0" xfId="1" applyNumberFormat="1" applyFont="1" applyFill="1" applyBorder="1" applyAlignment="1">
      <alignment horizontal="left"/>
    </xf>
    <xf numFmtId="165" fontId="2" fillId="2" borderId="0" xfId="1" applyNumberFormat="1" applyFont="1" applyFill="1" applyBorder="1"/>
    <xf numFmtId="37" fontId="5" fillId="2" borderId="0" xfId="3" applyNumberFormat="1" applyFont="1" applyFill="1" applyAlignment="1">
      <alignment wrapText="1"/>
    </xf>
    <xf numFmtId="0" fontId="0" fillId="2" borderId="0" xfId="3" applyFont="1" applyFill="1"/>
    <xf numFmtId="10" fontId="0" fillId="2" borderId="0" xfId="2" applyNumberFormat="1" applyFont="1" applyFill="1"/>
    <xf numFmtId="49" fontId="3" fillId="2" borderId="0" xfId="1" applyNumberFormat="1" applyFont="1" applyFill="1" applyAlignment="1">
      <alignment horizontal="left"/>
    </xf>
    <xf numFmtId="43" fontId="0" fillId="2" borderId="0" xfId="0" applyNumberFormat="1" applyFill="1"/>
    <xf numFmtId="0" fontId="0" fillId="2" borderId="4" xfId="3" applyFont="1" applyFill="1" applyBorder="1"/>
    <xf numFmtId="42" fontId="0" fillId="2" borderId="5" xfId="7" applyFont="1" applyFill="1" applyBorder="1"/>
    <xf numFmtId="0" fontId="0" fillId="2" borderId="5" xfId="3" applyFont="1" applyFill="1" applyBorder="1"/>
    <xf numFmtId="41" fontId="0" fillId="2" borderId="5" xfId="8" applyFont="1" applyFill="1" applyBorder="1"/>
    <xf numFmtId="37" fontId="0" fillId="2" borderId="5" xfId="3" applyNumberFormat="1" applyFont="1" applyFill="1" applyBorder="1"/>
    <xf numFmtId="0" fontId="0" fillId="2" borderId="7" xfId="3" applyFont="1" applyFill="1" applyBorder="1"/>
    <xf numFmtId="0" fontId="4" fillId="2" borderId="10" xfId="0" applyFont="1" applyFill="1" applyBorder="1"/>
    <xf numFmtId="42" fontId="2" fillId="2" borderId="4" xfId="7" applyFont="1" applyFill="1" applyBorder="1"/>
    <xf numFmtId="165" fontId="2" fillId="2" borderId="5" xfId="1" applyNumberFormat="1" applyFont="1" applyFill="1" applyBorder="1"/>
    <xf numFmtId="0" fontId="4" fillId="2" borderId="6" xfId="0" applyFont="1" applyFill="1" applyBorder="1"/>
    <xf numFmtId="0" fontId="4" fillId="2" borderId="0" xfId="0" quotePrefix="1" applyFont="1" applyFill="1"/>
    <xf numFmtId="3" fontId="12" fillId="2" borderId="0" xfId="0" applyNumberFormat="1" applyFont="1" applyFill="1"/>
    <xf numFmtId="9" fontId="4" fillId="5" borderId="11" xfId="3" applyNumberFormat="1" applyFont="1" applyFill="1" applyBorder="1" applyAlignment="1">
      <alignment horizontal="center" wrapText="1"/>
    </xf>
    <xf numFmtId="41" fontId="4" fillId="2" borderId="0" xfId="0" quotePrefix="1" applyNumberFormat="1" applyFont="1" applyFill="1" applyAlignment="1">
      <alignment horizontal="center"/>
    </xf>
    <xf numFmtId="0" fontId="4" fillId="2" borderId="0" xfId="0" applyFont="1" applyFill="1" applyAlignment="1">
      <alignment horizontal="left"/>
    </xf>
    <xf numFmtId="0" fontId="0" fillId="2" borderId="1" xfId="0" quotePrefix="1" applyFill="1" applyBorder="1" applyAlignment="1">
      <alignment horizontal="left"/>
    </xf>
    <xf numFmtId="166" fontId="13" fillId="2" borderId="4" xfId="4" applyNumberFormat="1" applyFont="1" applyFill="1" applyBorder="1"/>
    <xf numFmtId="9" fontId="2" fillId="2" borderId="1" xfId="2" applyFont="1" applyFill="1" applyBorder="1" applyAlignment="1">
      <alignment horizontal="center"/>
    </xf>
    <xf numFmtId="43" fontId="2" fillId="2" borderId="4" xfId="1" applyFont="1" applyFill="1" applyBorder="1" applyAlignment="1">
      <alignment horizontal="center"/>
    </xf>
    <xf numFmtId="166" fontId="2" fillId="2" borderId="1" xfId="4" applyNumberFormat="1" applyFont="1" applyFill="1" applyBorder="1" applyAlignment="1">
      <alignment horizontal="center"/>
    </xf>
    <xf numFmtId="166" fontId="2" fillId="2" borderId="16" xfId="4" applyNumberFormat="1" applyFont="1" applyFill="1" applyBorder="1" applyAlignment="1">
      <alignment horizontal="center"/>
    </xf>
    <xf numFmtId="0" fontId="0" fillId="2" borderId="6" xfId="0" quotePrefix="1" applyFill="1" applyBorder="1" applyAlignment="1">
      <alignment horizontal="left"/>
    </xf>
    <xf numFmtId="165" fontId="13" fillId="2" borderId="5" xfId="11" applyNumberFormat="1" applyFont="1" applyFill="1" applyBorder="1"/>
    <xf numFmtId="9" fontId="2" fillId="2" borderId="6" xfId="2" applyFont="1" applyFill="1" applyBorder="1" applyAlignment="1">
      <alignment horizontal="center"/>
    </xf>
    <xf numFmtId="43" fontId="2" fillId="2" borderId="5" xfId="1" applyFont="1" applyFill="1" applyBorder="1" applyAlignment="1">
      <alignment horizontal="center"/>
    </xf>
    <xf numFmtId="165" fontId="2" fillId="2" borderId="6" xfId="1" applyNumberFormat="1" applyFont="1" applyFill="1" applyBorder="1" applyAlignment="1">
      <alignment horizontal="center"/>
    </xf>
    <xf numFmtId="165" fontId="2" fillId="2" borderId="14" xfId="1" applyNumberFormat="1" applyFont="1" applyFill="1" applyBorder="1" applyAlignment="1">
      <alignment horizontal="center"/>
    </xf>
    <xf numFmtId="0" fontId="0" fillId="2" borderId="9" xfId="0" quotePrefix="1" applyFill="1" applyBorder="1" applyAlignment="1">
      <alignment horizontal="left"/>
    </xf>
    <xf numFmtId="165" fontId="13" fillId="2" borderId="7" xfId="11" applyNumberFormat="1" applyFont="1" applyFill="1" applyBorder="1"/>
    <xf numFmtId="9" fontId="2" fillId="2" borderId="9" xfId="2" applyFont="1" applyFill="1" applyBorder="1" applyAlignment="1">
      <alignment horizontal="center"/>
    </xf>
    <xf numFmtId="43" fontId="2" fillId="2" borderId="7" xfId="1" applyFont="1" applyFill="1" applyBorder="1" applyAlignment="1">
      <alignment horizontal="center"/>
    </xf>
    <xf numFmtId="165" fontId="2" fillId="2" borderId="9" xfId="1" applyNumberFormat="1" applyFont="1" applyFill="1" applyBorder="1" applyAlignment="1">
      <alignment horizontal="center"/>
    </xf>
    <xf numFmtId="165" fontId="2" fillId="2" borderId="17" xfId="1" applyNumberFormat="1" applyFont="1" applyFill="1" applyBorder="1" applyAlignment="1">
      <alignment horizontal="center"/>
    </xf>
    <xf numFmtId="0" fontId="4" fillId="2" borderId="9" xfId="0" applyFont="1" applyFill="1" applyBorder="1" applyAlignment="1">
      <alignment horizontal="left"/>
    </xf>
    <xf numFmtId="166" fontId="4" fillId="2" borderId="7" xfId="12" applyNumberFormat="1" applyFont="1" applyFill="1" applyBorder="1" applyAlignment="1">
      <alignment horizontal="center"/>
    </xf>
    <xf numFmtId="0" fontId="2" fillId="0" borderId="3" xfId="0" applyFont="1" applyBorder="1"/>
    <xf numFmtId="0" fontId="2" fillId="0" borderId="7" xfId="0" applyFont="1" applyBorder="1"/>
    <xf numFmtId="166" fontId="4" fillId="2" borderId="7" xfId="0" applyNumberFormat="1" applyFont="1" applyFill="1" applyBorder="1" applyAlignment="1">
      <alignment horizontal="center"/>
    </xf>
    <xf numFmtId="0" fontId="2" fillId="2" borderId="1" xfId="0" applyFont="1" applyFill="1" applyBorder="1" applyAlignment="1">
      <alignment horizontal="left"/>
    </xf>
    <xf numFmtId="165" fontId="2" fillId="2" borderId="8" xfId="11" applyNumberFormat="1" applyFont="1" applyFill="1" applyBorder="1"/>
    <xf numFmtId="165" fontId="2" fillId="2" borderId="0" xfId="11" applyNumberFormat="1" applyFont="1" applyFill="1" applyBorder="1"/>
    <xf numFmtId="0" fontId="2" fillId="2" borderId="4" xfId="0" applyFont="1" applyFill="1" applyBorder="1" applyAlignment="1">
      <alignment horizontal="left"/>
    </xf>
    <xf numFmtId="0" fontId="2" fillId="2" borderId="5" xfId="0" applyFont="1" applyFill="1" applyBorder="1" applyAlignment="1">
      <alignment horizontal="left"/>
    </xf>
    <xf numFmtId="3" fontId="4" fillId="2" borderId="0" xfId="1" applyNumberFormat="1" applyFont="1" applyFill="1" applyBorder="1" applyAlignment="1">
      <alignment horizontal="left"/>
    </xf>
    <xf numFmtId="0" fontId="15" fillId="2" borderId="0" xfId="13" applyFont="1" applyFill="1" applyAlignment="1">
      <alignment horizontal="left"/>
    </xf>
    <xf numFmtId="10" fontId="5" fillId="2" borderId="10" xfId="0" applyNumberFormat="1" applyFont="1" applyFill="1" applyBorder="1"/>
    <xf numFmtId="168" fontId="4" fillId="2" borderId="3" xfId="0" quotePrefix="1" applyNumberFormat="1" applyFont="1" applyFill="1" applyBorder="1" applyAlignment="1">
      <alignment horizontal="center" wrapText="1"/>
    </xf>
    <xf numFmtId="168" fontId="4" fillId="2" borderId="16" xfId="0" quotePrefix="1" applyNumberFormat="1" applyFont="1" applyFill="1" applyBorder="1" applyAlignment="1">
      <alignment horizontal="center" wrapText="1"/>
    </xf>
    <xf numFmtId="0" fontId="16" fillId="2" borderId="5" xfId="13" applyFont="1" applyFill="1" applyBorder="1" applyAlignment="1">
      <alignment wrapText="1"/>
    </xf>
    <xf numFmtId="42" fontId="2" fillId="2" borderId="1" xfId="14" applyNumberFormat="1" applyFont="1" applyFill="1" applyBorder="1" applyAlignment="1" applyProtection="1"/>
    <xf numFmtId="41" fontId="2" fillId="2" borderId="16" xfId="14" applyNumberFormat="1" applyFont="1" applyFill="1" applyBorder="1" applyAlignment="1" applyProtection="1"/>
    <xf numFmtId="169" fontId="2" fillId="2" borderId="8" xfId="14" applyNumberFormat="1" applyFont="1" applyFill="1" applyBorder="1" applyAlignment="1" applyProtection="1"/>
    <xf numFmtId="169" fontId="2" fillId="2" borderId="4" xfId="14" applyNumberFormat="1" applyFont="1" applyFill="1" applyBorder="1" applyAlignment="1" applyProtection="1"/>
    <xf numFmtId="0" fontId="16" fillId="2" borderId="5" xfId="13" applyFont="1" applyFill="1" applyBorder="1"/>
    <xf numFmtId="41" fontId="2" fillId="2" borderId="6" xfId="14" applyNumberFormat="1" applyFont="1" applyFill="1" applyBorder="1" applyAlignment="1" applyProtection="1"/>
    <xf numFmtId="41" fontId="2" fillId="2" borderId="14" xfId="14" applyNumberFormat="1" applyFont="1" applyFill="1" applyBorder="1" applyAlignment="1" applyProtection="1"/>
    <xf numFmtId="43" fontId="2" fillId="2" borderId="0" xfId="1" applyFont="1" applyFill="1" applyBorder="1" applyAlignment="1" applyProtection="1"/>
    <xf numFmtId="43" fontId="2" fillId="2" borderId="5" xfId="1" applyFont="1" applyFill="1" applyBorder="1" applyAlignment="1" applyProtection="1"/>
    <xf numFmtId="0" fontId="16" fillId="2" borderId="7" xfId="13" applyFont="1" applyFill="1" applyBorder="1"/>
    <xf numFmtId="41" fontId="2" fillId="2" borderId="9" xfId="14" applyNumberFormat="1" applyFont="1" applyFill="1" applyBorder="1" applyAlignment="1" applyProtection="1"/>
    <xf numFmtId="41" fontId="2" fillId="2" borderId="17" xfId="14" applyNumberFormat="1" applyFont="1" applyFill="1" applyBorder="1" applyAlignment="1" applyProtection="1"/>
    <xf numFmtId="43" fontId="2" fillId="2" borderId="10" xfId="1" applyFont="1" applyFill="1" applyBorder="1" applyAlignment="1" applyProtection="1"/>
    <xf numFmtId="43" fontId="2" fillId="2" borderId="7" xfId="1" applyFont="1" applyFill="1" applyBorder="1" applyAlignment="1" applyProtection="1"/>
    <xf numFmtId="0" fontId="18" fillId="2" borderId="5" xfId="13" applyFont="1" applyFill="1" applyBorder="1"/>
    <xf numFmtId="42" fontId="18" fillId="2" borderId="6" xfId="14" applyNumberFormat="1" applyFont="1" applyFill="1" applyBorder="1" applyAlignment="1" applyProtection="1"/>
    <xf numFmtId="41" fontId="18" fillId="2" borderId="14" xfId="14" applyNumberFormat="1" applyFont="1" applyFill="1" applyBorder="1" applyAlignment="1" applyProtection="1"/>
    <xf numFmtId="169" fontId="18" fillId="2" borderId="4" xfId="14" applyNumberFormat="1" applyFont="1" applyFill="1" applyBorder="1" applyAlignment="1" applyProtection="1"/>
    <xf numFmtId="169" fontId="18" fillId="2" borderId="14" xfId="14" applyNumberFormat="1" applyFont="1" applyFill="1" applyBorder="1" applyAlignment="1" applyProtection="1"/>
    <xf numFmtId="41" fontId="16" fillId="2" borderId="9" xfId="14" applyNumberFormat="1" applyFont="1" applyFill="1" applyBorder="1" applyAlignment="1" applyProtection="1"/>
    <xf numFmtId="41" fontId="16" fillId="2" borderId="17" xfId="14" applyNumberFormat="1" applyFont="1" applyFill="1" applyBorder="1" applyAlignment="1" applyProtection="1"/>
    <xf numFmtId="43" fontId="16" fillId="2" borderId="17" xfId="15" applyFont="1" applyFill="1" applyBorder="1" applyAlignment="1" applyProtection="1"/>
    <xf numFmtId="0" fontId="18" fillId="2" borderId="3" xfId="13" applyFont="1" applyFill="1" applyBorder="1"/>
    <xf numFmtId="42" fontId="18" fillId="2" borderId="2" xfId="14" applyNumberFormat="1" applyFont="1" applyFill="1" applyBorder="1" applyAlignment="1" applyProtection="1"/>
    <xf numFmtId="165" fontId="18" fillId="2" borderId="11" xfId="1" applyNumberFormat="1" applyFont="1" applyFill="1" applyBorder="1" applyAlignment="1" applyProtection="1"/>
    <xf numFmtId="44" fontId="18" fillId="2" borderId="11" xfId="15" applyNumberFormat="1" applyFont="1" applyFill="1" applyBorder="1" applyAlignment="1" applyProtection="1"/>
    <xf numFmtId="3" fontId="3" fillId="2" borderId="0" xfId="3" applyNumberFormat="1" applyFont="1" applyFill="1" applyAlignment="1">
      <alignment horizontal="left"/>
    </xf>
    <xf numFmtId="44" fontId="20" fillId="2" borderId="3" xfId="4" applyFont="1" applyFill="1" applyBorder="1" applyAlignment="1"/>
    <xf numFmtId="0" fontId="0" fillId="2" borderId="3" xfId="0" applyFill="1" applyBorder="1" applyAlignment="1">
      <alignment horizontal="center" vertical="center"/>
    </xf>
    <xf numFmtId="0" fontId="21" fillId="2" borderId="15" xfId="0" applyFont="1" applyFill="1" applyBorder="1" applyAlignment="1">
      <alignment horizontal="center" vertical="center" wrapText="1"/>
    </xf>
    <xf numFmtId="0" fontId="21" fillId="2" borderId="11" xfId="0" applyFont="1" applyFill="1" applyBorder="1" applyAlignment="1">
      <alignment horizontal="center" vertical="center" wrapText="1"/>
    </xf>
    <xf numFmtId="171" fontId="4" fillId="0" borderId="3" xfId="0" applyNumberFormat="1" applyFont="1" applyBorder="1" applyAlignment="1">
      <alignment horizontal="left" vertical="center"/>
    </xf>
    <xf numFmtId="165" fontId="4" fillId="3" borderId="4" xfId="1" quotePrefix="1" applyNumberFormat="1" applyFont="1" applyFill="1" applyBorder="1" applyAlignment="1">
      <alignment horizontal="center" wrapText="1"/>
    </xf>
    <xf numFmtId="165" fontId="0" fillId="2" borderId="4" xfId="1" applyNumberFormat="1" applyFont="1" applyFill="1" applyBorder="1" applyAlignment="1">
      <alignment horizontal="right"/>
    </xf>
    <xf numFmtId="42" fontId="0" fillId="2" borderId="4" xfId="4" applyNumberFormat="1" applyFont="1" applyFill="1" applyBorder="1" applyAlignment="1">
      <alignment horizontal="right"/>
    </xf>
    <xf numFmtId="0" fontId="0" fillId="2" borderId="6" xfId="0" applyFill="1" applyBorder="1" applyAlignment="1">
      <alignment horizontal="left"/>
    </xf>
    <xf numFmtId="165" fontId="0" fillId="2" borderId="5" xfId="1" applyNumberFormat="1" applyFont="1" applyFill="1" applyBorder="1" applyAlignment="1">
      <alignment horizontal="right"/>
    </xf>
    <xf numFmtId="41" fontId="0" fillId="2" borderId="5" xfId="4" applyNumberFormat="1" applyFont="1" applyFill="1" applyBorder="1" applyAlignment="1">
      <alignment horizontal="right"/>
    </xf>
    <xf numFmtId="0" fontId="0" fillId="0" borderId="6" xfId="0" applyBorder="1" applyAlignment="1">
      <alignment horizontal="left"/>
    </xf>
    <xf numFmtId="0" fontId="0" fillId="2" borderId="10" xfId="0" applyFill="1" applyBorder="1" applyAlignment="1">
      <alignment horizontal="left"/>
    </xf>
    <xf numFmtId="165" fontId="0" fillId="0" borderId="7" xfId="1" applyNumberFormat="1" applyFont="1" applyFill="1" applyBorder="1" applyAlignment="1">
      <alignment horizontal="right"/>
    </xf>
    <xf numFmtId="41" fontId="0" fillId="2" borderId="7" xfId="4" applyNumberFormat="1" applyFont="1" applyFill="1" applyBorder="1" applyAlignment="1">
      <alignment horizontal="right"/>
    </xf>
    <xf numFmtId="0" fontId="4" fillId="0" borderId="9" xfId="0" applyFont="1" applyBorder="1"/>
    <xf numFmtId="165" fontId="4" fillId="2" borderId="7" xfId="1" applyNumberFormat="1" applyFont="1" applyFill="1" applyBorder="1" applyAlignment="1">
      <alignment horizontal="right"/>
    </xf>
    <xf numFmtId="42" fontId="4" fillId="2" borderId="7" xfId="4" applyNumberFormat="1" applyFont="1" applyFill="1" applyBorder="1" applyAlignment="1">
      <alignment horizontal="right"/>
    </xf>
    <xf numFmtId="0" fontId="0" fillId="2" borderId="0" xfId="0" applyFill="1" applyAlignment="1">
      <alignment horizontal="left"/>
    </xf>
    <xf numFmtId="44" fontId="20" fillId="0" borderId="3" xfId="4" applyFont="1" applyFill="1" applyBorder="1" applyAlignment="1"/>
    <xf numFmtId="0" fontId="0" fillId="2" borderId="1" xfId="0" applyFill="1" applyBorder="1" applyAlignment="1">
      <alignment horizontal="left"/>
    </xf>
    <xf numFmtId="0" fontId="0" fillId="0" borderId="10" xfId="0" applyBorder="1" applyAlignment="1">
      <alignment horizontal="left"/>
    </xf>
    <xf numFmtId="165" fontId="0" fillId="2" borderId="7" xfId="1" applyNumberFormat="1" applyFont="1" applyFill="1" applyBorder="1" applyAlignment="1">
      <alignment horizontal="right"/>
    </xf>
    <xf numFmtId="171" fontId="4" fillId="2" borderId="10" xfId="0" applyNumberFormat="1" applyFont="1" applyFill="1" applyBorder="1" applyAlignment="1">
      <alignment horizontal="left"/>
    </xf>
    <xf numFmtId="165" fontId="0" fillId="2" borderId="1" xfId="1" applyNumberFormat="1" applyFont="1" applyFill="1" applyBorder="1" applyAlignment="1">
      <alignment horizontal="right"/>
    </xf>
    <xf numFmtId="165" fontId="0" fillId="2" borderId="6" xfId="1" applyNumberFormat="1" applyFont="1" applyFill="1" applyBorder="1" applyAlignment="1">
      <alignment horizontal="right"/>
    </xf>
    <xf numFmtId="165" fontId="4" fillId="2" borderId="3" xfId="1" applyNumberFormat="1" applyFont="1" applyFill="1" applyBorder="1" applyAlignment="1">
      <alignment horizontal="right"/>
    </xf>
    <xf numFmtId="165" fontId="4" fillId="2" borderId="2" xfId="1" applyNumberFormat="1" applyFont="1" applyFill="1" applyBorder="1" applyAlignment="1">
      <alignment horizontal="right"/>
    </xf>
    <xf numFmtId="42" fontId="4" fillId="2" borderId="3" xfId="4" applyNumberFormat="1" applyFont="1" applyFill="1" applyBorder="1" applyAlignment="1">
      <alignment horizontal="right"/>
    </xf>
    <xf numFmtId="165" fontId="2" fillId="2" borderId="0" xfId="11" applyNumberFormat="1" applyFont="1" applyFill="1"/>
    <xf numFmtId="10" fontId="2" fillId="2" borderId="0" xfId="16" applyNumberFormat="1" applyFont="1" applyFill="1"/>
    <xf numFmtId="9" fontId="2" fillId="2" borderId="0" xfId="16" applyFont="1" applyFill="1"/>
    <xf numFmtId="165" fontId="4" fillId="5" borderId="3" xfId="9" applyNumberFormat="1" applyFont="1" applyFill="1" applyBorder="1" applyAlignment="1">
      <alignment horizontal="center"/>
    </xf>
    <xf numFmtId="165" fontId="4" fillId="5" borderId="4" xfId="9" applyNumberFormat="1" applyFont="1" applyFill="1" applyBorder="1" applyAlignment="1">
      <alignment horizontal="center"/>
    </xf>
    <xf numFmtId="0" fontId="4" fillId="5" borderId="4" xfId="10" applyFont="1" applyFill="1" applyBorder="1" applyAlignment="1">
      <alignment horizontal="center"/>
    </xf>
    <xf numFmtId="0" fontId="4" fillId="2" borderId="9" xfId="3" applyFont="1" applyFill="1" applyBorder="1"/>
    <xf numFmtId="165" fontId="2" fillId="2" borderId="15" xfId="11" applyNumberFormat="1" applyFont="1" applyFill="1" applyBorder="1" applyAlignment="1">
      <alignment horizontal="right"/>
    </xf>
    <xf numFmtId="165" fontId="2" fillId="2" borderId="11" xfId="11" applyNumberFormat="1" applyFont="1" applyFill="1" applyBorder="1" applyAlignment="1">
      <alignment horizontal="right"/>
    </xf>
    <xf numFmtId="165" fontId="13" fillId="2" borderId="14" xfId="11" applyNumberFormat="1" applyFont="1" applyFill="1" applyBorder="1" applyAlignment="1">
      <alignment horizontal="right"/>
    </xf>
    <xf numFmtId="166" fontId="13" fillId="2" borderId="5" xfId="4" applyNumberFormat="1" applyFont="1" applyFill="1" applyBorder="1"/>
    <xf numFmtId="43" fontId="2" fillId="2" borderId="6" xfId="1" applyFont="1" applyFill="1" applyBorder="1" applyAlignment="1">
      <alignment horizontal="center"/>
    </xf>
    <xf numFmtId="166" fontId="2" fillId="2" borderId="6" xfId="4" applyNumberFormat="1" applyFont="1" applyFill="1" applyBorder="1" applyAlignment="1">
      <alignment horizontal="center"/>
    </xf>
    <xf numFmtId="165" fontId="13" fillId="2" borderId="5" xfId="1" applyNumberFormat="1" applyFont="1" applyFill="1" applyBorder="1"/>
    <xf numFmtId="43" fontId="13" fillId="2" borderId="5" xfId="1" applyFont="1" applyFill="1" applyBorder="1"/>
    <xf numFmtId="9" fontId="2" fillId="2" borderId="7" xfId="2" applyFont="1" applyFill="1" applyBorder="1" applyAlignment="1">
      <alignment horizontal="center"/>
    </xf>
    <xf numFmtId="165" fontId="4" fillId="2" borderId="3" xfId="11" applyNumberFormat="1" applyFont="1" applyFill="1" applyBorder="1" applyAlignment="1">
      <alignment horizontal="right"/>
    </xf>
    <xf numFmtId="0" fontId="4" fillId="2" borderId="10" xfId="3" applyFont="1" applyFill="1" applyBorder="1"/>
    <xf numFmtId="37" fontId="2" fillId="2" borderId="1" xfId="3" applyNumberFormat="1" applyFill="1" applyBorder="1"/>
    <xf numFmtId="0" fontId="2" fillId="2" borderId="6" xfId="3" applyFill="1" applyBorder="1"/>
    <xf numFmtId="0" fontId="0" fillId="2" borderId="6" xfId="3" applyFont="1" applyFill="1" applyBorder="1"/>
    <xf numFmtId="0" fontId="5" fillId="2" borderId="0" xfId="0" applyFont="1" applyFill="1"/>
    <xf numFmtId="0" fontId="4" fillId="2" borderId="3" xfId="0" quotePrefix="1" applyFont="1" applyFill="1" applyBorder="1" applyAlignment="1">
      <alignment horizontal="left"/>
    </xf>
    <xf numFmtId="166" fontId="4" fillId="2" borderId="18" xfId="4" applyNumberFormat="1" applyFont="1" applyFill="1" applyBorder="1"/>
    <xf numFmtId="166" fontId="4" fillId="2" borderId="19" xfId="4" applyNumberFormat="1" applyFont="1" applyFill="1" applyBorder="1"/>
    <xf numFmtId="166" fontId="4" fillId="2" borderId="3" xfId="4" applyNumberFormat="1" applyFont="1" applyFill="1" applyBorder="1"/>
    <xf numFmtId="44" fontId="2" fillId="2" borderId="5" xfId="4" applyFont="1" applyFill="1" applyBorder="1"/>
    <xf numFmtId="7" fontId="2" fillId="2" borderId="3" xfId="3" applyNumberFormat="1" applyFill="1" applyBorder="1" applyAlignment="1">
      <alignment horizontal="left"/>
    </xf>
    <xf numFmtId="43" fontId="2" fillId="2" borderId="5" xfId="7" applyNumberFormat="1" applyFont="1" applyFill="1" applyBorder="1"/>
    <xf numFmtId="43" fontId="0" fillId="2" borderId="5" xfId="7" applyNumberFormat="1" applyFont="1" applyFill="1" applyBorder="1"/>
    <xf numFmtId="0" fontId="7" fillId="2" borderId="0" xfId="5" quotePrefix="1" applyFont="1" applyFill="1" applyAlignment="1">
      <alignment horizontal="left"/>
    </xf>
    <xf numFmtId="165" fontId="4" fillId="2" borderId="3" xfId="1" quotePrefix="1" applyNumberFormat="1" applyFont="1" applyFill="1" applyBorder="1" applyAlignment="1">
      <alignment horizontal="left"/>
    </xf>
    <xf numFmtId="0" fontId="4" fillId="0" borderId="3" xfId="0" quotePrefix="1" applyFont="1" applyBorder="1" applyAlignment="1">
      <alignment horizontal="center"/>
    </xf>
    <xf numFmtId="0" fontId="4" fillId="2" borderId="1" xfId="0" applyFont="1" applyFill="1" applyBorder="1" applyAlignment="1">
      <alignment horizontal="center" wrapText="1"/>
    </xf>
    <xf numFmtId="0" fontId="0" fillId="2" borderId="15" xfId="0" applyFill="1" applyBorder="1" applyAlignment="1">
      <alignment horizontal="center" vertical="center"/>
    </xf>
    <xf numFmtId="44" fontId="20" fillId="2" borderId="11" xfId="4" applyFont="1" applyFill="1" applyBorder="1" applyAlignment="1"/>
    <xf numFmtId="0" fontId="2" fillId="2" borderId="14" xfId="3" applyFill="1" applyBorder="1"/>
    <xf numFmtId="170" fontId="21" fillId="2" borderId="10" xfId="0" applyNumberFormat="1" applyFont="1" applyFill="1" applyBorder="1" applyAlignment="1">
      <alignment horizontal="center" vertical="center" wrapText="1"/>
    </xf>
    <xf numFmtId="170" fontId="21" fillId="2" borderId="9" xfId="0" applyNumberFormat="1" applyFont="1" applyFill="1" applyBorder="1" applyAlignment="1">
      <alignment horizontal="center" vertical="center" wrapText="1"/>
    </xf>
    <xf numFmtId="164" fontId="5" fillId="2" borderId="0" xfId="2" applyNumberFormat="1" applyFont="1" applyFill="1" applyBorder="1" applyAlignment="1">
      <alignment horizontal="center" wrapText="1"/>
    </xf>
    <xf numFmtId="164" fontId="5" fillId="2" borderId="0" xfId="2" applyNumberFormat="1" applyFont="1" applyFill="1" applyBorder="1" applyAlignment="1">
      <alignment horizontal="center"/>
    </xf>
    <xf numFmtId="0" fontId="2" fillId="2" borderId="15" xfId="3" applyFill="1" applyBorder="1"/>
    <xf numFmtId="0" fontId="21" fillId="2" borderId="2" xfId="0" applyFont="1" applyFill="1" applyBorder="1" applyAlignment="1">
      <alignment horizontal="center" vertical="center" wrapText="1"/>
    </xf>
    <xf numFmtId="0" fontId="0" fillId="2" borderId="2" xfId="0" applyFill="1" applyBorder="1" applyAlignment="1">
      <alignment horizontal="center" vertical="center"/>
    </xf>
    <xf numFmtId="171" fontId="4" fillId="0" borderId="2" xfId="0" applyNumberFormat="1" applyFont="1" applyBorder="1" applyAlignment="1">
      <alignment horizontal="left" vertical="center"/>
    </xf>
    <xf numFmtId="0" fontId="4" fillId="0" borderId="2" xfId="0" applyFont="1" applyBorder="1"/>
    <xf numFmtId="0" fontId="4" fillId="2" borderId="15" xfId="3" applyFont="1" applyFill="1" applyBorder="1"/>
    <xf numFmtId="0" fontId="23" fillId="0" borderId="21" xfId="0" applyFont="1" applyBorder="1" applyAlignment="1">
      <alignment horizontal="center" vertical="center" wrapText="1"/>
    </xf>
    <xf numFmtId="0" fontId="23" fillId="0" borderId="22" xfId="0" applyFont="1" applyBorder="1" applyAlignment="1">
      <alignment horizontal="left" vertical="center" wrapText="1" indent="1"/>
    </xf>
    <xf numFmtId="0" fontId="23" fillId="0" borderId="21" xfId="0" applyFont="1" applyBorder="1" applyAlignment="1">
      <alignment vertical="center" wrapText="1"/>
    </xf>
    <xf numFmtId="0" fontId="24" fillId="0" borderId="22" xfId="0" applyFont="1" applyBorder="1" applyAlignment="1">
      <alignment vertical="center" wrapText="1"/>
    </xf>
    <xf numFmtId="0" fontId="22" fillId="0" borderId="21" xfId="0" applyFont="1" applyBorder="1" applyAlignment="1">
      <alignment vertical="center" wrapText="1"/>
    </xf>
    <xf numFmtId="0" fontId="22" fillId="0" borderId="22" xfId="0" applyFont="1" applyBorder="1" applyAlignment="1">
      <alignment horizontal="right" vertical="center" wrapText="1"/>
    </xf>
    <xf numFmtId="0" fontId="25" fillId="0" borderId="21" xfId="0" applyFont="1" applyBorder="1" applyAlignment="1">
      <alignment vertical="center" wrapText="1"/>
    </xf>
    <xf numFmtId="0" fontId="25" fillId="0" borderId="22" xfId="0" applyFont="1" applyBorder="1" applyAlignment="1">
      <alignment vertical="center" wrapText="1"/>
    </xf>
    <xf numFmtId="0" fontId="23" fillId="0" borderId="22" xfId="0" applyFont="1" applyBorder="1" applyAlignment="1">
      <alignment vertical="center" wrapText="1"/>
    </xf>
    <xf numFmtId="0" fontId="22" fillId="0" borderId="23" xfId="0" applyFont="1" applyBorder="1" applyAlignment="1">
      <alignment vertical="center" wrapText="1"/>
    </xf>
    <xf numFmtId="0" fontId="26" fillId="0" borderId="24" xfId="0" applyFont="1" applyBorder="1" applyAlignment="1">
      <alignment vertical="center" wrapText="1"/>
    </xf>
    <xf numFmtId="0" fontId="27" fillId="0" borderId="21" xfId="0" applyFont="1" applyBorder="1" applyAlignment="1">
      <alignment vertical="center" wrapText="1"/>
    </xf>
    <xf numFmtId="0" fontId="27" fillId="0" borderId="22" xfId="0" applyFont="1" applyBorder="1" applyAlignment="1">
      <alignment vertical="center" wrapText="1"/>
    </xf>
    <xf numFmtId="49" fontId="3" fillId="2" borderId="0" xfId="0" applyNumberFormat="1" applyFont="1" applyFill="1" applyAlignment="1">
      <alignment horizontal="left"/>
    </xf>
    <xf numFmtId="49" fontId="2" fillId="2" borderId="0" xfId="0" applyNumberFormat="1" applyFont="1" applyFill="1"/>
    <xf numFmtId="49" fontId="0" fillId="2" borderId="0" xfId="0" applyNumberFormat="1" applyFill="1" applyAlignment="1">
      <alignment horizontal="center"/>
    </xf>
    <xf numFmtId="3" fontId="2" fillId="2" borderId="0" xfId="0" applyNumberFormat="1" applyFont="1" applyFill="1"/>
    <xf numFmtId="3" fontId="4" fillId="2" borderId="17" xfId="0" quotePrefix="1" applyNumberFormat="1" applyFont="1" applyFill="1" applyBorder="1" applyAlignment="1">
      <alignment horizontal="left" wrapText="1"/>
    </xf>
    <xf numFmtId="3" fontId="2" fillId="2" borderId="4" xfId="0" applyNumberFormat="1" applyFont="1" applyFill="1" applyBorder="1" applyAlignment="1">
      <alignment horizontal="left"/>
    </xf>
    <xf numFmtId="166" fontId="2" fillId="2" borderId="4" xfId="17" applyNumberFormat="1" applyFont="1" applyFill="1" applyBorder="1"/>
    <xf numFmtId="3" fontId="2" fillId="2" borderId="5" xfId="0" applyNumberFormat="1" applyFont="1" applyFill="1" applyBorder="1" applyAlignment="1">
      <alignment horizontal="left"/>
    </xf>
    <xf numFmtId="3" fontId="4" fillId="2" borderId="5" xfId="0" quotePrefix="1" applyNumberFormat="1" applyFont="1" applyFill="1" applyBorder="1" applyAlignment="1">
      <alignment horizontal="left"/>
    </xf>
    <xf numFmtId="165" fontId="4" fillId="2" borderId="5" xfId="1" applyNumberFormat="1" applyFont="1" applyFill="1" applyBorder="1"/>
    <xf numFmtId="3" fontId="2" fillId="2" borderId="5" xfId="0" applyNumberFormat="1" applyFont="1" applyFill="1" applyBorder="1"/>
    <xf numFmtId="3" fontId="2" fillId="2" borderId="2" xfId="0" quotePrefix="1" applyNumberFormat="1" applyFont="1" applyFill="1" applyBorder="1" applyAlignment="1">
      <alignment horizontal="left"/>
    </xf>
    <xf numFmtId="10" fontId="2" fillId="2" borderId="3" xfId="2" applyNumberFormat="1" applyFont="1" applyFill="1" applyBorder="1"/>
    <xf numFmtId="3" fontId="2" fillId="2" borderId="5" xfId="0" quotePrefix="1" applyNumberFormat="1" applyFont="1" applyFill="1" applyBorder="1"/>
    <xf numFmtId="3" fontId="4" fillId="2" borderId="5" xfId="17" quotePrefix="1" applyNumberFormat="1" applyFont="1" applyFill="1" applyBorder="1" applyAlignment="1">
      <alignment horizontal="left"/>
    </xf>
    <xf numFmtId="166" fontId="4" fillId="2" borderId="5" xfId="17" applyNumberFormat="1" applyFont="1" applyFill="1" applyBorder="1"/>
    <xf numFmtId="3" fontId="3" fillId="2" borderId="4" xfId="0" quotePrefix="1" applyNumberFormat="1" applyFont="1" applyFill="1" applyBorder="1" applyAlignment="1">
      <alignment horizontal="left"/>
    </xf>
    <xf numFmtId="165" fontId="2" fillId="2" borderId="4" xfId="1" applyNumberFormat="1" applyFont="1" applyFill="1" applyBorder="1"/>
    <xf numFmtId="3" fontId="3" fillId="2" borderId="5" xfId="0" applyNumberFormat="1" applyFont="1" applyFill="1" applyBorder="1"/>
    <xf numFmtId="3" fontId="0" fillId="2" borderId="5" xfId="0" applyNumberFormat="1" applyFill="1" applyBorder="1" applyAlignment="1">
      <alignment horizontal="left"/>
    </xf>
    <xf numFmtId="3" fontId="2" fillId="2" borderId="4" xfId="0" applyNumberFormat="1" applyFont="1" applyFill="1" applyBorder="1"/>
    <xf numFmtId="3" fontId="4" fillId="2" borderId="7" xfId="17" applyNumberFormat="1" applyFont="1" applyFill="1" applyBorder="1"/>
    <xf numFmtId="166" fontId="4" fillId="2" borderId="7" xfId="17" applyNumberFormat="1" applyFont="1" applyFill="1" applyBorder="1"/>
    <xf numFmtId="3" fontId="0" fillId="2" borderId="5" xfId="0" applyNumberFormat="1" applyFill="1" applyBorder="1"/>
    <xf numFmtId="3" fontId="2" fillId="2" borderId="5" xfId="0" quotePrefix="1" applyNumberFormat="1" applyFont="1" applyFill="1" applyBorder="1" applyAlignment="1">
      <alignment horizontal="left"/>
    </xf>
    <xf numFmtId="43" fontId="4" fillId="2" borderId="4" xfId="1" applyFont="1" applyFill="1" applyBorder="1"/>
    <xf numFmtId="166" fontId="2" fillId="2" borderId="5" xfId="17" applyNumberFormat="1" applyFont="1" applyFill="1" applyBorder="1"/>
    <xf numFmtId="0" fontId="0" fillId="2" borderId="6" xfId="0" applyFill="1" applyBorder="1"/>
    <xf numFmtId="3" fontId="0" fillId="2" borderId="9" xfId="0" applyNumberFormat="1" applyFill="1" applyBorder="1" applyAlignment="1">
      <alignment horizontal="left"/>
    </xf>
    <xf numFmtId="0" fontId="0" fillId="2" borderId="5" xfId="0" applyFill="1" applyBorder="1"/>
    <xf numFmtId="3" fontId="0" fillId="2" borderId="7" xfId="0" applyNumberFormat="1" applyFill="1" applyBorder="1"/>
    <xf numFmtId="10" fontId="4" fillId="2" borderId="7" xfId="2" applyNumberFormat="1" applyFont="1" applyFill="1" applyBorder="1" applyAlignment="1">
      <alignment horizontal="center"/>
    </xf>
    <xf numFmtId="166" fontId="2" fillId="2" borderId="0" xfId="17" applyNumberFormat="1" applyFont="1" applyFill="1" applyBorder="1"/>
    <xf numFmtId="166" fontId="2" fillId="2" borderId="0" xfId="4" applyNumberFormat="1" applyFont="1" applyFill="1" applyBorder="1"/>
    <xf numFmtId="166" fontId="2" fillId="2" borderId="0" xfId="0" applyNumberFormat="1" applyFont="1" applyFill="1"/>
    <xf numFmtId="3" fontId="5" fillId="2" borderId="5" xfId="0" applyNumberFormat="1" applyFont="1" applyFill="1" applyBorder="1"/>
    <xf numFmtId="3" fontId="0" fillId="2" borderId="5" xfId="0" quotePrefix="1" applyNumberFormat="1" applyFill="1" applyBorder="1" applyAlignment="1">
      <alignment horizontal="left"/>
    </xf>
    <xf numFmtId="165" fontId="2" fillId="2" borderId="3" xfId="1" applyNumberFormat="1" applyFont="1" applyFill="1" applyBorder="1"/>
    <xf numFmtId="165" fontId="0" fillId="2" borderId="3" xfId="1" applyNumberFormat="1" applyFont="1" applyFill="1" applyBorder="1"/>
    <xf numFmtId="3" fontId="0" fillId="2" borderId="3" xfId="0" applyNumberFormat="1" applyFill="1" applyBorder="1" applyAlignment="1">
      <alignment horizontal="left"/>
    </xf>
    <xf numFmtId="3" fontId="5" fillId="2" borderId="5" xfId="0" quotePrefix="1" applyNumberFormat="1" applyFont="1" applyFill="1" applyBorder="1" applyAlignment="1">
      <alignment horizontal="left"/>
    </xf>
    <xf numFmtId="165" fontId="0" fillId="2" borderId="7" xfId="1" applyNumberFormat="1" applyFont="1" applyFill="1" applyBorder="1"/>
    <xf numFmtId="3" fontId="3" fillId="2" borderId="4" xfId="0" applyNumberFormat="1" applyFont="1" applyFill="1" applyBorder="1"/>
    <xf numFmtId="3" fontId="0" fillId="2" borderId="4" xfId="17" applyNumberFormat="1" applyFont="1" applyFill="1" applyBorder="1"/>
    <xf numFmtId="166" fontId="0" fillId="2" borderId="4" xfId="17" applyNumberFormat="1" applyFont="1" applyFill="1" applyBorder="1"/>
    <xf numFmtId="165" fontId="4" fillId="0" borderId="3" xfId="1" applyNumberFormat="1" applyFont="1" applyFill="1" applyBorder="1" applyAlignment="1">
      <alignment horizontal="center" wrapText="1"/>
    </xf>
    <xf numFmtId="0" fontId="28" fillId="0" borderId="0" xfId="0" applyFont="1"/>
    <xf numFmtId="0" fontId="29" fillId="7" borderId="27" xfId="0" applyFont="1" applyFill="1" applyBorder="1" applyAlignment="1">
      <alignment horizontal="center" wrapText="1"/>
    </xf>
    <xf numFmtId="0" fontId="29" fillId="7" borderId="32" xfId="0" applyFont="1" applyFill="1" applyBorder="1" applyAlignment="1">
      <alignment horizontal="center" wrapText="1"/>
    </xf>
    <xf numFmtId="0" fontId="22" fillId="0" borderId="26" xfId="0" applyFont="1" applyBorder="1"/>
    <xf numFmtId="6" fontId="28" fillId="0" borderId="0" xfId="0" applyNumberFormat="1" applyFont="1"/>
    <xf numFmtId="0" fontId="31" fillId="8" borderId="36" xfId="0" applyFont="1" applyFill="1" applyBorder="1" applyAlignment="1">
      <alignment horizontal="center"/>
    </xf>
    <xf numFmtId="6" fontId="28" fillId="0" borderId="37" xfId="0" applyNumberFormat="1" applyFont="1" applyBorder="1"/>
    <xf numFmtId="6" fontId="28" fillId="0" borderId="38" xfId="0" applyNumberFormat="1" applyFont="1" applyBorder="1"/>
    <xf numFmtId="6" fontId="28" fillId="0" borderId="39" xfId="0" applyNumberFormat="1" applyFont="1" applyBorder="1"/>
    <xf numFmtId="0" fontId="31" fillId="8" borderId="40" xfId="0" applyFont="1" applyFill="1" applyBorder="1"/>
    <xf numFmtId="0" fontId="22" fillId="0" borderId="0" xfId="0" applyFont="1"/>
    <xf numFmtId="6" fontId="28" fillId="0" borderId="41" xfId="0" applyNumberFormat="1" applyFont="1" applyBorder="1"/>
    <xf numFmtId="6" fontId="28" fillId="0" borderId="14" xfId="0" applyNumberFormat="1" applyFont="1" applyBorder="1"/>
    <xf numFmtId="6" fontId="28" fillId="0" borderId="5" xfId="0" applyNumberFormat="1" applyFont="1" applyBorder="1"/>
    <xf numFmtId="0" fontId="31" fillId="8" borderId="42" xfId="0" applyFont="1" applyFill="1" applyBorder="1"/>
    <xf numFmtId="0" fontId="31" fillId="8" borderId="25" xfId="0" applyFont="1" applyFill="1" applyBorder="1" applyAlignment="1">
      <alignment horizontal="center"/>
    </xf>
    <xf numFmtId="0" fontId="28" fillId="0" borderId="41" xfId="0" applyFont="1" applyBorder="1"/>
    <xf numFmtId="0" fontId="28" fillId="0" borderId="14" xfId="0" applyFont="1" applyBorder="1"/>
    <xf numFmtId="0" fontId="28" fillId="0" borderId="5" xfId="0" applyFont="1" applyBorder="1"/>
    <xf numFmtId="0" fontId="31" fillId="8" borderId="43" xfId="0" applyFont="1" applyFill="1" applyBorder="1" applyAlignment="1">
      <alignment horizontal="center"/>
    </xf>
    <xf numFmtId="0" fontId="22" fillId="0" borderId="32" xfId="0" applyFont="1" applyBorder="1"/>
    <xf numFmtId="6" fontId="28" fillId="0" borderId="33" xfId="0" applyNumberFormat="1" applyFont="1" applyBorder="1"/>
    <xf numFmtId="0" fontId="31" fillId="0" borderId="44" xfId="0" applyFont="1" applyBorder="1" applyAlignment="1">
      <alignment horizontal="center"/>
    </xf>
    <xf numFmtId="6" fontId="28" fillId="0" borderId="45" xfId="0" applyNumberFormat="1" applyFont="1" applyBorder="1"/>
    <xf numFmtId="0" fontId="32" fillId="0" borderId="0" xfId="0" applyFont="1"/>
    <xf numFmtId="0" fontId="24" fillId="0" borderId="20" xfId="0" applyFont="1" applyBorder="1" applyAlignment="1">
      <alignment vertical="center" wrapText="1"/>
    </xf>
    <xf numFmtId="0" fontId="24" fillId="0" borderId="21" xfId="0" applyFont="1" applyBorder="1" applyAlignment="1">
      <alignment vertical="center" wrapText="1"/>
    </xf>
    <xf numFmtId="0" fontId="30" fillId="7" borderId="29" xfId="0" applyFont="1" applyFill="1" applyBorder="1" applyAlignment="1">
      <alignment horizontal="center" wrapText="1"/>
    </xf>
    <xf numFmtId="0" fontId="30" fillId="7" borderId="34" xfId="0" applyFont="1" applyFill="1" applyBorder="1" applyAlignment="1">
      <alignment horizontal="center" wrapText="1"/>
    </xf>
    <xf numFmtId="0" fontId="29" fillId="7" borderId="30" xfId="0" applyFont="1" applyFill="1" applyBorder="1"/>
    <xf numFmtId="0" fontId="29" fillId="7" borderId="35" xfId="0" applyFont="1" applyFill="1" applyBorder="1"/>
    <xf numFmtId="0" fontId="29" fillId="7" borderId="26" xfId="0" applyFont="1" applyFill="1" applyBorder="1" applyAlignment="1">
      <alignment horizontal="center" wrapText="1"/>
    </xf>
    <xf numFmtId="0" fontId="29" fillId="7" borderId="31" xfId="0" applyFont="1" applyFill="1" applyBorder="1" applyAlignment="1">
      <alignment horizontal="center" wrapText="1"/>
    </xf>
    <xf numFmtId="0" fontId="29" fillId="7" borderId="28" xfId="0" applyFont="1" applyFill="1" applyBorder="1" applyAlignment="1">
      <alignment horizontal="center" wrapText="1"/>
    </xf>
    <xf numFmtId="0" fontId="29" fillId="7" borderId="33" xfId="0" applyFont="1" applyFill="1" applyBorder="1" applyAlignment="1">
      <alignment horizontal="center" wrapText="1"/>
    </xf>
    <xf numFmtId="9" fontId="4" fillId="5" borderId="2" xfId="3" applyNumberFormat="1" applyFont="1" applyFill="1" applyBorder="1" applyAlignment="1">
      <alignment horizontal="center" wrapText="1"/>
    </xf>
    <xf numFmtId="164" fontId="5" fillId="2" borderId="10" xfId="2" applyNumberFormat="1" applyFont="1" applyFill="1" applyBorder="1" applyAlignment="1">
      <alignment horizontal="center" wrapText="1"/>
    </xf>
    <xf numFmtId="37" fontId="4" fillId="3" borderId="2" xfId="3" applyNumberFormat="1" applyFont="1" applyFill="1" applyBorder="1" applyAlignment="1">
      <alignment horizontal="center"/>
    </xf>
    <xf numFmtId="37" fontId="4" fillId="4" borderId="2" xfId="3" applyNumberFormat="1" applyFont="1" applyFill="1" applyBorder="1" applyAlignment="1">
      <alignment horizontal="center"/>
    </xf>
    <xf numFmtId="165" fontId="4" fillId="4" borderId="2" xfId="1" quotePrefix="1" applyNumberFormat="1" applyFont="1" applyFill="1" applyBorder="1" applyAlignment="1">
      <alignment horizontal="center" wrapText="1"/>
    </xf>
    <xf numFmtId="9" fontId="4" fillId="5" borderId="3" xfId="3" applyNumberFormat="1" applyFont="1" applyFill="1" applyBorder="1" applyAlignment="1">
      <alignment horizontal="center" wrapText="1"/>
    </xf>
    <xf numFmtId="0" fontId="4" fillId="6" borderId="4" xfId="6" applyFont="1" applyFill="1" applyBorder="1" applyAlignment="1">
      <alignment horizontal="center" vertical="center" wrapText="1"/>
    </xf>
    <xf numFmtId="0" fontId="0" fillId="6" borderId="7" xfId="0" applyFill="1" applyBorder="1" applyAlignment="1">
      <alignment horizontal="center" vertical="center" wrapText="1"/>
    </xf>
    <xf numFmtId="165" fontId="4" fillId="3" borderId="2" xfId="1" quotePrefix="1" applyNumberFormat="1" applyFont="1" applyFill="1" applyBorder="1" applyAlignment="1">
      <alignment horizontal="center" wrapText="1"/>
    </xf>
    <xf numFmtId="9" fontId="4" fillId="5" borderId="15" xfId="3" applyNumberFormat="1" applyFont="1" applyFill="1" applyBorder="1" applyAlignment="1">
      <alignment horizontal="center" wrapText="1"/>
    </xf>
    <xf numFmtId="9" fontId="4" fillId="5" borderId="11" xfId="3" applyNumberFormat="1" applyFont="1" applyFill="1" applyBorder="1" applyAlignment="1">
      <alignment horizontal="center" wrapText="1"/>
    </xf>
    <xf numFmtId="0" fontId="4" fillId="5" borderId="2" xfId="0" applyFont="1" applyFill="1" applyBorder="1" applyAlignment="1">
      <alignment horizontal="center"/>
    </xf>
    <xf numFmtId="0" fontId="4" fillId="5" borderId="15" xfId="0" applyFont="1" applyFill="1" applyBorder="1" applyAlignment="1">
      <alignment horizontal="center"/>
    </xf>
    <xf numFmtId="0" fontId="4" fillId="5" borderId="11" xfId="0" applyFont="1" applyFill="1" applyBorder="1" applyAlignment="1">
      <alignment horizontal="center"/>
    </xf>
    <xf numFmtId="165" fontId="4" fillId="5" borderId="4" xfId="10" quotePrefix="1" applyNumberFormat="1" applyFont="1" applyFill="1" applyBorder="1" applyAlignment="1">
      <alignment horizontal="center" vertical="center"/>
    </xf>
    <xf numFmtId="165" fontId="4" fillId="5" borderId="7" xfId="10" quotePrefix="1" applyNumberFormat="1" applyFont="1" applyFill="1" applyBorder="1" applyAlignment="1">
      <alignment horizontal="center" vertical="center"/>
    </xf>
    <xf numFmtId="165" fontId="4" fillId="5" borderId="4" xfId="9" applyNumberFormat="1" applyFont="1" applyFill="1" applyBorder="1" applyAlignment="1">
      <alignment horizontal="center" wrapText="1"/>
    </xf>
    <xf numFmtId="165" fontId="4" fillId="5" borderId="7" xfId="9" applyNumberFormat="1" applyFont="1" applyFill="1" applyBorder="1" applyAlignment="1">
      <alignment horizontal="center" wrapText="1"/>
    </xf>
    <xf numFmtId="165" fontId="4" fillId="5" borderId="4" xfId="9" quotePrefix="1" applyNumberFormat="1" applyFont="1" applyFill="1" applyBorder="1" applyAlignment="1">
      <alignment horizontal="center" vertical="center"/>
    </xf>
    <xf numFmtId="165" fontId="4" fillId="5" borderId="7" xfId="9" quotePrefix="1" applyNumberFormat="1" applyFont="1" applyFill="1" applyBorder="1" applyAlignment="1">
      <alignment horizontal="center" vertical="center"/>
    </xf>
    <xf numFmtId="164" fontId="5" fillId="2" borderId="10" xfId="2" applyNumberFormat="1" applyFont="1" applyFill="1" applyBorder="1" applyAlignment="1">
      <alignment horizontal="center"/>
    </xf>
    <xf numFmtId="37" fontId="4" fillId="3" borderId="15" xfId="3" applyNumberFormat="1" applyFont="1" applyFill="1" applyBorder="1" applyAlignment="1">
      <alignment horizontal="center"/>
    </xf>
    <xf numFmtId="37" fontId="4" fillId="3" borderId="11" xfId="3" applyNumberFormat="1" applyFont="1" applyFill="1" applyBorder="1" applyAlignment="1">
      <alignment horizontal="center"/>
    </xf>
    <xf numFmtId="37" fontId="4" fillId="4" borderId="9" xfId="3" applyNumberFormat="1" applyFont="1" applyFill="1" applyBorder="1" applyAlignment="1">
      <alignment horizontal="center" wrapText="1"/>
    </xf>
    <xf numFmtId="37" fontId="4" fillId="4" borderId="10" xfId="3" applyNumberFormat="1" applyFont="1" applyFill="1" applyBorder="1" applyAlignment="1">
      <alignment horizontal="center" wrapText="1"/>
    </xf>
    <xf numFmtId="37" fontId="4" fillId="4" borderId="17" xfId="3" applyNumberFormat="1" applyFont="1" applyFill="1" applyBorder="1" applyAlignment="1">
      <alignment horizontal="center" wrapText="1"/>
    </xf>
    <xf numFmtId="9" fontId="4" fillId="5" borderId="2" xfId="3" applyNumberFormat="1" applyFont="1" applyFill="1" applyBorder="1" applyAlignment="1">
      <alignment horizontal="center"/>
    </xf>
    <xf numFmtId="9" fontId="4" fillId="5" borderId="15" xfId="3" applyNumberFormat="1" applyFont="1" applyFill="1" applyBorder="1" applyAlignment="1">
      <alignment horizontal="center"/>
    </xf>
    <xf numFmtId="9" fontId="4" fillId="5" borderId="11" xfId="3" applyNumberFormat="1" applyFont="1" applyFill="1" applyBorder="1" applyAlignment="1">
      <alignment horizontal="center"/>
    </xf>
    <xf numFmtId="165" fontId="4" fillId="5" borderId="2" xfId="1" quotePrefix="1" applyNumberFormat="1" applyFont="1" applyFill="1" applyBorder="1" applyAlignment="1">
      <alignment horizontal="center" wrapText="1"/>
    </xf>
    <xf numFmtId="165" fontId="4" fillId="5" borderId="15" xfId="1" quotePrefix="1" applyNumberFormat="1" applyFont="1" applyFill="1" applyBorder="1" applyAlignment="1">
      <alignment horizontal="center" wrapText="1"/>
    </xf>
    <xf numFmtId="165" fontId="4" fillId="5" borderId="11" xfId="1" quotePrefix="1" applyNumberFormat="1" applyFont="1" applyFill="1" applyBorder="1" applyAlignment="1">
      <alignment horizontal="center" wrapText="1"/>
    </xf>
    <xf numFmtId="165" fontId="4" fillId="3" borderId="15" xfId="1" quotePrefix="1" applyNumberFormat="1" applyFont="1" applyFill="1" applyBorder="1" applyAlignment="1">
      <alignment horizontal="center" wrapText="1"/>
    </xf>
    <xf numFmtId="165" fontId="4" fillId="3" borderId="11" xfId="1" quotePrefix="1" applyNumberFormat="1" applyFont="1" applyFill="1" applyBorder="1" applyAlignment="1">
      <alignment horizontal="center" wrapText="1"/>
    </xf>
    <xf numFmtId="165" fontId="4" fillId="4" borderId="15" xfId="1" quotePrefix="1" applyNumberFormat="1" applyFont="1" applyFill="1" applyBorder="1" applyAlignment="1">
      <alignment horizontal="center" wrapText="1"/>
    </xf>
    <xf numFmtId="165" fontId="4" fillId="4" borderId="11" xfId="1" quotePrefix="1" applyNumberFormat="1" applyFont="1" applyFill="1" applyBorder="1" applyAlignment="1">
      <alignment horizontal="center" wrapText="1"/>
    </xf>
    <xf numFmtId="0" fontId="21" fillId="2" borderId="15" xfId="0" applyFont="1" applyFill="1" applyBorder="1" applyAlignment="1">
      <alignment horizontal="center" vertical="center" wrapText="1"/>
    </xf>
    <xf numFmtId="0" fontId="20" fillId="2" borderId="2" xfId="3" applyFont="1" applyFill="1" applyBorder="1" applyAlignment="1">
      <alignment horizontal="center"/>
    </xf>
    <xf numFmtId="0" fontId="20" fillId="2" borderId="15" xfId="3" applyFont="1" applyFill="1" applyBorder="1" applyAlignment="1">
      <alignment horizontal="center"/>
    </xf>
    <xf numFmtId="0" fontId="20" fillId="2" borderId="11" xfId="3" applyFont="1" applyFill="1" applyBorder="1" applyAlignment="1">
      <alignment horizontal="center"/>
    </xf>
    <xf numFmtId="170" fontId="21" fillId="2" borderId="2" xfId="0" applyNumberFormat="1" applyFont="1" applyFill="1" applyBorder="1" applyAlignment="1">
      <alignment horizontal="center" vertical="center" wrapText="1"/>
    </xf>
    <xf numFmtId="170" fontId="21" fillId="2" borderId="15" xfId="0" applyNumberFormat="1" applyFont="1" applyFill="1" applyBorder="1" applyAlignment="1">
      <alignment horizontal="center" vertical="center" wrapText="1"/>
    </xf>
    <xf numFmtId="170" fontId="21" fillId="2" borderId="11" xfId="0" applyNumberFormat="1" applyFont="1" applyFill="1" applyBorder="1" applyAlignment="1">
      <alignment horizontal="center" vertical="center" wrapText="1"/>
    </xf>
    <xf numFmtId="0" fontId="21" fillId="2" borderId="2" xfId="0" applyFont="1" applyFill="1" applyBorder="1" applyAlignment="1">
      <alignment horizontal="center" vertical="center" wrapText="1"/>
    </xf>
    <xf numFmtId="0" fontId="21" fillId="2" borderId="11" xfId="0" applyFont="1" applyFill="1" applyBorder="1" applyAlignment="1">
      <alignment horizontal="center" vertical="center" wrapText="1"/>
    </xf>
    <xf numFmtId="165" fontId="4" fillId="5" borderId="16" xfId="9" applyNumberFormat="1" applyFont="1" applyFill="1" applyBorder="1" applyAlignment="1">
      <alignment horizontal="center" wrapText="1"/>
    </xf>
    <xf numFmtId="165" fontId="4" fillId="5" borderId="17" xfId="9" applyNumberFormat="1" applyFont="1" applyFill="1" applyBorder="1" applyAlignment="1">
      <alignment horizontal="center" wrapText="1"/>
    </xf>
    <xf numFmtId="165" fontId="4" fillId="5" borderId="1" xfId="9" applyNumberFormat="1" applyFont="1" applyFill="1" applyBorder="1" applyAlignment="1">
      <alignment horizontal="center" wrapText="1"/>
    </xf>
    <xf numFmtId="165" fontId="4" fillId="5" borderId="9" xfId="9" applyNumberFormat="1" applyFont="1" applyFill="1" applyBorder="1" applyAlignment="1">
      <alignment horizontal="center" wrapText="1"/>
    </xf>
    <xf numFmtId="165" fontId="4" fillId="5" borderId="3" xfId="9" applyNumberFormat="1" applyFont="1" applyFill="1" applyBorder="1" applyAlignment="1">
      <alignment horizontal="center" wrapText="1"/>
    </xf>
  </cellXfs>
  <cellStyles count="19">
    <cellStyle name="Comma" xfId="1" builtinId="3"/>
    <cellStyle name="Comma [0] 2" xfId="8" xr:uid="{EEFB722B-76EA-43DA-B793-F7A9CEA230C7}"/>
    <cellStyle name="Comma 2 2" xfId="11" xr:uid="{FC3D43D4-BD21-4F1C-9B4E-807E4BBC542F}"/>
    <cellStyle name="Comma 9" xfId="14" xr:uid="{61BCA17C-FC17-4D43-B02F-67C85A27F4B3}"/>
    <cellStyle name="Comma_Capital_Rate_2005_0523_Adj_0610" xfId="9" xr:uid="{B93D9E2B-F402-47DA-8716-EF8497237212}"/>
    <cellStyle name="Comma_Fuel Amount_Gallons" xfId="15" xr:uid="{84683A52-48E0-41E6-8AFC-A56FCB4546FC}"/>
    <cellStyle name="Currency" xfId="17" builtinId="4"/>
    <cellStyle name="Currency [0] 2" xfId="7" xr:uid="{E77F581E-0439-4C7B-8FC7-9BAD8496DD68}"/>
    <cellStyle name="Currency 2" xfId="4" xr:uid="{64424CBF-C413-4F52-B2AE-F17D31F00BE1}"/>
    <cellStyle name="Currency_GG_Capital_Sch_H" xfId="12" xr:uid="{8EB1F307-D7B6-49D0-A3A0-1EA646112F62}"/>
    <cellStyle name="Normal" xfId="0" builtinId="0"/>
    <cellStyle name="Normal 2" xfId="3" xr:uid="{59E0CBC9-4233-4011-A12C-B560B8829854}"/>
    <cellStyle name="Normal 2 2" xfId="6" xr:uid="{4A36F282-D5C3-4C18-8CC1-E2A65C678890}"/>
    <cellStyle name="Normal 7" xfId="5" xr:uid="{E95C7D6C-6A99-497D-8791-9AD311C6F1B1}"/>
    <cellStyle name="Normal_Fuel Amount_Gallons" xfId="13" xr:uid="{A0BA2E35-5FF7-4134-8A2E-DF79BC93A60B}"/>
    <cellStyle name="Normal_Sch_SS" xfId="10" xr:uid="{E8E90AF3-E933-4467-B479-5B3BDC006987}"/>
    <cellStyle name="Percent" xfId="2" builtinId="5"/>
    <cellStyle name="Percent 2" xfId="18" xr:uid="{55C4923B-603C-42F3-8FCF-CC49A0C3A164}"/>
    <cellStyle name="Percent 2 3 2" xfId="16" xr:uid="{B6F588CB-83BB-4845-B2AD-10966393ED7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2.xml"/><Relationship Id="rId47" Type="http://schemas.openxmlformats.org/officeDocument/2006/relationships/externalLink" Target="externalLinks/externalLink7.xml"/><Relationship Id="rId63" Type="http://schemas.openxmlformats.org/officeDocument/2006/relationships/externalLink" Target="externalLinks/externalLink23.xml"/><Relationship Id="rId68" Type="http://schemas.openxmlformats.org/officeDocument/2006/relationships/externalLink" Target="externalLinks/externalLink28.xml"/><Relationship Id="rId84" Type="http://schemas.openxmlformats.org/officeDocument/2006/relationships/externalLink" Target="externalLinks/externalLink44.xml"/><Relationship Id="rId89" Type="http://schemas.openxmlformats.org/officeDocument/2006/relationships/externalLink" Target="externalLinks/externalLink49.xml"/><Relationship Id="rId112" Type="http://schemas.openxmlformats.org/officeDocument/2006/relationships/externalLink" Target="externalLinks/externalLink72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67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5.xml"/><Relationship Id="rId53" Type="http://schemas.openxmlformats.org/officeDocument/2006/relationships/externalLink" Target="externalLinks/externalLink13.xml"/><Relationship Id="rId58" Type="http://schemas.openxmlformats.org/officeDocument/2006/relationships/externalLink" Target="externalLinks/externalLink18.xml"/><Relationship Id="rId66" Type="http://schemas.openxmlformats.org/officeDocument/2006/relationships/externalLink" Target="externalLinks/externalLink26.xml"/><Relationship Id="rId74" Type="http://schemas.openxmlformats.org/officeDocument/2006/relationships/externalLink" Target="externalLinks/externalLink34.xml"/><Relationship Id="rId79" Type="http://schemas.openxmlformats.org/officeDocument/2006/relationships/externalLink" Target="externalLinks/externalLink39.xml"/><Relationship Id="rId87" Type="http://schemas.openxmlformats.org/officeDocument/2006/relationships/externalLink" Target="externalLinks/externalLink47.xml"/><Relationship Id="rId102" Type="http://schemas.openxmlformats.org/officeDocument/2006/relationships/externalLink" Target="externalLinks/externalLink62.xml"/><Relationship Id="rId110" Type="http://schemas.openxmlformats.org/officeDocument/2006/relationships/externalLink" Target="externalLinks/externalLink70.xml"/><Relationship Id="rId11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21.xml"/><Relationship Id="rId82" Type="http://schemas.openxmlformats.org/officeDocument/2006/relationships/externalLink" Target="externalLinks/externalLink42.xml"/><Relationship Id="rId90" Type="http://schemas.openxmlformats.org/officeDocument/2006/relationships/externalLink" Target="externalLinks/externalLink50.xml"/><Relationship Id="rId95" Type="http://schemas.openxmlformats.org/officeDocument/2006/relationships/externalLink" Target="externalLinks/externalLink5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3.xml"/><Relationship Id="rId48" Type="http://schemas.openxmlformats.org/officeDocument/2006/relationships/externalLink" Target="externalLinks/externalLink8.xml"/><Relationship Id="rId56" Type="http://schemas.openxmlformats.org/officeDocument/2006/relationships/externalLink" Target="externalLinks/externalLink16.xml"/><Relationship Id="rId64" Type="http://schemas.openxmlformats.org/officeDocument/2006/relationships/externalLink" Target="externalLinks/externalLink24.xml"/><Relationship Id="rId69" Type="http://schemas.openxmlformats.org/officeDocument/2006/relationships/externalLink" Target="externalLinks/externalLink29.xml"/><Relationship Id="rId77" Type="http://schemas.openxmlformats.org/officeDocument/2006/relationships/externalLink" Target="externalLinks/externalLink37.xml"/><Relationship Id="rId100" Type="http://schemas.openxmlformats.org/officeDocument/2006/relationships/externalLink" Target="externalLinks/externalLink60.xml"/><Relationship Id="rId105" Type="http://schemas.openxmlformats.org/officeDocument/2006/relationships/externalLink" Target="externalLinks/externalLink65.xml"/><Relationship Id="rId113" Type="http://schemas.openxmlformats.org/officeDocument/2006/relationships/theme" Target="theme/theme1.xml"/><Relationship Id="rId118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1.xml"/><Relationship Id="rId72" Type="http://schemas.openxmlformats.org/officeDocument/2006/relationships/externalLink" Target="externalLinks/externalLink32.xml"/><Relationship Id="rId80" Type="http://schemas.openxmlformats.org/officeDocument/2006/relationships/externalLink" Target="externalLinks/externalLink40.xml"/><Relationship Id="rId85" Type="http://schemas.openxmlformats.org/officeDocument/2006/relationships/externalLink" Target="externalLinks/externalLink45.xml"/><Relationship Id="rId93" Type="http://schemas.openxmlformats.org/officeDocument/2006/relationships/externalLink" Target="externalLinks/externalLink53.xml"/><Relationship Id="rId98" Type="http://schemas.openxmlformats.org/officeDocument/2006/relationships/externalLink" Target="externalLinks/externalLink5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6.xml"/><Relationship Id="rId59" Type="http://schemas.openxmlformats.org/officeDocument/2006/relationships/externalLink" Target="externalLinks/externalLink19.xml"/><Relationship Id="rId67" Type="http://schemas.openxmlformats.org/officeDocument/2006/relationships/externalLink" Target="externalLinks/externalLink27.xml"/><Relationship Id="rId103" Type="http://schemas.openxmlformats.org/officeDocument/2006/relationships/externalLink" Target="externalLinks/externalLink63.xml"/><Relationship Id="rId108" Type="http://schemas.openxmlformats.org/officeDocument/2006/relationships/externalLink" Target="externalLinks/externalLink68.xml"/><Relationship Id="rId116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Relationship Id="rId54" Type="http://schemas.openxmlformats.org/officeDocument/2006/relationships/externalLink" Target="externalLinks/externalLink14.xml"/><Relationship Id="rId62" Type="http://schemas.openxmlformats.org/officeDocument/2006/relationships/externalLink" Target="externalLinks/externalLink22.xml"/><Relationship Id="rId70" Type="http://schemas.openxmlformats.org/officeDocument/2006/relationships/externalLink" Target="externalLinks/externalLink30.xml"/><Relationship Id="rId75" Type="http://schemas.openxmlformats.org/officeDocument/2006/relationships/externalLink" Target="externalLinks/externalLink35.xml"/><Relationship Id="rId83" Type="http://schemas.openxmlformats.org/officeDocument/2006/relationships/externalLink" Target="externalLinks/externalLink43.xml"/><Relationship Id="rId88" Type="http://schemas.openxmlformats.org/officeDocument/2006/relationships/externalLink" Target="externalLinks/externalLink48.xml"/><Relationship Id="rId91" Type="http://schemas.openxmlformats.org/officeDocument/2006/relationships/externalLink" Target="externalLinks/externalLink51.xml"/><Relationship Id="rId96" Type="http://schemas.openxmlformats.org/officeDocument/2006/relationships/externalLink" Target="externalLinks/externalLink56.xml"/><Relationship Id="rId111" Type="http://schemas.openxmlformats.org/officeDocument/2006/relationships/externalLink" Target="externalLinks/externalLink7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9.xml"/><Relationship Id="rId57" Type="http://schemas.openxmlformats.org/officeDocument/2006/relationships/externalLink" Target="externalLinks/externalLink17.xml"/><Relationship Id="rId106" Type="http://schemas.openxmlformats.org/officeDocument/2006/relationships/externalLink" Target="externalLinks/externalLink66.xml"/><Relationship Id="rId114" Type="http://schemas.openxmlformats.org/officeDocument/2006/relationships/styles" Target="styles.xml"/><Relationship Id="rId119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4.xml"/><Relationship Id="rId52" Type="http://schemas.openxmlformats.org/officeDocument/2006/relationships/externalLink" Target="externalLinks/externalLink12.xml"/><Relationship Id="rId60" Type="http://schemas.openxmlformats.org/officeDocument/2006/relationships/externalLink" Target="externalLinks/externalLink20.xml"/><Relationship Id="rId65" Type="http://schemas.openxmlformats.org/officeDocument/2006/relationships/externalLink" Target="externalLinks/externalLink25.xml"/><Relationship Id="rId73" Type="http://schemas.openxmlformats.org/officeDocument/2006/relationships/externalLink" Target="externalLinks/externalLink33.xml"/><Relationship Id="rId78" Type="http://schemas.openxmlformats.org/officeDocument/2006/relationships/externalLink" Target="externalLinks/externalLink38.xml"/><Relationship Id="rId81" Type="http://schemas.openxmlformats.org/officeDocument/2006/relationships/externalLink" Target="externalLinks/externalLink41.xml"/><Relationship Id="rId86" Type="http://schemas.openxmlformats.org/officeDocument/2006/relationships/externalLink" Target="externalLinks/externalLink46.xml"/><Relationship Id="rId94" Type="http://schemas.openxmlformats.org/officeDocument/2006/relationships/externalLink" Target="externalLinks/externalLink54.xml"/><Relationship Id="rId99" Type="http://schemas.openxmlformats.org/officeDocument/2006/relationships/externalLink" Target="externalLinks/externalLink59.xml"/><Relationship Id="rId101" Type="http://schemas.openxmlformats.org/officeDocument/2006/relationships/externalLink" Target="externalLinks/externalLink6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externalLink" Target="externalLinks/externalLink69.xml"/><Relationship Id="rId34" Type="http://schemas.openxmlformats.org/officeDocument/2006/relationships/worksheet" Target="worksheets/sheet34.xml"/><Relationship Id="rId50" Type="http://schemas.openxmlformats.org/officeDocument/2006/relationships/externalLink" Target="externalLinks/externalLink10.xml"/><Relationship Id="rId55" Type="http://schemas.openxmlformats.org/officeDocument/2006/relationships/externalLink" Target="externalLinks/externalLink15.xml"/><Relationship Id="rId76" Type="http://schemas.openxmlformats.org/officeDocument/2006/relationships/externalLink" Target="externalLinks/externalLink36.xml"/><Relationship Id="rId97" Type="http://schemas.openxmlformats.org/officeDocument/2006/relationships/externalLink" Target="externalLinks/externalLink57.xml"/><Relationship Id="rId104" Type="http://schemas.openxmlformats.org/officeDocument/2006/relationships/externalLink" Target="externalLinks/externalLink64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1.xml"/><Relationship Id="rId92" Type="http://schemas.openxmlformats.org/officeDocument/2006/relationships/externalLink" Target="externalLinks/externalLink5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orcalsrv01\Company%201035\GL\Budget\Ostrom%20Road\Ostrom%20FY11\or%20repair%20maint%20fy1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orcalsrv01\norcal\Shared\SF%20Region\Accounting%20Finance\Reporting\Financial%20Statements\FY%202020\Financial%20statements\Tie%20Out%20Binders\1.%20Financials%20and%20Tie%20out%20Binder%20support\RSF%20Tie%20Out%20Binder%20FY2019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hfhconsultants.sharepoint.com/Documents%20and%20Settings/jglaub/Local%20Settings/Temporary%20Internet%20Files/OLK1/Quarter%201%20Diversion%20Report%20RY07%20R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glaub/Local%20Settings/Temporary%20Internet%20Files/OLK1/Quarter%201%20Diversion%20Report%20RY07%20R1.xls" TargetMode="External"/></Relationships>
</file>

<file path=xl/externalLinks/_rels/externalLink13.xml.rels><?xml version="1.0" encoding="UTF-8" standalone="yes"?>
<Relationships xmlns="http://schemas.openxmlformats.org/package/2006/relationships"><Relationship Id="rId3" Type="http://schemas.openxmlformats.org/officeDocument/2006/relationships/externalLinkPath" Target="https://recology001.sharepoint.com/sites/SanFranciscoRates/Shared%20Documents/2024%20Rate%20Application/Rate%20Application/2024%20Rate%20Application%20V2%204.21.2023/Rate%20Models/FINAL%20MODELS/RATE%20MODEL%20-%20FINAL/GGSS%202024%20Rate%20Model%20FINAL.xlsx" TargetMode="External"/><Relationship Id="rId2" Type="http://schemas.microsoft.com/office/2019/04/relationships/externalLinkLongPath" Target="/sites/SanFranciscoRates/Shared%20Documents/2024%20Rate%20Application/Rate%20Application/2024%20Rate%20Application%20V2%204.21.2023/Rate%20Models/FINAL%20MODELS/RATE%20MODEL%20-%20FINAL/GGSS%202024%20Rate%20Model%20FINAL.xlsx?A093EB42" TargetMode="External"/><Relationship Id="rId1" Type="http://schemas.openxmlformats.org/officeDocument/2006/relationships/externalLinkPath" Target="file:///\\A093EB42\GGSS%202024%20Rate%20Model%20FINAL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merica%20Stmt%200705.xls" TargetMode="External"/></Relationships>
</file>

<file path=xl/externalLinks/_rels/externalLink15.xml.rels><?xml version="1.0" encoding="UTF-8" standalone="yes"?>
<Relationships xmlns="http://schemas.openxmlformats.org/package/2006/relationships"><Relationship Id="rId2" Type="http://schemas.microsoft.com/office/2019/04/relationships/externalLinkLongPath" Target="file:///C:\Data\Wealth%20and%20Tax%20Advisory%20Services\Client\R\REC123%20-%20also%20see%20NOR123\REC123.SF704%20(WOW)\Equipment%20Valuation\Analysis\1.%20Recology%20WOW_Fixed%20Asset%20Valuation_Sunset%20Empire%20R&amp;R%20Services,%20Inc.%20(Coast)_v7%20(11.24.2010).xlsx?DF6B2889" TargetMode="External"/><Relationship Id="rId1" Type="http://schemas.openxmlformats.org/officeDocument/2006/relationships/externalLinkPath" Target="file:///\\DF6B2889\1.%20Recology%20WOW_Fixed%20Asset%20Valuation_Sunset%20Empire%20R&amp;R%20Services,%20Inc.%20(Coast)_v7%20(11.24.2010).xlsx" TargetMode="External"/></Relationships>
</file>

<file path=xl/externalLinks/_rels/externalLink16.xml.rels><?xml version="1.0" encoding="UTF-8" standalone="yes"?>
<Relationships xmlns="http://schemas.openxmlformats.org/package/2006/relationships"><Relationship Id="rId2" Type="http://schemas.microsoft.com/office/2019/04/relationships/externalLinkLongPath" Target="https://hfhconsultants.sharepoint.com/Data/Wealth%20and%20Tax%20Advisory%20Services/Client/R/REC123%20-%20also%20see%20NOR123/REC123.SF704%20(WOW)/Equipment%20Valuation/Analysis/1.%20Recology%20WOW_Fixed%20Asset%20Valuation_Sunset%20Empire%20R&amp;R%20Services,%20Inc.%20(Coast)_v7%20(11.24.2010).xlsx?72F36FC3" TargetMode="External"/><Relationship Id="rId1" Type="http://schemas.openxmlformats.org/officeDocument/2006/relationships/externalLinkPath" Target="file:///\\72F36FC3\1.%20Recology%20WOW_Fixed%20Asset%20Valuation_Sunset%20Empire%20R&amp;R%20Services,%20Inc.%20(Coast)_v7%20(11.24.2010).xlsx" TargetMode="External"/></Relationships>
</file>

<file path=xl/externalLinks/_rels/externalLink17.xml.rels><?xml version="1.0" encoding="UTF-8" standalone="yes"?>
<Relationships xmlns="http://schemas.openxmlformats.org/package/2006/relationships"><Relationship Id="rId2" Type="http://schemas.microsoft.com/office/2019/04/relationships/externalLinkLongPath" Target="/Data/Wealth%20and%20Tax%20Advisory%20Services/Client/R/REC123%20-%20also%20see%20NOR123/REC123.SF704%20(WOW)/Equipment%20Valuation/Analysis/1.%20Recology%20WOW_Fixed%20Asset%20Valuation_Sunset%20Empire%20R&amp;R%20Services,%20Inc.%20(Coast)_v7%20(11.24.2010).xlsx?B5E148AA" TargetMode="External"/><Relationship Id="rId1" Type="http://schemas.openxmlformats.org/officeDocument/2006/relationships/externalLinkPath" Target="file:///\\B5E148AA\1.%20Recology%20WOW_Fixed%20Asset%20Valuation_Sunset%20Empire%20R&amp;R%20Services,%20Inc.%20(Coast)_v7%20(11.24.2010)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lose\2006\TB\TB%200601%20-%20Activ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hfhconsultants.sharepoint.com/Close/2006/TB/TB%200601%20-%20Activ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re\Shared%20Finance\----Stock%20Plan%20Administration----\Restricted%20Stock\ASTTemplates\2014\O-I%20Upload%20for%20AST%20(v3%201)%2012%2011%2014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Close/2006/TB/TB%200601%20-%20Active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dsouza\Local%20Settings\Temporary%20Internet%20Files\Content.Outlook\QAOVBDYB\2014\2014%20premium%20allocations%20-%20OR,%20NV,WA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hfhconsultants.sharepoint.com/Documents%20and%20Settings/mdsouza/Local%20Settings/Temporary%20Internet%20Files/Content.Outlook/QAOVBDYB/2014/2014%20premium%20allocations%20-%20OR,%20NV,WA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dsouza/Local%20Settings/Temporary%20Internet%20Files/Content.Outlook/QAOVBDYB/2014/2014%20premium%20allocations%20-%20OR,%20NV,WA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kwalsh\Desktop\Updated%20Budget%20Final%2024%20Mar%2008.cash%20burn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hfhconsultants.sharepoint.com/Documents%20and%20Settings/kwalsh/Desktop/Updated%20Budget%20Final%2024%20Mar%2008.cash%20burn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kwalsh/Desktop/Updated%20Budget%20Final%2024%20Mar%2008.cash%20burn.xls" TargetMode="External"/></Relationships>
</file>

<file path=xl/externalLinks/_rels/externalLink27.xml.rels><?xml version="1.0" encoding="UTF-8" standalone="yes"?>
<Relationships xmlns="http://schemas.openxmlformats.org/package/2006/relationships"><Relationship Id="rId3" Type="http://schemas.openxmlformats.org/officeDocument/2006/relationships/externalLinkPath" Target="https://recology001.sharepoint.com/sites/SanFranciscoRates/Shared%20Documents/Rate%20Reporting%20Files/Reporting%20Requirements%20Q1%202024/Quarterly%20Reporting%20Requirements/Operational%20Quarterly%20Reporting%20Requirements/Rate%20Report%20Tables/Operational%20-%20Table%201%20Q1%20RY2024.xlsm" TargetMode="External"/><Relationship Id="rId2" Type="http://schemas.microsoft.com/office/2019/04/relationships/externalLinkLongPath" Target="https://hfhconsultants.sharepoint.com/sites/SanFranciscoRates/Shared%20Documents/Rate%20Reporting%20Files/Reporting%20Requirements%20Q1%202024/Quarterly%20Reporting%20Requirements/Operational%20Quarterly%20Reporting%20Requirements/Rate%20Report%20Tables/Operational%20-%20Table%201%20Q1%20RY2024.xlsm?608920B6" TargetMode="External"/><Relationship Id="rId1" Type="http://schemas.openxmlformats.org/officeDocument/2006/relationships/externalLinkPath" Target="file:///\\608920B6\Operational%20-%20Table%201%20Q1%20RY2024.xlsm" TargetMode="External"/></Relationships>
</file>

<file path=xl/externalLinks/_rels/externalLink28.xml.rels><?xml version="1.0" encoding="UTF-8" standalone="yes"?>
<Relationships xmlns="http://schemas.openxmlformats.org/package/2006/relationships"><Relationship Id="rId3" Type="http://schemas.openxmlformats.org/officeDocument/2006/relationships/externalLinkPath" Target="https://recology001.sharepoint.com/sites/SanFranciscoRates/Shared%20Documents/Rate%20Reporting%20Files/Reporting%20Requirements%20Q1%202024/Quarterly%20Reporting%20Requirements/Operational%20Quarterly%20Reporting%20Requirements/Rate%20Report%20Tables/Operational%20-%20Table%201%20Q1%20RY2024.xlsm" TargetMode="External"/><Relationship Id="rId2" Type="http://schemas.microsoft.com/office/2019/04/relationships/externalLinkLongPath" Target="/sites/SanFranciscoRates/Shared%20Documents/Rate%20Reporting%20Files/Reporting%20Requirements%20Q1%202024/Quarterly%20Reporting%20Requirements/Operational%20Quarterly%20Reporting%20Requirements/Rate%20Report%20Tables/Operational%20-%20Table%201%20Q1%20RY2024.xlsm?16CC34C3" TargetMode="External"/><Relationship Id="rId1" Type="http://schemas.openxmlformats.org/officeDocument/2006/relationships/externalLinkPath" Target="file:///\\16CC34C3\Operational%20-%20Table%201%20Q1%20RY2024.xlsm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a\AppData\Local\Microsoft\Windows\INetCache\Content.Outlook\ZIT17E8T\AST%20VESTING%20UPLOAD%20TEMPLATE%20V%20%201%201%20TRGT%208%2020%2015%20v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re\Shared%20Finance\----Stock%20Plan%20Administration----\Restricted%20Stock\ASTTemplates\2014\O-I%20Upload%20for%20AST%20(v3%201)%2010%2017%2014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hfhconsultants.sharepoint.com/Users/Roberta/AppData/Local/Microsoft/Windows/INetCache/Content.Outlook/ZIT17E8T/AST%20VESTING%20UPLOAD%20TEMPLATE%20V%20%201%201%20TRGT%208%2020%2015%20v2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oberta/AppData/Local/Microsoft/Windows/INetCache/Content.Outlook/ZIT17E8T/AST%20VESTING%20UPLOAD%20TEMPLATE%20V%20%201%201%20TRGT%208%2020%2015%20v2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orcalsrv01\norcal\Shared\Sunset\SS_Cynthia\EBITDA\PL_Trend_GlobalSoft_13_Months_FY2015.xlsm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Wealth%20and%20Tax%20Advisory%20Services\Client\R\REC123%20-%20also%20see%20NOR123\REC123.SF704%20(WOW)\Equipment%20Valuation\Analysis\3.%20Recology%20WOW_Fixed%20Asset%20Valuation_KE%20Enterprises%20(KE)_v3%20(11.24.2010).xlsx" TargetMode="External"/></Relationships>
</file>

<file path=xl/externalLinks/_rels/externalLink34.xml.rels><?xml version="1.0" encoding="UTF-8" standalone="yes"?>
<Relationships xmlns="http://schemas.openxmlformats.org/package/2006/relationships"><Relationship Id="rId2" Type="http://schemas.microsoft.com/office/2019/04/relationships/externalLinkLongPath" Target="https://hfhconsultants.sharepoint.com/Data/Wealth%20and%20Tax%20Advisory%20Services/Client/R/REC123%20-%20also%20see%20NOR123/REC123.SF704%20(WOW)/Equipment%20Valuation/Analysis/3.%20Recology%20WOW_Fixed%20Asset%20Valuation_KE%20Enterprises%20(KE)_v3%20(11.24.2010).xlsx?72F36FC3" TargetMode="External"/><Relationship Id="rId1" Type="http://schemas.openxmlformats.org/officeDocument/2006/relationships/externalLinkPath" Target="file:///\\72F36FC3\3.%20Recology%20WOW_Fixed%20Asset%20Valuation_KE%20Enterprises%20(KE)_v3%20(11.24.2010).xlsx" TargetMode="External"/></Relationships>
</file>

<file path=xl/externalLinks/_rels/externalLink35.xml.rels><?xml version="1.0" encoding="UTF-8" standalone="yes"?>
<Relationships xmlns="http://schemas.openxmlformats.org/package/2006/relationships"><Relationship Id="rId2" Type="http://schemas.microsoft.com/office/2019/04/relationships/externalLinkLongPath" Target="/Data/Wealth%20and%20Tax%20Advisory%20Services/Client/R/REC123%20-%20also%20see%20NOR123/REC123.SF704%20(WOW)/Equipment%20Valuation/Analysis/3.%20Recology%20WOW_Fixed%20Asset%20Valuation_KE%20Enterprises%20(KE)_v3%20(11.24.2010).xlsx?B5E148AA" TargetMode="External"/><Relationship Id="rId1" Type="http://schemas.openxmlformats.org/officeDocument/2006/relationships/externalLinkPath" Target="file:///\\B5E148AA\3.%20Recology%20WOW_Fixed%20Asset%20Valuation_KE%20Enterprises%20(KE)_v3%20(11.24.2010)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wkuntz\Desktop\Rafter\Cap%20Software\FY12%20Capitalized%20SW%20-%20Memo%20and%20Testwork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hfhconsultants.sharepoint.com/Users/awkuntz/Desktop/Rafter/Cap%20Software/FY12%20Capitalized%20SW%20-%20Memo%20and%20Testwork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wkuntz/Desktop/Rafter/Cap%20Software/FY12%20Capitalized%20SW%20-%20Memo%20and%20Testwork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wkuntz\Desktop\Rafter\Cap%20Software\FY'12%20Fixed%20Assets%20Rollforward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\2014\2014%20Board%20Meetings\08%20May%202014%20BoD%20meeting\CB%20Budget%202014%20QE0.1%20v2042914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hfhconsultants.sharepoint.com/Users/awkuntz/Desktop/Rafter/Cap%20Software/FY'12%20Fixed%20Assets%20Rollforward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wkuntz/Desktop/Rafter/Cap%20Software/FY'12%20Fixed%20Assets%20Rollforward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microsoft.com/office/2006/relationships/xlExternalLinkPath/xlPathMissing" Target="Bella%20Pictures%20Financial%20Statements%20for%20August%202007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Ken%20Evans\My%20Documents\PT%20Stmt%20Formatter%20200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hfhconsultants.sharepoint.com/Documents%20and%20Settings/Ken%20Evans/My%20Documents/PT%20Stmt%20Formatter%202007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Ken%20Evans/My%20Documents/PT%20Stmt%20Formatter%202007.xls" TargetMode="External"/></Relationships>
</file>

<file path=xl/externalLinks/_rels/externalLink46.xml.rels><?xml version="1.0" encoding="UTF-8" standalone="yes"?>
<Relationships xmlns="http://schemas.openxmlformats.org/package/2006/relationships"><Relationship Id="rId2" Type="http://schemas.microsoft.com/office/2019/04/relationships/externalLinkLongPath" Target="file:///C:\Data\Wealth%20and%20Tax%20Advisory%20Services\Client\R\REC123%20-%20also%20see%20NOR123\REC123.SF704%20(WOW)\Equipment%20Valuation\Analysis\4.%20Recology%20WOW_Fixed%20Asset%20Valuation_McMinnville%20City%20Sanitary%20Services,%20Inc.%20(Valley)_v3%20(11.24.2010).xlsx?DF6B2889" TargetMode="External"/><Relationship Id="rId1" Type="http://schemas.openxmlformats.org/officeDocument/2006/relationships/externalLinkPath" Target="file:///\\DF6B2889\4.%20Recology%20WOW_Fixed%20Asset%20Valuation_McMinnville%20City%20Sanitary%20Services,%20Inc.%20(Valley)_v3%20(11.24.2010).xlsx" TargetMode="External"/></Relationships>
</file>

<file path=xl/externalLinks/_rels/externalLink47.xml.rels><?xml version="1.0" encoding="UTF-8" standalone="yes"?>
<Relationships xmlns="http://schemas.openxmlformats.org/package/2006/relationships"><Relationship Id="rId2" Type="http://schemas.microsoft.com/office/2019/04/relationships/externalLinkLongPath" Target="https://hfhconsultants.sharepoint.com/Data/Wealth%20and%20Tax%20Advisory%20Services/Client/R/REC123%20-%20also%20see%20NOR123/REC123.SF704%20(WOW)/Equipment%20Valuation/Analysis/4.%20Recology%20WOW_Fixed%20Asset%20Valuation_McMinnville%20City%20Sanitary%20Services,%20Inc.%20(Valley)_v3%20(11.24.2010).xlsx?72F36FC3" TargetMode="External"/><Relationship Id="rId1" Type="http://schemas.openxmlformats.org/officeDocument/2006/relationships/externalLinkPath" Target="file:///\\72F36FC3\4.%20Recology%20WOW_Fixed%20Asset%20Valuation_McMinnville%20City%20Sanitary%20Services,%20Inc.%20(Valley)_v3%20(11.24.2010).xlsx" TargetMode="External"/></Relationships>
</file>

<file path=xl/externalLinks/_rels/externalLink48.xml.rels><?xml version="1.0" encoding="UTF-8" standalone="yes"?>
<Relationships xmlns="http://schemas.openxmlformats.org/package/2006/relationships"><Relationship Id="rId2" Type="http://schemas.microsoft.com/office/2019/04/relationships/externalLinkLongPath" Target="/Data/Wealth%20and%20Tax%20Advisory%20Services/Client/R/REC123%20-%20also%20see%20NOR123/REC123.SF704%20(WOW)/Equipment%20Valuation/Analysis/4.%20Recology%20WOW_Fixed%20Asset%20Valuation_McMinnville%20City%20Sanitary%20Services,%20Inc.%20(Valley)_v3%20(11.24.2010).xlsx?B5E148AA" TargetMode="External"/><Relationship Id="rId1" Type="http://schemas.openxmlformats.org/officeDocument/2006/relationships/externalLinkPath" Target="file:///\\B5E148AA\4.%20Recology%20WOW_Fixed%20Asset%20Valuation_McMinnville%20City%20Sanitary%20Services,%20Inc.%20(Valley)_v3%20(11.24.2010)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orcalsrv01\Shared\Sanitary%20Fill\Month%20End%20msweeney\Diversion%20Report\RY%2012%20Quarterly%20Diversion%20Report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hfhconsultants.sharepoint.com/Finance/2014/2014%20Board%20Meetings/08%20May%202014%20BoD%20meeting/CB%20Budget%202014%20QE0.1%20v2042914.xlsx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Ken%20Evans\Local%20Settings\Temporary%20Internet%20Files\OLK14\Weddings%20ASP%20forecast%20Aug%20-%20Dec%2007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hfhconsultants.sharepoint.com/Documents%20and%20Settings/Ken%20Evans/Local%20Settings/Temporary%20Internet%20Files/OLK14/Weddings%20ASP%20forecast%20Aug%20-%20Dec%2007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Ken%20Evans/Local%20Settings/Temporary%20Internet%20Files/OLK14/Weddings%20ASP%20forecast%20Aug%20-%20Dec%2007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\us23998\Outlook%20Attachments\BP%20PBC%20List%2012-31-07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hfhconsultants.sharepoint.com/Documents/us23998/Outlook%20Attachments/BP%20PBC%20List%2012-31-07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/us23998/Outlook%20Attachments/BP%20PBC%20List%2012-31-07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\2007%20Budget\Updated%20Budget%2007%2005%2026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hfhconsultants.sharepoint.com/Finance/2007%20Budget/Updated%20Budget%2007%2005%2026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2007%20Budget/Updated%20Budget%2007%2005%2026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Controller\Close\2006\0604\TB\TB%200601%20-%20Activ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2014/2014%20Board%20Meetings/08%20May%202014%20BoD%20meeting/CB%20Budget%202014%20QE0.1%20v2042914.xlsx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hfhconsultants.sharepoint.com/Data/Controller/Close/2006/0604/TB/TB%200601%20-%20Active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Controller/Close/2006/0604/TB/TB%200601%20-%20Active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counting\GL\2012\5%20-%20Fixed%20Assets\Fixed%20Asset%20and%20Roll%20Forward\Fixed%20Assets\12-12\Fixed%20Assets%20Dec%202012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hfhconsultants.sharepoint.com/Accounting/GL/2012/5%20-%20Fixed%20Assets/Fixed%20Asset%20and%20Roll%20Forward/Fixed%20Assets/12-12/Fixed%20Assets%20Dec%202012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Accounting/GL/2012/5%20-%20Fixed%20Assets/Fixed%20Asset%20and%20Roll%20Forward/Fixed%20Assets/12-12/Fixed%20Assets%20Dec%202012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Wealth%20and%20Tax%20Advisory%20Services\Client\R\REC123%20-%20also%20see%20NOR123\REC123.SF704%20(WOW)\Equipment%20Valuation\Analysis\2.%20Recology%20WOW_Fixed%20Asset%20Valuation_Transport_v4%20(11.24.2010).xlsx" TargetMode="External"/></Relationships>
</file>

<file path=xl/externalLinks/_rels/externalLink66.xml.rels><?xml version="1.0" encoding="UTF-8" standalone="yes"?>
<Relationships xmlns="http://schemas.openxmlformats.org/package/2006/relationships"><Relationship Id="rId2" Type="http://schemas.microsoft.com/office/2019/04/relationships/externalLinkLongPath" Target="https://hfhconsultants.sharepoint.com/Data/Wealth%20and%20Tax%20Advisory%20Services/Client/R/REC123%20-%20also%20see%20NOR123/REC123.SF704%20(WOW)/Equipment%20Valuation/Analysis/2.%20Recology%20WOW_Fixed%20Asset%20Valuation_Transport_v4%20(11.24.2010).xlsx?72F36FC3" TargetMode="External"/><Relationship Id="rId1" Type="http://schemas.openxmlformats.org/officeDocument/2006/relationships/externalLinkPath" Target="file:///\\72F36FC3\2.%20Recology%20WOW_Fixed%20Asset%20Valuation_Transport_v4%20(11.24.2010).xlsx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Wealth%20and%20Tax%20Advisory%20Services/Client/R/REC123%20-%20also%20see%20NOR123/REC123.SF704%20(WOW)/Equipment%20Valuation/Analysis/2.%20Recology%20WOW_Fixed%20Asset%20Valuation_Transport_v4%20(11.24.2010)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Wealth%20and%20Tax%20Advisory%20Services\Client\R\REC123%20-%20also%20see%20NOR123\REC123.SF704%20(WOW)\Equipment%20Valuation\Analysis\5.%20Recology%20WOW_Fixed%20Asset%20Valuation_NW%20Greenlands%20Inc%20(VRZ)_v3%20(11.24.2010).xlsx" TargetMode="External"/></Relationships>
</file>

<file path=xl/externalLinks/_rels/externalLink69.xml.rels><?xml version="1.0" encoding="UTF-8" standalone="yes"?>
<Relationships xmlns="http://schemas.openxmlformats.org/package/2006/relationships"><Relationship Id="rId2" Type="http://schemas.microsoft.com/office/2019/04/relationships/externalLinkLongPath" Target="https://hfhconsultants.sharepoint.com/Data/Wealth%20and%20Tax%20Advisory%20Services/Client/R/REC123%20-%20also%20see%20NOR123/REC123.SF704%20(WOW)/Equipment%20Valuation/Analysis/5.%20Recology%20WOW_Fixed%20Asset%20Valuation_NW%20Greenlands%20Inc%20(VRZ)_v3%20(11.24.2010).xlsx?72F36FC3" TargetMode="External"/><Relationship Id="rId1" Type="http://schemas.openxmlformats.org/officeDocument/2006/relationships/externalLinkPath" Target="file:///\\72F36FC3\5.%20Recology%20WOW_Fixed%20Asset%20Valuation_NW%20Greenlands%20Inc%20(VRZ)_v3%20(11.24.2010)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effM\Local%20Settings\Temporary%20Internet%20Files\OLK61\2007_4th%20pass.xls" TargetMode="External"/></Relationships>
</file>

<file path=xl/externalLinks/_rels/externalLink70.xml.rels><?xml version="1.0" encoding="UTF-8" standalone="yes"?>
<Relationships xmlns="http://schemas.openxmlformats.org/package/2006/relationships"><Relationship Id="rId2" Type="http://schemas.microsoft.com/office/2019/04/relationships/externalLinkLongPath" Target="/Data/Wealth%20and%20Tax%20Advisory%20Services/Client/R/REC123%20-%20also%20see%20NOR123/REC123.SF704%20(WOW)/Equipment%20Valuation/Analysis/5.%20Recology%20WOW_Fixed%20Asset%20Valuation_NW%20Greenlands%20Inc%20(VRZ)_v3%20(11.24.2010).xlsx?B5E148AA" TargetMode="External"/><Relationship Id="rId1" Type="http://schemas.openxmlformats.org/officeDocument/2006/relationships/externalLinkPath" Target="file:///\\B5E148AA\5.%20Recology%20WOW_Fixed%20Asset%20Valuation_NW%20Greenlands%20Inc%20(VRZ)_v3%20(11.24.2010).xlsx" TargetMode="External"/></Relationships>
</file>

<file path=xl/externalLinks/_rels/externalLink7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Ben.Becker\AppData\Local\Microsoft\Windows\INetCache\Content.Outlook\0YIZFAM7\Collections%20Rate%20Model%20-%20HFH.xlsx" TargetMode="External"/><Relationship Id="rId1" Type="http://schemas.openxmlformats.org/officeDocument/2006/relationships/externalLinkPath" Target="file:///C:\Users\Ben.Becker\AppData\Local\Microsoft\Windows\INetCache\Content.Outlook\0YIZFAM7\Collections%20Rate%20Model%20-%20HFH.xlsx" TargetMode="External"/></Relationships>
</file>

<file path=xl/externalLinks/_rels/externalLink72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hfhconsultants.sharepoint.com/sites/Norcal/Clients/S/San%20Francisco/2023/S6058%20-%202024%20and%202025%20Refuse%20Rate%20Analysis/Analysis/2026%20rate%20model/Post%20Collection%20Rate%20Model%20-%20HFH.xlsx" TargetMode="External"/><Relationship Id="rId1" Type="http://schemas.openxmlformats.org/officeDocument/2006/relationships/externalLinkPath" Target="https://hfhconsultants.sharepoint.com/sites/Norcal/Clients/S/San%20Francisco/2023/S6058%20-%202024%20and%202025%20Refuse%20Rate%20Analysis/Analysis/2026%20rate%20model/Post%20Collection%20Rate%20Model%20-%20HFH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hfhconsultants.sharepoint.com/Documents%20and%20Settings/JeffM/Local%20Settings/Temporary%20Internet%20Files/OLK61/2007_4th%20pas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effM/Local%20Settings/Temporary%20Internet%20Files/OLK61/2007_4th%20pas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air &amp; Maint"/>
      <sheetName val="Fuel &amp; Maint Allocation"/>
      <sheetName val="Shop Allocation"/>
      <sheetName val="G &amp; A Allocation"/>
      <sheetName val="Repair_&amp;_Maint"/>
      <sheetName val="Fuel_&amp;_Maint_Allocation"/>
      <sheetName val="Shop_Allocation"/>
      <sheetName val="G_&amp;_A_Allocation"/>
      <sheetName val="Repair_&amp;_Maint1"/>
      <sheetName val="Fuel_&amp;_Maint_Allocation1"/>
      <sheetName val="Shop_Allocation1"/>
      <sheetName val="G_&amp;_A_Allocation1"/>
      <sheetName val="Repair_&amp;_Maint2"/>
      <sheetName val="Fuel_&amp;_Maint_Allocation2"/>
      <sheetName val="Shop_Allocation2"/>
      <sheetName val="G_&amp;_A_Allocation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2"/>
      <sheetName val="3"/>
      <sheetName val="4"/>
      <sheetName val="14"/>
      <sheetName val="Lookup_Rev"/>
      <sheetName val="Lookup_Sch1"/>
      <sheetName val="Sheet2"/>
      <sheetName val="sched1"/>
      <sheetName val="Rev"/>
      <sheetName val="Recycling Rebate"/>
      <sheetName val="Recy_Rebate"/>
      <sheetName val="1-1_Balance Sheets"/>
      <sheetName val="1-2_Income"/>
      <sheetName val="1-3_Stockholder's"/>
      <sheetName val="1-4_Cash Flow"/>
      <sheetName val="1-5_Op_Ex_Rounded"/>
      <sheetName val="1-5_Op_Ex"/>
      <sheetName val="CF WS"/>
      <sheetName val="FS Support&gt;"/>
      <sheetName val="2.1 External BS - RSF"/>
      <sheetName val="External BS - RSF -ss"/>
      <sheetName val="3.1-3.4 External P&amp;L - RSF"/>
      <sheetName val="External P&amp;L - RSF-ss"/>
      <sheetName val="ZWIA Support"/>
      <sheetName val="3.5 Schedule 1 - RSF"/>
      <sheetName val="Schedule 1 - RSFss"/>
      <sheetName val="1-6 to 1-9_Ref"/>
      <sheetName val="2-1_BS_Summary"/>
      <sheetName val="2-2 to 2-5_BS_Detail"/>
      <sheetName val="2-6 to 2-7_IS_Summary"/>
      <sheetName val="2-8 to 2-12_IS_Detail"/>
      <sheetName val="2-13 to 2-14_Schedule1_JDE"/>
      <sheetName val="CF-Asset Transfer"/>
      <sheetName val="FN&gt;&gt;"/>
      <sheetName val="2-16_Schedule_1"/>
      <sheetName val="4.1 Special Impound"/>
      <sheetName val="4.1 ZWIA Balance"/>
      <sheetName val="4.2 ZWIA Deposits FY19"/>
      <sheetName val="5.1 Pension Exp"/>
      <sheetName val="5 Postretirement"/>
      <sheetName val="5. Multiepmloyer plans"/>
      <sheetName val="5 Health &amp; Welfare Exp"/>
      <sheetName val="7 No. of EE"/>
      <sheetName val="3-6_Future_Lease"/>
      <sheetName val="8 Future_Lease"/>
      <sheetName val="10. Related Parties"/>
      <sheetName val="Contra Revenue"/>
      <sheetName val="9-1_Property_Rental"/>
      <sheetName val="9-2_Pier 96"/>
      <sheetName val="9-3_Pier 94"/>
      <sheetName val="10-1 DIA Deposits"/>
      <sheetName val="10-1 DIA Disbursements"/>
      <sheetName val="11-1 Impound"/>
      <sheetName val="3.6 ZWIA Support FY18"/>
      <sheetName val="8-1-IC Transactions"/>
      <sheetName val="12-1_RSP"/>
      <sheetName val="Recycling_Rebate"/>
      <sheetName val="1-1_Balance_Sheets"/>
      <sheetName val="1-4_Cash_Flow"/>
      <sheetName val="CF_WS"/>
      <sheetName val="FS_Support&gt;"/>
      <sheetName val="2_1_External_BS_-_RSF"/>
      <sheetName val="External_BS_-_RSF_-ss"/>
      <sheetName val="3_1-3_4_External_P&amp;L_-_RSF"/>
      <sheetName val="External_P&amp;L_-_RSF-ss"/>
      <sheetName val="ZWIA_Support"/>
      <sheetName val="3_5_Schedule_1_-_RSF"/>
      <sheetName val="Schedule_1_-_RSFss"/>
      <sheetName val="1-6_to_1-9_Ref"/>
      <sheetName val="2-2_to_2-5_BS_Detail"/>
      <sheetName val="2-6_to_2-7_IS_Summary"/>
      <sheetName val="2-8_to_2-12_IS_Detail"/>
      <sheetName val="2-13_to_2-14_Schedule1_JDE"/>
      <sheetName val="CF-Asset_Transfer"/>
      <sheetName val="4_1_Special_Impound"/>
      <sheetName val="4_1_ZWIA_Balance"/>
      <sheetName val="4_2_ZWIA_Deposits_FY19"/>
      <sheetName val="5_1_Pension_Exp"/>
      <sheetName val="5_Postretirement"/>
      <sheetName val="5__Multiepmloyer_plans"/>
      <sheetName val="5_Health_&amp;_Welfare_Exp"/>
      <sheetName val="7_No__of_EE"/>
      <sheetName val="8_Future_Lease"/>
      <sheetName val="10__Related_Parties"/>
      <sheetName val="Contra_Revenue"/>
      <sheetName val="9-2_Pier_96"/>
      <sheetName val="9-3_Pier_94"/>
      <sheetName val="10-1_DIA_Deposits"/>
      <sheetName val="10-1_DIA_Disbursements"/>
      <sheetName val="11-1_Impound"/>
      <sheetName val="3_6_ZWIA_Support_FY18"/>
      <sheetName val="8-1-IC_Transactions"/>
      <sheetName val="Recycling_Rebate1"/>
      <sheetName val="1-1_Balance_Sheets1"/>
      <sheetName val="1-4_Cash_Flow1"/>
      <sheetName val="CF_WS1"/>
      <sheetName val="FS_Support&gt;1"/>
      <sheetName val="2_1_External_BS_-_RSF1"/>
      <sheetName val="External_BS_-_RSF_-ss1"/>
      <sheetName val="3_1-3_4_External_P&amp;L_-_RSF1"/>
      <sheetName val="External_P&amp;L_-_RSF-ss1"/>
      <sheetName val="ZWIA_Support1"/>
      <sheetName val="3_5_Schedule_1_-_RSF1"/>
      <sheetName val="Schedule_1_-_RSFss1"/>
      <sheetName val="1-6_to_1-9_Ref1"/>
      <sheetName val="2-2_to_2-5_BS_Detail1"/>
      <sheetName val="2-6_to_2-7_IS_Summary1"/>
      <sheetName val="2-8_to_2-12_IS_Detail1"/>
      <sheetName val="2-13_to_2-14_Schedule1_JDE1"/>
      <sheetName val="CF-Asset_Transfer1"/>
      <sheetName val="4_1_Special_Impound1"/>
      <sheetName val="4_1_ZWIA_Balance1"/>
      <sheetName val="4_2_ZWIA_Deposits_FY191"/>
      <sheetName val="5_1_Pension_Exp1"/>
      <sheetName val="5_Postretirement1"/>
      <sheetName val="5__Multiepmloyer_plans1"/>
      <sheetName val="5_Health_&amp;_Welfare_Exp1"/>
      <sheetName val="7_No__of_EE1"/>
      <sheetName val="8_Future_Lease1"/>
      <sheetName val="10__Related_Parties1"/>
      <sheetName val="Contra_Revenue1"/>
      <sheetName val="9-2_Pier_961"/>
      <sheetName val="9-3_Pier_941"/>
      <sheetName val="10-1_DIA_Deposits1"/>
      <sheetName val="10-1_DIA_Disbursements1"/>
      <sheetName val="11-1_Impound1"/>
      <sheetName val="3_6_ZWIA_Support_FY181"/>
      <sheetName val="8-1-IC_Transactions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">
          <cell r="A1">
            <v>1</v>
          </cell>
          <cell r="B1">
            <v>2</v>
          </cell>
        </row>
        <row r="3">
          <cell r="A3" t="str">
            <v xml:space="preserve">                             </v>
          </cell>
          <cell r="B3" t="str">
            <v>Index</v>
          </cell>
        </row>
        <row r="4">
          <cell r="A4" t="str">
            <v xml:space="preserve">  (Gain)/loss on sale        </v>
          </cell>
          <cell r="B4" t="str">
            <v>V</v>
          </cell>
        </row>
        <row r="5">
          <cell r="A5" t="str">
            <v xml:space="preserve">  Advertising &amp; promotion    </v>
          </cell>
          <cell r="B5" t="str">
            <v>G</v>
          </cell>
        </row>
        <row r="6">
          <cell r="A6" t="str">
            <v xml:space="preserve">  Amortization               </v>
          </cell>
          <cell r="B6" t="str">
            <v>M</v>
          </cell>
        </row>
        <row r="7">
          <cell r="A7" t="str">
            <v xml:space="preserve">  Bad debt                   </v>
          </cell>
          <cell r="B7" t="str">
            <v>H</v>
          </cell>
        </row>
        <row r="8">
          <cell r="A8" t="str">
            <v xml:space="preserve">  Buildings &amp; facilities     </v>
          </cell>
          <cell r="B8" t="str">
            <v>I</v>
          </cell>
        </row>
        <row r="9">
          <cell r="A9" t="str">
            <v xml:space="preserve">  Business meals             </v>
          </cell>
          <cell r="B9" t="str">
            <v>J</v>
          </cell>
        </row>
        <row r="10">
          <cell r="A10" t="str">
            <v xml:space="preserve">  Temp. labor &amp; subcontractor</v>
          </cell>
          <cell r="B10" t="str">
            <v>K</v>
          </cell>
        </row>
        <row r="11">
          <cell r="A11" t="str">
            <v xml:space="preserve">  Corporate services         </v>
          </cell>
          <cell r="B11" t="str">
            <v>L</v>
          </cell>
        </row>
        <row r="12">
          <cell r="A12" t="str">
            <v xml:space="preserve">  Depreciation &amp; depletion   </v>
          </cell>
          <cell r="B12" t="str">
            <v>M</v>
          </cell>
        </row>
        <row r="13">
          <cell r="A13" t="str">
            <v xml:space="preserve">  Disposal charges           </v>
          </cell>
          <cell r="B13" t="str">
            <v>N</v>
          </cell>
        </row>
        <row r="14">
          <cell r="A14" t="str">
            <v xml:space="preserve">  Dues &amp; subscriptions       </v>
          </cell>
          <cell r="B14" t="str">
            <v>G</v>
          </cell>
        </row>
        <row r="15">
          <cell r="A15" t="str">
            <v xml:space="preserve">  Equipment rental           </v>
          </cell>
          <cell r="B15" t="str">
            <v>P</v>
          </cell>
        </row>
        <row r="16">
          <cell r="A16" t="str">
            <v xml:space="preserve">  Freight                    </v>
          </cell>
          <cell r="B16" t="str">
            <v>FE</v>
          </cell>
        </row>
        <row r="17">
          <cell r="A17" t="str">
            <v xml:space="preserve">  Fuel and oil               </v>
          </cell>
          <cell r="B17" t="str">
            <v>Q</v>
          </cell>
        </row>
        <row r="18">
          <cell r="A18" t="str">
            <v xml:space="preserve">  Health insurance           </v>
          </cell>
          <cell r="B18" t="str">
            <v>C</v>
          </cell>
        </row>
        <row r="19">
          <cell r="A19" t="str">
            <v xml:space="preserve">  Liability insurance        </v>
          </cell>
          <cell r="B19" t="str">
            <v>R</v>
          </cell>
        </row>
        <row r="20">
          <cell r="A20" t="str">
            <v xml:space="preserve">  Licenses and permits       </v>
          </cell>
          <cell r="B20" t="str">
            <v>S</v>
          </cell>
        </row>
        <row r="21">
          <cell r="A21" t="str">
            <v xml:space="preserve">  Non-cash ESOP expense      </v>
          </cell>
          <cell r="B21" t="str">
            <v>F</v>
          </cell>
        </row>
        <row r="22">
          <cell r="A22" t="str">
            <v xml:space="preserve">  Office expense             </v>
          </cell>
          <cell r="B22" t="str">
            <v>T</v>
          </cell>
        </row>
        <row r="23">
          <cell r="A23" t="str">
            <v xml:space="preserve">  Other expenses             </v>
          </cell>
          <cell r="B23" t="str">
            <v>V</v>
          </cell>
        </row>
        <row r="24">
          <cell r="A24" t="str">
            <v xml:space="preserve">  Parts                      </v>
          </cell>
          <cell r="B24" t="str">
            <v>W</v>
          </cell>
        </row>
        <row r="25">
          <cell r="A25" t="str">
            <v xml:space="preserve">  Payroll                    </v>
          </cell>
          <cell r="B25" t="str">
            <v>A</v>
          </cell>
        </row>
        <row r="26">
          <cell r="A26" t="str">
            <v xml:space="preserve">  Payroll taxes              </v>
          </cell>
          <cell r="B26" t="str">
            <v>B</v>
          </cell>
        </row>
        <row r="27">
          <cell r="A27" t="str">
            <v xml:space="preserve">  Pension                    </v>
          </cell>
          <cell r="B27" t="str">
            <v>E</v>
          </cell>
        </row>
        <row r="28">
          <cell r="A28" t="str">
            <v xml:space="preserve">  Postage                    </v>
          </cell>
          <cell r="B28" t="str">
            <v>T</v>
          </cell>
        </row>
        <row r="29">
          <cell r="A29" t="str">
            <v xml:space="preserve">  Postretirement benefit     </v>
          </cell>
          <cell r="B29" t="str">
            <v>Y</v>
          </cell>
        </row>
        <row r="30">
          <cell r="A30" t="str">
            <v xml:space="preserve">  Professional services      </v>
          </cell>
          <cell r="B30" t="str">
            <v>Z</v>
          </cell>
        </row>
        <row r="31">
          <cell r="A31" t="str">
            <v xml:space="preserve">  Property rental            </v>
          </cell>
          <cell r="B31" t="str">
            <v>AA</v>
          </cell>
        </row>
        <row r="32">
          <cell r="A32" t="str">
            <v xml:space="preserve">  Recycling purch/processing </v>
          </cell>
          <cell r="B32" t="str">
            <v>AB</v>
          </cell>
        </row>
        <row r="33">
          <cell r="A33" t="str">
            <v xml:space="preserve">  Repairs &amp; maintenance      </v>
          </cell>
          <cell r="B33" t="str">
            <v>AC</v>
          </cell>
        </row>
        <row r="34">
          <cell r="A34" t="str">
            <v xml:space="preserve">  Security &amp; janitorial      </v>
          </cell>
          <cell r="B34" t="str">
            <v>AD</v>
          </cell>
        </row>
        <row r="35">
          <cell r="A35" t="str">
            <v xml:space="preserve">  Supplies                   </v>
          </cell>
          <cell r="B35" t="str">
            <v>U</v>
          </cell>
        </row>
        <row r="36">
          <cell r="A36" t="str">
            <v xml:space="preserve">  T&amp;G fuel and oil allocation</v>
          </cell>
          <cell r="B36" t="str">
            <v>TG1</v>
          </cell>
        </row>
        <row r="37">
          <cell r="A37" t="str">
            <v xml:space="preserve">  T&amp;G overhead allocation    </v>
          </cell>
          <cell r="B37" t="str">
            <v>TG3</v>
          </cell>
        </row>
        <row r="38">
          <cell r="A38" t="str">
            <v xml:space="preserve">  T&amp;G repair allocation      </v>
          </cell>
          <cell r="B38" t="str">
            <v>TG2</v>
          </cell>
        </row>
        <row r="39">
          <cell r="A39" t="str">
            <v xml:space="preserve">  Taxes                      </v>
          </cell>
          <cell r="B39" t="str">
            <v>AE</v>
          </cell>
        </row>
        <row r="40">
          <cell r="A40" t="str">
            <v xml:space="preserve">  Telephone                  </v>
          </cell>
          <cell r="B40" t="str">
            <v>AF</v>
          </cell>
        </row>
        <row r="41">
          <cell r="A41" t="str">
            <v xml:space="preserve">  Tires &amp; tubes              </v>
          </cell>
          <cell r="B41" t="str">
            <v>W</v>
          </cell>
        </row>
        <row r="42">
          <cell r="A42" t="str">
            <v xml:space="preserve">  Travel &amp; entertainment     </v>
          </cell>
          <cell r="B42" t="str">
            <v>J</v>
          </cell>
        </row>
        <row r="43">
          <cell r="A43" t="str">
            <v xml:space="preserve">  Utilities                  </v>
          </cell>
          <cell r="B43" t="str">
            <v>AI</v>
          </cell>
        </row>
        <row r="44">
          <cell r="A44" t="str">
            <v xml:space="preserve">  Workers compensation       </v>
          </cell>
          <cell r="B44" t="str">
            <v>D</v>
          </cell>
        </row>
        <row r="45">
          <cell r="A45" t="str">
            <v xml:space="preserve">  Cost of goods sold         </v>
          </cell>
          <cell r="B45" t="str">
            <v>U</v>
          </cell>
        </row>
        <row r="46">
          <cell r="A46" t="str">
            <v xml:space="preserve">  Donations                  </v>
          </cell>
          <cell r="B46" t="str">
            <v>G</v>
          </cell>
        </row>
        <row r="47">
          <cell r="A47" t="str">
            <v xml:space="preserve">  O/S Postretirement benefit </v>
          </cell>
          <cell r="B47" t="str">
            <v>SOPR</v>
          </cell>
        </row>
      </sheetData>
      <sheetData sheetId="7" refreshError="1"/>
      <sheetData sheetId="8">
        <row r="1">
          <cell r="C1"/>
          <cell r="D1"/>
          <cell r="E1"/>
          <cell r="F1"/>
          <cell r="G1"/>
          <cell r="H1"/>
        </row>
        <row r="2">
          <cell r="C2"/>
          <cell r="D2"/>
          <cell r="E2"/>
          <cell r="F2"/>
          <cell r="G2"/>
          <cell r="H2"/>
        </row>
        <row r="3">
          <cell r="C3">
            <v>2</v>
          </cell>
          <cell r="D3">
            <v>3</v>
          </cell>
          <cell r="E3">
            <v>4</v>
          </cell>
          <cell r="F3">
            <v>5</v>
          </cell>
          <cell r="G3">
            <v>6</v>
          </cell>
          <cell r="H3">
            <v>7</v>
          </cell>
        </row>
        <row r="4">
          <cell r="C4"/>
          <cell r="D4"/>
          <cell r="E4"/>
          <cell r="F4"/>
          <cell r="G4"/>
          <cell r="H4"/>
        </row>
        <row r="5">
          <cell r="C5"/>
          <cell r="D5"/>
          <cell r="E5"/>
          <cell r="F5"/>
          <cell r="G5"/>
          <cell r="H5"/>
        </row>
        <row r="6">
          <cell r="C6"/>
          <cell r="D6"/>
          <cell r="E6"/>
          <cell r="F6"/>
          <cell r="G6"/>
          <cell r="H6"/>
        </row>
        <row r="7">
          <cell r="C7"/>
          <cell r="D7"/>
          <cell r="E7"/>
          <cell r="F7"/>
          <cell r="G7"/>
          <cell r="H7"/>
        </row>
        <row r="8">
          <cell r="C8"/>
          <cell r="D8"/>
          <cell r="E8"/>
          <cell r="F8"/>
          <cell r="G8"/>
          <cell r="H8"/>
        </row>
        <row r="9">
          <cell r="C9" t="str">
            <v xml:space="preserve">           </v>
          </cell>
          <cell r="D9" t="str">
            <v xml:space="preserve">           </v>
          </cell>
          <cell r="E9" t="str">
            <v xml:space="preserve">  Truck    </v>
          </cell>
          <cell r="F9" t="str">
            <v xml:space="preserve">          </v>
          </cell>
          <cell r="G9" t="str">
            <v xml:space="preserve">           </v>
          </cell>
          <cell r="H9" t="str">
            <v xml:space="preserve"> General   </v>
          </cell>
        </row>
        <row r="10">
          <cell r="C10" t="str">
            <v xml:space="preserve"> Transfer  </v>
          </cell>
          <cell r="D10" t="str">
            <v xml:space="preserve">           </v>
          </cell>
          <cell r="E10" t="str">
            <v xml:space="preserve">    &amp;      </v>
          </cell>
          <cell r="F10" t="str">
            <v xml:space="preserve"> Special  </v>
          </cell>
          <cell r="G10" t="str">
            <v xml:space="preserve"> General   </v>
          </cell>
          <cell r="H10" t="str">
            <v xml:space="preserve">    &amp;      </v>
          </cell>
        </row>
        <row r="11">
          <cell r="C11" t="str">
            <v xml:space="preserve"> Station   </v>
          </cell>
          <cell r="D11" t="str">
            <v xml:space="preserve">Processing </v>
          </cell>
          <cell r="E11" t="str">
            <v xml:space="preserve">  Garage   </v>
          </cell>
          <cell r="F11" t="str">
            <v xml:space="preserve">  Waste   </v>
          </cell>
          <cell r="G11" t="str">
            <v xml:space="preserve">Recycling  </v>
          </cell>
          <cell r="H11" t="str">
            <v xml:space="preserve">Administve </v>
          </cell>
        </row>
        <row r="12">
          <cell r="A12" t="str">
            <v>Index</v>
          </cell>
          <cell r="C12" t="str">
            <v xml:space="preserve">           </v>
          </cell>
          <cell r="D12" t="str">
            <v xml:space="preserve">           </v>
          </cell>
          <cell r="E12" t="str">
            <v xml:space="preserve">           </v>
          </cell>
          <cell r="F12" t="str">
            <v xml:space="preserve">          </v>
          </cell>
          <cell r="G12" t="str">
            <v xml:space="preserve">           </v>
          </cell>
          <cell r="H12" t="str">
            <v xml:space="preserve">           </v>
          </cell>
        </row>
        <row r="13">
          <cell r="A13" t="str">
            <v>A</v>
          </cell>
          <cell r="C13">
            <v>10226159.07</v>
          </cell>
          <cell r="D13">
            <v>9819205.4000000004</v>
          </cell>
          <cell r="E13">
            <v>2202117.2599999998</v>
          </cell>
          <cell r="F13">
            <v>1159994.47</v>
          </cell>
          <cell r="G13">
            <v>4918342.5999999996</v>
          </cell>
          <cell r="H13">
            <v>1169248.54</v>
          </cell>
        </row>
        <row r="14">
          <cell r="A14" t="str">
            <v>B</v>
          </cell>
          <cell r="C14">
            <v>785821.95</v>
          </cell>
          <cell r="D14">
            <v>836942.53</v>
          </cell>
          <cell r="E14">
            <v>170331.58</v>
          </cell>
          <cell r="F14">
            <v>96039.74</v>
          </cell>
          <cell r="G14">
            <v>405641.7</v>
          </cell>
          <cell r="H14">
            <v>86068.22</v>
          </cell>
        </row>
        <row r="15">
          <cell r="A15" t="str">
            <v>E</v>
          </cell>
          <cell r="C15">
            <v>910320.17</v>
          </cell>
          <cell r="D15">
            <v>755280.91</v>
          </cell>
          <cell r="E15">
            <v>316488.12</v>
          </cell>
          <cell r="F15">
            <v>95182.79</v>
          </cell>
          <cell r="G15">
            <v>426187.06</v>
          </cell>
          <cell r="H15">
            <v>158145.19</v>
          </cell>
        </row>
        <row r="16">
          <cell r="A16" t="str">
            <v>C</v>
          </cell>
          <cell r="C16">
            <v>1672155.1</v>
          </cell>
          <cell r="D16">
            <v>2108873.61</v>
          </cell>
          <cell r="E16">
            <v>402104.94</v>
          </cell>
          <cell r="F16">
            <v>234647.48</v>
          </cell>
          <cell r="G16">
            <v>841110.77</v>
          </cell>
          <cell r="H16">
            <v>196606.14</v>
          </cell>
        </row>
        <row r="17">
          <cell r="A17" t="str">
            <v>D</v>
          </cell>
          <cell r="C17">
            <v>677158.27</v>
          </cell>
          <cell r="D17">
            <v>632851.97</v>
          </cell>
          <cell r="E17">
            <v>151739.37</v>
          </cell>
          <cell r="F17">
            <v>81258.63</v>
          </cell>
          <cell r="G17">
            <v>343038.66</v>
          </cell>
          <cell r="H17">
            <v>4869.5200000000004</v>
          </cell>
        </row>
        <row r="18">
          <cell r="A18" t="str">
            <v>SOPR</v>
          </cell>
          <cell r="C18">
            <v>202943.62</v>
          </cell>
          <cell r="D18">
            <v>450526.19</v>
          </cell>
          <cell r="E18">
            <v>6422</v>
          </cell>
          <cell r="F18">
            <v>37733.53</v>
          </cell>
          <cell r="G18">
            <v>182354.81</v>
          </cell>
          <cell r="H18">
            <v>-0.01</v>
          </cell>
        </row>
        <row r="19">
          <cell r="C19"/>
          <cell r="D19"/>
          <cell r="E19"/>
          <cell r="F19"/>
          <cell r="G19"/>
          <cell r="H19"/>
        </row>
        <row r="20">
          <cell r="A20" t="str">
            <v/>
          </cell>
          <cell r="C20">
            <v>14474558.18</v>
          </cell>
          <cell r="D20">
            <v>14603680.609999999</v>
          </cell>
          <cell r="E20">
            <v>3249203.27</v>
          </cell>
          <cell r="F20">
            <v>1704856.64</v>
          </cell>
          <cell r="G20">
            <v>7116675.5999999996</v>
          </cell>
          <cell r="H20">
            <v>1614937.6</v>
          </cell>
        </row>
        <row r="21">
          <cell r="A21" t="str">
            <v>F</v>
          </cell>
          <cell r="C21">
            <v>422656.19</v>
          </cell>
          <cell r="D21">
            <v>398486.58</v>
          </cell>
          <cell r="E21">
            <v>88185</v>
          </cell>
          <cell r="F21">
            <v>47130.03</v>
          </cell>
          <cell r="G21">
            <v>199924.81</v>
          </cell>
          <cell r="H21">
            <v>45586.75</v>
          </cell>
        </row>
        <row r="22">
          <cell r="A22" t="str">
            <v>M</v>
          </cell>
          <cell r="C22">
            <v>459135.48</v>
          </cell>
          <cell r="D22">
            <v>318043.76</v>
          </cell>
          <cell r="E22">
            <v>29012.39</v>
          </cell>
          <cell r="F22">
            <v>47160.41</v>
          </cell>
          <cell r="G22">
            <v>20723.349999999999</v>
          </cell>
          <cell r="H22">
            <v>185302.82</v>
          </cell>
        </row>
        <row r="23">
          <cell r="A23" t="str">
            <v>P</v>
          </cell>
          <cell r="C23">
            <v>1830867.98</v>
          </cell>
          <cell r="D23">
            <v>5953717.7199999997</v>
          </cell>
          <cell r="E23">
            <v>129327.54</v>
          </cell>
          <cell r="F23">
            <v>32471</v>
          </cell>
          <cell r="G23">
            <v>1958922.71</v>
          </cell>
          <cell r="H23">
            <v>24678.16</v>
          </cell>
        </row>
        <row r="24">
          <cell r="A24" t="str">
            <v>AA</v>
          </cell>
          <cell r="C24">
            <v>343271.34</v>
          </cell>
          <cell r="D24">
            <v>1395288.13</v>
          </cell>
          <cell r="E24">
            <v>66246</v>
          </cell>
          <cell r="F24">
            <v>1381.75</v>
          </cell>
          <cell r="G24">
            <v>252870</v>
          </cell>
          <cell r="H24">
            <v>128169.76</v>
          </cell>
        </row>
        <row r="25">
          <cell r="A25" t="str">
            <v>R</v>
          </cell>
          <cell r="C25">
            <v>913812.68</v>
          </cell>
          <cell r="D25">
            <v>0</v>
          </cell>
          <cell r="E25">
            <v>108214.69</v>
          </cell>
          <cell r="F25">
            <v>180357.68</v>
          </cell>
          <cell r="G25">
            <v>0</v>
          </cell>
          <cell r="H25">
            <v>308</v>
          </cell>
        </row>
        <row r="26">
          <cell r="A26" t="str">
            <v>N</v>
          </cell>
          <cell r="C26">
            <v>9663097.2699999996</v>
          </cell>
          <cell r="D26">
            <v>603571.04</v>
          </cell>
          <cell r="E26">
            <v>7530.75</v>
          </cell>
          <cell r="F26">
            <v>688102.73</v>
          </cell>
          <cell r="G26">
            <v>993758.3</v>
          </cell>
          <cell r="H26">
            <v>5705.05</v>
          </cell>
        </row>
        <row r="27">
          <cell r="A27" t="str">
            <v>AC</v>
          </cell>
          <cell r="C27">
            <v>139759.9</v>
          </cell>
          <cell r="D27">
            <v>38152.519999999997</v>
          </cell>
          <cell r="E27">
            <v>341396.17</v>
          </cell>
          <cell r="F27">
            <v>23616.560000000001</v>
          </cell>
          <cell r="G27">
            <v>7298.65</v>
          </cell>
          <cell r="H27">
            <v>12728.85</v>
          </cell>
        </row>
        <row r="28">
          <cell r="A28" t="str">
            <v>W</v>
          </cell>
          <cell r="C28">
            <v>5436.77</v>
          </cell>
          <cell r="D28">
            <v>405496.54</v>
          </cell>
          <cell r="E28">
            <v>848588.07</v>
          </cell>
          <cell r="F28">
            <v>0</v>
          </cell>
          <cell r="G28">
            <v>0</v>
          </cell>
          <cell r="H28">
            <v>0</v>
          </cell>
        </row>
        <row r="29">
          <cell r="A29" t="str">
            <v>W</v>
          </cell>
          <cell r="C29">
            <v>0</v>
          </cell>
          <cell r="D29">
            <v>27121.85</v>
          </cell>
          <cell r="E29">
            <v>163479.17000000001</v>
          </cell>
          <cell r="F29">
            <v>0</v>
          </cell>
          <cell r="G29">
            <v>0</v>
          </cell>
          <cell r="H29">
            <v>0</v>
          </cell>
        </row>
        <row r="30">
          <cell r="A30" t="str">
            <v>Q</v>
          </cell>
          <cell r="C30">
            <v>8807.2000000000007</v>
          </cell>
          <cell r="D30">
            <v>258630.77</v>
          </cell>
          <cell r="E30">
            <v>3820226.88</v>
          </cell>
          <cell r="F30">
            <v>0</v>
          </cell>
          <cell r="G30">
            <v>0</v>
          </cell>
          <cell r="H30">
            <v>0</v>
          </cell>
        </row>
        <row r="31">
          <cell r="A31" t="str">
            <v>I</v>
          </cell>
          <cell r="C31">
            <v>125134.61</v>
          </cell>
          <cell r="D31">
            <v>166298.06</v>
          </cell>
          <cell r="E31">
            <v>191274.49</v>
          </cell>
          <cell r="F31">
            <v>63222.41</v>
          </cell>
          <cell r="G31">
            <v>64711.32</v>
          </cell>
          <cell r="H31">
            <v>41515.29</v>
          </cell>
        </row>
        <row r="32">
          <cell r="A32" t="str">
            <v>AD</v>
          </cell>
          <cell r="C32">
            <v>3537.5</v>
          </cell>
          <cell r="D32">
            <v>243068.54</v>
          </cell>
          <cell r="E32">
            <v>6970</v>
          </cell>
          <cell r="F32">
            <v>636</v>
          </cell>
          <cell r="G32">
            <v>3292.5</v>
          </cell>
          <cell r="H32">
            <v>458202.48</v>
          </cell>
        </row>
        <row r="33">
          <cell r="A33" t="str">
            <v>S</v>
          </cell>
          <cell r="C33">
            <v>195336.67</v>
          </cell>
          <cell r="D33">
            <v>48241</v>
          </cell>
          <cell r="E33">
            <v>19527.91</v>
          </cell>
          <cell r="F33">
            <v>7677.25</v>
          </cell>
          <cell r="G33">
            <v>1954</v>
          </cell>
          <cell r="H33">
            <v>1366</v>
          </cell>
        </row>
        <row r="34">
          <cell r="A34" t="str">
            <v>AI</v>
          </cell>
          <cell r="C34">
            <v>317833.78999999998</v>
          </cell>
          <cell r="D34">
            <v>450373.91</v>
          </cell>
          <cell r="E34">
            <v>16447.09</v>
          </cell>
          <cell r="F34">
            <v>24781.95</v>
          </cell>
          <cell r="G34">
            <v>210088.91</v>
          </cell>
          <cell r="H34">
            <v>26387.93</v>
          </cell>
        </row>
        <row r="35">
          <cell r="A35" t="str">
            <v>FE</v>
          </cell>
          <cell r="C35">
            <v>-923838.94</v>
          </cell>
          <cell r="D35">
            <v>2049952.36</v>
          </cell>
          <cell r="E35">
            <v>21142.26</v>
          </cell>
          <cell r="F35">
            <v>2862.02</v>
          </cell>
          <cell r="G35">
            <v>2293.96</v>
          </cell>
          <cell r="H35">
            <v>2634.39</v>
          </cell>
        </row>
        <row r="36">
          <cell r="A36" t="str">
            <v>AB</v>
          </cell>
          <cell r="C36">
            <v>0</v>
          </cell>
          <cell r="D36">
            <v>8570190.7699999996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</row>
        <row r="37">
          <cell r="A37" t="str">
            <v>K</v>
          </cell>
          <cell r="C37">
            <v>33590</v>
          </cell>
          <cell r="D37">
            <v>310.5</v>
          </cell>
          <cell r="E37">
            <v>11805.38</v>
          </cell>
          <cell r="F37">
            <v>0</v>
          </cell>
          <cell r="G37">
            <v>1003.63</v>
          </cell>
          <cell r="H37">
            <v>354134.68</v>
          </cell>
        </row>
        <row r="38">
          <cell r="A38" t="str">
            <v>Z</v>
          </cell>
          <cell r="C38">
            <v>2044.67</v>
          </cell>
          <cell r="D38">
            <v>225112.64</v>
          </cell>
          <cell r="E38">
            <v>818</v>
          </cell>
          <cell r="F38">
            <v>5766.73</v>
          </cell>
          <cell r="G38">
            <v>0</v>
          </cell>
          <cell r="H38">
            <v>2000485.62</v>
          </cell>
        </row>
        <row r="39">
          <cell r="A39" t="str">
            <v>H</v>
          </cell>
          <cell r="C39">
            <v>6157.27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</row>
        <row r="40">
          <cell r="A40" t="str">
            <v>J</v>
          </cell>
          <cell r="C40">
            <v>1559.79</v>
          </cell>
          <cell r="D40">
            <v>1796.21</v>
          </cell>
          <cell r="E40">
            <v>1388.56</v>
          </cell>
          <cell r="F40">
            <v>588.82000000000005</v>
          </cell>
          <cell r="G40">
            <v>0</v>
          </cell>
          <cell r="H40">
            <v>4206.25</v>
          </cell>
        </row>
        <row r="41">
          <cell r="A41" t="str">
            <v>J</v>
          </cell>
          <cell r="C41">
            <v>1440.29</v>
          </cell>
          <cell r="D41">
            <v>810.48</v>
          </cell>
          <cell r="E41">
            <v>764</v>
          </cell>
          <cell r="F41">
            <v>630.55999999999995</v>
          </cell>
          <cell r="G41">
            <v>0</v>
          </cell>
          <cell r="H41">
            <v>4371.62</v>
          </cell>
        </row>
        <row r="42">
          <cell r="A42" t="str">
            <v>T</v>
          </cell>
          <cell r="C42">
            <v>19414.22</v>
          </cell>
          <cell r="D42">
            <v>47355.82</v>
          </cell>
          <cell r="E42">
            <v>12312.07</v>
          </cell>
          <cell r="F42">
            <v>3859.6</v>
          </cell>
          <cell r="G42">
            <v>0</v>
          </cell>
          <cell r="H42">
            <v>45431.89</v>
          </cell>
        </row>
        <row r="43">
          <cell r="A43" t="str">
            <v>U</v>
          </cell>
          <cell r="C43">
            <v>86454.45</v>
          </cell>
          <cell r="D43">
            <v>618838.57999999996</v>
          </cell>
          <cell r="E43">
            <v>250783.31</v>
          </cell>
          <cell r="F43">
            <v>176317.68</v>
          </cell>
          <cell r="G43">
            <v>15655</v>
          </cell>
          <cell r="H43">
            <v>59501.58</v>
          </cell>
        </row>
        <row r="44">
          <cell r="A44" t="str">
            <v>G</v>
          </cell>
          <cell r="C44"/>
          <cell r="D44"/>
          <cell r="E44"/>
          <cell r="F44"/>
          <cell r="G44"/>
          <cell r="H44"/>
        </row>
        <row r="45">
          <cell r="A45" t="str">
            <v>G</v>
          </cell>
          <cell r="C45"/>
          <cell r="D45"/>
          <cell r="E45"/>
          <cell r="F45"/>
          <cell r="G45"/>
          <cell r="H45"/>
        </row>
        <row r="46">
          <cell r="A46" t="str">
            <v>G</v>
          </cell>
          <cell r="C46">
            <v>478.64</v>
          </cell>
          <cell r="D46">
            <v>765</v>
          </cell>
          <cell r="E46">
            <v>739.05</v>
          </cell>
          <cell r="F46">
            <v>0</v>
          </cell>
          <cell r="G46">
            <v>0</v>
          </cell>
          <cell r="H46">
            <v>3808.03</v>
          </cell>
        </row>
        <row r="47">
          <cell r="A47" t="str">
            <v>T</v>
          </cell>
          <cell r="C47">
            <v>0</v>
          </cell>
          <cell r="D47">
            <v>4607</v>
          </cell>
          <cell r="E47">
            <v>0</v>
          </cell>
          <cell r="F47">
            <v>0</v>
          </cell>
          <cell r="G47">
            <v>0</v>
          </cell>
          <cell r="H47">
            <v>3054.3</v>
          </cell>
        </row>
        <row r="48">
          <cell r="A48" t="str">
            <v>AF</v>
          </cell>
          <cell r="C48">
            <v>29627.4</v>
          </cell>
          <cell r="D48">
            <v>49102.559999999998</v>
          </cell>
          <cell r="E48">
            <v>15097.7</v>
          </cell>
          <cell r="F48">
            <v>29012.04</v>
          </cell>
          <cell r="G48">
            <v>3749.07</v>
          </cell>
          <cell r="H48">
            <v>44276.82</v>
          </cell>
        </row>
        <row r="49">
          <cell r="A49" t="str">
            <v>AE</v>
          </cell>
          <cell r="C49">
            <v>3151.32</v>
          </cell>
          <cell r="D49">
            <v>550016.57999999996</v>
          </cell>
          <cell r="E49">
            <v>0</v>
          </cell>
          <cell r="F49">
            <v>0</v>
          </cell>
          <cell r="G49">
            <v>19.760000000000002</v>
          </cell>
          <cell r="H49">
            <v>729737.61</v>
          </cell>
        </row>
        <row r="50">
          <cell r="A50" t="str">
            <v>TG1</v>
          </cell>
          <cell r="C50">
            <v>3399791.14</v>
          </cell>
          <cell r="D50">
            <v>106365.33</v>
          </cell>
          <cell r="E50">
            <v>-3593421.16</v>
          </cell>
          <cell r="F50">
            <v>7277.49</v>
          </cell>
          <cell r="G50">
            <v>77603.27</v>
          </cell>
          <cell r="H50">
            <v>2383.9299999999998</v>
          </cell>
        </row>
        <row r="51">
          <cell r="A51" t="str">
            <v>TG2</v>
          </cell>
          <cell r="C51">
            <v>1800303.78</v>
          </cell>
          <cell r="D51">
            <v>1309699.0900000001</v>
          </cell>
          <cell r="E51">
            <v>-3250520.29</v>
          </cell>
          <cell r="F51">
            <v>13861.12</v>
          </cell>
          <cell r="G51">
            <v>124547.26</v>
          </cell>
          <cell r="H51">
            <v>2109.04</v>
          </cell>
        </row>
        <row r="52">
          <cell r="A52" t="str">
            <v>TG3</v>
          </cell>
          <cell r="C52">
            <v>885302.99</v>
          </cell>
          <cell r="D52">
            <v>494951.27</v>
          </cell>
          <cell r="E52">
            <v>-1460175.99</v>
          </cell>
          <cell r="F52">
            <v>7454.58</v>
          </cell>
          <cell r="G52">
            <v>71805.2</v>
          </cell>
          <cell r="H52">
            <v>661.95</v>
          </cell>
        </row>
        <row r="53">
          <cell r="A53" t="str">
            <v>L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1540207.12</v>
          </cell>
        </row>
        <row r="54">
          <cell r="A54" t="str">
            <v>Y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1359652</v>
          </cell>
        </row>
        <row r="55">
          <cell r="A55" t="str">
            <v>V</v>
          </cell>
          <cell r="C55">
            <v>423157.42</v>
          </cell>
          <cell r="D55">
            <v>244618.08</v>
          </cell>
          <cell r="E55">
            <v>33990.230000000003</v>
          </cell>
          <cell r="F55">
            <v>77351.47</v>
          </cell>
          <cell r="G55">
            <v>78765.73</v>
          </cell>
          <cell r="H55">
            <v>233847.13</v>
          </cell>
        </row>
        <row r="56">
          <cell r="A56" t="str">
            <v/>
          </cell>
          <cell r="C56"/>
          <cell r="D56"/>
          <cell r="E56"/>
          <cell r="F56"/>
          <cell r="G56"/>
          <cell r="H56"/>
        </row>
        <row r="57">
          <cell r="A57" t="str">
            <v/>
          </cell>
          <cell r="C57">
            <v>34671880</v>
          </cell>
          <cell r="D57">
            <v>39184663.299999997</v>
          </cell>
          <cell r="E57">
            <v>1130352.54</v>
          </cell>
          <cell r="F57">
            <v>3146376.52</v>
          </cell>
          <cell r="G57">
            <v>11205663.029999999</v>
          </cell>
          <cell r="H57">
            <v>8935392.6500000004</v>
          </cell>
        </row>
        <row r="58">
          <cell r="C58"/>
          <cell r="D58"/>
          <cell r="E58"/>
          <cell r="F58"/>
          <cell r="G58"/>
          <cell r="H58"/>
        </row>
        <row r="59">
          <cell r="C59"/>
          <cell r="D59" t="str">
            <v xml:space="preserve">           </v>
          </cell>
          <cell r="E59" t="str">
            <v xml:space="preserve">           </v>
          </cell>
          <cell r="F59" t="str">
            <v xml:space="preserve">           </v>
          </cell>
          <cell r="G59" t="str">
            <v xml:space="preserve">           </v>
          </cell>
          <cell r="H59" t="str">
            <v xml:space="preserve">           </v>
          </cell>
        </row>
        <row r="60">
          <cell r="C60" t="str">
            <v xml:space="preserve">           </v>
          </cell>
          <cell r="D60" t="str">
            <v xml:space="preserve">           </v>
          </cell>
          <cell r="E60" t="str">
            <v xml:space="preserve">           </v>
          </cell>
          <cell r="F60" t="str">
            <v xml:space="preserve">           </v>
          </cell>
          <cell r="G60" t="str">
            <v xml:space="preserve">           </v>
          </cell>
          <cell r="H60" t="str">
            <v xml:space="preserve">           </v>
          </cell>
        </row>
        <row r="61">
          <cell r="C61">
            <v>61493.27</v>
          </cell>
          <cell r="D61">
            <v>81066.09</v>
          </cell>
          <cell r="E61">
            <v>4435.84</v>
          </cell>
          <cell r="F61">
            <v>5687.49</v>
          </cell>
          <cell r="G61">
            <v>32757.52</v>
          </cell>
          <cell r="H61">
            <v>9673.1200000000008</v>
          </cell>
        </row>
        <row r="62">
          <cell r="C62">
            <v>166900.38</v>
          </cell>
          <cell r="D62">
            <v>36</v>
          </cell>
          <cell r="E62">
            <v>32</v>
          </cell>
          <cell r="F62">
            <v>28</v>
          </cell>
          <cell r="G62">
            <v>0</v>
          </cell>
          <cell r="H62">
            <v>34</v>
          </cell>
        </row>
        <row r="63"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1700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101.73</v>
          </cell>
        </row>
        <row r="66">
          <cell r="C66">
            <v>8536.4</v>
          </cell>
          <cell r="D66">
            <v>29001.55</v>
          </cell>
          <cell r="E66">
            <v>1921.04</v>
          </cell>
          <cell r="F66">
            <v>3927</v>
          </cell>
          <cell r="G66">
            <v>5960.66</v>
          </cell>
          <cell r="H66">
            <v>7295</v>
          </cell>
        </row>
        <row r="67">
          <cell r="C67">
            <v>1781</v>
          </cell>
          <cell r="D67">
            <v>100</v>
          </cell>
          <cell r="E67">
            <v>0</v>
          </cell>
          <cell r="F67">
            <v>270</v>
          </cell>
          <cell r="G67">
            <v>0</v>
          </cell>
          <cell r="H67">
            <v>0</v>
          </cell>
        </row>
        <row r="68">
          <cell r="C68">
            <v>92902.86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20</v>
          </cell>
        </row>
        <row r="69">
          <cell r="C69">
            <v>82040.37</v>
          </cell>
          <cell r="D69">
            <v>82621.27</v>
          </cell>
          <cell r="E69">
            <v>603.96</v>
          </cell>
          <cell r="F69">
            <v>22305.38</v>
          </cell>
          <cell r="G69">
            <v>37310.879999999997</v>
          </cell>
          <cell r="H69">
            <v>610.17999999999995</v>
          </cell>
        </row>
        <row r="70">
          <cell r="C70">
            <v>2212.75</v>
          </cell>
          <cell r="D70">
            <v>18880.09</v>
          </cell>
          <cell r="E70">
            <v>23514.639999999999</v>
          </cell>
          <cell r="F70">
            <v>0</v>
          </cell>
          <cell r="G70">
            <v>0</v>
          </cell>
          <cell r="H70">
            <v>0</v>
          </cell>
        </row>
        <row r="71">
          <cell r="C71">
            <v>4283.33</v>
          </cell>
          <cell r="D71">
            <v>20633.25</v>
          </cell>
          <cell r="E71">
            <v>3350</v>
          </cell>
          <cell r="F71">
            <v>7945</v>
          </cell>
          <cell r="G71">
            <v>2736.67</v>
          </cell>
          <cell r="H71">
            <v>2210</v>
          </cell>
        </row>
        <row r="72">
          <cell r="C72">
            <v>551.71</v>
          </cell>
          <cell r="D72">
            <v>7053.83</v>
          </cell>
          <cell r="E72">
            <v>127.75</v>
          </cell>
          <cell r="F72">
            <v>0</v>
          </cell>
          <cell r="G72">
            <v>0</v>
          </cell>
          <cell r="H72">
            <v>9596.36</v>
          </cell>
        </row>
        <row r="73">
          <cell r="C73">
            <v>-44.65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</row>
        <row r="74">
          <cell r="C74">
            <v>0</v>
          </cell>
          <cell r="D74">
            <v>5226</v>
          </cell>
          <cell r="E74">
            <v>5</v>
          </cell>
          <cell r="F74">
            <v>37188.6</v>
          </cell>
          <cell r="G74">
            <v>0</v>
          </cell>
          <cell r="H74">
            <v>202606.74</v>
          </cell>
        </row>
        <row r="75">
          <cell r="C75">
            <v>2500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</row>
        <row r="76">
          <cell r="C76"/>
          <cell r="D76"/>
          <cell r="E76"/>
          <cell r="F76"/>
          <cell r="G76"/>
          <cell r="H76"/>
        </row>
        <row r="77">
          <cell r="C77">
            <v>423157.42</v>
          </cell>
          <cell r="D77">
            <v>244618.08</v>
          </cell>
          <cell r="E77">
            <v>33990.230000000003</v>
          </cell>
          <cell r="F77">
            <v>77351.47</v>
          </cell>
          <cell r="G77">
            <v>78765.73</v>
          </cell>
          <cell r="H77">
            <v>233847.13</v>
          </cell>
        </row>
        <row r="78">
          <cell r="C78"/>
          <cell r="D78"/>
          <cell r="E78"/>
          <cell r="F78"/>
          <cell r="G78"/>
          <cell r="H78"/>
        </row>
        <row r="79">
          <cell r="C79" t="str">
            <v xml:space="preserve">           </v>
          </cell>
          <cell r="D79" t="str">
            <v xml:space="preserve">           </v>
          </cell>
          <cell r="E79" t="str">
            <v xml:space="preserve">           </v>
          </cell>
          <cell r="F79" t="str">
            <v xml:space="preserve">           </v>
          </cell>
          <cell r="G79" t="str">
            <v xml:space="preserve">           </v>
          </cell>
          <cell r="H79" t="str">
            <v xml:space="preserve">           </v>
          </cell>
        </row>
        <row r="80">
          <cell r="C80" t="str">
            <v xml:space="preserve">           </v>
          </cell>
          <cell r="D80" t="str">
            <v xml:space="preserve">           </v>
          </cell>
          <cell r="E80" t="str">
            <v xml:space="preserve">           </v>
          </cell>
          <cell r="F80" t="str">
            <v xml:space="preserve">           </v>
          </cell>
          <cell r="G80" t="str">
            <v xml:space="preserve">           </v>
          </cell>
          <cell r="H80" t="str">
            <v xml:space="preserve">           </v>
          </cell>
        </row>
        <row r="81">
          <cell r="C81">
            <v>31049565.510000002</v>
          </cell>
          <cell r="D81">
            <v>32506250.23</v>
          </cell>
          <cell r="E81">
            <v>796130.24</v>
          </cell>
          <cell r="F81">
            <v>2880860.73</v>
          </cell>
          <cell r="G81">
            <v>8773222.1600000001</v>
          </cell>
          <cell r="H81">
            <v>0</v>
          </cell>
        </row>
        <row r="82"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7082849.5899999999</v>
          </cell>
        </row>
        <row r="83">
          <cell r="C83">
            <v>732648.18</v>
          </cell>
          <cell r="D83">
            <v>0</v>
          </cell>
          <cell r="E83">
            <v>86760.97</v>
          </cell>
          <cell r="F83">
            <v>144601.57999999999</v>
          </cell>
          <cell r="G83">
            <v>0</v>
          </cell>
          <cell r="H83">
            <v>1540207.12</v>
          </cell>
        </row>
        <row r="84">
          <cell r="C84"/>
          <cell r="D84"/>
          <cell r="E84"/>
          <cell r="F84"/>
          <cell r="G84"/>
          <cell r="H84"/>
        </row>
        <row r="85">
          <cell r="C85">
            <v>31782213.690000001</v>
          </cell>
          <cell r="D85">
            <v>32506250.23</v>
          </cell>
          <cell r="E85">
            <v>882891.21</v>
          </cell>
          <cell r="F85">
            <v>3025462.31</v>
          </cell>
          <cell r="G85">
            <v>8773222.1600000001</v>
          </cell>
          <cell r="H85">
            <v>8623056.7100000009</v>
          </cell>
        </row>
        <row r="86">
          <cell r="C86">
            <v>459135.48</v>
          </cell>
          <cell r="D86">
            <v>318043.76</v>
          </cell>
          <cell r="E86">
            <v>29012.39</v>
          </cell>
          <cell r="F86">
            <v>47160.41</v>
          </cell>
          <cell r="G86">
            <v>20723.349999999999</v>
          </cell>
          <cell r="H86">
            <v>185302.82</v>
          </cell>
        </row>
        <row r="87">
          <cell r="C87">
            <v>1688758.64</v>
          </cell>
          <cell r="D87">
            <v>5945882.7699999996</v>
          </cell>
          <cell r="E87">
            <v>64017.94</v>
          </cell>
          <cell r="F87">
            <v>26623.77</v>
          </cell>
          <cell r="G87">
            <v>1958922.71</v>
          </cell>
          <cell r="H87">
            <v>11966.37</v>
          </cell>
        </row>
        <row r="88">
          <cell r="C88">
            <v>319116</v>
          </cell>
          <cell r="D88">
            <v>15999.96</v>
          </cell>
          <cell r="E88">
            <v>66246</v>
          </cell>
          <cell r="F88">
            <v>0</v>
          </cell>
          <cell r="G88">
            <v>252870</v>
          </cell>
          <cell r="H88">
            <v>69480</v>
          </cell>
        </row>
        <row r="89">
          <cell r="C89">
            <v>422656.19</v>
          </cell>
          <cell r="D89">
            <v>398486.58</v>
          </cell>
          <cell r="E89">
            <v>88185</v>
          </cell>
          <cell r="F89">
            <v>47130.03</v>
          </cell>
          <cell r="G89">
            <v>199924.81</v>
          </cell>
          <cell r="H89">
            <v>45586.75</v>
          </cell>
        </row>
        <row r="90">
          <cell r="C90"/>
          <cell r="D90"/>
          <cell r="E90"/>
          <cell r="F90"/>
          <cell r="G90"/>
          <cell r="H90"/>
        </row>
        <row r="91">
          <cell r="C91">
            <v>34671880</v>
          </cell>
          <cell r="D91">
            <v>39184663.299999997</v>
          </cell>
          <cell r="E91">
            <v>1130352.54</v>
          </cell>
          <cell r="F91">
            <v>3146376.52</v>
          </cell>
          <cell r="G91">
            <v>11205663.029999999</v>
          </cell>
          <cell r="H91">
            <v>8935392.6500000004</v>
          </cell>
        </row>
        <row r="92">
          <cell r="C92"/>
          <cell r="D92"/>
          <cell r="E92"/>
          <cell r="F92"/>
          <cell r="G92"/>
          <cell r="H92"/>
        </row>
        <row r="93">
          <cell r="C93"/>
          <cell r="D93"/>
          <cell r="E93"/>
          <cell r="F93"/>
          <cell r="G93"/>
          <cell r="H93"/>
        </row>
        <row r="94">
          <cell r="C94"/>
          <cell r="D94"/>
          <cell r="E94"/>
          <cell r="F94"/>
          <cell r="G94"/>
          <cell r="H94"/>
        </row>
        <row r="95">
          <cell r="C95"/>
          <cell r="D95"/>
          <cell r="E95"/>
          <cell r="F95"/>
          <cell r="G95"/>
          <cell r="H95"/>
        </row>
        <row r="96">
          <cell r="C96" t="str">
            <v xml:space="preserve">           </v>
          </cell>
          <cell r="D96" t="str">
            <v xml:space="preserve">           </v>
          </cell>
          <cell r="E96" t="str">
            <v xml:space="preserve">           </v>
          </cell>
          <cell r="F96" t="str">
            <v xml:space="preserve">          </v>
          </cell>
          <cell r="G96" t="str">
            <v xml:space="preserve">           </v>
          </cell>
          <cell r="H96" t="str">
            <v xml:space="preserve">           </v>
          </cell>
        </row>
        <row r="97">
          <cell r="C97"/>
          <cell r="D97"/>
          <cell r="E97"/>
          <cell r="F97"/>
          <cell r="G97"/>
          <cell r="H97"/>
        </row>
        <row r="98">
          <cell r="C98"/>
          <cell r="D98"/>
          <cell r="E98"/>
          <cell r="F98"/>
          <cell r="G98"/>
          <cell r="H98"/>
        </row>
        <row r="99">
          <cell r="C99"/>
          <cell r="D99"/>
          <cell r="E99"/>
          <cell r="F99"/>
          <cell r="G99"/>
          <cell r="H99"/>
        </row>
        <row r="100">
          <cell r="C100"/>
          <cell r="D100"/>
          <cell r="E100"/>
          <cell r="F100"/>
          <cell r="G100"/>
          <cell r="H100"/>
        </row>
        <row r="101">
          <cell r="C101"/>
          <cell r="D101"/>
          <cell r="E101"/>
          <cell r="F101"/>
          <cell r="G101"/>
          <cell r="H101"/>
        </row>
        <row r="102">
          <cell r="C102"/>
          <cell r="D102"/>
          <cell r="E102"/>
          <cell r="F102"/>
          <cell r="G102"/>
          <cell r="H102"/>
        </row>
        <row r="103">
          <cell r="C103"/>
          <cell r="D103"/>
          <cell r="E103"/>
          <cell r="F103"/>
          <cell r="G103"/>
          <cell r="H103"/>
        </row>
        <row r="104">
          <cell r="C104"/>
          <cell r="D104"/>
          <cell r="E104"/>
          <cell r="F104"/>
          <cell r="G104"/>
          <cell r="H104"/>
        </row>
        <row r="105">
          <cell r="C105"/>
          <cell r="D105"/>
          <cell r="E105"/>
          <cell r="F105"/>
          <cell r="G105"/>
          <cell r="H105"/>
        </row>
        <row r="106">
          <cell r="C106"/>
          <cell r="D106"/>
          <cell r="E106"/>
          <cell r="F106"/>
          <cell r="G106"/>
          <cell r="H106"/>
        </row>
        <row r="107">
          <cell r="C107"/>
          <cell r="D107"/>
          <cell r="E107"/>
          <cell r="F107"/>
          <cell r="G107"/>
          <cell r="H107"/>
        </row>
        <row r="108">
          <cell r="C108"/>
          <cell r="D108"/>
          <cell r="E108"/>
          <cell r="F108"/>
          <cell r="G108"/>
          <cell r="H108"/>
        </row>
        <row r="109">
          <cell r="C109"/>
          <cell r="D109"/>
          <cell r="E109"/>
          <cell r="F109"/>
          <cell r="G109"/>
          <cell r="H109"/>
        </row>
        <row r="110">
          <cell r="C110"/>
          <cell r="D110"/>
          <cell r="E110"/>
          <cell r="F110"/>
          <cell r="G110"/>
          <cell r="H110"/>
        </row>
        <row r="111">
          <cell r="C111"/>
          <cell r="D111"/>
          <cell r="E111"/>
          <cell r="F111"/>
          <cell r="G111"/>
          <cell r="H111"/>
        </row>
        <row r="112">
          <cell r="C112"/>
          <cell r="D112"/>
          <cell r="E112"/>
          <cell r="F112"/>
          <cell r="G112"/>
          <cell r="H112"/>
        </row>
        <row r="113">
          <cell r="C113"/>
          <cell r="D113"/>
          <cell r="E113"/>
          <cell r="F113"/>
          <cell r="G113"/>
          <cell r="H113"/>
        </row>
        <row r="114">
          <cell r="C114"/>
          <cell r="D114"/>
          <cell r="E114"/>
          <cell r="F114"/>
          <cell r="G114"/>
          <cell r="H114"/>
        </row>
        <row r="115">
          <cell r="C115"/>
          <cell r="D115"/>
          <cell r="E115"/>
          <cell r="F115"/>
          <cell r="G115"/>
          <cell r="H115"/>
        </row>
        <row r="116">
          <cell r="C116"/>
          <cell r="D116"/>
          <cell r="E116"/>
          <cell r="F116"/>
          <cell r="G116"/>
          <cell r="H116"/>
        </row>
        <row r="117">
          <cell r="C117"/>
          <cell r="D117"/>
          <cell r="E117"/>
          <cell r="F117"/>
          <cell r="G117"/>
          <cell r="H117"/>
        </row>
        <row r="118">
          <cell r="C118"/>
          <cell r="D118"/>
          <cell r="E118"/>
          <cell r="F118"/>
          <cell r="G118"/>
          <cell r="H118"/>
        </row>
        <row r="119">
          <cell r="C119"/>
          <cell r="D119"/>
          <cell r="E119"/>
          <cell r="F119"/>
          <cell r="G119"/>
          <cell r="H119"/>
        </row>
        <row r="120">
          <cell r="C120"/>
          <cell r="D120"/>
          <cell r="E120"/>
          <cell r="F120"/>
          <cell r="G120"/>
          <cell r="H120"/>
        </row>
        <row r="121">
          <cell r="C121"/>
          <cell r="D121"/>
          <cell r="E121"/>
          <cell r="F121"/>
          <cell r="G121"/>
          <cell r="H121"/>
        </row>
        <row r="122">
          <cell r="C122"/>
          <cell r="D122"/>
          <cell r="E122"/>
          <cell r="F122"/>
          <cell r="G122"/>
          <cell r="H122"/>
        </row>
        <row r="123">
          <cell r="C123"/>
          <cell r="D123"/>
          <cell r="E123"/>
          <cell r="F123"/>
          <cell r="G123"/>
          <cell r="H123"/>
        </row>
        <row r="124">
          <cell r="C124"/>
          <cell r="D124"/>
          <cell r="E124"/>
          <cell r="F124"/>
          <cell r="G124"/>
          <cell r="H124"/>
        </row>
        <row r="125">
          <cell r="C125"/>
          <cell r="D125"/>
          <cell r="E125"/>
          <cell r="F125"/>
          <cell r="G125"/>
          <cell r="H125"/>
        </row>
        <row r="126">
          <cell r="C126"/>
          <cell r="D126"/>
          <cell r="E126"/>
          <cell r="F126"/>
          <cell r="G126"/>
          <cell r="H126"/>
        </row>
        <row r="127">
          <cell r="C127"/>
          <cell r="D127"/>
          <cell r="E127"/>
          <cell r="F127"/>
          <cell r="G127"/>
          <cell r="H127"/>
        </row>
        <row r="128">
          <cell r="C128"/>
          <cell r="D128"/>
          <cell r="E128"/>
          <cell r="F128"/>
          <cell r="G128"/>
          <cell r="H128"/>
        </row>
        <row r="129">
          <cell r="C129"/>
          <cell r="D129"/>
          <cell r="E129"/>
          <cell r="F129"/>
          <cell r="G129"/>
          <cell r="H129"/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>
        <row r="5">
          <cell r="A5" t="str">
            <v>Year ended September 30, 2019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1">
          <cell r="B1"/>
          <cell r="C1"/>
          <cell r="D1"/>
          <cell r="G1"/>
        </row>
        <row r="2">
          <cell r="B2" t="str">
            <v>FY 2016</v>
          </cell>
          <cell r="C2" t="str">
            <v>FY 2015</v>
          </cell>
          <cell r="D2" t="str">
            <v>Increase / (Decrease)</v>
          </cell>
          <cell r="G2" t="str">
            <v>Remarks</v>
          </cell>
        </row>
        <row r="3">
          <cell r="B3"/>
          <cell r="C3"/>
          <cell r="D3"/>
          <cell r="G3"/>
        </row>
        <row r="4">
          <cell r="B4"/>
          <cell r="C4"/>
          <cell r="D4"/>
          <cell r="G4"/>
        </row>
        <row r="5">
          <cell r="B5">
            <v>0</v>
          </cell>
          <cell r="C5">
            <v>0</v>
          </cell>
          <cell r="D5">
            <v>0</v>
          </cell>
          <cell r="G5"/>
        </row>
        <row r="6">
          <cell r="B6">
            <v>14229975</v>
          </cell>
          <cell r="C6">
            <v>16743375</v>
          </cell>
          <cell r="D6">
            <v>-2513400</v>
          </cell>
          <cell r="G6"/>
        </row>
        <row r="7">
          <cell r="B7">
            <v>14229975</v>
          </cell>
          <cell r="C7">
            <v>16743375</v>
          </cell>
          <cell r="D7">
            <v>-2513400</v>
          </cell>
          <cell r="G7"/>
        </row>
        <row r="8">
          <cell r="B8">
            <v>921308</v>
          </cell>
          <cell r="C8">
            <v>1051415</v>
          </cell>
          <cell r="D8">
            <v>-130107</v>
          </cell>
          <cell r="G8"/>
        </row>
        <row r="9">
          <cell r="B9">
            <v>10058</v>
          </cell>
          <cell r="C9">
            <v>22195</v>
          </cell>
          <cell r="D9">
            <v>-12137</v>
          </cell>
          <cell r="G9"/>
        </row>
        <row r="10">
          <cell r="B10">
            <v>2308969</v>
          </cell>
          <cell r="C10">
            <v>2978499</v>
          </cell>
          <cell r="D10">
            <v>-669530</v>
          </cell>
          <cell r="G10"/>
        </row>
        <row r="11">
          <cell r="B11">
            <v>-3545468</v>
          </cell>
          <cell r="C11">
            <v>-4052109</v>
          </cell>
          <cell r="D11">
            <v>506641</v>
          </cell>
          <cell r="G11"/>
        </row>
        <row r="12">
          <cell r="B12">
            <v>1734753</v>
          </cell>
          <cell r="C12">
            <v>2870156</v>
          </cell>
          <cell r="D12">
            <v>-1135403</v>
          </cell>
          <cell r="G12"/>
        </row>
        <row r="13">
          <cell r="B13">
            <v>1126128</v>
          </cell>
          <cell r="C13">
            <v>542449</v>
          </cell>
          <cell r="D13">
            <v>583679</v>
          </cell>
          <cell r="G13"/>
        </row>
        <row r="14">
          <cell r="B14">
            <v>199341</v>
          </cell>
          <cell r="C14">
            <v>169011</v>
          </cell>
          <cell r="D14">
            <v>30330</v>
          </cell>
          <cell r="G14"/>
        </row>
        <row r="15">
          <cell r="B15">
            <v>85533</v>
          </cell>
          <cell r="C15">
            <v>201953</v>
          </cell>
          <cell r="D15">
            <v>-116420</v>
          </cell>
          <cell r="G15"/>
        </row>
        <row r="16">
          <cell r="B16">
            <v>399713</v>
          </cell>
          <cell r="C16">
            <v>268540</v>
          </cell>
          <cell r="D16">
            <v>131173</v>
          </cell>
          <cell r="G16"/>
        </row>
        <row r="17">
          <cell r="B17">
            <v>3240335</v>
          </cell>
          <cell r="C17">
            <v>4052109</v>
          </cell>
          <cell r="D17">
            <v>-811774</v>
          </cell>
          <cell r="G17"/>
        </row>
        <row r="18">
          <cell r="B18">
            <v>-16913</v>
          </cell>
          <cell r="C18">
            <v>-3049</v>
          </cell>
          <cell r="D18">
            <v>-13864</v>
          </cell>
          <cell r="G18"/>
        </row>
        <row r="19">
          <cell r="B19">
            <v>5169149</v>
          </cell>
          <cell r="C19">
            <v>-71589</v>
          </cell>
          <cell r="D19">
            <v>5240738</v>
          </cell>
          <cell r="G19"/>
        </row>
        <row r="20">
          <cell r="B20">
            <v>36997</v>
          </cell>
          <cell r="C20">
            <v>30465</v>
          </cell>
          <cell r="D20">
            <v>6532</v>
          </cell>
          <cell r="G20"/>
        </row>
        <row r="21">
          <cell r="B21">
            <v>5206146</v>
          </cell>
          <cell r="C21">
            <v>-41124</v>
          </cell>
          <cell r="D21">
            <v>5247270</v>
          </cell>
          <cell r="G21"/>
        </row>
        <row r="22">
          <cell r="B22">
            <v>45943</v>
          </cell>
          <cell r="C22">
            <v>66123</v>
          </cell>
          <cell r="D22">
            <v>-20180</v>
          </cell>
          <cell r="G22"/>
        </row>
        <row r="23">
          <cell r="B23">
            <v>10900</v>
          </cell>
          <cell r="C23">
            <v>10258</v>
          </cell>
          <cell r="D23">
            <v>642</v>
          </cell>
          <cell r="G23"/>
        </row>
        <row r="24">
          <cell r="B24">
            <v>1613</v>
          </cell>
          <cell r="C24">
            <v>2400</v>
          </cell>
          <cell r="D24">
            <v>-787</v>
          </cell>
          <cell r="G24"/>
        </row>
        <row r="25">
          <cell r="B25">
            <v>18685</v>
          </cell>
          <cell r="C25">
            <v>11639</v>
          </cell>
          <cell r="D25">
            <v>7046</v>
          </cell>
          <cell r="G25"/>
        </row>
        <row r="26">
          <cell r="B26">
            <v>684961</v>
          </cell>
          <cell r="C26">
            <v>642346</v>
          </cell>
          <cell r="D26">
            <v>42615</v>
          </cell>
          <cell r="G26"/>
        </row>
        <row r="27">
          <cell r="B27">
            <v>38193</v>
          </cell>
          <cell r="C27">
            <v>49823</v>
          </cell>
          <cell r="D27">
            <v>-11630</v>
          </cell>
          <cell r="G27"/>
        </row>
        <row r="28">
          <cell r="B28">
            <v>44698</v>
          </cell>
          <cell r="C28"/>
          <cell r="D28"/>
          <cell r="G28"/>
        </row>
        <row r="29">
          <cell r="B29">
            <v>0</v>
          </cell>
          <cell r="C29">
            <v>63904</v>
          </cell>
          <cell r="D29">
            <v>-63904</v>
          </cell>
          <cell r="G29"/>
        </row>
        <row r="30">
          <cell r="B30">
            <v>25635</v>
          </cell>
          <cell r="C30">
            <v>9603</v>
          </cell>
          <cell r="D30">
            <v>16032</v>
          </cell>
          <cell r="G30"/>
        </row>
        <row r="31">
          <cell r="B31">
            <v>9202</v>
          </cell>
          <cell r="C31">
            <v>34318</v>
          </cell>
          <cell r="D31">
            <v>-25116</v>
          </cell>
          <cell r="G31"/>
        </row>
        <row r="32">
          <cell r="B32">
            <v>40097</v>
          </cell>
          <cell r="C32">
            <v>9318</v>
          </cell>
          <cell r="D32">
            <v>30779</v>
          </cell>
          <cell r="G32"/>
        </row>
        <row r="33">
          <cell r="B33">
            <v>5259</v>
          </cell>
          <cell r="C33">
            <v>6101</v>
          </cell>
          <cell r="D33">
            <v>-842</v>
          </cell>
          <cell r="G33"/>
        </row>
        <row r="34">
          <cell r="B34">
            <v>27936</v>
          </cell>
          <cell r="C34">
            <v>82280</v>
          </cell>
          <cell r="D34">
            <v>-54344</v>
          </cell>
          <cell r="G34"/>
        </row>
        <row r="35">
          <cell r="B35">
            <v>441414</v>
          </cell>
          <cell r="C35">
            <v>198265</v>
          </cell>
          <cell r="D35">
            <v>243149</v>
          </cell>
          <cell r="G35"/>
        </row>
        <row r="36">
          <cell r="B36">
            <v>1394536</v>
          </cell>
          <cell r="C36">
            <v>1186378</v>
          </cell>
          <cell r="D36">
            <v>208158</v>
          </cell>
          <cell r="G36"/>
        </row>
        <row r="37">
          <cell r="B37">
            <v>484022</v>
          </cell>
          <cell r="C37">
            <v>352632</v>
          </cell>
          <cell r="D37">
            <v>131390</v>
          </cell>
          <cell r="G37"/>
        </row>
        <row r="38">
          <cell r="B38">
            <v>168767</v>
          </cell>
          <cell r="C38">
            <v>145815</v>
          </cell>
          <cell r="D38">
            <v>22952</v>
          </cell>
          <cell r="G38"/>
        </row>
        <row r="39">
          <cell r="B39">
            <v>464014</v>
          </cell>
          <cell r="C39">
            <v>421749</v>
          </cell>
          <cell r="D39">
            <v>42265</v>
          </cell>
          <cell r="G39"/>
        </row>
        <row r="40">
          <cell r="B40">
            <v>1116803</v>
          </cell>
          <cell r="C40">
            <v>920196</v>
          </cell>
          <cell r="D40">
            <v>196607</v>
          </cell>
          <cell r="G40"/>
        </row>
        <row r="41">
          <cell r="B41">
            <v>25170882</v>
          </cell>
          <cell r="C41">
            <v>22857885</v>
          </cell>
          <cell r="D41">
            <v>2312997</v>
          </cell>
          <cell r="G41"/>
        </row>
        <row r="42">
          <cell r="B42"/>
          <cell r="C42"/>
          <cell r="D42"/>
          <cell r="G42"/>
        </row>
        <row r="43">
          <cell r="B43">
            <v>9301180</v>
          </cell>
          <cell r="C43">
            <v>9301180</v>
          </cell>
          <cell r="D43">
            <v>0</v>
          </cell>
          <cell r="G43"/>
        </row>
        <row r="44">
          <cell r="B44">
            <v>8308461</v>
          </cell>
          <cell r="C44">
            <v>8308461</v>
          </cell>
          <cell r="D44">
            <v>0</v>
          </cell>
          <cell r="G44"/>
        </row>
        <row r="45">
          <cell r="B45">
            <v>11478900</v>
          </cell>
          <cell r="C45">
            <v>11192760</v>
          </cell>
          <cell r="D45">
            <v>286140</v>
          </cell>
          <cell r="G45"/>
        </row>
        <row r="46">
          <cell r="B46">
            <v>868901</v>
          </cell>
          <cell r="C46">
            <v>868901</v>
          </cell>
          <cell r="D46">
            <v>0</v>
          </cell>
          <cell r="G46"/>
        </row>
        <row r="47">
          <cell r="B47">
            <v>20656262</v>
          </cell>
          <cell r="C47">
            <v>20370122</v>
          </cell>
          <cell r="D47">
            <v>286140</v>
          </cell>
          <cell r="G47"/>
        </row>
        <row r="48">
          <cell r="B48">
            <v>16473</v>
          </cell>
          <cell r="C48">
            <v>16473</v>
          </cell>
          <cell r="D48">
            <v>0</v>
          </cell>
          <cell r="G48"/>
        </row>
        <row r="49">
          <cell r="B49">
            <v>5809</v>
          </cell>
          <cell r="C49">
            <v>5809</v>
          </cell>
          <cell r="D49">
            <v>0</v>
          </cell>
          <cell r="G49"/>
        </row>
        <row r="50">
          <cell r="B50">
            <v>18446987</v>
          </cell>
          <cell r="C50">
            <v>5518047</v>
          </cell>
          <cell r="D50">
            <v>12928940</v>
          </cell>
          <cell r="G50"/>
        </row>
        <row r="51">
          <cell r="B51">
            <v>253707</v>
          </cell>
          <cell r="C51">
            <v>253707</v>
          </cell>
          <cell r="D51">
            <v>0</v>
          </cell>
          <cell r="G51"/>
        </row>
        <row r="52">
          <cell r="B52">
            <v>18722976</v>
          </cell>
          <cell r="C52">
            <v>5794036</v>
          </cell>
          <cell r="D52">
            <v>12928940</v>
          </cell>
          <cell r="G52"/>
        </row>
        <row r="53">
          <cell r="B53">
            <v>37327057</v>
          </cell>
          <cell r="C53">
            <v>34337407</v>
          </cell>
          <cell r="D53">
            <v>2989650</v>
          </cell>
          <cell r="G53"/>
        </row>
        <row r="54">
          <cell r="B54">
            <v>942409</v>
          </cell>
          <cell r="C54">
            <v>612190</v>
          </cell>
          <cell r="D54">
            <v>330219</v>
          </cell>
          <cell r="G54"/>
        </row>
        <row r="55">
          <cell r="B55">
            <v>-37048433</v>
          </cell>
          <cell r="C55">
            <v>-34613796</v>
          </cell>
          <cell r="D55">
            <v>-2434637</v>
          </cell>
          <cell r="G55"/>
        </row>
        <row r="56">
          <cell r="B56">
            <v>-117032</v>
          </cell>
          <cell r="C56">
            <v>-117032</v>
          </cell>
          <cell r="D56">
            <v>0</v>
          </cell>
          <cell r="G56"/>
        </row>
        <row r="57">
          <cell r="B57">
            <v>1104001</v>
          </cell>
          <cell r="C57">
            <v>218769</v>
          </cell>
          <cell r="D57">
            <v>885232</v>
          </cell>
          <cell r="G57"/>
        </row>
        <row r="58">
          <cell r="B58">
            <v>49784419</v>
          </cell>
          <cell r="C58">
            <v>35684107</v>
          </cell>
          <cell r="D58">
            <v>14100312</v>
          </cell>
          <cell r="G58"/>
        </row>
        <row r="59">
          <cell r="B59"/>
          <cell r="C59"/>
          <cell r="D59"/>
          <cell r="G59"/>
        </row>
        <row r="60">
          <cell r="B60">
            <v>-5821765</v>
          </cell>
          <cell r="C60">
            <v>-5623105</v>
          </cell>
          <cell r="D60">
            <v>-198660</v>
          </cell>
          <cell r="G60"/>
        </row>
        <row r="61">
          <cell r="B61">
            <v>-9934668</v>
          </cell>
          <cell r="C61">
            <v>-9409732</v>
          </cell>
          <cell r="D61">
            <v>-524936</v>
          </cell>
          <cell r="G61"/>
        </row>
        <row r="62">
          <cell r="B62">
            <v>-612125</v>
          </cell>
          <cell r="C62">
            <v>-554837</v>
          </cell>
          <cell r="D62">
            <v>-57288</v>
          </cell>
          <cell r="G62"/>
        </row>
        <row r="63">
          <cell r="B63">
            <v>-16368558</v>
          </cell>
          <cell r="C63">
            <v>-15587674</v>
          </cell>
          <cell r="D63">
            <v>-780884</v>
          </cell>
          <cell r="G63"/>
        </row>
        <row r="64">
          <cell r="B64">
            <v>-15452</v>
          </cell>
          <cell r="C64">
            <v>-14686</v>
          </cell>
          <cell r="D64">
            <v>-766</v>
          </cell>
          <cell r="G64"/>
        </row>
        <row r="65">
          <cell r="B65">
            <v>-5809</v>
          </cell>
          <cell r="C65">
            <v>-5809</v>
          </cell>
          <cell r="D65">
            <v>0</v>
          </cell>
          <cell r="G65"/>
        </row>
        <row r="66">
          <cell r="B66">
            <v>-3683116</v>
          </cell>
          <cell r="C66">
            <v>-3187577</v>
          </cell>
          <cell r="D66">
            <v>-495539</v>
          </cell>
          <cell r="G66"/>
        </row>
        <row r="67">
          <cell r="B67">
            <v>-252384</v>
          </cell>
          <cell r="C67">
            <v>-250816</v>
          </cell>
          <cell r="D67">
            <v>-1568</v>
          </cell>
          <cell r="G67"/>
        </row>
        <row r="68">
          <cell r="B68">
            <v>-3956761</v>
          </cell>
          <cell r="C68">
            <v>-3458888</v>
          </cell>
          <cell r="D68">
            <v>-497873</v>
          </cell>
          <cell r="G68"/>
        </row>
        <row r="69">
          <cell r="B69">
            <v>-20325319</v>
          </cell>
          <cell r="C69">
            <v>-19046562</v>
          </cell>
          <cell r="D69">
            <v>-1278757</v>
          </cell>
          <cell r="G69"/>
        </row>
        <row r="70">
          <cell r="B70">
            <v>29459100</v>
          </cell>
          <cell r="C70">
            <v>16637545</v>
          </cell>
          <cell r="D70">
            <v>12821555</v>
          </cell>
          <cell r="G70"/>
        </row>
        <row r="71">
          <cell r="B71"/>
          <cell r="C71"/>
          <cell r="D71"/>
          <cell r="G71"/>
        </row>
        <row r="72">
          <cell r="B72"/>
          <cell r="C72"/>
          <cell r="D72"/>
          <cell r="G72"/>
        </row>
        <row r="73">
          <cell r="B73">
            <v>187485</v>
          </cell>
          <cell r="C73">
            <v>185454</v>
          </cell>
          <cell r="D73">
            <v>2031</v>
          </cell>
          <cell r="G73"/>
        </row>
        <row r="74">
          <cell r="B74">
            <v>187485</v>
          </cell>
          <cell r="C74">
            <v>185454</v>
          </cell>
          <cell r="D74">
            <v>2031</v>
          </cell>
          <cell r="G74"/>
        </row>
        <row r="75">
          <cell r="B75">
            <v>184</v>
          </cell>
          <cell r="C75">
            <v>-164</v>
          </cell>
          <cell r="D75">
            <v>348</v>
          </cell>
          <cell r="G75"/>
        </row>
        <row r="76">
          <cell r="B76">
            <v>184</v>
          </cell>
          <cell r="C76">
            <v>-164</v>
          </cell>
          <cell r="D76">
            <v>348</v>
          </cell>
          <cell r="G76"/>
        </row>
        <row r="77">
          <cell r="B77">
            <v>187669</v>
          </cell>
          <cell r="C77">
            <v>185290</v>
          </cell>
          <cell r="D77">
            <v>2379</v>
          </cell>
          <cell r="G77"/>
        </row>
        <row r="78">
          <cell r="B78"/>
          <cell r="C78"/>
          <cell r="D78"/>
          <cell r="G78"/>
        </row>
        <row r="79">
          <cell r="B79">
            <v>0</v>
          </cell>
          <cell r="C79">
            <v>0</v>
          </cell>
          <cell r="D79">
            <v>0</v>
          </cell>
          <cell r="G79"/>
        </row>
        <row r="80">
          <cell r="B80">
            <v>0</v>
          </cell>
          <cell r="C80">
            <v>0</v>
          </cell>
          <cell r="D80">
            <v>0</v>
          </cell>
          <cell r="G80"/>
        </row>
        <row r="81">
          <cell r="B81">
            <v>240013</v>
          </cell>
          <cell r="C81">
            <v>240013</v>
          </cell>
          <cell r="D81">
            <v>0</v>
          </cell>
          <cell r="G81"/>
        </row>
        <row r="82">
          <cell r="B82">
            <v>240013</v>
          </cell>
          <cell r="C82">
            <v>240013</v>
          </cell>
          <cell r="D82">
            <v>0</v>
          </cell>
          <cell r="G82"/>
        </row>
        <row r="83">
          <cell r="B83">
            <v>427682</v>
          </cell>
          <cell r="C83">
            <v>425303</v>
          </cell>
          <cell r="D83">
            <v>2379</v>
          </cell>
          <cell r="G83"/>
        </row>
        <row r="84">
          <cell r="B84">
            <v>55057664</v>
          </cell>
          <cell r="C84">
            <v>39920733</v>
          </cell>
          <cell r="D84">
            <v>15136931</v>
          </cell>
          <cell r="G84"/>
        </row>
        <row r="85">
          <cell r="B85"/>
          <cell r="C85"/>
          <cell r="D85"/>
          <cell r="G85"/>
        </row>
        <row r="86">
          <cell r="B86">
            <v>922880</v>
          </cell>
          <cell r="C86">
            <v>594383</v>
          </cell>
          <cell r="D86">
            <v>328497</v>
          </cell>
          <cell r="G86"/>
        </row>
        <row r="87">
          <cell r="B87">
            <v>300363</v>
          </cell>
          <cell r="C87">
            <v>400211</v>
          </cell>
          <cell r="D87">
            <v>-99848</v>
          </cell>
          <cell r="G87"/>
        </row>
        <row r="88">
          <cell r="B88">
            <v>6994</v>
          </cell>
          <cell r="C88">
            <v>18162</v>
          </cell>
          <cell r="D88">
            <v>-11168</v>
          </cell>
          <cell r="G88"/>
        </row>
        <row r="89">
          <cell r="B89">
            <v>2865</v>
          </cell>
          <cell r="C89">
            <v>2355</v>
          </cell>
          <cell r="D89">
            <v>510</v>
          </cell>
          <cell r="G89"/>
        </row>
        <row r="90">
          <cell r="B90">
            <v>2699</v>
          </cell>
          <cell r="C90">
            <v>4205</v>
          </cell>
          <cell r="D90">
            <v>-1506</v>
          </cell>
          <cell r="G90"/>
        </row>
        <row r="91">
          <cell r="B91">
            <v>1235801</v>
          </cell>
          <cell r="C91">
            <v>1019316</v>
          </cell>
          <cell r="D91">
            <v>216485</v>
          </cell>
          <cell r="G91"/>
        </row>
        <row r="92">
          <cell r="B92">
            <v>725197</v>
          </cell>
          <cell r="C92">
            <v>1502127</v>
          </cell>
          <cell r="D92">
            <v>-776930</v>
          </cell>
          <cell r="G92"/>
        </row>
        <row r="93">
          <cell r="B93">
            <v>50896</v>
          </cell>
          <cell r="C93">
            <v>104812</v>
          </cell>
          <cell r="D93">
            <v>-53916</v>
          </cell>
          <cell r="G93"/>
        </row>
        <row r="94">
          <cell r="B94">
            <v>13274</v>
          </cell>
          <cell r="C94">
            <v>0</v>
          </cell>
          <cell r="D94">
            <v>13274</v>
          </cell>
          <cell r="G94"/>
        </row>
        <row r="95">
          <cell r="B95">
            <v>24114</v>
          </cell>
          <cell r="C95">
            <v>17290</v>
          </cell>
          <cell r="D95">
            <v>6824</v>
          </cell>
          <cell r="G95"/>
        </row>
        <row r="96">
          <cell r="B96">
            <v>3276</v>
          </cell>
          <cell r="C96"/>
          <cell r="D96"/>
          <cell r="G96"/>
        </row>
        <row r="97">
          <cell r="B97">
            <v>25053</v>
          </cell>
          <cell r="C97">
            <v>19537</v>
          </cell>
          <cell r="D97">
            <v>5516</v>
          </cell>
          <cell r="G97"/>
        </row>
        <row r="98">
          <cell r="B98">
            <v>17150</v>
          </cell>
          <cell r="C98">
            <v>14250</v>
          </cell>
          <cell r="D98">
            <v>2900</v>
          </cell>
          <cell r="G98"/>
        </row>
        <row r="99">
          <cell r="B99">
            <v>416934</v>
          </cell>
          <cell r="C99">
            <v>386254</v>
          </cell>
          <cell r="D99">
            <v>30680</v>
          </cell>
          <cell r="G99"/>
        </row>
        <row r="100">
          <cell r="B100">
            <v>234307</v>
          </cell>
          <cell r="C100">
            <v>224793</v>
          </cell>
          <cell r="D100">
            <v>9514</v>
          </cell>
          <cell r="G100"/>
        </row>
        <row r="101">
          <cell r="B101">
            <v>17739</v>
          </cell>
          <cell r="C101">
            <v>18456</v>
          </cell>
          <cell r="D101">
            <v>-717</v>
          </cell>
          <cell r="G101"/>
        </row>
        <row r="102">
          <cell r="B102">
            <v>190896</v>
          </cell>
          <cell r="C102">
            <v>149404</v>
          </cell>
          <cell r="D102">
            <v>41492</v>
          </cell>
          <cell r="G102"/>
        </row>
        <row r="103">
          <cell r="B103">
            <v>0</v>
          </cell>
          <cell r="C103">
            <v>0</v>
          </cell>
          <cell r="D103">
            <v>0</v>
          </cell>
          <cell r="G103"/>
        </row>
        <row r="104">
          <cell r="B104">
            <v>184</v>
          </cell>
          <cell r="C104">
            <v>505</v>
          </cell>
          <cell r="D104">
            <v>-321</v>
          </cell>
          <cell r="G104"/>
        </row>
        <row r="105">
          <cell r="B105">
            <v>1148</v>
          </cell>
          <cell r="C105">
            <v>3279</v>
          </cell>
          <cell r="D105">
            <v>-2131</v>
          </cell>
          <cell r="G105"/>
        </row>
        <row r="106">
          <cell r="B106">
            <v>1720168</v>
          </cell>
          <cell r="C106">
            <v>2440707</v>
          </cell>
          <cell r="D106">
            <v>-720539</v>
          </cell>
          <cell r="G106"/>
        </row>
        <row r="107">
          <cell r="B107">
            <v>5239734</v>
          </cell>
          <cell r="C107">
            <v>4618148</v>
          </cell>
          <cell r="D107">
            <v>621586</v>
          </cell>
          <cell r="G107"/>
        </row>
        <row r="108">
          <cell r="B108">
            <v>-238726</v>
          </cell>
          <cell r="C108">
            <v>-267910</v>
          </cell>
          <cell r="D108">
            <v>29184</v>
          </cell>
          <cell r="G108"/>
        </row>
        <row r="109">
          <cell r="B109">
            <v>66921</v>
          </cell>
          <cell r="C109">
            <v>772018</v>
          </cell>
          <cell r="D109">
            <v>-705097</v>
          </cell>
          <cell r="G109"/>
        </row>
        <row r="110">
          <cell r="B110">
            <v>295104</v>
          </cell>
          <cell r="C110">
            <v>319591</v>
          </cell>
          <cell r="D110">
            <v>-24487</v>
          </cell>
          <cell r="G110"/>
        </row>
        <row r="111">
          <cell r="B111">
            <v>1100</v>
          </cell>
          <cell r="C111">
            <v>0</v>
          </cell>
          <cell r="D111">
            <v>1100</v>
          </cell>
          <cell r="G111"/>
        </row>
        <row r="112">
          <cell r="B112">
            <v>0</v>
          </cell>
          <cell r="C112">
            <v>137086</v>
          </cell>
          <cell r="D112">
            <v>-137086</v>
          </cell>
          <cell r="G112"/>
        </row>
        <row r="113">
          <cell r="B113">
            <v>14229975</v>
          </cell>
          <cell r="C113">
            <v>16743375</v>
          </cell>
          <cell r="D113">
            <v>-2513400</v>
          </cell>
          <cell r="G113"/>
        </row>
        <row r="114">
          <cell r="B114">
            <v>74479</v>
          </cell>
          <cell r="C114">
            <v>58320</v>
          </cell>
          <cell r="D114">
            <v>16159</v>
          </cell>
          <cell r="G114"/>
        </row>
        <row r="115">
          <cell r="B115">
            <v>28116</v>
          </cell>
          <cell r="C115">
            <v>17518</v>
          </cell>
          <cell r="D115">
            <v>10598</v>
          </cell>
          <cell r="G115"/>
        </row>
        <row r="116">
          <cell r="B116">
            <v>20784</v>
          </cell>
          <cell r="C116">
            <v>15490</v>
          </cell>
          <cell r="D116">
            <v>5294</v>
          </cell>
          <cell r="G116"/>
        </row>
        <row r="117">
          <cell r="B117">
            <v>0</v>
          </cell>
          <cell r="C117">
            <v>4721</v>
          </cell>
          <cell r="D117">
            <v>-4721</v>
          </cell>
          <cell r="G117"/>
        </row>
        <row r="118">
          <cell r="B118">
            <v>149777</v>
          </cell>
          <cell r="C118">
            <v>363501</v>
          </cell>
          <cell r="D118">
            <v>-213724</v>
          </cell>
          <cell r="G118"/>
        </row>
        <row r="119">
          <cell r="B119">
            <v>0</v>
          </cell>
          <cell r="C119">
            <v>0</v>
          </cell>
          <cell r="D119">
            <v>0</v>
          </cell>
          <cell r="G119"/>
        </row>
        <row r="120">
          <cell r="B120">
            <v>2033</v>
          </cell>
          <cell r="C120">
            <v>1725</v>
          </cell>
          <cell r="D120">
            <v>308</v>
          </cell>
          <cell r="G120"/>
        </row>
        <row r="121">
          <cell r="B121">
            <v>19869297</v>
          </cell>
          <cell r="C121">
            <v>22783583</v>
          </cell>
          <cell r="D121">
            <v>-2914286</v>
          </cell>
          <cell r="G121"/>
        </row>
        <row r="122">
          <cell r="B122">
            <v>21589465</v>
          </cell>
          <cell r="C122">
            <v>25224290</v>
          </cell>
          <cell r="D122">
            <v>-3634825</v>
          </cell>
          <cell r="G122"/>
        </row>
        <row r="123">
          <cell r="B123">
            <v>225589</v>
          </cell>
          <cell r="C123">
            <v>4536</v>
          </cell>
          <cell r="D123">
            <v>221053</v>
          </cell>
          <cell r="G123"/>
        </row>
        <row r="124">
          <cell r="B124">
            <v>23050855</v>
          </cell>
          <cell r="C124">
            <v>26248142</v>
          </cell>
          <cell r="D124">
            <v>-3197287</v>
          </cell>
          <cell r="G124"/>
        </row>
        <row r="125">
          <cell r="B125"/>
          <cell r="C125"/>
          <cell r="D125"/>
          <cell r="G125"/>
        </row>
        <row r="126">
          <cell r="B126">
            <v>0</v>
          </cell>
          <cell r="C126">
            <v>0</v>
          </cell>
          <cell r="D126">
            <v>0</v>
          </cell>
          <cell r="G126"/>
        </row>
        <row r="127">
          <cell r="B127"/>
          <cell r="C127"/>
          <cell r="D127"/>
          <cell r="G127"/>
        </row>
        <row r="128">
          <cell r="B128">
            <v>-153380</v>
          </cell>
          <cell r="C128">
            <v>-192529</v>
          </cell>
          <cell r="D128">
            <v>39149</v>
          </cell>
          <cell r="G128"/>
        </row>
        <row r="129">
          <cell r="B129">
            <v>-8387</v>
          </cell>
          <cell r="C129">
            <v>-8172</v>
          </cell>
          <cell r="D129">
            <v>-215</v>
          </cell>
          <cell r="G129"/>
        </row>
        <row r="130">
          <cell r="B130">
            <v>-87547</v>
          </cell>
          <cell r="C130">
            <v>-56666</v>
          </cell>
          <cell r="D130">
            <v>-30881</v>
          </cell>
          <cell r="G130"/>
        </row>
        <row r="131">
          <cell r="B131">
            <v>-50839</v>
          </cell>
          <cell r="C131">
            <v>-47050</v>
          </cell>
          <cell r="D131">
            <v>-3789</v>
          </cell>
          <cell r="G131"/>
        </row>
        <row r="132">
          <cell r="B132">
            <v>10969</v>
          </cell>
          <cell r="C132">
            <v>13607</v>
          </cell>
          <cell r="D132">
            <v>-2638</v>
          </cell>
          <cell r="G132"/>
        </row>
        <row r="133">
          <cell r="B133">
            <v>-4579980</v>
          </cell>
          <cell r="C133">
            <v>-69157</v>
          </cell>
          <cell r="D133">
            <v>-4510823</v>
          </cell>
          <cell r="G133"/>
        </row>
        <row r="134">
          <cell r="B134">
            <v>359968</v>
          </cell>
          <cell r="C134">
            <v>359968</v>
          </cell>
          <cell r="D134">
            <v>0</v>
          </cell>
          <cell r="G134"/>
        </row>
        <row r="135">
          <cell r="B135">
            <v>-258858</v>
          </cell>
          <cell r="C135">
            <v>-258858</v>
          </cell>
          <cell r="D135">
            <v>0</v>
          </cell>
          <cell r="G135"/>
        </row>
        <row r="136">
          <cell r="B136">
            <v>258858</v>
          </cell>
          <cell r="C136">
            <v>258858</v>
          </cell>
          <cell r="D136">
            <v>0</v>
          </cell>
          <cell r="G136"/>
        </row>
        <row r="137">
          <cell r="B137">
            <v>-4509196</v>
          </cell>
          <cell r="C137">
            <v>1</v>
          </cell>
          <cell r="D137">
            <v>-4509197</v>
          </cell>
          <cell r="G137"/>
        </row>
        <row r="138">
          <cell r="B138">
            <v>1453736</v>
          </cell>
          <cell r="C138">
            <v>55774.42</v>
          </cell>
          <cell r="D138">
            <v>1397961.58</v>
          </cell>
          <cell r="G138" t="str">
            <v>Additions</v>
          </cell>
        </row>
        <row r="139">
          <cell r="B139">
            <v>1453736</v>
          </cell>
          <cell r="C139">
            <v>55774.42</v>
          </cell>
          <cell r="D139">
            <v>1397961.58</v>
          </cell>
          <cell r="G139"/>
        </row>
        <row r="140">
          <cell r="B140">
            <v>-3055460</v>
          </cell>
          <cell r="C140">
            <v>55775.42</v>
          </cell>
          <cell r="D140">
            <v>-3111235.42</v>
          </cell>
          <cell r="G140"/>
        </row>
        <row r="141">
          <cell r="B141">
            <v>19995395</v>
          </cell>
          <cell r="C141">
            <v>26303917.420000002</v>
          </cell>
          <cell r="D141">
            <v>-6308522.4200000018</v>
          </cell>
          <cell r="G141"/>
        </row>
        <row r="142">
          <cell r="B142"/>
          <cell r="C142"/>
          <cell r="D142"/>
          <cell r="G142"/>
        </row>
        <row r="143">
          <cell r="B143"/>
          <cell r="C143"/>
          <cell r="D143"/>
          <cell r="G143"/>
        </row>
        <row r="144">
          <cell r="B144">
            <v>4216950</v>
          </cell>
          <cell r="C144">
            <v>-4735628</v>
          </cell>
          <cell r="D144">
            <v>8952578</v>
          </cell>
          <cell r="G144"/>
        </row>
        <row r="145">
          <cell r="B145">
            <v>21445452</v>
          </cell>
          <cell r="C145">
            <v>8952577</v>
          </cell>
          <cell r="D145">
            <v>12492875</v>
          </cell>
          <cell r="G145"/>
        </row>
        <row r="146">
          <cell r="B146">
            <v>25662402</v>
          </cell>
          <cell r="C146">
            <v>4216949</v>
          </cell>
          <cell r="D146">
            <v>21445453</v>
          </cell>
          <cell r="G146"/>
        </row>
        <row r="147">
          <cell r="B147"/>
          <cell r="C147"/>
          <cell r="D147"/>
          <cell r="G147"/>
        </row>
        <row r="148">
          <cell r="B148">
            <v>9399867</v>
          </cell>
          <cell r="C148">
            <v>9399867</v>
          </cell>
          <cell r="D148">
            <v>0</v>
          </cell>
          <cell r="G148"/>
        </row>
        <row r="149">
          <cell r="B149">
            <v>35062269</v>
          </cell>
          <cell r="C149">
            <v>13616816</v>
          </cell>
          <cell r="D149">
            <v>21445453</v>
          </cell>
          <cell r="G149"/>
        </row>
        <row r="150">
          <cell r="B150">
            <v>55057664</v>
          </cell>
          <cell r="C150">
            <v>39920733.420000002</v>
          </cell>
          <cell r="D150">
            <v>15136930.579999998</v>
          </cell>
          <cell r="G150"/>
        </row>
        <row r="151">
          <cell r="B151">
            <v>0</v>
          </cell>
          <cell r="C151">
            <v>0</v>
          </cell>
          <cell r="D151">
            <v>0</v>
          </cell>
          <cell r="G151"/>
        </row>
      </sheetData>
      <sheetData sheetId="30" refreshError="1"/>
      <sheetData sheetId="31">
        <row r="1">
          <cell r="B1"/>
          <cell r="C1"/>
        </row>
        <row r="2">
          <cell r="B2" t="str">
            <v>FY 2016</v>
          </cell>
          <cell r="C2" t="str">
            <v>FY 2015</v>
          </cell>
        </row>
        <row r="3">
          <cell r="B3"/>
          <cell r="C3"/>
        </row>
        <row r="4">
          <cell r="B4"/>
          <cell r="C4"/>
        </row>
        <row r="5">
          <cell r="B5">
            <v>-2538243</v>
          </cell>
          <cell r="C5">
            <v>-2495882</v>
          </cell>
        </row>
        <row r="6">
          <cell r="B6">
            <v>-2538243</v>
          </cell>
          <cell r="C6">
            <v>-2495882</v>
          </cell>
        </row>
        <row r="7">
          <cell r="B7">
            <v>0</v>
          </cell>
          <cell r="C7">
            <v>0</v>
          </cell>
        </row>
        <row r="8">
          <cell r="B8">
            <v>-2538243</v>
          </cell>
          <cell r="C8">
            <v>-2495882</v>
          </cell>
        </row>
        <row r="9">
          <cell r="B9">
            <v>55887101</v>
          </cell>
          <cell r="C9">
            <v>54242847</v>
          </cell>
        </row>
        <row r="10">
          <cell r="B10">
            <v>55887101</v>
          </cell>
          <cell r="C10">
            <v>54242847</v>
          </cell>
        </row>
        <row r="11">
          <cell r="B11">
            <v>55887101</v>
          </cell>
          <cell r="C11">
            <v>54242847</v>
          </cell>
        </row>
        <row r="12">
          <cell r="B12">
            <v>936830</v>
          </cell>
          <cell r="C12">
            <v>1203215</v>
          </cell>
        </row>
        <row r="13">
          <cell r="B13">
            <v>6569976</v>
          </cell>
          <cell r="C13">
            <v>5309794</v>
          </cell>
        </row>
        <row r="14">
          <cell r="B14">
            <v>3169434</v>
          </cell>
          <cell r="C14">
            <v>3467410</v>
          </cell>
        </row>
        <row r="15">
          <cell r="B15">
            <v>-1402244</v>
          </cell>
          <cell r="C15">
            <v>-3602091</v>
          </cell>
        </row>
        <row r="16">
          <cell r="B16">
            <v>9273996</v>
          </cell>
          <cell r="C16">
            <v>6378328</v>
          </cell>
        </row>
        <row r="17">
          <cell r="B17">
            <v>11474</v>
          </cell>
          <cell r="C17">
            <v>3950</v>
          </cell>
        </row>
        <row r="18">
          <cell r="B18">
            <v>11474</v>
          </cell>
          <cell r="C18">
            <v>3950</v>
          </cell>
        </row>
        <row r="19">
          <cell r="B19">
            <v>9285470</v>
          </cell>
          <cell r="C19">
            <v>6382278</v>
          </cell>
        </row>
        <row r="20">
          <cell r="B20">
            <v>1195070</v>
          </cell>
          <cell r="C20">
            <v>1286845</v>
          </cell>
        </row>
        <row r="21">
          <cell r="B21">
            <v>4408508</v>
          </cell>
          <cell r="C21">
            <v>3940060</v>
          </cell>
        </row>
        <row r="22">
          <cell r="B22">
            <v>3090650</v>
          </cell>
          <cell r="C22">
            <v>3038484</v>
          </cell>
        </row>
        <row r="23">
          <cell r="B23">
            <v>795150</v>
          </cell>
          <cell r="C23">
            <v>1082603</v>
          </cell>
        </row>
        <row r="24">
          <cell r="B24">
            <v>8082457</v>
          </cell>
          <cell r="C24">
            <v>6965384</v>
          </cell>
        </row>
        <row r="25">
          <cell r="B25">
            <v>3603303</v>
          </cell>
          <cell r="C25">
            <v>3548500</v>
          </cell>
        </row>
        <row r="26">
          <cell r="B26">
            <v>466504</v>
          </cell>
          <cell r="C26">
            <v>498526</v>
          </cell>
        </row>
        <row r="27">
          <cell r="B27">
            <v>164742</v>
          </cell>
          <cell r="C27">
            <v>274619</v>
          </cell>
        </row>
        <row r="28">
          <cell r="B28">
            <v>55719</v>
          </cell>
          <cell r="C28">
            <v>102637</v>
          </cell>
        </row>
        <row r="29">
          <cell r="B29">
            <v>21862103</v>
          </cell>
          <cell r="C29">
            <v>20737658</v>
          </cell>
        </row>
        <row r="30">
          <cell r="B30">
            <v>11783</v>
          </cell>
          <cell r="C30">
            <v>2852</v>
          </cell>
        </row>
        <row r="31">
          <cell r="B31">
            <v>18067</v>
          </cell>
          <cell r="C31">
            <v>44774</v>
          </cell>
        </row>
        <row r="32">
          <cell r="B32">
            <v>-832</v>
          </cell>
          <cell r="C32">
            <v>0</v>
          </cell>
        </row>
        <row r="33">
          <cell r="B33">
            <v>29018</v>
          </cell>
          <cell r="C33">
            <v>47626</v>
          </cell>
        </row>
        <row r="34">
          <cell r="B34">
            <v>0</v>
          </cell>
          <cell r="C34">
            <v>711</v>
          </cell>
        </row>
        <row r="35">
          <cell r="B35">
            <v>22107263</v>
          </cell>
          <cell r="C35">
            <v>21659493</v>
          </cell>
        </row>
        <row r="36">
          <cell r="B36">
            <v>22107263</v>
          </cell>
          <cell r="C36">
            <v>21660204</v>
          </cell>
        </row>
        <row r="37">
          <cell r="B37">
            <v>43998384</v>
          </cell>
          <cell r="C37">
            <v>42445488</v>
          </cell>
        </row>
        <row r="38">
          <cell r="B38">
            <v>26468730</v>
          </cell>
          <cell r="C38">
            <v>25654791</v>
          </cell>
        </row>
        <row r="39">
          <cell r="B39">
            <v>26468730</v>
          </cell>
          <cell r="C39">
            <v>25654791</v>
          </cell>
        </row>
        <row r="40">
          <cell r="B40">
            <v>0</v>
          </cell>
          <cell r="C40">
            <v>0</v>
          </cell>
        </row>
        <row r="41">
          <cell r="B41">
            <v>133101442</v>
          </cell>
          <cell r="C41">
            <v>126229522</v>
          </cell>
        </row>
        <row r="42">
          <cell r="B42">
            <v>44400</v>
          </cell>
          <cell r="C42">
            <v>44400</v>
          </cell>
        </row>
        <row r="43">
          <cell r="B43">
            <v>44400</v>
          </cell>
          <cell r="C43">
            <v>44400</v>
          </cell>
        </row>
        <row r="44">
          <cell r="B44">
            <v>44400</v>
          </cell>
          <cell r="C44">
            <v>44400</v>
          </cell>
        </row>
        <row r="45">
          <cell r="B45">
            <v>0</v>
          </cell>
          <cell r="C45">
            <v>0</v>
          </cell>
        </row>
        <row r="46">
          <cell r="B46">
            <v>27307</v>
          </cell>
          <cell r="C46">
            <v>15875</v>
          </cell>
        </row>
        <row r="47">
          <cell r="B47">
            <v>16500427</v>
          </cell>
          <cell r="C47">
            <v>553171</v>
          </cell>
        </row>
        <row r="48">
          <cell r="B48">
            <v>16527734</v>
          </cell>
          <cell r="C48">
            <v>569046</v>
          </cell>
        </row>
        <row r="49">
          <cell r="B49">
            <v>16527734</v>
          </cell>
          <cell r="C49">
            <v>569046</v>
          </cell>
        </row>
        <row r="50">
          <cell r="B50">
            <v>149673576</v>
          </cell>
          <cell r="C50">
            <v>126842968</v>
          </cell>
        </row>
        <row r="51">
          <cell r="B51">
            <v>0</v>
          </cell>
          <cell r="C51">
            <v>0</v>
          </cell>
        </row>
        <row r="52">
          <cell r="B52"/>
          <cell r="C52"/>
        </row>
        <row r="53">
          <cell r="B53">
            <v>25016910</v>
          </cell>
          <cell r="C53">
            <v>23465086</v>
          </cell>
        </row>
        <row r="54">
          <cell r="B54">
            <v>2836663</v>
          </cell>
          <cell r="C54">
            <v>2406465</v>
          </cell>
        </row>
        <row r="55">
          <cell r="B55">
            <v>1290157</v>
          </cell>
          <cell r="C55">
            <v>1271899</v>
          </cell>
        </row>
        <row r="56">
          <cell r="B56">
            <v>2476718</v>
          </cell>
          <cell r="C56">
            <v>2307874</v>
          </cell>
        </row>
        <row r="57">
          <cell r="B57">
            <v>485490</v>
          </cell>
          <cell r="C57">
            <v>552529</v>
          </cell>
        </row>
        <row r="58">
          <cell r="B58">
            <v>2954239</v>
          </cell>
          <cell r="C58">
            <v>2782332</v>
          </cell>
        </row>
        <row r="59">
          <cell r="B59">
            <v>361529</v>
          </cell>
          <cell r="C59">
            <v>290817</v>
          </cell>
        </row>
        <row r="60">
          <cell r="B60">
            <v>3459966</v>
          </cell>
          <cell r="C60">
            <v>3368123</v>
          </cell>
        </row>
        <row r="61">
          <cell r="B61">
            <v>1628197</v>
          </cell>
          <cell r="C61">
            <v>1318522</v>
          </cell>
        </row>
        <row r="62">
          <cell r="B62">
            <v>239400</v>
          </cell>
          <cell r="C62">
            <v>237150</v>
          </cell>
        </row>
        <row r="63">
          <cell r="B63">
            <v>-31164</v>
          </cell>
          <cell r="C63">
            <v>-37153</v>
          </cell>
        </row>
        <row r="64">
          <cell r="B64">
            <v>40718105</v>
          </cell>
          <cell r="C64">
            <v>37963644</v>
          </cell>
        </row>
        <row r="65">
          <cell r="B65">
            <v>3162149</v>
          </cell>
          <cell r="C65">
            <v>2980207</v>
          </cell>
        </row>
        <row r="66">
          <cell r="B66">
            <v>1062971</v>
          </cell>
          <cell r="C66">
            <v>915066</v>
          </cell>
        </row>
        <row r="67">
          <cell r="B67">
            <v>32509</v>
          </cell>
          <cell r="C67">
            <v>25013</v>
          </cell>
        </row>
        <row r="68">
          <cell r="B68">
            <v>4118998</v>
          </cell>
          <cell r="C68">
            <v>3726072</v>
          </cell>
        </row>
        <row r="69">
          <cell r="B69">
            <v>59259</v>
          </cell>
          <cell r="C69">
            <v>55671</v>
          </cell>
        </row>
        <row r="70">
          <cell r="B70">
            <v>0</v>
          </cell>
          <cell r="C70">
            <v>0</v>
          </cell>
        </row>
        <row r="71">
          <cell r="B71">
            <v>0</v>
          </cell>
          <cell r="C71">
            <v>0</v>
          </cell>
        </row>
        <row r="72">
          <cell r="B72">
            <v>0</v>
          </cell>
          <cell r="C72">
            <v>0</v>
          </cell>
        </row>
        <row r="73">
          <cell r="B73">
            <v>0</v>
          </cell>
          <cell r="C73">
            <v>0</v>
          </cell>
        </row>
        <row r="74">
          <cell r="B74">
            <v>4178257</v>
          </cell>
          <cell r="C74">
            <v>3781743</v>
          </cell>
        </row>
        <row r="75">
          <cell r="B75">
            <v>5273737</v>
          </cell>
          <cell r="C75">
            <v>4721822</v>
          </cell>
        </row>
        <row r="76">
          <cell r="B76">
            <v>218819</v>
          </cell>
          <cell r="C76">
            <v>191003</v>
          </cell>
        </row>
        <row r="77">
          <cell r="B77">
            <v>9841125</v>
          </cell>
          <cell r="C77">
            <v>8151633</v>
          </cell>
        </row>
        <row r="78">
          <cell r="B78">
            <v>10059944</v>
          </cell>
          <cell r="C78">
            <v>8342636</v>
          </cell>
        </row>
        <row r="79">
          <cell r="B79">
            <v>3003302</v>
          </cell>
          <cell r="C79">
            <v>3733653</v>
          </cell>
        </row>
        <row r="80">
          <cell r="B80">
            <v>3003302</v>
          </cell>
          <cell r="C80">
            <v>3733653</v>
          </cell>
        </row>
        <row r="81">
          <cell r="B81">
            <v>2568124</v>
          </cell>
          <cell r="C81">
            <v>2378569</v>
          </cell>
        </row>
        <row r="82">
          <cell r="B82">
            <v>64785361</v>
          </cell>
          <cell r="C82">
            <v>60120531</v>
          </cell>
        </row>
        <row r="83">
          <cell r="B83">
            <v>244389</v>
          </cell>
          <cell r="C83">
            <v>500826</v>
          </cell>
        </row>
        <row r="84">
          <cell r="B84">
            <v>23252</v>
          </cell>
          <cell r="C84">
            <v>11592</v>
          </cell>
        </row>
        <row r="85">
          <cell r="B85">
            <v>267641</v>
          </cell>
          <cell r="C85">
            <v>512418</v>
          </cell>
        </row>
        <row r="86">
          <cell r="B86">
            <v>0</v>
          </cell>
          <cell r="C86">
            <v>0</v>
          </cell>
        </row>
        <row r="87">
          <cell r="B87">
            <v>63169</v>
          </cell>
          <cell r="C87">
            <v>60869</v>
          </cell>
        </row>
        <row r="88">
          <cell r="B88">
            <v>765316</v>
          </cell>
          <cell r="C88">
            <v>726051</v>
          </cell>
        </row>
        <row r="89">
          <cell r="B89">
            <v>828485</v>
          </cell>
          <cell r="C89">
            <v>786920</v>
          </cell>
        </row>
        <row r="90">
          <cell r="B90">
            <v>2777278</v>
          </cell>
          <cell r="C90">
            <v>6378061</v>
          </cell>
        </row>
        <row r="91">
          <cell r="B91">
            <v>10459467</v>
          </cell>
          <cell r="C91">
            <v>1197498</v>
          </cell>
        </row>
        <row r="92">
          <cell r="B92">
            <v>11964957</v>
          </cell>
          <cell r="C92">
            <v>8883706</v>
          </cell>
        </row>
        <row r="93">
          <cell r="B93">
            <v>0</v>
          </cell>
          <cell r="C93">
            <v>0</v>
          </cell>
        </row>
        <row r="94">
          <cell r="B94">
            <v>25201702</v>
          </cell>
          <cell r="C94">
            <v>16459265</v>
          </cell>
        </row>
        <row r="95">
          <cell r="B95">
            <v>233968</v>
          </cell>
          <cell r="C95">
            <v>141112</v>
          </cell>
        </row>
        <row r="96">
          <cell r="B96">
            <v>3112065</v>
          </cell>
          <cell r="C96">
            <v>3065564</v>
          </cell>
        </row>
        <row r="97">
          <cell r="B97">
            <v>3346033</v>
          </cell>
          <cell r="C97">
            <v>3206676</v>
          </cell>
        </row>
        <row r="98">
          <cell r="B98">
            <v>1355124</v>
          </cell>
          <cell r="C98">
            <v>1269113</v>
          </cell>
        </row>
        <row r="99">
          <cell r="B99">
            <v>265141</v>
          </cell>
          <cell r="C99">
            <v>264951</v>
          </cell>
        </row>
        <row r="100">
          <cell r="B100">
            <v>43796</v>
          </cell>
          <cell r="C100">
            <v>38892</v>
          </cell>
        </row>
        <row r="101">
          <cell r="B101">
            <v>186503</v>
          </cell>
          <cell r="C101">
            <v>174690</v>
          </cell>
        </row>
        <row r="102">
          <cell r="B102">
            <v>1850564</v>
          </cell>
          <cell r="C102">
            <v>1747646</v>
          </cell>
        </row>
        <row r="103">
          <cell r="B103">
            <v>0</v>
          </cell>
          <cell r="C103">
            <v>0</v>
          </cell>
        </row>
        <row r="104">
          <cell r="B104">
            <v>817378</v>
          </cell>
          <cell r="C104">
            <v>531657</v>
          </cell>
        </row>
        <row r="105">
          <cell r="B105">
            <v>1417</v>
          </cell>
          <cell r="C105">
            <v>377</v>
          </cell>
        </row>
        <row r="106">
          <cell r="B106">
            <v>15155</v>
          </cell>
          <cell r="C106">
            <v>14180</v>
          </cell>
        </row>
        <row r="107">
          <cell r="B107">
            <v>328805</v>
          </cell>
          <cell r="C107">
            <v>329097</v>
          </cell>
        </row>
        <row r="108">
          <cell r="B108">
            <v>1693686</v>
          </cell>
          <cell r="C108">
            <v>1729021</v>
          </cell>
        </row>
        <row r="109">
          <cell r="B109">
            <v>0</v>
          </cell>
          <cell r="C109">
            <v>79</v>
          </cell>
        </row>
        <row r="110">
          <cell r="B110">
            <v>0</v>
          </cell>
          <cell r="C110">
            <v>0</v>
          </cell>
        </row>
        <row r="111">
          <cell r="B111">
            <v>0</v>
          </cell>
          <cell r="C111">
            <v>0</v>
          </cell>
        </row>
        <row r="112">
          <cell r="B112">
            <v>2856441</v>
          </cell>
          <cell r="C112">
            <v>2604411</v>
          </cell>
        </row>
        <row r="113">
          <cell r="B113">
            <v>2744974</v>
          </cell>
          <cell r="C113">
            <v>3211679</v>
          </cell>
        </row>
        <row r="114">
          <cell r="B114">
            <v>65428</v>
          </cell>
          <cell r="C114">
            <v>71914</v>
          </cell>
        </row>
        <row r="115">
          <cell r="B115">
            <v>2810402</v>
          </cell>
          <cell r="C115">
            <v>3283593</v>
          </cell>
        </row>
        <row r="116">
          <cell r="B116">
            <v>755514</v>
          </cell>
          <cell r="C116">
            <v>552416</v>
          </cell>
        </row>
        <row r="117">
          <cell r="B117">
            <v>1167</v>
          </cell>
          <cell r="C117">
            <v>0</v>
          </cell>
        </row>
        <row r="118">
          <cell r="B118">
            <v>531634</v>
          </cell>
          <cell r="C118">
            <v>700883</v>
          </cell>
        </row>
        <row r="119">
          <cell r="B119">
            <v>99240</v>
          </cell>
          <cell r="C119">
            <v>69771</v>
          </cell>
        </row>
        <row r="120">
          <cell r="B120">
            <v>1387555</v>
          </cell>
          <cell r="C120">
            <v>1323070</v>
          </cell>
        </row>
        <row r="121">
          <cell r="B121">
            <v>2469528</v>
          </cell>
          <cell r="C121">
            <v>2420507</v>
          </cell>
        </row>
        <row r="122">
          <cell r="B122">
            <v>1116521</v>
          </cell>
          <cell r="C122">
            <v>1221470</v>
          </cell>
        </row>
        <row r="123">
          <cell r="B123">
            <v>400992</v>
          </cell>
          <cell r="C123">
            <v>368142</v>
          </cell>
        </row>
        <row r="124">
          <cell r="B124">
            <v>3084</v>
          </cell>
          <cell r="C124">
            <v>3251</v>
          </cell>
        </row>
        <row r="125">
          <cell r="B125">
            <v>1520597</v>
          </cell>
          <cell r="C125">
            <v>1592863</v>
          </cell>
        </row>
        <row r="126">
          <cell r="B126">
            <v>1600813</v>
          </cell>
          <cell r="C126">
            <v>1121712</v>
          </cell>
        </row>
        <row r="127">
          <cell r="B127">
            <v>0</v>
          </cell>
          <cell r="C127">
            <v>72</v>
          </cell>
        </row>
        <row r="128">
          <cell r="B128">
            <v>0</v>
          </cell>
          <cell r="C128">
            <v>0</v>
          </cell>
        </row>
        <row r="129">
          <cell r="B129">
            <v>1600813</v>
          </cell>
          <cell r="C129">
            <v>1121784</v>
          </cell>
        </row>
        <row r="130">
          <cell r="B130">
            <v>0</v>
          </cell>
          <cell r="C130">
            <v>0</v>
          </cell>
        </row>
        <row r="131">
          <cell r="B131">
            <v>0</v>
          </cell>
          <cell r="C131">
            <v>0</v>
          </cell>
        </row>
        <row r="132">
          <cell r="B132">
            <v>1388792</v>
          </cell>
          <cell r="C132">
            <v>1173995</v>
          </cell>
        </row>
        <row r="133">
          <cell r="B133">
            <v>498041</v>
          </cell>
          <cell r="C133">
            <v>601804</v>
          </cell>
        </row>
        <row r="134">
          <cell r="B134">
            <v>2045189</v>
          </cell>
          <cell r="C134">
            <v>1682381</v>
          </cell>
        </row>
        <row r="135">
          <cell r="B135">
            <v>179969</v>
          </cell>
          <cell r="C135">
            <v>205361</v>
          </cell>
        </row>
        <row r="136">
          <cell r="B136">
            <v>2614</v>
          </cell>
          <cell r="C136">
            <v>1360</v>
          </cell>
        </row>
        <row r="137">
          <cell r="B137">
            <v>31</v>
          </cell>
          <cell r="C137">
            <v>672</v>
          </cell>
        </row>
        <row r="138">
          <cell r="B138">
            <v>65918</v>
          </cell>
          <cell r="C138">
            <v>2523</v>
          </cell>
        </row>
        <row r="139">
          <cell r="B139">
            <v>860806</v>
          </cell>
          <cell r="C139">
            <v>894766</v>
          </cell>
        </row>
        <row r="140">
          <cell r="B140">
            <v>52697</v>
          </cell>
          <cell r="C140">
            <v>-4866</v>
          </cell>
        </row>
        <row r="141">
          <cell r="B141">
            <v>5094057</v>
          </cell>
          <cell r="C141">
            <v>4557996</v>
          </cell>
        </row>
        <row r="142">
          <cell r="B142">
            <v>564498</v>
          </cell>
          <cell r="C142">
            <v>842858</v>
          </cell>
        </row>
        <row r="143">
          <cell r="B143">
            <v>564498</v>
          </cell>
          <cell r="C143">
            <v>842858</v>
          </cell>
        </row>
        <row r="144">
          <cell r="B144">
            <v>217139</v>
          </cell>
          <cell r="C144">
            <v>415030</v>
          </cell>
        </row>
        <row r="145">
          <cell r="B145">
            <v>69545</v>
          </cell>
          <cell r="C145">
            <v>77748</v>
          </cell>
        </row>
        <row r="146">
          <cell r="B146">
            <v>1251908</v>
          </cell>
          <cell r="C146">
            <v>2303095</v>
          </cell>
        </row>
        <row r="147">
          <cell r="B147">
            <v>103366</v>
          </cell>
          <cell r="C147"/>
        </row>
        <row r="148">
          <cell r="B148">
            <v>133893</v>
          </cell>
          <cell r="C148">
            <v>20837</v>
          </cell>
        </row>
        <row r="149">
          <cell r="B149">
            <v>13199</v>
          </cell>
          <cell r="C149">
            <v>5257</v>
          </cell>
        </row>
        <row r="150">
          <cell r="B150">
            <v>1789050</v>
          </cell>
          <cell r="C150">
            <v>2821967</v>
          </cell>
        </row>
        <row r="151">
          <cell r="B151">
            <v>158301</v>
          </cell>
          <cell r="C151">
            <v>-24716</v>
          </cell>
        </row>
        <row r="152">
          <cell r="B152">
            <v>17406</v>
          </cell>
          <cell r="C152">
            <v>10613</v>
          </cell>
        </row>
        <row r="153">
          <cell r="B153">
            <v>20250</v>
          </cell>
          <cell r="C153">
            <v>23126</v>
          </cell>
        </row>
        <row r="154">
          <cell r="B154">
            <v>37656</v>
          </cell>
          <cell r="C154">
            <v>33739</v>
          </cell>
        </row>
        <row r="155">
          <cell r="B155">
            <v>261232</v>
          </cell>
          <cell r="C155">
            <v>268884</v>
          </cell>
        </row>
        <row r="156">
          <cell r="B156">
            <v>973</v>
          </cell>
          <cell r="C156">
            <v>-551</v>
          </cell>
        </row>
        <row r="157">
          <cell r="B157">
            <v>2500</v>
          </cell>
          <cell r="C157"/>
        </row>
        <row r="158">
          <cell r="B158">
            <v>4195</v>
          </cell>
          <cell r="C158">
            <v>4670</v>
          </cell>
        </row>
        <row r="159">
          <cell r="B159">
            <v>29711</v>
          </cell>
          <cell r="C159">
            <v>32659</v>
          </cell>
        </row>
        <row r="160">
          <cell r="B160">
            <v>30895</v>
          </cell>
          <cell r="C160">
            <v>93957</v>
          </cell>
        </row>
        <row r="161">
          <cell r="B161">
            <v>156290</v>
          </cell>
          <cell r="C161">
            <v>167364</v>
          </cell>
        </row>
        <row r="162">
          <cell r="B162">
            <v>3991</v>
          </cell>
          <cell r="C162">
            <v>2937</v>
          </cell>
        </row>
        <row r="163">
          <cell r="B163">
            <v>489787</v>
          </cell>
          <cell r="C163">
            <v>569920</v>
          </cell>
        </row>
        <row r="164">
          <cell r="B164">
            <v>128487</v>
          </cell>
          <cell r="C164">
            <v>1279813</v>
          </cell>
        </row>
        <row r="165">
          <cell r="B165">
            <v>128487</v>
          </cell>
          <cell r="C165">
            <v>1279813</v>
          </cell>
        </row>
        <row r="166">
          <cell r="B166">
            <v>770805</v>
          </cell>
          <cell r="C166">
            <v>365631</v>
          </cell>
        </row>
        <row r="167">
          <cell r="B167">
            <v>429194</v>
          </cell>
          <cell r="C167">
            <v>524289</v>
          </cell>
        </row>
        <row r="168">
          <cell r="B168">
            <v>539513</v>
          </cell>
          <cell r="C168">
            <v>569082</v>
          </cell>
        </row>
        <row r="169">
          <cell r="B169">
            <v>1739512</v>
          </cell>
          <cell r="C169">
            <v>1459002</v>
          </cell>
        </row>
        <row r="170">
          <cell r="B170">
            <v>404999</v>
          </cell>
          <cell r="C170">
            <v>22868</v>
          </cell>
        </row>
        <row r="171">
          <cell r="B171">
            <v>404999</v>
          </cell>
          <cell r="C171">
            <v>22868</v>
          </cell>
        </row>
        <row r="172">
          <cell r="B172">
            <v>103465</v>
          </cell>
          <cell r="C172">
            <v>118576</v>
          </cell>
        </row>
        <row r="173">
          <cell r="B173">
            <v>735526</v>
          </cell>
          <cell r="C173">
            <v>827821</v>
          </cell>
        </row>
        <row r="174">
          <cell r="B174">
            <v>30016</v>
          </cell>
          <cell r="C174">
            <v>41445</v>
          </cell>
        </row>
        <row r="175">
          <cell r="B175">
            <v>16771</v>
          </cell>
          <cell r="C175">
            <v>19004</v>
          </cell>
        </row>
        <row r="176">
          <cell r="B176">
            <v>527090</v>
          </cell>
          <cell r="C176">
            <v>622653</v>
          </cell>
        </row>
        <row r="177">
          <cell r="B177">
            <v>109216</v>
          </cell>
          <cell r="C177">
            <v>121569</v>
          </cell>
        </row>
        <row r="178">
          <cell r="B178">
            <v>1522084</v>
          </cell>
          <cell r="C178">
            <v>1751068</v>
          </cell>
        </row>
        <row r="179">
          <cell r="B179">
            <v>-1220844</v>
          </cell>
          <cell r="C179">
            <v>-1093583</v>
          </cell>
        </row>
        <row r="180">
          <cell r="B180">
            <v>3748</v>
          </cell>
          <cell r="C180">
            <v>2191638</v>
          </cell>
        </row>
        <row r="181">
          <cell r="B181">
            <v>1150166</v>
          </cell>
          <cell r="C181">
            <v>872955</v>
          </cell>
        </row>
        <row r="182">
          <cell r="B182">
            <v>264</v>
          </cell>
          <cell r="C182">
            <v>8295</v>
          </cell>
        </row>
        <row r="183">
          <cell r="B183">
            <v>115000</v>
          </cell>
          <cell r="C183">
            <v>0</v>
          </cell>
        </row>
        <row r="184">
          <cell r="B184">
            <v>0</v>
          </cell>
          <cell r="C184">
            <v>0</v>
          </cell>
        </row>
        <row r="185">
          <cell r="B185">
            <v>51759</v>
          </cell>
          <cell r="C185">
            <v>48102</v>
          </cell>
        </row>
        <row r="186">
          <cell r="B186">
            <v>1432</v>
          </cell>
          <cell r="C186">
            <v>6502</v>
          </cell>
        </row>
        <row r="187">
          <cell r="B187">
            <v>0</v>
          </cell>
          <cell r="C187">
            <v>0</v>
          </cell>
        </row>
        <row r="188">
          <cell r="B188">
            <v>83259</v>
          </cell>
          <cell r="C188">
            <v>73167</v>
          </cell>
        </row>
        <row r="189">
          <cell r="B189">
            <v>0</v>
          </cell>
          <cell r="C189">
            <v>0</v>
          </cell>
        </row>
        <row r="190">
          <cell r="B190">
            <v>195</v>
          </cell>
          <cell r="C190">
            <v>740</v>
          </cell>
        </row>
        <row r="191">
          <cell r="B191">
            <v>101437</v>
          </cell>
          <cell r="C191">
            <v>117571</v>
          </cell>
        </row>
        <row r="192">
          <cell r="B192">
            <v>1507260</v>
          </cell>
          <cell r="C192">
            <v>3318970</v>
          </cell>
        </row>
        <row r="193">
          <cell r="B193">
            <v>121139969</v>
          </cell>
          <cell r="C193">
            <v>110719586</v>
          </cell>
        </row>
        <row r="194">
          <cell r="B194">
            <v>28533607</v>
          </cell>
          <cell r="C194">
            <v>16123382</v>
          </cell>
        </row>
        <row r="195">
          <cell r="B195">
            <v>1278757</v>
          </cell>
          <cell r="C195">
            <v>1284234</v>
          </cell>
        </row>
        <row r="196">
          <cell r="B196">
            <v>1278757</v>
          </cell>
          <cell r="C196">
            <v>1284234</v>
          </cell>
        </row>
        <row r="197">
          <cell r="B197">
            <v>0</v>
          </cell>
          <cell r="C197">
            <v>0</v>
          </cell>
        </row>
        <row r="198">
          <cell r="B198">
            <v>4954666</v>
          </cell>
          <cell r="C198">
            <v>5056401</v>
          </cell>
        </row>
        <row r="199">
          <cell r="B199">
            <v>855814</v>
          </cell>
          <cell r="C199">
            <v>831130</v>
          </cell>
        </row>
        <row r="200">
          <cell r="B200">
            <v>5810480</v>
          </cell>
          <cell r="C200">
            <v>5887531</v>
          </cell>
        </row>
        <row r="201">
          <cell r="B201">
            <v>0</v>
          </cell>
          <cell r="C201">
            <v>0</v>
          </cell>
        </row>
        <row r="202">
          <cell r="B202">
            <v>21444370</v>
          </cell>
          <cell r="C202">
            <v>8951617</v>
          </cell>
        </row>
        <row r="203">
          <cell r="B203">
            <v>0</v>
          </cell>
          <cell r="C203">
            <v>0</v>
          </cell>
        </row>
        <row r="204">
          <cell r="B204">
            <v>1679</v>
          </cell>
          <cell r="C204">
            <v>1264</v>
          </cell>
        </row>
        <row r="205">
          <cell r="B205">
            <v>1679</v>
          </cell>
          <cell r="C205">
            <v>1264</v>
          </cell>
        </row>
        <row r="206">
          <cell r="B206">
            <v>-2764</v>
          </cell>
          <cell r="C206">
            <v>-2224</v>
          </cell>
        </row>
        <row r="207">
          <cell r="B207">
            <v>0</v>
          </cell>
          <cell r="C207">
            <v>0</v>
          </cell>
        </row>
        <row r="208">
          <cell r="B208">
            <v>0</v>
          </cell>
          <cell r="C208">
            <v>0</v>
          </cell>
        </row>
        <row r="209">
          <cell r="B209">
            <v>0</v>
          </cell>
          <cell r="C209">
            <v>0</v>
          </cell>
        </row>
        <row r="210">
          <cell r="B210">
            <v>-1085</v>
          </cell>
          <cell r="C210">
            <v>-960</v>
          </cell>
        </row>
        <row r="211">
          <cell r="B211">
            <v>21445455</v>
          </cell>
          <cell r="C211">
            <v>8952577</v>
          </cell>
        </row>
        <row r="212">
          <cell r="B212">
            <v>0</v>
          </cell>
          <cell r="C212">
            <v>0</v>
          </cell>
        </row>
        <row r="213">
          <cell r="B213">
            <v>0</v>
          </cell>
          <cell r="C213">
            <v>0</v>
          </cell>
        </row>
        <row r="214">
          <cell r="B214">
            <v>21445455</v>
          </cell>
          <cell r="C214">
            <v>8952577</v>
          </cell>
        </row>
        <row r="215">
          <cell r="B215">
            <v>21445455</v>
          </cell>
          <cell r="C215">
            <v>8952577</v>
          </cell>
        </row>
        <row r="216">
          <cell r="B216"/>
          <cell r="C216"/>
        </row>
        <row r="217">
          <cell r="B217"/>
          <cell r="C217"/>
        </row>
        <row r="218">
          <cell r="B218"/>
          <cell r="C218"/>
        </row>
        <row r="219">
          <cell r="B219"/>
          <cell r="C219"/>
        </row>
        <row r="220">
          <cell r="B220"/>
          <cell r="C220"/>
        </row>
        <row r="221">
          <cell r="B221"/>
          <cell r="C221"/>
        </row>
        <row r="222">
          <cell r="B222"/>
          <cell r="C222"/>
        </row>
        <row r="223">
          <cell r="B223"/>
          <cell r="C223"/>
        </row>
        <row r="224">
          <cell r="B224"/>
          <cell r="C224"/>
        </row>
        <row r="225">
          <cell r="B225"/>
          <cell r="C225"/>
        </row>
        <row r="226">
          <cell r="B226"/>
          <cell r="C226"/>
        </row>
        <row r="227">
          <cell r="B227"/>
          <cell r="C227"/>
        </row>
        <row r="228">
          <cell r="B228"/>
          <cell r="C228"/>
        </row>
        <row r="229">
          <cell r="B229"/>
          <cell r="C229"/>
        </row>
        <row r="230">
          <cell r="B230"/>
          <cell r="C230"/>
        </row>
        <row r="231">
          <cell r="B231"/>
          <cell r="C231"/>
        </row>
        <row r="232">
          <cell r="B232"/>
          <cell r="C232"/>
        </row>
        <row r="233">
          <cell r="B233"/>
          <cell r="C233"/>
        </row>
        <row r="234">
          <cell r="B234"/>
          <cell r="C234"/>
        </row>
        <row r="235">
          <cell r="B235"/>
          <cell r="C235"/>
        </row>
        <row r="236">
          <cell r="B236"/>
          <cell r="C236"/>
        </row>
        <row r="237">
          <cell r="B237"/>
          <cell r="C237"/>
        </row>
        <row r="238">
          <cell r="B238"/>
          <cell r="C238"/>
        </row>
        <row r="239">
          <cell r="B239"/>
          <cell r="C239"/>
        </row>
        <row r="240">
          <cell r="B240"/>
          <cell r="C240"/>
        </row>
        <row r="241">
          <cell r="B241"/>
          <cell r="C241"/>
        </row>
        <row r="242">
          <cell r="B242"/>
          <cell r="C242"/>
        </row>
        <row r="243">
          <cell r="B243"/>
          <cell r="C243"/>
        </row>
        <row r="244">
          <cell r="B244"/>
          <cell r="C244"/>
        </row>
        <row r="245">
          <cell r="B245"/>
          <cell r="C245"/>
        </row>
        <row r="246">
          <cell r="B246"/>
          <cell r="C246"/>
        </row>
        <row r="247">
          <cell r="B247"/>
          <cell r="C247"/>
        </row>
        <row r="248">
          <cell r="B248"/>
          <cell r="C248"/>
        </row>
        <row r="249">
          <cell r="B249"/>
          <cell r="C249"/>
        </row>
        <row r="250">
          <cell r="B250"/>
          <cell r="C250"/>
        </row>
        <row r="251">
          <cell r="B251"/>
          <cell r="C251"/>
        </row>
        <row r="252">
          <cell r="B252"/>
          <cell r="C252"/>
        </row>
        <row r="253">
          <cell r="B253"/>
          <cell r="C253"/>
        </row>
        <row r="254">
          <cell r="B254"/>
          <cell r="C254"/>
        </row>
        <row r="255">
          <cell r="B255"/>
          <cell r="C255"/>
        </row>
        <row r="256">
          <cell r="B256"/>
          <cell r="C256"/>
        </row>
        <row r="257">
          <cell r="B257"/>
          <cell r="C257"/>
        </row>
        <row r="258">
          <cell r="B258"/>
          <cell r="C258"/>
        </row>
        <row r="259">
          <cell r="B259"/>
          <cell r="C259"/>
        </row>
        <row r="260">
          <cell r="B260"/>
          <cell r="C260"/>
        </row>
        <row r="261">
          <cell r="B261"/>
          <cell r="C261"/>
        </row>
        <row r="262">
          <cell r="B262"/>
          <cell r="C262"/>
        </row>
        <row r="263">
          <cell r="B263"/>
          <cell r="C263"/>
        </row>
        <row r="264">
          <cell r="B264"/>
          <cell r="C264"/>
        </row>
        <row r="265">
          <cell r="B265"/>
          <cell r="C265"/>
        </row>
        <row r="266">
          <cell r="B266"/>
          <cell r="C266"/>
        </row>
        <row r="267">
          <cell r="B267"/>
          <cell r="C267"/>
        </row>
        <row r="268">
          <cell r="B268"/>
          <cell r="C268"/>
        </row>
        <row r="269">
          <cell r="B269"/>
          <cell r="C269"/>
        </row>
        <row r="270">
          <cell r="B270"/>
          <cell r="C270"/>
        </row>
        <row r="271">
          <cell r="B271"/>
          <cell r="C271"/>
        </row>
        <row r="272">
          <cell r="B272"/>
          <cell r="C272"/>
        </row>
        <row r="273">
          <cell r="B273"/>
          <cell r="C273"/>
        </row>
        <row r="274">
          <cell r="B274"/>
          <cell r="C274"/>
        </row>
        <row r="275">
          <cell r="B275"/>
          <cell r="C275"/>
        </row>
        <row r="276">
          <cell r="B276"/>
          <cell r="C276"/>
        </row>
        <row r="277">
          <cell r="B277"/>
          <cell r="C277"/>
        </row>
        <row r="278">
          <cell r="B278"/>
          <cell r="C278"/>
        </row>
        <row r="279">
          <cell r="B279"/>
          <cell r="C279"/>
        </row>
        <row r="280">
          <cell r="B280"/>
          <cell r="C280"/>
        </row>
        <row r="281">
          <cell r="B281"/>
          <cell r="C281"/>
        </row>
        <row r="282">
          <cell r="B282"/>
          <cell r="C282"/>
        </row>
        <row r="283">
          <cell r="B283"/>
          <cell r="C283"/>
        </row>
        <row r="284">
          <cell r="B284"/>
          <cell r="C284"/>
        </row>
        <row r="285">
          <cell r="B285"/>
          <cell r="C285"/>
        </row>
        <row r="286">
          <cell r="B286"/>
          <cell r="C286"/>
        </row>
        <row r="287">
          <cell r="B287"/>
          <cell r="C287"/>
        </row>
        <row r="288">
          <cell r="B288"/>
          <cell r="C288"/>
        </row>
        <row r="289">
          <cell r="B289"/>
          <cell r="C289"/>
        </row>
        <row r="290">
          <cell r="B290"/>
          <cell r="C290"/>
        </row>
        <row r="291">
          <cell r="B291"/>
          <cell r="C291"/>
        </row>
        <row r="292">
          <cell r="B292"/>
          <cell r="C292"/>
        </row>
        <row r="293">
          <cell r="B293"/>
          <cell r="C293"/>
        </row>
        <row r="294">
          <cell r="B294"/>
          <cell r="C294"/>
        </row>
        <row r="295">
          <cell r="B295"/>
          <cell r="C295"/>
        </row>
        <row r="296">
          <cell r="B296"/>
          <cell r="C296"/>
        </row>
        <row r="297">
          <cell r="B297"/>
          <cell r="C297"/>
        </row>
        <row r="298">
          <cell r="B298"/>
          <cell r="C298"/>
        </row>
        <row r="299">
          <cell r="B299"/>
          <cell r="C299"/>
        </row>
        <row r="300">
          <cell r="B300"/>
          <cell r="C300"/>
        </row>
        <row r="301">
          <cell r="B301"/>
          <cell r="C301"/>
        </row>
        <row r="302">
          <cell r="B302"/>
          <cell r="C302"/>
        </row>
        <row r="303">
          <cell r="B303"/>
          <cell r="C303"/>
        </row>
        <row r="304">
          <cell r="B304"/>
          <cell r="C304"/>
        </row>
        <row r="305">
          <cell r="B305"/>
          <cell r="C305"/>
        </row>
        <row r="306">
          <cell r="B306"/>
          <cell r="C306"/>
        </row>
        <row r="307">
          <cell r="B307"/>
          <cell r="C307"/>
        </row>
        <row r="308">
          <cell r="B308"/>
          <cell r="C308"/>
        </row>
        <row r="309">
          <cell r="B309"/>
          <cell r="C309"/>
        </row>
        <row r="310">
          <cell r="B310"/>
          <cell r="C310"/>
        </row>
        <row r="311">
          <cell r="B311"/>
          <cell r="C311"/>
        </row>
        <row r="312">
          <cell r="B312"/>
          <cell r="C312"/>
        </row>
        <row r="313">
          <cell r="B313"/>
          <cell r="C313"/>
        </row>
        <row r="314">
          <cell r="B314"/>
          <cell r="C314"/>
        </row>
        <row r="315">
          <cell r="B315"/>
          <cell r="C315"/>
        </row>
        <row r="316">
          <cell r="B316"/>
          <cell r="C316"/>
        </row>
        <row r="317">
          <cell r="B317"/>
          <cell r="C317"/>
        </row>
        <row r="318">
          <cell r="B318"/>
          <cell r="C318"/>
        </row>
        <row r="319">
          <cell r="B319"/>
          <cell r="C319"/>
        </row>
        <row r="320">
          <cell r="B320"/>
          <cell r="C320"/>
        </row>
        <row r="321">
          <cell r="B321"/>
          <cell r="C321"/>
        </row>
        <row r="322">
          <cell r="B322"/>
          <cell r="C322"/>
        </row>
        <row r="323">
          <cell r="B323"/>
          <cell r="C323"/>
        </row>
        <row r="324">
          <cell r="B324"/>
          <cell r="C324"/>
        </row>
        <row r="325">
          <cell r="B325"/>
          <cell r="C325"/>
        </row>
        <row r="326">
          <cell r="B326"/>
          <cell r="C326"/>
        </row>
        <row r="327">
          <cell r="B327"/>
          <cell r="C327"/>
        </row>
        <row r="328">
          <cell r="B328"/>
          <cell r="C328"/>
        </row>
        <row r="329">
          <cell r="B329"/>
          <cell r="C329"/>
        </row>
        <row r="330">
          <cell r="B330"/>
          <cell r="C330"/>
        </row>
        <row r="331">
          <cell r="B331"/>
          <cell r="C331"/>
        </row>
        <row r="332">
          <cell r="B332"/>
          <cell r="C332"/>
        </row>
        <row r="333">
          <cell r="B333"/>
          <cell r="C333"/>
        </row>
        <row r="334">
          <cell r="B334"/>
          <cell r="C334"/>
        </row>
        <row r="335">
          <cell r="B335"/>
          <cell r="C335"/>
        </row>
        <row r="336">
          <cell r="B336"/>
          <cell r="C336"/>
        </row>
        <row r="337">
          <cell r="B337"/>
          <cell r="C337"/>
        </row>
        <row r="338">
          <cell r="B338"/>
          <cell r="C338"/>
        </row>
        <row r="339">
          <cell r="B339"/>
          <cell r="C339"/>
        </row>
        <row r="340">
          <cell r="B340"/>
          <cell r="C340"/>
        </row>
        <row r="341">
          <cell r="B341"/>
          <cell r="C341"/>
        </row>
        <row r="342">
          <cell r="B342"/>
          <cell r="C342"/>
        </row>
        <row r="343">
          <cell r="B343"/>
          <cell r="C343"/>
        </row>
        <row r="344">
          <cell r="B344"/>
          <cell r="C344"/>
        </row>
        <row r="345">
          <cell r="B345"/>
          <cell r="C345"/>
        </row>
        <row r="346">
          <cell r="B346"/>
          <cell r="C346"/>
        </row>
        <row r="347">
          <cell r="B347"/>
          <cell r="C347"/>
        </row>
        <row r="348">
          <cell r="B348"/>
          <cell r="C348"/>
        </row>
        <row r="349">
          <cell r="B349"/>
          <cell r="C349"/>
        </row>
        <row r="350">
          <cell r="B350"/>
          <cell r="C350"/>
        </row>
        <row r="351">
          <cell r="B351"/>
          <cell r="C351"/>
        </row>
        <row r="352">
          <cell r="B352"/>
          <cell r="C352"/>
        </row>
        <row r="353">
          <cell r="B353"/>
          <cell r="C353"/>
        </row>
        <row r="354">
          <cell r="B354"/>
          <cell r="C354"/>
        </row>
        <row r="355">
          <cell r="B355"/>
          <cell r="C355"/>
        </row>
        <row r="356">
          <cell r="B356"/>
          <cell r="C356"/>
        </row>
        <row r="357">
          <cell r="B357"/>
          <cell r="C357"/>
        </row>
        <row r="358">
          <cell r="B358"/>
          <cell r="C358"/>
        </row>
        <row r="359">
          <cell r="B359"/>
          <cell r="C359"/>
        </row>
        <row r="360">
          <cell r="B360"/>
          <cell r="C360"/>
        </row>
        <row r="361">
          <cell r="B361"/>
          <cell r="C361"/>
        </row>
        <row r="362">
          <cell r="B362"/>
          <cell r="C362"/>
        </row>
        <row r="363">
          <cell r="B363"/>
          <cell r="C363"/>
        </row>
        <row r="364">
          <cell r="B364"/>
          <cell r="C364"/>
        </row>
        <row r="365">
          <cell r="B365"/>
          <cell r="C365"/>
        </row>
        <row r="366">
          <cell r="B366"/>
          <cell r="C366"/>
        </row>
        <row r="367">
          <cell r="B367"/>
          <cell r="C367"/>
        </row>
        <row r="368">
          <cell r="B368"/>
          <cell r="C368"/>
        </row>
        <row r="369">
          <cell r="B369"/>
          <cell r="C369"/>
        </row>
        <row r="370">
          <cell r="B370"/>
          <cell r="C370"/>
        </row>
        <row r="371">
          <cell r="B371"/>
          <cell r="C371"/>
        </row>
        <row r="372">
          <cell r="B372"/>
          <cell r="C372"/>
        </row>
        <row r="373">
          <cell r="B373"/>
          <cell r="C373"/>
        </row>
        <row r="374">
          <cell r="B374"/>
          <cell r="C374"/>
        </row>
        <row r="375">
          <cell r="B375"/>
          <cell r="C375"/>
        </row>
        <row r="376">
          <cell r="B376"/>
          <cell r="C376"/>
        </row>
        <row r="377">
          <cell r="B377"/>
          <cell r="C377"/>
        </row>
        <row r="378">
          <cell r="B378"/>
          <cell r="C378"/>
        </row>
        <row r="379">
          <cell r="B379"/>
          <cell r="C379"/>
        </row>
        <row r="380">
          <cell r="B380"/>
          <cell r="C380"/>
        </row>
        <row r="381">
          <cell r="B381"/>
          <cell r="C381"/>
        </row>
        <row r="382">
          <cell r="B382"/>
          <cell r="C382"/>
        </row>
        <row r="383">
          <cell r="B383"/>
          <cell r="C383"/>
        </row>
        <row r="384">
          <cell r="B384"/>
          <cell r="C384"/>
        </row>
        <row r="385">
          <cell r="B385"/>
          <cell r="C385"/>
        </row>
        <row r="386">
          <cell r="B386"/>
          <cell r="C386"/>
        </row>
        <row r="387">
          <cell r="B387"/>
          <cell r="C387"/>
        </row>
        <row r="388">
          <cell r="B388"/>
          <cell r="C388"/>
        </row>
        <row r="389">
          <cell r="B389"/>
          <cell r="C389"/>
        </row>
        <row r="390">
          <cell r="B390"/>
          <cell r="C390"/>
        </row>
        <row r="391">
          <cell r="B391"/>
          <cell r="C391"/>
        </row>
        <row r="392">
          <cell r="B392"/>
          <cell r="C392"/>
        </row>
        <row r="393">
          <cell r="B393"/>
          <cell r="C393"/>
        </row>
        <row r="394">
          <cell r="B394"/>
          <cell r="C394"/>
        </row>
        <row r="395">
          <cell r="B395"/>
          <cell r="C395"/>
        </row>
        <row r="396">
          <cell r="B396"/>
          <cell r="C396"/>
        </row>
        <row r="397">
          <cell r="B397"/>
          <cell r="C397"/>
        </row>
        <row r="398">
          <cell r="B398"/>
          <cell r="C398"/>
        </row>
        <row r="399">
          <cell r="B399"/>
          <cell r="C399"/>
        </row>
        <row r="400">
          <cell r="B400"/>
          <cell r="C400"/>
        </row>
        <row r="401">
          <cell r="B401"/>
          <cell r="C401"/>
        </row>
        <row r="402">
          <cell r="B402"/>
          <cell r="C402"/>
        </row>
        <row r="403">
          <cell r="B403"/>
          <cell r="C403"/>
        </row>
        <row r="404">
          <cell r="B404"/>
          <cell r="C404"/>
        </row>
        <row r="405">
          <cell r="B405"/>
          <cell r="C405"/>
        </row>
        <row r="406">
          <cell r="B406"/>
          <cell r="C406"/>
        </row>
        <row r="407">
          <cell r="B407"/>
          <cell r="C407"/>
        </row>
        <row r="408">
          <cell r="B408"/>
          <cell r="C408"/>
        </row>
        <row r="409">
          <cell r="B409"/>
          <cell r="C409"/>
        </row>
        <row r="410">
          <cell r="B410"/>
          <cell r="C410"/>
        </row>
        <row r="411">
          <cell r="B411"/>
          <cell r="C411"/>
        </row>
        <row r="412">
          <cell r="B412"/>
          <cell r="C412"/>
        </row>
        <row r="413">
          <cell r="B413"/>
          <cell r="C413"/>
        </row>
        <row r="414">
          <cell r="B414"/>
          <cell r="C414"/>
        </row>
        <row r="415">
          <cell r="B415"/>
          <cell r="C415"/>
        </row>
        <row r="416">
          <cell r="B416"/>
          <cell r="C416"/>
        </row>
        <row r="417">
          <cell r="B417"/>
          <cell r="C417"/>
        </row>
        <row r="418">
          <cell r="B418"/>
          <cell r="C418"/>
        </row>
        <row r="419">
          <cell r="B419"/>
          <cell r="C419"/>
        </row>
        <row r="420">
          <cell r="B420"/>
          <cell r="C420"/>
        </row>
        <row r="421">
          <cell r="B421"/>
          <cell r="C421"/>
        </row>
        <row r="422">
          <cell r="B422"/>
          <cell r="C422"/>
        </row>
        <row r="423">
          <cell r="B423"/>
          <cell r="C423"/>
        </row>
        <row r="424">
          <cell r="B424"/>
          <cell r="C424"/>
        </row>
        <row r="425">
          <cell r="B425"/>
          <cell r="C425"/>
        </row>
        <row r="426">
          <cell r="B426"/>
          <cell r="C426"/>
        </row>
        <row r="430">
          <cell r="B430"/>
          <cell r="C430"/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>
        <row r="2">
          <cell r="B2" t="str">
            <v>FY 2016</v>
          </cell>
        </row>
      </sheetData>
      <sheetData sheetId="71"/>
      <sheetData sheetId="72">
        <row r="2">
          <cell r="B2" t="str">
            <v>FY 2016</v>
          </cell>
        </row>
      </sheetData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>
        <row r="2">
          <cell r="B2" t="str">
            <v>FY 2016</v>
          </cell>
        </row>
      </sheetData>
      <sheetData sheetId="107"/>
      <sheetData sheetId="108">
        <row r="2">
          <cell r="B2" t="str">
            <v>FY 2016</v>
          </cell>
        </row>
      </sheetData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Incoming"/>
      <sheetName val="Table 1 &amp; 2"/>
      <sheetName val="Table 3"/>
      <sheetName val="Table 3 Old Ver"/>
      <sheetName val="Reallocation of MCL_MP"/>
      <sheetName val="02-07 Summary"/>
      <sheetName val="Handled"/>
      <sheetName val="Diversion"/>
      <sheetName val="Disposed"/>
      <sheetName val="Table_1_&amp;_2"/>
      <sheetName val="Table_3"/>
      <sheetName val="Table_3_Old_Ver"/>
      <sheetName val="Reallocation_of_MCL_MP"/>
      <sheetName val="02-07_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Incoming"/>
      <sheetName val="Table 1 &amp; 2"/>
      <sheetName val="Table 3"/>
      <sheetName val="Table 3 Old Ver"/>
      <sheetName val="Reallocation of MCL_MP"/>
      <sheetName val="02-07 Summary"/>
      <sheetName val="Handled"/>
      <sheetName val="Diversion"/>
      <sheetName val="Disposed"/>
      <sheetName val="Table_1_&amp;_2"/>
      <sheetName val="Table_3"/>
      <sheetName val="Table_3_Old_Ver"/>
      <sheetName val="Reallocation_of_MCL_MP"/>
      <sheetName val="02-07_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Index"/>
      <sheetName val="B.1"/>
      <sheetName val="A"/>
      <sheetName val="B.2"/>
      <sheetName val="B.3"/>
      <sheetName val="B.1 Old"/>
      <sheetName val="C"/>
      <sheetName val="D"/>
      <sheetName val="F.1"/>
      <sheetName val="F.2"/>
      <sheetName val="G.1"/>
      <sheetName val="G.2"/>
      <sheetName val="G.3"/>
      <sheetName val="G.4"/>
      <sheetName val="H.1"/>
      <sheetName val="H.2"/>
      <sheetName val="H.3"/>
      <sheetName val="H.2_OLD"/>
      <sheetName val="H.3_OLD"/>
      <sheetName val="I"/>
      <sheetName val="J"/>
      <sheetName val="K"/>
      <sheetName val="L.2"/>
      <sheetName val="L.3"/>
      <sheetName val="L.5"/>
      <sheetName val="M.1"/>
      <sheetName val="M.2"/>
      <sheetName val="SF  &amp; State CPI (2)"/>
      <sheetName val="Intercompany Property Rental"/>
      <sheetName val="CS1_B"/>
      <sheetName val="CS1_D"/>
      <sheetName val="CS1_J"/>
      <sheetName val="CS1_K"/>
      <sheetName val="Cover Contingent 2 RSSRGG"/>
      <sheetName val="CS2_B"/>
      <sheetName val="CS2_D"/>
      <sheetName val="CS2_J"/>
      <sheetName val="CS2_K"/>
    </sheetNames>
    <sheetDataSet>
      <sheetData sheetId="0" refreshError="1"/>
      <sheetData sheetId="1" refreshError="1"/>
      <sheetData sheetId="2" refreshError="1"/>
      <sheetData sheetId="3">
        <row r="2">
          <cell r="A2" t="str">
            <v>Recology Sunset Scavenger/Recology Golden Gate</v>
          </cell>
        </row>
      </sheetData>
      <sheetData sheetId="4" refreshError="1"/>
      <sheetData sheetId="5" refreshError="1"/>
      <sheetData sheetId="6" refreshError="1"/>
      <sheetData sheetId="7">
        <row r="7">
          <cell r="C7" t="str">
            <v>RY 2020
Actual</v>
          </cell>
        </row>
      </sheetData>
      <sheetData sheetId="8">
        <row r="5">
          <cell r="J5">
            <v>0.02</v>
          </cell>
        </row>
      </sheetData>
      <sheetData sheetId="9">
        <row r="9">
          <cell r="E9">
            <v>23387731.170000002</v>
          </cell>
        </row>
      </sheetData>
      <sheetData sheetId="10">
        <row r="14">
          <cell r="I14">
            <v>90786415.064502522</v>
          </cell>
        </row>
      </sheetData>
      <sheetData sheetId="11">
        <row r="9">
          <cell r="A9" t="str">
            <v>Pension Contributions</v>
          </cell>
        </row>
      </sheetData>
      <sheetData sheetId="12">
        <row r="8">
          <cell r="A8" t="str">
            <v>Health Insurance</v>
          </cell>
        </row>
      </sheetData>
      <sheetData sheetId="13">
        <row r="7">
          <cell r="B7" t="str">
            <v>Actual</v>
          </cell>
        </row>
      </sheetData>
      <sheetData sheetId="14">
        <row r="6">
          <cell r="A6" t="str">
            <v>Lease Expenses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>
        <row r="6">
          <cell r="B6" t="str">
            <v>Actual</v>
          </cell>
        </row>
      </sheetData>
      <sheetData sheetId="20">
        <row r="5">
          <cell r="B5" t="str">
            <v>Actual</v>
          </cell>
        </row>
      </sheetData>
      <sheetData sheetId="21">
        <row r="7">
          <cell r="G7" t="str">
            <v>RY 2024</v>
          </cell>
        </row>
      </sheetData>
      <sheetData sheetId="22">
        <row r="6">
          <cell r="B6" t="str">
            <v>Actual</v>
          </cell>
        </row>
      </sheetData>
      <sheetData sheetId="23">
        <row r="7">
          <cell r="B7">
            <v>3039243.79</v>
          </cell>
        </row>
      </sheetData>
      <sheetData sheetId="24">
        <row r="9">
          <cell r="B9">
            <v>752330.48000000033</v>
          </cell>
        </row>
      </sheetData>
      <sheetData sheetId="25">
        <row r="8">
          <cell r="B8">
            <v>165216.64000000001</v>
          </cell>
        </row>
      </sheetData>
      <sheetData sheetId="26" refreshError="1"/>
      <sheetData sheetId="27" refreshError="1"/>
      <sheetData sheetId="28">
        <row r="20">
          <cell r="B20">
            <v>1080902.1599999999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proted JE"/>
      <sheetName val="chart"/>
      <sheetName val="Statement"/>
      <sheetName val="improted_JE"/>
      <sheetName val="improted_JE1"/>
    </sheetNames>
    <sheetDataSet>
      <sheetData sheetId="0"/>
      <sheetData sheetId="1" refreshError="1">
        <row r="1">
          <cell r="A1">
            <v>401000</v>
          </cell>
          <cell r="B1" t="str">
            <v>401000 Engagements</v>
          </cell>
        </row>
        <row r="2">
          <cell r="A2">
            <v>150200</v>
          </cell>
          <cell r="B2" t="str">
            <v>150200 Computers</v>
          </cell>
        </row>
        <row r="3">
          <cell r="A3">
            <v>402000</v>
          </cell>
          <cell r="B3" t="str">
            <v>402000 Weddings</v>
          </cell>
        </row>
        <row r="4">
          <cell r="A4">
            <v>403000</v>
          </cell>
          <cell r="B4" t="str">
            <v>403000 Photo Albums</v>
          </cell>
        </row>
        <row r="5">
          <cell r="A5">
            <v>404000</v>
          </cell>
          <cell r="B5" t="str">
            <v>404000 DVD Montage</v>
          </cell>
        </row>
        <row r="6">
          <cell r="A6">
            <v>405000</v>
          </cell>
          <cell r="B6" t="str">
            <v>405000 Digital Negatives</v>
          </cell>
        </row>
        <row r="7">
          <cell r="A7">
            <v>406000</v>
          </cell>
          <cell r="B7" t="str">
            <v>406000 Other Photography Services</v>
          </cell>
        </row>
        <row r="8">
          <cell r="A8">
            <v>407000</v>
          </cell>
          <cell r="B8" t="str">
            <v>407000 Prints</v>
          </cell>
        </row>
        <row r="9">
          <cell r="A9">
            <v>408000</v>
          </cell>
          <cell r="B9" t="str">
            <v>408000 Merchandise</v>
          </cell>
        </row>
        <row r="10">
          <cell r="A10">
            <v>409000</v>
          </cell>
          <cell r="B10" t="str">
            <v>409000 Travel Fees</v>
          </cell>
        </row>
        <row r="11">
          <cell r="A11">
            <v>409500</v>
          </cell>
          <cell r="B11" t="str">
            <v>409500 Holiday Fees</v>
          </cell>
        </row>
        <row r="12">
          <cell r="A12">
            <v>410000</v>
          </cell>
          <cell r="B12" t="str">
            <v>410000 Forfeitures</v>
          </cell>
        </row>
        <row r="13">
          <cell r="A13">
            <v>411000</v>
          </cell>
          <cell r="B13" t="str">
            <v>411000 Refunds</v>
          </cell>
        </row>
        <row r="14">
          <cell r="A14">
            <v>412000</v>
          </cell>
          <cell r="B14" t="str">
            <v>412000 Discounts</v>
          </cell>
        </row>
        <row r="15">
          <cell r="A15">
            <v>412100</v>
          </cell>
          <cell r="B15" t="str">
            <v>412100 Discount - Pkg - Services</v>
          </cell>
        </row>
        <row r="16">
          <cell r="A16">
            <v>412101</v>
          </cell>
          <cell r="B16" t="str">
            <v>412101 Discount - Pkg - Album</v>
          </cell>
        </row>
        <row r="17">
          <cell r="A17">
            <v>412102</v>
          </cell>
          <cell r="B17" t="str">
            <v>412102 Discount - Pkg - Photo Credit</v>
          </cell>
        </row>
        <row r="18">
          <cell r="A18">
            <v>412103</v>
          </cell>
          <cell r="B18" t="str">
            <v>412103 Discount - Pkg - DVD Montage</v>
          </cell>
        </row>
        <row r="19">
          <cell r="A19">
            <v>412104</v>
          </cell>
          <cell r="B19" t="str">
            <v>412104 Discount - Pkg - Dig Neg</v>
          </cell>
        </row>
        <row r="20">
          <cell r="A20">
            <v>412200</v>
          </cell>
          <cell r="B20" t="str">
            <v>412200 Discount - Promo - Services</v>
          </cell>
        </row>
        <row r="21">
          <cell r="A21">
            <v>412201</v>
          </cell>
          <cell r="B21" t="str">
            <v>412201 Discount - Promo - Albums</v>
          </cell>
        </row>
        <row r="22">
          <cell r="A22">
            <v>412202</v>
          </cell>
          <cell r="B22" t="str">
            <v>412202 Discount - Promo - Photo Cr</v>
          </cell>
        </row>
        <row r="23">
          <cell r="A23">
            <v>412203</v>
          </cell>
          <cell r="B23" t="str">
            <v>412203 Discount - Promo - DVD Montage</v>
          </cell>
        </row>
        <row r="24">
          <cell r="A24">
            <v>412204</v>
          </cell>
          <cell r="B24" t="str">
            <v>412204 Discount - Promo - Dig Neg</v>
          </cell>
        </row>
        <row r="25">
          <cell r="A25">
            <v>412300</v>
          </cell>
          <cell r="B25" t="str">
            <v>412300 Discount - GWP</v>
          </cell>
        </row>
        <row r="26">
          <cell r="A26">
            <v>412400</v>
          </cell>
          <cell r="B26" t="str">
            <v>412400 Discount - Upgrade</v>
          </cell>
        </row>
        <row r="27">
          <cell r="A27">
            <v>412500</v>
          </cell>
          <cell r="B27" t="str">
            <v>412500 Discount - Training</v>
          </cell>
        </row>
        <row r="28">
          <cell r="A28">
            <v>412600</v>
          </cell>
          <cell r="B28" t="str">
            <v>412600 Discount - Employee</v>
          </cell>
        </row>
        <row r="29">
          <cell r="A29">
            <v>500000</v>
          </cell>
          <cell r="B29" t="str">
            <v>500000 Cost of Goods Sold</v>
          </cell>
        </row>
        <row r="30">
          <cell r="A30">
            <v>501000</v>
          </cell>
          <cell r="B30" t="str">
            <v>501000 ENGAGEMENT</v>
          </cell>
        </row>
        <row r="31">
          <cell r="A31">
            <v>501100</v>
          </cell>
          <cell r="B31" t="str">
            <v>501100 Photographer</v>
          </cell>
        </row>
        <row r="32">
          <cell r="A32">
            <v>501200</v>
          </cell>
          <cell r="B32" t="str">
            <v>501200 Editing</v>
          </cell>
        </row>
        <row r="33">
          <cell r="A33">
            <v>501300</v>
          </cell>
          <cell r="B33" t="str">
            <v>501300 Printing</v>
          </cell>
        </row>
        <row r="34">
          <cell r="A34">
            <v>501400</v>
          </cell>
          <cell r="B34" t="str">
            <v>501400 Shipping</v>
          </cell>
        </row>
        <row r="35">
          <cell r="A35">
            <v>501500</v>
          </cell>
          <cell r="B35" t="str">
            <v>501500 Equipment</v>
          </cell>
        </row>
        <row r="36">
          <cell r="A36">
            <v>501600</v>
          </cell>
          <cell r="B36" t="str">
            <v>501600 Hosting</v>
          </cell>
        </row>
        <row r="37">
          <cell r="A37">
            <v>502000</v>
          </cell>
          <cell r="B37" t="str">
            <v>502000 WEDDING</v>
          </cell>
        </row>
        <row r="38">
          <cell r="A38">
            <v>502100</v>
          </cell>
          <cell r="B38" t="str">
            <v>502100 Photographer</v>
          </cell>
        </row>
        <row r="39">
          <cell r="A39">
            <v>502200</v>
          </cell>
          <cell r="B39" t="str">
            <v>502200 Editing</v>
          </cell>
        </row>
        <row r="40">
          <cell r="A40">
            <v>502300</v>
          </cell>
          <cell r="B40" t="str">
            <v>502300 Printing</v>
          </cell>
        </row>
        <row r="41">
          <cell r="A41">
            <v>502400</v>
          </cell>
          <cell r="B41" t="str">
            <v>502400 Shipping</v>
          </cell>
        </row>
        <row r="42">
          <cell r="A42">
            <v>502500</v>
          </cell>
          <cell r="B42" t="str">
            <v>502500 Equipment</v>
          </cell>
        </row>
        <row r="43">
          <cell r="A43">
            <v>502600</v>
          </cell>
          <cell r="B43" t="str">
            <v>502600 Hosting</v>
          </cell>
        </row>
        <row r="44">
          <cell r="A44">
            <v>502700</v>
          </cell>
          <cell r="B44" t="str">
            <v>502700 Lab Support</v>
          </cell>
        </row>
        <row r="45">
          <cell r="A45">
            <v>503000</v>
          </cell>
          <cell r="B45" t="str">
            <v>503000 PHOTO ALBUM</v>
          </cell>
        </row>
        <row r="46">
          <cell r="A46">
            <v>503100</v>
          </cell>
          <cell r="B46" t="str">
            <v>503100 Designers</v>
          </cell>
        </row>
        <row r="47">
          <cell r="A47">
            <v>503200</v>
          </cell>
          <cell r="B47" t="str">
            <v>503200 Printing</v>
          </cell>
        </row>
        <row r="48">
          <cell r="A48">
            <v>503300</v>
          </cell>
          <cell r="B48" t="str">
            <v>503300 Binding</v>
          </cell>
        </row>
        <row r="49">
          <cell r="A49">
            <v>503400</v>
          </cell>
          <cell r="B49" t="str">
            <v>503400 Shipping</v>
          </cell>
        </row>
        <row r="50">
          <cell r="A50">
            <v>503500</v>
          </cell>
          <cell r="B50" t="str">
            <v>503500 DOC Labor</v>
          </cell>
        </row>
        <row r="51">
          <cell r="A51">
            <v>504000</v>
          </cell>
          <cell r="B51" t="str">
            <v>504000 DVD MONTAGE</v>
          </cell>
        </row>
        <row r="52">
          <cell r="A52">
            <v>504100</v>
          </cell>
          <cell r="B52" t="str">
            <v>504100 DVD Montage</v>
          </cell>
        </row>
        <row r="53">
          <cell r="A53">
            <v>504300</v>
          </cell>
          <cell r="B53" t="str">
            <v>504300 DVD Burning</v>
          </cell>
        </row>
        <row r="54">
          <cell r="A54">
            <v>504400</v>
          </cell>
          <cell r="B54" t="str">
            <v>504400 Shipping</v>
          </cell>
        </row>
        <row r="55">
          <cell r="A55">
            <v>504500</v>
          </cell>
          <cell r="B55" t="str">
            <v>504500 DOC Labor</v>
          </cell>
        </row>
        <row r="56">
          <cell r="A56">
            <v>505000</v>
          </cell>
          <cell r="B56" t="str">
            <v>505000 DIGITAL NEGATIVES</v>
          </cell>
        </row>
        <row r="57">
          <cell r="A57">
            <v>505400</v>
          </cell>
          <cell r="B57" t="str">
            <v>505400 Shipping</v>
          </cell>
        </row>
        <row r="58">
          <cell r="A58">
            <v>505700</v>
          </cell>
          <cell r="B58" t="str">
            <v>505700 CD Burning</v>
          </cell>
        </row>
        <row r="59">
          <cell r="A59">
            <v>506000</v>
          </cell>
          <cell r="B59" t="str">
            <v>506000 PHOTOGRAPHER</v>
          </cell>
        </row>
        <row r="60">
          <cell r="A60">
            <v>506100</v>
          </cell>
          <cell r="B60" t="str">
            <v>506100 Holiday/Bonus Pay</v>
          </cell>
        </row>
        <row r="61">
          <cell r="A61">
            <v>506110</v>
          </cell>
          <cell r="B61" t="str">
            <v>506110 Kill Fees</v>
          </cell>
        </row>
        <row r="62">
          <cell r="A62">
            <v>506120</v>
          </cell>
          <cell r="B62" t="str">
            <v>506120 Photographer Expenses</v>
          </cell>
        </row>
        <row r="63">
          <cell r="A63">
            <v>506130</v>
          </cell>
          <cell r="B63" t="str">
            <v>506130 Lodging</v>
          </cell>
        </row>
        <row r="64">
          <cell r="A64">
            <v>506140</v>
          </cell>
          <cell r="B64" t="str">
            <v>506140 Travel Time</v>
          </cell>
        </row>
        <row r="65">
          <cell r="A65">
            <v>506150</v>
          </cell>
          <cell r="B65" t="str">
            <v>506150 Mileage</v>
          </cell>
        </row>
        <row r="66">
          <cell r="A66">
            <v>506160</v>
          </cell>
          <cell r="B66" t="str">
            <v>506160 Parking &amp; Tolls</v>
          </cell>
        </row>
        <row r="67">
          <cell r="A67">
            <v>506170</v>
          </cell>
          <cell r="B67" t="str">
            <v>506170 Transportation</v>
          </cell>
        </row>
        <row r="68">
          <cell r="A68">
            <v>506180</v>
          </cell>
          <cell r="B68" t="str">
            <v>506180 Per Diem</v>
          </cell>
        </row>
        <row r="69">
          <cell r="A69">
            <v>540000</v>
          </cell>
          <cell r="B69" t="str">
            <v>540000 Materials</v>
          </cell>
        </row>
        <row r="70">
          <cell r="A70">
            <v>540100</v>
          </cell>
          <cell r="B70" t="str">
            <v>540100 CD's</v>
          </cell>
        </row>
        <row r="71">
          <cell r="A71">
            <v>540200</v>
          </cell>
          <cell r="B71" t="str">
            <v>540200 DVD</v>
          </cell>
        </row>
        <row r="72">
          <cell r="A72">
            <v>550000</v>
          </cell>
          <cell r="B72" t="str">
            <v>550000 OPERATIONS/DOC</v>
          </cell>
        </row>
        <row r="73">
          <cell r="A73">
            <v>556000</v>
          </cell>
          <cell r="B73" t="str">
            <v>556000 Officers Salaries</v>
          </cell>
        </row>
        <row r="74">
          <cell r="A74">
            <v>556010</v>
          </cell>
          <cell r="B74" t="str">
            <v>556010 Employee Salaries</v>
          </cell>
        </row>
        <row r="75">
          <cell r="A75">
            <v>556020</v>
          </cell>
          <cell r="B75" t="str">
            <v>556020 Payroll Taxes &amp; Benefits</v>
          </cell>
        </row>
        <row r="76">
          <cell r="A76">
            <v>556030</v>
          </cell>
          <cell r="B76" t="str">
            <v>556030 Commissions</v>
          </cell>
        </row>
        <row r="77">
          <cell r="A77">
            <v>556040</v>
          </cell>
          <cell r="B77" t="str">
            <v>556040 Bonuses</v>
          </cell>
        </row>
        <row r="78">
          <cell r="A78">
            <v>556045</v>
          </cell>
          <cell r="B78" t="str">
            <v>556045 Auto Allowance</v>
          </cell>
        </row>
        <row r="79">
          <cell r="A79">
            <v>556050</v>
          </cell>
          <cell r="B79" t="str">
            <v>556050 PTO Pay</v>
          </cell>
        </row>
        <row r="80">
          <cell r="A80">
            <v>556080</v>
          </cell>
          <cell r="B80" t="str">
            <v>556080 Relocation</v>
          </cell>
        </row>
        <row r="81">
          <cell r="A81">
            <v>556100</v>
          </cell>
          <cell r="B81" t="str">
            <v>556100 Travel - Air</v>
          </cell>
        </row>
        <row r="82">
          <cell r="A82">
            <v>556110</v>
          </cell>
          <cell r="B82" t="str">
            <v>556110 Travel - Hotel</v>
          </cell>
        </row>
        <row r="83">
          <cell r="A83">
            <v>556120</v>
          </cell>
          <cell r="B83" t="str">
            <v>556120 Travel - Other</v>
          </cell>
        </row>
        <row r="84">
          <cell r="A84">
            <v>556130</v>
          </cell>
          <cell r="B84" t="str">
            <v>556130 Business Meals</v>
          </cell>
        </row>
        <row r="85">
          <cell r="A85">
            <v>556140</v>
          </cell>
          <cell r="B85" t="str">
            <v>556140 Telephone/Cell</v>
          </cell>
        </row>
        <row r="86">
          <cell r="A86">
            <v>556150</v>
          </cell>
          <cell r="B86" t="str">
            <v>556150 Auto/Tolls/Allowance</v>
          </cell>
        </row>
        <row r="87">
          <cell r="A87">
            <v>556200</v>
          </cell>
          <cell r="B87" t="str">
            <v>556200 Conferences and Training</v>
          </cell>
        </row>
        <row r="88">
          <cell r="A88">
            <v>556210</v>
          </cell>
          <cell r="B88" t="str">
            <v>556210 Employee Activities</v>
          </cell>
        </row>
        <row r="89">
          <cell r="A89">
            <v>556500</v>
          </cell>
          <cell r="B89" t="str">
            <v>556500 Consulting</v>
          </cell>
        </row>
        <row r="90">
          <cell r="A90">
            <v>556530</v>
          </cell>
          <cell r="B90" t="str">
            <v>556530 Recruiting</v>
          </cell>
        </row>
        <row r="91">
          <cell r="A91">
            <v>556550</v>
          </cell>
          <cell r="B91" t="str">
            <v>556550 Temporary Help</v>
          </cell>
        </row>
        <row r="92">
          <cell r="A92">
            <v>556560</v>
          </cell>
          <cell r="B92" t="str">
            <v>556560 Other Outside Services</v>
          </cell>
        </row>
        <row r="93">
          <cell r="A93">
            <v>557300</v>
          </cell>
          <cell r="B93" t="str">
            <v>557300 Expensed Office Equipment</v>
          </cell>
        </row>
        <row r="94">
          <cell r="A94">
            <v>557310</v>
          </cell>
          <cell r="B94" t="str">
            <v>557310 Expensed Office Software</v>
          </cell>
        </row>
        <row r="95">
          <cell r="A95">
            <v>557320</v>
          </cell>
          <cell r="B95" t="str">
            <v>557320 Equip. &amp; Software Maintenance</v>
          </cell>
        </row>
        <row r="96">
          <cell r="A96">
            <v>557330</v>
          </cell>
          <cell r="B96" t="str">
            <v>557330 Rental Equipment</v>
          </cell>
        </row>
        <row r="97">
          <cell r="A97">
            <v>558003</v>
          </cell>
          <cell r="B97" t="str">
            <v>558003 Building Rent - NV</v>
          </cell>
        </row>
        <row r="98">
          <cell r="A98">
            <v>558020</v>
          </cell>
          <cell r="B98" t="str">
            <v>558020 Telecommunications</v>
          </cell>
        </row>
        <row r="99">
          <cell r="A99">
            <v>558030</v>
          </cell>
          <cell r="B99" t="str">
            <v>558030 Network Communications</v>
          </cell>
        </row>
        <row r="100">
          <cell r="A100">
            <v>558040</v>
          </cell>
          <cell r="B100" t="str">
            <v>558040 Utilities</v>
          </cell>
        </row>
        <row r="101">
          <cell r="A101">
            <v>558080</v>
          </cell>
          <cell r="B101" t="str">
            <v>558080 Books, Dues and Subscriptions</v>
          </cell>
        </row>
        <row r="102">
          <cell r="A102">
            <v>558130</v>
          </cell>
          <cell r="B102" t="str">
            <v>558130 Office Supplies</v>
          </cell>
        </row>
        <row r="103">
          <cell r="A103">
            <v>558150</v>
          </cell>
          <cell r="B103" t="str">
            <v>558150 Other Departmental Expenses</v>
          </cell>
        </row>
        <row r="104">
          <cell r="A104">
            <v>558999</v>
          </cell>
          <cell r="B104" t="str">
            <v>558999 Allocation to COGS</v>
          </cell>
        </row>
        <row r="105">
          <cell r="A105">
            <v>560000</v>
          </cell>
          <cell r="B105" t="str">
            <v>560000 EQUIPMENT COST</v>
          </cell>
        </row>
        <row r="106">
          <cell r="A106">
            <v>560100</v>
          </cell>
          <cell r="B106" t="str">
            <v>560100 Depreciation</v>
          </cell>
        </row>
        <row r="107">
          <cell r="A107">
            <v>560200</v>
          </cell>
          <cell r="B107" t="str">
            <v>560200 Maintenance</v>
          </cell>
        </row>
        <row r="108">
          <cell r="A108">
            <v>570000</v>
          </cell>
          <cell r="B108" t="str">
            <v>570000 HOSTING</v>
          </cell>
        </row>
        <row r="109">
          <cell r="A109">
            <v>570100</v>
          </cell>
          <cell r="B109" t="str">
            <v>570100 CD Backups</v>
          </cell>
        </row>
        <row r="110">
          <cell r="A110">
            <v>570200</v>
          </cell>
          <cell r="B110" t="str">
            <v>570200 Shipping</v>
          </cell>
        </row>
        <row r="111">
          <cell r="A111">
            <v>570300</v>
          </cell>
          <cell r="B111" t="str">
            <v>570300 Hosting Fees</v>
          </cell>
        </row>
        <row r="112">
          <cell r="A112">
            <v>580000</v>
          </cell>
          <cell r="B112" t="str">
            <v>580000 Prints</v>
          </cell>
        </row>
        <row r="113">
          <cell r="A113">
            <v>580100</v>
          </cell>
          <cell r="B113" t="str">
            <v>580100 Print Fulfillment</v>
          </cell>
        </row>
        <row r="114">
          <cell r="A114">
            <v>580200</v>
          </cell>
          <cell r="B114" t="str">
            <v>580200 Shipping</v>
          </cell>
        </row>
        <row r="115">
          <cell r="A115">
            <v>590000</v>
          </cell>
          <cell r="B115" t="str">
            <v>590000 Merchandise</v>
          </cell>
        </row>
        <row r="116">
          <cell r="A116">
            <v>600000</v>
          </cell>
          <cell r="B116" t="str">
            <v>600000 CSO</v>
          </cell>
        </row>
        <row r="117">
          <cell r="A117">
            <v>606000</v>
          </cell>
          <cell r="B117" t="str">
            <v>606000 Officers Salaries</v>
          </cell>
        </row>
        <row r="118">
          <cell r="A118">
            <v>606010</v>
          </cell>
          <cell r="B118" t="str">
            <v>606010 Employee Salaries</v>
          </cell>
        </row>
        <row r="119">
          <cell r="A119">
            <v>606020</v>
          </cell>
          <cell r="B119" t="str">
            <v>606020 Payroll Taxes &amp; Benefits</v>
          </cell>
        </row>
        <row r="120">
          <cell r="A120">
            <v>606030</v>
          </cell>
          <cell r="B120" t="str">
            <v>606030 Commissions</v>
          </cell>
        </row>
        <row r="121">
          <cell r="A121">
            <v>606040</v>
          </cell>
          <cell r="B121" t="str">
            <v>606040 Bonuses</v>
          </cell>
        </row>
        <row r="122">
          <cell r="A122">
            <v>606045</v>
          </cell>
          <cell r="B122" t="str">
            <v>606045 Auto Allowance</v>
          </cell>
        </row>
        <row r="123">
          <cell r="A123">
            <v>606050</v>
          </cell>
          <cell r="B123" t="str">
            <v>606050 PTO Pay</v>
          </cell>
        </row>
        <row r="124">
          <cell r="A124">
            <v>606080</v>
          </cell>
          <cell r="B124" t="str">
            <v>606080 Relocation</v>
          </cell>
        </row>
        <row r="125">
          <cell r="A125">
            <v>606100</v>
          </cell>
          <cell r="B125" t="str">
            <v>606100 Travel - Air</v>
          </cell>
        </row>
        <row r="126">
          <cell r="A126">
            <v>606110</v>
          </cell>
          <cell r="B126" t="str">
            <v>606110 Travel - Hotel</v>
          </cell>
        </row>
        <row r="127">
          <cell r="A127">
            <v>606120</v>
          </cell>
          <cell r="B127" t="str">
            <v>606120 Travel - Other</v>
          </cell>
        </row>
        <row r="128">
          <cell r="A128">
            <v>606130</v>
          </cell>
          <cell r="B128" t="str">
            <v>606130 Business Meals</v>
          </cell>
        </row>
        <row r="129">
          <cell r="A129">
            <v>606140</v>
          </cell>
          <cell r="B129" t="str">
            <v>606140 Telephone/Cell</v>
          </cell>
        </row>
        <row r="130">
          <cell r="A130">
            <v>606150</v>
          </cell>
          <cell r="B130" t="str">
            <v>606150 Auto/Tolls/Allowance</v>
          </cell>
        </row>
        <row r="131">
          <cell r="A131">
            <v>606200</v>
          </cell>
          <cell r="B131" t="str">
            <v>606200 Conferences and Training</v>
          </cell>
        </row>
        <row r="132">
          <cell r="A132">
            <v>606202</v>
          </cell>
          <cell r="B132" t="str">
            <v>606202 Training - Holiday Pay</v>
          </cell>
        </row>
        <row r="133">
          <cell r="A133">
            <v>606203</v>
          </cell>
          <cell r="B133" t="str">
            <v>606203 Training - Travel Pay</v>
          </cell>
        </row>
        <row r="134">
          <cell r="A134">
            <v>606204</v>
          </cell>
          <cell r="B134" t="str">
            <v>606204 Training - Trip Fees</v>
          </cell>
        </row>
        <row r="135">
          <cell r="A135">
            <v>606205</v>
          </cell>
          <cell r="B135" t="str">
            <v>606205 Training - Per Diem</v>
          </cell>
        </row>
        <row r="136">
          <cell r="A136">
            <v>606206</v>
          </cell>
          <cell r="B136" t="str">
            <v>606206 Training - Kill Fees</v>
          </cell>
        </row>
        <row r="137">
          <cell r="A137">
            <v>606210</v>
          </cell>
          <cell r="B137" t="str">
            <v>606210 Employee Activities</v>
          </cell>
        </row>
        <row r="138">
          <cell r="A138">
            <v>606500</v>
          </cell>
          <cell r="B138" t="str">
            <v>606500 Consulting</v>
          </cell>
        </row>
        <row r="139">
          <cell r="A139">
            <v>606530</v>
          </cell>
          <cell r="B139" t="str">
            <v>606530 Recruiting</v>
          </cell>
        </row>
        <row r="140">
          <cell r="A140">
            <v>606550</v>
          </cell>
          <cell r="B140" t="str">
            <v>606550 Temporary Help</v>
          </cell>
        </row>
        <row r="141">
          <cell r="A141">
            <v>606560</v>
          </cell>
          <cell r="B141" t="str">
            <v>606560 Other Outside Services</v>
          </cell>
        </row>
        <row r="142">
          <cell r="A142">
            <v>607300</v>
          </cell>
          <cell r="B142" t="str">
            <v>607300 Expensed Office Equipment</v>
          </cell>
        </row>
        <row r="143">
          <cell r="A143">
            <v>607310</v>
          </cell>
          <cell r="B143" t="str">
            <v>607310 Expensed Office Software</v>
          </cell>
        </row>
        <row r="144">
          <cell r="A144">
            <v>607320</v>
          </cell>
          <cell r="B144" t="str">
            <v>607320 Equip. &amp; Software Maintenance</v>
          </cell>
        </row>
        <row r="145">
          <cell r="A145">
            <v>607330</v>
          </cell>
          <cell r="B145" t="str">
            <v>607330 Rental Equipment</v>
          </cell>
        </row>
        <row r="146">
          <cell r="A146">
            <v>608060</v>
          </cell>
          <cell r="B146" t="str">
            <v>608060 Postage and Freight</v>
          </cell>
        </row>
        <row r="147">
          <cell r="A147">
            <v>608080</v>
          </cell>
          <cell r="B147" t="str">
            <v>608080 Books, Dues and Subscriptions</v>
          </cell>
        </row>
        <row r="148">
          <cell r="A148">
            <v>608130</v>
          </cell>
          <cell r="B148" t="str">
            <v>608130 Office Supplies</v>
          </cell>
        </row>
        <row r="149">
          <cell r="A149">
            <v>608150</v>
          </cell>
          <cell r="B149" t="str">
            <v>608150 Other Departmental Expenses</v>
          </cell>
        </row>
        <row r="150">
          <cell r="A150">
            <v>608999</v>
          </cell>
          <cell r="B150" t="str">
            <v>608999 Allocation to COGS</v>
          </cell>
        </row>
        <row r="151">
          <cell r="A151">
            <v>700000</v>
          </cell>
          <cell r="B151" t="str">
            <v>700000 MARKETING</v>
          </cell>
        </row>
        <row r="152">
          <cell r="A152">
            <v>706000</v>
          </cell>
          <cell r="B152" t="str">
            <v>706000 Officers Salaries</v>
          </cell>
        </row>
        <row r="153">
          <cell r="A153">
            <v>706010</v>
          </cell>
          <cell r="B153" t="str">
            <v>706010 Employee Salaries</v>
          </cell>
        </row>
        <row r="154">
          <cell r="A154">
            <v>706020</v>
          </cell>
          <cell r="B154" t="str">
            <v>706020 Payroll Taxes &amp; Benefits</v>
          </cell>
        </row>
        <row r="155">
          <cell r="A155">
            <v>706030</v>
          </cell>
          <cell r="B155" t="str">
            <v>706030 Commissions</v>
          </cell>
        </row>
        <row r="156">
          <cell r="A156">
            <v>706040</v>
          </cell>
          <cell r="B156" t="str">
            <v>706040 Bonuses</v>
          </cell>
        </row>
        <row r="157">
          <cell r="A157">
            <v>706045</v>
          </cell>
          <cell r="B157" t="str">
            <v>706045 Auto Allowance</v>
          </cell>
        </row>
        <row r="158">
          <cell r="A158">
            <v>706050</v>
          </cell>
          <cell r="B158" t="str">
            <v>706050 PTO Pay</v>
          </cell>
        </row>
        <row r="159">
          <cell r="A159">
            <v>706080</v>
          </cell>
          <cell r="B159" t="str">
            <v>706080 Relocation</v>
          </cell>
        </row>
        <row r="160">
          <cell r="A160">
            <v>706100</v>
          </cell>
          <cell r="B160" t="str">
            <v>706100 Travel - Air</v>
          </cell>
        </row>
        <row r="161">
          <cell r="A161">
            <v>706110</v>
          </cell>
          <cell r="B161" t="str">
            <v>706110 Travel - Hotel</v>
          </cell>
        </row>
        <row r="162">
          <cell r="A162">
            <v>706120</v>
          </cell>
          <cell r="B162" t="str">
            <v>706120 Travel - Other</v>
          </cell>
        </row>
        <row r="163">
          <cell r="A163">
            <v>706130</v>
          </cell>
          <cell r="B163" t="str">
            <v>706130 Business Meals</v>
          </cell>
        </row>
        <row r="164">
          <cell r="A164">
            <v>706140</v>
          </cell>
          <cell r="B164" t="str">
            <v>706140 Telephone/Cell</v>
          </cell>
        </row>
        <row r="165">
          <cell r="A165">
            <v>706150</v>
          </cell>
          <cell r="B165" t="str">
            <v>706150 Auto/Tolls/Allowance</v>
          </cell>
        </row>
        <row r="166">
          <cell r="A166">
            <v>706200</v>
          </cell>
          <cell r="B166" t="str">
            <v>706200 Conferences and Training</v>
          </cell>
        </row>
        <row r="167">
          <cell r="A167">
            <v>706210</v>
          </cell>
          <cell r="B167" t="str">
            <v>706210 Employee Activities</v>
          </cell>
        </row>
        <row r="168">
          <cell r="A168">
            <v>706500</v>
          </cell>
          <cell r="B168" t="str">
            <v>706500 Consulting</v>
          </cell>
        </row>
        <row r="169">
          <cell r="A169">
            <v>706530</v>
          </cell>
          <cell r="B169" t="str">
            <v>706530 Recruiting</v>
          </cell>
        </row>
        <row r="170">
          <cell r="A170">
            <v>706550</v>
          </cell>
          <cell r="B170" t="str">
            <v>706550 Temporary Help</v>
          </cell>
        </row>
        <row r="171">
          <cell r="A171">
            <v>706560</v>
          </cell>
          <cell r="B171" t="str">
            <v>706560 Other Outside Services</v>
          </cell>
        </row>
        <row r="172">
          <cell r="A172">
            <v>707100</v>
          </cell>
          <cell r="B172" t="str">
            <v>707100 Web Site Development</v>
          </cell>
        </row>
        <row r="173">
          <cell r="A173">
            <v>707110</v>
          </cell>
          <cell r="B173" t="str">
            <v>707110 Market Research</v>
          </cell>
        </row>
        <row r="174">
          <cell r="A174">
            <v>707120</v>
          </cell>
          <cell r="B174" t="str">
            <v>707120 Public Relations Services</v>
          </cell>
        </row>
        <row r="175">
          <cell r="A175">
            <v>707130</v>
          </cell>
          <cell r="B175" t="str">
            <v>707130 Network Communications</v>
          </cell>
        </row>
        <row r="176">
          <cell r="A176">
            <v>707140</v>
          </cell>
          <cell r="B176" t="str">
            <v>707140 SEO</v>
          </cell>
        </row>
        <row r="177">
          <cell r="A177">
            <v>707150</v>
          </cell>
          <cell r="B177" t="str">
            <v>707150 Design</v>
          </cell>
        </row>
        <row r="178">
          <cell r="A178">
            <v>707200</v>
          </cell>
          <cell r="B178" t="str">
            <v>707200 Advertising</v>
          </cell>
        </row>
        <row r="179">
          <cell r="A179">
            <v>707201</v>
          </cell>
          <cell r="B179" t="str">
            <v>707201 Advertising - Print</v>
          </cell>
        </row>
        <row r="180">
          <cell r="A180">
            <v>707202</v>
          </cell>
          <cell r="B180" t="str">
            <v>707202 Advertising - Online</v>
          </cell>
        </row>
        <row r="181">
          <cell r="A181">
            <v>707203</v>
          </cell>
          <cell r="B181" t="str">
            <v>707203 Advertising - Email</v>
          </cell>
        </row>
        <row r="182">
          <cell r="A182">
            <v>707204</v>
          </cell>
          <cell r="B182" t="str">
            <v>707204 Advertising - Search</v>
          </cell>
        </row>
        <row r="183">
          <cell r="A183">
            <v>707205</v>
          </cell>
          <cell r="B183" t="str">
            <v>707205 Advertising - Contests</v>
          </cell>
        </row>
        <row r="184">
          <cell r="A184">
            <v>707206</v>
          </cell>
          <cell r="B184" t="str">
            <v>707206 Advertising - Direct Mail</v>
          </cell>
        </row>
        <row r="185">
          <cell r="A185">
            <v>707210</v>
          </cell>
          <cell r="B185" t="str">
            <v>707210 Lead Generation</v>
          </cell>
        </row>
        <row r="186">
          <cell r="A186">
            <v>707220</v>
          </cell>
          <cell r="B186" t="str">
            <v>707220 Promotions</v>
          </cell>
        </row>
        <row r="187">
          <cell r="A187">
            <v>707230</v>
          </cell>
          <cell r="B187" t="str">
            <v>707230 Collateral and Other Print</v>
          </cell>
        </row>
        <row r="188">
          <cell r="A188">
            <v>707250</v>
          </cell>
          <cell r="B188" t="str">
            <v>707250 Business Wire &amp; Clippings</v>
          </cell>
        </row>
        <row r="189">
          <cell r="A189">
            <v>707260</v>
          </cell>
          <cell r="B189" t="str">
            <v>707260 Training Documentation</v>
          </cell>
        </row>
        <row r="190">
          <cell r="A190">
            <v>707270</v>
          </cell>
          <cell r="B190" t="str">
            <v>707270 Trade Shows and Conventions</v>
          </cell>
        </row>
        <row r="191">
          <cell r="A191">
            <v>707280</v>
          </cell>
          <cell r="B191" t="str">
            <v>707280 Seminars</v>
          </cell>
        </row>
        <row r="192">
          <cell r="A192">
            <v>707300</v>
          </cell>
          <cell r="B192" t="str">
            <v>707300 Expensed Office Equipment</v>
          </cell>
        </row>
        <row r="193">
          <cell r="A193">
            <v>707310</v>
          </cell>
          <cell r="B193" t="str">
            <v>707310 Expensed Office Software</v>
          </cell>
        </row>
        <row r="194">
          <cell r="A194">
            <v>707320</v>
          </cell>
          <cell r="B194" t="str">
            <v>707320 Equip. &amp; Software Maintenance</v>
          </cell>
        </row>
        <row r="195">
          <cell r="A195">
            <v>707330</v>
          </cell>
          <cell r="B195" t="str">
            <v>707330 Rental Equipment</v>
          </cell>
        </row>
        <row r="196">
          <cell r="A196">
            <v>708060</v>
          </cell>
          <cell r="B196" t="str">
            <v>708060 Postage and Freight</v>
          </cell>
        </row>
        <row r="197">
          <cell r="A197">
            <v>708080</v>
          </cell>
          <cell r="B197" t="str">
            <v>708080 Books, Dues and Subscriptions</v>
          </cell>
        </row>
        <row r="198">
          <cell r="A198">
            <v>708130</v>
          </cell>
          <cell r="B198" t="str">
            <v>708130 Office Supplies</v>
          </cell>
        </row>
        <row r="199">
          <cell r="A199">
            <v>708150</v>
          </cell>
          <cell r="B199" t="str">
            <v>708150 Other Departmental Expenses</v>
          </cell>
        </row>
        <row r="200">
          <cell r="A200">
            <v>708999</v>
          </cell>
          <cell r="B200" t="str">
            <v>708999 Allocation to COGS</v>
          </cell>
        </row>
        <row r="201">
          <cell r="A201">
            <v>750000</v>
          </cell>
          <cell r="B201" t="str">
            <v>750000 TALENT MARKETING</v>
          </cell>
        </row>
        <row r="202">
          <cell r="A202">
            <v>756000</v>
          </cell>
          <cell r="B202" t="str">
            <v>756000 Officers Salaries</v>
          </cell>
        </row>
        <row r="203">
          <cell r="A203">
            <v>756010</v>
          </cell>
          <cell r="B203" t="str">
            <v>756010 Employee Salaries</v>
          </cell>
        </row>
        <row r="204">
          <cell r="A204">
            <v>756020</v>
          </cell>
          <cell r="B204" t="str">
            <v>756020 Payroll Taxes &amp; Benefits</v>
          </cell>
        </row>
        <row r="205">
          <cell r="A205">
            <v>756030</v>
          </cell>
          <cell r="B205" t="str">
            <v>756030 Commissions</v>
          </cell>
        </row>
        <row r="206">
          <cell r="A206">
            <v>756040</v>
          </cell>
          <cell r="B206" t="str">
            <v>756040 Bonuses</v>
          </cell>
        </row>
        <row r="207">
          <cell r="A207">
            <v>756045</v>
          </cell>
          <cell r="B207" t="str">
            <v>756045 Auto Allowance</v>
          </cell>
        </row>
        <row r="208">
          <cell r="A208">
            <v>756050</v>
          </cell>
          <cell r="B208" t="str">
            <v>756050 PTO Pay</v>
          </cell>
        </row>
        <row r="209">
          <cell r="A209">
            <v>756080</v>
          </cell>
          <cell r="B209" t="str">
            <v>756080 Relocation</v>
          </cell>
        </row>
        <row r="210">
          <cell r="A210">
            <v>756100</v>
          </cell>
          <cell r="B210" t="str">
            <v>756100 Travel - Air</v>
          </cell>
        </row>
        <row r="211">
          <cell r="A211">
            <v>756110</v>
          </cell>
          <cell r="B211" t="str">
            <v>756110 Travel - Hotel</v>
          </cell>
        </row>
        <row r="212">
          <cell r="A212">
            <v>756120</v>
          </cell>
          <cell r="B212" t="str">
            <v>756120 Travel - Other</v>
          </cell>
        </row>
        <row r="213">
          <cell r="A213">
            <v>756130</v>
          </cell>
          <cell r="B213" t="str">
            <v>756130 Business Meals</v>
          </cell>
        </row>
        <row r="214">
          <cell r="A214">
            <v>756140</v>
          </cell>
          <cell r="B214" t="str">
            <v>756140 Telephone/Cell</v>
          </cell>
        </row>
        <row r="215">
          <cell r="A215">
            <v>756150</v>
          </cell>
          <cell r="B215" t="str">
            <v>756150 Auto/Tolls/Allowance</v>
          </cell>
        </row>
        <row r="216">
          <cell r="A216">
            <v>756200</v>
          </cell>
          <cell r="B216" t="str">
            <v>756200 Conferences &amp; Training</v>
          </cell>
        </row>
        <row r="217">
          <cell r="A217">
            <v>756210</v>
          </cell>
          <cell r="B217" t="str">
            <v>756210 Employee Activities</v>
          </cell>
        </row>
        <row r="218">
          <cell r="A218">
            <v>756500</v>
          </cell>
          <cell r="B218" t="str">
            <v>756500 Consulting</v>
          </cell>
        </row>
        <row r="219">
          <cell r="A219">
            <v>756530</v>
          </cell>
          <cell r="B219" t="str">
            <v>756530 Recruiting</v>
          </cell>
        </row>
        <row r="220">
          <cell r="A220">
            <v>756550</v>
          </cell>
          <cell r="B220" t="str">
            <v>756550 Temporary Help</v>
          </cell>
        </row>
        <row r="221">
          <cell r="A221">
            <v>756560</v>
          </cell>
          <cell r="B221" t="str">
            <v>756560 Other Outside Services</v>
          </cell>
        </row>
        <row r="222">
          <cell r="A222">
            <v>757100</v>
          </cell>
          <cell r="B222" t="str">
            <v>757100 Web Site Development</v>
          </cell>
        </row>
        <row r="223">
          <cell r="A223">
            <v>757110</v>
          </cell>
          <cell r="B223" t="str">
            <v>757110 Market Research</v>
          </cell>
        </row>
        <row r="224">
          <cell r="A224">
            <v>757120</v>
          </cell>
          <cell r="B224" t="str">
            <v>757120 Public Relations Services</v>
          </cell>
        </row>
        <row r="225">
          <cell r="A225">
            <v>757200</v>
          </cell>
          <cell r="B225" t="str">
            <v>757200 Advertising</v>
          </cell>
        </row>
        <row r="226">
          <cell r="A226">
            <v>757210</v>
          </cell>
          <cell r="B226" t="str">
            <v>757210 Lead Generation</v>
          </cell>
        </row>
        <row r="227">
          <cell r="A227">
            <v>757220</v>
          </cell>
          <cell r="B227" t="str">
            <v>757220 Promotions</v>
          </cell>
        </row>
        <row r="228">
          <cell r="A228">
            <v>757230</v>
          </cell>
          <cell r="B228" t="str">
            <v>757230 Collateral and Other Print</v>
          </cell>
        </row>
        <row r="229">
          <cell r="A229">
            <v>757250</v>
          </cell>
          <cell r="B229" t="str">
            <v>757250 Business Wire &amp; Clippings</v>
          </cell>
        </row>
        <row r="230">
          <cell r="A230">
            <v>757260</v>
          </cell>
          <cell r="B230" t="str">
            <v>757260 Training Documentation</v>
          </cell>
        </row>
        <row r="231">
          <cell r="A231">
            <v>757270</v>
          </cell>
          <cell r="B231" t="str">
            <v>757270 Trade Shows and Conventions</v>
          </cell>
        </row>
        <row r="232">
          <cell r="A232">
            <v>757280</v>
          </cell>
          <cell r="B232" t="str">
            <v>757280 Seminars</v>
          </cell>
        </row>
        <row r="233">
          <cell r="A233">
            <v>757300</v>
          </cell>
          <cell r="B233" t="str">
            <v>757300 Expensed Office Equipment</v>
          </cell>
        </row>
        <row r="234">
          <cell r="A234">
            <v>757310</v>
          </cell>
          <cell r="B234" t="str">
            <v>757310 Expensed Office Software</v>
          </cell>
        </row>
        <row r="235">
          <cell r="A235">
            <v>757320</v>
          </cell>
          <cell r="B235" t="str">
            <v>757320 Equip. &amp; Software Maintenance</v>
          </cell>
        </row>
        <row r="236">
          <cell r="A236">
            <v>757330</v>
          </cell>
          <cell r="B236" t="str">
            <v>757330 Rental Equipment</v>
          </cell>
        </row>
        <row r="237">
          <cell r="A237">
            <v>758080</v>
          </cell>
          <cell r="B237" t="str">
            <v>758080 Books, Dues and Subscriptions</v>
          </cell>
        </row>
        <row r="238">
          <cell r="A238">
            <v>758130</v>
          </cell>
          <cell r="B238" t="str">
            <v>758130 Office Supplies</v>
          </cell>
        </row>
        <row r="239">
          <cell r="A239">
            <v>758150</v>
          </cell>
          <cell r="B239" t="str">
            <v>758150 Other Departmental Expenses</v>
          </cell>
        </row>
        <row r="240">
          <cell r="A240">
            <v>758999</v>
          </cell>
          <cell r="B240" t="str">
            <v>758999 Allocation to COGS</v>
          </cell>
        </row>
        <row r="241">
          <cell r="A241">
            <v>800000</v>
          </cell>
          <cell r="B241" t="str">
            <v>800000 SALES</v>
          </cell>
        </row>
        <row r="242">
          <cell r="A242">
            <v>806000</v>
          </cell>
          <cell r="B242" t="str">
            <v>806000 Officers Salaries</v>
          </cell>
        </row>
        <row r="243">
          <cell r="A243">
            <v>806010</v>
          </cell>
          <cell r="B243" t="str">
            <v>806010 Employee Salaries</v>
          </cell>
        </row>
        <row r="244">
          <cell r="A244">
            <v>806020</v>
          </cell>
          <cell r="B244" t="str">
            <v>806020 Payroll Taxes &amp; Benefits</v>
          </cell>
        </row>
        <row r="245">
          <cell r="A245">
            <v>806030</v>
          </cell>
          <cell r="B245" t="str">
            <v>806030 Commissions</v>
          </cell>
        </row>
        <row r="246">
          <cell r="A246">
            <v>806040</v>
          </cell>
          <cell r="B246" t="str">
            <v>806040 Bonuses</v>
          </cell>
        </row>
        <row r="247">
          <cell r="A247">
            <v>806045</v>
          </cell>
          <cell r="B247" t="str">
            <v>806045 Auto Allowance</v>
          </cell>
        </row>
        <row r="248">
          <cell r="A248">
            <v>806050</v>
          </cell>
          <cell r="B248" t="str">
            <v>806050 PTO Pay</v>
          </cell>
        </row>
        <row r="249">
          <cell r="A249">
            <v>806080</v>
          </cell>
          <cell r="B249" t="str">
            <v>806080 Relocation</v>
          </cell>
        </row>
        <row r="250">
          <cell r="A250">
            <v>806100</v>
          </cell>
          <cell r="B250" t="str">
            <v>806100 Travel - Air</v>
          </cell>
        </row>
        <row r="251">
          <cell r="A251">
            <v>806110</v>
          </cell>
          <cell r="B251" t="str">
            <v>806110 Travel - Hotel</v>
          </cell>
        </row>
        <row r="252">
          <cell r="A252">
            <v>806120</v>
          </cell>
          <cell r="B252" t="str">
            <v>806120 Travel - Other</v>
          </cell>
        </row>
        <row r="253">
          <cell r="A253">
            <v>806130</v>
          </cell>
          <cell r="B253" t="str">
            <v>806130 Business Meals</v>
          </cell>
        </row>
        <row r="254">
          <cell r="A254">
            <v>806140</v>
          </cell>
          <cell r="B254" t="str">
            <v>806140 Telephone/Cell</v>
          </cell>
        </row>
        <row r="255">
          <cell r="A255">
            <v>806150</v>
          </cell>
          <cell r="B255" t="str">
            <v>806150 Auto/Tolls/Allowance</v>
          </cell>
        </row>
        <row r="256">
          <cell r="A256">
            <v>806200</v>
          </cell>
          <cell r="B256" t="str">
            <v>806200 Conferences and Training</v>
          </cell>
        </row>
        <row r="257">
          <cell r="A257">
            <v>806210</v>
          </cell>
          <cell r="B257" t="str">
            <v>806210 Employee Activities</v>
          </cell>
        </row>
        <row r="258">
          <cell r="A258">
            <v>806500</v>
          </cell>
          <cell r="B258" t="str">
            <v>806500 Consulting</v>
          </cell>
        </row>
        <row r="259">
          <cell r="A259">
            <v>806530</v>
          </cell>
          <cell r="B259" t="str">
            <v>806530 Recruiting</v>
          </cell>
        </row>
        <row r="260">
          <cell r="A260">
            <v>806550</v>
          </cell>
          <cell r="B260" t="str">
            <v>806550 Temporary Help</v>
          </cell>
        </row>
        <row r="261">
          <cell r="A261">
            <v>806560</v>
          </cell>
          <cell r="B261" t="str">
            <v>806560 Other Outside Services</v>
          </cell>
        </row>
        <row r="262">
          <cell r="A262">
            <v>807300</v>
          </cell>
          <cell r="B262" t="str">
            <v>807300 Expensed Office Equipment</v>
          </cell>
        </row>
        <row r="263">
          <cell r="A263">
            <v>807310</v>
          </cell>
          <cell r="B263" t="str">
            <v>807310 Expensed Office Software</v>
          </cell>
        </row>
        <row r="264">
          <cell r="A264">
            <v>807320</v>
          </cell>
          <cell r="B264" t="str">
            <v>807320 Equip. &amp; Software Maintenance</v>
          </cell>
        </row>
        <row r="265">
          <cell r="A265">
            <v>807330</v>
          </cell>
          <cell r="B265" t="str">
            <v>807330 Rental Equipment</v>
          </cell>
        </row>
        <row r="266">
          <cell r="A266">
            <v>808050</v>
          </cell>
          <cell r="B266" t="str">
            <v>808050 Remote Office Expense</v>
          </cell>
        </row>
        <row r="267">
          <cell r="A267">
            <v>808060</v>
          </cell>
          <cell r="B267" t="str">
            <v>808060 Postage and Freight</v>
          </cell>
        </row>
        <row r="268">
          <cell r="A268">
            <v>808080</v>
          </cell>
          <cell r="B268" t="str">
            <v>808080 Books, Dues and Subscriptions</v>
          </cell>
        </row>
        <row r="269">
          <cell r="A269">
            <v>808130</v>
          </cell>
          <cell r="B269" t="str">
            <v>808130 Office Supplies</v>
          </cell>
        </row>
        <row r="270">
          <cell r="A270">
            <v>808150</v>
          </cell>
          <cell r="B270" t="str">
            <v>808150 Other Departmental Expenses</v>
          </cell>
        </row>
        <row r="271">
          <cell r="A271">
            <v>808999</v>
          </cell>
          <cell r="B271" t="str">
            <v>808999 Allocation to COGS</v>
          </cell>
        </row>
        <row r="272">
          <cell r="A272">
            <v>810000</v>
          </cell>
          <cell r="B272" t="str">
            <v>810000 INSIDE SALES</v>
          </cell>
        </row>
        <row r="273">
          <cell r="A273">
            <v>816000</v>
          </cell>
          <cell r="B273" t="str">
            <v>816000 Officers Salaries</v>
          </cell>
        </row>
        <row r="274">
          <cell r="A274">
            <v>816010</v>
          </cell>
          <cell r="B274" t="str">
            <v>816010 Employee Salaries</v>
          </cell>
        </row>
        <row r="275">
          <cell r="A275">
            <v>816020</v>
          </cell>
          <cell r="B275" t="str">
            <v>816020 Payroll Taxes &amp; Benefits</v>
          </cell>
        </row>
        <row r="276">
          <cell r="A276">
            <v>816030</v>
          </cell>
          <cell r="B276" t="str">
            <v>816030 Commissions</v>
          </cell>
        </row>
        <row r="277">
          <cell r="A277">
            <v>816040</v>
          </cell>
          <cell r="B277" t="str">
            <v>816040 Bonuses</v>
          </cell>
        </row>
        <row r="278">
          <cell r="A278">
            <v>816045</v>
          </cell>
          <cell r="B278" t="str">
            <v>816045 Auto Allowance</v>
          </cell>
        </row>
        <row r="279">
          <cell r="A279">
            <v>816050</v>
          </cell>
          <cell r="B279" t="str">
            <v>816050 PTO Pay</v>
          </cell>
        </row>
        <row r="280">
          <cell r="A280">
            <v>816080</v>
          </cell>
          <cell r="B280" t="str">
            <v>816080 Relocation</v>
          </cell>
        </row>
        <row r="281">
          <cell r="A281">
            <v>816100</v>
          </cell>
          <cell r="B281" t="str">
            <v>816100 Travel - Air</v>
          </cell>
        </row>
        <row r="282">
          <cell r="A282">
            <v>816110</v>
          </cell>
          <cell r="B282" t="str">
            <v>816110 Travel - Hotel</v>
          </cell>
        </row>
        <row r="283">
          <cell r="A283">
            <v>816120</v>
          </cell>
          <cell r="B283" t="str">
            <v>816120 Travel - Other</v>
          </cell>
        </row>
        <row r="284">
          <cell r="A284">
            <v>816130</v>
          </cell>
          <cell r="B284" t="str">
            <v>816130 Business Meals</v>
          </cell>
        </row>
        <row r="285">
          <cell r="A285">
            <v>816140</v>
          </cell>
          <cell r="B285" t="str">
            <v>816140 Telephone/Cell</v>
          </cell>
        </row>
        <row r="286">
          <cell r="A286">
            <v>816150</v>
          </cell>
          <cell r="B286" t="str">
            <v>816150 Auto/Tolls/Allowance</v>
          </cell>
        </row>
        <row r="287">
          <cell r="A287">
            <v>816200</v>
          </cell>
          <cell r="B287" t="str">
            <v>816200 Conferences and Training</v>
          </cell>
        </row>
        <row r="288">
          <cell r="A288">
            <v>816210</v>
          </cell>
          <cell r="B288" t="str">
            <v>816210 Employee Activities</v>
          </cell>
        </row>
        <row r="289">
          <cell r="A289">
            <v>816500</v>
          </cell>
          <cell r="B289" t="str">
            <v>816500 Consulting</v>
          </cell>
        </row>
        <row r="290">
          <cell r="A290">
            <v>816530</v>
          </cell>
          <cell r="B290" t="str">
            <v>816530 Recruiting</v>
          </cell>
        </row>
        <row r="291">
          <cell r="A291">
            <v>816550</v>
          </cell>
          <cell r="B291" t="str">
            <v>816550 Temporary Help</v>
          </cell>
        </row>
        <row r="292">
          <cell r="A292">
            <v>816560</v>
          </cell>
          <cell r="B292" t="str">
            <v>816560 Other Outside Services</v>
          </cell>
        </row>
        <row r="293">
          <cell r="A293">
            <v>817300</v>
          </cell>
          <cell r="B293" t="str">
            <v>817300 Expensed Office Equipment</v>
          </cell>
        </row>
        <row r="294">
          <cell r="A294">
            <v>817310</v>
          </cell>
          <cell r="B294" t="str">
            <v>817310 Expensed Office Software</v>
          </cell>
        </row>
        <row r="295">
          <cell r="A295">
            <v>817320</v>
          </cell>
          <cell r="B295" t="str">
            <v>817320 Equip. &amp; Software Maintenance</v>
          </cell>
        </row>
        <row r="296">
          <cell r="A296">
            <v>817330</v>
          </cell>
          <cell r="B296" t="str">
            <v>817330 Rental Equipment</v>
          </cell>
        </row>
        <row r="297">
          <cell r="A297">
            <v>818050</v>
          </cell>
          <cell r="B297" t="str">
            <v>818050 Remote Office Expense</v>
          </cell>
        </row>
        <row r="298">
          <cell r="A298">
            <v>818060</v>
          </cell>
          <cell r="B298" t="str">
            <v>818060 Postage and Freight</v>
          </cell>
        </row>
        <row r="299">
          <cell r="A299">
            <v>818080</v>
          </cell>
          <cell r="B299" t="str">
            <v>818080 Books, Dues and Subscriptions</v>
          </cell>
        </row>
        <row r="300">
          <cell r="A300">
            <v>818130</v>
          </cell>
          <cell r="B300" t="str">
            <v>818130 Office Supplies</v>
          </cell>
        </row>
        <row r="301">
          <cell r="A301">
            <v>818150</v>
          </cell>
          <cell r="B301" t="str">
            <v>818150 Other Departmental Expenses</v>
          </cell>
        </row>
        <row r="302">
          <cell r="A302">
            <v>818999</v>
          </cell>
          <cell r="B302" t="str">
            <v>818999 Allocation to COGS</v>
          </cell>
        </row>
        <row r="303">
          <cell r="A303">
            <v>850000</v>
          </cell>
          <cell r="B303" t="str">
            <v>850000 BIZ DEV</v>
          </cell>
        </row>
        <row r="304">
          <cell r="A304">
            <v>856000</v>
          </cell>
          <cell r="B304" t="str">
            <v>856000 Officers Salaries</v>
          </cell>
        </row>
        <row r="305">
          <cell r="A305">
            <v>856010</v>
          </cell>
          <cell r="B305" t="str">
            <v>856010 Employee Salaries</v>
          </cell>
        </row>
        <row r="306">
          <cell r="A306">
            <v>856020</v>
          </cell>
          <cell r="B306" t="str">
            <v>856020 Payroll Taxes &amp; Benefits</v>
          </cell>
        </row>
        <row r="307">
          <cell r="A307">
            <v>856030</v>
          </cell>
          <cell r="B307" t="str">
            <v>856030 Commissions</v>
          </cell>
        </row>
        <row r="308">
          <cell r="A308">
            <v>856040</v>
          </cell>
          <cell r="B308" t="str">
            <v>856040 Bonuses</v>
          </cell>
        </row>
        <row r="309">
          <cell r="A309">
            <v>856045</v>
          </cell>
          <cell r="B309" t="str">
            <v>856045 Auto Allowance</v>
          </cell>
        </row>
        <row r="310">
          <cell r="A310">
            <v>856050</v>
          </cell>
          <cell r="B310" t="str">
            <v>856050 Vacation Pay</v>
          </cell>
        </row>
        <row r="311">
          <cell r="A311">
            <v>856080</v>
          </cell>
          <cell r="B311" t="str">
            <v>856080 Relocation</v>
          </cell>
        </row>
        <row r="312">
          <cell r="A312">
            <v>856090</v>
          </cell>
          <cell r="B312" t="str">
            <v>856090 Other Personnel Costs</v>
          </cell>
        </row>
        <row r="313">
          <cell r="A313">
            <v>856100</v>
          </cell>
          <cell r="B313" t="str">
            <v>856100 Travel - Air</v>
          </cell>
        </row>
        <row r="314">
          <cell r="A314">
            <v>856110</v>
          </cell>
          <cell r="B314" t="str">
            <v>856110 Travel - Hotel</v>
          </cell>
        </row>
        <row r="315">
          <cell r="A315">
            <v>856120</v>
          </cell>
          <cell r="B315" t="str">
            <v>856120 Travel - Other</v>
          </cell>
        </row>
        <row r="316">
          <cell r="A316">
            <v>856130</v>
          </cell>
          <cell r="B316" t="str">
            <v>856130 Business Meals</v>
          </cell>
        </row>
        <row r="317">
          <cell r="A317">
            <v>856140</v>
          </cell>
          <cell r="B317" t="str">
            <v>856140 Telephone/Cell</v>
          </cell>
        </row>
        <row r="318">
          <cell r="A318">
            <v>856150</v>
          </cell>
          <cell r="B318" t="str">
            <v>856150 Auto/Tolls/Allowance</v>
          </cell>
        </row>
        <row r="319">
          <cell r="A319">
            <v>856200</v>
          </cell>
          <cell r="B319" t="str">
            <v>856200 Conferences &amp; Training</v>
          </cell>
        </row>
        <row r="320">
          <cell r="A320">
            <v>856210</v>
          </cell>
          <cell r="B320" t="str">
            <v>856210 Employee Activities</v>
          </cell>
        </row>
        <row r="321">
          <cell r="A321">
            <v>856500</v>
          </cell>
          <cell r="B321" t="str">
            <v>856500 Consulting</v>
          </cell>
        </row>
        <row r="322">
          <cell r="A322">
            <v>856530</v>
          </cell>
          <cell r="B322" t="str">
            <v>856530 Recruiting</v>
          </cell>
        </row>
        <row r="323">
          <cell r="A323">
            <v>856550</v>
          </cell>
          <cell r="B323" t="str">
            <v>856550 Temporary Help</v>
          </cell>
        </row>
        <row r="324">
          <cell r="A324">
            <v>856560</v>
          </cell>
          <cell r="B324" t="str">
            <v>856560 Other Outside Services</v>
          </cell>
        </row>
        <row r="325">
          <cell r="A325">
            <v>857230</v>
          </cell>
          <cell r="B325" t="str">
            <v>857230 Collateral and Other Print</v>
          </cell>
        </row>
        <row r="326">
          <cell r="A326">
            <v>857280</v>
          </cell>
          <cell r="B326" t="str">
            <v>857280 Seminars</v>
          </cell>
        </row>
        <row r="327">
          <cell r="A327">
            <v>857300</v>
          </cell>
          <cell r="B327" t="str">
            <v>857300 Expensed Office Equipment</v>
          </cell>
        </row>
        <row r="328">
          <cell r="A328">
            <v>857310</v>
          </cell>
          <cell r="B328" t="str">
            <v>857310 Expensed Office Software</v>
          </cell>
        </row>
        <row r="329">
          <cell r="A329">
            <v>857320</v>
          </cell>
          <cell r="B329" t="str">
            <v>857320 Equip. &amp; Software Maintenance</v>
          </cell>
        </row>
        <row r="330">
          <cell r="A330">
            <v>857330</v>
          </cell>
          <cell r="B330" t="str">
            <v>857330 Rental Equipment</v>
          </cell>
        </row>
        <row r="331">
          <cell r="A331">
            <v>858060</v>
          </cell>
          <cell r="B331" t="str">
            <v>858060 Postage and Freight</v>
          </cell>
        </row>
        <row r="332">
          <cell r="A332">
            <v>858080</v>
          </cell>
          <cell r="B332" t="str">
            <v>858080 Books, Dues and Subscriptions</v>
          </cell>
        </row>
        <row r="333">
          <cell r="A333">
            <v>858130</v>
          </cell>
          <cell r="B333" t="str">
            <v>858130 Office Supplies</v>
          </cell>
        </row>
        <row r="334">
          <cell r="A334">
            <v>858150</v>
          </cell>
          <cell r="B334" t="str">
            <v>858150 Other Departmental Expenses</v>
          </cell>
        </row>
        <row r="335">
          <cell r="A335">
            <v>858999</v>
          </cell>
          <cell r="B335" t="str">
            <v>858999 Allocation to COGS</v>
          </cell>
        </row>
        <row r="336">
          <cell r="A336">
            <v>900000</v>
          </cell>
          <cell r="B336" t="str">
            <v>900000 G &amp; A</v>
          </cell>
        </row>
        <row r="337">
          <cell r="A337">
            <v>906000</v>
          </cell>
          <cell r="B337" t="str">
            <v>906000 Officers Salaries</v>
          </cell>
        </row>
        <row r="338">
          <cell r="A338">
            <v>906010</v>
          </cell>
          <cell r="B338" t="str">
            <v>906010 Employee Salaries</v>
          </cell>
        </row>
        <row r="339">
          <cell r="A339">
            <v>906020</v>
          </cell>
          <cell r="B339" t="str">
            <v>906020 Payroll Taxes &amp; Benefits</v>
          </cell>
        </row>
        <row r="340">
          <cell r="A340">
            <v>906030</v>
          </cell>
          <cell r="B340" t="str">
            <v>906030 Commissions</v>
          </cell>
        </row>
        <row r="341">
          <cell r="A341">
            <v>906040</v>
          </cell>
          <cell r="B341" t="str">
            <v>906040 Bonuses</v>
          </cell>
        </row>
        <row r="342">
          <cell r="A342">
            <v>906045</v>
          </cell>
          <cell r="B342" t="str">
            <v>906045 Auto Allowance</v>
          </cell>
        </row>
        <row r="343">
          <cell r="A343">
            <v>906050</v>
          </cell>
          <cell r="B343" t="str">
            <v>906050 PTO Pay</v>
          </cell>
        </row>
        <row r="344">
          <cell r="A344">
            <v>906080</v>
          </cell>
          <cell r="B344" t="str">
            <v>906080 Relocation</v>
          </cell>
        </row>
        <row r="345">
          <cell r="A345">
            <v>906100</v>
          </cell>
          <cell r="B345" t="str">
            <v>906100 Travel - Air</v>
          </cell>
        </row>
        <row r="346">
          <cell r="A346">
            <v>906110</v>
          </cell>
          <cell r="B346" t="str">
            <v>906110 Travel - Hotel</v>
          </cell>
        </row>
        <row r="347">
          <cell r="A347">
            <v>906120</v>
          </cell>
          <cell r="B347" t="str">
            <v>906120 Travel - Other</v>
          </cell>
        </row>
        <row r="348">
          <cell r="A348">
            <v>906130</v>
          </cell>
          <cell r="B348" t="str">
            <v>906130 Business Meals</v>
          </cell>
        </row>
        <row r="349">
          <cell r="A349">
            <v>906140</v>
          </cell>
          <cell r="B349" t="str">
            <v>906140 Telephone/Cell</v>
          </cell>
        </row>
        <row r="350">
          <cell r="A350">
            <v>906150</v>
          </cell>
          <cell r="B350" t="str">
            <v>906150 Auto/Tolls/Allowance</v>
          </cell>
        </row>
        <row r="351">
          <cell r="A351">
            <v>906200</v>
          </cell>
          <cell r="B351" t="str">
            <v>906200 Conferences and Training</v>
          </cell>
        </row>
        <row r="352">
          <cell r="A352">
            <v>906210</v>
          </cell>
          <cell r="B352" t="str">
            <v>906210 Employee Activities</v>
          </cell>
        </row>
        <row r="353">
          <cell r="A353">
            <v>906500</v>
          </cell>
          <cell r="B353" t="str">
            <v>906500 Consulting</v>
          </cell>
        </row>
        <row r="354">
          <cell r="A354">
            <v>906530</v>
          </cell>
          <cell r="B354" t="str">
            <v>906530 Recruiting</v>
          </cell>
        </row>
        <row r="355">
          <cell r="A355">
            <v>906550</v>
          </cell>
          <cell r="B355" t="str">
            <v>906550 Temporary Help</v>
          </cell>
        </row>
        <row r="356">
          <cell r="A356">
            <v>906560</v>
          </cell>
          <cell r="B356" t="str">
            <v>906560 Other Outside Services</v>
          </cell>
        </row>
        <row r="357">
          <cell r="A357">
            <v>906570</v>
          </cell>
          <cell r="B357" t="str">
            <v>906570 Legal - General</v>
          </cell>
        </row>
        <row r="358">
          <cell r="A358">
            <v>906572</v>
          </cell>
          <cell r="B358" t="str">
            <v>906572 Legal - IP</v>
          </cell>
        </row>
        <row r="359">
          <cell r="A359">
            <v>906580</v>
          </cell>
          <cell r="B359" t="str">
            <v>906580 Accounting</v>
          </cell>
        </row>
        <row r="360">
          <cell r="A360">
            <v>906590</v>
          </cell>
          <cell r="B360" t="str">
            <v>906590 Benefits Administration</v>
          </cell>
        </row>
        <row r="361">
          <cell r="A361">
            <v>906600</v>
          </cell>
          <cell r="B361" t="str">
            <v>906600 Bank Service Fees</v>
          </cell>
        </row>
        <row r="362">
          <cell r="A362">
            <v>906610</v>
          </cell>
          <cell r="B362" t="str">
            <v>906610 Merchant Services Fees</v>
          </cell>
        </row>
        <row r="363">
          <cell r="A363">
            <v>907300</v>
          </cell>
          <cell r="B363" t="str">
            <v>907300 Expensed Office Equipment</v>
          </cell>
        </row>
        <row r="364">
          <cell r="A364">
            <v>907310</v>
          </cell>
          <cell r="B364" t="str">
            <v>907310 Expensed Office Software</v>
          </cell>
        </row>
        <row r="365">
          <cell r="A365">
            <v>907320</v>
          </cell>
          <cell r="B365" t="str">
            <v>907320 Equip. &amp; Software Maintenance</v>
          </cell>
        </row>
        <row r="366">
          <cell r="A366">
            <v>907330</v>
          </cell>
          <cell r="B366" t="str">
            <v>907330 Rental Equipment</v>
          </cell>
        </row>
        <row r="367">
          <cell r="A367">
            <v>908001</v>
          </cell>
          <cell r="B367" t="str">
            <v>908001 Building Rent - CA</v>
          </cell>
        </row>
        <row r="368">
          <cell r="A368">
            <v>908002</v>
          </cell>
          <cell r="B368" t="str">
            <v>908002 Building Rent - NY</v>
          </cell>
        </row>
        <row r="369">
          <cell r="A369">
            <v>908003</v>
          </cell>
          <cell r="B369" t="str">
            <v>908003 Building Rent - NV</v>
          </cell>
        </row>
        <row r="370">
          <cell r="A370">
            <v>908005</v>
          </cell>
          <cell r="B370" t="str">
            <v>908005 Remote Office Expense</v>
          </cell>
        </row>
        <row r="371">
          <cell r="A371">
            <v>908010</v>
          </cell>
          <cell r="B371" t="str">
            <v>908010 Move Related Costs</v>
          </cell>
        </row>
        <row r="372">
          <cell r="A372">
            <v>908020</v>
          </cell>
          <cell r="B372" t="str">
            <v>908020 Telecommunications</v>
          </cell>
        </row>
        <row r="373">
          <cell r="A373">
            <v>908030</v>
          </cell>
          <cell r="B373" t="str">
            <v>908030 Network Communications</v>
          </cell>
        </row>
        <row r="374">
          <cell r="A374">
            <v>908040</v>
          </cell>
          <cell r="B374" t="str">
            <v>908040 Utilities</v>
          </cell>
        </row>
        <row r="375">
          <cell r="A375">
            <v>908050</v>
          </cell>
          <cell r="B375" t="str">
            <v>908050 Facility Services</v>
          </cell>
        </row>
        <row r="376">
          <cell r="A376">
            <v>908060</v>
          </cell>
          <cell r="B376" t="str">
            <v>908060 Postage and Freight</v>
          </cell>
        </row>
        <row r="377">
          <cell r="A377">
            <v>908070</v>
          </cell>
          <cell r="B377" t="str">
            <v>908070 Copying</v>
          </cell>
        </row>
        <row r="378">
          <cell r="A378">
            <v>908080</v>
          </cell>
          <cell r="B378" t="str">
            <v>908080 Books, Dues and Subscriptions</v>
          </cell>
        </row>
        <row r="379">
          <cell r="A379">
            <v>908090</v>
          </cell>
          <cell r="B379" t="str">
            <v>908090 Outside Printing and Copying</v>
          </cell>
        </row>
        <row r="380">
          <cell r="A380">
            <v>908100</v>
          </cell>
          <cell r="B380" t="str">
            <v>908100 Charitable Contributions</v>
          </cell>
        </row>
        <row r="381">
          <cell r="A381">
            <v>908110</v>
          </cell>
          <cell r="B381" t="str">
            <v>908110 Taxes and Licenses</v>
          </cell>
        </row>
        <row r="382">
          <cell r="A382">
            <v>908120</v>
          </cell>
          <cell r="B382" t="str">
            <v>908120 Business Insurance</v>
          </cell>
        </row>
        <row r="383">
          <cell r="A383">
            <v>908130</v>
          </cell>
          <cell r="B383" t="str">
            <v>908130 Office Supplies</v>
          </cell>
        </row>
        <row r="384">
          <cell r="A384">
            <v>908140</v>
          </cell>
          <cell r="B384" t="str">
            <v>908140 Other Occupancy Expense</v>
          </cell>
        </row>
        <row r="385">
          <cell r="A385">
            <v>908150</v>
          </cell>
          <cell r="B385" t="str">
            <v>908150 Other Departmental Expense</v>
          </cell>
        </row>
        <row r="386">
          <cell r="A386">
            <v>908200</v>
          </cell>
          <cell r="B386" t="str">
            <v>908200 Bad Debt Expense</v>
          </cell>
        </row>
        <row r="387">
          <cell r="A387">
            <v>908999</v>
          </cell>
          <cell r="B387" t="str">
            <v>908999 Allocation to COGS</v>
          </cell>
        </row>
        <row r="388">
          <cell r="A388">
            <v>959100</v>
          </cell>
          <cell r="B388" t="str">
            <v>959100 Other Income</v>
          </cell>
        </row>
        <row r="389">
          <cell r="A389">
            <v>959110</v>
          </cell>
          <cell r="B389" t="str">
            <v>959110 Interest Income</v>
          </cell>
        </row>
        <row r="390">
          <cell r="A390">
            <v>959200</v>
          </cell>
          <cell r="B390" t="str">
            <v>959200 Other Expense</v>
          </cell>
        </row>
        <row r="391">
          <cell r="A391">
            <v>959210</v>
          </cell>
          <cell r="B391" t="str">
            <v>959210 Depreciation</v>
          </cell>
        </row>
        <row r="392">
          <cell r="A392">
            <v>959220</v>
          </cell>
          <cell r="B392" t="str">
            <v>959220 Interest Expense</v>
          </cell>
        </row>
        <row r="393">
          <cell r="A393">
            <v>959230</v>
          </cell>
          <cell r="B393" t="str">
            <v>959230 Income Taxes - State</v>
          </cell>
        </row>
        <row r="394">
          <cell r="A394">
            <v>959240</v>
          </cell>
          <cell r="B394" t="str">
            <v>959240 Income Taxes - Federal</v>
          </cell>
        </row>
      </sheetData>
      <sheetData sheetId="2"/>
      <sheetData sheetId="3"/>
      <sheetData sheetId="4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hibit"/>
      <sheetName val="assets(old)"/>
      <sheetName val="COMMENTS"/>
      <sheetName val="assets"/>
      <sheetName val="_ good"/>
      <sheetName val="trend factors"/>
      <sheetName val="r3 factors"/>
      <sheetName val="MSTRNDF"/>
      <sheetName val="BLS-PPI Tables"/>
      <sheetName val="class"/>
      <sheetName val="Source--&gt;"/>
      <sheetName val="Coast Assets"/>
      <sheetName val="__good"/>
      <sheetName val="trend_factors"/>
      <sheetName val="r3_factors"/>
      <sheetName val="BLS-PPI_Tables"/>
      <sheetName val="Coast_Assets"/>
      <sheetName val="__good1"/>
      <sheetName val="trend_factors1"/>
      <sheetName val="r3_factors1"/>
      <sheetName val="BLS-PPI_Tables1"/>
      <sheetName val="Coast_Assets1"/>
    </sheetNames>
    <sheetDataSet>
      <sheetData sheetId="0"/>
      <sheetData sheetId="1" refreshError="1"/>
      <sheetData sheetId="2" refreshError="1"/>
      <sheetData sheetId="3">
        <row r="4">
          <cell r="A4" t="str">
            <v>COAST.1</v>
          </cell>
        </row>
      </sheetData>
      <sheetData sheetId="4" refreshError="1"/>
      <sheetData sheetId="5" refreshError="1"/>
      <sheetData sheetId="6">
        <row r="9">
          <cell r="K9">
            <v>0</v>
          </cell>
          <cell r="L9">
            <v>1</v>
          </cell>
        </row>
        <row r="10">
          <cell r="K10">
            <v>1</v>
          </cell>
          <cell r="L10">
            <v>1.00014935000003</v>
          </cell>
        </row>
        <row r="11">
          <cell r="K11">
            <v>2</v>
          </cell>
          <cell r="L11">
            <v>1.00029870000006</v>
          </cell>
        </row>
        <row r="12">
          <cell r="K12">
            <v>3</v>
          </cell>
          <cell r="L12">
            <v>1.0004480499999999</v>
          </cell>
        </row>
        <row r="13">
          <cell r="K13">
            <v>4</v>
          </cell>
          <cell r="L13">
            <v>1.0005974</v>
          </cell>
        </row>
        <row r="14">
          <cell r="K14">
            <v>5</v>
          </cell>
          <cell r="L14">
            <v>1.0008961000000001</v>
          </cell>
        </row>
        <row r="15">
          <cell r="K15">
            <v>6</v>
          </cell>
          <cell r="L15">
            <v>1.0011068333333799</v>
          </cell>
        </row>
        <row r="16">
          <cell r="K16">
            <v>7</v>
          </cell>
          <cell r="L16">
            <v>1.00131756666675</v>
          </cell>
        </row>
        <row r="17">
          <cell r="K17">
            <v>8</v>
          </cell>
          <cell r="L17">
            <v>1.0015282999999999</v>
          </cell>
        </row>
        <row r="18">
          <cell r="K18">
            <v>9</v>
          </cell>
          <cell r="L18">
            <v>1.00173903333333</v>
          </cell>
        </row>
        <row r="19">
          <cell r="K19">
            <v>10</v>
          </cell>
          <cell r="L19">
            <v>1.0021605</v>
          </cell>
        </row>
        <row r="20">
          <cell r="K20">
            <v>11</v>
          </cell>
          <cell r="L20">
            <v>1.0024487833333899</v>
          </cell>
        </row>
        <row r="21">
          <cell r="K21">
            <v>12</v>
          </cell>
          <cell r="L21">
            <v>1.0027370666667801</v>
          </cell>
        </row>
        <row r="22">
          <cell r="K22">
            <v>13</v>
          </cell>
          <cell r="L22">
            <v>1.0030253499999999</v>
          </cell>
        </row>
        <row r="23">
          <cell r="K23">
            <v>14</v>
          </cell>
          <cell r="L23">
            <v>1.0033136333333399</v>
          </cell>
        </row>
        <row r="24">
          <cell r="K24">
            <v>15</v>
          </cell>
          <cell r="L24">
            <v>1.0038902000000001</v>
          </cell>
        </row>
        <row r="25">
          <cell r="K25">
            <v>16</v>
          </cell>
          <cell r="L25">
            <v>1.0042735333334101</v>
          </cell>
        </row>
        <row r="26">
          <cell r="K26">
            <v>17</v>
          </cell>
          <cell r="L26">
            <v>1.0046568666668201</v>
          </cell>
        </row>
        <row r="27">
          <cell r="K27">
            <v>18</v>
          </cell>
          <cell r="L27">
            <v>1.0050402000000001</v>
          </cell>
        </row>
        <row r="28">
          <cell r="K28">
            <v>19</v>
          </cell>
          <cell r="L28">
            <v>1.0054235333333399</v>
          </cell>
        </row>
        <row r="29">
          <cell r="K29">
            <v>20</v>
          </cell>
          <cell r="L29">
            <v>1.0061902</v>
          </cell>
        </row>
        <row r="30">
          <cell r="K30">
            <v>21</v>
          </cell>
          <cell r="L30">
            <v>1.0066868833334299</v>
          </cell>
        </row>
        <row r="31">
          <cell r="K31">
            <v>22</v>
          </cell>
          <cell r="L31">
            <v>1.00718356666687</v>
          </cell>
        </row>
        <row r="32">
          <cell r="K32">
            <v>23</v>
          </cell>
          <cell r="L32">
            <v>1.0076802499999999</v>
          </cell>
        </row>
        <row r="33">
          <cell r="K33">
            <v>24</v>
          </cell>
          <cell r="L33">
            <v>1.0081769333333399</v>
          </cell>
        </row>
        <row r="34">
          <cell r="K34">
            <v>25</v>
          </cell>
          <cell r="L34">
            <v>1.0091703000000001</v>
          </cell>
        </row>
        <row r="35">
          <cell r="K35">
            <v>26</v>
          </cell>
          <cell r="L35">
            <v>1.0097987166667901</v>
          </cell>
        </row>
        <row r="36">
          <cell r="K36">
            <v>27</v>
          </cell>
          <cell r="L36">
            <v>1.0104271333335799</v>
          </cell>
        </row>
        <row r="37">
          <cell r="K37">
            <v>28</v>
          </cell>
          <cell r="L37">
            <v>1.01105555</v>
          </cell>
        </row>
        <row r="38">
          <cell r="K38">
            <v>29</v>
          </cell>
          <cell r="L38">
            <v>1.0116839666666699</v>
          </cell>
        </row>
        <row r="39">
          <cell r="K39">
            <v>30</v>
          </cell>
          <cell r="L39">
            <v>1.0129408</v>
          </cell>
        </row>
        <row r="40">
          <cell r="K40">
            <v>31</v>
          </cell>
          <cell r="L40">
            <v>1.01371865000016</v>
          </cell>
        </row>
        <row r="41">
          <cell r="K41">
            <v>32</v>
          </cell>
          <cell r="L41">
            <v>1.0144965000003101</v>
          </cell>
        </row>
        <row r="42">
          <cell r="K42">
            <v>33</v>
          </cell>
          <cell r="L42">
            <v>1.0152743500000001</v>
          </cell>
        </row>
        <row r="43">
          <cell r="K43">
            <v>34</v>
          </cell>
          <cell r="L43">
            <v>1.0160522000000101</v>
          </cell>
        </row>
        <row r="44">
          <cell r="K44">
            <v>35</v>
          </cell>
          <cell r="L44">
            <v>1.0176079</v>
          </cell>
        </row>
        <row r="45">
          <cell r="K45">
            <v>36</v>
          </cell>
          <cell r="L45">
            <v>1.0185515666668601</v>
          </cell>
        </row>
        <row r="46">
          <cell r="K46">
            <v>37</v>
          </cell>
          <cell r="L46">
            <v>1.0194952333337099</v>
          </cell>
        </row>
        <row r="47">
          <cell r="K47">
            <v>38</v>
          </cell>
          <cell r="L47">
            <v>1.02043890000001</v>
          </cell>
        </row>
        <row r="48">
          <cell r="K48">
            <v>39</v>
          </cell>
          <cell r="L48">
            <v>1.02138256666667</v>
          </cell>
        </row>
        <row r="49">
          <cell r="K49">
            <v>40</v>
          </cell>
          <cell r="L49">
            <v>1.0232699000000001</v>
          </cell>
        </row>
        <row r="50">
          <cell r="K50">
            <v>41</v>
          </cell>
          <cell r="L50">
            <v>1.02439405000022</v>
          </cell>
        </row>
        <row r="51">
          <cell r="K51">
            <v>42</v>
          </cell>
          <cell r="L51">
            <v>1.0255182000004499</v>
          </cell>
        </row>
        <row r="52">
          <cell r="K52">
            <v>43</v>
          </cell>
          <cell r="L52">
            <v>1.0266423500000099</v>
          </cell>
        </row>
        <row r="53">
          <cell r="K53">
            <v>44</v>
          </cell>
          <cell r="L53">
            <v>1.02776650000001</v>
          </cell>
        </row>
        <row r="54">
          <cell r="K54">
            <v>45</v>
          </cell>
          <cell r="L54">
            <v>1.0300148</v>
          </cell>
        </row>
        <row r="55">
          <cell r="K55">
            <v>46</v>
          </cell>
          <cell r="L55">
            <v>1.0313324000002599</v>
          </cell>
        </row>
        <row r="56">
          <cell r="K56">
            <v>47</v>
          </cell>
          <cell r="L56">
            <v>1.0326500000005301</v>
          </cell>
        </row>
        <row r="57">
          <cell r="K57">
            <v>48</v>
          </cell>
          <cell r="L57">
            <v>1.03396760000001</v>
          </cell>
        </row>
        <row r="58">
          <cell r="K58">
            <v>49</v>
          </cell>
          <cell r="L58">
            <v>1.0352852000000099</v>
          </cell>
        </row>
        <row r="59">
          <cell r="K59">
            <v>50</v>
          </cell>
          <cell r="L59">
            <v>1.0379204</v>
          </cell>
        </row>
        <row r="60">
          <cell r="K60">
            <v>51</v>
          </cell>
          <cell r="L60">
            <v>1.0394431500003001</v>
          </cell>
        </row>
        <row r="61">
          <cell r="K61">
            <v>52</v>
          </cell>
          <cell r="L61">
            <v>1.04096590000061</v>
          </cell>
        </row>
        <row r="62">
          <cell r="K62">
            <v>53</v>
          </cell>
          <cell r="L62">
            <v>1.0424886500000099</v>
          </cell>
        </row>
        <row r="63">
          <cell r="K63">
            <v>54</v>
          </cell>
          <cell r="L63">
            <v>1.04401140000001</v>
          </cell>
        </row>
        <row r="64">
          <cell r="K64">
            <v>55</v>
          </cell>
          <cell r="L64">
            <v>1.0470569000000001</v>
          </cell>
        </row>
        <row r="65">
          <cell r="K65">
            <v>56</v>
          </cell>
          <cell r="L65">
            <v>1.0487964333336799</v>
          </cell>
        </row>
        <row r="66">
          <cell r="K66">
            <v>57</v>
          </cell>
          <cell r="L66">
            <v>1.0505359666673599</v>
          </cell>
        </row>
        <row r="67">
          <cell r="K67">
            <v>58</v>
          </cell>
          <cell r="L67">
            <v>1.0522755000000099</v>
          </cell>
        </row>
        <row r="68">
          <cell r="K68">
            <v>59</v>
          </cell>
          <cell r="L68">
            <v>1.05401503333335</v>
          </cell>
        </row>
        <row r="69">
          <cell r="K69">
            <v>60</v>
          </cell>
          <cell r="L69">
            <v>1.0574941</v>
          </cell>
        </row>
        <row r="70">
          <cell r="K70">
            <v>61</v>
          </cell>
          <cell r="L70">
            <v>1.0594636166670599</v>
          </cell>
        </row>
        <row r="71">
          <cell r="K71">
            <v>62</v>
          </cell>
          <cell r="L71">
            <v>1.06143313333412</v>
          </cell>
        </row>
        <row r="72">
          <cell r="K72">
            <v>63</v>
          </cell>
          <cell r="L72">
            <v>1.06340265000001</v>
          </cell>
        </row>
        <row r="73">
          <cell r="K73">
            <v>64</v>
          </cell>
          <cell r="L73">
            <v>1.06537216666668</v>
          </cell>
        </row>
        <row r="74">
          <cell r="K74">
            <v>65</v>
          </cell>
          <cell r="L74">
            <v>1.0693112</v>
          </cell>
        </row>
        <row r="75">
          <cell r="K75">
            <v>66</v>
          </cell>
          <cell r="L75">
            <v>1.0715271166671101</v>
          </cell>
        </row>
        <row r="76">
          <cell r="K76">
            <v>67</v>
          </cell>
          <cell r="L76">
            <v>1.0737430333342199</v>
          </cell>
        </row>
        <row r="77">
          <cell r="K77">
            <v>68</v>
          </cell>
          <cell r="L77">
            <v>1.07595895000001</v>
          </cell>
        </row>
        <row r="78">
          <cell r="K78">
            <v>69</v>
          </cell>
          <cell r="L78">
            <v>1.0781748666666799</v>
          </cell>
        </row>
        <row r="79">
          <cell r="K79">
            <v>70</v>
          </cell>
          <cell r="L79">
            <v>1.0826066999999999</v>
          </cell>
        </row>
        <row r="80">
          <cell r="K80">
            <v>71</v>
          </cell>
          <cell r="L80">
            <v>1.0850901000005</v>
          </cell>
        </row>
        <row r="81">
          <cell r="K81">
            <v>72</v>
          </cell>
          <cell r="L81">
            <v>1.0875735000009901</v>
          </cell>
        </row>
        <row r="82">
          <cell r="K82">
            <v>73</v>
          </cell>
          <cell r="L82">
            <v>1.09005690000001</v>
          </cell>
        </row>
        <row r="83">
          <cell r="K83">
            <v>74</v>
          </cell>
          <cell r="L83">
            <v>1.09254030000002</v>
          </cell>
        </row>
        <row r="84">
          <cell r="K84">
            <v>75</v>
          </cell>
          <cell r="L84">
            <v>1.0975071000000001</v>
          </cell>
        </row>
        <row r="85">
          <cell r="K85">
            <v>76</v>
          </cell>
          <cell r="L85">
            <v>1.10028373333389</v>
          </cell>
        </row>
        <row r="86">
          <cell r="K86">
            <v>77</v>
          </cell>
          <cell r="L86">
            <v>1.1030603666677801</v>
          </cell>
        </row>
        <row r="87">
          <cell r="K87">
            <v>78</v>
          </cell>
          <cell r="L87">
            <v>1.1058370000000199</v>
          </cell>
        </row>
        <row r="88">
          <cell r="K88">
            <v>79</v>
          </cell>
          <cell r="L88">
            <v>1.10861363333336</v>
          </cell>
        </row>
        <row r="89">
          <cell r="K89">
            <v>80</v>
          </cell>
          <cell r="L89">
            <v>1.1141669000000001</v>
          </cell>
        </row>
        <row r="90">
          <cell r="K90">
            <v>81</v>
          </cell>
          <cell r="L90">
            <v>1.11726590000062</v>
          </cell>
        </row>
        <row r="91">
          <cell r="K91">
            <v>82</v>
          </cell>
          <cell r="L91">
            <v>1.1203649000012401</v>
          </cell>
        </row>
        <row r="92">
          <cell r="K92">
            <v>83</v>
          </cell>
          <cell r="L92">
            <v>1.1234639000000199</v>
          </cell>
        </row>
        <row r="93">
          <cell r="K93">
            <v>84</v>
          </cell>
          <cell r="L93">
            <v>1.1265629000000199</v>
          </cell>
        </row>
        <row r="94">
          <cell r="K94">
            <v>85</v>
          </cell>
          <cell r="L94">
            <v>1.1327609000000001</v>
          </cell>
        </row>
        <row r="95">
          <cell r="K95">
            <v>86</v>
          </cell>
          <cell r="L95">
            <v>1.1362114666673599</v>
          </cell>
        </row>
        <row r="96">
          <cell r="K96">
            <v>87</v>
          </cell>
          <cell r="L96">
            <v>1.1396620333347101</v>
          </cell>
        </row>
        <row r="97">
          <cell r="K97">
            <v>88</v>
          </cell>
          <cell r="L97">
            <v>1.14311260000002</v>
          </cell>
        </row>
        <row r="98">
          <cell r="K98">
            <v>89</v>
          </cell>
          <cell r="L98">
            <v>1.14656316666669</v>
          </cell>
        </row>
        <row r="99">
          <cell r="K99">
            <v>90</v>
          </cell>
          <cell r="L99">
            <v>1.1534643</v>
          </cell>
        </row>
        <row r="100">
          <cell r="K100">
            <v>91</v>
          </cell>
          <cell r="L100">
            <v>1.1572914833340999</v>
          </cell>
        </row>
        <row r="101">
          <cell r="K101">
            <v>92</v>
          </cell>
          <cell r="L101">
            <v>1.1611186666682001</v>
          </cell>
        </row>
        <row r="102">
          <cell r="K102">
            <v>93</v>
          </cell>
          <cell r="L102">
            <v>1.16494585000002</v>
          </cell>
        </row>
        <row r="103">
          <cell r="K103">
            <v>94</v>
          </cell>
          <cell r="L103">
            <v>1.1687730333333599</v>
          </cell>
        </row>
        <row r="104">
          <cell r="K104">
            <v>95</v>
          </cell>
          <cell r="L104">
            <v>1.1764273999999999</v>
          </cell>
        </row>
        <row r="105">
          <cell r="K105">
            <v>96</v>
          </cell>
          <cell r="L105">
            <v>1.1806474333341801</v>
          </cell>
        </row>
        <row r="106">
          <cell r="K106">
            <v>97</v>
          </cell>
          <cell r="L106">
            <v>1.1848674666683501</v>
          </cell>
        </row>
        <row r="107">
          <cell r="K107">
            <v>98</v>
          </cell>
          <cell r="L107">
            <v>1.1890875000000301</v>
          </cell>
        </row>
        <row r="108">
          <cell r="K108">
            <v>99</v>
          </cell>
          <cell r="L108">
            <v>1.19330753333337</v>
          </cell>
        </row>
        <row r="109">
          <cell r="K109">
            <v>100</v>
          </cell>
          <cell r="L109">
            <v>1.2017476</v>
          </cell>
        </row>
        <row r="110">
          <cell r="K110">
            <v>101</v>
          </cell>
          <cell r="L110">
            <v>1.20636395000092</v>
          </cell>
        </row>
        <row r="111">
          <cell r="K111">
            <v>102</v>
          </cell>
          <cell r="L111">
            <v>1.21098030000185</v>
          </cell>
        </row>
        <row r="112">
          <cell r="K112">
            <v>103</v>
          </cell>
          <cell r="L112">
            <v>1.2155966500000299</v>
          </cell>
        </row>
        <row r="113">
          <cell r="K113">
            <v>104</v>
          </cell>
          <cell r="L113">
            <v>1.22021300000004</v>
          </cell>
        </row>
        <row r="114">
          <cell r="K114">
            <v>105</v>
          </cell>
          <cell r="L114">
            <v>1.2294457000000001</v>
          </cell>
        </row>
        <row r="115">
          <cell r="K115">
            <v>106</v>
          </cell>
          <cell r="L115">
            <v>1.2344462666676699</v>
          </cell>
        </row>
        <row r="116">
          <cell r="K116">
            <v>107</v>
          </cell>
          <cell r="L116">
            <v>1.2394468333353301</v>
          </cell>
        </row>
        <row r="117">
          <cell r="K117">
            <v>108</v>
          </cell>
          <cell r="L117">
            <v>1.2444474000000301</v>
          </cell>
        </row>
        <row r="118">
          <cell r="K118">
            <v>109</v>
          </cell>
          <cell r="L118">
            <v>1.24944796666671</v>
          </cell>
        </row>
        <row r="119">
          <cell r="K119">
            <v>110</v>
          </cell>
          <cell r="L119">
            <v>1.2594490999999999</v>
          </cell>
        </row>
        <row r="120">
          <cell r="K120">
            <v>111</v>
          </cell>
          <cell r="L120">
            <v>1.2648046333344001</v>
          </cell>
        </row>
        <row r="121">
          <cell r="K121">
            <v>112</v>
          </cell>
          <cell r="L121">
            <v>1.27016016666881</v>
          </cell>
        </row>
        <row r="122">
          <cell r="K122">
            <v>113</v>
          </cell>
          <cell r="L122">
            <v>1.2755157000000299</v>
          </cell>
        </row>
        <row r="123">
          <cell r="K123">
            <v>114</v>
          </cell>
          <cell r="L123">
            <v>1.28087123333338</v>
          </cell>
        </row>
        <row r="124">
          <cell r="K124">
            <v>115</v>
          </cell>
          <cell r="L124">
            <v>1.2915823</v>
          </cell>
        </row>
        <row r="125">
          <cell r="K125">
            <v>116</v>
          </cell>
          <cell r="L125">
            <v>1.29724565000113</v>
          </cell>
        </row>
        <row r="126">
          <cell r="K126">
            <v>117</v>
          </cell>
          <cell r="L126">
            <v>1.3029090000022701</v>
          </cell>
        </row>
        <row r="127">
          <cell r="K127">
            <v>118</v>
          </cell>
          <cell r="L127">
            <v>1.3085723500000301</v>
          </cell>
        </row>
        <row r="128">
          <cell r="K128">
            <v>119</v>
          </cell>
          <cell r="L128">
            <v>1.31423570000005</v>
          </cell>
        </row>
        <row r="129">
          <cell r="K129">
            <v>120</v>
          </cell>
          <cell r="L129">
            <v>1.3255623999999999</v>
          </cell>
        </row>
        <row r="130">
          <cell r="K130">
            <v>121</v>
          </cell>
          <cell r="L130">
            <v>1.3314692166678501</v>
          </cell>
        </row>
        <row r="131">
          <cell r="K131">
            <v>122</v>
          </cell>
          <cell r="L131">
            <v>1.3373760333356999</v>
          </cell>
        </row>
        <row r="132">
          <cell r="K132">
            <v>123</v>
          </cell>
          <cell r="L132">
            <v>1.34328285000004</v>
          </cell>
        </row>
        <row r="133">
          <cell r="K133">
            <v>124</v>
          </cell>
          <cell r="L133">
            <v>1.34918966666671</v>
          </cell>
        </row>
        <row r="134">
          <cell r="K134">
            <v>125</v>
          </cell>
          <cell r="L134">
            <v>1.3610032999999999</v>
          </cell>
        </row>
        <row r="135">
          <cell r="K135">
            <v>126</v>
          </cell>
          <cell r="L135">
            <v>1.36707651666788</v>
          </cell>
        </row>
        <row r="136">
          <cell r="K136">
            <v>127</v>
          </cell>
          <cell r="L136">
            <v>1.3731497333357601</v>
          </cell>
        </row>
        <row r="137">
          <cell r="K137">
            <v>128</v>
          </cell>
          <cell r="L137">
            <v>1.3792229500000399</v>
          </cell>
        </row>
        <row r="138">
          <cell r="K138">
            <v>129</v>
          </cell>
          <cell r="L138">
            <v>1.3852961666667201</v>
          </cell>
        </row>
        <row r="139">
          <cell r="K139">
            <v>130</v>
          </cell>
          <cell r="L139">
            <v>1.3974426</v>
          </cell>
        </row>
        <row r="140">
          <cell r="K140">
            <v>131</v>
          </cell>
          <cell r="L140">
            <v>1.40360355000123</v>
          </cell>
        </row>
        <row r="141">
          <cell r="K141">
            <v>132</v>
          </cell>
          <cell r="L141">
            <v>1.4097645000024599</v>
          </cell>
        </row>
        <row r="142">
          <cell r="K142">
            <v>133</v>
          </cell>
          <cell r="L142">
            <v>1.41592545000004</v>
          </cell>
        </row>
        <row r="143">
          <cell r="K143">
            <v>134</v>
          </cell>
          <cell r="L143">
            <v>1.4220864000000499</v>
          </cell>
        </row>
        <row r="144">
          <cell r="K144">
            <v>135</v>
          </cell>
          <cell r="L144">
            <v>1.4344082999999999</v>
          </cell>
        </row>
        <row r="145">
          <cell r="K145">
            <v>136</v>
          </cell>
          <cell r="L145">
            <v>1.4405959333345699</v>
          </cell>
        </row>
        <row r="146">
          <cell r="K146">
            <v>137</v>
          </cell>
          <cell r="L146">
            <v>1.44678356666914</v>
          </cell>
        </row>
        <row r="147">
          <cell r="K147">
            <v>138</v>
          </cell>
          <cell r="L147">
            <v>1.4529712000000399</v>
          </cell>
        </row>
        <row r="148">
          <cell r="K148">
            <v>139</v>
          </cell>
          <cell r="L148">
            <v>1.45915883333338</v>
          </cell>
        </row>
        <row r="149">
          <cell r="K149">
            <v>140</v>
          </cell>
          <cell r="L149">
            <v>1.4715341</v>
          </cell>
        </row>
        <row r="150">
          <cell r="K150">
            <v>141</v>
          </cell>
          <cell r="L150">
            <v>1.4777238333345699</v>
          </cell>
        </row>
        <row r="151">
          <cell r="K151">
            <v>142</v>
          </cell>
          <cell r="L151">
            <v>1.4839135666691399</v>
          </cell>
        </row>
        <row r="152">
          <cell r="K152">
            <v>143</v>
          </cell>
          <cell r="L152">
            <v>1.4901033000000399</v>
          </cell>
        </row>
        <row r="153">
          <cell r="K153">
            <v>144</v>
          </cell>
          <cell r="L153">
            <v>1.4962930333333799</v>
          </cell>
        </row>
        <row r="154">
          <cell r="K154">
            <v>145</v>
          </cell>
          <cell r="L154">
            <v>1.5086724999999999</v>
          </cell>
        </row>
        <row r="155">
          <cell r="K155">
            <v>146</v>
          </cell>
          <cell r="L155">
            <v>1.5148796000012399</v>
          </cell>
        </row>
        <row r="156">
          <cell r="K156">
            <v>147</v>
          </cell>
          <cell r="L156">
            <v>1.5210867000024799</v>
          </cell>
        </row>
        <row r="157">
          <cell r="K157">
            <v>148</v>
          </cell>
          <cell r="L157">
            <v>1.52729380000004</v>
          </cell>
        </row>
        <row r="158">
          <cell r="K158">
            <v>149</v>
          </cell>
          <cell r="L158">
            <v>1.5335009000000501</v>
          </cell>
        </row>
        <row r="159">
          <cell r="K159">
            <v>150</v>
          </cell>
          <cell r="L159">
            <v>1.5459151</v>
          </cell>
        </row>
        <row r="160">
          <cell r="K160">
            <v>151</v>
          </cell>
          <cell r="L160">
            <v>1.5521760833345901</v>
          </cell>
        </row>
        <row r="161">
          <cell r="K161">
            <v>152</v>
          </cell>
          <cell r="L161">
            <v>1.55843706666917</v>
          </cell>
        </row>
        <row r="162">
          <cell r="K162">
            <v>153</v>
          </cell>
          <cell r="L162">
            <v>1.56469805000004</v>
          </cell>
        </row>
        <row r="163">
          <cell r="K163">
            <v>154</v>
          </cell>
          <cell r="L163">
            <v>1.5709590333333801</v>
          </cell>
        </row>
        <row r="164">
          <cell r="K164">
            <v>155</v>
          </cell>
          <cell r="L164">
            <v>1.5834809999999999</v>
          </cell>
        </row>
        <row r="165">
          <cell r="K165">
            <v>156</v>
          </cell>
          <cell r="L165">
            <v>1.5898290333345999</v>
          </cell>
        </row>
        <row r="166">
          <cell r="K166">
            <v>157</v>
          </cell>
          <cell r="L166">
            <v>1.5961770666692101</v>
          </cell>
        </row>
        <row r="167">
          <cell r="K167">
            <v>158</v>
          </cell>
          <cell r="L167">
            <v>1.60252510000004</v>
          </cell>
        </row>
        <row r="168">
          <cell r="K168">
            <v>159</v>
          </cell>
          <cell r="L168">
            <v>1.6088731333333799</v>
          </cell>
        </row>
        <row r="169">
          <cell r="K169">
            <v>160</v>
          </cell>
          <cell r="L169">
            <v>1.6215691999999999</v>
          </cell>
        </row>
        <row r="170">
          <cell r="K170">
            <v>161</v>
          </cell>
          <cell r="L170">
            <v>1.6280397333346301</v>
          </cell>
        </row>
        <row r="171">
          <cell r="K171">
            <v>162</v>
          </cell>
          <cell r="L171">
            <v>1.6345102666692499</v>
          </cell>
        </row>
        <row r="172">
          <cell r="K172">
            <v>163</v>
          </cell>
          <cell r="L172">
            <v>1.6409808000000399</v>
          </cell>
        </row>
        <row r="173">
          <cell r="K173">
            <v>164</v>
          </cell>
          <cell r="L173">
            <v>1.64745133333339</v>
          </cell>
        </row>
        <row r="174">
          <cell r="K174">
            <v>165</v>
          </cell>
          <cell r="L174">
            <v>1.6603924000000001</v>
          </cell>
        </row>
      </sheetData>
      <sheetData sheetId="7" refreshError="1"/>
      <sheetData sheetId="8" refreshError="1"/>
      <sheetData sheetId="9">
        <row r="2">
          <cell r="D2" t="str">
            <v>a o a</v>
          </cell>
        </row>
        <row r="3">
          <cell r="D3" t="str">
            <v>compressors (air,gas)</v>
          </cell>
        </row>
        <row r="4">
          <cell r="D4" t="str">
            <v>computer</v>
          </cell>
        </row>
        <row r="5">
          <cell r="D5" t="str">
            <v>construction (3)</v>
          </cell>
        </row>
        <row r="6">
          <cell r="D6" t="str">
            <v>construction (4)</v>
          </cell>
        </row>
        <row r="7">
          <cell r="D7" t="str">
            <v>contractor</v>
          </cell>
        </row>
        <row r="8">
          <cell r="D8" t="str">
            <v>dwelling</v>
          </cell>
        </row>
        <row r="9">
          <cell r="D9" t="str">
            <v>elec. equip.</v>
          </cell>
        </row>
        <row r="10">
          <cell r="D10" t="str">
            <v>elec. power</v>
          </cell>
        </row>
        <row r="11">
          <cell r="D11" t="str">
            <v>garage</v>
          </cell>
        </row>
        <row r="12">
          <cell r="D12" t="str">
            <v>mat'l handling</v>
          </cell>
        </row>
        <row r="13">
          <cell r="D13" t="str">
            <v>metal</v>
          </cell>
        </row>
        <row r="14">
          <cell r="D14" t="str">
            <v>office</v>
          </cell>
        </row>
        <row r="15">
          <cell r="D15" t="str">
            <v>pumps, compressors</v>
          </cell>
        </row>
        <row r="16">
          <cell r="D16" t="str">
            <v>radio</v>
          </cell>
        </row>
        <row r="17">
          <cell r="D17" t="str">
            <v>scales</v>
          </cell>
        </row>
        <row r="18">
          <cell r="D18" t="str">
            <v>truck (1)</v>
          </cell>
        </row>
        <row r="19">
          <cell r="D19" t="str">
            <v>truck (2)</v>
          </cell>
        </row>
        <row r="20">
          <cell r="D20" t="str">
            <v>truck (3)</v>
          </cell>
        </row>
        <row r="21">
          <cell r="D21" t="str">
            <v>truck (4)</v>
          </cell>
        </row>
        <row r="22">
          <cell r="D22" t="str">
            <v>waste</v>
          </cell>
        </row>
        <row r="23">
          <cell r="D23" t="str">
            <v>welders</v>
          </cell>
        </row>
      </sheetData>
      <sheetData sheetId="10" refreshError="1"/>
      <sheetData sheetId="11">
        <row r="1">
          <cell r="B1" t="str">
            <v>07390  SUNSET EMPIRE R&amp;R SERVICES, INC</v>
          </cell>
        </row>
        <row r="10">
          <cell r="A10" t="str">
            <v>COAST.1</v>
          </cell>
          <cell r="B10">
            <v>1</v>
          </cell>
          <cell r="C10"/>
          <cell r="D10" t="str">
            <v xml:space="preserve">Satellite Packer Truck                       </v>
          </cell>
          <cell r="E10">
            <v>35115</v>
          </cell>
          <cell r="F10">
            <v>15000</v>
          </cell>
          <cell r="G10">
            <v>0</v>
          </cell>
          <cell r="H10"/>
          <cell r="I10">
            <v>0</v>
          </cell>
          <cell r="J10">
            <v>15000</v>
          </cell>
          <cell r="K10">
            <v>0</v>
          </cell>
          <cell r="L10">
            <v>15000</v>
          </cell>
          <cell r="M10">
            <v>0</v>
          </cell>
          <cell r="N10" t="str">
            <v>S/L</v>
          </cell>
          <cell r="O10">
            <v>5</v>
          </cell>
        </row>
        <row r="11">
          <cell r="A11" t="str">
            <v>COAST.2</v>
          </cell>
          <cell r="B11">
            <v>2</v>
          </cell>
          <cell r="C11"/>
          <cell r="D11" t="str">
            <v xml:space="preserve">Packer Refurbish (#34)                       </v>
          </cell>
          <cell r="E11">
            <v>35138</v>
          </cell>
          <cell r="F11">
            <v>5365.22</v>
          </cell>
          <cell r="G11">
            <v>0</v>
          </cell>
          <cell r="H11"/>
          <cell r="I11">
            <v>0</v>
          </cell>
          <cell r="J11">
            <v>5365.22</v>
          </cell>
          <cell r="K11">
            <v>0</v>
          </cell>
          <cell r="L11">
            <v>5365.22</v>
          </cell>
          <cell r="M11">
            <v>0</v>
          </cell>
          <cell r="N11" t="str">
            <v>S/L</v>
          </cell>
          <cell r="O11">
            <v>5</v>
          </cell>
        </row>
        <row r="12">
          <cell r="A12" t="str">
            <v>COAST.3</v>
          </cell>
          <cell r="B12">
            <v>3</v>
          </cell>
          <cell r="C12"/>
          <cell r="D12" t="str">
            <v xml:space="preserve">Truck Radio                                  </v>
          </cell>
          <cell r="E12">
            <v>35150</v>
          </cell>
          <cell r="F12">
            <v>704</v>
          </cell>
          <cell r="G12">
            <v>0</v>
          </cell>
          <cell r="H12"/>
          <cell r="I12">
            <v>0</v>
          </cell>
          <cell r="J12">
            <v>704</v>
          </cell>
          <cell r="K12">
            <v>0</v>
          </cell>
          <cell r="L12">
            <v>704</v>
          </cell>
          <cell r="M12">
            <v>0</v>
          </cell>
          <cell r="N12" t="str">
            <v>S/L</v>
          </cell>
          <cell r="O12">
            <v>7</v>
          </cell>
        </row>
        <row r="13">
          <cell r="A13" t="str">
            <v>COAST.4</v>
          </cell>
          <cell r="B13">
            <v>4</v>
          </cell>
          <cell r="C13"/>
          <cell r="D13" t="str">
            <v xml:space="preserve">Peerless Cart Dumper                         </v>
          </cell>
          <cell r="E13">
            <v>35138</v>
          </cell>
          <cell r="F13">
            <v>1600</v>
          </cell>
          <cell r="G13">
            <v>0</v>
          </cell>
          <cell r="H13"/>
          <cell r="I13">
            <v>0</v>
          </cell>
          <cell r="J13">
            <v>1600</v>
          </cell>
          <cell r="K13">
            <v>0</v>
          </cell>
          <cell r="L13">
            <v>1600</v>
          </cell>
          <cell r="M13">
            <v>0</v>
          </cell>
          <cell r="N13" t="str">
            <v>S/L</v>
          </cell>
          <cell r="O13">
            <v>5</v>
          </cell>
        </row>
        <row r="14">
          <cell r="A14" t="str">
            <v>COAST.5</v>
          </cell>
          <cell r="B14">
            <v>5</v>
          </cell>
          <cell r="C14"/>
          <cell r="D14" t="str">
            <v xml:space="preserve">Refinish Retreiver                           </v>
          </cell>
          <cell r="E14">
            <v>35167</v>
          </cell>
          <cell r="F14">
            <v>2948.77</v>
          </cell>
          <cell r="G14">
            <v>0</v>
          </cell>
          <cell r="H14"/>
          <cell r="I14">
            <v>0</v>
          </cell>
          <cell r="J14">
            <v>2948.77</v>
          </cell>
          <cell r="K14">
            <v>0</v>
          </cell>
          <cell r="L14">
            <v>2948.77</v>
          </cell>
          <cell r="M14">
            <v>0</v>
          </cell>
          <cell r="N14" t="str">
            <v>S/L</v>
          </cell>
          <cell r="O14">
            <v>5</v>
          </cell>
        </row>
        <row r="15">
          <cell r="A15" t="str">
            <v>COAST.6</v>
          </cell>
          <cell r="B15">
            <v>6</v>
          </cell>
          <cell r="C15"/>
          <cell r="D15" t="str">
            <v xml:space="preserve">16' Flatbed                                  </v>
          </cell>
          <cell r="E15">
            <v>35339</v>
          </cell>
          <cell r="F15">
            <v>2860</v>
          </cell>
          <cell r="G15">
            <v>0</v>
          </cell>
          <cell r="H15"/>
          <cell r="I15">
            <v>0</v>
          </cell>
          <cell r="J15">
            <v>2860</v>
          </cell>
          <cell r="K15">
            <v>0</v>
          </cell>
          <cell r="L15">
            <v>2860</v>
          </cell>
          <cell r="M15">
            <v>0</v>
          </cell>
          <cell r="N15" t="str">
            <v>S/L</v>
          </cell>
          <cell r="O15">
            <v>5</v>
          </cell>
        </row>
        <row r="16">
          <cell r="A16" t="str">
            <v>COAST.7</v>
          </cell>
          <cell r="B16">
            <v>7</v>
          </cell>
          <cell r="C16"/>
          <cell r="D16" t="str">
            <v xml:space="preserve">16' Flatbed                                  </v>
          </cell>
          <cell r="E16">
            <v>35339</v>
          </cell>
          <cell r="F16">
            <v>2860</v>
          </cell>
          <cell r="G16">
            <v>0</v>
          </cell>
          <cell r="H16"/>
          <cell r="I16">
            <v>0</v>
          </cell>
          <cell r="J16">
            <v>2860</v>
          </cell>
          <cell r="K16">
            <v>0</v>
          </cell>
          <cell r="L16">
            <v>2860</v>
          </cell>
          <cell r="M16">
            <v>0</v>
          </cell>
          <cell r="N16" t="str">
            <v>S/L</v>
          </cell>
          <cell r="O16">
            <v>5</v>
          </cell>
        </row>
        <row r="17">
          <cell r="A17" t="str">
            <v>COAST.8</v>
          </cell>
          <cell r="B17">
            <v>8</v>
          </cell>
          <cell r="C17"/>
          <cell r="D17" t="str">
            <v xml:space="preserve">96 GMC Model TC7H042 Rec Truck#3            </v>
          </cell>
          <cell r="E17">
            <v>35348</v>
          </cell>
          <cell r="F17">
            <v>49323</v>
          </cell>
          <cell r="G17">
            <v>0</v>
          </cell>
          <cell r="H17"/>
          <cell r="I17">
            <v>0</v>
          </cell>
          <cell r="J17">
            <v>49323</v>
          </cell>
          <cell r="K17">
            <v>0</v>
          </cell>
          <cell r="L17">
            <v>49323</v>
          </cell>
          <cell r="M17">
            <v>0</v>
          </cell>
          <cell r="N17" t="str">
            <v>S/L</v>
          </cell>
          <cell r="O17">
            <v>5</v>
          </cell>
        </row>
        <row r="18">
          <cell r="A18" t="str">
            <v>COAST.9</v>
          </cell>
          <cell r="B18">
            <v>9</v>
          </cell>
          <cell r="C18"/>
          <cell r="D18" t="str">
            <v xml:space="preserve">Leach High Side Dump Recyc Body              </v>
          </cell>
          <cell r="E18">
            <v>35348</v>
          </cell>
          <cell r="F18">
            <v>47470</v>
          </cell>
          <cell r="G18">
            <v>0</v>
          </cell>
          <cell r="H18"/>
          <cell r="I18">
            <v>0</v>
          </cell>
          <cell r="J18">
            <v>47470</v>
          </cell>
          <cell r="K18">
            <v>0</v>
          </cell>
          <cell r="L18">
            <v>47470</v>
          </cell>
          <cell r="M18">
            <v>0</v>
          </cell>
          <cell r="N18" t="str">
            <v>S/L</v>
          </cell>
          <cell r="O18">
            <v>5</v>
          </cell>
        </row>
        <row r="19">
          <cell r="A19" t="str">
            <v>COAST.10</v>
          </cell>
          <cell r="B19">
            <v>10</v>
          </cell>
          <cell r="C19"/>
          <cell r="D19" t="str">
            <v xml:space="preserve">97 Heil Half Pack Body#10-430004            </v>
          </cell>
          <cell r="E19">
            <v>35404</v>
          </cell>
          <cell r="F19">
            <v>84621</v>
          </cell>
          <cell r="G19">
            <v>0</v>
          </cell>
          <cell r="H19"/>
          <cell r="I19">
            <v>0</v>
          </cell>
          <cell r="J19">
            <v>84621</v>
          </cell>
          <cell r="K19">
            <v>0</v>
          </cell>
          <cell r="L19">
            <v>84621</v>
          </cell>
          <cell r="M19">
            <v>0</v>
          </cell>
          <cell r="N19" t="str">
            <v>S/L</v>
          </cell>
          <cell r="O19">
            <v>5</v>
          </cell>
        </row>
        <row r="20">
          <cell r="A20" t="str">
            <v>COAST.11</v>
          </cell>
          <cell r="B20">
            <v>11</v>
          </cell>
          <cell r="C20"/>
          <cell r="D20" t="str">
            <v xml:space="preserve">97 Peterbilt Chassis Model 320-#1            </v>
          </cell>
          <cell r="E20">
            <v>35404</v>
          </cell>
          <cell r="F20">
            <v>84433</v>
          </cell>
          <cell r="G20">
            <v>0</v>
          </cell>
          <cell r="H20"/>
          <cell r="I20">
            <v>0</v>
          </cell>
          <cell r="J20">
            <v>84433</v>
          </cell>
          <cell r="K20">
            <v>0</v>
          </cell>
          <cell r="L20">
            <v>84433</v>
          </cell>
          <cell r="M20">
            <v>0</v>
          </cell>
          <cell r="N20" t="str">
            <v>S/L</v>
          </cell>
          <cell r="O20">
            <v>5</v>
          </cell>
        </row>
        <row r="21">
          <cell r="A21" t="str">
            <v>COAST.12</v>
          </cell>
          <cell r="B21">
            <v>12</v>
          </cell>
          <cell r="C21"/>
          <cell r="D21" t="str">
            <v xml:space="preserve">1981 Lodal                                   </v>
          </cell>
          <cell r="E21">
            <v>33358</v>
          </cell>
          <cell r="F21">
            <v>28500</v>
          </cell>
          <cell r="G21">
            <v>0</v>
          </cell>
          <cell r="H21"/>
          <cell r="I21">
            <v>0</v>
          </cell>
          <cell r="J21">
            <v>28500</v>
          </cell>
          <cell r="K21">
            <v>0</v>
          </cell>
          <cell r="L21">
            <v>28500</v>
          </cell>
          <cell r="M21">
            <v>0</v>
          </cell>
          <cell r="N21" t="str">
            <v>S/L</v>
          </cell>
          <cell r="O21">
            <v>5</v>
          </cell>
        </row>
        <row r="22">
          <cell r="A22" t="str">
            <v>COAST.13</v>
          </cell>
          <cell r="B22">
            <v>14</v>
          </cell>
          <cell r="C22"/>
          <cell r="D22" t="str">
            <v xml:space="preserve">1995 Lodal #21                               </v>
          </cell>
          <cell r="E22">
            <v>34972</v>
          </cell>
          <cell r="F22">
            <v>144386.29999999999</v>
          </cell>
          <cell r="G22">
            <v>0</v>
          </cell>
          <cell r="H22"/>
          <cell r="I22">
            <v>0</v>
          </cell>
          <cell r="J22">
            <v>144386.29999999999</v>
          </cell>
          <cell r="K22">
            <v>0</v>
          </cell>
          <cell r="L22">
            <v>144386.29999999999</v>
          </cell>
          <cell r="M22">
            <v>0</v>
          </cell>
          <cell r="N22" t="str">
            <v>S/L</v>
          </cell>
          <cell r="O22">
            <v>5</v>
          </cell>
        </row>
        <row r="23">
          <cell r="A23" t="str">
            <v>COAST.14</v>
          </cell>
          <cell r="B23">
            <v>15</v>
          </cell>
          <cell r="C23"/>
          <cell r="D23" t="str">
            <v xml:space="preserve">SGT 1978 GMC Van                             </v>
          </cell>
          <cell r="E23">
            <v>33662</v>
          </cell>
          <cell r="F23">
            <v>5501</v>
          </cell>
          <cell r="G23">
            <v>0</v>
          </cell>
          <cell r="H23"/>
          <cell r="I23">
            <v>0</v>
          </cell>
          <cell r="J23">
            <v>5501</v>
          </cell>
          <cell r="K23">
            <v>0</v>
          </cell>
          <cell r="L23">
            <v>5501</v>
          </cell>
          <cell r="M23">
            <v>0</v>
          </cell>
          <cell r="N23" t="str">
            <v>S/L</v>
          </cell>
          <cell r="O23">
            <v>5</v>
          </cell>
        </row>
        <row r="24">
          <cell r="A24" t="str">
            <v>COAST.15</v>
          </cell>
          <cell r="B24">
            <v>18</v>
          </cell>
          <cell r="C24"/>
          <cell r="D24" t="str">
            <v xml:space="preserve">SGT 1989 Ford Recycle Van                    </v>
          </cell>
          <cell r="E24">
            <v>33847</v>
          </cell>
          <cell r="F24">
            <v>10000</v>
          </cell>
          <cell r="G24">
            <v>0</v>
          </cell>
          <cell r="H24"/>
          <cell r="I24">
            <v>0</v>
          </cell>
          <cell r="J24">
            <v>10000</v>
          </cell>
          <cell r="K24">
            <v>0</v>
          </cell>
          <cell r="L24">
            <v>10000</v>
          </cell>
          <cell r="M24">
            <v>0</v>
          </cell>
          <cell r="N24" t="str">
            <v>S/L</v>
          </cell>
          <cell r="O24">
            <v>5</v>
          </cell>
        </row>
        <row r="25">
          <cell r="A25" t="str">
            <v>COAST.16</v>
          </cell>
          <cell r="B25">
            <v>20</v>
          </cell>
          <cell r="C25"/>
          <cell r="D25" t="str">
            <v xml:space="preserve">SGT 1995 Freightliner Tractor-#39            </v>
          </cell>
          <cell r="E25">
            <v>34530</v>
          </cell>
          <cell r="F25">
            <v>74813.86</v>
          </cell>
          <cell r="G25">
            <v>0</v>
          </cell>
          <cell r="H25"/>
          <cell r="I25">
            <v>0</v>
          </cell>
          <cell r="J25">
            <v>74813.86</v>
          </cell>
          <cell r="K25">
            <v>0</v>
          </cell>
          <cell r="L25">
            <v>74813.86</v>
          </cell>
          <cell r="M25">
            <v>0</v>
          </cell>
          <cell r="N25" t="str">
            <v>S/L</v>
          </cell>
          <cell r="O25">
            <v>5</v>
          </cell>
        </row>
        <row r="26">
          <cell r="A26" t="str">
            <v>COAST.17</v>
          </cell>
          <cell r="B26">
            <v>22</v>
          </cell>
          <cell r="C26"/>
          <cell r="D26" t="str">
            <v xml:space="preserve">Refurbish 1982 IHC                           </v>
          </cell>
          <cell r="E26">
            <v>35401</v>
          </cell>
          <cell r="F26">
            <v>15070.07</v>
          </cell>
          <cell r="G26">
            <v>0</v>
          </cell>
          <cell r="H26"/>
          <cell r="I26">
            <v>0</v>
          </cell>
          <cell r="J26">
            <v>15070.07</v>
          </cell>
          <cell r="K26">
            <v>0</v>
          </cell>
          <cell r="L26">
            <v>15070.07</v>
          </cell>
          <cell r="M26">
            <v>0</v>
          </cell>
          <cell r="N26" t="str">
            <v>S/L</v>
          </cell>
          <cell r="O26">
            <v>5</v>
          </cell>
        </row>
        <row r="27">
          <cell r="A27" t="str">
            <v>COAST.18</v>
          </cell>
          <cell r="B27">
            <v>23</v>
          </cell>
          <cell r="C27"/>
          <cell r="D27" t="str">
            <v xml:space="preserve">Midland Truck Radio                          </v>
          </cell>
          <cell r="E27">
            <v>35384</v>
          </cell>
          <cell r="F27">
            <v>739</v>
          </cell>
          <cell r="G27">
            <v>0</v>
          </cell>
          <cell r="H27"/>
          <cell r="I27">
            <v>0</v>
          </cell>
          <cell r="J27">
            <v>739</v>
          </cell>
          <cell r="K27">
            <v>0</v>
          </cell>
          <cell r="L27">
            <v>739</v>
          </cell>
          <cell r="M27">
            <v>0</v>
          </cell>
          <cell r="N27" t="str">
            <v>S/L</v>
          </cell>
          <cell r="O27">
            <v>7</v>
          </cell>
        </row>
        <row r="28">
          <cell r="A28" t="str">
            <v>COAST.19</v>
          </cell>
          <cell r="B28">
            <v>24</v>
          </cell>
          <cell r="C28"/>
          <cell r="D28" t="str">
            <v xml:space="preserve">Tachograph                                   </v>
          </cell>
          <cell r="E28">
            <v>35277</v>
          </cell>
          <cell r="F28">
            <v>1310.3599999999999</v>
          </cell>
          <cell r="G28">
            <v>0</v>
          </cell>
          <cell r="H28"/>
          <cell r="I28">
            <v>0</v>
          </cell>
          <cell r="J28">
            <v>1310.3599999999999</v>
          </cell>
          <cell r="K28">
            <v>0</v>
          </cell>
          <cell r="L28">
            <v>1310.3599999999999</v>
          </cell>
          <cell r="M28">
            <v>0</v>
          </cell>
          <cell r="N28" t="str">
            <v>S/L</v>
          </cell>
          <cell r="O28">
            <v>5</v>
          </cell>
        </row>
        <row r="29">
          <cell r="A29" t="str">
            <v>COAST.20</v>
          </cell>
          <cell r="B29">
            <v>25</v>
          </cell>
          <cell r="C29"/>
          <cell r="D29" t="str">
            <v xml:space="preserve">Flatbed-Welding                              </v>
          </cell>
          <cell r="E29">
            <v>35308</v>
          </cell>
          <cell r="F29">
            <v>53.6</v>
          </cell>
          <cell r="G29">
            <v>0</v>
          </cell>
          <cell r="H29"/>
          <cell r="I29">
            <v>0</v>
          </cell>
          <cell r="J29">
            <v>53.6</v>
          </cell>
          <cell r="K29">
            <v>0</v>
          </cell>
          <cell r="L29">
            <v>53.6</v>
          </cell>
          <cell r="M29">
            <v>0</v>
          </cell>
          <cell r="N29" t="str">
            <v>S/L</v>
          </cell>
          <cell r="O29">
            <v>5</v>
          </cell>
        </row>
        <row r="30">
          <cell r="A30" t="str">
            <v>COAST.21</v>
          </cell>
          <cell r="B30">
            <v>26</v>
          </cell>
          <cell r="C30"/>
          <cell r="D30" t="str">
            <v xml:space="preserve">Sign Blank-Recycling Truck                   </v>
          </cell>
          <cell r="E30">
            <v>35308</v>
          </cell>
          <cell r="F30">
            <v>70.92</v>
          </cell>
          <cell r="G30">
            <v>0</v>
          </cell>
          <cell r="H30"/>
          <cell r="I30">
            <v>0</v>
          </cell>
          <cell r="J30">
            <v>70.92</v>
          </cell>
          <cell r="K30">
            <v>0</v>
          </cell>
          <cell r="L30">
            <v>70.92</v>
          </cell>
          <cell r="M30">
            <v>0</v>
          </cell>
          <cell r="N30" t="str">
            <v>S/L</v>
          </cell>
          <cell r="O30">
            <v>5</v>
          </cell>
        </row>
        <row r="31">
          <cell r="A31" t="str">
            <v>COAST.22</v>
          </cell>
          <cell r="B31">
            <v>27</v>
          </cell>
          <cell r="C31"/>
          <cell r="D31" t="str">
            <v xml:space="preserve">Refurbish City Sanitary truck                </v>
          </cell>
          <cell r="E31">
            <v>35452</v>
          </cell>
          <cell r="F31">
            <v>560.6</v>
          </cell>
          <cell r="G31">
            <v>0</v>
          </cell>
          <cell r="H31"/>
          <cell r="I31">
            <v>0</v>
          </cell>
          <cell r="J31">
            <v>560.6</v>
          </cell>
          <cell r="K31">
            <v>0</v>
          </cell>
          <cell r="L31">
            <v>560.6</v>
          </cell>
          <cell r="M31">
            <v>0</v>
          </cell>
          <cell r="N31" t="str">
            <v>S/L</v>
          </cell>
          <cell r="O31">
            <v>5</v>
          </cell>
        </row>
        <row r="32">
          <cell r="A32" t="str">
            <v>COAST.23</v>
          </cell>
          <cell r="B32">
            <v>28</v>
          </cell>
          <cell r="C32"/>
          <cell r="D32" t="str">
            <v xml:space="preserve">19' flatbed w combo hookup                   </v>
          </cell>
          <cell r="E32">
            <v>35444</v>
          </cell>
          <cell r="F32">
            <v>3306</v>
          </cell>
          <cell r="G32">
            <v>0</v>
          </cell>
          <cell r="H32"/>
          <cell r="I32">
            <v>0</v>
          </cell>
          <cell r="J32">
            <v>3306</v>
          </cell>
          <cell r="K32">
            <v>0</v>
          </cell>
          <cell r="L32">
            <v>3306</v>
          </cell>
          <cell r="M32">
            <v>0</v>
          </cell>
          <cell r="N32" t="str">
            <v>S/L</v>
          </cell>
          <cell r="O32">
            <v>5</v>
          </cell>
        </row>
        <row r="33">
          <cell r="A33" t="str">
            <v>COAST.24</v>
          </cell>
          <cell r="B33">
            <v>29</v>
          </cell>
          <cell r="C33"/>
          <cell r="D33" t="str">
            <v xml:space="preserve">Air lift Flexmaster                          </v>
          </cell>
          <cell r="E33">
            <v>35541</v>
          </cell>
          <cell r="F33">
            <v>6794</v>
          </cell>
          <cell r="G33">
            <v>0</v>
          </cell>
          <cell r="H33"/>
          <cell r="I33">
            <v>0</v>
          </cell>
          <cell r="J33">
            <v>6794</v>
          </cell>
          <cell r="K33">
            <v>0</v>
          </cell>
          <cell r="L33">
            <v>6794</v>
          </cell>
          <cell r="M33">
            <v>0</v>
          </cell>
          <cell r="N33" t="str">
            <v>S/L</v>
          </cell>
          <cell r="O33">
            <v>5</v>
          </cell>
        </row>
        <row r="34">
          <cell r="A34" t="str">
            <v>COAST.25</v>
          </cell>
          <cell r="B34">
            <v>30</v>
          </cell>
          <cell r="C34"/>
          <cell r="D34" t="str">
            <v xml:space="preserve">Elec 80mph model 1218-2                      </v>
          </cell>
          <cell r="E34">
            <v>35513</v>
          </cell>
          <cell r="F34">
            <v>1019.04</v>
          </cell>
          <cell r="G34">
            <v>0</v>
          </cell>
          <cell r="H34"/>
          <cell r="I34">
            <v>0</v>
          </cell>
          <cell r="J34">
            <v>1019.04</v>
          </cell>
          <cell r="K34">
            <v>0</v>
          </cell>
          <cell r="L34">
            <v>1019.04</v>
          </cell>
          <cell r="M34">
            <v>0</v>
          </cell>
          <cell r="N34" t="str">
            <v>S/L</v>
          </cell>
          <cell r="O34">
            <v>5</v>
          </cell>
        </row>
        <row r="35">
          <cell r="A35" t="str">
            <v>COAST.26</v>
          </cell>
          <cell r="B35">
            <v>31</v>
          </cell>
          <cell r="C35"/>
          <cell r="D35" t="str">
            <v xml:space="preserve">Refurbish '97 Peterbilt FL                   </v>
          </cell>
          <cell r="E35">
            <v>35562</v>
          </cell>
          <cell r="F35">
            <v>2877.24</v>
          </cell>
          <cell r="G35">
            <v>0</v>
          </cell>
          <cell r="H35"/>
          <cell r="I35">
            <v>0</v>
          </cell>
          <cell r="J35">
            <v>2877.24</v>
          </cell>
          <cell r="K35">
            <v>0</v>
          </cell>
          <cell r="L35">
            <v>2877.24</v>
          </cell>
          <cell r="M35">
            <v>0</v>
          </cell>
          <cell r="N35" t="str">
            <v>S/L</v>
          </cell>
          <cell r="O35">
            <v>5</v>
          </cell>
        </row>
        <row r="36">
          <cell r="A36" t="str">
            <v>COAST.27</v>
          </cell>
          <cell r="B36">
            <v>32</v>
          </cell>
          <cell r="C36"/>
          <cell r="D36" t="str">
            <v xml:space="preserve">Basis adj - leases to bank loan              </v>
          </cell>
          <cell r="E36">
            <v>35520</v>
          </cell>
          <cell r="F36">
            <v>44392.59</v>
          </cell>
          <cell r="G36">
            <v>0</v>
          </cell>
          <cell r="H36"/>
          <cell r="I36">
            <v>0</v>
          </cell>
          <cell r="J36">
            <v>44392.59</v>
          </cell>
          <cell r="K36">
            <v>0</v>
          </cell>
          <cell r="L36">
            <v>44392.59</v>
          </cell>
          <cell r="M36">
            <v>0</v>
          </cell>
          <cell r="N36" t="str">
            <v>S/L</v>
          </cell>
          <cell r="O36">
            <v>5</v>
          </cell>
        </row>
        <row r="37">
          <cell r="A37" t="str">
            <v>COAST.28</v>
          </cell>
          <cell r="B37">
            <v>33</v>
          </cell>
          <cell r="C37"/>
          <cell r="D37" t="str">
            <v xml:space="preserve">91 Isuzu MPR                                </v>
          </cell>
          <cell r="E37">
            <v>34851</v>
          </cell>
          <cell r="F37">
            <v>12000</v>
          </cell>
          <cell r="G37">
            <v>0</v>
          </cell>
          <cell r="H37"/>
          <cell r="I37">
            <v>0</v>
          </cell>
          <cell r="J37">
            <v>12000</v>
          </cell>
          <cell r="K37">
            <v>0</v>
          </cell>
          <cell r="L37">
            <v>12000</v>
          </cell>
          <cell r="M37">
            <v>0</v>
          </cell>
          <cell r="N37" t="str">
            <v>S/L</v>
          </cell>
          <cell r="O37">
            <v>5</v>
          </cell>
        </row>
        <row r="38">
          <cell r="A38" t="str">
            <v>COAST.29</v>
          </cell>
          <cell r="B38">
            <v>34</v>
          </cell>
          <cell r="C38"/>
          <cell r="D38" t="str">
            <v xml:space="preserve">CTD - Trailmobile Trailer                    </v>
          </cell>
          <cell r="E38">
            <v>34851</v>
          </cell>
          <cell r="F38">
            <v>45000</v>
          </cell>
          <cell r="G38">
            <v>0</v>
          </cell>
          <cell r="H38"/>
          <cell r="I38">
            <v>0</v>
          </cell>
          <cell r="J38">
            <v>45000</v>
          </cell>
          <cell r="K38">
            <v>0</v>
          </cell>
          <cell r="L38">
            <v>45000</v>
          </cell>
          <cell r="M38">
            <v>0</v>
          </cell>
          <cell r="N38" t="str">
            <v>S/L</v>
          </cell>
          <cell r="O38">
            <v>5</v>
          </cell>
        </row>
        <row r="39">
          <cell r="A39" t="str">
            <v>COAST.30</v>
          </cell>
          <cell r="B39">
            <v>37</v>
          </cell>
          <cell r="C39"/>
          <cell r="D39" t="str">
            <v xml:space="preserve">CTD - CSS                                    </v>
          </cell>
          <cell r="E39">
            <v>35033</v>
          </cell>
          <cell r="F39">
            <v>2160.9</v>
          </cell>
          <cell r="G39">
            <v>0</v>
          </cell>
          <cell r="H39"/>
          <cell r="I39">
            <v>0</v>
          </cell>
          <cell r="J39">
            <v>2160.9</v>
          </cell>
          <cell r="K39">
            <v>0</v>
          </cell>
          <cell r="L39">
            <v>2160.9</v>
          </cell>
          <cell r="M39">
            <v>0</v>
          </cell>
          <cell r="N39" t="str">
            <v>S/L</v>
          </cell>
          <cell r="O39">
            <v>5</v>
          </cell>
        </row>
        <row r="40">
          <cell r="A40" t="str">
            <v>COAST.31</v>
          </cell>
          <cell r="B40">
            <v>38</v>
          </cell>
          <cell r="C40"/>
          <cell r="D40" t="str">
            <v xml:space="preserve">CTD - '71 White w/tlr #47                    </v>
          </cell>
          <cell r="E40">
            <v>34851</v>
          </cell>
          <cell r="F40">
            <v>4000</v>
          </cell>
          <cell r="G40">
            <v>0</v>
          </cell>
          <cell r="H40"/>
          <cell r="I40">
            <v>0</v>
          </cell>
          <cell r="J40">
            <v>4000</v>
          </cell>
          <cell r="K40">
            <v>0</v>
          </cell>
          <cell r="L40">
            <v>4000</v>
          </cell>
          <cell r="M40">
            <v>0</v>
          </cell>
          <cell r="N40" t="str">
            <v>S/L</v>
          </cell>
          <cell r="O40">
            <v>5</v>
          </cell>
        </row>
        <row r="41">
          <cell r="A41" t="str">
            <v>COAST.32</v>
          </cell>
          <cell r="B41">
            <v>39</v>
          </cell>
          <cell r="C41"/>
          <cell r="D41" t="str">
            <v xml:space="preserve">CTD - '84 Ford 1-ton                         </v>
          </cell>
          <cell r="E41">
            <v>34851</v>
          </cell>
          <cell r="F41">
            <v>6000</v>
          </cell>
          <cell r="G41">
            <v>0</v>
          </cell>
          <cell r="H41"/>
          <cell r="I41">
            <v>0</v>
          </cell>
          <cell r="J41">
            <v>6000</v>
          </cell>
          <cell r="K41">
            <v>0</v>
          </cell>
          <cell r="L41">
            <v>6000</v>
          </cell>
          <cell r="M41">
            <v>0</v>
          </cell>
          <cell r="N41" t="str">
            <v>S/L</v>
          </cell>
          <cell r="O41">
            <v>5</v>
          </cell>
        </row>
        <row r="42">
          <cell r="A42" t="str">
            <v>COAST.33</v>
          </cell>
          <cell r="B42">
            <v>40</v>
          </cell>
          <cell r="C42"/>
          <cell r="D42" t="str">
            <v xml:space="preserve">CTD - '82 Int'l tractor                      </v>
          </cell>
          <cell r="E42">
            <v>34851</v>
          </cell>
          <cell r="F42">
            <v>22000</v>
          </cell>
          <cell r="G42">
            <v>0</v>
          </cell>
          <cell r="H42"/>
          <cell r="I42">
            <v>0</v>
          </cell>
          <cell r="J42">
            <v>22000</v>
          </cell>
          <cell r="K42">
            <v>0</v>
          </cell>
          <cell r="L42">
            <v>22000</v>
          </cell>
          <cell r="M42">
            <v>0</v>
          </cell>
          <cell r="N42" t="str">
            <v>S/L</v>
          </cell>
          <cell r="O42">
            <v>5</v>
          </cell>
        </row>
        <row r="43">
          <cell r="A43" t="str">
            <v>COAST.34</v>
          </cell>
          <cell r="B43">
            <v>41</v>
          </cell>
          <cell r="C43"/>
          <cell r="D43" t="str">
            <v xml:space="preserve">CTD - '92 Kenworth tractor #38               </v>
          </cell>
          <cell r="E43">
            <v>34851</v>
          </cell>
          <cell r="F43">
            <v>45000</v>
          </cell>
          <cell r="G43">
            <v>0</v>
          </cell>
          <cell r="H43"/>
          <cell r="I43">
            <v>0</v>
          </cell>
          <cell r="J43">
            <v>45000</v>
          </cell>
          <cell r="K43">
            <v>0</v>
          </cell>
          <cell r="L43">
            <v>45000</v>
          </cell>
          <cell r="M43">
            <v>0</v>
          </cell>
          <cell r="N43" t="str">
            <v>S/L</v>
          </cell>
          <cell r="O43">
            <v>5</v>
          </cell>
        </row>
        <row r="44">
          <cell r="A44" t="str">
            <v>COAST.35</v>
          </cell>
          <cell r="B44">
            <v>42</v>
          </cell>
          <cell r="C44"/>
          <cell r="D44" t="str">
            <v xml:space="preserve">CTD - North Coast truck                      </v>
          </cell>
          <cell r="E44">
            <v>34911</v>
          </cell>
          <cell r="F44">
            <v>649</v>
          </cell>
          <cell r="G44">
            <v>0</v>
          </cell>
          <cell r="H44"/>
          <cell r="I44">
            <v>0</v>
          </cell>
          <cell r="J44">
            <v>649</v>
          </cell>
          <cell r="K44">
            <v>0</v>
          </cell>
          <cell r="L44">
            <v>649</v>
          </cell>
          <cell r="M44">
            <v>0</v>
          </cell>
          <cell r="N44" t="str">
            <v>S/L</v>
          </cell>
          <cell r="O44">
            <v>7</v>
          </cell>
        </row>
        <row r="45">
          <cell r="A45" t="str">
            <v>COAST.36</v>
          </cell>
          <cell r="B45">
            <v>43</v>
          </cell>
          <cell r="C45"/>
          <cell r="D45" t="str">
            <v xml:space="preserve">Transmission-1987 Rearload                   </v>
          </cell>
          <cell r="E45">
            <v>35611</v>
          </cell>
          <cell r="F45">
            <v>5585.03</v>
          </cell>
          <cell r="G45">
            <v>0</v>
          </cell>
          <cell r="H45"/>
          <cell r="I45">
            <v>0</v>
          </cell>
          <cell r="J45">
            <v>5585.03</v>
          </cell>
          <cell r="K45">
            <v>0</v>
          </cell>
          <cell r="L45">
            <v>5585.03</v>
          </cell>
          <cell r="M45">
            <v>0</v>
          </cell>
          <cell r="N45" t="str">
            <v>S/L</v>
          </cell>
          <cell r="O45">
            <v>5</v>
          </cell>
        </row>
        <row r="46">
          <cell r="A46" t="str">
            <v>COAST.37</v>
          </cell>
          <cell r="B46">
            <v>44</v>
          </cell>
          <cell r="C46"/>
          <cell r="D46" t="str">
            <v xml:space="preserve">Basis adj- leases to bank loan               </v>
          </cell>
          <cell r="E46">
            <v>35611</v>
          </cell>
          <cell r="F46">
            <v>16671.87</v>
          </cell>
          <cell r="G46">
            <v>0</v>
          </cell>
          <cell r="H46"/>
          <cell r="I46">
            <v>0</v>
          </cell>
          <cell r="J46">
            <v>16671.87</v>
          </cell>
          <cell r="K46">
            <v>0</v>
          </cell>
          <cell r="L46">
            <v>16671.87</v>
          </cell>
          <cell r="M46">
            <v>0</v>
          </cell>
          <cell r="N46" t="str">
            <v>S/L</v>
          </cell>
          <cell r="O46">
            <v>5</v>
          </cell>
        </row>
        <row r="47">
          <cell r="A47" t="str">
            <v>COAST.38</v>
          </cell>
          <cell r="B47">
            <v>45</v>
          </cell>
          <cell r="C47"/>
          <cell r="D47" t="str">
            <v xml:space="preserve">Packer Body                                  </v>
          </cell>
          <cell r="E47">
            <v>35703</v>
          </cell>
          <cell r="F47">
            <v>1000</v>
          </cell>
          <cell r="G47">
            <v>0</v>
          </cell>
          <cell r="H47"/>
          <cell r="I47">
            <v>0</v>
          </cell>
          <cell r="J47">
            <v>1000</v>
          </cell>
          <cell r="K47">
            <v>0</v>
          </cell>
          <cell r="L47">
            <v>1000</v>
          </cell>
          <cell r="M47">
            <v>0</v>
          </cell>
          <cell r="N47" t="str">
            <v>S/L</v>
          </cell>
          <cell r="O47">
            <v>5</v>
          </cell>
        </row>
        <row r="48">
          <cell r="A48" t="str">
            <v>COAST.39</v>
          </cell>
          <cell r="B48">
            <v>46</v>
          </cell>
          <cell r="C48"/>
          <cell r="D48" t="str">
            <v xml:space="preserve">1998 Lodal V#1L9CG4788JK006751               </v>
          </cell>
          <cell r="E48">
            <v>35703</v>
          </cell>
          <cell r="F48">
            <v>22000</v>
          </cell>
          <cell r="G48">
            <v>0</v>
          </cell>
          <cell r="H48"/>
          <cell r="I48">
            <v>0</v>
          </cell>
          <cell r="J48">
            <v>22000</v>
          </cell>
          <cell r="K48">
            <v>0</v>
          </cell>
          <cell r="L48">
            <v>22000</v>
          </cell>
          <cell r="M48">
            <v>0</v>
          </cell>
          <cell r="N48" t="str">
            <v>S/L</v>
          </cell>
          <cell r="O48">
            <v>5</v>
          </cell>
        </row>
        <row r="49">
          <cell r="A49" t="str">
            <v>COAST.40</v>
          </cell>
          <cell r="B49">
            <v>47</v>
          </cell>
          <cell r="C49"/>
          <cell r="D49" t="str">
            <v xml:space="preserve">ECCO Camera-Trucks                           </v>
          </cell>
          <cell r="E49">
            <v>35795</v>
          </cell>
          <cell r="F49">
            <v>1909.11</v>
          </cell>
          <cell r="G49">
            <v>0</v>
          </cell>
          <cell r="H49"/>
          <cell r="I49">
            <v>0</v>
          </cell>
          <cell r="J49">
            <v>1909.11</v>
          </cell>
          <cell r="K49">
            <v>0</v>
          </cell>
          <cell r="L49">
            <v>1909.11</v>
          </cell>
          <cell r="M49">
            <v>0</v>
          </cell>
          <cell r="N49" t="str">
            <v>S/L</v>
          </cell>
          <cell r="O49">
            <v>7</v>
          </cell>
        </row>
        <row r="50">
          <cell r="A50" t="str">
            <v>COAST.41</v>
          </cell>
          <cell r="B50">
            <v>48</v>
          </cell>
          <cell r="C50"/>
          <cell r="D50" t="str">
            <v xml:space="preserve">Refurbish-Rearloader                         </v>
          </cell>
          <cell r="E50">
            <v>35794</v>
          </cell>
          <cell r="F50">
            <v>2645</v>
          </cell>
          <cell r="G50">
            <v>0</v>
          </cell>
          <cell r="H50"/>
          <cell r="I50">
            <v>0</v>
          </cell>
          <cell r="J50">
            <v>2645</v>
          </cell>
          <cell r="K50">
            <v>0</v>
          </cell>
          <cell r="L50">
            <v>2645</v>
          </cell>
          <cell r="M50">
            <v>0</v>
          </cell>
          <cell r="N50" t="str">
            <v>S/L</v>
          </cell>
          <cell r="O50">
            <v>5</v>
          </cell>
        </row>
        <row r="51">
          <cell r="A51" t="str">
            <v>COAST.42</v>
          </cell>
          <cell r="B51">
            <v>49</v>
          </cell>
          <cell r="C51"/>
          <cell r="D51" t="str">
            <v xml:space="preserve">ECC Camera System Truck #16                  </v>
          </cell>
          <cell r="E51">
            <v>35776</v>
          </cell>
          <cell r="F51">
            <v>1229.1600000000001</v>
          </cell>
          <cell r="G51">
            <v>0</v>
          </cell>
          <cell r="H51"/>
          <cell r="I51">
            <v>0</v>
          </cell>
          <cell r="J51">
            <v>1229.1600000000001</v>
          </cell>
          <cell r="K51">
            <v>0</v>
          </cell>
          <cell r="L51">
            <v>1229.1600000000001</v>
          </cell>
          <cell r="M51">
            <v>0</v>
          </cell>
          <cell r="N51" t="str">
            <v>S/L</v>
          </cell>
          <cell r="O51">
            <v>7</v>
          </cell>
        </row>
        <row r="52">
          <cell r="A52" t="str">
            <v>COAST.43</v>
          </cell>
          <cell r="B52">
            <v>50</v>
          </cell>
          <cell r="C52"/>
          <cell r="D52" t="str">
            <v xml:space="preserve">Refurb. Engine-SE#38 1991 Kenwort            </v>
          </cell>
          <cell r="E52">
            <v>35885</v>
          </cell>
          <cell r="F52">
            <v>5925.27</v>
          </cell>
          <cell r="G52">
            <v>0</v>
          </cell>
          <cell r="H52"/>
          <cell r="I52">
            <v>0</v>
          </cell>
          <cell r="J52">
            <v>5925.27</v>
          </cell>
          <cell r="K52">
            <v>0</v>
          </cell>
          <cell r="L52">
            <v>5925.27</v>
          </cell>
          <cell r="M52">
            <v>0</v>
          </cell>
          <cell r="N52" t="str">
            <v>S/L</v>
          </cell>
          <cell r="O52">
            <v>5</v>
          </cell>
        </row>
        <row r="53">
          <cell r="A53" t="str">
            <v>COAST.44</v>
          </cell>
          <cell r="B53">
            <v>51</v>
          </cell>
          <cell r="C53"/>
          <cell r="D53" t="str">
            <v xml:space="preserve">Front Hoop Box-SE#3 1987 White               </v>
          </cell>
          <cell r="E53">
            <v>35885</v>
          </cell>
          <cell r="F53">
            <v>5400</v>
          </cell>
          <cell r="G53">
            <v>0</v>
          </cell>
          <cell r="H53"/>
          <cell r="I53">
            <v>0</v>
          </cell>
          <cell r="J53">
            <v>5400</v>
          </cell>
          <cell r="K53">
            <v>0</v>
          </cell>
          <cell r="L53">
            <v>5400</v>
          </cell>
          <cell r="M53">
            <v>0</v>
          </cell>
          <cell r="N53" t="str">
            <v>S/L</v>
          </cell>
          <cell r="O53">
            <v>5</v>
          </cell>
        </row>
        <row r="54">
          <cell r="A54" t="str">
            <v>COAST.45</v>
          </cell>
          <cell r="B54">
            <v>52</v>
          </cell>
          <cell r="C54"/>
          <cell r="D54" t="str">
            <v xml:space="preserve">1973 GMC Rolloff-SE#6;purchase-CS            </v>
          </cell>
          <cell r="E54">
            <v>35885</v>
          </cell>
          <cell r="F54">
            <v>25000</v>
          </cell>
          <cell r="G54">
            <v>0</v>
          </cell>
          <cell r="H54"/>
          <cell r="I54">
            <v>0</v>
          </cell>
          <cell r="J54">
            <v>25000</v>
          </cell>
          <cell r="K54">
            <v>0</v>
          </cell>
          <cell r="L54">
            <v>25000</v>
          </cell>
          <cell r="M54">
            <v>0</v>
          </cell>
          <cell r="N54" t="str">
            <v>S/L</v>
          </cell>
          <cell r="O54">
            <v>5</v>
          </cell>
        </row>
        <row r="55">
          <cell r="A55" t="str">
            <v>COAST.46</v>
          </cell>
          <cell r="B55">
            <v>55</v>
          </cell>
          <cell r="C55"/>
          <cell r="D55" t="str">
            <v xml:space="preserve">1995 Peterbilt Truck-#SE40                   </v>
          </cell>
          <cell r="E55">
            <v>35957</v>
          </cell>
          <cell r="F55">
            <v>46500</v>
          </cell>
          <cell r="G55">
            <v>0</v>
          </cell>
          <cell r="H55"/>
          <cell r="I55">
            <v>0</v>
          </cell>
          <cell r="J55">
            <v>46500</v>
          </cell>
          <cell r="K55">
            <v>0</v>
          </cell>
          <cell r="L55">
            <v>46500</v>
          </cell>
          <cell r="M55">
            <v>0</v>
          </cell>
          <cell r="N55" t="str">
            <v>S/L</v>
          </cell>
          <cell r="O55">
            <v>5</v>
          </cell>
        </row>
        <row r="56">
          <cell r="A56" t="str">
            <v>COAST.47</v>
          </cell>
          <cell r="B56">
            <v>57</v>
          </cell>
          <cell r="C56"/>
          <cell r="D56" t="str">
            <v xml:space="preserve">EXL- Midland 8 Channel Radio                 </v>
          </cell>
          <cell r="E56">
            <v>35188</v>
          </cell>
          <cell r="F56">
            <v>704</v>
          </cell>
          <cell r="G56">
            <v>0</v>
          </cell>
          <cell r="H56"/>
          <cell r="I56">
            <v>0</v>
          </cell>
          <cell r="J56">
            <v>704</v>
          </cell>
          <cell r="K56">
            <v>0</v>
          </cell>
          <cell r="L56">
            <v>704</v>
          </cell>
          <cell r="M56">
            <v>0</v>
          </cell>
          <cell r="N56" t="str">
            <v>S/L</v>
          </cell>
          <cell r="O56">
            <v>5</v>
          </cell>
        </row>
        <row r="57">
          <cell r="A57" t="str">
            <v>COAST.48</v>
          </cell>
          <cell r="B57">
            <v>58</v>
          </cell>
          <cell r="C57"/>
          <cell r="D57" t="str">
            <v xml:space="preserve">EXL- Refuse Trucks, Leased                   </v>
          </cell>
          <cell r="E57">
            <v>34851</v>
          </cell>
          <cell r="F57">
            <v>44000</v>
          </cell>
          <cell r="G57">
            <v>0</v>
          </cell>
          <cell r="H57"/>
          <cell r="I57">
            <v>0</v>
          </cell>
          <cell r="J57">
            <v>44000</v>
          </cell>
          <cell r="K57">
            <v>0</v>
          </cell>
          <cell r="L57">
            <v>44000</v>
          </cell>
          <cell r="M57">
            <v>0</v>
          </cell>
          <cell r="N57" t="str">
            <v>S/L</v>
          </cell>
          <cell r="O57">
            <v>5</v>
          </cell>
        </row>
        <row r="58">
          <cell r="A58" t="str">
            <v>COAST.49</v>
          </cell>
          <cell r="B58">
            <v>59</v>
          </cell>
          <cell r="C58"/>
          <cell r="D58" t="str">
            <v xml:space="preserve">EXL- 1993 Lodal                              </v>
          </cell>
          <cell r="E58">
            <v>34851</v>
          </cell>
          <cell r="F58">
            <v>80000</v>
          </cell>
          <cell r="G58">
            <v>0</v>
          </cell>
          <cell r="H58"/>
          <cell r="I58">
            <v>0</v>
          </cell>
          <cell r="J58">
            <v>80000</v>
          </cell>
          <cell r="K58">
            <v>0</v>
          </cell>
          <cell r="L58">
            <v>80000</v>
          </cell>
          <cell r="M58">
            <v>0</v>
          </cell>
          <cell r="N58" t="str">
            <v>S/L</v>
          </cell>
          <cell r="O58">
            <v>5</v>
          </cell>
        </row>
        <row r="59">
          <cell r="A59" t="str">
            <v>COAST.50</v>
          </cell>
          <cell r="B59">
            <v>60</v>
          </cell>
          <cell r="C59"/>
          <cell r="D59" t="str">
            <v xml:space="preserve">EXL- 1994 White/GMC R/L                      </v>
          </cell>
          <cell r="E59">
            <v>34851</v>
          </cell>
          <cell r="F59">
            <v>50000</v>
          </cell>
          <cell r="G59">
            <v>0</v>
          </cell>
          <cell r="H59"/>
          <cell r="I59">
            <v>0</v>
          </cell>
          <cell r="J59">
            <v>50000</v>
          </cell>
          <cell r="K59">
            <v>0</v>
          </cell>
          <cell r="L59">
            <v>50000</v>
          </cell>
          <cell r="M59">
            <v>0</v>
          </cell>
          <cell r="N59" t="str">
            <v>S/L</v>
          </cell>
          <cell r="O59">
            <v>5</v>
          </cell>
        </row>
        <row r="60">
          <cell r="A60" t="str">
            <v>COAST.51</v>
          </cell>
          <cell r="B60">
            <v>61</v>
          </cell>
          <cell r="C60"/>
          <cell r="D60" t="str">
            <v xml:space="preserve">EXL- 1994 Peterbilt F/L                      </v>
          </cell>
          <cell r="E60">
            <v>34851</v>
          </cell>
          <cell r="F60">
            <v>104000</v>
          </cell>
          <cell r="G60">
            <v>0</v>
          </cell>
          <cell r="H60"/>
          <cell r="I60">
            <v>0</v>
          </cell>
          <cell r="J60">
            <v>104000</v>
          </cell>
          <cell r="K60">
            <v>0</v>
          </cell>
          <cell r="L60">
            <v>104000</v>
          </cell>
          <cell r="M60">
            <v>0</v>
          </cell>
          <cell r="N60" t="str">
            <v>S/L</v>
          </cell>
          <cell r="O60">
            <v>5</v>
          </cell>
        </row>
        <row r="61">
          <cell r="A61" t="str">
            <v>COAST.52</v>
          </cell>
          <cell r="B61">
            <v>62</v>
          </cell>
          <cell r="C61"/>
          <cell r="D61" t="str">
            <v xml:space="preserve">EXL- Front Load Truck                        </v>
          </cell>
          <cell r="E61">
            <v>35305</v>
          </cell>
          <cell r="F61">
            <v>5000</v>
          </cell>
          <cell r="G61">
            <v>0</v>
          </cell>
          <cell r="H61"/>
          <cell r="I61">
            <v>0</v>
          </cell>
          <cell r="J61">
            <v>5000</v>
          </cell>
          <cell r="K61">
            <v>0</v>
          </cell>
          <cell r="L61">
            <v>5000</v>
          </cell>
          <cell r="M61">
            <v>0</v>
          </cell>
          <cell r="N61" t="str">
            <v>S/L</v>
          </cell>
          <cell r="O61">
            <v>5</v>
          </cell>
        </row>
        <row r="62">
          <cell r="A62" t="str">
            <v>COAST.53</v>
          </cell>
          <cell r="B62">
            <v>64</v>
          </cell>
          <cell r="C62"/>
          <cell r="D62" t="str">
            <v xml:space="preserve">Engine Brake Kit-#SE40                       </v>
          </cell>
          <cell r="E62">
            <v>35997</v>
          </cell>
          <cell r="F62">
            <v>1710</v>
          </cell>
          <cell r="G62">
            <v>0</v>
          </cell>
          <cell r="H62"/>
          <cell r="I62">
            <v>0</v>
          </cell>
          <cell r="J62">
            <v>1710</v>
          </cell>
          <cell r="K62">
            <v>0</v>
          </cell>
          <cell r="L62">
            <v>1710</v>
          </cell>
          <cell r="M62">
            <v>0</v>
          </cell>
          <cell r="N62" t="str">
            <v>S/L</v>
          </cell>
          <cell r="O62">
            <v>5</v>
          </cell>
        </row>
        <row r="63">
          <cell r="A63" t="str">
            <v>COAST.54</v>
          </cell>
          <cell r="B63">
            <v>65</v>
          </cell>
          <cell r="C63"/>
          <cell r="D63" t="str">
            <v xml:space="preserve">5th Wheel Slider Kit/Cells-#SE40             </v>
          </cell>
          <cell r="E63">
            <v>36007</v>
          </cell>
          <cell r="F63">
            <v>8305.7000000000007</v>
          </cell>
          <cell r="G63">
            <v>0</v>
          </cell>
          <cell r="H63"/>
          <cell r="I63">
            <v>0</v>
          </cell>
          <cell r="J63">
            <v>8305.7000000000007</v>
          </cell>
          <cell r="K63">
            <v>0</v>
          </cell>
          <cell r="L63">
            <v>8305.7000000000007</v>
          </cell>
          <cell r="M63">
            <v>0</v>
          </cell>
          <cell r="N63" t="str">
            <v>S/L</v>
          </cell>
          <cell r="O63">
            <v>5</v>
          </cell>
        </row>
        <row r="64">
          <cell r="A64" t="str">
            <v>COAST.55</v>
          </cell>
          <cell r="B64">
            <v>66</v>
          </cell>
          <cell r="C64"/>
          <cell r="D64" t="str">
            <v xml:space="preserve">Mainshaft Repair-#SE38                       </v>
          </cell>
          <cell r="E64">
            <v>36068</v>
          </cell>
          <cell r="F64">
            <v>1417.9</v>
          </cell>
          <cell r="G64">
            <v>0</v>
          </cell>
          <cell r="H64"/>
          <cell r="I64">
            <v>0</v>
          </cell>
          <cell r="J64">
            <v>1417.9</v>
          </cell>
          <cell r="K64">
            <v>0</v>
          </cell>
          <cell r="L64">
            <v>1417.9</v>
          </cell>
          <cell r="M64">
            <v>0</v>
          </cell>
          <cell r="N64" t="str">
            <v>S/L</v>
          </cell>
          <cell r="O64">
            <v>5</v>
          </cell>
        </row>
        <row r="65">
          <cell r="A65" t="str">
            <v>COAST.56</v>
          </cell>
          <cell r="B65">
            <v>67</v>
          </cell>
          <cell r="C65"/>
          <cell r="D65" t="str">
            <v xml:space="preserve">Transmission-#SE19                           </v>
          </cell>
          <cell r="E65">
            <v>36068</v>
          </cell>
          <cell r="F65">
            <v>2221.4299999999998</v>
          </cell>
          <cell r="G65">
            <v>0</v>
          </cell>
          <cell r="H65"/>
          <cell r="I65">
            <v>0</v>
          </cell>
          <cell r="J65">
            <v>2221.4299999999998</v>
          </cell>
          <cell r="K65">
            <v>0</v>
          </cell>
          <cell r="L65">
            <v>2221.4299999999998</v>
          </cell>
          <cell r="M65">
            <v>0</v>
          </cell>
          <cell r="N65" t="str">
            <v>S/L</v>
          </cell>
          <cell r="O65">
            <v>5</v>
          </cell>
        </row>
        <row r="66">
          <cell r="A66" t="str">
            <v>COAST.57</v>
          </cell>
          <cell r="B66">
            <v>68</v>
          </cell>
          <cell r="C66"/>
          <cell r="D66" t="str">
            <v xml:space="preserve">Rebuild Engine-#SE02                         </v>
          </cell>
          <cell r="E66">
            <v>36068</v>
          </cell>
          <cell r="F66">
            <v>10376.74</v>
          </cell>
          <cell r="G66">
            <v>0</v>
          </cell>
          <cell r="H66"/>
          <cell r="I66">
            <v>0</v>
          </cell>
          <cell r="J66">
            <v>10376.74</v>
          </cell>
          <cell r="K66">
            <v>0</v>
          </cell>
          <cell r="L66">
            <v>10376.74</v>
          </cell>
          <cell r="M66">
            <v>0</v>
          </cell>
          <cell r="N66" t="str">
            <v>S/L</v>
          </cell>
          <cell r="O66">
            <v>5</v>
          </cell>
        </row>
        <row r="67">
          <cell r="A67" t="str">
            <v>COAST.58</v>
          </cell>
          <cell r="B67">
            <v>69</v>
          </cell>
          <cell r="C67"/>
          <cell r="D67" t="str">
            <v xml:space="preserve">Truck Repairs-#SE38                          </v>
          </cell>
          <cell r="E67">
            <v>36068</v>
          </cell>
          <cell r="F67">
            <v>2620.3000000000002</v>
          </cell>
          <cell r="G67">
            <v>0</v>
          </cell>
          <cell r="H67"/>
          <cell r="I67">
            <v>0</v>
          </cell>
          <cell r="J67">
            <v>2620.3000000000002</v>
          </cell>
          <cell r="K67">
            <v>0</v>
          </cell>
          <cell r="L67">
            <v>2620.3000000000002</v>
          </cell>
          <cell r="M67">
            <v>0</v>
          </cell>
          <cell r="N67" t="str">
            <v>S/L</v>
          </cell>
          <cell r="O67">
            <v>5</v>
          </cell>
        </row>
        <row r="68">
          <cell r="A68" t="str">
            <v>COAST.59</v>
          </cell>
          <cell r="B68">
            <v>70</v>
          </cell>
          <cell r="C68"/>
          <cell r="D68" t="str">
            <v xml:space="preserve">1989 Plymouth Sedan-#SE50                    </v>
          </cell>
          <cell r="E68">
            <v>36192</v>
          </cell>
          <cell r="F68">
            <v>2000</v>
          </cell>
          <cell r="G68">
            <v>0</v>
          </cell>
          <cell r="H68"/>
          <cell r="I68">
            <v>0</v>
          </cell>
          <cell r="J68">
            <v>2000</v>
          </cell>
          <cell r="K68">
            <v>0</v>
          </cell>
          <cell r="L68">
            <v>2000</v>
          </cell>
          <cell r="M68">
            <v>0</v>
          </cell>
          <cell r="N68" t="str">
            <v>S/L</v>
          </cell>
          <cell r="O68">
            <v>5</v>
          </cell>
        </row>
        <row r="69">
          <cell r="A69" t="str">
            <v>COAST.60</v>
          </cell>
          <cell r="B69">
            <v>71</v>
          </cell>
          <cell r="C69"/>
          <cell r="D69" t="str">
            <v xml:space="preserve">Rebuild Engine-#SE38                         </v>
          </cell>
          <cell r="E69">
            <v>36251</v>
          </cell>
          <cell r="F69">
            <v>8294.14</v>
          </cell>
          <cell r="G69">
            <v>0</v>
          </cell>
          <cell r="H69"/>
          <cell r="I69">
            <v>0</v>
          </cell>
          <cell r="J69">
            <v>8294.14</v>
          </cell>
          <cell r="K69">
            <v>0</v>
          </cell>
          <cell r="L69">
            <v>8294.14</v>
          </cell>
          <cell r="M69">
            <v>0</v>
          </cell>
          <cell r="N69" t="str">
            <v>S/L</v>
          </cell>
          <cell r="O69">
            <v>5</v>
          </cell>
        </row>
        <row r="70">
          <cell r="A70" t="str">
            <v>COAST.61</v>
          </cell>
          <cell r="B70">
            <v>72</v>
          </cell>
          <cell r="C70"/>
          <cell r="D70" t="str">
            <v xml:space="preserve">1996 Kenworth Truck #SE207                   </v>
          </cell>
          <cell r="E70">
            <v>36482</v>
          </cell>
          <cell r="F70">
            <v>50500</v>
          </cell>
          <cell r="G70">
            <v>0</v>
          </cell>
          <cell r="H70"/>
          <cell r="I70">
            <v>0</v>
          </cell>
          <cell r="J70">
            <v>50500</v>
          </cell>
          <cell r="K70">
            <v>0</v>
          </cell>
          <cell r="L70">
            <v>50500</v>
          </cell>
          <cell r="M70">
            <v>0</v>
          </cell>
          <cell r="N70" t="str">
            <v>S/L</v>
          </cell>
          <cell r="O70">
            <v>5</v>
          </cell>
        </row>
        <row r="71">
          <cell r="A71" t="str">
            <v>COAST.62</v>
          </cell>
          <cell r="B71">
            <v>73</v>
          </cell>
          <cell r="C71"/>
          <cell r="D71" t="str">
            <v xml:space="preserve">Roll-off Kit-#SE04                           </v>
          </cell>
          <cell r="E71">
            <v>36616</v>
          </cell>
          <cell r="F71">
            <v>38615.71</v>
          </cell>
          <cell r="G71">
            <v>0</v>
          </cell>
          <cell r="H71"/>
          <cell r="I71">
            <v>0</v>
          </cell>
          <cell r="J71">
            <v>38615.71</v>
          </cell>
          <cell r="K71">
            <v>0</v>
          </cell>
          <cell r="L71">
            <v>38615.71</v>
          </cell>
          <cell r="M71">
            <v>0</v>
          </cell>
          <cell r="N71" t="str">
            <v>S/L</v>
          </cell>
          <cell r="O71">
            <v>5</v>
          </cell>
        </row>
        <row r="72">
          <cell r="A72" t="str">
            <v>COAST.63</v>
          </cell>
          <cell r="B72">
            <v>74</v>
          </cell>
          <cell r="C72"/>
          <cell r="D72" t="str">
            <v xml:space="preserve">Drop Box Truck-#SE04                         </v>
          </cell>
          <cell r="E72">
            <v>36616</v>
          </cell>
          <cell r="F72">
            <v>31050</v>
          </cell>
          <cell r="G72">
            <v>0</v>
          </cell>
          <cell r="H72"/>
          <cell r="I72">
            <v>0</v>
          </cell>
          <cell r="J72">
            <v>31050</v>
          </cell>
          <cell r="K72">
            <v>0</v>
          </cell>
          <cell r="L72">
            <v>31050</v>
          </cell>
          <cell r="M72">
            <v>0</v>
          </cell>
          <cell r="N72" t="str">
            <v>S/L</v>
          </cell>
          <cell r="O72">
            <v>5</v>
          </cell>
        </row>
        <row r="73">
          <cell r="A73" t="str">
            <v>COAST.64</v>
          </cell>
          <cell r="B73">
            <v>75</v>
          </cell>
          <cell r="C73"/>
          <cell r="D73" t="str">
            <v xml:space="preserve">Recycling Truck-#SE34                        </v>
          </cell>
          <cell r="E73">
            <v>36616</v>
          </cell>
          <cell r="F73">
            <v>29184.85</v>
          </cell>
          <cell r="G73">
            <v>0</v>
          </cell>
          <cell r="H73"/>
          <cell r="I73">
            <v>0</v>
          </cell>
          <cell r="J73">
            <v>29184.85</v>
          </cell>
          <cell r="K73">
            <v>0</v>
          </cell>
          <cell r="L73">
            <v>29184.85</v>
          </cell>
          <cell r="M73">
            <v>0</v>
          </cell>
          <cell r="N73" t="str">
            <v>S/L</v>
          </cell>
          <cell r="O73">
            <v>5</v>
          </cell>
        </row>
        <row r="74">
          <cell r="A74" t="str">
            <v>COAST.65</v>
          </cell>
          <cell r="B74">
            <v>76</v>
          </cell>
          <cell r="C74"/>
          <cell r="D74" t="str">
            <v xml:space="preserve">CSS TRX - 1976 Chevy Pickup                  </v>
          </cell>
          <cell r="E74">
            <v>36892</v>
          </cell>
          <cell r="F74">
            <v>1750</v>
          </cell>
          <cell r="G74">
            <v>0</v>
          </cell>
          <cell r="H74"/>
          <cell r="I74">
            <v>0</v>
          </cell>
          <cell r="J74">
            <v>1750</v>
          </cell>
          <cell r="K74">
            <v>0</v>
          </cell>
          <cell r="L74">
            <v>1750</v>
          </cell>
          <cell r="M74">
            <v>0</v>
          </cell>
          <cell r="N74" t="str">
            <v>S/L</v>
          </cell>
          <cell r="O74">
            <v>5</v>
          </cell>
        </row>
        <row r="75">
          <cell r="A75" t="str">
            <v>COAST.66</v>
          </cell>
          <cell r="B75">
            <v>78</v>
          </cell>
          <cell r="C75"/>
          <cell r="D75" t="str">
            <v xml:space="preserve">CSS TRX - 1979 IHC Rear Loader               </v>
          </cell>
          <cell r="E75">
            <v>36892</v>
          </cell>
          <cell r="F75">
            <v>8000</v>
          </cell>
          <cell r="G75">
            <v>0</v>
          </cell>
          <cell r="H75"/>
          <cell r="I75">
            <v>0</v>
          </cell>
          <cell r="J75">
            <v>8000</v>
          </cell>
          <cell r="K75">
            <v>0</v>
          </cell>
          <cell r="L75">
            <v>8000</v>
          </cell>
          <cell r="M75">
            <v>0</v>
          </cell>
          <cell r="N75" t="str">
            <v>S/L</v>
          </cell>
          <cell r="O75">
            <v>5</v>
          </cell>
        </row>
        <row r="76">
          <cell r="A76" t="str">
            <v>COAST.67</v>
          </cell>
          <cell r="B76">
            <v>79</v>
          </cell>
          <cell r="C76"/>
          <cell r="D76" t="str">
            <v xml:space="preserve">Refurbish-1991 Trailmobile #SE45             </v>
          </cell>
          <cell r="E76">
            <v>37042</v>
          </cell>
          <cell r="F76">
            <v>13229.17</v>
          </cell>
          <cell r="G76">
            <v>0</v>
          </cell>
          <cell r="H76"/>
          <cell r="I76">
            <v>0</v>
          </cell>
          <cell r="J76">
            <v>13229.17</v>
          </cell>
          <cell r="K76">
            <v>0</v>
          </cell>
          <cell r="L76">
            <v>13229.17</v>
          </cell>
          <cell r="M76">
            <v>0</v>
          </cell>
          <cell r="N76" t="str">
            <v>S/L</v>
          </cell>
          <cell r="O76">
            <v>5</v>
          </cell>
        </row>
        <row r="77">
          <cell r="A77" t="str">
            <v>COAST.68</v>
          </cell>
          <cell r="B77">
            <v>80</v>
          </cell>
          <cell r="C77"/>
          <cell r="D77" t="str">
            <v xml:space="preserve">1983 Kenworth L700 Front Loader-#SE07        </v>
          </cell>
          <cell r="E77">
            <v>37070</v>
          </cell>
          <cell r="F77">
            <v>40000</v>
          </cell>
          <cell r="G77">
            <v>0</v>
          </cell>
          <cell r="H77"/>
          <cell r="I77">
            <v>0</v>
          </cell>
          <cell r="J77">
            <v>40000</v>
          </cell>
          <cell r="K77">
            <v>0</v>
          </cell>
          <cell r="L77">
            <v>40000</v>
          </cell>
          <cell r="M77">
            <v>0</v>
          </cell>
          <cell r="N77" t="str">
            <v>S/L</v>
          </cell>
          <cell r="O77">
            <v>5</v>
          </cell>
        </row>
        <row r="78">
          <cell r="A78" t="str">
            <v>COAST.69</v>
          </cell>
          <cell r="B78">
            <v>81</v>
          </cell>
          <cell r="C78"/>
          <cell r="D78" t="str">
            <v>ROC 2600-HR Container Cover w/Low Profile Sid</v>
          </cell>
          <cell r="E78">
            <v>37103</v>
          </cell>
          <cell r="F78">
            <v>3226.82</v>
          </cell>
          <cell r="G78">
            <v>0</v>
          </cell>
          <cell r="H78"/>
          <cell r="I78">
            <v>0</v>
          </cell>
          <cell r="J78">
            <v>3226.82</v>
          </cell>
          <cell r="K78">
            <v>0</v>
          </cell>
          <cell r="L78">
            <v>3226.82</v>
          </cell>
          <cell r="M78">
            <v>0</v>
          </cell>
          <cell r="N78" t="str">
            <v>S/L</v>
          </cell>
          <cell r="O78">
            <v>5</v>
          </cell>
        </row>
        <row r="79">
          <cell r="A79" t="str">
            <v>COAST.70</v>
          </cell>
          <cell r="B79">
            <v>83</v>
          </cell>
          <cell r="C79"/>
          <cell r="D79" t="str">
            <v xml:space="preserve">Concrete Wall                                </v>
          </cell>
          <cell r="E79">
            <v>28368</v>
          </cell>
          <cell r="F79">
            <v>5000</v>
          </cell>
          <cell r="G79">
            <v>0</v>
          </cell>
          <cell r="H79"/>
          <cell r="I79">
            <v>0</v>
          </cell>
          <cell r="J79">
            <v>5000</v>
          </cell>
          <cell r="K79">
            <v>0</v>
          </cell>
          <cell r="L79">
            <v>5000</v>
          </cell>
          <cell r="M79">
            <v>0</v>
          </cell>
          <cell r="N79" t="str">
            <v>S/L</v>
          </cell>
          <cell r="O79">
            <v>7</v>
          </cell>
        </row>
        <row r="80">
          <cell r="A80" t="str">
            <v>COAST.71</v>
          </cell>
          <cell r="B80">
            <v>92</v>
          </cell>
          <cell r="C80"/>
          <cell r="D80" t="str">
            <v xml:space="preserve">CTD Building                                 </v>
          </cell>
          <cell r="E80">
            <v>31321</v>
          </cell>
          <cell r="F80">
            <v>271057</v>
          </cell>
          <cell r="G80">
            <v>0</v>
          </cell>
          <cell r="H80"/>
          <cell r="I80">
            <v>0</v>
          </cell>
          <cell r="J80">
            <v>269896.83</v>
          </cell>
          <cell r="K80">
            <v>1160.17</v>
          </cell>
          <cell r="L80">
            <v>271057</v>
          </cell>
          <cell r="M80">
            <v>0</v>
          </cell>
          <cell r="N80" t="str">
            <v>S/L</v>
          </cell>
          <cell r="O80">
            <v>19</v>
          </cell>
        </row>
        <row r="81">
          <cell r="A81" t="str">
            <v>COAST.72</v>
          </cell>
          <cell r="B81">
            <v>93</v>
          </cell>
          <cell r="C81"/>
          <cell r="D81" t="str">
            <v xml:space="preserve">CTD Building improvements                    </v>
          </cell>
          <cell r="E81">
            <v>35411</v>
          </cell>
          <cell r="F81">
            <v>1610</v>
          </cell>
          <cell r="G81">
            <v>0</v>
          </cell>
          <cell r="H81"/>
          <cell r="I81">
            <v>0</v>
          </cell>
          <cell r="J81">
            <v>1296.9000000000001</v>
          </cell>
          <cell r="K81">
            <v>107.33</v>
          </cell>
          <cell r="L81">
            <v>1404.23</v>
          </cell>
          <cell r="M81">
            <v>205.77</v>
          </cell>
          <cell r="N81" t="str">
            <v>S/L</v>
          </cell>
          <cell r="O81">
            <v>15</v>
          </cell>
        </row>
        <row r="82">
          <cell r="A82" t="str">
            <v>COAST.73</v>
          </cell>
          <cell r="B82">
            <v>128</v>
          </cell>
          <cell r="C82"/>
          <cell r="D82" t="str">
            <v>Light Installation at Astoria Transfer Statio</v>
          </cell>
          <cell r="E82">
            <v>36798</v>
          </cell>
          <cell r="F82">
            <v>1612</v>
          </cell>
          <cell r="G82">
            <v>0</v>
          </cell>
          <cell r="H82"/>
          <cell r="I82">
            <v>0</v>
          </cell>
          <cell r="J82">
            <v>1612</v>
          </cell>
          <cell r="K82">
            <v>0</v>
          </cell>
          <cell r="L82">
            <v>1612</v>
          </cell>
          <cell r="M82">
            <v>0</v>
          </cell>
          <cell r="N82" t="str">
            <v>S/L</v>
          </cell>
          <cell r="O82">
            <v>7</v>
          </cell>
        </row>
        <row r="83">
          <cell r="A83" t="str">
            <v>COAST.74</v>
          </cell>
          <cell r="B83">
            <v>132</v>
          </cell>
          <cell r="C83"/>
          <cell r="D83" t="str">
            <v xml:space="preserve">1996 Case Model 1840 Uni-loader              </v>
          </cell>
          <cell r="E83">
            <v>35339</v>
          </cell>
          <cell r="F83">
            <v>24165</v>
          </cell>
          <cell r="G83">
            <v>0</v>
          </cell>
          <cell r="H83"/>
          <cell r="I83">
            <v>0</v>
          </cell>
          <cell r="J83">
            <v>24165</v>
          </cell>
          <cell r="K83">
            <v>0</v>
          </cell>
          <cell r="L83">
            <v>24165</v>
          </cell>
          <cell r="M83">
            <v>0</v>
          </cell>
          <cell r="N83" t="str">
            <v>S/L</v>
          </cell>
          <cell r="O83">
            <v>5</v>
          </cell>
        </row>
        <row r="84">
          <cell r="A84" t="str">
            <v>COAST.75</v>
          </cell>
          <cell r="B84">
            <v>133</v>
          </cell>
          <cell r="C84"/>
          <cell r="D84" t="str">
            <v xml:space="preserve">Balemaster Model 1760-AO, conveyo            </v>
          </cell>
          <cell r="E84">
            <v>35338</v>
          </cell>
          <cell r="F84">
            <v>100477</v>
          </cell>
          <cell r="G84">
            <v>0</v>
          </cell>
          <cell r="H84"/>
          <cell r="I84">
            <v>0</v>
          </cell>
          <cell r="J84">
            <v>100477</v>
          </cell>
          <cell r="K84">
            <v>0</v>
          </cell>
          <cell r="L84">
            <v>100477</v>
          </cell>
          <cell r="M84">
            <v>0</v>
          </cell>
          <cell r="N84" t="str">
            <v>S/L</v>
          </cell>
          <cell r="O84">
            <v>5</v>
          </cell>
        </row>
        <row r="85">
          <cell r="A85" t="str">
            <v>COAST.76</v>
          </cell>
          <cell r="B85">
            <v>134</v>
          </cell>
          <cell r="C85"/>
          <cell r="D85" t="str">
            <v xml:space="preserve">Heavy Equipment                              </v>
          </cell>
          <cell r="E85">
            <v>31746</v>
          </cell>
          <cell r="F85">
            <v>1759</v>
          </cell>
          <cell r="G85">
            <v>0</v>
          </cell>
          <cell r="H85"/>
          <cell r="I85">
            <v>0</v>
          </cell>
          <cell r="J85">
            <v>1759</v>
          </cell>
          <cell r="K85">
            <v>0</v>
          </cell>
          <cell r="L85">
            <v>1759</v>
          </cell>
          <cell r="M85">
            <v>0</v>
          </cell>
          <cell r="N85" t="str">
            <v>S/L</v>
          </cell>
          <cell r="O85">
            <v>5</v>
          </cell>
        </row>
        <row r="86">
          <cell r="A86" t="str">
            <v>COAST.77</v>
          </cell>
          <cell r="B86">
            <v>135</v>
          </cell>
          <cell r="C86"/>
          <cell r="D86" t="str">
            <v xml:space="preserve">Heavy Equipment                              </v>
          </cell>
          <cell r="E86">
            <v>31746</v>
          </cell>
          <cell r="F86">
            <v>2823</v>
          </cell>
          <cell r="G86">
            <v>0</v>
          </cell>
          <cell r="H86"/>
          <cell r="I86">
            <v>0</v>
          </cell>
          <cell r="J86">
            <v>2823</v>
          </cell>
          <cell r="K86">
            <v>0</v>
          </cell>
          <cell r="L86">
            <v>2823</v>
          </cell>
          <cell r="M86">
            <v>0</v>
          </cell>
          <cell r="N86" t="str">
            <v>S/L</v>
          </cell>
          <cell r="O86">
            <v>5</v>
          </cell>
        </row>
        <row r="87">
          <cell r="A87" t="str">
            <v>COAST.78</v>
          </cell>
          <cell r="B87">
            <v>136</v>
          </cell>
          <cell r="C87"/>
          <cell r="D87" t="str">
            <v xml:space="preserve">White Comp                                   </v>
          </cell>
          <cell r="E87">
            <v>31471</v>
          </cell>
          <cell r="F87">
            <v>22500</v>
          </cell>
          <cell r="G87">
            <v>0</v>
          </cell>
          <cell r="H87"/>
          <cell r="I87">
            <v>0</v>
          </cell>
          <cell r="J87">
            <v>22500</v>
          </cell>
          <cell r="K87">
            <v>0</v>
          </cell>
          <cell r="L87">
            <v>22500</v>
          </cell>
          <cell r="M87">
            <v>0</v>
          </cell>
          <cell r="N87" t="str">
            <v>S/L</v>
          </cell>
          <cell r="O87">
            <v>5</v>
          </cell>
        </row>
        <row r="88">
          <cell r="A88" t="str">
            <v>COAST.79</v>
          </cell>
          <cell r="B88">
            <v>137</v>
          </cell>
          <cell r="C88"/>
          <cell r="D88" t="str">
            <v xml:space="preserve">Equipment                                    </v>
          </cell>
          <cell r="E88">
            <v>28733</v>
          </cell>
          <cell r="F88">
            <v>500</v>
          </cell>
          <cell r="G88">
            <v>0</v>
          </cell>
          <cell r="H88"/>
          <cell r="I88">
            <v>0</v>
          </cell>
          <cell r="J88">
            <v>500</v>
          </cell>
          <cell r="K88">
            <v>0</v>
          </cell>
          <cell r="L88">
            <v>500</v>
          </cell>
          <cell r="M88">
            <v>0</v>
          </cell>
          <cell r="N88" t="str">
            <v>S/L</v>
          </cell>
          <cell r="O88">
            <v>5</v>
          </cell>
        </row>
        <row r="89">
          <cell r="A89" t="str">
            <v>COAST.80</v>
          </cell>
          <cell r="B89">
            <v>172</v>
          </cell>
          <cell r="C89"/>
          <cell r="D89" t="str">
            <v xml:space="preserve">Baler Installation                           </v>
          </cell>
          <cell r="E89">
            <v>35338</v>
          </cell>
          <cell r="F89">
            <v>12723.46</v>
          </cell>
          <cell r="G89">
            <v>0</v>
          </cell>
          <cell r="H89"/>
          <cell r="I89">
            <v>0</v>
          </cell>
          <cell r="J89">
            <v>12723.46</v>
          </cell>
          <cell r="K89">
            <v>0</v>
          </cell>
          <cell r="L89">
            <v>12723.46</v>
          </cell>
          <cell r="M89">
            <v>0</v>
          </cell>
          <cell r="N89" t="str">
            <v>S/L</v>
          </cell>
          <cell r="O89">
            <v>5</v>
          </cell>
        </row>
        <row r="90">
          <cell r="A90" t="str">
            <v>COAST.81</v>
          </cell>
          <cell r="B90">
            <v>173</v>
          </cell>
          <cell r="C90"/>
          <cell r="D90" t="str">
            <v xml:space="preserve">Computer Software                            </v>
          </cell>
          <cell r="E90">
            <v>35368</v>
          </cell>
          <cell r="F90">
            <v>5493</v>
          </cell>
          <cell r="G90">
            <v>0</v>
          </cell>
          <cell r="H90"/>
          <cell r="I90">
            <v>0</v>
          </cell>
          <cell r="J90">
            <v>5493</v>
          </cell>
          <cell r="K90">
            <v>0</v>
          </cell>
          <cell r="L90">
            <v>5493</v>
          </cell>
          <cell r="M90">
            <v>0</v>
          </cell>
          <cell r="N90" t="str">
            <v>S/L</v>
          </cell>
          <cell r="O90">
            <v>5</v>
          </cell>
        </row>
        <row r="91">
          <cell r="A91" t="str">
            <v>COAST.82</v>
          </cell>
          <cell r="B91">
            <v>174</v>
          </cell>
          <cell r="C91"/>
          <cell r="D91" t="str">
            <v xml:space="preserve">Retrofit SGT scales w/ load cell             </v>
          </cell>
          <cell r="E91">
            <v>35593</v>
          </cell>
          <cell r="F91">
            <v>9900</v>
          </cell>
          <cell r="G91">
            <v>0</v>
          </cell>
          <cell r="H91"/>
          <cell r="I91">
            <v>0</v>
          </cell>
          <cell r="J91">
            <v>9900</v>
          </cell>
          <cell r="K91">
            <v>0</v>
          </cell>
          <cell r="L91">
            <v>9900</v>
          </cell>
          <cell r="M91">
            <v>0</v>
          </cell>
          <cell r="N91" t="str">
            <v>S/L</v>
          </cell>
          <cell r="O91">
            <v>5</v>
          </cell>
        </row>
        <row r="92">
          <cell r="A92" t="str">
            <v>COAST.83</v>
          </cell>
          <cell r="B92">
            <v>175</v>
          </cell>
          <cell r="C92"/>
          <cell r="D92" t="str">
            <v xml:space="preserve">Misc recycle equip - ARC                     </v>
          </cell>
          <cell r="E92">
            <v>31037</v>
          </cell>
          <cell r="F92">
            <v>3500</v>
          </cell>
          <cell r="G92">
            <v>0</v>
          </cell>
          <cell r="H92"/>
          <cell r="I92">
            <v>0</v>
          </cell>
          <cell r="J92">
            <v>3500</v>
          </cell>
          <cell r="K92">
            <v>0</v>
          </cell>
          <cell r="L92">
            <v>3500</v>
          </cell>
          <cell r="M92">
            <v>0</v>
          </cell>
          <cell r="N92" t="str">
            <v>S/L</v>
          </cell>
          <cell r="O92">
            <v>10</v>
          </cell>
        </row>
        <row r="93">
          <cell r="A93" t="str">
            <v>COAST.84</v>
          </cell>
          <cell r="B93">
            <v>176</v>
          </cell>
          <cell r="C93"/>
          <cell r="D93" t="str">
            <v xml:space="preserve">Forklift - ARC                               </v>
          </cell>
          <cell r="E93">
            <v>34851</v>
          </cell>
          <cell r="F93">
            <v>1500</v>
          </cell>
          <cell r="G93">
            <v>0</v>
          </cell>
          <cell r="H93"/>
          <cell r="I93">
            <v>0</v>
          </cell>
          <cell r="J93">
            <v>1500</v>
          </cell>
          <cell r="K93">
            <v>0</v>
          </cell>
          <cell r="L93">
            <v>1500</v>
          </cell>
          <cell r="M93">
            <v>0</v>
          </cell>
          <cell r="N93" t="str">
            <v>S/L</v>
          </cell>
          <cell r="O93">
            <v>5</v>
          </cell>
        </row>
        <row r="94">
          <cell r="A94" t="str">
            <v>COAST.85</v>
          </cell>
          <cell r="B94">
            <v>177</v>
          </cell>
          <cell r="C94"/>
          <cell r="D94" t="str">
            <v xml:space="preserve">Baler - ARC                                  </v>
          </cell>
          <cell r="E94">
            <v>34851</v>
          </cell>
          <cell r="F94">
            <v>10000</v>
          </cell>
          <cell r="G94">
            <v>0</v>
          </cell>
          <cell r="H94"/>
          <cell r="I94">
            <v>0</v>
          </cell>
          <cell r="J94">
            <v>10000</v>
          </cell>
          <cell r="K94">
            <v>0</v>
          </cell>
          <cell r="L94">
            <v>10000</v>
          </cell>
          <cell r="M94">
            <v>0</v>
          </cell>
          <cell r="N94" t="str">
            <v>S/L</v>
          </cell>
          <cell r="O94">
            <v>7</v>
          </cell>
        </row>
        <row r="95">
          <cell r="A95" t="str">
            <v>COAST.86</v>
          </cell>
          <cell r="B95">
            <v>178</v>
          </cell>
          <cell r="C95"/>
          <cell r="D95" t="str">
            <v xml:space="preserve">Paper Baler - ARC                            </v>
          </cell>
          <cell r="E95">
            <v>34851</v>
          </cell>
          <cell r="F95">
            <v>3000</v>
          </cell>
          <cell r="G95">
            <v>0</v>
          </cell>
          <cell r="H95"/>
          <cell r="I95">
            <v>0</v>
          </cell>
          <cell r="J95">
            <v>3000</v>
          </cell>
          <cell r="K95">
            <v>0</v>
          </cell>
          <cell r="L95">
            <v>3000</v>
          </cell>
          <cell r="M95">
            <v>0</v>
          </cell>
          <cell r="N95" t="str">
            <v>S/L</v>
          </cell>
          <cell r="O95">
            <v>7</v>
          </cell>
        </row>
        <row r="96">
          <cell r="A96" t="str">
            <v>COAST.87</v>
          </cell>
          <cell r="B96">
            <v>179</v>
          </cell>
          <cell r="C96"/>
          <cell r="D96" t="str">
            <v xml:space="preserve">Glass Loader - ARC                           </v>
          </cell>
          <cell r="E96">
            <v>34243</v>
          </cell>
          <cell r="F96">
            <v>1500</v>
          </cell>
          <cell r="G96">
            <v>0</v>
          </cell>
          <cell r="H96"/>
          <cell r="I96">
            <v>0</v>
          </cell>
          <cell r="J96">
            <v>1500</v>
          </cell>
          <cell r="K96">
            <v>0</v>
          </cell>
          <cell r="L96">
            <v>1500</v>
          </cell>
          <cell r="M96">
            <v>0</v>
          </cell>
          <cell r="N96" t="str">
            <v>S/L</v>
          </cell>
          <cell r="O96">
            <v>5</v>
          </cell>
        </row>
        <row r="97">
          <cell r="A97" t="str">
            <v>COAST.88</v>
          </cell>
          <cell r="B97">
            <v>180</v>
          </cell>
          <cell r="C97"/>
          <cell r="D97" t="str">
            <v xml:space="preserve">CTD - Misc station equip.                    </v>
          </cell>
          <cell r="E97">
            <v>29921</v>
          </cell>
          <cell r="F97">
            <v>11820</v>
          </cell>
          <cell r="G97">
            <v>0</v>
          </cell>
          <cell r="H97"/>
          <cell r="I97">
            <v>0</v>
          </cell>
          <cell r="J97">
            <v>11820</v>
          </cell>
          <cell r="K97">
            <v>0</v>
          </cell>
          <cell r="L97">
            <v>11820</v>
          </cell>
          <cell r="M97">
            <v>0</v>
          </cell>
          <cell r="N97" t="str">
            <v>S/L</v>
          </cell>
          <cell r="O97">
            <v>5</v>
          </cell>
        </row>
        <row r="98">
          <cell r="A98" t="str">
            <v>COAST.89</v>
          </cell>
          <cell r="B98">
            <v>181</v>
          </cell>
          <cell r="C98"/>
          <cell r="D98" t="str">
            <v xml:space="preserve">CTD - Office trailer                         </v>
          </cell>
          <cell r="E98">
            <v>31048</v>
          </cell>
          <cell r="F98">
            <v>13000</v>
          </cell>
          <cell r="G98">
            <v>0</v>
          </cell>
          <cell r="H98"/>
          <cell r="I98">
            <v>0</v>
          </cell>
          <cell r="J98">
            <v>13000</v>
          </cell>
          <cell r="K98">
            <v>0</v>
          </cell>
          <cell r="L98">
            <v>13000</v>
          </cell>
          <cell r="M98">
            <v>0</v>
          </cell>
          <cell r="N98" t="str">
            <v>S/L</v>
          </cell>
          <cell r="O98">
            <v>15</v>
          </cell>
        </row>
        <row r="99">
          <cell r="A99" t="str">
            <v>COAST.90</v>
          </cell>
          <cell r="B99">
            <v>182</v>
          </cell>
          <cell r="C99"/>
          <cell r="D99" t="str">
            <v xml:space="preserve">CTD - Scale                                  </v>
          </cell>
          <cell r="E99">
            <v>31048</v>
          </cell>
          <cell r="F99">
            <v>30288</v>
          </cell>
          <cell r="G99">
            <v>0</v>
          </cell>
          <cell r="H99"/>
          <cell r="I99">
            <v>0</v>
          </cell>
          <cell r="J99">
            <v>30288</v>
          </cell>
          <cell r="K99">
            <v>0</v>
          </cell>
          <cell r="L99">
            <v>30288</v>
          </cell>
          <cell r="M99">
            <v>0</v>
          </cell>
          <cell r="N99" t="str">
            <v>S/L</v>
          </cell>
          <cell r="O99">
            <v>15</v>
          </cell>
        </row>
        <row r="100">
          <cell r="A100" t="str">
            <v>COAST.91</v>
          </cell>
          <cell r="B100">
            <v>183</v>
          </cell>
          <cell r="C100"/>
          <cell r="D100" t="str">
            <v xml:space="preserve">CTD - Compressor                             </v>
          </cell>
          <cell r="E100">
            <v>31048</v>
          </cell>
          <cell r="F100">
            <v>1549</v>
          </cell>
          <cell r="G100">
            <v>0</v>
          </cell>
          <cell r="H100"/>
          <cell r="I100">
            <v>0</v>
          </cell>
          <cell r="J100">
            <v>1549</v>
          </cell>
          <cell r="K100">
            <v>0</v>
          </cell>
          <cell r="L100">
            <v>1549</v>
          </cell>
          <cell r="M100">
            <v>0</v>
          </cell>
          <cell r="N100" t="str">
            <v>S/L</v>
          </cell>
          <cell r="O100">
            <v>10</v>
          </cell>
        </row>
        <row r="101">
          <cell r="A101" t="str">
            <v>COAST.92</v>
          </cell>
          <cell r="B101">
            <v>184</v>
          </cell>
          <cell r="C101"/>
          <cell r="D101" t="str">
            <v xml:space="preserve">CTD - Fence                                  </v>
          </cell>
          <cell r="E101">
            <v>31048</v>
          </cell>
          <cell r="F101">
            <v>11126</v>
          </cell>
          <cell r="G101">
            <v>0</v>
          </cell>
          <cell r="H101"/>
          <cell r="I101">
            <v>0</v>
          </cell>
          <cell r="J101">
            <v>11126</v>
          </cell>
          <cell r="K101">
            <v>0</v>
          </cell>
          <cell r="L101">
            <v>11126</v>
          </cell>
          <cell r="M101">
            <v>0</v>
          </cell>
          <cell r="N101" t="str">
            <v>S/L</v>
          </cell>
          <cell r="O101">
            <v>10</v>
          </cell>
        </row>
        <row r="102">
          <cell r="A102" t="str">
            <v>COAST.93</v>
          </cell>
          <cell r="B102">
            <v>185</v>
          </cell>
          <cell r="C102"/>
          <cell r="D102" t="str">
            <v xml:space="preserve">CTD - on-board scales                        </v>
          </cell>
          <cell r="E102">
            <v>31048</v>
          </cell>
          <cell r="F102">
            <v>12191</v>
          </cell>
          <cell r="G102">
            <v>0</v>
          </cell>
          <cell r="H102"/>
          <cell r="I102">
            <v>0</v>
          </cell>
          <cell r="J102">
            <v>12191</v>
          </cell>
          <cell r="K102">
            <v>0</v>
          </cell>
          <cell r="L102">
            <v>12191</v>
          </cell>
          <cell r="M102">
            <v>0</v>
          </cell>
          <cell r="N102" t="str">
            <v>S/L</v>
          </cell>
          <cell r="O102">
            <v>15</v>
          </cell>
        </row>
        <row r="103">
          <cell r="A103" t="str">
            <v>COAST.94</v>
          </cell>
          <cell r="B103">
            <v>186</v>
          </cell>
          <cell r="C103"/>
          <cell r="D103" t="str">
            <v xml:space="preserve">CTD - Case backhoe                           </v>
          </cell>
          <cell r="E103">
            <v>33147</v>
          </cell>
          <cell r="F103">
            <v>33997</v>
          </cell>
          <cell r="G103">
            <v>0</v>
          </cell>
          <cell r="H103"/>
          <cell r="I103">
            <v>0</v>
          </cell>
          <cell r="J103">
            <v>33997</v>
          </cell>
          <cell r="K103">
            <v>0</v>
          </cell>
          <cell r="L103">
            <v>33997</v>
          </cell>
          <cell r="M103">
            <v>0</v>
          </cell>
          <cell r="N103" t="str">
            <v>S/L</v>
          </cell>
          <cell r="O103">
            <v>7</v>
          </cell>
        </row>
        <row r="104">
          <cell r="A104" t="str">
            <v>COAST.95</v>
          </cell>
          <cell r="B104">
            <v>187</v>
          </cell>
          <cell r="C104"/>
          <cell r="D104" t="str">
            <v xml:space="preserve">CTD - Pacific scale                          </v>
          </cell>
          <cell r="E104">
            <v>34942</v>
          </cell>
          <cell r="F104">
            <v>2496</v>
          </cell>
          <cell r="G104">
            <v>0</v>
          </cell>
          <cell r="H104"/>
          <cell r="I104">
            <v>0</v>
          </cell>
          <cell r="J104">
            <v>2496</v>
          </cell>
          <cell r="K104">
            <v>0</v>
          </cell>
          <cell r="L104">
            <v>2496</v>
          </cell>
          <cell r="M104">
            <v>0</v>
          </cell>
          <cell r="N104" t="str">
            <v>S/L</v>
          </cell>
          <cell r="O104">
            <v>7</v>
          </cell>
        </row>
        <row r="105">
          <cell r="A105" t="str">
            <v>COAST.96</v>
          </cell>
          <cell r="B105">
            <v>188</v>
          </cell>
          <cell r="C105"/>
          <cell r="D105" t="str">
            <v xml:space="preserve">CTD - Computer                               </v>
          </cell>
          <cell r="E105">
            <v>35368</v>
          </cell>
          <cell r="F105">
            <v>5528</v>
          </cell>
          <cell r="G105">
            <v>0</v>
          </cell>
          <cell r="H105"/>
          <cell r="I105">
            <v>0</v>
          </cell>
          <cell r="J105">
            <v>5528</v>
          </cell>
          <cell r="K105">
            <v>0</v>
          </cell>
          <cell r="L105">
            <v>5528</v>
          </cell>
          <cell r="M105">
            <v>0</v>
          </cell>
          <cell r="N105" t="str">
            <v>S/L</v>
          </cell>
          <cell r="O105">
            <v>5</v>
          </cell>
        </row>
        <row r="106">
          <cell r="A106" t="str">
            <v>COAST.97</v>
          </cell>
          <cell r="B106">
            <v>189</v>
          </cell>
          <cell r="C106"/>
          <cell r="D106" t="str">
            <v xml:space="preserve">Excel - Tools                                </v>
          </cell>
          <cell r="E106">
            <v>35349</v>
          </cell>
          <cell r="F106">
            <v>599.96</v>
          </cell>
          <cell r="G106">
            <v>0</v>
          </cell>
          <cell r="H106"/>
          <cell r="I106">
            <v>0</v>
          </cell>
          <cell r="J106">
            <v>599.96</v>
          </cell>
          <cell r="K106">
            <v>0</v>
          </cell>
          <cell r="L106">
            <v>599.96</v>
          </cell>
          <cell r="M106">
            <v>0</v>
          </cell>
          <cell r="N106" t="str">
            <v>S/L</v>
          </cell>
          <cell r="O106">
            <v>7</v>
          </cell>
        </row>
        <row r="107">
          <cell r="A107" t="str">
            <v>COAST.98</v>
          </cell>
          <cell r="B107">
            <v>190</v>
          </cell>
          <cell r="C107"/>
          <cell r="D107" t="str">
            <v xml:space="preserve">Tools                                        </v>
          </cell>
          <cell r="E107">
            <v>35673</v>
          </cell>
          <cell r="F107">
            <v>3225</v>
          </cell>
          <cell r="G107">
            <v>0</v>
          </cell>
          <cell r="H107"/>
          <cell r="I107">
            <v>0</v>
          </cell>
          <cell r="J107">
            <v>3225</v>
          </cell>
          <cell r="K107">
            <v>0</v>
          </cell>
          <cell r="L107">
            <v>3225</v>
          </cell>
          <cell r="M107">
            <v>0</v>
          </cell>
          <cell r="N107" t="str">
            <v>S/L</v>
          </cell>
          <cell r="O107">
            <v>7</v>
          </cell>
        </row>
        <row r="108">
          <cell r="A108" t="str">
            <v>COAST.99</v>
          </cell>
          <cell r="B108">
            <v>191</v>
          </cell>
          <cell r="C108"/>
          <cell r="D108" t="str">
            <v xml:space="preserve">Stellar Shuttle Model-Deposit                </v>
          </cell>
          <cell r="E108">
            <v>35788</v>
          </cell>
          <cell r="F108">
            <v>3932</v>
          </cell>
          <cell r="G108">
            <v>0</v>
          </cell>
          <cell r="H108"/>
          <cell r="I108">
            <v>0</v>
          </cell>
          <cell r="J108">
            <v>3932</v>
          </cell>
          <cell r="K108">
            <v>0</v>
          </cell>
          <cell r="L108">
            <v>3932</v>
          </cell>
          <cell r="M108">
            <v>0</v>
          </cell>
          <cell r="N108" t="str">
            <v>S/L</v>
          </cell>
          <cell r="O108">
            <v>7</v>
          </cell>
        </row>
        <row r="109">
          <cell r="A109" t="str">
            <v>COAST.100</v>
          </cell>
          <cell r="B109">
            <v>192</v>
          </cell>
          <cell r="C109"/>
          <cell r="D109" t="str">
            <v xml:space="preserve">Miller/Tweco Wire Feed Torch                 </v>
          </cell>
          <cell r="E109">
            <v>35795</v>
          </cell>
          <cell r="F109">
            <v>1512.48</v>
          </cell>
          <cell r="G109">
            <v>0</v>
          </cell>
          <cell r="H109"/>
          <cell r="I109">
            <v>0</v>
          </cell>
          <cell r="J109">
            <v>1512.48</v>
          </cell>
          <cell r="K109">
            <v>0</v>
          </cell>
          <cell r="L109">
            <v>1512.48</v>
          </cell>
          <cell r="M109">
            <v>0</v>
          </cell>
          <cell r="N109" t="str">
            <v>S/L</v>
          </cell>
          <cell r="O109">
            <v>7</v>
          </cell>
        </row>
        <row r="110">
          <cell r="A110" t="str">
            <v>COAST.101</v>
          </cell>
          <cell r="B110">
            <v>193</v>
          </cell>
          <cell r="C110"/>
          <cell r="D110" t="str">
            <v xml:space="preserve">Rebuilt Engine-SE#53                         </v>
          </cell>
          <cell r="E110">
            <v>35885</v>
          </cell>
          <cell r="F110">
            <v>3459.78</v>
          </cell>
          <cell r="G110">
            <v>0</v>
          </cell>
          <cell r="H110"/>
          <cell r="I110">
            <v>0</v>
          </cell>
          <cell r="J110">
            <v>3459.78</v>
          </cell>
          <cell r="K110">
            <v>0</v>
          </cell>
          <cell r="L110">
            <v>3459.78</v>
          </cell>
          <cell r="M110">
            <v>0</v>
          </cell>
          <cell r="N110" t="str">
            <v>S/L</v>
          </cell>
          <cell r="O110">
            <v>5</v>
          </cell>
        </row>
        <row r="111">
          <cell r="A111" t="str">
            <v>COAST.102</v>
          </cell>
          <cell r="B111">
            <v>194</v>
          </cell>
          <cell r="C111"/>
          <cell r="D111" t="str">
            <v xml:space="preserve">Speedograph                                  </v>
          </cell>
          <cell r="E111">
            <v>35854</v>
          </cell>
          <cell r="F111">
            <v>667.08</v>
          </cell>
          <cell r="G111">
            <v>0</v>
          </cell>
          <cell r="H111"/>
          <cell r="I111">
            <v>0</v>
          </cell>
          <cell r="J111">
            <v>667.08</v>
          </cell>
          <cell r="K111">
            <v>0</v>
          </cell>
          <cell r="L111">
            <v>667.08</v>
          </cell>
          <cell r="M111">
            <v>0</v>
          </cell>
          <cell r="N111" t="str">
            <v>S/L</v>
          </cell>
          <cell r="O111">
            <v>7</v>
          </cell>
        </row>
        <row r="112">
          <cell r="A112" t="str">
            <v>COAST.103</v>
          </cell>
          <cell r="B112">
            <v>195</v>
          </cell>
          <cell r="C112"/>
          <cell r="D112" t="str">
            <v xml:space="preserve">300 Bagit Bags/150 Bagit Racks               </v>
          </cell>
          <cell r="E112">
            <v>35915</v>
          </cell>
          <cell r="F112">
            <v>2812.5</v>
          </cell>
          <cell r="G112">
            <v>0</v>
          </cell>
          <cell r="H112"/>
          <cell r="I112">
            <v>0</v>
          </cell>
          <cell r="J112">
            <v>2812.5</v>
          </cell>
          <cell r="K112">
            <v>0</v>
          </cell>
          <cell r="L112">
            <v>2812.5</v>
          </cell>
          <cell r="M112">
            <v>0</v>
          </cell>
          <cell r="N112" t="str">
            <v>S/L</v>
          </cell>
          <cell r="O112">
            <v>7</v>
          </cell>
        </row>
        <row r="113">
          <cell r="A113" t="str">
            <v>COAST.104</v>
          </cell>
          <cell r="B113">
            <v>196</v>
          </cell>
          <cell r="C113"/>
          <cell r="D113" t="str">
            <v xml:space="preserve">Seaside Storage Trailer                      </v>
          </cell>
          <cell r="E113">
            <v>36276</v>
          </cell>
          <cell r="F113">
            <v>500</v>
          </cell>
          <cell r="G113">
            <v>0</v>
          </cell>
          <cell r="H113"/>
          <cell r="I113">
            <v>0</v>
          </cell>
          <cell r="J113">
            <v>500</v>
          </cell>
          <cell r="K113">
            <v>0</v>
          </cell>
          <cell r="L113">
            <v>500</v>
          </cell>
          <cell r="M113">
            <v>0</v>
          </cell>
          <cell r="N113" t="str">
            <v>S/L</v>
          </cell>
          <cell r="O113">
            <v>7</v>
          </cell>
        </row>
        <row r="114">
          <cell r="A114" t="str">
            <v>COAST.105</v>
          </cell>
          <cell r="B114">
            <v>197</v>
          </cell>
          <cell r="C114"/>
          <cell r="D114" t="str">
            <v xml:space="preserve">Pressure Washer                              </v>
          </cell>
          <cell r="E114">
            <v>36707</v>
          </cell>
          <cell r="F114">
            <v>8107</v>
          </cell>
          <cell r="G114">
            <v>0</v>
          </cell>
          <cell r="H114"/>
          <cell r="I114">
            <v>0</v>
          </cell>
          <cell r="J114">
            <v>8107</v>
          </cell>
          <cell r="K114">
            <v>0</v>
          </cell>
          <cell r="L114">
            <v>8107</v>
          </cell>
          <cell r="M114">
            <v>0</v>
          </cell>
          <cell r="N114" t="str">
            <v>S/L</v>
          </cell>
          <cell r="O114">
            <v>7</v>
          </cell>
        </row>
        <row r="115">
          <cell r="A115" t="str">
            <v>COAST.106</v>
          </cell>
          <cell r="B115">
            <v>198</v>
          </cell>
          <cell r="C115"/>
          <cell r="D115" t="str">
            <v xml:space="preserve">Jet Drill Press                              </v>
          </cell>
          <cell r="E115">
            <v>36799</v>
          </cell>
          <cell r="F115">
            <v>700</v>
          </cell>
          <cell r="G115">
            <v>0</v>
          </cell>
          <cell r="H115"/>
          <cell r="I115">
            <v>0</v>
          </cell>
          <cell r="J115">
            <v>700</v>
          </cell>
          <cell r="K115">
            <v>0</v>
          </cell>
          <cell r="L115">
            <v>700</v>
          </cell>
          <cell r="M115">
            <v>0</v>
          </cell>
          <cell r="N115" t="str">
            <v>S/L</v>
          </cell>
          <cell r="O115">
            <v>7</v>
          </cell>
        </row>
        <row r="116">
          <cell r="A116" t="str">
            <v>COAST.107</v>
          </cell>
          <cell r="B116">
            <v>199</v>
          </cell>
          <cell r="C116"/>
          <cell r="D116" t="str">
            <v xml:space="preserve">Hyster Lift Truck Ser# H177B15172X           </v>
          </cell>
          <cell r="E116">
            <v>36799</v>
          </cell>
          <cell r="F116">
            <v>33462.82</v>
          </cell>
          <cell r="G116">
            <v>0</v>
          </cell>
          <cell r="H116"/>
          <cell r="I116">
            <v>0</v>
          </cell>
          <cell r="J116">
            <v>33462.82</v>
          </cell>
          <cell r="K116">
            <v>0</v>
          </cell>
          <cell r="L116">
            <v>33462.82</v>
          </cell>
          <cell r="M116">
            <v>0</v>
          </cell>
          <cell r="N116" t="str">
            <v>S/L</v>
          </cell>
          <cell r="O116">
            <v>7</v>
          </cell>
        </row>
        <row r="117">
          <cell r="A117" t="str">
            <v>COAST.108</v>
          </cell>
          <cell r="B117">
            <v>200</v>
          </cell>
          <cell r="C117"/>
          <cell r="D117" t="str">
            <v xml:space="preserve">CTD- Used Weigh Station Scale                </v>
          </cell>
          <cell r="E117">
            <v>36950</v>
          </cell>
          <cell r="F117">
            <v>875</v>
          </cell>
          <cell r="G117">
            <v>0</v>
          </cell>
          <cell r="H117"/>
          <cell r="I117">
            <v>0</v>
          </cell>
          <cell r="J117">
            <v>875</v>
          </cell>
          <cell r="K117">
            <v>0</v>
          </cell>
          <cell r="L117">
            <v>875</v>
          </cell>
          <cell r="M117">
            <v>0</v>
          </cell>
          <cell r="N117" t="str">
            <v>S/L</v>
          </cell>
          <cell r="O117">
            <v>7</v>
          </cell>
        </row>
        <row r="118">
          <cell r="A118" t="str">
            <v>COAST.109</v>
          </cell>
          <cell r="B118">
            <v>201</v>
          </cell>
          <cell r="C118"/>
          <cell r="D118" t="str">
            <v>Lincoln Ranger 8 Portable Welder w/Onan Gas D</v>
          </cell>
          <cell r="E118">
            <v>37097</v>
          </cell>
          <cell r="F118">
            <v>2705.04</v>
          </cell>
          <cell r="G118">
            <v>0</v>
          </cell>
          <cell r="H118"/>
          <cell r="I118">
            <v>0</v>
          </cell>
          <cell r="J118">
            <v>2705.04</v>
          </cell>
          <cell r="K118">
            <v>0</v>
          </cell>
          <cell r="L118">
            <v>2705.04</v>
          </cell>
          <cell r="M118">
            <v>0</v>
          </cell>
          <cell r="N118" t="str">
            <v>S/L</v>
          </cell>
          <cell r="O118">
            <v>7</v>
          </cell>
        </row>
        <row r="119">
          <cell r="A119" t="str">
            <v>COAST.110</v>
          </cell>
          <cell r="B119">
            <v>202</v>
          </cell>
          <cell r="C119"/>
          <cell r="D119" t="str">
            <v xml:space="preserve">Non Refuse 20' Flat Bed Roll-off             </v>
          </cell>
          <cell r="E119">
            <v>37126</v>
          </cell>
          <cell r="F119">
            <v>4698</v>
          </cell>
          <cell r="G119">
            <v>0</v>
          </cell>
          <cell r="H119"/>
          <cell r="I119">
            <v>0</v>
          </cell>
          <cell r="J119">
            <v>4698</v>
          </cell>
          <cell r="K119">
            <v>0</v>
          </cell>
          <cell r="L119">
            <v>4698</v>
          </cell>
          <cell r="M119">
            <v>0</v>
          </cell>
          <cell r="N119" t="str">
            <v>S/L</v>
          </cell>
          <cell r="O119">
            <v>7</v>
          </cell>
        </row>
        <row r="120">
          <cell r="A120" t="str">
            <v>COAST.111</v>
          </cell>
          <cell r="B120">
            <v>203</v>
          </cell>
          <cell r="C120"/>
          <cell r="D120" t="str">
            <v xml:space="preserve">Compressor, 5HP 230/1                        </v>
          </cell>
          <cell r="E120">
            <v>37134</v>
          </cell>
          <cell r="F120">
            <v>536.65</v>
          </cell>
          <cell r="G120">
            <v>0</v>
          </cell>
          <cell r="H120"/>
          <cell r="I120">
            <v>0</v>
          </cell>
          <cell r="J120">
            <v>536.65</v>
          </cell>
          <cell r="K120">
            <v>0</v>
          </cell>
          <cell r="L120">
            <v>536.65</v>
          </cell>
          <cell r="M120">
            <v>0</v>
          </cell>
          <cell r="N120" t="str">
            <v>S/L</v>
          </cell>
          <cell r="O120">
            <v>7</v>
          </cell>
        </row>
        <row r="121">
          <cell r="A121" t="str">
            <v>COAST.112</v>
          </cell>
          <cell r="B121">
            <v>207</v>
          </cell>
          <cell r="C121"/>
          <cell r="D121" t="str">
            <v xml:space="preserve">Key Title Company                            </v>
          </cell>
          <cell r="E121">
            <v>35416</v>
          </cell>
          <cell r="F121">
            <v>2000</v>
          </cell>
          <cell r="G121">
            <v>0</v>
          </cell>
          <cell r="H121"/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2000</v>
          </cell>
          <cell r="N121" t="str">
            <v>Memo</v>
          </cell>
          <cell r="O121">
            <v>0</v>
          </cell>
        </row>
        <row r="122">
          <cell r="A122" t="str">
            <v>COAST.113</v>
          </cell>
          <cell r="B122">
            <v>208</v>
          </cell>
          <cell r="C122"/>
          <cell r="D122" t="str">
            <v xml:space="preserve">Land - Excel                                 </v>
          </cell>
          <cell r="E122">
            <v>35431</v>
          </cell>
          <cell r="F122">
            <v>11499</v>
          </cell>
          <cell r="G122">
            <v>0</v>
          </cell>
          <cell r="H122"/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11499</v>
          </cell>
          <cell r="N122" t="str">
            <v>Memo</v>
          </cell>
          <cell r="O122">
            <v>0</v>
          </cell>
        </row>
        <row r="123">
          <cell r="A123" t="str">
            <v>COAST.114</v>
          </cell>
          <cell r="B123">
            <v>211</v>
          </cell>
          <cell r="C123"/>
          <cell r="D123" t="str">
            <v xml:space="preserve">Street Improvements                          </v>
          </cell>
          <cell r="E123">
            <v>34850</v>
          </cell>
          <cell r="F123">
            <v>19335.5</v>
          </cell>
          <cell r="G123">
            <v>0</v>
          </cell>
          <cell r="H123"/>
          <cell r="I123">
            <v>0</v>
          </cell>
          <cell r="J123">
            <v>13132.09</v>
          </cell>
          <cell r="K123">
            <v>966.78</v>
          </cell>
          <cell r="L123">
            <v>14098.87</v>
          </cell>
          <cell r="M123">
            <v>5236.63</v>
          </cell>
          <cell r="N123" t="str">
            <v>S/L</v>
          </cell>
          <cell r="O123">
            <v>20</v>
          </cell>
        </row>
        <row r="124">
          <cell r="A124" t="str">
            <v>COAST.115</v>
          </cell>
          <cell r="B124">
            <v>212</v>
          </cell>
          <cell r="C124"/>
          <cell r="D124" t="str">
            <v xml:space="preserve">Road Improvements-CTD                        </v>
          </cell>
          <cell r="E124">
            <v>36006</v>
          </cell>
          <cell r="F124">
            <v>39325.03</v>
          </cell>
          <cell r="G124">
            <v>0</v>
          </cell>
          <cell r="H124"/>
          <cell r="I124">
            <v>0</v>
          </cell>
          <cell r="J124">
            <v>27309.06</v>
          </cell>
          <cell r="K124">
            <v>2621.67</v>
          </cell>
          <cell r="L124">
            <v>29930.73</v>
          </cell>
          <cell r="M124">
            <v>9394.2999999999993</v>
          </cell>
          <cell r="N124" t="str">
            <v>S/L</v>
          </cell>
          <cell r="O124">
            <v>15</v>
          </cell>
        </row>
        <row r="125">
          <cell r="A125" t="str">
            <v>COAST.116</v>
          </cell>
          <cell r="B125">
            <v>213</v>
          </cell>
          <cell r="C125"/>
          <cell r="D125" t="str">
            <v xml:space="preserve">Road Improvements-CTD                        </v>
          </cell>
          <cell r="E125">
            <v>36038</v>
          </cell>
          <cell r="F125">
            <v>15327.15</v>
          </cell>
          <cell r="G125">
            <v>0</v>
          </cell>
          <cell r="H125"/>
          <cell r="I125">
            <v>0</v>
          </cell>
          <cell r="J125">
            <v>10558.7</v>
          </cell>
          <cell r="K125">
            <v>1021.81</v>
          </cell>
          <cell r="L125">
            <v>11580.51</v>
          </cell>
          <cell r="M125">
            <v>3746.64</v>
          </cell>
          <cell r="N125" t="str">
            <v>S/L</v>
          </cell>
          <cell r="O125">
            <v>15</v>
          </cell>
        </row>
        <row r="126">
          <cell r="A126" t="str">
            <v>COAST.117</v>
          </cell>
          <cell r="B126">
            <v>214</v>
          </cell>
          <cell r="C126"/>
          <cell r="D126" t="str">
            <v xml:space="preserve">6 Ft. Chain Link Fence                       </v>
          </cell>
          <cell r="E126">
            <v>36090</v>
          </cell>
          <cell r="F126">
            <v>1375</v>
          </cell>
          <cell r="G126">
            <v>0</v>
          </cell>
          <cell r="H126"/>
          <cell r="I126">
            <v>0</v>
          </cell>
          <cell r="J126">
            <v>931.98</v>
          </cell>
          <cell r="K126">
            <v>91.67</v>
          </cell>
          <cell r="L126">
            <v>1023.65</v>
          </cell>
          <cell r="M126">
            <v>351.35</v>
          </cell>
          <cell r="N126" t="str">
            <v>S/L</v>
          </cell>
          <cell r="O126">
            <v>15</v>
          </cell>
        </row>
        <row r="127">
          <cell r="A127" t="str">
            <v>COAST.118</v>
          </cell>
          <cell r="B127">
            <v>215</v>
          </cell>
          <cell r="C127"/>
          <cell r="D127" t="str">
            <v>Cat work: Road Access for new transfer statio</v>
          </cell>
          <cell r="E127">
            <v>36763</v>
          </cell>
          <cell r="F127">
            <v>687.5</v>
          </cell>
          <cell r="G127">
            <v>0</v>
          </cell>
          <cell r="H127"/>
          <cell r="I127">
            <v>0</v>
          </cell>
          <cell r="J127">
            <v>385.74</v>
          </cell>
          <cell r="K127">
            <v>45.83</v>
          </cell>
          <cell r="L127">
            <v>431.57</v>
          </cell>
          <cell r="M127">
            <v>255.93</v>
          </cell>
          <cell r="N127" t="str">
            <v>S/L</v>
          </cell>
          <cell r="O127">
            <v>15</v>
          </cell>
        </row>
        <row r="128">
          <cell r="A128" t="str">
            <v>COAST.119</v>
          </cell>
          <cell r="B128">
            <v>216</v>
          </cell>
          <cell r="C128"/>
          <cell r="D128" t="str">
            <v xml:space="preserve">Site Prep for new transfer station           </v>
          </cell>
          <cell r="E128">
            <v>36763</v>
          </cell>
          <cell r="F128">
            <v>10203</v>
          </cell>
          <cell r="G128">
            <v>0</v>
          </cell>
          <cell r="H128"/>
          <cell r="I128">
            <v>0</v>
          </cell>
          <cell r="J128">
            <v>5725.02</v>
          </cell>
          <cell r="K128">
            <v>680.2</v>
          </cell>
          <cell r="L128">
            <v>6405.22</v>
          </cell>
          <cell r="M128">
            <v>3797.78</v>
          </cell>
          <cell r="N128" t="str">
            <v>S/L</v>
          </cell>
          <cell r="O128">
            <v>15</v>
          </cell>
        </row>
        <row r="129">
          <cell r="A129" t="str">
            <v>COAST.120</v>
          </cell>
          <cell r="B129">
            <v>217</v>
          </cell>
          <cell r="C129"/>
          <cell r="D129" t="str">
            <v xml:space="preserve">Coast Central Facility Development Costs     </v>
          </cell>
          <cell r="E129">
            <v>36830</v>
          </cell>
          <cell r="F129">
            <v>1276</v>
          </cell>
          <cell r="G129">
            <v>0</v>
          </cell>
          <cell r="H129"/>
          <cell r="I129">
            <v>0</v>
          </cell>
          <cell r="J129">
            <v>701.83</v>
          </cell>
          <cell r="K129">
            <v>85.07</v>
          </cell>
          <cell r="L129">
            <v>786.9</v>
          </cell>
          <cell r="M129">
            <v>489.1</v>
          </cell>
          <cell r="N129" t="str">
            <v>S/L</v>
          </cell>
          <cell r="O129">
            <v>15</v>
          </cell>
        </row>
        <row r="130">
          <cell r="A130" t="str">
            <v>COAST.121</v>
          </cell>
          <cell r="B130">
            <v>218</v>
          </cell>
          <cell r="C130"/>
          <cell r="D130" t="str">
            <v xml:space="preserve">Coast Central Facility Development Costs     </v>
          </cell>
          <cell r="E130">
            <v>36916</v>
          </cell>
          <cell r="F130">
            <v>7770.2</v>
          </cell>
          <cell r="G130">
            <v>0</v>
          </cell>
          <cell r="H130"/>
          <cell r="I130">
            <v>0</v>
          </cell>
          <cell r="J130">
            <v>4144.08</v>
          </cell>
          <cell r="K130">
            <v>518.01</v>
          </cell>
          <cell r="L130">
            <v>4662.09</v>
          </cell>
          <cell r="M130">
            <v>3108.11</v>
          </cell>
          <cell r="N130" t="str">
            <v>S/L</v>
          </cell>
          <cell r="O130">
            <v>15</v>
          </cell>
        </row>
        <row r="131">
          <cell r="A131" t="str">
            <v>COAST.122</v>
          </cell>
          <cell r="B131">
            <v>219</v>
          </cell>
          <cell r="C131"/>
          <cell r="D131" t="str">
            <v xml:space="preserve">Coast Central Facility Development Costs     </v>
          </cell>
          <cell r="E131">
            <v>36921</v>
          </cell>
          <cell r="F131">
            <v>3289.08</v>
          </cell>
          <cell r="G131">
            <v>0</v>
          </cell>
          <cell r="H131"/>
          <cell r="I131">
            <v>0</v>
          </cell>
          <cell r="J131">
            <v>1754.16</v>
          </cell>
          <cell r="K131">
            <v>219.27</v>
          </cell>
          <cell r="L131">
            <v>1973.43</v>
          </cell>
          <cell r="M131">
            <v>1315.65</v>
          </cell>
          <cell r="N131" t="str">
            <v>S/L</v>
          </cell>
          <cell r="O131">
            <v>15</v>
          </cell>
        </row>
        <row r="132">
          <cell r="A132" t="str">
            <v>COAST.123</v>
          </cell>
          <cell r="B132">
            <v>220</v>
          </cell>
          <cell r="C132"/>
          <cell r="D132" t="str">
            <v xml:space="preserve">CTD Improvements  - Haul Scale &amp; Scale House </v>
          </cell>
          <cell r="E132">
            <v>36948</v>
          </cell>
          <cell r="F132">
            <v>825</v>
          </cell>
          <cell r="G132">
            <v>0</v>
          </cell>
          <cell r="H132"/>
          <cell r="I132">
            <v>0</v>
          </cell>
          <cell r="J132">
            <v>435.42</v>
          </cell>
          <cell r="K132">
            <v>55</v>
          </cell>
          <cell r="L132">
            <v>490.42</v>
          </cell>
          <cell r="M132">
            <v>334.58</v>
          </cell>
          <cell r="N132" t="str">
            <v>S/L</v>
          </cell>
          <cell r="O132">
            <v>15</v>
          </cell>
        </row>
        <row r="133">
          <cell r="A133" t="str">
            <v>COAST.124</v>
          </cell>
          <cell r="B133">
            <v>221</v>
          </cell>
          <cell r="C133"/>
          <cell r="D133" t="str">
            <v xml:space="preserve">CTD Improvements - Disassemble Truck Scale &amp; </v>
          </cell>
          <cell r="E133">
            <v>36948</v>
          </cell>
          <cell r="F133">
            <v>2467.5</v>
          </cell>
          <cell r="G133">
            <v>0</v>
          </cell>
          <cell r="H133"/>
          <cell r="I133">
            <v>0</v>
          </cell>
          <cell r="J133">
            <v>1302.29</v>
          </cell>
          <cell r="K133">
            <v>164.5</v>
          </cell>
          <cell r="L133">
            <v>1466.79</v>
          </cell>
          <cell r="M133">
            <v>1000.71</v>
          </cell>
          <cell r="N133" t="str">
            <v>S/L</v>
          </cell>
          <cell r="O133">
            <v>15</v>
          </cell>
        </row>
        <row r="134">
          <cell r="A134" t="str">
            <v>COAST.125</v>
          </cell>
          <cell r="B134">
            <v>222</v>
          </cell>
          <cell r="C134"/>
          <cell r="D134" t="str">
            <v xml:space="preserve">CTD Improvements - Air Conditioner           </v>
          </cell>
          <cell r="E134">
            <v>36976</v>
          </cell>
          <cell r="F134">
            <v>399</v>
          </cell>
          <cell r="G134">
            <v>0</v>
          </cell>
          <cell r="H134"/>
          <cell r="I134">
            <v>0</v>
          </cell>
          <cell r="J134">
            <v>208.37</v>
          </cell>
          <cell r="K134">
            <v>26.6</v>
          </cell>
          <cell r="L134">
            <v>234.97</v>
          </cell>
          <cell r="M134">
            <v>164.03</v>
          </cell>
          <cell r="N134" t="str">
            <v>S/L</v>
          </cell>
          <cell r="O134">
            <v>15</v>
          </cell>
        </row>
        <row r="135">
          <cell r="A135" t="str">
            <v>COAST.126</v>
          </cell>
          <cell r="B135">
            <v>223</v>
          </cell>
          <cell r="C135"/>
          <cell r="D135" t="str">
            <v>CTD Improvements - Deliver Pit Coping &amp; Bumpe</v>
          </cell>
          <cell r="E135">
            <v>36976</v>
          </cell>
          <cell r="F135">
            <v>677</v>
          </cell>
          <cell r="G135">
            <v>0</v>
          </cell>
          <cell r="H135"/>
          <cell r="I135">
            <v>0</v>
          </cell>
          <cell r="J135">
            <v>353.52</v>
          </cell>
          <cell r="K135">
            <v>45.13</v>
          </cell>
          <cell r="L135">
            <v>398.65</v>
          </cell>
          <cell r="M135">
            <v>278.35000000000002</v>
          </cell>
          <cell r="N135" t="str">
            <v>S/L</v>
          </cell>
          <cell r="O135">
            <v>15</v>
          </cell>
        </row>
        <row r="136">
          <cell r="A136" t="str">
            <v>COAST.127</v>
          </cell>
          <cell r="B136">
            <v>224</v>
          </cell>
          <cell r="C136"/>
          <cell r="D136" t="str">
            <v xml:space="preserve">CTD Improvements - Scale Computer Parts      </v>
          </cell>
          <cell r="E136">
            <v>36981</v>
          </cell>
          <cell r="F136">
            <v>66.22</v>
          </cell>
          <cell r="G136">
            <v>0</v>
          </cell>
          <cell r="H136"/>
          <cell r="I136">
            <v>0</v>
          </cell>
          <cell r="J136">
            <v>34.549999999999997</v>
          </cell>
          <cell r="K136">
            <v>4.41</v>
          </cell>
          <cell r="L136">
            <v>38.96</v>
          </cell>
          <cell r="M136">
            <v>27.26</v>
          </cell>
          <cell r="N136" t="str">
            <v>S/L</v>
          </cell>
          <cell r="O136">
            <v>15</v>
          </cell>
        </row>
        <row r="137">
          <cell r="A137" t="str">
            <v>COAST.128</v>
          </cell>
          <cell r="B137">
            <v>225</v>
          </cell>
          <cell r="C137"/>
          <cell r="D137" t="str">
            <v xml:space="preserve">Coast Central Facility                       </v>
          </cell>
          <cell r="E137">
            <v>37011</v>
          </cell>
          <cell r="F137">
            <v>35333.06</v>
          </cell>
          <cell r="G137">
            <v>0</v>
          </cell>
          <cell r="H137"/>
          <cell r="I137">
            <v>0</v>
          </cell>
          <cell r="J137">
            <v>18255.43</v>
          </cell>
          <cell r="K137">
            <v>2355.54</v>
          </cell>
          <cell r="L137">
            <v>20610.97</v>
          </cell>
          <cell r="M137">
            <v>14722.09</v>
          </cell>
          <cell r="N137" t="str">
            <v>S/L</v>
          </cell>
          <cell r="O137">
            <v>15</v>
          </cell>
        </row>
        <row r="138">
          <cell r="A138" t="str">
            <v>COAST.129</v>
          </cell>
          <cell r="B138">
            <v>226</v>
          </cell>
          <cell r="C138"/>
          <cell r="D138" t="str">
            <v xml:space="preserve">Coast Central Facility                       </v>
          </cell>
          <cell r="E138">
            <v>37042</v>
          </cell>
          <cell r="F138">
            <v>642.94000000000005</v>
          </cell>
          <cell r="G138">
            <v>0</v>
          </cell>
          <cell r="H138"/>
          <cell r="I138">
            <v>0</v>
          </cell>
          <cell r="J138">
            <v>328.6</v>
          </cell>
          <cell r="K138">
            <v>42.86</v>
          </cell>
          <cell r="L138">
            <v>371.46</v>
          </cell>
          <cell r="M138">
            <v>271.48</v>
          </cell>
          <cell r="N138" t="str">
            <v>S/L</v>
          </cell>
          <cell r="O138">
            <v>15</v>
          </cell>
        </row>
        <row r="139">
          <cell r="A139" t="str">
            <v>COAST.130</v>
          </cell>
          <cell r="B139">
            <v>227</v>
          </cell>
          <cell r="C139"/>
          <cell r="D139" t="str">
            <v xml:space="preserve">Coast Central Facility                       </v>
          </cell>
          <cell r="E139">
            <v>37072</v>
          </cell>
          <cell r="F139">
            <v>1559.5</v>
          </cell>
          <cell r="G139">
            <v>0</v>
          </cell>
          <cell r="H139"/>
          <cell r="I139">
            <v>0</v>
          </cell>
          <cell r="J139">
            <v>788.44</v>
          </cell>
          <cell r="K139">
            <v>103.97</v>
          </cell>
          <cell r="L139">
            <v>892.41</v>
          </cell>
          <cell r="M139">
            <v>667.09</v>
          </cell>
          <cell r="N139" t="str">
            <v>S/L</v>
          </cell>
          <cell r="O139">
            <v>15</v>
          </cell>
        </row>
        <row r="140">
          <cell r="A140" t="str">
            <v>COAST.131</v>
          </cell>
          <cell r="B140">
            <v>228</v>
          </cell>
          <cell r="C140"/>
          <cell r="D140" t="str">
            <v xml:space="preserve">CTD Improvements - Scale House               </v>
          </cell>
          <cell r="E140">
            <v>37011</v>
          </cell>
          <cell r="F140">
            <v>3174.52</v>
          </cell>
          <cell r="G140">
            <v>0</v>
          </cell>
          <cell r="H140"/>
          <cell r="I140">
            <v>0</v>
          </cell>
          <cell r="J140">
            <v>1640.14</v>
          </cell>
          <cell r="K140">
            <v>211.63</v>
          </cell>
          <cell r="L140">
            <v>1851.77</v>
          </cell>
          <cell r="M140">
            <v>1322.75</v>
          </cell>
          <cell r="N140" t="str">
            <v>S/L</v>
          </cell>
          <cell r="O140">
            <v>15</v>
          </cell>
        </row>
        <row r="141">
          <cell r="A141" t="str">
            <v>COAST.132</v>
          </cell>
          <cell r="B141">
            <v>229</v>
          </cell>
          <cell r="C141"/>
          <cell r="D141" t="str">
            <v xml:space="preserve">CTD Improvements - Scale House               </v>
          </cell>
          <cell r="E141">
            <v>37041</v>
          </cell>
          <cell r="F141">
            <v>303.47000000000003</v>
          </cell>
          <cell r="G141">
            <v>0</v>
          </cell>
          <cell r="H141"/>
          <cell r="I141">
            <v>0</v>
          </cell>
          <cell r="J141">
            <v>155.1</v>
          </cell>
          <cell r="K141">
            <v>20.23</v>
          </cell>
          <cell r="L141">
            <v>175.33</v>
          </cell>
          <cell r="M141">
            <v>128.13999999999999</v>
          </cell>
          <cell r="N141" t="str">
            <v>S/L</v>
          </cell>
          <cell r="O141">
            <v>15</v>
          </cell>
        </row>
        <row r="142">
          <cell r="A142" t="str">
            <v>COAST.133</v>
          </cell>
          <cell r="B142">
            <v>230</v>
          </cell>
          <cell r="C142"/>
          <cell r="D142" t="str">
            <v xml:space="preserve">CTD Improvements - Truck Scale Installation  </v>
          </cell>
          <cell r="E142">
            <v>37072</v>
          </cell>
          <cell r="F142">
            <v>6302.51</v>
          </cell>
          <cell r="G142">
            <v>0</v>
          </cell>
          <cell r="H142"/>
          <cell r="I142">
            <v>0</v>
          </cell>
          <cell r="J142">
            <v>3186.29</v>
          </cell>
          <cell r="K142">
            <v>420.17</v>
          </cell>
          <cell r="L142">
            <v>3606.46</v>
          </cell>
          <cell r="M142">
            <v>2696.05</v>
          </cell>
          <cell r="N142" t="str">
            <v>S/L</v>
          </cell>
          <cell r="O142">
            <v>15</v>
          </cell>
        </row>
        <row r="143">
          <cell r="A143" t="str">
            <v>COAST.134</v>
          </cell>
          <cell r="B143">
            <v>231</v>
          </cell>
          <cell r="C143"/>
          <cell r="D143" t="str">
            <v xml:space="preserve">Coast Central Facility                       </v>
          </cell>
          <cell r="E143">
            <v>37099</v>
          </cell>
          <cell r="F143">
            <v>465</v>
          </cell>
          <cell r="G143">
            <v>0</v>
          </cell>
          <cell r="H143"/>
          <cell r="I143">
            <v>0</v>
          </cell>
          <cell r="J143">
            <v>232.5</v>
          </cell>
          <cell r="K143">
            <v>31</v>
          </cell>
          <cell r="L143">
            <v>263.5</v>
          </cell>
          <cell r="M143">
            <v>201.5</v>
          </cell>
          <cell r="N143" t="str">
            <v>S/L</v>
          </cell>
          <cell r="O143">
            <v>15</v>
          </cell>
        </row>
        <row r="144">
          <cell r="A144" t="str">
            <v>COAST.135</v>
          </cell>
          <cell r="B144">
            <v>232</v>
          </cell>
          <cell r="C144"/>
          <cell r="D144" t="str">
            <v xml:space="preserve">CTD Improvements - Scale House               </v>
          </cell>
          <cell r="E144">
            <v>37103</v>
          </cell>
          <cell r="F144">
            <v>60.07</v>
          </cell>
          <cell r="G144">
            <v>0</v>
          </cell>
          <cell r="H144"/>
          <cell r="I144">
            <v>0</v>
          </cell>
          <cell r="J144">
            <v>30</v>
          </cell>
          <cell r="K144">
            <v>4</v>
          </cell>
          <cell r="L144">
            <v>34</v>
          </cell>
          <cell r="M144">
            <v>26.07</v>
          </cell>
          <cell r="N144" t="str">
            <v>S/L</v>
          </cell>
          <cell r="O144">
            <v>15</v>
          </cell>
        </row>
        <row r="145">
          <cell r="A145" t="str">
            <v>COAST.136</v>
          </cell>
          <cell r="B145">
            <v>398</v>
          </cell>
          <cell r="C145"/>
          <cell r="D145" t="str">
            <v xml:space="preserve">5-4yd FL Recycling Containers                </v>
          </cell>
          <cell r="E145">
            <v>36566</v>
          </cell>
          <cell r="F145">
            <v>2587.1999999999998</v>
          </cell>
          <cell r="G145">
            <v>0</v>
          </cell>
          <cell r="H145"/>
          <cell r="I145">
            <v>0</v>
          </cell>
          <cell r="J145">
            <v>2587.1999999999998</v>
          </cell>
          <cell r="K145">
            <v>0</v>
          </cell>
          <cell r="L145">
            <v>2587.1999999999998</v>
          </cell>
          <cell r="M145">
            <v>0</v>
          </cell>
          <cell r="N145" t="str">
            <v>S/L</v>
          </cell>
          <cell r="O145">
            <v>7</v>
          </cell>
        </row>
        <row r="146">
          <cell r="A146" t="str">
            <v>COAST.137</v>
          </cell>
          <cell r="B146">
            <v>399</v>
          </cell>
          <cell r="C146"/>
          <cell r="D146" t="str">
            <v xml:space="preserve">1800-14 Gal Recycle Bins                     </v>
          </cell>
          <cell r="E146">
            <v>36584</v>
          </cell>
          <cell r="F146">
            <v>8790</v>
          </cell>
          <cell r="G146">
            <v>0</v>
          </cell>
          <cell r="H146"/>
          <cell r="I146">
            <v>0</v>
          </cell>
          <cell r="J146">
            <v>8790</v>
          </cell>
          <cell r="K146">
            <v>0</v>
          </cell>
          <cell r="L146">
            <v>8790</v>
          </cell>
          <cell r="M146">
            <v>0</v>
          </cell>
          <cell r="N146" t="str">
            <v>S/L</v>
          </cell>
          <cell r="O146">
            <v>7</v>
          </cell>
        </row>
        <row r="147">
          <cell r="A147" t="str">
            <v>COAST.138</v>
          </cell>
          <cell r="B147">
            <v>400</v>
          </cell>
          <cell r="C147"/>
          <cell r="D147" t="str">
            <v xml:space="preserve">150-95 Gal Universal Carts                   </v>
          </cell>
          <cell r="E147">
            <v>36584</v>
          </cell>
          <cell r="F147">
            <v>7200</v>
          </cell>
          <cell r="G147">
            <v>0</v>
          </cell>
          <cell r="H147"/>
          <cell r="I147">
            <v>0</v>
          </cell>
          <cell r="J147">
            <v>7200</v>
          </cell>
          <cell r="K147">
            <v>0</v>
          </cell>
          <cell r="L147">
            <v>7200</v>
          </cell>
          <cell r="M147">
            <v>0</v>
          </cell>
          <cell r="N147" t="str">
            <v>S/L</v>
          </cell>
          <cell r="O147">
            <v>7</v>
          </cell>
        </row>
        <row r="148">
          <cell r="A148" t="str">
            <v>COAST.139</v>
          </cell>
          <cell r="B148">
            <v>401</v>
          </cell>
          <cell r="C148"/>
          <cell r="D148" t="str">
            <v xml:space="preserve">3-20yd Special Drop Boxes                    </v>
          </cell>
          <cell r="E148">
            <v>36585</v>
          </cell>
          <cell r="F148">
            <v>24006</v>
          </cell>
          <cell r="G148">
            <v>0</v>
          </cell>
          <cell r="H148"/>
          <cell r="I148">
            <v>0</v>
          </cell>
          <cell r="J148">
            <v>24006</v>
          </cell>
          <cell r="K148">
            <v>0</v>
          </cell>
          <cell r="L148">
            <v>24006</v>
          </cell>
          <cell r="M148">
            <v>0</v>
          </cell>
          <cell r="N148" t="str">
            <v>S/L</v>
          </cell>
          <cell r="O148">
            <v>7</v>
          </cell>
        </row>
        <row r="149">
          <cell r="A149" t="str">
            <v>COAST.140</v>
          </cell>
          <cell r="B149">
            <v>402</v>
          </cell>
          <cell r="C149"/>
          <cell r="D149" t="str">
            <v xml:space="preserve">5-6yd FL Cardboard Recycling Containers      </v>
          </cell>
          <cell r="E149">
            <v>36677</v>
          </cell>
          <cell r="F149">
            <v>3130.8</v>
          </cell>
          <cell r="G149">
            <v>0</v>
          </cell>
          <cell r="H149"/>
          <cell r="I149">
            <v>0</v>
          </cell>
          <cell r="J149">
            <v>3130.8</v>
          </cell>
          <cell r="K149">
            <v>0</v>
          </cell>
          <cell r="L149">
            <v>3130.8</v>
          </cell>
          <cell r="M149">
            <v>0</v>
          </cell>
          <cell r="N149" t="str">
            <v>S/L</v>
          </cell>
          <cell r="O149">
            <v>7</v>
          </cell>
        </row>
        <row r="150">
          <cell r="A150" t="str">
            <v>COAST.141</v>
          </cell>
          <cell r="B150">
            <v>403</v>
          </cell>
          <cell r="C150"/>
          <cell r="D150" t="str">
            <v xml:space="preserve">5-4yd FL Cardboard Recycling Containers      </v>
          </cell>
          <cell r="E150">
            <v>36677</v>
          </cell>
          <cell r="F150">
            <v>2563.1999999999998</v>
          </cell>
          <cell r="G150">
            <v>0</v>
          </cell>
          <cell r="H150"/>
          <cell r="I150">
            <v>0</v>
          </cell>
          <cell r="J150">
            <v>2563.1999999999998</v>
          </cell>
          <cell r="K150">
            <v>0</v>
          </cell>
          <cell r="L150">
            <v>2563.1999999999998</v>
          </cell>
          <cell r="M150">
            <v>0</v>
          </cell>
          <cell r="N150" t="str">
            <v>S/L</v>
          </cell>
          <cell r="O150">
            <v>7</v>
          </cell>
        </row>
        <row r="151">
          <cell r="A151" t="str">
            <v>COAST.142</v>
          </cell>
          <cell r="B151">
            <v>404</v>
          </cell>
          <cell r="C151"/>
          <cell r="D151" t="str">
            <v xml:space="preserve">1 - 22' Storage Box                          </v>
          </cell>
          <cell r="E151">
            <v>36718</v>
          </cell>
          <cell r="F151">
            <v>4780</v>
          </cell>
          <cell r="G151">
            <v>0</v>
          </cell>
          <cell r="H151"/>
          <cell r="I151">
            <v>0</v>
          </cell>
          <cell r="J151">
            <v>4780</v>
          </cell>
          <cell r="K151">
            <v>0</v>
          </cell>
          <cell r="L151">
            <v>4780</v>
          </cell>
          <cell r="M151">
            <v>0</v>
          </cell>
          <cell r="N151" t="str">
            <v>S/L</v>
          </cell>
          <cell r="O151">
            <v>7</v>
          </cell>
        </row>
        <row r="152">
          <cell r="A152" t="str">
            <v>COAST.143</v>
          </cell>
          <cell r="B152">
            <v>405</v>
          </cell>
          <cell r="C152"/>
          <cell r="D152" t="str">
            <v xml:space="preserve">200-35 gal Carts                             </v>
          </cell>
          <cell r="E152">
            <v>36732</v>
          </cell>
          <cell r="F152">
            <v>7200</v>
          </cell>
          <cell r="G152">
            <v>0</v>
          </cell>
          <cell r="H152"/>
          <cell r="I152">
            <v>0</v>
          </cell>
          <cell r="J152">
            <v>7200</v>
          </cell>
          <cell r="K152">
            <v>0</v>
          </cell>
          <cell r="L152">
            <v>7200</v>
          </cell>
          <cell r="M152">
            <v>0</v>
          </cell>
          <cell r="N152" t="str">
            <v>S/L</v>
          </cell>
          <cell r="O152">
            <v>7</v>
          </cell>
        </row>
        <row r="153">
          <cell r="A153" t="str">
            <v>COAST.144</v>
          </cell>
          <cell r="B153">
            <v>406</v>
          </cell>
          <cell r="C153"/>
          <cell r="D153" t="str">
            <v xml:space="preserve">200-35 gal Roll Carts                        </v>
          </cell>
          <cell r="E153">
            <v>36732</v>
          </cell>
          <cell r="F153">
            <v>7200</v>
          </cell>
          <cell r="G153">
            <v>0</v>
          </cell>
          <cell r="H153"/>
          <cell r="I153">
            <v>0</v>
          </cell>
          <cell r="J153">
            <v>7200</v>
          </cell>
          <cell r="K153">
            <v>0</v>
          </cell>
          <cell r="L153">
            <v>7200</v>
          </cell>
          <cell r="M153">
            <v>0</v>
          </cell>
          <cell r="N153" t="str">
            <v>S/L</v>
          </cell>
          <cell r="O153">
            <v>7</v>
          </cell>
        </row>
        <row r="154">
          <cell r="A154" t="str">
            <v>COAST.145</v>
          </cell>
          <cell r="B154">
            <v>407</v>
          </cell>
          <cell r="C154"/>
          <cell r="D154" t="str">
            <v xml:space="preserve">300-14 gal Recycle Bins                      </v>
          </cell>
          <cell r="E154">
            <v>36760</v>
          </cell>
          <cell r="F154">
            <v>1786</v>
          </cell>
          <cell r="G154">
            <v>0</v>
          </cell>
          <cell r="H154"/>
          <cell r="I154">
            <v>0</v>
          </cell>
          <cell r="J154">
            <v>1786</v>
          </cell>
          <cell r="K154">
            <v>0</v>
          </cell>
          <cell r="L154">
            <v>1786</v>
          </cell>
          <cell r="M154">
            <v>0</v>
          </cell>
          <cell r="N154" t="str">
            <v>S/L</v>
          </cell>
          <cell r="O154">
            <v>7</v>
          </cell>
        </row>
        <row r="155">
          <cell r="A155" t="str">
            <v>COAST.146</v>
          </cell>
          <cell r="B155">
            <v>408</v>
          </cell>
          <cell r="C155"/>
          <cell r="D155" t="str">
            <v xml:space="preserve">6-4yd FL Cardboard Recycle Containers        </v>
          </cell>
          <cell r="E155">
            <v>36769</v>
          </cell>
          <cell r="F155">
            <v>3075.84</v>
          </cell>
          <cell r="G155">
            <v>0</v>
          </cell>
          <cell r="H155"/>
          <cell r="I155">
            <v>0</v>
          </cell>
          <cell r="J155">
            <v>3075.84</v>
          </cell>
          <cell r="K155">
            <v>0</v>
          </cell>
          <cell r="L155">
            <v>3075.84</v>
          </cell>
          <cell r="M155">
            <v>0</v>
          </cell>
          <cell r="N155" t="str">
            <v>S/L</v>
          </cell>
          <cell r="O155">
            <v>7</v>
          </cell>
        </row>
        <row r="156">
          <cell r="A156" t="str">
            <v>COAST.147</v>
          </cell>
          <cell r="B156">
            <v>409</v>
          </cell>
          <cell r="C156"/>
          <cell r="D156" t="str">
            <v xml:space="preserve">8-6yd FL Cardboard Recycle Containers        </v>
          </cell>
          <cell r="E156">
            <v>36769</v>
          </cell>
          <cell r="F156">
            <v>4538.88</v>
          </cell>
          <cell r="G156">
            <v>0</v>
          </cell>
          <cell r="H156"/>
          <cell r="I156">
            <v>0</v>
          </cell>
          <cell r="J156">
            <v>4538.88</v>
          </cell>
          <cell r="K156">
            <v>0</v>
          </cell>
          <cell r="L156">
            <v>4538.88</v>
          </cell>
          <cell r="M156">
            <v>0</v>
          </cell>
          <cell r="N156" t="str">
            <v>S/L</v>
          </cell>
          <cell r="O156">
            <v>7</v>
          </cell>
        </row>
        <row r="157">
          <cell r="A157" t="str">
            <v>COAST.148</v>
          </cell>
          <cell r="B157">
            <v>410</v>
          </cell>
          <cell r="C157"/>
          <cell r="D157" t="str">
            <v xml:space="preserve">4-1yd FL Containers                          </v>
          </cell>
          <cell r="E157">
            <v>36769</v>
          </cell>
          <cell r="F157">
            <v>1582</v>
          </cell>
          <cell r="G157">
            <v>0</v>
          </cell>
          <cell r="H157"/>
          <cell r="I157">
            <v>0</v>
          </cell>
          <cell r="J157">
            <v>1582</v>
          </cell>
          <cell r="K157">
            <v>0</v>
          </cell>
          <cell r="L157">
            <v>1582</v>
          </cell>
          <cell r="M157">
            <v>0</v>
          </cell>
          <cell r="N157" t="str">
            <v>S/L</v>
          </cell>
          <cell r="O157">
            <v>7</v>
          </cell>
        </row>
        <row r="158">
          <cell r="A158" t="str">
            <v>COAST.149</v>
          </cell>
          <cell r="B158">
            <v>411</v>
          </cell>
          <cell r="C158"/>
          <cell r="D158" t="str">
            <v xml:space="preserve">6-4yd FL Containers                          </v>
          </cell>
          <cell r="E158">
            <v>36769</v>
          </cell>
          <cell r="F158">
            <v>3568.32</v>
          </cell>
          <cell r="G158">
            <v>0</v>
          </cell>
          <cell r="H158"/>
          <cell r="I158">
            <v>0</v>
          </cell>
          <cell r="J158">
            <v>3568.32</v>
          </cell>
          <cell r="K158">
            <v>0</v>
          </cell>
          <cell r="L158">
            <v>3568.32</v>
          </cell>
          <cell r="M158">
            <v>0</v>
          </cell>
          <cell r="N158" t="str">
            <v>S/L</v>
          </cell>
          <cell r="O158">
            <v>7</v>
          </cell>
        </row>
        <row r="159">
          <cell r="A159" t="str">
            <v>COAST.150</v>
          </cell>
          <cell r="B159">
            <v>412</v>
          </cell>
          <cell r="C159"/>
          <cell r="D159" t="str">
            <v xml:space="preserve">6-6yd FL Containers                          </v>
          </cell>
          <cell r="E159">
            <v>36769</v>
          </cell>
          <cell r="F159">
            <v>4851.3</v>
          </cell>
          <cell r="G159">
            <v>0</v>
          </cell>
          <cell r="H159"/>
          <cell r="I159">
            <v>0</v>
          </cell>
          <cell r="J159">
            <v>4851.3</v>
          </cell>
          <cell r="K159">
            <v>0</v>
          </cell>
          <cell r="L159">
            <v>4851.3</v>
          </cell>
          <cell r="M159">
            <v>0</v>
          </cell>
          <cell r="N159" t="str">
            <v>S/L</v>
          </cell>
          <cell r="O159">
            <v>7</v>
          </cell>
        </row>
        <row r="160">
          <cell r="A160" t="str">
            <v>COAST.151</v>
          </cell>
          <cell r="B160">
            <v>413</v>
          </cell>
          <cell r="C160"/>
          <cell r="D160" t="str">
            <v xml:space="preserve">4-2yd FL Containers                          </v>
          </cell>
          <cell r="E160">
            <v>36799</v>
          </cell>
          <cell r="F160">
            <v>1816</v>
          </cell>
          <cell r="G160">
            <v>0</v>
          </cell>
          <cell r="H160"/>
          <cell r="I160">
            <v>0</v>
          </cell>
          <cell r="J160">
            <v>1816</v>
          </cell>
          <cell r="K160">
            <v>0</v>
          </cell>
          <cell r="L160">
            <v>1816</v>
          </cell>
          <cell r="M160">
            <v>0</v>
          </cell>
          <cell r="N160" t="str">
            <v>S/L</v>
          </cell>
          <cell r="O160">
            <v>7</v>
          </cell>
        </row>
        <row r="161">
          <cell r="A161" t="str">
            <v>COAST.152</v>
          </cell>
          <cell r="B161">
            <v>414</v>
          </cell>
          <cell r="C161"/>
          <cell r="D161" t="str">
            <v xml:space="preserve">6-3yd FL Containers                          </v>
          </cell>
          <cell r="E161">
            <v>36799</v>
          </cell>
          <cell r="F161">
            <v>2980.8</v>
          </cell>
          <cell r="G161">
            <v>0</v>
          </cell>
          <cell r="H161"/>
          <cell r="I161">
            <v>0</v>
          </cell>
          <cell r="J161">
            <v>2980.8</v>
          </cell>
          <cell r="K161">
            <v>0</v>
          </cell>
          <cell r="L161">
            <v>2980.8</v>
          </cell>
          <cell r="M161">
            <v>0</v>
          </cell>
          <cell r="N161" t="str">
            <v>S/L</v>
          </cell>
          <cell r="O161">
            <v>7</v>
          </cell>
        </row>
        <row r="162">
          <cell r="A162" t="str">
            <v>COAST.153</v>
          </cell>
          <cell r="B162">
            <v>415</v>
          </cell>
          <cell r="C162"/>
          <cell r="D162" t="str">
            <v xml:space="preserve">6-4yd FL Containers                          </v>
          </cell>
          <cell r="E162">
            <v>36799</v>
          </cell>
          <cell r="F162">
            <v>3924.72</v>
          </cell>
          <cell r="G162">
            <v>0</v>
          </cell>
          <cell r="H162"/>
          <cell r="I162">
            <v>0</v>
          </cell>
          <cell r="J162">
            <v>3924.72</v>
          </cell>
          <cell r="K162">
            <v>0</v>
          </cell>
          <cell r="L162">
            <v>3924.72</v>
          </cell>
          <cell r="M162">
            <v>0</v>
          </cell>
          <cell r="N162" t="str">
            <v>S/L</v>
          </cell>
          <cell r="O162">
            <v>7</v>
          </cell>
        </row>
        <row r="163">
          <cell r="A163" t="str">
            <v>COAST.154</v>
          </cell>
          <cell r="B163">
            <v>416</v>
          </cell>
          <cell r="C163"/>
          <cell r="D163" t="str">
            <v xml:space="preserve">200-14 Gal Recycle Bins                      </v>
          </cell>
          <cell r="E163">
            <v>36858</v>
          </cell>
          <cell r="F163">
            <v>1190</v>
          </cell>
          <cell r="G163">
            <v>0</v>
          </cell>
          <cell r="H163"/>
          <cell r="I163">
            <v>0</v>
          </cell>
          <cell r="J163">
            <v>1190</v>
          </cell>
          <cell r="K163">
            <v>0</v>
          </cell>
          <cell r="L163">
            <v>1190</v>
          </cell>
          <cell r="M163">
            <v>0</v>
          </cell>
          <cell r="N163" t="str">
            <v>S/L</v>
          </cell>
          <cell r="O163">
            <v>7</v>
          </cell>
        </row>
        <row r="164">
          <cell r="A164" t="str">
            <v>COAST.155</v>
          </cell>
          <cell r="B164">
            <v>417</v>
          </cell>
          <cell r="C164"/>
          <cell r="D164" t="str">
            <v xml:space="preserve">200-35 Gal Carts                             </v>
          </cell>
          <cell r="E164">
            <v>36858</v>
          </cell>
          <cell r="F164">
            <v>7200</v>
          </cell>
          <cell r="G164">
            <v>0</v>
          </cell>
          <cell r="H164"/>
          <cell r="I164">
            <v>0</v>
          </cell>
          <cell r="J164">
            <v>7200</v>
          </cell>
          <cell r="K164">
            <v>0</v>
          </cell>
          <cell r="L164">
            <v>7200</v>
          </cell>
          <cell r="M164">
            <v>0</v>
          </cell>
          <cell r="N164" t="str">
            <v>S/L</v>
          </cell>
          <cell r="O164">
            <v>7</v>
          </cell>
        </row>
        <row r="165">
          <cell r="A165" t="str">
            <v>COAST.156</v>
          </cell>
          <cell r="B165">
            <v>418</v>
          </cell>
          <cell r="C165"/>
          <cell r="D165" t="str">
            <v xml:space="preserve">1-8yd FL Container                           </v>
          </cell>
          <cell r="E165">
            <v>36887</v>
          </cell>
          <cell r="F165">
            <v>956</v>
          </cell>
          <cell r="G165">
            <v>0</v>
          </cell>
          <cell r="H165"/>
          <cell r="I165">
            <v>0</v>
          </cell>
          <cell r="J165">
            <v>956</v>
          </cell>
          <cell r="K165">
            <v>0</v>
          </cell>
          <cell r="L165">
            <v>956</v>
          </cell>
          <cell r="M165">
            <v>0</v>
          </cell>
          <cell r="N165" t="str">
            <v>S/L</v>
          </cell>
          <cell r="O165">
            <v>7</v>
          </cell>
        </row>
        <row r="166">
          <cell r="A166" t="str">
            <v>COAST.157</v>
          </cell>
          <cell r="B166">
            <v>419</v>
          </cell>
          <cell r="C166"/>
          <cell r="D166" t="str">
            <v xml:space="preserve">192-95 Gal Containers                        </v>
          </cell>
          <cell r="E166">
            <v>36734</v>
          </cell>
          <cell r="F166">
            <v>9456</v>
          </cell>
          <cell r="G166">
            <v>0</v>
          </cell>
          <cell r="H166"/>
          <cell r="I166">
            <v>0</v>
          </cell>
          <cell r="J166">
            <v>9456</v>
          </cell>
          <cell r="K166">
            <v>0</v>
          </cell>
          <cell r="L166">
            <v>9456</v>
          </cell>
          <cell r="M166">
            <v>0</v>
          </cell>
          <cell r="N166" t="str">
            <v>S/L</v>
          </cell>
          <cell r="O166">
            <v>7</v>
          </cell>
        </row>
        <row r="167">
          <cell r="A167" t="str">
            <v>COAST.158</v>
          </cell>
          <cell r="B167">
            <v>420</v>
          </cell>
          <cell r="C167"/>
          <cell r="D167" t="str">
            <v xml:space="preserve">Used Containers                              </v>
          </cell>
          <cell r="E167">
            <v>36891</v>
          </cell>
          <cell r="F167">
            <v>3147.59</v>
          </cell>
          <cell r="G167">
            <v>0</v>
          </cell>
          <cell r="H167"/>
          <cell r="I167">
            <v>0</v>
          </cell>
          <cell r="J167">
            <v>3147.59</v>
          </cell>
          <cell r="K167">
            <v>0</v>
          </cell>
          <cell r="L167">
            <v>3147.59</v>
          </cell>
          <cell r="M167">
            <v>0</v>
          </cell>
          <cell r="N167" t="str">
            <v>S/L</v>
          </cell>
          <cell r="O167">
            <v>7</v>
          </cell>
        </row>
        <row r="168">
          <cell r="A168" t="str">
            <v>COAST.159</v>
          </cell>
          <cell r="B168">
            <v>421</v>
          </cell>
          <cell r="C168"/>
          <cell r="D168" t="str">
            <v xml:space="preserve">272-14 Gal Recycle Bin                       </v>
          </cell>
          <cell r="E168">
            <v>36981</v>
          </cell>
          <cell r="F168">
            <v>1717</v>
          </cell>
          <cell r="G168">
            <v>0</v>
          </cell>
          <cell r="H168"/>
          <cell r="I168">
            <v>0</v>
          </cell>
          <cell r="J168">
            <v>1717</v>
          </cell>
          <cell r="K168">
            <v>0</v>
          </cell>
          <cell r="L168">
            <v>1717</v>
          </cell>
          <cell r="M168">
            <v>0</v>
          </cell>
          <cell r="N168" t="str">
            <v>S/L</v>
          </cell>
          <cell r="O168">
            <v>7</v>
          </cell>
        </row>
        <row r="169">
          <cell r="A169" t="str">
            <v>COAST.160</v>
          </cell>
          <cell r="B169">
            <v>422</v>
          </cell>
          <cell r="C169"/>
          <cell r="D169" t="str">
            <v xml:space="preserve">CSS TRX - Containers                         </v>
          </cell>
          <cell r="E169">
            <v>36892</v>
          </cell>
          <cell r="F169">
            <v>2500</v>
          </cell>
          <cell r="G169">
            <v>0</v>
          </cell>
          <cell r="H169"/>
          <cell r="I169">
            <v>0</v>
          </cell>
          <cell r="J169">
            <v>2500</v>
          </cell>
          <cell r="K169">
            <v>0</v>
          </cell>
          <cell r="L169">
            <v>2500</v>
          </cell>
          <cell r="M169">
            <v>0</v>
          </cell>
          <cell r="N169" t="str">
            <v>S/L</v>
          </cell>
          <cell r="O169">
            <v>7</v>
          </cell>
        </row>
        <row r="170">
          <cell r="A170" t="str">
            <v>COAST.161</v>
          </cell>
          <cell r="B170">
            <v>423</v>
          </cell>
          <cell r="C170"/>
          <cell r="D170" t="str">
            <v xml:space="preserve">2-22 ft Secure Storage Containers            </v>
          </cell>
          <cell r="E170">
            <v>37005</v>
          </cell>
          <cell r="F170">
            <v>8785</v>
          </cell>
          <cell r="G170">
            <v>0</v>
          </cell>
          <cell r="H170"/>
          <cell r="I170">
            <v>0</v>
          </cell>
          <cell r="J170">
            <v>8785</v>
          </cell>
          <cell r="K170">
            <v>0</v>
          </cell>
          <cell r="L170">
            <v>8785</v>
          </cell>
          <cell r="M170">
            <v>0</v>
          </cell>
          <cell r="N170" t="str">
            <v>S/L</v>
          </cell>
          <cell r="O170">
            <v>7</v>
          </cell>
        </row>
        <row r="171">
          <cell r="A171" t="str">
            <v>COAST.162</v>
          </cell>
          <cell r="B171">
            <v>424</v>
          </cell>
          <cell r="C171"/>
          <cell r="D171" t="str">
            <v xml:space="preserve">200-35 Gal Carts                             </v>
          </cell>
          <cell r="E171">
            <v>37042</v>
          </cell>
          <cell r="F171">
            <v>6900</v>
          </cell>
          <cell r="G171">
            <v>0</v>
          </cell>
          <cell r="H171"/>
          <cell r="I171">
            <v>0</v>
          </cell>
          <cell r="J171">
            <v>6900</v>
          </cell>
          <cell r="K171">
            <v>0</v>
          </cell>
          <cell r="L171">
            <v>6900</v>
          </cell>
          <cell r="M171">
            <v>0</v>
          </cell>
          <cell r="N171" t="str">
            <v>S/L</v>
          </cell>
          <cell r="O171">
            <v>7</v>
          </cell>
        </row>
        <row r="172">
          <cell r="A172" t="str">
            <v>COAST.163</v>
          </cell>
          <cell r="B172">
            <v>425</v>
          </cell>
          <cell r="C172"/>
          <cell r="D172" t="str">
            <v xml:space="preserve">200-95 Gal Carts                             </v>
          </cell>
          <cell r="E172">
            <v>37068</v>
          </cell>
          <cell r="F172">
            <v>9400</v>
          </cell>
          <cell r="G172">
            <v>0</v>
          </cell>
          <cell r="H172"/>
          <cell r="I172">
            <v>0</v>
          </cell>
          <cell r="J172">
            <v>9400</v>
          </cell>
          <cell r="K172">
            <v>0</v>
          </cell>
          <cell r="L172">
            <v>9400</v>
          </cell>
          <cell r="M172">
            <v>0</v>
          </cell>
          <cell r="N172" t="str">
            <v>S/L</v>
          </cell>
          <cell r="O172">
            <v>7</v>
          </cell>
        </row>
        <row r="173">
          <cell r="A173" t="str">
            <v>COAST.164</v>
          </cell>
          <cell r="B173">
            <v>426</v>
          </cell>
          <cell r="C173"/>
          <cell r="D173" t="str">
            <v xml:space="preserve">4-4yd FL Cardboard Recycling Containers      </v>
          </cell>
          <cell r="E173">
            <v>37032</v>
          </cell>
          <cell r="F173">
            <v>2224</v>
          </cell>
          <cell r="G173">
            <v>0</v>
          </cell>
          <cell r="H173"/>
          <cell r="I173">
            <v>0</v>
          </cell>
          <cell r="J173">
            <v>2224</v>
          </cell>
          <cell r="K173">
            <v>0</v>
          </cell>
          <cell r="L173">
            <v>2224</v>
          </cell>
          <cell r="M173">
            <v>0</v>
          </cell>
          <cell r="N173" t="str">
            <v>S/L</v>
          </cell>
          <cell r="O173">
            <v>7</v>
          </cell>
        </row>
        <row r="174">
          <cell r="A174" t="str">
            <v>COAST.165</v>
          </cell>
          <cell r="B174">
            <v>427</v>
          </cell>
          <cell r="C174"/>
          <cell r="D174" t="str">
            <v xml:space="preserve">2-6yd FL Cardboard Recycling Containers      </v>
          </cell>
          <cell r="E174">
            <v>37032</v>
          </cell>
          <cell r="F174">
            <v>1264</v>
          </cell>
          <cell r="G174">
            <v>0</v>
          </cell>
          <cell r="H174"/>
          <cell r="I174">
            <v>0</v>
          </cell>
          <cell r="J174">
            <v>1264</v>
          </cell>
          <cell r="K174">
            <v>0</v>
          </cell>
          <cell r="L174">
            <v>1264</v>
          </cell>
          <cell r="M174">
            <v>0</v>
          </cell>
          <cell r="N174" t="str">
            <v>S/L</v>
          </cell>
          <cell r="O174">
            <v>7</v>
          </cell>
        </row>
        <row r="175">
          <cell r="A175" t="str">
            <v>COAST.166</v>
          </cell>
          <cell r="B175">
            <v>428</v>
          </cell>
          <cell r="C175"/>
          <cell r="D175" t="str">
            <v xml:space="preserve">9-6yd FL Cardboard Containers purchased from </v>
          </cell>
          <cell r="E175">
            <v>37069</v>
          </cell>
          <cell r="F175">
            <v>3119</v>
          </cell>
          <cell r="G175">
            <v>0</v>
          </cell>
          <cell r="H175"/>
          <cell r="I175">
            <v>0</v>
          </cell>
          <cell r="J175">
            <v>3119</v>
          </cell>
          <cell r="K175">
            <v>0</v>
          </cell>
          <cell r="L175">
            <v>3119</v>
          </cell>
          <cell r="M175">
            <v>0</v>
          </cell>
          <cell r="N175" t="str">
            <v>S/L</v>
          </cell>
          <cell r="O175">
            <v>7</v>
          </cell>
        </row>
        <row r="176">
          <cell r="A176" t="str">
            <v>COAST.167</v>
          </cell>
          <cell r="B176">
            <v>429</v>
          </cell>
          <cell r="C176"/>
          <cell r="D176" t="str">
            <v xml:space="preserve">5-4yd FL Cardboard Recycling Containers      </v>
          </cell>
          <cell r="E176">
            <v>37103</v>
          </cell>
          <cell r="F176">
            <v>2668.8</v>
          </cell>
          <cell r="G176">
            <v>0</v>
          </cell>
          <cell r="H176"/>
          <cell r="I176">
            <v>0</v>
          </cell>
          <cell r="J176">
            <v>2668.8</v>
          </cell>
          <cell r="K176">
            <v>0</v>
          </cell>
          <cell r="L176">
            <v>2668.8</v>
          </cell>
          <cell r="M176">
            <v>0</v>
          </cell>
          <cell r="N176" t="str">
            <v>S/L</v>
          </cell>
          <cell r="O176">
            <v>7</v>
          </cell>
        </row>
        <row r="177">
          <cell r="A177" t="str">
            <v>COAST.168</v>
          </cell>
          <cell r="B177">
            <v>430</v>
          </cell>
          <cell r="C177"/>
          <cell r="D177" t="str">
            <v xml:space="preserve">5-6yd FL Cardboard Recycling Containers      </v>
          </cell>
          <cell r="E177">
            <v>37103</v>
          </cell>
          <cell r="F177">
            <v>3033.6</v>
          </cell>
          <cell r="G177">
            <v>0</v>
          </cell>
          <cell r="H177"/>
          <cell r="I177">
            <v>0</v>
          </cell>
          <cell r="J177">
            <v>3033.6</v>
          </cell>
          <cell r="K177">
            <v>0</v>
          </cell>
          <cell r="L177">
            <v>3033.6</v>
          </cell>
          <cell r="M177">
            <v>0</v>
          </cell>
          <cell r="N177" t="str">
            <v>S/L</v>
          </cell>
          <cell r="O177">
            <v>7</v>
          </cell>
        </row>
        <row r="178">
          <cell r="A178" t="str">
            <v>COAST.169</v>
          </cell>
          <cell r="B178">
            <v>431</v>
          </cell>
          <cell r="C178"/>
          <cell r="D178" t="str">
            <v xml:space="preserve">5-1.5yd FL Containers                        </v>
          </cell>
          <cell r="E178">
            <v>37103</v>
          </cell>
          <cell r="F178">
            <v>2232</v>
          </cell>
          <cell r="G178">
            <v>0</v>
          </cell>
          <cell r="H178"/>
          <cell r="I178">
            <v>0</v>
          </cell>
          <cell r="J178">
            <v>2232</v>
          </cell>
          <cell r="K178">
            <v>0</v>
          </cell>
          <cell r="L178">
            <v>2232</v>
          </cell>
          <cell r="M178">
            <v>0</v>
          </cell>
          <cell r="N178" t="str">
            <v>S/L</v>
          </cell>
          <cell r="O178">
            <v>7</v>
          </cell>
        </row>
        <row r="179">
          <cell r="A179" t="str">
            <v>COAST.170</v>
          </cell>
          <cell r="B179">
            <v>432</v>
          </cell>
          <cell r="C179"/>
          <cell r="D179" t="str">
            <v xml:space="preserve">5-3yd FL Containers                          </v>
          </cell>
          <cell r="E179">
            <v>37103</v>
          </cell>
          <cell r="F179">
            <v>2769.6</v>
          </cell>
          <cell r="G179">
            <v>0</v>
          </cell>
          <cell r="H179"/>
          <cell r="I179">
            <v>0</v>
          </cell>
          <cell r="J179">
            <v>2769.6</v>
          </cell>
          <cell r="K179">
            <v>0</v>
          </cell>
          <cell r="L179">
            <v>2769.6</v>
          </cell>
          <cell r="M179">
            <v>0</v>
          </cell>
          <cell r="N179" t="str">
            <v>S/L</v>
          </cell>
          <cell r="O179">
            <v>7</v>
          </cell>
        </row>
        <row r="180">
          <cell r="A180" t="str">
            <v>COAST.171</v>
          </cell>
          <cell r="B180">
            <v>433</v>
          </cell>
          <cell r="C180"/>
          <cell r="D180" t="str">
            <v xml:space="preserve">10-3yd Custom Containers                     </v>
          </cell>
          <cell r="E180">
            <v>37116</v>
          </cell>
          <cell r="F180">
            <v>4800</v>
          </cell>
          <cell r="G180">
            <v>0</v>
          </cell>
          <cell r="H180"/>
          <cell r="I180">
            <v>0</v>
          </cell>
          <cell r="J180">
            <v>4800</v>
          </cell>
          <cell r="K180">
            <v>0</v>
          </cell>
          <cell r="L180">
            <v>4800</v>
          </cell>
          <cell r="M180">
            <v>0</v>
          </cell>
          <cell r="N180" t="str">
            <v>S/L</v>
          </cell>
          <cell r="O180">
            <v>7</v>
          </cell>
        </row>
        <row r="181">
          <cell r="A181" t="str">
            <v>COAST.172</v>
          </cell>
          <cell r="B181">
            <v>434</v>
          </cell>
          <cell r="C181"/>
          <cell r="D181" t="str">
            <v xml:space="preserve">300-14 Gal Recycle Bin                       </v>
          </cell>
          <cell r="E181">
            <v>37134</v>
          </cell>
          <cell r="F181">
            <v>1850</v>
          </cell>
          <cell r="G181">
            <v>0</v>
          </cell>
          <cell r="H181"/>
          <cell r="I181">
            <v>0</v>
          </cell>
          <cell r="J181">
            <v>1850</v>
          </cell>
          <cell r="K181">
            <v>0</v>
          </cell>
          <cell r="L181">
            <v>1850</v>
          </cell>
          <cell r="M181">
            <v>0</v>
          </cell>
          <cell r="N181" t="str">
            <v>S/L</v>
          </cell>
          <cell r="O181">
            <v>7</v>
          </cell>
        </row>
        <row r="182">
          <cell r="A182" t="str">
            <v>COAST.173</v>
          </cell>
          <cell r="B182">
            <v>462</v>
          </cell>
          <cell r="C182"/>
          <cell r="D182" t="str">
            <v xml:space="preserve">2-10yd Open Top Drop Boxes                   </v>
          </cell>
          <cell r="E182">
            <v>36700</v>
          </cell>
          <cell r="F182">
            <v>4263</v>
          </cell>
          <cell r="G182">
            <v>0</v>
          </cell>
          <cell r="H182"/>
          <cell r="I182">
            <v>0</v>
          </cell>
          <cell r="J182">
            <v>4263</v>
          </cell>
          <cell r="K182">
            <v>0</v>
          </cell>
          <cell r="L182">
            <v>4263</v>
          </cell>
          <cell r="M182">
            <v>0</v>
          </cell>
          <cell r="N182" t="str">
            <v>S/L</v>
          </cell>
          <cell r="O182">
            <v>7</v>
          </cell>
        </row>
        <row r="183">
          <cell r="A183" t="str">
            <v>COAST.174</v>
          </cell>
          <cell r="B183">
            <v>463</v>
          </cell>
          <cell r="C183"/>
          <cell r="D183" t="str">
            <v xml:space="preserve">1-20yd Open Top Drop Box                     </v>
          </cell>
          <cell r="E183">
            <v>36700</v>
          </cell>
          <cell r="F183">
            <v>2425</v>
          </cell>
          <cell r="G183">
            <v>0</v>
          </cell>
          <cell r="H183"/>
          <cell r="I183">
            <v>0</v>
          </cell>
          <cell r="J183">
            <v>2425</v>
          </cell>
          <cell r="K183">
            <v>0</v>
          </cell>
          <cell r="L183">
            <v>2425</v>
          </cell>
          <cell r="M183">
            <v>0</v>
          </cell>
          <cell r="N183" t="str">
            <v>S/L</v>
          </cell>
          <cell r="O183">
            <v>7</v>
          </cell>
        </row>
        <row r="184">
          <cell r="A184" t="str">
            <v>COAST.175</v>
          </cell>
          <cell r="B184">
            <v>464</v>
          </cell>
          <cell r="C184"/>
          <cell r="D184" t="str">
            <v xml:space="preserve">1-30yd Open Top Drop Box                     </v>
          </cell>
          <cell r="E184">
            <v>36700</v>
          </cell>
          <cell r="F184">
            <v>3293</v>
          </cell>
          <cell r="G184">
            <v>0</v>
          </cell>
          <cell r="H184"/>
          <cell r="I184">
            <v>0</v>
          </cell>
          <cell r="J184">
            <v>3293</v>
          </cell>
          <cell r="K184">
            <v>0</v>
          </cell>
          <cell r="L184">
            <v>3293</v>
          </cell>
          <cell r="M184">
            <v>0</v>
          </cell>
          <cell r="N184" t="str">
            <v>S/L</v>
          </cell>
          <cell r="O184">
            <v>7</v>
          </cell>
        </row>
        <row r="185">
          <cell r="A185" t="str">
            <v>COAST.176</v>
          </cell>
          <cell r="B185">
            <v>465</v>
          </cell>
          <cell r="C185"/>
          <cell r="D185" t="str">
            <v xml:space="preserve">1-30yd Standard Utility Drop Box             </v>
          </cell>
          <cell r="E185">
            <v>36705</v>
          </cell>
          <cell r="F185">
            <v>4169</v>
          </cell>
          <cell r="G185">
            <v>0</v>
          </cell>
          <cell r="H185"/>
          <cell r="I185">
            <v>0</v>
          </cell>
          <cell r="J185">
            <v>4169</v>
          </cell>
          <cell r="K185">
            <v>0</v>
          </cell>
          <cell r="L185">
            <v>4169</v>
          </cell>
          <cell r="M185">
            <v>0</v>
          </cell>
          <cell r="N185" t="str">
            <v>S/L</v>
          </cell>
          <cell r="O185">
            <v>7</v>
          </cell>
        </row>
        <row r="186">
          <cell r="A186" t="str">
            <v>COAST.177</v>
          </cell>
          <cell r="B186">
            <v>466</v>
          </cell>
          <cell r="C186"/>
          <cell r="D186" t="str">
            <v xml:space="preserve">3-20yd Standard Utility Drop Boxes           </v>
          </cell>
          <cell r="E186">
            <v>36706</v>
          </cell>
          <cell r="F186">
            <v>7470</v>
          </cell>
          <cell r="G186">
            <v>0</v>
          </cell>
          <cell r="H186"/>
          <cell r="I186">
            <v>0</v>
          </cell>
          <cell r="J186">
            <v>7470</v>
          </cell>
          <cell r="K186">
            <v>0</v>
          </cell>
          <cell r="L186">
            <v>7470</v>
          </cell>
          <cell r="M186">
            <v>0</v>
          </cell>
          <cell r="N186" t="str">
            <v>S/L</v>
          </cell>
          <cell r="O186">
            <v>7</v>
          </cell>
        </row>
        <row r="187">
          <cell r="A187" t="str">
            <v>COAST.178</v>
          </cell>
          <cell r="B187">
            <v>467</v>
          </cell>
          <cell r="C187"/>
          <cell r="D187" t="str">
            <v xml:space="preserve">Used Drop Boxes                              </v>
          </cell>
          <cell r="E187">
            <v>36891</v>
          </cell>
          <cell r="F187">
            <v>735.4</v>
          </cell>
          <cell r="G187">
            <v>0</v>
          </cell>
          <cell r="H187"/>
          <cell r="I187">
            <v>0</v>
          </cell>
          <cell r="J187">
            <v>735.4</v>
          </cell>
          <cell r="K187">
            <v>0</v>
          </cell>
          <cell r="L187">
            <v>735.4</v>
          </cell>
          <cell r="M187">
            <v>0</v>
          </cell>
          <cell r="N187" t="str">
            <v>S/L</v>
          </cell>
          <cell r="O187">
            <v>7</v>
          </cell>
        </row>
        <row r="188">
          <cell r="A188" t="str">
            <v>COAST.179</v>
          </cell>
          <cell r="B188">
            <v>468</v>
          </cell>
          <cell r="C188"/>
          <cell r="D188" t="str">
            <v xml:space="preserve">1-20yd Special Drop Box                      </v>
          </cell>
          <cell r="E188">
            <v>36921</v>
          </cell>
          <cell r="F188">
            <v>8637.4</v>
          </cell>
          <cell r="G188">
            <v>0</v>
          </cell>
          <cell r="H188"/>
          <cell r="I188">
            <v>0</v>
          </cell>
          <cell r="J188">
            <v>8637.4</v>
          </cell>
          <cell r="K188">
            <v>0</v>
          </cell>
          <cell r="L188">
            <v>8637.4</v>
          </cell>
          <cell r="M188">
            <v>0</v>
          </cell>
          <cell r="N188" t="str">
            <v>S/L</v>
          </cell>
          <cell r="O188">
            <v>7</v>
          </cell>
        </row>
        <row r="189">
          <cell r="A189" t="str">
            <v>COAST.180</v>
          </cell>
          <cell r="B189">
            <v>469</v>
          </cell>
          <cell r="C189"/>
          <cell r="D189" t="str">
            <v xml:space="preserve">2-30yd Standard Utility Drop Boxes           </v>
          </cell>
          <cell r="E189">
            <v>37032</v>
          </cell>
          <cell r="F189">
            <v>5959</v>
          </cell>
          <cell r="G189">
            <v>0</v>
          </cell>
          <cell r="H189"/>
          <cell r="I189">
            <v>0</v>
          </cell>
          <cell r="J189">
            <v>5959</v>
          </cell>
          <cell r="K189">
            <v>0</v>
          </cell>
          <cell r="L189">
            <v>5959</v>
          </cell>
          <cell r="M189">
            <v>0</v>
          </cell>
          <cell r="N189" t="str">
            <v>S/L</v>
          </cell>
          <cell r="O189">
            <v>7</v>
          </cell>
        </row>
        <row r="190">
          <cell r="A190" t="str">
            <v>COAST.181</v>
          </cell>
          <cell r="B190">
            <v>470</v>
          </cell>
          <cell r="C190"/>
          <cell r="D190" t="str">
            <v xml:space="preserve">1-20yd Standard Utility Drop Box             </v>
          </cell>
          <cell r="E190">
            <v>37032</v>
          </cell>
          <cell r="F190">
            <v>2810</v>
          </cell>
          <cell r="G190">
            <v>0</v>
          </cell>
          <cell r="H190"/>
          <cell r="I190">
            <v>0</v>
          </cell>
          <cell r="J190">
            <v>2810</v>
          </cell>
          <cell r="K190">
            <v>0</v>
          </cell>
          <cell r="L190">
            <v>2810</v>
          </cell>
          <cell r="M190">
            <v>0</v>
          </cell>
          <cell r="N190" t="str">
            <v>S/L</v>
          </cell>
          <cell r="O190">
            <v>7</v>
          </cell>
        </row>
        <row r="191">
          <cell r="A191" t="str">
            <v>COAST.182</v>
          </cell>
          <cell r="B191">
            <v>471</v>
          </cell>
          <cell r="C191"/>
          <cell r="D191" t="str">
            <v xml:space="preserve">4-30yd Drop Boxes - purchased from R Emrick  </v>
          </cell>
          <cell r="E191">
            <v>37069</v>
          </cell>
          <cell r="F191">
            <v>1559</v>
          </cell>
          <cell r="G191">
            <v>0</v>
          </cell>
          <cell r="H191"/>
          <cell r="I191">
            <v>0</v>
          </cell>
          <cell r="J191">
            <v>1559</v>
          </cell>
          <cell r="K191">
            <v>0</v>
          </cell>
          <cell r="L191">
            <v>1559</v>
          </cell>
          <cell r="M191">
            <v>0</v>
          </cell>
          <cell r="N191" t="str">
            <v>S/L</v>
          </cell>
          <cell r="O191">
            <v>7</v>
          </cell>
        </row>
        <row r="192">
          <cell r="A192" t="str">
            <v>COAST.183</v>
          </cell>
          <cell r="B192">
            <v>472</v>
          </cell>
          <cell r="C192"/>
          <cell r="D192" t="str">
            <v xml:space="preserve">2-30yd Standard Utility Drop Box             </v>
          </cell>
          <cell r="E192">
            <v>37103</v>
          </cell>
          <cell r="F192">
            <v>6468.8</v>
          </cell>
          <cell r="G192">
            <v>0</v>
          </cell>
          <cell r="H192"/>
          <cell r="I192">
            <v>0</v>
          </cell>
          <cell r="J192">
            <v>6468.8</v>
          </cell>
          <cell r="K192">
            <v>0</v>
          </cell>
          <cell r="L192">
            <v>6468.8</v>
          </cell>
          <cell r="M192">
            <v>0</v>
          </cell>
          <cell r="N192" t="str">
            <v>S/L</v>
          </cell>
          <cell r="O192">
            <v>7</v>
          </cell>
        </row>
        <row r="193">
          <cell r="A193" t="str">
            <v>COAST.184</v>
          </cell>
          <cell r="B193">
            <v>474</v>
          </cell>
          <cell r="C193"/>
          <cell r="D193" t="str">
            <v xml:space="preserve">Sewage Storage Tank                          </v>
          </cell>
          <cell r="E193">
            <v>37190</v>
          </cell>
          <cell r="F193">
            <v>4595</v>
          </cell>
          <cell r="G193">
            <v>0</v>
          </cell>
          <cell r="H193"/>
          <cell r="I193">
            <v>0</v>
          </cell>
          <cell r="J193">
            <v>4595</v>
          </cell>
          <cell r="K193">
            <v>0</v>
          </cell>
          <cell r="L193">
            <v>4595</v>
          </cell>
          <cell r="M193">
            <v>0</v>
          </cell>
          <cell r="N193" t="str">
            <v>S/L</v>
          </cell>
          <cell r="O193">
            <v>7</v>
          </cell>
        </row>
        <row r="194">
          <cell r="A194" t="str">
            <v>COAST.185</v>
          </cell>
          <cell r="B194">
            <v>475</v>
          </cell>
          <cell r="C194"/>
          <cell r="D194" t="str">
            <v xml:space="preserve">2 - 30yd Recycling Drop Box                  </v>
          </cell>
          <cell r="E194">
            <v>37190</v>
          </cell>
          <cell r="F194">
            <v>8840</v>
          </cell>
          <cell r="G194">
            <v>0</v>
          </cell>
          <cell r="H194"/>
          <cell r="I194">
            <v>0</v>
          </cell>
          <cell r="J194">
            <v>8840</v>
          </cell>
          <cell r="K194">
            <v>0</v>
          </cell>
          <cell r="L194">
            <v>8840</v>
          </cell>
          <cell r="M194">
            <v>0</v>
          </cell>
          <cell r="N194" t="str">
            <v>S/L</v>
          </cell>
          <cell r="O194">
            <v>7</v>
          </cell>
        </row>
        <row r="195">
          <cell r="A195" t="str">
            <v>COAST.186</v>
          </cell>
          <cell r="B195">
            <v>476</v>
          </cell>
          <cell r="C195"/>
          <cell r="D195" t="str">
            <v xml:space="preserve">166-35 Gal Cart                              </v>
          </cell>
          <cell r="E195">
            <v>37162</v>
          </cell>
          <cell r="F195">
            <v>5727</v>
          </cell>
          <cell r="G195">
            <v>0</v>
          </cell>
          <cell r="H195"/>
          <cell r="I195">
            <v>0</v>
          </cell>
          <cell r="J195">
            <v>5727</v>
          </cell>
          <cell r="K195">
            <v>0</v>
          </cell>
          <cell r="L195">
            <v>5727</v>
          </cell>
          <cell r="M195">
            <v>0</v>
          </cell>
          <cell r="N195" t="str">
            <v>S/L</v>
          </cell>
          <cell r="O195">
            <v>7</v>
          </cell>
        </row>
        <row r="196">
          <cell r="A196" t="str">
            <v>COAST.187</v>
          </cell>
          <cell r="B196">
            <v>477</v>
          </cell>
          <cell r="C196"/>
          <cell r="D196" t="str">
            <v xml:space="preserve">300-14 Gal Recycle Bin                       </v>
          </cell>
          <cell r="E196">
            <v>37208</v>
          </cell>
          <cell r="F196">
            <v>1775</v>
          </cell>
          <cell r="G196">
            <v>0</v>
          </cell>
          <cell r="H196"/>
          <cell r="I196">
            <v>0</v>
          </cell>
          <cell r="J196">
            <v>1775</v>
          </cell>
          <cell r="K196">
            <v>0</v>
          </cell>
          <cell r="L196">
            <v>1775</v>
          </cell>
          <cell r="M196">
            <v>0</v>
          </cell>
          <cell r="N196" t="str">
            <v>S/L</v>
          </cell>
          <cell r="O196">
            <v>7</v>
          </cell>
        </row>
        <row r="197">
          <cell r="A197" t="str">
            <v>COAST.188</v>
          </cell>
          <cell r="B197">
            <v>478</v>
          </cell>
          <cell r="C197"/>
          <cell r="D197" t="str">
            <v xml:space="preserve">3-1.5yd FL Containers                        </v>
          </cell>
          <cell r="E197">
            <v>37222</v>
          </cell>
          <cell r="F197">
            <v>1615.57</v>
          </cell>
          <cell r="G197">
            <v>0</v>
          </cell>
          <cell r="H197"/>
          <cell r="I197">
            <v>0</v>
          </cell>
          <cell r="J197">
            <v>1615.57</v>
          </cell>
          <cell r="K197">
            <v>0</v>
          </cell>
          <cell r="L197">
            <v>1615.57</v>
          </cell>
          <cell r="M197">
            <v>0</v>
          </cell>
          <cell r="N197" t="str">
            <v>S/L</v>
          </cell>
          <cell r="O197">
            <v>7</v>
          </cell>
        </row>
        <row r="198">
          <cell r="A198" t="str">
            <v>COAST.189</v>
          </cell>
          <cell r="B198">
            <v>479</v>
          </cell>
          <cell r="C198"/>
          <cell r="D198" t="str">
            <v xml:space="preserve">5-4yd FL Cardboard Recycling Containers      </v>
          </cell>
          <cell r="E198">
            <v>37238</v>
          </cell>
          <cell r="F198">
            <v>2921.6</v>
          </cell>
          <cell r="G198">
            <v>0</v>
          </cell>
          <cell r="H198"/>
          <cell r="I198">
            <v>0</v>
          </cell>
          <cell r="J198">
            <v>2921.6</v>
          </cell>
          <cell r="K198">
            <v>0</v>
          </cell>
          <cell r="L198">
            <v>2921.6</v>
          </cell>
          <cell r="M198">
            <v>0</v>
          </cell>
          <cell r="N198" t="str">
            <v>S/L</v>
          </cell>
          <cell r="O198">
            <v>7</v>
          </cell>
        </row>
        <row r="199">
          <cell r="A199" t="str">
            <v>COAST.190</v>
          </cell>
          <cell r="B199">
            <v>480</v>
          </cell>
          <cell r="C199"/>
          <cell r="D199" t="str">
            <v xml:space="preserve">Low Platform Trailer                         </v>
          </cell>
          <cell r="E199">
            <v>37256</v>
          </cell>
          <cell r="F199">
            <v>1144.48</v>
          </cell>
          <cell r="G199">
            <v>0</v>
          </cell>
          <cell r="H199"/>
          <cell r="I199">
            <v>0</v>
          </cell>
          <cell r="J199">
            <v>1144.48</v>
          </cell>
          <cell r="K199">
            <v>0</v>
          </cell>
          <cell r="L199">
            <v>1144.48</v>
          </cell>
          <cell r="M199">
            <v>0</v>
          </cell>
          <cell r="N199" t="str">
            <v>S/L</v>
          </cell>
          <cell r="O199">
            <v>7</v>
          </cell>
        </row>
        <row r="200">
          <cell r="A200" t="str">
            <v>COAST.191</v>
          </cell>
          <cell r="B200">
            <v>481</v>
          </cell>
          <cell r="C200"/>
          <cell r="D200" t="str">
            <v xml:space="preserve">Axle Assembly  71.5' TRK                     </v>
          </cell>
          <cell r="E200">
            <v>37256</v>
          </cell>
          <cell r="F200">
            <v>1798.1</v>
          </cell>
          <cell r="G200">
            <v>0</v>
          </cell>
          <cell r="H200"/>
          <cell r="I200">
            <v>0</v>
          </cell>
          <cell r="J200">
            <v>1798.1</v>
          </cell>
          <cell r="K200">
            <v>0</v>
          </cell>
          <cell r="L200">
            <v>1798.1</v>
          </cell>
          <cell r="M200">
            <v>0</v>
          </cell>
          <cell r="N200" t="str">
            <v>S/L</v>
          </cell>
          <cell r="O200">
            <v>7</v>
          </cell>
        </row>
        <row r="201">
          <cell r="A201" t="str">
            <v>COAST.192</v>
          </cell>
          <cell r="B201">
            <v>482</v>
          </cell>
          <cell r="C201"/>
          <cell r="D201" t="str">
            <v xml:space="preserve">GMC  ASTRO Engine Repair #SE02               </v>
          </cell>
          <cell r="E201">
            <v>37134</v>
          </cell>
          <cell r="F201">
            <v>5596.83</v>
          </cell>
          <cell r="G201">
            <v>0</v>
          </cell>
          <cell r="H201"/>
          <cell r="I201">
            <v>0</v>
          </cell>
          <cell r="J201">
            <v>5596.83</v>
          </cell>
          <cell r="K201">
            <v>0</v>
          </cell>
          <cell r="L201">
            <v>5596.83</v>
          </cell>
          <cell r="M201">
            <v>0</v>
          </cell>
          <cell r="N201" t="str">
            <v>S/L</v>
          </cell>
          <cell r="O201">
            <v>5</v>
          </cell>
        </row>
        <row r="202">
          <cell r="A202" t="str">
            <v>COAST.193</v>
          </cell>
          <cell r="B202">
            <v>483</v>
          </cell>
          <cell r="C202"/>
          <cell r="D202" t="str">
            <v xml:space="preserve">1994 White GMC Engine Repair-#SE27           </v>
          </cell>
          <cell r="E202">
            <v>37164</v>
          </cell>
          <cell r="F202">
            <v>1821.37</v>
          </cell>
          <cell r="G202">
            <v>0</v>
          </cell>
          <cell r="H202"/>
          <cell r="I202">
            <v>0</v>
          </cell>
          <cell r="J202">
            <v>1821.37</v>
          </cell>
          <cell r="K202">
            <v>0</v>
          </cell>
          <cell r="L202">
            <v>1821.37</v>
          </cell>
          <cell r="M202">
            <v>0</v>
          </cell>
          <cell r="N202" t="str">
            <v>S/L</v>
          </cell>
          <cell r="O202">
            <v>5</v>
          </cell>
        </row>
        <row r="203">
          <cell r="A203" t="str">
            <v>COAST.194</v>
          </cell>
          <cell r="B203">
            <v>484</v>
          </cell>
          <cell r="C203"/>
          <cell r="D203" t="str">
            <v xml:space="preserve">Trailer Repair                               </v>
          </cell>
          <cell r="E203">
            <v>37195</v>
          </cell>
          <cell r="F203">
            <v>12249.5</v>
          </cell>
          <cell r="G203">
            <v>0</v>
          </cell>
          <cell r="H203"/>
          <cell r="I203">
            <v>0</v>
          </cell>
          <cell r="J203">
            <v>12249.5</v>
          </cell>
          <cell r="K203">
            <v>0</v>
          </cell>
          <cell r="L203">
            <v>12249.5</v>
          </cell>
          <cell r="M203">
            <v>0</v>
          </cell>
          <cell r="N203" t="str">
            <v>S/L</v>
          </cell>
          <cell r="O203">
            <v>5</v>
          </cell>
        </row>
        <row r="204">
          <cell r="A204" t="str">
            <v>COAST.195</v>
          </cell>
          <cell r="B204">
            <v>485</v>
          </cell>
          <cell r="C204"/>
          <cell r="D204" t="str">
            <v xml:space="preserve">DRILL PRESS                                  </v>
          </cell>
          <cell r="E204">
            <v>37256</v>
          </cell>
          <cell r="F204">
            <v>1579</v>
          </cell>
          <cell r="G204">
            <v>0</v>
          </cell>
          <cell r="H204"/>
          <cell r="I204">
            <v>0</v>
          </cell>
          <cell r="J204">
            <v>1579</v>
          </cell>
          <cell r="K204">
            <v>0</v>
          </cell>
          <cell r="L204">
            <v>1579</v>
          </cell>
          <cell r="M204">
            <v>0</v>
          </cell>
          <cell r="N204" t="str">
            <v>S/L</v>
          </cell>
          <cell r="O204">
            <v>7</v>
          </cell>
        </row>
        <row r="205">
          <cell r="A205" t="str">
            <v>COAST.196</v>
          </cell>
          <cell r="B205">
            <v>486</v>
          </cell>
          <cell r="C205"/>
          <cell r="D205" t="str">
            <v xml:space="preserve">Cat Wheel Loader                             </v>
          </cell>
          <cell r="E205">
            <v>37326</v>
          </cell>
          <cell r="F205">
            <v>71144.800000000003</v>
          </cell>
          <cell r="G205">
            <v>0</v>
          </cell>
          <cell r="H205"/>
          <cell r="I205">
            <v>0</v>
          </cell>
          <cell r="J205">
            <v>69450.86</v>
          </cell>
          <cell r="K205">
            <v>1693.94</v>
          </cell>
          <cell r="L205">
            <v>71144.800000000003</v>
          </cell>
          <cell r="M205">
            <v>0</v>
          </cell>
          <cell r="N205" t="str">
            <v>S/L</v>
          </cell>
          <cell r="O205">
            <v>7</v>
          </cell>
        </row>
        <row r="206">
          <cell r="A206" t="str">
            <v>COAST.197</v>
          </cell>
          <cell r="B206">
            <v>487</v>
          </cell>
          <cell r="C206"/>
          <cell r="D206" t="str">
            <v xml:space="preserve">Compaq  D3SM Computer                        </v>
          </cell>
          <cell r="E206">
            <v>37315</v>
          </cell>
          <cell r="F206">
            <v>1101.1099999999999</v>
          </cell>
          <cell r="G206">
            <v>0</v>
          </cell>
          <cell r="H206"/>
          <cell r="I206">
            <v>0</v>
          </cell>
          <cell r="J206">
            <v>1101.1099999999999</v>
          </cell>
          <cell r="K206">
            <v>0</v>
          </cell>
          <cell r="L206">
            <v>1101.1099999999999</v>
          </cell>
          <cell r="M206">
            <v>0</v>
          </cell>
          <cell r="N206" t="str">
            <v>S/L</v>
          </cell>
          <cell r="O206">
            <v>5</v>
          </cell>
        </row>
        <row r="207">
          <cell r="A207" t="str">
            <v>COAST.198</v>
          </cell>
          <cell r="B207">
            <v>488</v>
          </cell>
          <cell r="C207"/>
          <cell r="D207" t="str">
            <v xml:space="preserve">Compaq D3SM Computer                         </v>
          </cell>
          <cell r="E207">
            <v>37315</v>
          </cell>
          <cell r="F207">
            <v>1101.0999999999999</v>
          </cell>
          <cell r="G207">
            <v>0</v>
          </cell>
          <cell r="H207"/>
          <cell r="I207">
            <v>0</v>
          </cell>
          <cell r="J207">
            <v>1101.0999999999999</v>
          </cell>
          <cell r="K207">
            <v>0</v>
          </cell>
          <cell r="L207">
            <v>1101.0999999999999</v>
          </cell>
          <cell r="M207">
            <v>0</v>
          </cell>
          <cell r="N207" t="str">
            <v>S/L</v>
          </cell>
          <cell r="O207">
            <v>5</v>
          </cell>
        </row>
        <row r="208">
          <cell r="A208" t="str">
            <v>COAST.199</v>
          </cell>
          <cell r="B208">
            <v>489</v>
          </cell>
          <cell r="C208" t="str">
            <v>d</v>
          </cell>
          <cell r="D208" t="str">
            <v>2002 Titan 48X102 Possum Refuse Trailer - Dep</v>
          </cell>
          <cell r="E208">
            <v>37351</v>
          </cell>
          <cell r="F208">
            <v>63873</v>
          </cell>
          <cell r="G208">
            <v>0</v>
          </cell>
          <cell r="H208"/>
          <cell r="I208">
            <v>0</v>
          </cell>
          <cell r="J208">
            <v>61591.8</v>
          </cell>
          <cell r="K208">
            <v>760.39</v>
          </cell>
          <cell r="L208">
            <v>62352.19</v>
          </cell>
          <cell r="M208">
            <v>1520.81</v>
          </cell>
          <cell r="N208" t="str">
            <v>S/L</v>
          </cell>
          <cell r="O208">
            <v>7</v>
          </cell>
        </row>
        <row r="209">
          <cell r="A209" t="str">
            <v>COAST.200</v>
          </cell>
          <cell r="B209">
            <v>490</v>
          </cell>
          <cell r="C209" t="str">
            <v>d</v>
          </cell>
          <cell r="D209" t="str">
            <v>2002 Titan 48X102 Possum Refuse Trailer - Dep</v>
          </cell>
          <cell r="E209">
            <v>37351</v>
          </cell>
          <cell r="F209">
            <v>63873</v>
          </cell>
          <cell r="G209">
            <v>0</v>
          </cell>
          <cell r="H209"/>
          <cell r="I209">
            <v>0</v>
          </cell>
          <cell r="J209">
            <v>61591.8</v>
          </cell>
          <cell r="K209">
            <v>760.39</v>
          </cell>
          <cell r="L209">
            <v>62352.19</v>
          </cell>
          <cell r="M209">
            <v>1520.81</v>
          </cell>
          <cell r="N209" t="str">
            <v>S/L</v>
          </cell>
          <cell r="O209">
            <v>7</v>
          </cell>
        </row>
        <row r="210">
          <cell r="A210" t="str">
            <v>COAST.201</v>
          </cell>
          <cell r="B210">
            <v>491</v>
          </cell>
          <cell r="C210"/>
          <cell r="D210" t="str">
            <v xml:space="preserve">1995 Peterbilt Model 378 Trx Trailer - #SE39 </v>
          </cell>
          <cell r="E210">
            <v>37308</v>
          </cell>
          <cell r="F210">
            <v>31500</v>
          </cell>
          <cell r="G210">
            <v>0</v>
          </cell>
          <cell r="H210"/>
          <cell r="I210">
            <v>0</v>
          </cell>
          <cell r="J210">
            <v>31500</v>
          </cell>
          <cell r="K210">
            <v>0</v>
          </cell>
          <cell r="L210">
            <v>31500</v>
          </cell>
          <cell r="M210">
            <v>0</v>
          </cell>
          <cell r="N210" t="str">
            <v>S/L</v>
          </cell>
          <cell r="O210">
            <v>5</v>
          </cell>
        </row>
        <row r="211">
          <cell r="A211" t="str">
            <v>COAST.202</v>
          </cell>
          <cell r="B211">
            <v>492</v>
          </cell>
          <cell r="C211"/>
          <cell r="D211" t="str">
            <v xml:space="preserve">2 Donovan Sidewinder Driver Side             </v>
          </cell>
          <cell r="E211">
            <v>37341</v>
          </cell>
          <cell r="F211">
            <v>7713.34</v>
          </cell>
          <cell r="G211">
            <v>0</v>
          </cell>
          <cell r="H211"/>
          <cell r="I211">
            <v>0</v>
          </cell>
          <cell r="J211">
            <v>7437.89</v>
          </cell>
          <cell r="K211">
            <v>275.45</v>
          </cell>
          <cell r="L211">
            <v>7713.34</v>
          </cell>
          <cell r="M211">
            <v>0</v>
          </cell>
          <cell r="N211" t="str">
            <v>S/L</v>
          </cell>
          <cell r="O211">
            <v>7</v>
          </cell>
        </row>
        <row r="212">
          <cell r="A212" t="str">
            <v>COAST.203</v>
          </cell>
          <cell r="B212">
            <v>493</v>
          </cell>
          <cell r="C212"/>
          <cell r="D212" t="str">
            <v xml:space="preserve">Slider Bracket / Transmitter/ Cable          </v>
          </cell>
          <cell r="E212">
            <v>37343</v>
          </cell>
          <cell r="F212">
            <v>3394.5</v>
          </cell>
          <cell r="G212">
            <v>0</v>
          </cell>
          <cell r="H212"/>
          <cell r="I212">
            <v>0</v>
          </cell>
          <cell r="J212">
            <v>3273.28</v>
          </cell>
          <cell r="K212">
            <v>121.22</v>
          </cell>
          <cell r="L212">
            <v>3394.5</v>
          </cell>
          <cell r="M212">
            <v>0</v>
          </cell>
          <cell r="N212" t="str">
            <v>S/L</v>
          </cell>
          <cell r="O212">
            <v>7</v>
          </cell>
        </row>
        <row r="213">
          <cell r="A213" t="str">
            <v>COAST.204</v>
          </cell>
          <cell r="B213">
            <v>494</v>
          </cell>
          <cell r="C213"/>
          <cell r="D213" t="str">
            <v xml:space="preserve">2 Air Ride Trailer Scales                    </v>
          </cell>
          <cell r="E213">
            <v>37346</v>
          </cell>
          <cell r="F213">
            <v>1700</v>
          </cell>
          <cell r="G213">
            <v>0</v>
          </cell>
          <cell r="H213"/>
          <cell r="I213">
            <v>0</v>
          </cell>
          <cell r="J213">
            <v>1639.3</v>
          </cell>
          <cell r="K213">
            <v>60.7</v>
          </cell>
          <cell r="L213">
            <v>1700</v>
          </cell>
          <cell r="M213">
            <v>0</v>
          </cell>
          <cell r="N213" t="str">
            <v>S/L</v>
          </cell>
          <cell r="O213">
            <v>7</v>
          </cell>
        </row>
        <row r="214">
          <cell r="A214" t="str">
            <v>COAST.205</v>
          </cell>
          <cell r="B214">
            <v>495</v>
          </cell>
          <cell r="C214"/>
          <cell r="D214" t="str">
            <v xml:space="preserve">4 - 30yd Utility Drop Box                    </v>
          </cell>
          <cell r="E214">
            <v>37286</v>
          </cell>
          <cell r="F214">
            <v>11980.96</v>
          </cell>
          <cell r="G214">
            <v>0</v>
          </cell>
          <cell r="H214"/>
          <cell r="I214">
            <v>0</v>
          </cell>
          <cell r="J214">
            <v>11838.36</v>
          </cell>
          <cell r="K214">
            <v>142.6</v>
          </cell>
          <cell r="L214">
            <v>11980.96</v>
          </cell>
          <cell r="M214">
            <v>0</v>
          </cell>
          <cell r="N214" t="str">
            <v>S/L</v>
          </cell>
          <cell r="O214">
            <v>7</v>
          </cell>
        </row>
        <row r="215">
          <cell r="A215" t="str">
            <v>COAST.206</v>
          </cell>
          <cell r="B215">
            <v>496</v>
          </cell>
          <cell r="C215"/>
          <cell r="D215" t="str">
            <v xml:space="preserve">100 - 35 Gal Carts                           </v>
          </cell>
          <cell r="E215">
            <v>37284</v>
          </cell>
          <cell r="F215">
            <v>3450</v>
          </cell>
          <cell r="G215">
            <v>0</v>
          </cell>
          <cell r="H215"/>
          <cell r="I215">
            <v>0</v>
          </cell>
          <cell r="J215">
            <v>3408.95</v>
          </cell>
          <cell r="K215">
            <v>41.05</v>
          </cell>
          <cell r="L215">
            <v>3450</v>
          </cell>
          <cell r="M215">
            <v>0</v>
          </cell>
          <cell r="N215" t="str">
            <v>S/L</v>
          </cell>
          <cell r="O215">
            <v>7</v>
          </cell>
        </row>
        <row r="216">
          <cell r="A216" t="str">
            <v>COAST.207</v>
          </cell>
          <cell r="B216">
            <v>497</v>
          </cell>
          <cell r="C216"/>
          <cell r="D216" t="str">
            <v xml:space="preserve">2 - 4yd FL Cardboard Recycling Containers    </v>
          </cell>
          <cell r="E216">
            <v>37286</v>
          </cell>
          <cell r="F216">
            <v>1134</v>
          </cell>
          <cell r="G216">
            <v>0</v>
          </cell>
          <cell r="H216"/>
          <cell r="I216">
            <v>0</v>
          </cell>
          <cell r="J216">
            <v>1120.5</v>
          </cell>
          <cell r="K216">
            <v>13.5</v>
          </cell>
          <cell r="L216">
            <v>1134</v>
          </cell>
          <cell r="M216">
            <v>0</v>
          </cell>
          <cell r="N216" t="str">
            <v>S/L</v>
          </cell>
          <cell r="O216">
            <v>7</v>
          </cell>
        </row>
        <row r="217">
          <cell r="A217" t="str">
            <v>COAST.208</v>
          </cell>
          <cell r="B217">
            <v>498</v>
          </cell>
          <cell r="C217"/>
          <cell r="D217" t="str">
            <v xml:space="preserve">4 - 6yd FL Cardboard Recycling Containers    </v>
          </cell>
          <cell r="E217">
            <v>37286</v>
          </cell>
          <cell r="F217">
            <v>2754</v>
          </cell>
          <cell r="G217">
            <v>0</v>
          </cell>
          <cell r="H217"/>
          <cell r="I217">
            <v>0</v>
          </cell>
          <cell r="J217">
            <v>2721.22</v>
          </cell>
          <cell r="K217">
            <v>32.78</v>
          </cell>
          <cell r="L217">
            <v>2754</v>
          </cell>
          <cell r="M217">
            <v>0</v>
          </cell>
          <cell r="N217" t="str">
            <v>S/L</v>
          </cell>
          <cell r="O217">
            <v>7</v>
          </cell>
        </row>
        <row r="218">
          <cell r="A218" t="str">
            <v>COAST.209</v>
          </cell>
          <cell r="B218">
            <v>499</v>
          </cell>
          <cell r="C218"/>
          <cell r="D218" t="str">
            <v xml:space="preserve">4 Tires                                      </v>
          </cell>
          <cell r="E218">
            <v>37376</v>
          </cell>
          <cell r="F218">
            <v>7195</v>
          </cell>
          <cell r="G218">
            <v>0</v>
          </cell>
          <cell r="H218"/>
          <cell r="I218">
            <v>0</v>
          </cell>
          <cell r="J218">
            <v>7195</v>
          </cell>
          <cell r="K218">
            <v>0</v>
          </cell>
          <cell r="L218">
            <v>7195</v>
          </cell>
          <cell r="M218">
            <v>0</v>
          </cell>
          <cell r="N218" t="str">
            <v>S/L</v>
          </cell>
          <cell r="O218">
            <v>5</v>
          </cell>
        </row>
        <row r="219">
          <cell r="A219" t="str">
            <v>COAST.210</v>
          </cell>
          <cell r="B219">
            <v>500</v>
          </cell>
          <cell r="C219"/>
          <cell r="D219" t="str">
            <v xml:space="preserve">1999 Peterbilt 379                           </v>
          </cell>
          <cell r="E219">
            <v>37375</v>
          </cell>
          <cell r="F219">
            <v>59500</v>
          </cell>
          <cell r="G219">
            <v>0</v>
          </cell>
          <cell r="H219"/>
          <cell r="I219">
            <v>0</v>
          </cell>
          <cell r="J219">
            <v>59500</v>
          </cell>
          <cell r="K219">
            <v>0</v>
          </cell>
          <cell r="L219">
            <v>59500</v>
          </cell>
          <cell r="M219">
            <v>0</v>
          </cell>
          <cell r="N219" t="str">
            <v>S/L</v>
          </cell>
          <cell r="O219">
            <v>5</v>
          </cell>
        </row>
        <row r="220">
          <cell r="A220" t="str">
            <v>COAST.211</v>
          </cell>
          <cell r="B220">
            <v>501</v>
          </cell>
          <cell r="C220"/>
          <cell r="D220" t="str">
            <v xml:space="preserve">Speedometer-#SE39                            </v>
          </cell>
          <cell r="E220">
            <v>37376</v>
          </cell>
          <cell r="F220">
            <v>1105.21</v>
          </cell>
          <cell r="G220">
            <v>0</v>
          </cell>
          <cell r="H220"/>
          <cell r="I220">
            <v>0</v>
          </cell>
          <cell r="J220">
            <v>1105.21</v>
          </cell>
          <cell r="K220">
            <v>0</v>
          </cell>
          <cell r="L220">
            <v>1105.21</v>
          </cell>
          <cell r="M220">
            <v>0</v>
          </cell>
          <cell r="N220" t="str">
            <v>S/L</v>
          </cell>
          <cell r="O220">
            <v>5</v>
          </cell>
        </row>
        <row r="221">
          <cell r="A221" t="str">
            <v>COAST.212</v>
          </cell>
          <cell r="B221">
            <v>502</v>
          </cell>
          <cell r="C221"/>
          <cell r="D221" t="str">
            <v xml:space="preserve">1 Flexmaster Installed                       </v>
          </cell>
          <cell r="E221">
            <v>37382</v>
          </cell>
          <cell r="F221">
            <v>8381</v>
          </cell>
          <cell r="G221">
            <v>0</v>
          </cell>
          <cell r="H221"/>
          <cell r="I221">
            <v>0</v>
          </cell>
          <cell r="J221">
            <v>8381</v>
          </cell>
          <cell r="K221">
            <v>0</v>
          </cell>
          <cell r="L221">
            <v>8381</v>
          </cell>
          <cell r="M221">
            <v>0</v>
          </cell>
          <cell r="N221" t="str">
            <v>S/L</v>
          </cell>
          <cell r="O221">
            <v>5</v>
          </cell>
        </row>
        <row r="222">
          <cell r="A222" t="str">
            <v>COAST.213</v>
          </cell>
          <cell r="B222">
            <v>503</v>
          </cell>
          <cell r="C222"/>
          <cell r="D222" t="str">
            <v xml:space="preserve">Speedometer-#SE20                            </v>
          </cell>
          <cell r="E222">
            <v>37406</v>
          </cell>
          <cell r="F222">
            <v>766</v>
          </cell>
          <cell r="G222">
            <v>0</v>
          </cell>
          <cell r="H222"/>
          <cell r="I222">
            <v>0</v>
          </cell>
          <cell r="J222">
            <v>766</v>
          </cell>
          <cell r="K222">
            <v>0</v>
          </cell>
          <cell r="L222">
            <v>766</v>
          </cell>
          <cell r="M222">
            <v>0</v>
          </cell>
          <cell r="N222" t="str">
            <v>S/L</v>
          </cell>
          <cell r="O222">
            <v>5</v>
          </cell>
        </row>
        <row r="223">
          <cell r="A223" t="str">
            <v>COAST.214</v>
          </cell>
          <cell r="B223">
            <v>504</v>
          </cell>
          <cell r="C223"/>
          <cell r="D223" t="str">
            <v xml:space="preserve">2 - 10yd Standard Utility Drop Boxes         </v>
          </cell>
          <cell r="E223">
            <v>37376</v>
          </cell>
          <cell r="F223">
            <v>5051.92</v>
          </cell>
          <cell r="G223">
            <v>0</v>
          </cell>
          <cell r="H223"/>
          <cell r="I223">
            <v>0</v>
          </cell>
          <cell r="J223">
            <v>4811.34</v>
          </cell>
          <cell r="K223">
            <v>240.58</v>
          </cell>
          <cell r="L223">
            <v>5051.92</v>
          </cell>
          <cell r="M223">
            <v>0</v>
          </cell>
          <cell r="N223" t="str">
            <v>S/L</v>
          </cell>
          <cell r="O223">
            <v>7</v>
          </cell>
        </row>
        <row r="224">
          <cell r="A224" t="str">
            <v>COAST.215</v>
          </cell>
          <cell r="B224">
            <v>505</v>
          </cell>
          <cell r="C224"/>
          <cell r="D224" t="str">
            <v xml:space="preserve">3 - 30yd Standard Utility Drop Boxes         </v>
          </cell>
          <cell r="E224">
            <v>37376</v>
          </cell>
          <cell r="F224">
            <v>8928.1200000000008</v>
          </cell>
          <cell r="G224">
            <v>0</v>
          </cell>
          <cell r="H224"/>
          <cell r="I224">
            <v>0</v>
          </cell>
          <cell r="J224">
            <v>8503</v>
          </cell>
          <cell r="K224">
            <v>425.12</v>
          </cell>
          <cell r="L224">
            <v>8928.1200000000008</v>
          </cell>
          <cell r="M224">
            <v>0</v>
          </cell>
          <cell r="N224" t="str">
            <v>S/L</v>
          </cell>
          <cell r="O224">
            <v>7</v>
          </cell>
        </row>
        <row r="225">
          <cell r="A225" t="str">
            <v>COAST.216</v>
          </cell>
          <cell r="B225">
            <v>506</v>
          </cell>
          <cell r="C225"/>
          <cell r="D225" t="str">
            <v xml:space="preserve">500 - 14 Gal Recycle Bins                    </v>
          </cell>
          <cell r="E225">
            <v>37363</v>
          </cell>
          <cell r="F225">
            <v>2575</v>
          </cell>
          <cell r="G225">
            <v>0</v>
          </cell>
          <cell r="H225"/>
          <cell r="I225">
            <v>0</v>
          </cell>
          <cell r="J225">
            <v>2452.4</v>
          </cell>
          <cell r="K225">
            <v>122.6</v>
          </cell>
          <cell r="L225">
            <v>2575</v>
          </cell>
          <cell r="M225">
            <v>0</v>
          </cell>
          <cell r="N225" t="str">
            <v>S/L</v>
          </cell>
          <cell r="O225">
            <v>7</v>
          </cell>
        </row>
        <row r="226">
          <cell r="A226" t="str">
            <v>COAST.217</v>
          </cell>
          <cell r="B226">
            <v>507</v>
          </cell>
          <cell r="C226"/>
          <cell r="D226" t="str">
            <v xml:space="preserve">400 - 32 Gal Carts                           </v>
          </cell>
          <cell r="E226">
            <v>37363</v>
          </cell>
          <cell r="F226">
            <v>13800</v>
          </cell>
          <cell r="G226">
            <v>0</v>
          </cell>
          <cell r="H226"/>
          <cell r="I226">
            <v>0</v>
          </cell>
          <cell r="J226">
            <v>13142.87</v>
          </cell>
          <cell r="K226">
            <v>657.13</v>
          </cell>
          <cell r="L226">
            <v>13800</v>
          </cell>
          <cell r="M226">
            <v>0</v>
          </cell>
          <cell r="N226" t="str">
            <v>S/L</v>
          </cell>
          <cell r="O226">
            <v>7</v>
          </cell>
        </row>
        <row r="227">
          <cell r="A227" t="str">
            <v>COAST.218</v>
          </cell>
          <cell r="B227">
            <v>508</v>
          </cell>
          <cell r="C227"/>
          <cell r="D227" t="str">
            <v xml:space="preserve">6 - 3yd Custom Containers                    </v>
          </cell>
          <cell r="E227">
            <v>37376</v>
          </cell>
          <cell r="F227">
            <v>2916</v>
          </cell>
          <cell r="G227">
            <v>0</v>
          </cell>
          <cell r="H227"/>
          <cell r="I227">
            <v>0</v>
          </cell>
          <cell r="J227">
            <v>2777.13</v>
          </cell>
          <cell r="K227">
            <v>138.87</v>
          </cell>
          <cell r="L227">
            <v>2916</v>
          </cell>
          <cell r="M227">
            <v>0</v>
          </cell>
          <cell r="N227" t="str">
            <v>S/L</v>
          </cell>
          <cell r="O227">
            <v>7</v>
          </cell>
        </row>
        <row r="228">
          <cell r="A228" t="str">
            <v>COAST.219</v>
          </cell>
          <cell r="B228">
            <v>509</v>
          </cell>
          <cell r="C228"/>
          <cell r="D228" t="str">
            <v xml:space="preserve">4 - 2yd FL Containers                        </v>
          </cell>
          <cell r="E228">
            <v>37376</v>
          </cell>
          <cell r="F228">
            <v>2176</v>
          </cell>
          <cell r="G228">
            <v>0</v>
          </cell>
          <cell r="H228"/>
          <cell r="I228">
            <v>0</v>
          </cell>
          <cell r="J228">
            <v>2072.4</v>
          </cell>
          <cell r="K228">
            <v>103.6</v>
          </cell>
          <cell r="L228">
            <v>2176</v>
          </cell>
          <cell r="M228">
            <v>0</v>
          </cell>
          <cell r="N228" t="str">
            <v>S/L</v>
          </cell>
          <cell r="O228">
            <v>7</v>
          </cell>
        </row>
        <row r="229">
          <cell r="A229" t="str">
            <v>COAST.220</v>
          </cell>
          <cell r="B229">
            <v>510</v>
          </cell>
          <cell r="C229"/>
          <cell r="D229" t="str">
            <v xml:space="preserve">4 - 4yd FL Containers                        </v>
          </cell>
          <cell r="E229">
            <v>37376</v>
          </cell>
          <cell r="F229">
            <v>2771</v>
          </cell>
          <cell r="G229">
            <v>0</v>
          </cell>
          <cell r="H229"/>
          <cell r="I229">
            <v>0</v>
          </cell>
          <cell r="J229">
            <v>2639.06</v>
          </cell>
          <cell r="K229">
            <v>131.94</v>
          </cell>
          <cell r="L229">
            <v>2771</v>
          </cell>
          <cell r="M229">
            <v>0</v>
          </cell>
          <cell r="N229" t="str">
            <v>S/L</v>
          </cell>
          <cell r="O229">
            <v>7</v>
          </cell>
        </row>
        <row r="230">
          <cell r="A230" t="str">
            <v>COAST.221</v>
          </cell>
          <cell r="B230">
            <v>511</v>
          </cell>
          <cell r="C230"/>
          <cell r="D230" t="str">
            <v xml:space="preserve">6 - 4yd FL Cardboard Recycling Containers    </v>
          </cell>
          <cell r="E230">
            <v>37376</v>
          </cell>
          <cell r="F230">
            <v>3265.92</v>
          </cell>
          <cell r="G230">
            <v>0</v>
          </cell>
          <cell r="H230"/>
          <cell r="I230">
            <v>0</v>
          </cell>
          <cell r="J230">
            <v>3110.4</v>
          </cell>
          <cell r="K230">
            <v>155.52000000000001</v>
          </cell>
          <cell r="L230">
            <v>3265.92</v>
          </cell>
          <cell r="M230">
            <v>0</v>
          </cell>
          <cell r="N230" t="str">
            <v>S/L</v>
          </cell>
          <cell r="O230">
            <v>7</v>
          </cell>
        </row>
        <row r="231">
          <cell r="A231" t="str">
            <v>COAST.222</v>
          </cell>
          <cell r="B231">
            <v>512</v>
          </cell>
          <cell r="C231"/>
          <cell r="D231" t="str">
            <v xml:space="preserve">4 - 6yd FL Cardboard Recycling Containers    </v>
          </cell>
          <cell r="E231">
            <v>37376</v>
          </cell>
          <cell r="F231">
            <v>2754</v>
          </cell>
          <cell r="G231">
            <v>0</v>
          </cell>
          <cell r="H231"/>
          <cell r="I231">
            <v>0</v>
          </cell>
          <cell r="J231">
            <v>2622.87</v>
          </cell>
          <cell r="K231">
            <v>131.13</v>
          </cell>
          <cell r="L231">
            <v>2754</v>
          </cell>
          <cell r="M231">
            <v>0</v>
          </cell>
          <cell r="N231" t="str">
            <v>S/L</v>
          </cell>
          <cell r="O231">
            <v>7</v>
          </cell>
        </row>
        <row r="232">
          <cell r="A232" t="str">
            <v>COAST.223</v>
          </cell>
          <cell r="B232">
            <v>513</v>
          </cell>
          <cell r="C232"/>
          <cell r="D232" t="str">
            <v xml:space="preserve">200 - 95 Gal Carts                           </v>
          </cell>
          <cell r="E232">
            <v>37376</v>
          </cell>
          <cell r="F232">
            <v>8807</v>
          </cell>
          <cell r="G232">
            <v>0</v>
          </cell>
          <cell r="H232"/>
          <cell r="I232">
            <v>0</v>
          </cell>
          <cell r="J232">
            <v>8387.6</v>
          </cell>
          <cell r="K232">
            <v>419.4</v>
          </cell>
          <cell r="L232">
            <v>8807</v>
          </cell>
          <cell r="M232">
            <v>0</v>
          </cell>
          <cell r="N232" t="str">
            <v>S/L</v>
          </cell>
          <cell r="O232">
            <v>7</v>
          </cell>
        </row>
        <row r="233">
          <cell r="A233" t="str">
            <v>COAST.224</v>
          </cell>
          <cell r="B233">
            <v>514</v>
          </cell>
          <cell r="C233"/>
          <cell r="D233" t="str">
            <v xml:space="preserve">200 - 95 Gal Univ Carts                      </v>
          </cell>
          <cell r="E233">
            <v>37407</v>
          </cell>
          <cell r="F233">
            <v>9200</v>
          </cell>
          <cell r="G233">
            <v>0</v>
          </cell>
          <cell r="H233"/>
          <cell r="I233">
            <v>0</v>
          </cell>
          <cell r="J233">
            <v>8652.41</v>
          </cell>
          <cell r="K233">
            <v>547.59</v>
          </cell>
          <cell r="L233">
            <v>9200</v>
          </cell>
          <cell r="M233">
            <v>0</v>
          </cell>
          <cell r="N233" t="str">
            <v>S/L</v>
          </cell>
          <cell r="O233">
            <v>7</v>
          </cell>
        </row>
        <row r="234">
          <cell r="A234" t="str">
            <v>COAST.225</v>
          </cell>
          <cell r="B234">
            <v>515</v>
          </cell>
          <cell r="C234"/>
          <cell r="D234" t="str">
            <v xml:space="preserve">600 - 35 Gal Carts                           </v>
          </cell>
          <cell r="E234">
            <v>37407</v>
          </cell>
          <cell r="F234">
            <v>20700</v>
          </cell>
          <cell r="G234">
            <v>0</v>
          </cell>
          <cell r="H234"/>
          <cell r="I234">
            <v>0</v>
          </cell>
          <cell r="J234">
            <v>19467.84</v>
          </cell>
          <cell r="K234">
            <v>1232.1600000000001</v>
          </cell>
          <cell r="L234">
            <v>20700</v>
          </cell>
          <cell r="M234">
            <v>0</v>
          </cell>
          <cell r="N234" t="str">
            <v>S/L</v>
          </cell>
          <cell r="O234">
            <v>7</v>
          </cell>
        </row>
        <row r="235">
          <cell r="A235" t="str">
            <v>COAST.226</v>
          </cell>
          <cell r="B235">
            <v>516</v>
          </cell>
          <cell r="C235"/>
          <cell r="D235" t="str">
            <v xml:space="preserve">Power Lube Gun                               </v>
          </cell>
          <cell r="E235">
            <v>37468</v>
          </cell>
          <cell r="F235">
            <v>798</v>
          </cell>
          <cell r="G235">
            <v>0</v>
          </cell>
          <cell r="H235"/>
          <cell r="I235">
            <v>0</v>
          </cell>
          <cell r="J235">
            <v>731.5</v>
          </cell>
          <cell r="K235">
            <v>66.5</v>
          </cell>
          <cell r="L235">
            <v>798</v>
          </cell>
          <cell r="M235">
            <v>0</v>
          </cell>
          <cell r="N235" t="str">
            <v>S/L</v>
          </cell>
          <cell r="O235">
            <v>7</v>
          </cell>
        </row>
        <row r="236">
          <cell r="A236" t="str">
            <v>COAST.227</v>
          </cell>
          <cell r="B236">
            <v>517</v>
          </cell>
          <cell r="C236"/>
          <cell r="D236" t="str">
            <v xml:space="preserve">Slider Bracket                               </v>
          </cell>
          <cell r="E236">
            <v>37421</v>
          </cell>
          <cell r="F236">
            <v>2794.5</v>
          </cell>
          <cell r="G236">
            <v>0</v>
          </cell>
          <cell r="H236"/>
          <cell r="I236">
            <v>0</v>
          </cell>
          <cell r="J236">
            <v>2794.5</v>
          </cell>
          <cell r="K236">
            <v>0</v>
          </cell>
          <cell r="L236">
            <v>2794.5</v>
          </cell>
          <cell r="M236">
            <v>0</v>
          </cell>
          <cell r="N236" t="str">
            <v>S/L</v>
          </cell>
          <cell r="O236">
            <v>5</v>
          </cell>
        </row>
        <row r="237">
          <cell r="A237" t="str">
            <v>COAST.228</v>
          </cell>
          <cell r="B237">
            <v>518</v>
          </cell>
          <cell r="C237"/>
          <cell r="D237" t="str">
            <v xml:space="preserve">Auto ID Transmitter                          </v>
          </cell>
          <cell r="E237">
            <v>37421</v>
          </cell>
          <cell r="F237">
            <v>506.26</v>
          </cell>
          <cell r="G237">
            <v>0</v>
          </cell>
          <cell r="H237"/>
          <cell r="I237">
            <v>0</v>
          </cell>
          <cell r="J237">
            <v>506.26</v>
          </cell>
          <cell r="K237">
            <v>0</v>
          </cell>
          <cell r="L237">
            <v>506.26</v>
          </cell>
          <cell r="M237">
            <v>0</v>
          </cell>
          <cell r="N237" t="str">
            <v>S/L</v>
          </cell>
          <cell r="O237">
            <v>5</v>
          </cell>
        </row>
        <row r="238">
          <cell r="A238" t="str">
            <v>COAST.229</v>
          </cell>
          <cell r="B238">
            <v>519</v>
          </cell>
          <cell r="C238"/>
          <cell r="D238" t="str">
            <v xml:space="preserve">Donovan Sidewinder Driver Side               </v>
          </cell>
          <cell r="E238">
            <v>37459</v>
          </cell>
          <cell r="F238">
            <v>3823.17</v>
          </cell>
          <cell r="G238">
            <v>0</v>
          </cell>
          <cell r="H238"/>
          <cell r="I238">
            <v>0</v>
          </cell>
          <cell r="J238">
            <v>3823.17</v>
          </cell>
          <cell r="K238">
            <v>0</v>
          </cell>
          <cell r="L238">
            <v>3823.17</v>
          </cell>
          <cell r="M238">
            <v>0</v>
          </cell>
          <cell r="N238" t="str">
            <v>S/L</v>
          </cell>
          <cell r="O238">
            <v>5</v>
          </cell>
        </row>
        <row r="239">
          <cell r="A239" t="str">
            <v>COAST.230</v>
          </cell>
          <cell r="B239">
            <v>520</v>
          </cell>
          <cell r="C239"/>
          <cell r="D239" t="str">
            <v xml:space="preserve">16 ft Flatbed for Special Tote Bins          </v>
          </cell>
          <cell r="E239">
            <v>37461</v>
          </cell>
          <cell r="F239">
            <v>2972</v>
          </cell>
          <cell r="G239">
            <v>0</v>
          </cell>
          <cell r="H239"/>
          <cell r="I239">
            <v>0</v>
          </cell>
          <cell r="J239">
            <v>2724.32</v>
          </cell>
          <cell r="K239">
            <v>247.68</v>
          </cell>
          <cell r="L239">
            <v>2972</v>
          </cell>
          <cell r="M239">
            <v>0</v>
          </cell>
          <cell r="N239" t="str">
            <v>S/L</v>
          </cell>
          <cell r="O239">
            <v>7</v>
          </cell>
        </row>
        <row r="240">
          <cell r="A240" t="str">
            <v>COAST.231</v>
          </cell>
          <cell r="B240">
            <v>521</v>
          </cell>
          <cell r="C240"/>
          <cell r="D240" t="str">
            <v xml:space="preserve">Install Camera System  - CTD                 </v>
          </cell>
          <cell r="E240">
            <v>37432</v>
          </cell>
          <cell r="F240">
            <v>4796.5</v>
          </cell>
          <cell r="G240">
            <v>0</v>
          </cell>
          <cell r="H240"/>
          <cell r="I240">
            <v>0</v>
          </cell>
          <cell r="J240">
            <v>2078.5</v>
          </cell>
          <cell r="K240">
            <v>319.77</v>
          </cell>
          <cell r="L240">
            <v>2398.27</v>
          </cell>
          <cell r="M240">
            <v>2398.23</v>
          </cell>
          <cell r="N240" t="str">
            <v>S/L</v>
          </cell>
          <cell r="O240">
            <v>15</v>
          </cell>
        </row>
        <row r="241">
          <cell r="A241" t="str">
            <v>COAST.232</v>
          </cell>
          <cell r="B241">
            <v>522</v>
          </cell>
          <cell r="C241"/>
          <cell r="D241" t="str">
            <v xml:space="preserve">Stainless Steel Safe - CTD                   </v>
          </cell>
          <cell r="E241">
            <v>37437</v>
          </cell>
          <cell r="F241">
            <v>1645</v>
          </cell>
          <cell r="G241">
            <v>0</v>
          </cell>
          <cell r="H241"/>
          <cell r="I241">
            <v>0</v>
          </cell>
          <cell r="J241">
            <v>712.85</v>
          </cell>
          <cell r="K241">
            <v>109.67</v>
          </cell>
          <cell r="L241">
            <v>822.52</v>
          </cell>
          <cell r="M241">
            <v>822.48</v>
          </cell>
          <cell r="N241" t="str">
            <v>S/L</v>
          </cell>
          <cell r="O241">
            <v>15</v>
          </cell>
        </row>
        <row r="242">
          <cell r="A242" t="str">
            <v>COAST.233</v>
          </cell>
          <cell r="B242">
            <v>523</v>
          </cell>
          <cell r="C242"/>
          <cell r="D242" t="str">
            <v xml:space="preserve">Alarm System - CTD                           </v>
          </cell>
          <cell r="E242">
            <v>37437</v>
          </cell>
          <cell r="F242">
            <v>3886.37</v>
          </cell>
          <cell r="G242">
            <v>0</v>
          </cell>
          <cell r="H242"/>
          <cell r="I242">
            <v>0</v>
          </cell>
          <cell r="J242">
            <v>1684.09</v>
          </cell>
          <cell r="K242">
            <v>259.08999999999997</v>
          </cell>
          <cell r="L242">
            <v>1943.18</v>
          </cell>
          <cell r="M242">
            <v>1943.19</v>
          </cell>
          <cell r="N242" t="str">
            <v>S/L</v>
          </cell>
          <cell r="O242">
            <v>15</v>
          </cell>
        </row>
        <row r="243">
          <cell r="A243" t="str">
            <v>COAST.234</v>
          </cell>
          <cell r="B243">
            <v>524</v>
          </cell>
          <cell r="C243"/>
          <cell r="D243" t="str">
            <v xml:space="preserve">1 - 30yd Standard Utility Drop - 10 gaugeBox </v>
          </cell>
          <cell r="E243">
            <v>37420</v>
          </cell>
          <cell r="F243">
            <v>3378</v>
          </cell>
          <cell r="G243">
            <v>0</v>
          </cell>
          <cell r="H243"/>
          <cell r="I243">
            <v>0</v>
          </cell>
          <cell r="J243">
            <v>3176.92</v>
          </cell>
          <cell r="K243">
            <v>201.08</v>
          </cell>
          <cell r="L243">
            <v>3378</v>
          </cell>
          <cell r="M243">
            <v>0</v>
          </cell>
          <cell r="N243" t="str">
            <v>S/L</v>
          </cell>
          <cell r="O243">
            <v>7</v>
          </cell>
        </row>
        <row r="244">
          <cell r="A244" t="str">
            <v>COAST.235</v>
          </cell>
          <cell r="B244">
            <v>525</v>
          </cell>
          <cell r="C244"/>
          <cell r="D244" t="str">
            <v>1 - 30yd Standard Utility Drop Box - 12 gauge</v>
          </cell>
          <cell r="E244">
            <v>37420</v>
          </cell>
          <cell r="F244">
            <v>3192</v>
          </cell>
          <cell r="G244">
            <v>0</v>
          </cell>
          <cell r="H244"/>
          <cell r="I244">
            <v>0</v>
          </cell>
          <cell r="J244">
            <v>3002</v>
          </cell>
          <cell r="K244">
            <v>190</v>
          </cell>
          <cell r="L244">
            <v>3192</v>
          </cell>
          <cell r="M244">
            <v>0</v>
          </cell>
          <cell r="N244" t="str">
            <v>S/L</v>
          </cell>
          <cell r="O244">
            <v>7</v>
          </cell>
        </row>
        <row r="245">
          <cell r="A245" t="str">
            <v>COAST.236</v>
          </cell>
          <cell r="B245">
            <v>526</v>
          </cell>
          <cell r="C245"/>
          <cell r="D245" t="str">
            <v xml:space="preserve">2 - 30yd Open Top Drop Box                   </v>
          </cell>
          <cell r="E245">
            <v>37421</v>
          </cell>
          <cell r="F245">
            <v>6298</v>
          </cell>
          <cell r="G245">
            <v>0</v>
          </cell>
          <cell r="H245"/>
          <cell r="I245">
            <v>0</v>
          </cell>
          <cell r="J245">
            <v>5923.09</v>
          </cell>
          <cell r="K245">
            <v>374.91</v>
          </cell>
          <cell r="L245">
            <v>6298</v>
          </cell>
          <cell r="M245">
            <v>0</v>
          </cell>
          <cell r="N245" t="str">
            <v>S/L</v>
          </cell>
          <cell r="O245">
            <v>7</v>
          </cell>
        </row>
        <row r="246">
          <cell r="A246" t="str">
            <v>COAST.237</v>
          </cell>
          <cell r="B246">
            <v>527</v>
          </cell>
          <cell r="C246"/>
          <cell r="D246" t="str">
            <v xml:space="preserve">1 - 30yd Standard Utility Drop Box           </v>
          </cell>
          <cell r="E246">
            <v>37421</v>
          </cell>
          <cell r="F246">
            <v>4077</v>
          </cell>
          <cell r="G246">
            <v>0</v>
          </cell>
          <cell r="H246"/>
          <cell r="I246">
            <v>0</v>
          </cell>
          <cell r="J246">
            <v>3834.33</v>
          </cell>
          <cell r="K246">
            <v>242.67</v>
          </cell>
          <cell r="L246">
            <v>4077</v>
          </cell>
          <cell r="M246">
            <v>0</v>
          </cell>
          <cell r="N246" t="str">
            <v>S/L</v>
          </cell>
          <cell r="O246">
            <v>7</v>
          </cell>
        </row>
        <row r="247">
          <cell r="A247" t="str">
            <v>COAST.238</v>
          </cell>
          <cell r="B247">
            <v>528</v>
          </cell>
          <cell r="C247"/>
          <cell r="D247" t="str">
            <v xml:space="preserve">Recycling Drop Box Flatbed                   </v>
          </cell>
          <cell r="E247">
            <v>37421</v>
          </cell>
          <cell r="F247">
            <v>3373</v>
          </cell>
          <cell r="G247">
            <v>0</v>
          </cell>
          <cell r="H247"/>
          <cell r="I247">
            <v>0</v>
          </cell>
          <cell r="J247">
            <v>3172.24</v>
          </cell>
          <cell r="K247">
            <v>200.76</v>
          </cell>
          <cell r="L247">
            <v>3373</v>
          </cell>
          <cell r="M247">
            <v>0</v>
          </cell>
          <cell r="N247" t="str">
            <v>S/L</v>
          </cell>
          <cell r="O247">
            <v>7</v>
          </cell>
        </row>
        <row r="248">
          <cell r="A248" t="str">
            <v>COAST.239</v>
          </cell>
          <cell r="B248">
            <v>529</v>
          </cell>
          <cell r="C248"/>
          <cell r="D248" t="str">
            <v xml:space="preserve">12 - 1.5yd Tote Bins                         </v>
          </cell>
          <cell r="E248">
            <v>37421</v>
          </cell>
          <cell r="F248">
            <v>2832</v>
          </cell>
          <cell r="G248">
            <v>0</v>
          </cell>
          <cell r="H248"/>
          <cell r="I248">
            <v>0</v>
          </cell>
          <cell r="J248">
            <v>2663.42</v>
          </cell>
          <cell r="K248">
            <v>168.58</v>
          </cell>
          <cell r="L248">
            <v>2832</v>
          </cell>
          <cell r="M248">
            <v>0</v>
          </cell>
          <cell r="N248" t="str">
            <v>S/L</v>
          </cell>
          <cell r="O248">
            <v>7</v>
          </cell>
        </row>
        <row r="249">
          <cell r="A249" t="str">
            <v>COAST.240</v>
          </cell>
          <cell r="B249">
            <v>530</v>
          </cell>
          <cell r="C249"/>
          <cell r="D249" t="str">
            <v xml:space="preserve">4 - 1.5yd Tote Bins Slant Top                </v>
          </cell>
          <cell r="E249">
            <v>37421</v>
          </cell>
          <cell r="F249">
            <v>1240</v>
          </cell>
          <cell r="G249">
            <v>0</v>
          </cell>
          <cell r="H249"/>
          <cell r="I249">
            <v>0</v>
          </cell>
          <cell r="J249">
            <v>1166.17</v>
          </cell>
          <cell r="K249">
            <v>73.83</v>
          </cell>
          <cell r="L249">
            <v>1240</v>
          </cell>
          <cell r="M249">
            <v>0</v>
          </cell>
          <cell r="N249" t="str">
            <v>S/L</v>
          </cell>
          <cell r="O249">
            <v>7</v>
          </cell>
        </row>
        <row r="250">
          <cell r="A250" t="str">
            <v>COAST.241</v>
          </cell>
          <cell r="B250">
            <v>531</v>
          </cell>
          <cell r="C250"/>
          <cell r="D250" t="str">
            <v xml:space="preserve">10 - 1yd Special Tote Bin                    </v>
          </cell>
          <cell r="E250">
            <v>37461</v>
          </cell>
          <cell r="F250">
            <v>2810</v>
          </cell>
          <cell r="G250">
            <v>0</v>
          </cell>
          <cell r="H250"/>
          <cell r="I250">
            <v>0</v>
          </cell>
          <cell r="J250">
            <v>2575.84</v>
          </cell>
          <cell r="K250">
            <v>234.16</v>
          </cell>
          <cell r="L250">
            <v>2810</v>
          </cell>
          <cell r="M250">
            <v>0</v>
          </cell>
          <cell r="N250" t="str">
            <v>S/L</v>
          </cell>
          <cell r="O250">
            <v>7</v>
          </cell>
        </row>
        <row r="251">
          <cell r="A251" t="str">
            <v>COAST.242</v>
          </cell>
          <cell r="B251">
            <v>532</v>
          </cell>
          <cell r="C251"/>
          <cell r="D251" t="str">
            <v xml:space="preserve">Scale House Management Software              </v>
          </cell>
          <cell r="E251">
            <v>37469</v>
          </cell>
          <cell r="F251">
            <v>10583.32</v>
          </cell>
          <cell r="G251">
            <v>0</v>
          </cell>
          <cell r="H251"/>
          <cell r="I251">
            <v>0</v>
          </cell>
          <cell r="J251">
            <v>10583.32</v>
          </cell>
          <cell r="K251">
            <v>0</v>
          </cell>
          <cell r="L251">
            <v>10583.32</v>
          </cell>
          <cell r="M251">
            <v>0</v>
          </cell>
          <cell r="N251" t="str">
            <v>S/L</v>
          </cell>
          <cell r="O251">
            <v>3</v>
          </cell>
        </row>
        <row r="252">
          <cell r="A252" t="str">
            <v>COAST.243</v>
          </cell>
          <cell r="B252">
            <v>533</v>
          </cell>
          <cell r="C252"/>
          <cell r="D252" t="str">
            <v xml:space="preserve">Hannay Reel                                  </v>
          </cell>
          <cell r="E252">
            <v>37490</v>
          </cell>
          <cell r="F252">
            <v>516.5</v>
          </cell>
          <cell r="G252">
            <v>0</v>
          </cell>
          <cell r="H252"/>
          <cell r="I252">
            <v>0</v>
          </cell>
          <cell r="J252">
            <v>467.34</v>
          </cell>
          <cell r="K252">
            <v>49.16</v>
          </cell>
          <cell r="L252">
            <v>516.5</v>
          </cell>
          <cell r="M252">
            <v>0</v>
          </cell>
          <cell r="N252" t="str">
            <v>S/L</v>
          </cell>
          <cell r="O252">
            <v>7</v>
          </cell>
        </row>
        <row r="253">
          <cell r="A253" t="str">
            <v>COAST.244</v>
          </cell>
          <cell r="B253">
            <v>534</v>
          </cell>
          <cell r="C253"/>
          <cell r="D253" t="str">
            <v xml:space="preserve">2000 Chevrolet Pickup - #SE49                </v>
          </cell>
          <cell r="E253">
            <v>37512</v>
          </cell>
          <cell r="F253">
            <v>9101</v>
          </cell>
          <cell r="G253">
            <v>0</v>
          </cell>
          <cell r="H253"/>
          <cell r="I253">
            <v>0</v>
          </cell>
          <cell r="J253">
            <v>9101</v>
          </cell>
          <cell r="K253">
            <v>0</v>
          </cell>
          <cell r="L253">
            <v>9101</v>
          </cell>
          <cell r="M253">
            <v>0</v>
          </cell>
          <cell r="N253" t="str">
            <v>S/L</v>
          </cell>
          <cell r="O253">
            <v>5</v>
          </cell>
        </row>
        <row r="254">
          <cell r="A254" t="str">
            <v>COAST.245</v>
          </cell>
          <cell r="B254">
            <v>535</v>
          </cell>
          <cell r="C254"/>
          <cell r="D254" t="str">
            <v xml:space="preserve">Rebuild Engine - #SE26                       </v>
          </cell>
          <cell r="E254">
            <v>37529</v>
          </cell>
          <cell r="F254">
            <v>6342.83</v>
          </cell>
          <cell r="G254">
            <v>0</v>
          </cell>
          <cell r="H254"/>
          <cell r="I254">
            <v>0</v>
          </cell>
          <cell r="J254">
            <v>6342.83</v>
          </cell>
          <cell r="K254">
            <v>0</v>
          </cell>
          <cell r="L254">
            <v>6342.83</v>
          </cell>
          <cell r="M254">
            <v>0</v>
          </cell>
          <cell r="N254" t="str">
            <v>S/L</v>
          </cell>
          <cell r="O254">
            <v>5</v>
          </cell>
        </row>
        <row r="255">
          <cell r="A255" t="str">
            <v>COAST.246</v>
          </cell>
          <cell r="B255">
            <v>536</v>
          </cell>
          <cell r="C255"/>
          <cell r="D255" t="str">
            <v xml:space="preserve">In-Ground Safe Installation                  </v>
          </cell>
          <cell r="E255">
            <v>37495</v>
          </cell>
          <cell r="F255">
            <v>525.30999999999995</v>
          </cell>
          <cell r="G255">
            <v>0</v>
          </cell>
          <cell r="H255"/>
          <cell r="I255">
            <v>0</v>
          </cell>
          <cell r="J255">
            <v>221.79</v>
          </cell>
          <cell r="K255">
            <v>35.020000000000003</v>
          </cell>
          <cell r="L255">
            <v>256.81</v>
          </cell>
          <cell r="M255">
            <v>268.5</v>
          </cell>
          <cell r="N255" t="str">
            <v>S/L</v>
          </cell>
          <cell r="O255">
            <v>15</v>
          </cell>
        </row>
        <row r="256">
          <cell r="A256" t="str">
            <v>COAST.247</v>
          </cell>
          <cell r="B256">
            <v>537</v>
          </cell>
          <cell r="C256"/>
          <cell r="D256" t="str">
            <v xml:space="preserve">5 - 1.5yd FL Containers                      </v>
          </cell>
          <cell r="E256">
            <v>37495</v>
          </cell>
          <cell r="F256">
            <v>2580</v>
          </cell>
          <cell r="G256">
            <v>0</v>
          </cell>
          <cell r="H256"/>
          <cell r="I256">
            <v>0</v>
          </cell>
          <cell r="J256">
            <v>2334.2800000000002</v>
          </cell>
          <cell r="K256">
            <v>245.72</v>
          </cell>
          <cell r="L256">
            <v>2580</v>
          </cell>
          <cell r="M256">
            <v>0</v>
          </cell>
          <cell r="N256" t="str">
            <v>S/L</v>
          </cell>
          <cell r="O256">
            <v>7</v>
          </cell>
        </row>
        <row r="257">
          <cell r="A257" t="str">
            <v>COAST.248</v>
          </cell>
          <cell r="B257">
            <v>538</v>
          </cell>
          <cell r="C257"/>
          <cell r="D257" t="str">
            <v xml:space="preserve">5 - 4yd FL Containers                        </v>
          </cell>
          <cell r="E257">
            <v>37495</v>
          </cell>
          <cell r="F257">
            <v>3661.2</v>
          </cell>
          <cell r="G257">
            <v>0</v>
          </cell>
          <cell r="H257"/>
          <cell r="I257">
            <v>0</v>
          </cell>
          <cell r="J257">
            <v>3312.52</v>
          </cell>
          <cell r="K257">
            <v>348.68</v>
          </cell>
          <cell r="L257">
            <v>3661.2</v>
          </cell>
          <cell r="M257">
            <v>0</v>
          </cell>
          <cell r="N257" t="str">
            <v>S/L</v>
          </cell>
          <cell r="O257">
            <v>7</v>
          </cell>
        </row>
        <row r="258">
          <cell r="A258" t="str">
            <v>COAST.249</v>
          </cell>
          <cell r="B258">
            <v>539</v>
          </cell>
          <cell r="C258"/>
          <cell r="D258" t="str">
            <v xml:space="preserve">5 - 6yd fl Containers                        </v>
          </cell>
          <cell r="E258">
            <v>37495</v>
          </cell>
          <cell r="F258">
            <v>4786.8</v>
          </cell>
          <cell r="G258">
            <v>0</v>
          </cell>
          <cell r="H258"/>
          <cell r="I258">
            <v>0</v>
          </cell>
          <cell r="J258">
            <v>4330.92</v>
          </cell>
          <cell r="K258">
            <v>455.88</v>
          </cell>
          <cell r="L258">
            <v>4786.8</v>
          </cell>
          <cell r="M258">
            <v>0</v>
          </cell>
          <cell r="N258" t="str">
            <v>S/L</v>
          </cell>
          <cell r="O258">
            <v>7</v>
          </cell>
        </row>
        <row r="259">
          <cell r="A259" t="str">
            <v>COAST.250</v>
          </cell>
          <cell r="B259">
            <v>540</v>
          </cell>
          <cell r="C259"/>
          <cell r="D259" t="str">
            <v xml:space="preserve">6 - 4yd FL Cardboard Containers              </v>
          </cell>
          <cell r="E259">
            <v>37495</v>
          </cell>
          <cell r="F259">
            <v>3536.64</v>
          </cell>
          <cell r="G259">
            <v>0</v>
          </cell>
          <cell r="H259"/>
          <cell r="I259">
            <v>0</v>
          </cell>
          <cell r="J259">
            <v>3199.79</v>
          </cell>
          <cell r="K259">
            <v>336.85</v>
          </cell>
          <cell r="L259">
            <v>3536.64</v>
          </cell>
          <cell r="M259">
            <v>0</v>
          </cell>
          <cell r="N259" t="str">
            <v>S/L</v>
          </cell>
          <cell r="O259">
            <v>7</v>
          </cell>
        </row>
        <row r="260">
          <cell r="A260" t="str">
            <v>COAST.251</v>
          </cell>
          <cell r="B260">
            <v>541</v>
          </cell>
          <cell r="C260"/>
          <cell r="D260" t="str">
            <v xml:space="preserve">5 - 6yd FL Cardboard Containers              </v>
          </cell>
          <cell r="E260">
            <v>37495</v>
          </cell>
          <cell r="F260">
            <v>3487.2</v>
          </cell>
          <cell r="G260">
            <v>0</v>
          </cell>
          <cell r="H260"/>
          <cell r="I260">
            <v>0</v>
          </cell>
          <cell r="J260">
            <v>3155.08</v>
          </cell>
          <cell r="K260">
            <v>332.12</v>
          </cell>
          <cell r="L260">
            <v>3487.2</v>
          </cell>
          <cell r="M260">
            <v>0</v>
          </cell>
          <cell r="N260" t="str">
            <v>S/L</v>
          </cell>
          <cell r="O260">
            <v>7</v>
          </cell>
        </row>
        <row r="261">
          <cell r="A261" t="str">
            <v>COAST.252</v>
          </cell>
          <cell r="B261">
            <v>542</v>
          </cell>
          <cell r="C261"/>
          <cell r="D261" t="str">
            <v xml:space="preserve">50 - 95 Gal Carts                            </v>
          </cell>
          <cell r="E261">
            <v>37529</v>
          </cell>
          <cell r="F261">
            <v>2300</v>
          </cell>
          <cell r="G261">
            <v>0</v>
          </cell>
          <cell r="H261"/>
          <cell r="I261">
            <v>0</v>
          </cell>
          <cell r="J261">
            <v>2053.56</v>
          </cell>
          <cell r="K261">
            <v>246.44</v>
          </cell>
          <cell r="L261">
            <v>2300</v>
          </cell>
          <cell r="M261">
            <v>0</v>
          </cell>
          <cell r="N261" t="str">
            <v>S/L</v>
          </cell>
          <cell r="O261">
            <v>7</v>
          </cell>
        </row>
        <row r="262">
          <cell r="A262" t="str">
            <v>COAST.253</v>
          </cell>
          <cell r="B262">
            <v>543</v>
          </cell>
          <cell r="C262"/>
          <cell r="D262" t="str">
            <v xml:space="preserve">200 - 95 Gal Carts                           </v>
          </cell>
          <cell r="E262">
            <v>37529</v>
          </cell>
          <cell r="F262">
            <v>9200</v>
          </cell>
          <cell r="G262">
            <v>0</v>
          </cell>
          <cell r="H262"/>
          <cell r="I262">
            <v>0</v>
          </cell>
          <cell r="J262">
            <v>8214.31</v>
          </cell>
          <cell r="K262">
            <v>985.69</v>
          </cell>
          <cell r="L262">
            <v>9200</v>
          </cell>
          <cell r="M262">
            <v>0</v>
          </cell>
          <cell r="N262" t="str">
            <v>S/L</v>
          </cell>
          <cell r="O262">
            <v>7</v>
          </cell>
        </row>
        <row r="263">
          <cell r="A263" t="str">
            <v>COAST.254</v>
          </cell>
          <cell r="B263">
            <v>544</v>
          </cell>
          <cell r="C263"/>
          <cell r="D263" t="str">
            <v xml:space="preserve">200 - 14 Gal Carts                           </v>
          </cell>
          <cell r="E263">
            <v>37529</v>
          </cell>
          <cell r="F263">
            <v>1330</v>
          </cell>
          <cell r="G263">
            <v>0</v>
          </cell>
          <cell r="H263"/>
          <cell r="I263">
            <v>0</v>
          </cell>
          <cell r="J263">
            <v>1187.5</v>
          </cell>
          <cell r="K263">
            <v>142.5</v>
          </cell>
          <cell r="L263">
            <v>1330</v>
          </cell>
          <cell r="M263">
            <v>0</v>
          </cell>
          <cell r="N263" t="str">
            <v>S/L</v>
          </cell>
          <cell r="O263">
            <v>7</v>
          </cell>
        </row>
        <row r="264">
          <cell r="A264" t="str">
            <v>COAST.255</v>
          </cell>
          <cell r="B264">
            <v>545</v>
          </cell>
          <cell r="C264"/>
          <cell r="D264" t="str">
            <v xml:space="preserve">300 - 35 Gal Carts                           </v>
          </cell>
          <cell r="E264">
            <v>37529</v>
          </cell>
          <cell r="F264">
            <v>10350</v>
          </cell>
          <cell r="G264">
            <v>0</v>
          </cell>
          <cell r="H264"/>
          <cell r="I264">
            <v>0</v>
          </cell>
          <cell r="J264">
            <v>9241.06</v>
          </cell>
          <cell r="K264">
            <v>1108.94</v>
          </cell>
          <cell r="L264">
            <v>10350</v>
          </cell>
          <cell r="M264">
            <v>0</v>
          </cell>
          <cell r="N264" t="str">
            <v>S/L</v>
          </cell>
          <cell r="O264">
            <v>7</v>
          </cell>
        </row>
        <row r="265">
          <cell r="A265" t="str">
            <v>COAST.256</v>
          </cell>
          <cell r="B265">
            <v>546</v>
          </cell>
          <cell r="C265"/>
          <cell r="D265" t="str">
            <v xml:space="preserve">S9 Super Shield Tarp System                  </v>
          </cell>
          <cell r="E265">
            <v>37586</v>
          </cell>
          <cell r="F265">
            <v>1199</v>
          </cell>
          <cell r="G265">
            <v>0</v>
          </cell>
          <cell r="H265"/>
          <cell r="I265">
            <v>0</v>
          </cell>
          <cell r="J265">
            <v>1042.01</v>
          </cell>
          <cell r="K265">
            <v>156.99</v>
          </cell>
          <cell r="L265">
            <v>1199</v>
          </cell>
          <cell r="M265">
            <v>0</v>
          </cell>
          <cell r="N265" t="str">
            <v>S/L</v>
          </cell>
          <cell r="O265">
            <v>7</v>
          </cell>
        </row>
        <row r="266">
          <cell r="A266" t="str">
            <v>COAST.257</v>
          </cell>
          <cell r="B266">
            <v>547</v>
          </cell>
          <cell r="C266"/>
          <cell r="D266" t="str">
            <v xml:space="preserve">083178 25' Lead w/Hand Tool Plazma Cutter    </v>
          </cell>
          <cell r="E266">
            <v>37590</v>
          </cell>
          <cell r="F266">
            <v>2470</v>
          </cell>
          <cell r="G266">
            <v>0</v>
          </cell>
          <cell r="H266"/>
          <cell r="I266">
            <v>0</v>
          </cell>
          <cell r="J266">
            <v>2146.56</v>
          </cell>
          <cell r="K266">
            <v>323.44</v>
          </cell>
          <cell r="L266">
            <v>2470</v>
          </cell>
          <cell r="M266">
            <v>0</v>
          </cell>
          <cell r="N266" t="str">
            <v>S/L</v>
          </cell>
          <cell r="O266">
            <v>7</v>
          </cell>
        </row>
        <row r="267">
          <cell r="A267" t="str">
            <v>COAST.258</v>
          </cell>
          <cell r="B267">
            <v>549</v>
          </cell>
          <cell r="C267"/>
          <cell r="D267" t="str">
            <v xml:space="preserve">Tarp Kit PBR 48' X 102" w/splin              </v>
          </cell>
          <cell r="E267">
            <v>37573</v>
          </cell>
          <cell r="F267">
            <v>1132</v>
          </cell>
          <cell r="G267">
            <v>0</v>
          </cell>
          <cell r="H267"/>
          <cell r="I267">
            <v>0</v>
          </cell>
          <cell r="J267">
            <v>997.21</v>
          </cell>
          <cell r="K267">
            <v>134.79</v>
          </cell>
          <cell r="L267">
            <v>1132</v>
          </cell>
          <cell r="M267">
            <v>0</v>
          </cell>
          <cell r="N267" t="str">
            <v>S/L</v>
          </cell>
          <cell r="O267">
            <v>7</v>
          </cell>
        </row>
        <row r="268">
          <cell r="A268" t="str">
            <v>COAST.259</v>
          </cell>
          <cell r="B268">
            <v>550</v>
          </cell>
          <cell r="C268"/>
          <cell r="D268" t="str">
            <v xml:space="preserve">6 - 1.5yd FL Containers                      </v>
          </cell>
          <cell r="E268">
            <v>37586</v>
          </cell>
          <cell r="F268">
            <v>2496</v>
          </cell>
          <cell r="G268">
            <v>0</v>
          </cell>
          <cell r="H268"/>
          <cell r="I268">
            <v>0</v>
          </cell>
          <cell r="J268">
            <v>2169.13</v>
          </cell>
          <cell r="K268">
            <v>326.87</v>
          </cell>
          <cell r="L268">
            <v>2496</v>
          </cell>
          <cell r="M268">
            <v>0</v>
          </cell>
          <cell r="N268" t="str">
            <v>S/L</v>
          </cell>
          <cell r="O268">
            <v>7</v>
          </cell>
        </row>
        <row r="269">
          <cell r="A269" t="str">
            <v>COAST.260</v>
          </cell>
          <cell r="B269">
            <v>551</v>
          </cell>
          <cell r="C269"/>
          <cell r="D269" t="str">
            <v xml:space="preserve">6 - 3yd FL Containers                        </v>
          </cell>
          <cell r="E269">
            <v>37586</v>
          </cell>
          <cell r="F269">
            <v>3752.64</v>
          </cell>
          <cell r="G269">
            <v>0</v>
          </cell>
          <cell r="H269"/>
          <cell r="I269">
            <v>0</v>
          </cell>
          <cell r="J269">
            <v>3261.21</v>
          </cell>
          <cell r="K269">
            <v>491.43</v>
          </cell>
          <cell r="L269">
            <v>3752.64</v>
          </cell>
          <cell r="M269">
            <v>0</v>
          </cell>
          <cell r="N269" t="str">
            <v>S/L</v>
          </cell>
          <cell r="O269">
            <v>7</v>
          </cell>
        </row>
        <row r="270">
          <cell r="A270" t="str">
            <v>COAST.261</v>
          </cell>
          <cell r="B270">
            <v>552</v>
          </cell>
          <cell r="C270"/>
          <cell r="D270" t="str">
            <v xml:space="preserve">2 - 4yd FL Containers                        </v>
          </cell>
          <cell r="E270">
            <v>37586</v>
          </cell>
          <cell r="F270">
            <v>1525.5</v>
          </cell>
          <cell r="G270">
            <v>0</v>
          </cell>
          <cell r="H270"/>
          <cell r="I270">
            <v>0</v>
          </cell>
          <cell r="J270">
            <v>1325.74</v>
          </cell>
          <cell r="K270">
            <v>199.76</v>
          </cell>
          <cell r="L270">
            <v>1525.5</v>
          </cell>
          <cell r="M270">
            <v>0</v>
          </cell>
          <cell r="N270" t="str">
            <v>S/L</v>
          </cell>
          <cell r="O270">
            <v>7</v>
          </cell>
        </row>
        <row r="271">
          <cell r="A271" t="str">
            <v>COAST.262</v>
          </cell>
          <cell r="B271">
            <v>553</v>
          </cell>
          <cell r="C271"/>
          <cell r="D271" t="str">
            <v xml:space="preserve">2 - 5yd FL Containers                        </v>
          </cell>
          <cell r="E271">
            <v>37586</v>
          </cell>
          <cell r="F271">
            <v>1586.5</v>
          </cell>
          <cell r="G271">
            <v>0</v>
          </cell>
          <cell r="H271"/>
          <cell r="I271">
            <v>0</v>
          </cell>
          <cell r="J271">
            <v>1378.73</v>
          </cell>
          <cell r="K271">
            <v>207.77</v>
          </cell>
          <cell r="L271">
            <v>1586.5</v>
          </cell>
          <cell r="M271">
            <v>0</v>
          </cell>
          <cell r="N271" t="str">
            <v>S/L</v>
          </cell>
          <cell r="O271">
            <v>7</v>
          </cell>
        </row>
        <row r="272">
          <cell r="A272" t="str">
            <v>COAST.263</v>
          </cell>
          <cell r="B272">
            <v>554</v>
          </cell>
          <cell r="C272"/>
          <cell r="D272" t="str">
            <v xml:space="preserve">4 - 3yd FL Containers                        </v>
          </cell>
          <cell r="E272">
            <v>37586</v>
          </cell>
          <cell r="F272">
            <v>2348</v>
          </cell>
          <cell r="G272">
            <v>0</v>
          </cell>
          <cell r="H272"/>
          <cell r="I272">
            <v>0</v>
          </cell>
          <cell r="J272">
            <v>2040.53</v>
          </cell>
          <cell r="K272">
            <v>307.47000000000003</v>
          </cell>
          <cell r="L272">
            <v>2348</v>
          </cell>
          <cell r="M272">
            <v>0</v>
          </cell>
          <cell r="N272" t="str">
            <v>S/L</v>
          </cell>
          <cell r="O272">
            <v>7</v>
          </cell>
        </row>
        <row r="273">
          <cell r="A273" t="str">
            <v>COAST.264</v>
          </cell>
          <cell r="B273">
            <v>555</v>
          </cell>
          <cell r="C273"/>
          <cell r="D273" t="str">
            <v xml:space="preserve">2 - 4yd FL Containers                        </v>
          </cell>
          <cell r="E273">
            <v>37586</v>
          </cell>
          <cell r="F273">
            <v>1300</v>
          </cell>
          <cell r="G273">
            <v>0</v>
          </cell>
          <cell r="H273"/>
          <cell r="I273">
            <v>0</v>
          </cell>
          <cell r="J273">
            <v>1129.74</v>
          </cell>
          <cell r="K273">
            <v>170.26</v>
          </cell>
          <cell r="L273">
            <v>1300</v>
          </cell>
          <cell r="M273">
            <v>0</v>
          </cell>
          <cell r="N273" t="str">
            <v>S/L</v>
          </cell>
          <cell r="O273">
            <v>7</v>
          </cell>
        </row>
        <row r="274">
          <cell r="A274" t="str">
            <v>COAST.265</v>
          </cell>
          <cell r="B274">
            <v>556</v>
          </cell>
          <cell r="C274"/>
          <cell r="D274" t="str">
            <v xml:space="preserve">2 - 6yd FL Cardboard Recycling Containers    </v>
          </cell>
          <cell r="E274">
            <v>37586</v>
          </cell>
          <cell r="F274">
            <v>2025</v>
          </cell>
          <cell r="G274">
            <v>0</v>
          </cell>
          <cell r="H274"/>
          <cell r="I274">
            <v>0</v>
          </cell>
          <cell r="J274">
            <v>1759.85</v>
          </cell>
          <cell r="K274">
            <v>265.14999999999998</v>
          </cell>
          <cell r="L274">
            <v>2025</v>
          </cell>
          <cell r="M274">
            <v>0</v>
          </cell>
          <cell r="N274" t="str">
            <v>S/L</v>
          </cell>
          <cell r="O274">
            <v>7</v>
          </cell>
        </row>
        <row r="275">
          <cell r="A275" t="str">
            <v>COAST.266</v>
          </cell>
          <cell r="B275">
            <v>557</v>
          </cell>
          <cell r="C275"/>
          <cell r="D275" t="str">
            <v xml:space="preserve">CTD Office Trailer                           </v>
          </cell>
          <cell r="E275">
            <v>38352</v>
          </cell>
          <cell r="F275">
            <v>935</v>
          </cell>
          <cell r="G275">
            <v>0</v>
          </cell>
          <cell r="H275"/>
          <cell r="I275">
            <v>0</v>
          </cell>
          <cell r="J275">
            <v>249.32</v>
          </cell>
          <cell r="K275">
            <v>62.33</v>
          </cell>
          <cell r="L275">
            <v>311.64999999999998</v>
          </cell>
          <cell r="M275">
            <v>623.35</v>
          </cell>
          <cell r="N275" t="str">
            <v>S/L</v>
          </cell>
          <cell r="O275">
            <v>15</v>
          </cell>
        </row>
        <row r="276">
          <cell r="A276" t="str">
            <v>COAST.267</v>
          </cell>
          <cell r="B276">
            <v>558</v>
          </cell>
          <cell r="C276"/>
          <cell r="D276" t="str">
            <v xml:space="preserve">Rebuild Engine - #SE36                       </v>
          </cell>
          <cell r="E276">
            <v>37392</v>
          </cell>
          <cell r="F276">
            <v>6897.72</v>
          </cell>
          <cell r="G276">
            <v>0</v>
          </cell>
          <cell r="H276"/>
          <cell r="I276">
            <v>0</v>
          </cell>
          <cell r="J276">
            <v>6897.72</v>
          </cell>
          <cell r="K276">
            <v>0</v>
          </cell>
          <cell r="L276">
            <v>6897.72</v>
          </cell>
          <cell r="M276">
            <v>0</v>
          </cell>
          <cell r="N276" t="str">
            <v>S/L</v>
          </cell>
          <cell r="O276">
            <v>5</v>
          </cell>
        </row>
        <row r="277">
          <cell r="A277" t="str">
            <v>COAST.268</v>
          </cell>
          <cell r="B277">
            <v>559</v>
          </cell>
          <cell r="C277"/>
          <cell r="D277" t="str">
            <v xml:space="preserve">1 - 30yd Utility Drop Box / Lid              </v>
          </cell>
          <cell r="E277">
            <v>37679</v>
          </cell>
          <cell r="F277">
            <v>4633</v>
          </cell>
          <cell r="G277">
            <v>0</v>
          </cell>
          <cell r="H277"/>
          <cell r="I277">
            <v>0</v>
          </cell>
          <cell r="J277">
            <v>3860.85</v>
          </cell>
          <cell r="K277">
            <v>661.86</v>
          </cell>
          <cell r="L277">
            <v>4522.71</v>
          </cell>
          <cell r="M277">
            <v>110.29</v>
          </cell>
          <cell r="N277" t="str">
            <v>S/L</v>
          </cell>
          <cell r="O277">
            <v>7</v>
          </cell>
        </row>
        <row r="278">
          <cell r="A278" t="str">
            <v>COAST.269</v>
          </cell>
          <cell r="B278">
            <v>560</v>
          </cell>
          <cell r="C278"/>
          <cell r="D278" t="str">
            <v xml:space="preserve">200 - 95 Gal univ Carts                      </v>
          </cell>
          <cell r="E278">
            <v>37634</v>
          </cell>
          <cell r="F278">
            <v>9200</v>
          </cell>
          <cell r="G278">
            <v>0</v>
          </cell>
          <cell r="H278"/>
          <cell r="I278">
            <v>0</v>
          </cell>
          <cell r="J278">
            <v>7885.74</v>
          </cell>
          <cell r="K278">
            <v>1314.26</v>
          </cell>
          <cell r="L278">
            <v>9200</v>
          </cell>
          <cell r="M278">
            <v>0</v>
          </cell>
          <cell r="N278" t="str">
            <v>S/L</v>
          </cell>
          <cell r="O278">
            <v>7</v>
          </cell>
        </row>
        <row r="279">
          <cell r="A279" t="str">
            <v>COAST.270</v>
          </cell>
          <cell r="B279">
            <v>561</v>
          </cell>
          <cell r="C279"/>
          <cell r="D279" t="str">
            <v xml:space="preserve">300 - 35 Gal Carts                           </v>
          </cell>
          <cell r="E279">
            <v>37634</v>
          </cell>
          <cell r="F279">
            <v>10350</v>
          </cell>
          <cell r="G279">
            <v>0</v>
          </cell>
          <cell r="H279"/>
          <cell r="I279">
            <v>0</v>
          </cell>
          <cell r="J279">
            <v>8871.42</v>
          </cell>
          <cell r="K279">
            <v>1478.58</v>
          </cell>
          <cell r="L279">
            <v>10350</v>
          </cell>
          <cell r="M279">
            <v>0</v>
          </cell>
          <cell r="N279" t="str">
            <v>S/L</v>
          </cell>
          <cell r="O279">
            <v>7</v>
          </cell>
        </row>
        <row r="280">
          <cell r="A280" t="str">
            <v>COAST.271</v>
          </cell>
          <cell r="B280">
            <v>562</v>
          </cell>
          <cell r="C280"/>
          <cell r="D280" t="str">
            <v xml:space="preserve">4 - 3 yd FL Containers                       </v>
          </cell>
          <cell r="E280">
            <v>37680</v>
          </cell>
          <cell r="F280">
            <v>2643</v>
          </cell>
          <cell r="G280">
            <v>0</v>
          </cell>
          <cell r="H280"/>
          <cell r="I280">
            <v>0</v>
          </cell>
          <cell r="J280">
            <v>2202.4899999999998</v>
          </cell>
          <cell r="K280">
            <v>377.57</v>
          </cell>
          <cell r="L280">
            <v>2580.06</v>
          </cell>
          <cell r="M280">
            <v>62.94</v>
          </cell>
          <cell r="N280" t="str">
            <v>S/L</v>
          </cell>
          <cell r="O280">
            <v>7</v>
          </cell>
        </row>
        <row r="281">
          <cell r="A281" t="str">
            <v>COAST.272</v>
          </cell>
          <cell r="B281">
            <v>563</v>
          </cell>
          <cell r="C281"/>
          <cell r="D281" t="str">
            <v xml:space="preserve">4 - 4yd FL Containers                        </v>
          </cell>
          <cell r="E281">
            <v>37680</v>
          </cell>
          <cell r="F281">
            <v>3051</v>
          </cell>
          <cell r="G281">
            <v>0</v>
          </cell>
          <cell r="H281"/>
          <cell r="I281">
            <v>0</v>
          </cell>
          <cell r="J281">
            <v>2542.5100000000002</v>
          </cell>
          <cell r="K281">
            <v>435.86</v>
          </cell>
          <cell r="L281">
            <v>2978.37</v>
          </cell>
          <cell r="M281">
            <v>72.63</v>
          </cell>
          <cell r="N281" t="str">
            <v>S/L</v>
          </cell>
          <cell r="O281">
            <v>7</v>
          </cell>
        </row>
        <row r="282">
          <cell r="A282" t="str">
            <v>COAST.273</v>
          </cell>
          <cell r="B282">
            <v>564</v>
          </cell>
          <cell r="C282"/>
          <cell r="D282" t="str">
            <v xml:space="preserve">4 - 4yd FL Cardboard Recycling Containers    </v>
          </cell>
          <cell r="E282">
            <v>37680</v>
          </cell>
          <cell r="F282">
            <v>2600</v>
          </cell>
          <cell r="G282">
            <v>0</v>
          </cell>
          <cell r="H282"/>
          <cell r="I282">
            <v>0</v>
          </cell>
          <cell r="J282">
            <v>2166.67</v>
          </cell>
          <cell r="K282">
            <v>371.43</v>
          </cell>
          <cell r="L282">
            <v>2538.1</v>
          </cell>
          <cell r="M282">
            <v>61.9</v>
          </cell>
          <cell r="N282" t="str">
            <v>S/L</v>
          </cell>
          <cell r="O282">
            <v>7</v>
          </cell>
        </row>
        <row r="283">
          <cell r="A283" t="str">
            <v>COAST.274</v>
          </cell>
          <cell r="B283">
            <v>565</v>
          </cell>
          <cell r="C283"/>
          <cell r="D283" t="str">
            <v xml:space="preserve">4 - 6yd FL Cardboard Recycling Containers    </v>
          </cell>
          <cell r="E283">
            <v>37680</v>
          </cell>
          <cell r="F283">
            <v>2906</v>
          </cell>
          <cell r="G283">
            <v>0</v>
          </cell>
          <cell r="H283"/>
          <cell r="I283">
            <v>0</v>
          </cell>
          <cell r="J283">
            <v>2421.65</v>
          </cell>
          <cell r="K283">
            <v>415.14</v>
          </cell>
          <cell r="L283">
            <v>2836.79</v>
          </cell>
          <cell r="M283">
            <v>69.209999999999994</v>
          </cell>
          <cell r="N283" t="str">
            <v>S/L</v>
          </cell>
          <cell r="O283">
            <v>7</v>
          </cell>
        </row>
        <row r="284">
          <cell r="A284" t="str">
            <v>COAST.275</v>
          </cell>
          <cell r="B284">
            <v>566</v>
          </cell>
          <cell r="C284"/>
          <cell r="D284" t="str">
            <v xml:space="preserve">2 - 6yd FL Cathedral Containers              </v>
          </cell>
          <cell r="E284">
            <v>37680</v>
          </cell>
          <cell r="F284">
            <v>2049.5</v>
          </cell>
          <cell r="G284">
            <v>0</v>
          </cell>
          <cell r="H284"/>
          <cell r="I284">
            <v>0</v>
          </cell>
          <cell r="J284">
            <v>1707.94</v>
          </cell>
          <cell r="K284">
            <v>292.79000000000002</v>
          </cell>
          <cell r="L284">
            <v>2000.73</v>
          </cell>
          <cell r="M284">
            <v>48.77</v>
          </cell>
          <cell r="N284" t="str">
            <v>S/L</v>
          </cell>
          <cell r="O284">
            <v>7</v>
          </cell>
        </row>
        <row r="285">
          <cell r="A285" t="str">
            <v>COAST.276</v>
          </cell>
          <cell r="B285">
            <v>567</v>
          </cell>
          <cell r="C285"/>
          <cell r="D285" t="str">
            <v xml:space="preserve">4 - 2yd FL Garbage Containers - CSS          </v>
          </cell>
          <cell r="E285">
            <v>37693</v>
          </cell>
          <cell r="F285">
            <v>500</v>
          </cell>
          <cell r="G285">
            <v>0</v>
          </cell>
          <cell r="H285"/>
          <cell r="I285">
            <v>0</v>
          </cell>
          <cell r="J285">
            <v>416.67</v>
          </cell>
          <cell r="K285">
            <v>71.430000000000007</v>
          </cell>
          <cell r="L285">
            <v>488.1</v>
          </cell>
          <cell r="M285">
            <v>11.9</v>
          </cell>
          <cell r="N285" t="str">
            <v>S/L</v>
          </cell>
          <cell r="O285">
            <v>7</v>
          </cell>
        </row>
        <row r="286">
          <cell r="A286" t="str">
            <v>COAST.277</v>
          </cell>
          <cell r="B286">
            <v>568</v>
          </cell>
          <cell r="C286"/>
          <cell r="D286" t="str">
            <v xml:space="preserve">4 - 1.5yd FL Garbage Containers - CSS        </v>
          </cell>
          <cell r="E286">
            <v>37693</v>
          </cell>
          <cell r="F286">
            <v>600</v>
          </cell>
          <cell r="G286">
            <v>0</v>
          </cell>
          <cell r="H286"/>
          <cell r="I286">
            <v>0</v>
          </cell>
          <cell r="J286">
            <v>499.98</v>
          </cell>
          <cell r="K286">
            <v>85.71</v>
          </cell>
          <cell r="L286">
            <v>585.69000000000005</v>
          </cell>
          <cell r="M286">
            <v>14.31</v>
          </cell>
          <cell r="N286" t="str">
            <v>S/L</v>
          </cell>
          <cell r="O286">
            <v>7</v>
          </cell>
        </row>
        <row r="287">
          <cell r="A287" t="str">
            <v>COAST.278</v>
          </cell>
          <cell r="B287">
            <v>569</v>
          </cell>
          <cell r="C287"/>
          <cell r="D287" t="str">
            <v xml:space="preserve">200 - 14 Gal Recycle Bins                    </v>
          </cell>
          <cell r="E287">
            <v>37706</v>
          </cell>
          <cell r="F287">
            <v>1110</v>
          </cell>
          <cell r="G287">
            <v>0</v>
          </cell>
          <cell r="H287"/>
          <cell r="I287">
            <v>0</v>
          </cell>
          <cell r="J287">
            <v>911.78</v>
          </cell>
          <cell r="K287">
            <v>158.57</v>
          </cell>
          <cell r="L287">
            <v>1070.3499999999999</v>
          </cell>
          <cell r="M287">
            <v>39.65</v>
          </cell>
          <cell r="N287" t="str">
            <v>S/L</v>
          </cell>
          <cell r="O287">
            <v>7</v>
          </cell>
        </row>
        <row r="288">
          <cell r="A288" t="str">
            <v>COAST.279</v>
          </cell>
          <cell r="B288">
            <v>570</v>
          </cell>
          <cell r="C288"/>
          <cell r="D288" t="str">
            <v>6 - Fabricated Rental Dumpsters - Coastal Rep</v>
          </cell>
          <cell r="E288">
            <v>37725</v>
          </cell>
          <cell r="F288">
            <v>2916</v>
          </cell>
          <cell r="G288">
            <v>0</v>
          </cell>
          <cell r="H288"/>
          <cell r="I288">
            <v>0</v>
          </cell>
          <cell r="J288">
            <v>2395.2800000000002</v>
          </cell>
          <cell r="K288">
            <v>416.57</v>
          </cell>
          <cell r="L288">
            <v>2811.85</v>
          </cell>
          <cell r="M288">
            <v>104.15</v>
          </cell>
          <cell r="N288" t="str">
            <v>S/L</v>
          </cell>
          <cell r="O288">
            <v>7</v>
          </cell>
        </row>
        <row r="289">
          <cell r="A289" t="str">
            <v>COAST.280</v>
          </cell>
          <cell r="B289">
            <v>571</v>
          </cell>
          <cell r="C289"/>
          <cell r="D289" t="str">
            <v xml:space="preserve">400 - 14 Gal Recycle Bins                    </v>
          </cell>
          <cell r="E289">
            <v>37768</v>
          </cell>
          <cell r="F289">
            <v>2130</v>
          </cell>
          <cell r="G289">
            <v>0</v>
          </cell>
          <cell r="H289"/>
          <cell r="I289">
            <v>0</v>
          </cell>
          <cell r="J289">
            <v>1698.95</v>
          </cell>
          <cell r="K289">
            <v>304.29000000000002</v>
          </cell>
          <cell r="L289">
            <v>2003.24</v>
          </cell>
          <cell r="M289">
            <v>126.76</v>
          </cell>
          <cell r="N289" t="str">
            <v>S/L</v>
          </cell>
          <cell r="O289">
            <v>7</v>
          </cell>
        </row>
        <row r="290">
          <cell r="A290" t="str">
            <v>COAST.281</v>
          </cell>
          <cell r="B290">
            <v>572</v>
          </cell>
          <cell r="C290"/>
          <cell r="D290" t="str">
            <v xml:space="preserve">1 - 2yd Self Dump Hopper                     </v>
          </cell>
          <cell r="E290">
            <v>37770</v>
          </cell>
          <cell r="F290">
            <v>673.5</v>
          </cell>
          <cell r="G290">
            <v>0</v>
          </cell>
          <cell r="H290"/>
          <cell r="I290">
            <v>0</v>
          </cell>
          <cell r="J290">
            <v>537.17999999999995</v>
          </cell>
          <cell r="K290">
            <v>96.21</v>
          </cell>
          <cell r="L290">
            <v>633.39</v>
          </cell>
          <cell r="M290">
            <v>40.11</v>
          </cell>
          <cell r="N290" t="str">
            <v>S/L</v>
          </cell>
          <cell r="O290">
            <v>7</v>
          </cell>
        </row>
        <row r="291">
          <cell r="A291" t="str">
            <v>COAST.282</v>
          </cell>
          <cell r="B291">
            <v>573</v>
          </cell>
          <cell r="C291"/>
          <cell r="D291" t="str">
            <v xml:space="preserve">5 - 1.5 cu yd Garbage Containers - CSS       </v>
          </cell>
          <cell r="E291">
            <v>37802</v>
          </cell>
          <cell r="F291">
            <v>1625</v>
          </cell>
          <cell r="G291">
            <v>0</v>
          </cell>
          <cell r="H291"/>
          <cell r="I291">
            <v>0</v>
          </cell>
          <cell r="J291">
            <v>1276.77</v>
          </cell>
          <cell r="K291">
            <v>232.14</v>
          </cell>
          <cell r="L291">
            <v>1508.91</v>
          </cell>
          <cell r="M291">
            <v>116.09</v>
          </cell>
          <cell r="N291" t="str">
            <v>S/L</v>
          </cell>
          <cell r="O291">
            <v>7</v>
          </cell>
        </row>
        <row r="292">
          <cell r="A292" t="str">
            <v>COAST.283</v>
          </cell>
          <cell r="B292">
            <v>574</v>
          </cell>
          <cell r="C292"/>
          <cell r="D292" t="str">
            <v xml:space="preserve">15 - Auto Release Flip-up Lid Lock Assembly  </v>
          </cell>
          <cell r="E292">
            <v>37802</v>
          </cell>
          <cell r="F292">
            <v>182.75</v>
          </cell>
          <cell r="G292">
            <v>0</v>
          </cell>
          <cell r="H292"/>
          <cell r="I292">
            <v>0</v>
          </cell>
          <cell r="J292">
            <v>143.6</v>
          </cell>
          <cell r="K292">
            <v>26.11</v>
          </cell>
          <cell r="L292">
            <v>169.71</v>
          </cell>
          <cell r="M292">
            <v>13.04</v>
          </cell>
          <cell r="N292" t="str">
            <v>S/L</v>
          </cell>
          <cell r="O292">
            <v>7</v>
          </cell>
        </row>
        <row r="293">
          <cell r="A293" t="str">
            <v>COAST.284</v>
          </cell>
          <cell r="B293">
            <v>575</v>
          </cell>
          <cell r="C293"/>
          <cell r="D293" t="str">
            <v xml:space="preserve">Gearhart Property Environmental Assistance   </v>
          </cell>
          <cell r="E293">
            <v>37795</v>
          </cell>
          <cell r="F293">
            <v>3277.55</v>
          </cell>
          <cell r="G293">
            <v>0</v>
          </cell>
          <cell r="H293"/>
          <cell r="I293">
            <v>0</v>
          </cell>
          <cell r="J293">
            <v>1201.75</v>
          </cell>
          <cell r="K293">
            <v>218.5</v>
          </cell>
          <cell r="L293">
            <v>1420.25</v>
          </cell>
          <cell r="M293">
            <v>1857.3</v>
          </cell>
          <cell r="N293" t="str">
            <v>S/L</v>
          </cell>
          <cell r="O293">
            <v>15</v>
          </cell>
        </row>
        <row r="294">
          <cell r="A294" t="str">
            <v>COAST.285</v>
          </cell>
          <cell r="B294">
            <v>576</v>
          </cell>
          <cell r="C294"/>
          <cell r="D294" t="str">
            <v xml:space="preserve">Convert On-Board Scales on Transfer Trucks   </v>
          </cell>
          <cell r="E294">
            <v>37768</v>
          </cell>
          <cell r="F294">
            <v>10674.5</v>
          </cell>
          <cell r="G294">
            <v>0</v>
          </cell>
          <cell r="H294"/>
          <cell r="I294">
            <v>0</v>
          </cell>
          <cell r="J294">
            <v>8514.19</v>
          </cell>
          <cell r="K294">
            <v>1524.93</v>
          </cell>
          <cell r="L294">
            <v>10039.120000000001</v>
          </cell>
          <cell r="M294">
            <v>635.38</v>
          </cell>
          <cell r="N294" t="str">
            <v>S/L</v>
          </cell>
          <cell r="O294">
            <v>7</v>
          </cell>
        </row>
        <row r="295">
          <cell r="A295" t="str">
            <v>COAST.286</v>
          </cell>
          <cell r="B295">
            <v>577</v>
          </cell>
          <cell r="C295"/>
          <cell r="D295" t="str">
            <v xml:space="preserve">Stud Brake Service Tool                      </v>
          </cell>
          <cell r="E295">
            <v>37796</v>
          </cell>
          <cell r="F295">
            <v>1084.95</v>
          </cell>
          <cell r="G295">
            <v>0</v>
          </cell>
          <cell r="H295"/>
          <cell r="I295">
            <v>0</v>
          </cell>
          <cell r="J295">
            <v>852.45</v>
          </cell>
          <cell r="K295">
            <v>154.99</v>
          </cell>
          <cell r="L295">
            <v>1007.44</v>
          </cell>
          <cell r="M295">
            <v>77.510000000000005</v>
          </cell>
          <cell r="N295" t="str">
            <v>S/L</v>
          </cell>
          <cell r="O295">
            <v>7</v>
          </cell>
        </row>
        <row r="296">
          <cell r="A296" t="str">
            <v>COAST.287</v>
          </cell>
          <cell r="B296">
            <v>578</v>
          </cell>
          <cell r="C296" t="str">
            <v>d</v>
          </cell>
          <cell r="D296" t="str">
            <v>2003 Titan 48x102 Possum Trailer- #SE47 (659)</v>
          </cell>
          <cell r="E296">
            <v>37701</v>
          </cell>
          <cell r="F296">
            <v>64076</v>
          </cell>
          <cell r="G296">
            <v>0</v>
          </cell>
          <cell r="H296"/>
          <cell r="I296">
            <v>0</v>
          </cell>
          <cell r="J296">
            <v>52633.84</v>
          </cell>
          <cell r="K296">
            <v>762.81</v>
          </cell>
          <cell r="L296">
            <v>53396.65</v>
          </cell>
          <cell r="M296">
            <v>10679.35</v>
          </cell>
          <cell r="N296" t="str">
            <v>S/L</v>
          </cell>
          <cell r="O296">
            <v>7</v>
          </cell>
        </row>
        <row r="297">
          <cell r="A297" t="str">
            <v>COAST.288</v>
          </cell>
          <cell r="B297">
            <v>579</v>
          </cell>
          <cell r="C297"/>
          <cell r="D297" t="str">
            <v xml:space="preserve">Paint - #SE15                                </v>
          </cell>
          <cell r="E297">
            <v>37741</v>
          </cell>
          <cell r="F297">
            <v>6298.5</v>
          </cell>
          <cell r="G297">
            <v>0</v>
          </cell>
          <cell r="H297"/>
          <cell r="I297">
            <v>0</v>
          </cell>
          <cell r="J297">
            <v>6298.5</v>
          </cell>
          <cell r="K297">
            <v>0</v>
          </cell>
          <cell r="L297">
            <v>6298.5</v>
          </cell>
          <cell r="M297">
            <v>0</v>
          </cell>
          <cell r="N297" t="str">
            <v>S/L</v>
          </cell>
          <cell r="O297">
            <v>5</v>
          </cell>
        </row>
        <row r="298">
          <cell r="A298" t="str">
            <v>COAST.289</v>
          </cell>
          <cell r="B298">
            <v>580</v>
          </cell>
          <cell r="C298"/>
          <cell r="D298" t="str">
            <v xml:space="preserve">Graphics - #SE15                             </v>
          </cell>
          <cell r="E298">
            <v>37741</v>
          </cell>
          <cell r="F298">
            <v>675</v>
          </cell>
          <cell r="G298">
            <v>0</v>
          </cell>
          <cell r="H298"/>
          <cell r="I298">
            <v>0</v>
          </cell>
          <cell r="J298">
            <v>675</v>
          </cell>
          <cell r="K298">
            <v>0</v>
          </cell>
          <cell r="L298">
            <v>675</v>
          </cell>
          <cell r="M298">
            <v>0</v>
          </cell>
          <cell r="N298" t="str">
            <v>S/L</v>
          </cell>
          <cell r="O298">
            <v>5</v>
          </cell>
        </row>
        <row r="299">
          <cell r="A299" t="str">
            <v>COAST.290</v>
          </cell>
          <cell r="B299">
            <v>581</v>
          </cell>
          <cell r="C299"/>
          <cell r="D299" t="str">
            <v xml:space="preserve">Engine Rebuild - #SE21                       </v>
          </cell>
          <cell r="E299">
            <v>37761</v>
          </cell>
          <cell r="F299">
            <v>13192.82</v>
          </cell>
          <cell r="G299">
            <v>0</v>
          </cell>
          <cell r="H299"/>
          <cell r="I299">
            <v>0</v>
          </cell>
          <cell r="J299">
            <v>13192.82</v>
          </cell>
          <cell r="K299">
            <v>0</v>
          </cell>
          <cell r="L299">
            <v>13192.82</v>
          </cell>
          <cell r="M299">
            <v>0</v>
          </cell>
          <cell r="N299" t="str">
            <v>S/L</v>
          </cell>
          <cell r="O299">
            <v>5</v>
          </cell>
        </row>
        <row r="300">
          <cell r="A300" t="str">
            <v>COAST.291</v>
          </cell>
          <cell r="B300">
            <v>582</v>
          </cell>
          <cell r="C300"/>
          <cell r="D300" t="str">
            <v xml:space="preserve">1998 peterbilt 362 Rolloff Truck - #SE02     </v>
          </cell>
          <cell r="E300">
            <v>37777</v>
          </cell>
          <cell r="F300">
            <v>21000</v>
          </cell>
          <cell r="G300">
            <v>0</v>
          </cell>
          <cell r="H300"/>
          <cell r="I300">
            <v>0</v>
          </cell>
          <cell r="J300">
            <v>21000</v>
          </cell>
          <cell r="K300">
            <v>0</v>
          </cell>
          <cell r="L300">
            <v>21000</v>
          </cell>
          <cell r="M300">
            <v>0</v>
          </cell>
          <cell r="N300" t="str">
            <v>S/L</v>
          </cell>
          <cell r="O300">
            <v>5</v>
          </cell>
        </row>
        <row r="301">
          <cell r="A301" t="str">
            <v>COAST.292</v>
          </cell>
          <cell r="B301">
            <v>583</v>
          </cell>
          <cell r="C301"/>
          <cell r="D301" t="str">
            <v xml:space="preserve">Suspension Conversion Kit - #SE02            </v>
          </cell>
          <cell r="E301">
            <v>37785</v>
          </cell>
          <cell r="F301">
            <v>4748</v>
          </cell>
          <cell r="G301">
            <v>0</v>
          </cell>
          <cell r="H301"/>
          <cell r="I301">
            <v>0</v>
          </cell>
          <cell r="J301">
            <v>4748</v>
          </cell>
          <cell r="K301">
            <v>0</v>
          </cell>
          <cell r="L301">
            <v>4748</v>
          </cell>
          <cell r="M301">
            <v>0</v>
          </cell>
          <cell r="N301" t="str">
            <v>S/L</v>
          </cell>
          <cell r="O301">
            <v>5</v>
          </cell>
        </row>
        <row r="302">
          <cell r="A302" t="str">
            <v>COAST.293</v>
          </cell>
          <cell r="B302">
            <v>584</v>
          </cell>
          <cell r="C302"/>
          <cell r="D302" t="str">
            <v xml:space="preserve">2003 Peterbilt 320 Rolloff - #SE06           </v>
          </cell>
          <cell r="E302">
            <v>37796</v>
          </cell>
          <cell r="F302">
            <v>99846</v>
          </cell>
          <cell r="G302">
            <v>0</v>
          </cell>
          <cell r="H302"/>
          <cell r="I302">
            <v>0</v>
          </cell>
          <cell r="J302">
            <v>99846</v>
          </cell>
          <cell r="K302">
            <v>0</v>
          </cell>
          <cell r="L302">
            <v>99846</v>
          </cell>
          <cell r="M302">
            <v>0</v>
          </cell>
          <cell r="N302" t="str">
            <v>S/L</v>
          </cell>
          <cell r="O302">
            <v>5</v>
          </cell>
        </row>
        <row r="303">
          <cell r="A303" t="str">
            <v>COAST.294</v>
          </cell>
          <cell r="B303">
            <v>585</v>
          </cell>
          <cell r="C303"/>
          <cell r="D303" t="str">
            <v xml:space="preserve">Suspension Conversion Kit - #SE02            </v>
          </cell>
          <cell r="E303">
            <v>37798</v>
          </cell>
          <cell r="F303">
            <v>223.18</v>
          </cell>
          <cell r="G303">
            <v>0</v>
          </cell>
          <cell r="H303"/>
          <cell r="I303">
            <v>0</v>
          </cell>
          <cell r="J303">
            <v>223.18</v>
          </cell>
          <cell r="K303">
            <v>0</v>
          </cell>
          <cell r="L303">
            <v>223.18</v>
          </cell>
          <cell r="M303">
            <v>0</v>
          </cell>
          <cell r="N303" t="str">
            <v>S/L</v>
          </cell>
          <cell r="O303">
            <v>5</v>
          </cell>
        </row>
        <row r="304">
          <cell r="A304" t="str">
            <v>COAST.295</v>
          </cell>
          <cell r="B304">
            <v>586</v>
          </cell>
          <cell r="C304"/>
          <cell r="D304" t="str">
            <v xml:space="preserve">Headliner Roll-off Cover - #SE06             </v>
          </cell>
          <cell r="E304">
            <v>37798</v>
          </cell>
          <cell r="F304">
            <v>3541.04</v>
          </cell>
          <cell r="G304">
            <v>0</v>
          </cell>
          <cell r="H304"/>
          <cell r="I304">
            <v>0</v>
          </cell>
          <cell r="J304">
            <v>2782.23</v>
          </cell>
          <cell r="K304">
            <v>505.86</v>
          </cell>
          <cell r="L304">
            <v>3288.09</v>
          </cell>
          <cell r="M304">
            <v>252.95</v>
          </cell>
          <cell r="N304" t="str">
            <v>S/L</v>
          </cell>
          <cell r="O304">
            <v>7</v>
          </cell>
        </row>
        <row r="305">
          <cell r="A305" t="str">
            <v>COAST.296</v>
          </cell>
          <cell r="B305">
            <v>587</v>
          </cell>
          <cell r="C305"/>
          <cell r="D305" t="str">
            <v xml:space="preserve">Planetary Roll-off System Kit - #SE02        </v>
          </cell>
          <cell r="E305">
            <v>37798</v>
          </cell>
          <cell r="F305">
            <v>11635</v>
          </cell>
          <cell r="G305">
            <v>0</v>
          </cell>
          <cell r="H305"/>
          <cell r="I305">
            <v>0</v>
          </cell>
          <cell r="J305">
            <v>11635</v>
          </cell>
          <cell r="K305">
            <v>0</v>
          </cell>
          <cell r="L305">
            <v>11635</v>
          </cell>
          <cell r="M305">
            <v>0</v>
          </cell>
          <cell r="N305" t="str">
            <v>S/L</v>
          </cell>
          <cell r="O305">
            <v>5</v>
          </cell>
        </row>
        <row r="306">
          <cell r="A306" t="str">
            <v>COAST.297</v>
          </cell>
          <cell r="B306">
            <v>588</v>
          </cell>
          <cell r="C306"/>
          <cell r="D306" t="str">
            <v xml:space="preserve">Planetary Roll-off System Kit - #SE06        </v>
          </cell>
          <cell r="E306">
            <v>37798</v>
          </cell>
          <cell r="F306">
            <v>11635</v>
          </cell>
          <cell r="G306">
            <v>0</v>
          </cell>
          <cell r="H306"/>
          <cell r="I306">
            <v>0</v>
          </cell>
          <cell r="J306">
            <v>11635</v>
          </cell>
          <cell r="K306">
            <v>0</v>
          </cell>
          <cell r="L306">
            <v>11635</v>
          </cell>
          <cell r="M306">
            <v>0</v>
          </cell>
          <cell r="N306" t="str">
            <v>S/L</v>
          </cell>
          <cell r="O306">
            <v>5</v>
          </cell>
        </row>
        <row r="307">
          <cell r="A307" t="str">
            <v>COAST.298</v>
          </cell>
          <cell r="B307">
            <v>589</v>
          </cell>
          <cell r="C307"/>
          <cell r="D307" t="str">
            <v xml:space="preserve">Engine Rebuild - #SE18                       </v>
          </cell>
          <cell r="E307">
            <v>37799</v>
          </cell>
          <cell r="F307">
            <v>10098.9</v>
          </cell>
          <cell r="G307">
            <v>0</v>
          </cell>
          <cell r="H307"/>
          <cell r="I307">
            <v>0</v>
          </cell>
          <cell r="J307">
            <v>10098.9</v>
          </cell>
          <cell r="K307">
            <v>0</v>
          </cell>
          <cell r="L307">
            <v>10098.9</v>
          </cell>
          <cell r="M307">
            <v>0</v>
          </cell>
          <cell r="N307" t="str">
            <v>S/L</v>
          </cell>
          <cell r="O307">
            <v>5</v>
          </cell>
        </row>
        <row r="308">
          <cell r="A308" t="str">
            <v>COAST.299</v>
          </cell>
          <cell r="B308">
            <v>590</v>
          </cell>
          <cell r="C308"/>
          <cell r="D308" t="str">
            <v xml:space="preserve">Install Tie-Downs - Astoria                  </v>
          </cell>
          <cell r="E308">
            <v>37698</v>
          </cell>
          <cell r="F308">
            <v>815.75</v>
          </cell>
          <cell r="G308">
            <v>0</v>
          </cell>
          <cell r="H308"/>
          <cell r="I308">
            <v>0</v>
          </cell>
          <cell r="J308">
            <v>312.69</v>
          </cell>
          <cell r="K308">
            <v>54.38</v>
          </cell>
          <cell r="L308">
            <v>367.07</v>
          </cell>
          <cell r="M308">
            <v>448.68</v>
          </cell>
          <cell r="N308" t="str">
            <v>S/L</v>
          </cell>
          <cell r="O308">
            <v>15</v>
          </cell>
        </row>
        <row r="309">
          <cell r="A309" t="str">
            <v>COAST.300</v>
          </cell>
          <cell r="B309">
            <v>591</v>
          </cell>
          <cell r="C309"/>
          <cell r="D309" t="str">
            <v xml:space="preserve">Plumbing - Astoria                           </v>
          </cell>
          <cell r="E309">
            <v>37763</v>
          </cell>
          <cell r="F309">
            <v>1057.27</v>
          </cell>
          <cell r="G309">
            <v>0</v>
          </cell>
          <cell r="H309"/>
          <cell r="I309">
            <v>0</v>
          </cell>
          <cell r="J309">
            <v>393.52</v>
          </cell>
          <cell r="K309">
            <v>70.48</v>
          </cell>
          <cell r="L309">
            <v>464</v>
          </cell>
          <cell r="M309">
            <v>593.27</v>
          </cell>
          <cell r="N309" t="str">
            <v>S/L</v>
          </cell>
          <cell r="O309">
            <v>15</v>
          </cell>
        </row>
        <row r="310">
          <cell r="A310" t="str">
            <v>COAST.301</v>
          </cell>
          <cell r="B310">
            <v>592</v>
          </cell>
          <cell r="C310"/>
          <cell r="D310" t="str">
            <v xml:space="preserve">Security System - Astoria                    </v>
          </cell>
          <cell r="E310">
            <v>37764</v>
          </cell>
          <cell r="F310">
            <v>650</v>
          </cell>
          <cell r="G310">
            <v>0</v>
          </cell>
          <cell r="H310"/>
          <cell r="I310">
            <v>0</v>
          </cell>
          <cell r="J310">
            <v>241.93</v>
          </cell>
          <cell r="K310">
            <v>43.33</v>
          </cell>
          <cell r="L310">
            <v>285.26</v>
          </cell>
          <cell r="M310">
            <v>364.74</v>
          </cell>
          <cell r="N310" t="str">
            <v>S/L</v>
          </cell>
          <cell r="O310">
            <v>15</v>
          </cell>
        </row>
        <row r="311">
          <cell r="A311" t="str">
            <v>COAST.302</v>
          </cell>
          <cell r="B311">
            <v>593</v>
          </cell>
          <cell r="C311"/>
          <cell r="D311" t="str">
            <v xml:space="preserve">Speedometer - #SE06                          </v>
          </cell>
          <cell r="E311">
            <v>37844</v>
          </cell>
          <cell r="F311">
            <v>825.21</v>
          </cell>
          <cell r="G311">
            <v>0</v>
          </cell>
          <cell r="H311"/>
          <cell r="I311">
            <v>0</v>
          </cell>
          <cell r="J311">
            <v>825.21</v>
          </cell>
          <cell r="K311">
            <v>0</v>
          </cell>
          <cell r="L311">
            <v>825.21</v>
          </cell>
          <cell r="M311">
            <v>0</v>
          </cell>
          <cell r="N311" t="str">
            <v>S/L</v>
          </cell>
          <cell r="O311">
            <v>5</v>
          </cell>
        </row>
        <row r="312">
          <cell r="A312" t="str">
            <v>COAST.303</v>
          </cell>
          <cell r="B312">
            <v>594</v>
          </cell>
          <cell r="C312"/>
          <cell r="D312" t="str">
            <v xml:space="preserve">Shaft Extension - #SE06                      </v>
          </cell>
          <cell r="E312">
            <v>37824</v>
          </cell>
          <cell r="F312">
            <v>1550.26</v>
          </cell>
          <cell r="G312">
            <v>0</v>
          </cell>
          <cell r="H312"/>
          <cell r="I312">
            <v>0</v>
          </cell>
          <cell r="J312">
            <v>1550.26</v>
          </cell>
          <cell r="K312">
            <v>0</v>
          </cell>
          <cell r="L312">
            <v>1550.26</v>
          </cell>
          <cell r="M312">
            <v>0</v>
          </cell>
          <cell r="N312" t="str">
            <v>S/L</v>
          </cell>
          <cell r="O312">
            <v>5</v>
          </cell>
        </row>
        <row r="313">
          <cell r="A313" t="str">
            <v>COAST.304</v>
          </cell>
          <cell r="B313">
            <v>595</v>
          </cell>
          <cell r="C313"/>
          <cell r="D313" t="str">
            <v xml:space="preserve">Engine Repair - #SE56                        </v>
          </cell>
          <cell r="E313">
            <v>37830</v>
          </cell>
          <cell r="F313">
            <v>6348.4</v>
          </cell>
          <cell r="G313">
            <v>0</v>
          </cell>
          <cell r="H313"/>
          <cell r="I313">
            <v>0</v>
          </cell>
          <cell r="J313">
            <v>6348.4</v>
          </cell>
          <cell r="K313">
            <v>0</v>
          </cell>
          <cell r="L313">
            <v>6348.4</v>
          </cell>
          <cell r="M313">
            <v>0</v>
          </cell>
          <cell r="N313" t="str">
            <v>S/L</v>
          </cell>
          <cell r="O313">
            <v>5</v>
          </cell>
        </row>
        <row r="314">
          <cell r="A314" t="str">
            <v>COAST.305</v>
          </cell>
          <cell r="B314">
            <v>597</v>
          </cell>
          <cell r="C314"/>
          <cell r="D314" t="str">
            <v xml:space="preserve">Paint - #SE02                                </v>
          </cell>
          <cell r="E314">
            <v>37833</v>
          </cell>
          <cell r="F314">
            <v>5540</v>
          </cell>
          <cell r="G314">
            <v>0</v>
          </cell>
          <cell r="H314"/>
          <cell r="I314">
            <v>0</v>
          </cell>
          <cell r="J314">
            <v>5540</v>
          </cell>
          <cell r="K314">
            <v>0</v>
          </cell>
          <cell r="L314">
            <v>5540</v>
          </cell>
          <cell r="M314">
            <v>0</v>
          </cell>
          <cell r="N314" t="str">
            <v>S/L</v>
          </cell>
          <cell r="O314">
            <v>5</v>
          </cell>
        </row>
        <row r="315">
          <cell r="A315" t="str">
            <v>COAST.306</v>
          </cell>
          <cell r="B315">
            <v>598</v>
          </cell>
          <cell r="C315"/>
          <cell r="D315" t="str">
            <v xml:space="preserve">Graphics - #SE02                             </v>
          </cell>
          <cell r="E315">
            <v>37833</v>
          </cell>
          <cell r="F315">
            <v>185</v>
          </cell>
          <cell r="G315">
            <v>0</v>
          </cell>
          <cell r="H315"/>
          <cell r="I315">
            <v>0</v>
          </cell>
          <cell r="J315">
            <v>185</v>
          </cell>
          <cell r="K315">
            <v>0</v>
          </cell>
          <cell r="L315">
            <v>185</v>
          </cell>
          <cell r="M315">
            <v>0</v>
          </cell>
          <cell r="N315" t="str">
            <v>S/L</v>
          </cell>
          <cell r="O315">
            <v>5</v>
          </cell>
        </row>
        <row r="316">
          <cell r="A316" t="str">
            <v>COAST.307</v>
          </cell>
          <cell r="B316">
            <v>599</v>
          </cell>
          <cell r="C316"/>
          <cell r="D316" t="str">
            <v xml:space="preserve">Lift Axle - #SE06                            </v>
          </cell>
          <cell r="E316">
            <v>37853</v>
          </cell>
          <cell r="F316">
            <v>9572</v>
          </cell>
          <cell r="G316">
            <v>0</v>
          </cell>
          <cell r="H316"/>
          <cell r="I316">
            <v>0</v>
          </cell>
          <cell r="J316">
            <v>9572</v>
          </cell>
          <cell r="K316">
            <v>0</v>
          </cell>
          <cell r="L316">
            <v>9572</v>
          </cell>
          <cell r="M316">
            <v>0</v>
          </cell>
          <cell r="N316" t="str">
            <v>S/L</v>
          </cell>
          <cell r="O316">
            <v>5</v>
          </cell>
        </row>
        <row r="317">
          <cell r="A317" t="str">
            <v>COAST.308</v>
          </cell>
          <cell r="B317">
            <v>600</v>
          </cell>
          <cell r="C317"/>
          <cell r="D317" t="str">
            <v xml:space="preserve">Planetary Roll-off System Kit - #SE06        </v>
          </cell>
          <cell r="E317">
            <v>37855</v>
          </cell>
          <cell r="F317">
            <v>24200.31</v>
          </cell>
          <cell r="G317">
            <v>0</v>
          </cell>
          <cell r="H317"/>
          <cell r="I317">
            <v>0</v>
          </cell>
          <cell r="J317">
            <v>24200.31</v>
          </cell>
          <cell r="K317">
            <v>0</v>
          </cell>
          <cell r="L317">
            <v>24200.31</v>
          </cell>
          <cell r="M317">
            <v>0</v>
          </cell>
          <cell r="N317" t="str">
            <v>S/L</v>
          </cell>
          <cell r="O317">
            <v>5</v>
          </cell>
        </row>
        <row r="318">
          <cell r="A318" t="str">
            <v>COAST.309</v>
          </cell>
          <cell r="B318">
            <v>601</v>
          </cell>
          <cell r="C318"/>
          <cell r="D318" t="str">
            <v xml:space="preserve">4 Cell Scale System - #SE06                  </v>
          </cell>
          <cell r="E318">
            <v>37858</v>
          </cell>
          <cell r="F318">
            <v>3441</v>
          </cell>
          <cell r="G318">
            <v>0</v>
          </cell>
          <cell r="H318"/>
          <cell r="I318">
            <v>0</v>
          </cell>
          <cell r="J318">
            <v>3441</v>
          </cell>
          <cell r="K318">
            <v>0</v>
          </cell>
          <cell r="L318">
            <v>3441</v>
          </cell>
          <cell r="M318">
            <v>0</v>
          </cell>
          <cell r="N318" t="str">
            <v>S/L</v>
          </cell>
          <cell r="O318">
            <v>5</v>
          </cell>
        </row>
        <row r="319">
          <cell r="A319" t="str">
            <v>COAST.310</v>
          </cell>
          <cell r="B319">
            <v>602</v>
          </cell>
          <cell r="C319"/>
          <cell r="D319" t="str">
            <v xml:space="preserve">Paint - #SE06                                </v>
          </cell>
          <cell r="E319">
            <v>37894</v>
          </cell>
          <cell r="F319">
            <v>4844</v>
          </cell>
          <cell r="G319">
            <v>0</v>
          </cell>
          <cell r="H319"/>
          <cell r="I319">
            <v>0</v>
          </cell>
          <cell r="J319">
            <v>4844</v>
          </cell>
          <cell r="K319">
            <v>0</v>
          </cell>
          <cell r="L319">
            <v>4844</v>
          </cell>
          <cell r="M319">
            <v>0</v>
          </cell>
          <cell r="N319" t="str">
            <v>S/L</v>
          </cell>
          <cell r="O319">
            <v>5</v>
          </cell>
        </row>
        <row r="320">
          <cell r="A320" t="str">
            <v>COAST.311</v>
          </cell>
          <cell r="B320">
            <v>604</v>
          </cell>
          <cell r="C320"/>
          <cell r="D320" t="str">
            <v xml:space="preserve">Gearhart Property Environmental Assistance   </v>
          </cell>
          <cell r="E320">
            <v>37864</v>
          </cell>
          <cell r="F320">
            <v>654.5</v>
          </cell>
          <cell r="G320">
            <v>0</v>
          </cell>
          <cell r="H320"/>
          <cell r="I320">
            <v>0</v>
          </cell>
          <cell r="J320">
            <v>232.69</v>
          </cell>
          <cell r="K320">
            <v>43.63</v>
          </cell>
          <cell r="L320">
            <v>276.32</v>
          </cell>
          <cell r="M320">
            <v>378.18</v>
          </cell>
          <cell r="N320" t="str">
            <v>S/L</v>
          </cell>
          <cell r="O320">
            <v>15</v>
          </cell>
        </row>
        <row r="321">
          <cell r="A321" t="str">
            <v>COAST.312</v>
          </cell>
          <cell r="B321">
            <v>605</v>
          </cell>
          <cell r="C321"/>
          <cell r="D321" t="str">
            <v xml:space="preserve">2 - 20yd Special Drop Boxes                  </v>
          </cell>
          <cell r="E321">
            <v>37833</v>
          </cell>
          <cell r="F321">
            <v>17598</v>
          </cell>
          <cell r="G321">
            <v>0</v>
          </cell>
          <cell r="H321"/>
          <cell r="I321">
            <v>0</v>
          </cell>
          <cell r="J321">
            <v>13617.5</v>
          </cell>
          <cell r="K321">
            <v>2514</v>
          </cell>
          <cell r="L321">
            <v>16131.5</v>
          </cell>
          <cell r="M321">
            <v>1466.5</v>
          </cell>
          <cell r="N321" t="str">
            <v>S/L</v>
          </cell>
          <cell r="O321">
            <v>7</v>
          </cell>
        </row>
        <row r="322">
          <cell r="A322" t="str">
            <v>COAST.313</v>
          </cell>
          <cell r="B322">
            <v>606</v>
          </cell>
          <cell r="C322"/>
          <cell r="D322" t="str">
            <v xml:space="preserve">4 - 4yd FL Cardboard Recycling Containers    </v>
          </cell>
          <cell r="E322">
            <v>37825</v>
          </cell>
          <cell r="F322">
            <v>2600</v>
          </cell>
          <cell r="G322">
            <v>0</v>
          </cell>
          <cell r="H322"/>
          <cell r="I322">
            <v>0</v>
          </cell>
          <cell r="J322">
            <v>2011.91</v>
          </cell>
          <cell r="K322">
            <v>371.43</v>
          </cell>
          <cell r="L322">
            <v>2383.34</v>
          </cell>
          <cell r="M322">
            <v>216.66</v>
          </cell>
          <cell r="N322" t="str">
            <v>S/L</v>
          </cell>
          <cell r="O322">
            <v>7</v>
          </cell>
        </row>
        <row r="323">
          <cell r="A323" t="str">
            <v>COAST.314</v>
          </cell>
          <cell r="B323">
            <v>607</v>
          </cell>
          <cell r="C323"/>
          <cell r="D323" t="str">
            <v xml:space="preserve">6 - 6yd FL Cardboard Recycling Containers    </v>
          </cell>
          <cell r="E323">
            <v>37825</v>
          </cell>
          <cell r="F323">
            <v>4184.6400000000003</v>
          </cell>
          <cell r="G323">
            <v>0</v>
          </cell>
          <cell r="H323"/>
          <cell r="I323">
            <v>0</v>
          </cell>
          <cell r="J323">
            <v>3238.14</v>
          </cell>
          <cell r="K323">
            <v>597.80999999999995</v>
          </cell>
          <cell r="L323">
            <v>3835.95</v>
          </cell>
          <cell r="M323">
            <v>348.69</v>
          </cell>
          <cell r="N323" t="str">
            <v>S/L</v>
          </cell>
          <cell r="O323">
            <v>7</v>
          </cell>
        </row>
        <row r="324">
          <cell r="A324" t="str">
            <v>COAST.315</v>
          </cell>
          <cell r="B324">
            <v>608</v>
          </cell>
          <cell r="C324"/>
          <cell r="D324" t="str">
            <v xml:space="preserve">4 - 4yd FL Slant Top Containers              </v>
          </cell>
          <cell r="E324">
            <v>37825</v>
          </cell>
          <cell r="F324">
            <v>1853.5</v>
          </cell>
          <cell r="G324">
            <v>0</v>
          </cell>
          <cell r="H324"/>
          <cell r="I324">
            <v>0</v>
          </cell>
          <cell r="J324">
            <v>1434.28</v>
          </cell>
          <cell r="K324">
            <v>264.79000000000002</v>
          </cell>
          <cell r="L324">
            <v>1699.07</v>
          </cell>
          <cell r="M324">
            <v>154.43</v>
          </cell>
          <cell r="N324" t="str">
            <v>S/L</v>
          </cell>
          <cell r="O324">
            <v>7</v>
          </cell>
        </row>
        <row r="325">
          <cell r="A325" t="str">
            <v>COAST.316</v>
          </cell>
          <cell r="B325">
            <v>609</v>
          </cell>
          <cell r="C325"/>
          <cell r="D325" t="str">
            <v xml:space="preserve">400 - 14 Gal  Recycle Bin                    </v>
          </cell>
          <cell r="E325">
            <v>37845</v>
          </cell>
          <cell r="F325">
            <v>2110</v>
          </cell>
          <cell r="G325">
            <v>0</v>
          </cell>
          <cell r="H325"/>
          <cell r="I325">
            <v>0</v>
          </cell>
          <cell r="J325">
            <v>1632.75</v>
          </cell>
          <cell r="K325">
            <v>301.43</v>
          </cell>
          <cell r="L325">
            <v>1934.18</v>
          </cell>
          <cell r="M325">
            <v>175.82</v>
          </cell>
          <cell r="N325" t="str">
            <v>S/L</v>
          </cell>
          <cell r="O325">
            <v>7</v>
          </cell>
        </row>
        <row r="326">
          <cell r="A326" t="str">
            <v>COAST.317</v>
          </cell>
          <cell r="B326">
            <v>610</v>
          </cell>
          <cell r="C326"/>
          <cell r="D326" t="str">
            <v xml:space="preserve">200 - 32 Gal Univ XHD Containers             </v>
          </cell>
          <cell r="E326">
            <v>37854</v>
          </cell>
          <cell r="F326">
            <v>7378</v>
          </cell>
          <cell r="G326">
            <v>0</v>
          </cell>
          <cell r="H326"/>
          <cell r="I326">
            <v>0</v>
          </cell>
          <cell r="J326">
            <v>5621.33</v>
          </cell>
          <cell r="K326">
            <v>1054</v>
          </cell>
          <cell r="L326">
            <v>6675.33</v>
          </cell>
          <cell r="M326">
            <v>702.67</v>
          </cell>
          <cell r="N326" t="str">
            <v>S/L</v>
          </cell>
          <cell r="O326">
            <v>7</v>
          </cell>
        </row>
        <row r="327">
          <cell r="A327" t="str">
            <v>COAST.318</v>
          </cell>
          <cell r="B327">
            <v>611</v>
          </cell>
          <cell r="C327"/>
          <cell r="D327" t="str">
            <v xml:space="preserve">96 - 96 Gal Univ XHD Containers              </v>
          </cell>
          <cell r="E327">
            <v>37854</v>
          </cell>
          <cell r="F327">
            <v>4500</v>
          </cell>
          <cell r="G327">
            <v>0</v>
          </cell>
          <cell r="H327"/>
          <cell r="I327">
            <v>0</v>
          </cell>
          <cell r="J327">
            <v>3428.59</v>
          </cell>
          <cell r="K327">
            <v>642.86</v>
          </cell>
          <cell r="L327">
            <v>4071.45</v>
          </cell>
          <cell r="M327">
            <v>428.55</v>
          </cell>
          <cell r="N327" t="str">
            <v>S/L</v>
          </cell>
          <cell r="O327">
            <v>7</v>
          </cell>
        </row>
        <row r="328">
          <cell r="A328" t="str">
            <v>COAST.319</v>
          </cell>
          <cell r="B328">
            <v>612</v>
          </cell>
          <cell r="C328"/>
          <cell r="D328" t="str">
            <v xml:space="preserve">4 - 3yd FL Containers                        </v>
          </cell>
          <cell r="E328">
            <v>37855</v>
          </cell>
          <cell r="F328">
            <v>2278.4</v>
          </cell>
          <cell r="G328">
            <v>0</v>
          </cell>
          <cell r="H328"/>
          <cell r="I328">
            <v>0</v>
          </cell>
          <cell r="J328">
            <v>1735.95</v>
          </cell>
          <cell r="K328">
            <v>325.49</v>
          </cell>
          <cell r="L328">
            <v>2061.44</v>
          </cell>
          <cell r="M328">
            <v>216.96</v>
          </cell>
          <cell r="N328" t="str">
            <v>S/L</v>
          </cell>
          <cell r="O328">
            <v>7</v>
          </cell>
        </row>
        <row r="329">
          <cell r="A329" t="str">
            <v>COAST.320</v>
          </cell>
          <cell r="B329">
            <v>613</v>
          </cell>
          <cell r="C329"/>
          <cell r="D329" t="str">
            <v xml:space="preserve">5 - 2yd FL Slant Top Containers              </v>
          </cell>
          <cell r="E329">
            <v>37890</v>
          </cell>
          <cell r="F329">
            <v>2957.9</v>
          </cell>
          <cell r="G329">
            <v>0</v>
          </cell>
          <cell r="H329"/>
          <cell r="I329">
            <v>0</v>
          </cell>
          <cell r="J329">
            <v>2218.44</v>
          </cell>
          <cell r="K329">
            <v>422.56</v>
          </cell>
          <cell r="L329">
            <v>2641</v>
          </cell>
          <cell r="M329">
            <v>316.89999999999998</v>
          </cell>
          <cell r="N329" t="str">
            <v>S/L</v>
          </cell>
          <cell r="O329">
            <v>7</v>
          </cell>
        </row>
        <row r="330">
          <cell r="A330" t="str">
            <v>COAST.321</v>
          </cell>
          <cell r="B330">
            <v>614</v>
          </cell>
          <cell r="C330"/>
          <cell r="D330" t="str">
            <v xml:space="preserve">6 - 3yd FL Slant Top Containers              </v>
          </cell>
          <cell r="E330">
            <v>37890</v>
          </cell>
          <cell r="F330">
            <v>3985.92</v>
          </cell>
          <cell r="G330">
            <v>0</v>
          </cell>
          <cell r="H330"/>
          <cell r="I330">
            <v>0</v>
          </cell>
          <cell r="J330">
            <v>2989.45</v>
          </cell>
          <cell r="K330">
            <v>569.41999999999996</v>
          </cell>
          <cell r="L330">
            <v>3558.87</v>
          </cell>
          <cell r="M330">
            <v>427.05</v>
          </cell>
          <cell r="N330" t="str">
            <v>S/L</v>
          </cell>
          <cell r="O330">
            <v>7</v>
          </cell>
        </row>
        <row r="331">
          <cell r="A331" t="str">
            <v>COAST.322</v>
          </cell>
          <cell r="B331">
            <v>615</v>
          </cell>
          <cell r="C331"/>
          <cell r="D331" t="str">
            <v xml:space="preserve">6 - 4yd FL Slant Top Containers              </v>
          </cell>
          <cell r="E331">
            <v>37890</v>
          </cell>
          <cell r="F331">
            <v>4573.4399999999996</v>
          </cell>
          <cell r="G331">
            <v>0</v>
          </cell>
          <cell r="H331"/>
          <cell r="I331">
            <v>0</v>
          </cell>
          <cell r="J331">
            <v>3430.09</v>
          </cell>
          <cell r="K331">
            <v>653.35</v>
          </cell>
          <cell r="L331">
            <v>4083.44</v>
          </cell>
          <cell r="M331">
            <v>490</v>
          </cell>
          <cell r="N331" t="str">
            <v>S/L</v>
          </cell>
          <cell r="O331">
            <v>7</v>
          </cell>
        </row>
        <row r="332">
          <cell r="A332" t="str">
            <v>COAST.323</v>
          </cell>
          <cell r="B332">
            <v>616</v>
          </cell>
          <cell r="C332"/>
          <cell r="D332" t="str">
            <v xml:space="preserve">3 - 5 yd FL Cathedral Containers             </v>
          </cell>
          <cell r="E332">
            <v>37890</v>
          </cell>
          <cell r="F332">
            <v>2469.75</v>
          </cell>
          <cell r="G332">
            <v>0</v>
          </cell>
          <cell r="H332"/>
          <cell r="I332">
            <v>0</v>
          </cell>
          <cell r="J332">
            <v>1852.31</v>
          </cell>
          <cell r="K332">
            <v>352.82</v>
          </cell>
          <cell r="L332">
            <v>2205.13</v>
          </cell>
          <cell r="M332">
            <v>264.62</v>
          </cell>
          <cell r="N332" t="str">
            <v>S/L</v>
          </cell>
          <cell r="O332">
            <v>7</v>
          </cell>
        </row>
        <row r="333">
          <cell r="A333" t="str">
            <v>COAST.324</v>
          </cell>
          <cell r="B333">
            <v>617</v>
          </cell>
          <cell r="C333"/>
          <cell r="D333" t="str">
            <v xml:space="preserve">200 - 32 Gal Univ XHD Containers             </v>
          </cell>
          <cell r="E333">
            <v>37894</v>
          </cell>
          <cell r="F333">
            <v>7460</v>
          </cell>
          <cell r="G333">
            <v>0</v>
          </cell>
          <cell r="H333"/>
          <cell r="I333">
            <v>0</v>
          </cell>
          <cell r="J333">
            <v>5594.98</v>
          </cell>
          <cell r="K333">
            <v>1065.71</v>
          </cell>
          <cell r="L333">
            <v>6660.69</v>
          </cell>
          <cell r="M333">
            <v>799.31</v>
          </cell>
          <cell r="N333" t="str">
            <v>S/L</v>
          </cell>
          <cell r="O333">
            <v>7</v>
          </cell>
        </row>
        <row r="334">
          <cell r="A334" t="str">
            <v>COAST.325</v>
          </cell>
          <cell r="B334">
            <v>618</v>
          </cell>
          <cell r="C334"/>
          <cell r="D334" t="str">
            <v xml:space="preserve">300 - 96 Gal Univ XHD Containers             </v>
          </cell>
          <cell r="E334">
            <v>37894</v>
          </cell>
          <cell r="F334">
            <v>14190</v>
          </cell>
          <cell r="G334">
            <v>0</v>
          </cell>
          <cell r="H334"/>
          <cell r="I334">
            <v>0</v>
          </cell>
          <cell r="J334">
            <v>10642.49</v>
          </cell>
          <cell r="K334">
            <v>2027.14</v>
          </cell>
          <cell r="L334">
            <v>12669.63</v>
          </cell>
          <cell r="M334">
            <v>1520.37</v>
          </cell>
          <cell r="N334" t="str">
            <v>S/L</v>
          </cell>
          <cell r="O334">
            <v>7</v>
          </cell>
        </row>
        <row r="335">
          <cell r="A335" t="str">
            <v>COAST.326</v>
          </cell>
          <cell r="B335">
            <v>619</v>
          </cell>
          <cell r="C335"/>
          <cell r="D335" t="str">
            <v xml:space="preserve">Gearhart Property Environmental Assistance   </v>
          </cell>
          <cell r="E335">
            <v>37876</v>
          </cell>
          <cell r="F335">
            <v>3121.4</v>
          </cell>
          <cell r="G335">
            <v>0</v>
          </cell>
          <cell r="H335"/>
          <cell r="I335">
            <v>0</v>
          </cell>
          <cell r="J335">
            <v>1109.81</v>
          </cell>
          <cell r="K335">
            <v>208.09</v>
          </cell>
          <cell r="L335">
            <v>1317.9</v>
          </cell>
          <cell r="M335">
            <v>1803.5</v>
          </cell>
          <cell r="N335" t="str">
            <v>S/L</v>
          </cell>
          <cell r="O335">
            <v>15</v>
          </cell>
        </row>
        <row r="336">
          <cell r="A336" t="str">
            <v>COAST.327</v>
          </cell>
          <cell r="B336">
            <v>620</v>
          </cell>
          <cell r="C336"/>
          <cell r="D336" t="str">
            <v xml:space="preserve">Gearhart Property Environmental Assistance   </v>
          </cell>
          <cell r="E336">
            <v>37824</v>
          </cell>
          <cell r="F336">
            <v>1300.75</v>
          </cell>
          <cell r="G336">
            <v>0</v>
          </cell>
          <cell r="H336"/>
          <cell r="I336">
            <v>0</v>
          </cell>
          <cell r="J336">
            <v>469.73</v>
          </cell>
          <cell r="K336">
            <v>86.72</v>
          </cell>
          <cell r="L336">
            <v>556.45000000000005</v>
          </cell>
          <cell r="M336">
            <v>744.3</v>
          </cell>
          <cell r="N336" t="str">
            <v>S/L</v>
          </cell>
          <cell r="O336">
            <v>15</v>
          </cell>
        </row>
        <row r="337">
          <cell r="A337" t="str">
            <v>COAST.328</v>
          </cell>
          <cell r="B337">
            <v>621</v>
          </cell>
          <cell r="C337"/>
          <cell r="D337" t="str">
            <v xml:space="preserve">New Deck From Scales to Office Trailer       </v>
          </cell>
          <cell r="E337">
            <v>37830</v>
          </cell>
          <cell r="F337">
            <v>2060</v>
          </cell>
          <cell r="G337">
            <v>0</v>
          </cell>
          <cell r="H337"/>
          <cell r="I337">
            <v>0</v>
          </cell>
          <cell r="J337">
            <v>743.87</v>
          </cell>
          <cell r="K337">
            <v>137.33000000000001</v>
          </cell>
          <cell r="L337">
            <v>881.2</v>
          </cell>
          <cell r="M337">
            <v>1178.8</v>
          </cell>
          <cell r="N337" t="str">
            <v>S/L</v>
          </cell>
          <cell r="O337">
            <v>15</v>
          </cell>
        </row>
        <row r="338">
          <cell r="A338" t="str">
            <v>COAST.329</v>
          </cell>
          <cell r="B338">
            <v>622</v>
          </cell>
          <cell r="C338"/>
          <cell r="D338" t="str">
            <v xml:space="preserve">Sunvisor Kit - #114                          </v>
          </cell>
          <cell r="E338">
            <v>37922</v>
          </cell>
          <cell r="F338">
            <v>629.1</v>
          </cell>
          <cell r="G338">
            <v>0</v>
          </cell>
          <cell r="H338"/>
          <cell r="I338">
            <v>0</v>
          </cell>
          <cell r="J338">
            <v>629.1</v>
          </cell>
          <cell r="K338">
            <v>0</v>
          </cell>
          <cell r="L338">
            <v>629.1</v>
          </cell>
          <cell r="M338">
            <v>0</v>
          </cell>
          <cell r="N338" t="str">
            <v>S/L</v>
          </cell>
          <cell r="O338">
            <v>5</v>
          </cell>
        </row>
        <row r="339">
          <cell r="A339" t="str">
            <v>COAST.330</v>
          </cell>
          <cell r="B339">
            <v>623</v>
          </cell>
          <cell r="C339"/>
          <cell r="D339" t="str">
            <v xml:space="preserve">1986 Ford F70 Truck - #811                   </v>
          </cell>
          <cell r="E339">
            <v>37970</v>
          </cell>
          <cell r="F339">
            <v>9000</v>
          </cell>
          <cell r="G339">
            <v>0</v>
          </cell>
          <cell r="H339"/>
          <cell r="I339">
            <v>0</v>
          </cell>
          <cell r="J339">
            <v>9000</v>
          </cell>
          <cell r="K339">
            <v>0</v>
          </cell>
          <cell r="L339">
            <v>9000</v>
          </cell>
          <cell r="M339">
            <v>0</v>
          </cell>
          <cell r="N339" t="str">
            <v>S/L</v>
          </cell>
          <cell r="O339">
            <v>5</v>
          </cell>
        </row>
        <row r="340">
          <cell r="A340" t="str">
            <v>COAST.331</v>
          </cell>
          <cell r="B340">
            <v>624</v>
          </cell>
          <cell r="C340"/>
          <cell r="D340" t="str">
            <v xml:space="preserve">Truck Scale Kit - #318                       </v>
          </cell>
          <cell r="E340">
            <v>37986</v>
          </cell>
          <cell r="F340">
            <v>2001.36</v>
          </cell>
          <cell r="G340">
            <v>0</v>
          </cell>
          <cell r="H340"/>
          <cell r="I340">
            <v>0</v>
          </cell>
          <cell r="J340">
            <v>2001.36</v>
          </cell>
          <cell r="K340">
            <v>0</v>
          </cell>
          <cell r="L340">
            <v>2001.36</v>
          </cell>
          <cell r="M340">
            <v>0</v>
          </cell>
          <cell r="N340" t="str">
            <v>S/L</v>
          </cell>
          <cell r="O340">
            <v>5</v>
          </cell>
        </row>
        <row r="341">
          <cell r="A341" t="str">
            <v>COAST.332</v>
          </cell>
          <cell r="B341">
            <v>625</v>
          </cell>
          <cell r="C341"/>
          <cell r="D341" t="str">
            <v xml:space="preserve">Paint - #811                                 </v>
          </cell>
          <cell r="E341">
            <v>37986</v>
          </cell>
          <cell r="F341">
            <v>3141</v>
          </cell>
          <cell r="G341">
            <v>0</v>
          </cell>
          <cell r="H341"/>
          <cell r="I341">
            <v>0</v>
          </cell>
          <cell r="J341">
            <v>3141</v>
          </cell>
          <cell r="K341">
            <v>0</v>
          </cell>
          <cell r="L341">
            <v>3141</v>
          </cell>
          <cell r="M341">
            <v>0</v>
          </cell>
          <cell r="N341" t="str">
            <v>S/L</v>
          </cell>
          <cell r="O341">
            <v>5</v>
          </cell>
        </row>
        <row r="342">
          <cell r="A342" t="str">
            <v>COAST.333</v>
          </cell>
          <cell r="B342">
            <v>626</v>
          </cell>
          <cell r="C342"/>
          <cell r="D342" t="str">
            <v xml:space="preserve">Palmberg Property - wil be moved in closing  </v>
          </cell>
          <cell r="E342">
            <v>37986</v>
          </cell>
          <cell r="F342">
            <v>10000</v>
          </cell>
          <cell r="G342">
            <v>0</v>
          </cell>
          <cell r="H342"/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10000</v>
          </cell>
          <cell r="N342" t="str">
            <v>Memo</v>
          </cell>
          <cell r="O342">
            <v>0</v>
          </cell>
        </row>
        <row r="343">
          <cell r="A343" t="str">
            <v>COAST.334</v>
          </cell>
          <cell r="B343">
            <v>627</v>
          </cell>
          <cell r="C343"/>
          <cell r="D343" t="str">
            <v xml:space="preserve">Wiring - New Office @ Astoria Trx Station    </v>
          </cell>
          <cell r="E343">
            <v>37986</v>
          </cell>
          <cell r="F343">
            <v>5124.4799999999996</v>
          </cell>
          <cell r="G343">
            <v>0</v>
          </cell>
          <cell r="H343"/>
          <cell r="I343">
            <v>0</v>
          </cell>
          <cell r="J343">
            <v>1708.15</v>
          </cell>
          <cell r="K343">
            <v>341.63</v>
          </cell>
          <cell r="L343">
            <v>2049.7800000000002</v>
          </cell>
          <cell r="M343">
            <v>3074.7</v>
          </cell>
          <cell r="N343" t="str">
            <v>S/L</v>
          </cell>
          <cell r="O343">
            <v>15</v>
          </cell>
        </row>
        <row r="344">
          <cell r="A344" t="str">
            <v>COAST.335</v>
          </cell>
          <cell r="B344">
            <v>628</v>
          </cell>
          <cell r="C344"/>
          <cell r="D344" t="str">
            <v xml:space="preserve">New Roof - Astoria Trx Station               </v>
          </cell>
          <cell r="E344">
            <v>37986</v>
          </cell>
          <cell r="F344">
            <v>11710</v>
          </cell>
          <cell r="G344">
            <v>0</v>
          </cell>
          <cell r="H344"/>
          <cell r="I344">
            <v>0</v>
          </cell>
          <cell r="J344">
            <v>3903.35</v>
          </cell>
          <cell r="K344">
            <v>780.67</v>
          </cell>
          <cell r="L344">
            <v>4684.0200000000004</v>
          </cell>
          <cell r="M344">
            <v>7025.98</v>
          </cell>
          <cell r="N344" t="str">
            <v>S/L</v>
          </cell>
          <cell r="O344">
            <v>15</v>
          </cell>
        </row>
        <row r="345">
          <cell r="A345" t="str">
            <v>COAST.336</v>
          </cell>
          <cell r="B345">
            <v>629</v>
          </cell>
          <cell r="C345"/>
          <cell r="D345" t="str">
            <v xml:space="preserve">Containers - Trx from CSS                    </v>
          </cell>
          <cell r="E345">
            <v>37986</v>
          </cell>
          <cell r="F345">
            <v>1300</v>
          </cell>
          <cell r="G345">
            <v>0</v>
          </cell>
          <cell r="H345"/>
          <cell r="I345">
            <v>0</v>
          </cell>
          <cell r="J345">
            <v>928.55</v>
          </cell>
          <cell r="K345">
            <v>185.71</v>
          </cell>
          <cell r="L345">
            <v>1114.26</v>
          </cell>
          <cell r="M345">
            <v>185.74</v>
          </cell>
          <cell r="N345" t="str">
            <v>S/L</v>
          </cell>
          <cell r="O345">
            <v>7</v>
          </cell>
        </row>
        <row r="346">
          <cell r="A346" t="str">
            <v>COAST.337</v>
          </cell>
          <cell r="B346">
            <v>630</v>
          </cell>
          <cell r="C346"/>
          <cell r="D346" t="str">
            <v xml:space="preserve">1991 EVO-D-3000 Lodal (Trx from CSS)         </v>
          </cell>
          <cell r="E346">
            <v>37986</v>
          </cell>
          <cell r="F346">
            <v>35000</v>
          </cell>
          <cell r="G346">
            <v>0</v>
          </cell>
          <cell r="H346"/>
          <cell r="I346">
            <v>0</v>
          </cell>
          <cell r="J346">
            <v>35000</v>
          </cell>
          <cell r="K346">
            <v>0</v>
          </cell>
          <cell r="L346">
            <v>35000</v>
          </cell>
          <cell r="M346">
            <v>0</v>
          </cell>
          <cell r="N346" t="str">
            <v>S/L</v>
          </cell>
          <cell r="O346">
            <v>5</v>
          </cell>
        </row>
        <row r="347">
          <cell r="A347" t="str">
            <v>COAST.338</v>
          </cell>
          <cell r="B347">
            <v>631</v>
          </cell>
          <cell r="C347" t="str">
            <v>d</v>
          </cell>
          <cell r="D347" t="str">
            <v xml:space="preserve">1989 Ford Pickup - #803                      </v>
          </cell>
          <cell r="E347">
            <v>37956</v>
          </cell>
          <cell r="F347">
            <v>3000</v>
          </cell>
          <cell r="G347">
            <v>0</v>
          </cell>
          <cell r="H347"/>
          <cell r="I347">
            <v>0</v>
          </cell>
          <cell r="J347">
            <v>3000</v>
          </cell>
          <cell r="K347">
            <v>0</v>
          </cell>
          <cell r="L347">
            <v>3000</v>
          </cell>
          <cell r="M347">
            <v>0</v>
          </cell>
          <cell r="N347" t="str">
            <v>S/L</v>
          </cell>
          <cell r="O347">
            <v>5</v>
          </cell>
        </row>
        <row r="348">
          <cell r="A348" t="str">
            <v>COAST.339</v>
          </cell>
          <cell r="B348">
            <v>632</v>
          </cell>
          <cell r="C348"/>
          <cell r="D348" t="str">
            <v xml:space="preserve">1979 MACK Rolloff - #101                     </v>
          </cell>
          <cell r="E348">
            <v>37956</v>
          </cell>
          <cell r="F348">
            <v>7000</v>
          </cell>
          <cell r="G348">
            <v>0</v>
          </cell>
          <cell r="H348"/>
          <cell r="I348">
            <v>0</v>
          </cell>
          <cell r="J348">
            <v>7000</v>
          </cell>
          <cell r="K348">
            <v>0</v>
          </cell>
          <cell r="L348">
            <v>7000</v>
          </cell>
          <cell r="M348">
            <v>0</v>
          </cell>
          <cell r="N348" t="str">
            <v>S/L</v>
          </cell>
          <cell r="O348">
            <v>5</v>
          </cell>
        </row>
        <row r="349">
          <cell r="A349" t="str">
            <v>COAST.340</v>
          </cell>
          <cell r="B349">
            <v>634</v>
          </cell>
          <cell r="C349"/>
          <cell r="D349" t="str">
            <v xml:space="preserve">1997 GMC Retriever - #316                    </v>
          </cell>
          <cell r="E349">
            <v>37956</v>
          </cell>
          <cell r="F349">
            <v>7000</v>
          </cell>
          <cell r="G349">
            <v>0</v>
          </cell>
          <cell r="H349"/>
          <cell r="I349">
            <v>0</v>
          </cell>
          <cell r="J349">
            <v>7000</v>
          </cell>
          <cell r="K349">
            <v>0</v>
          </cell>
          <cell r="L349">
            <v>7000</v>
          </cell>
          <cell r="M349">
            <v>0</v>
          </cell>
          <cell r="N349" t="str">
            <v>S/L</v>
          </cell>
          <cell r="O349">
            <v>5</v>
          </cell>
        </row>
        <row r="350">
          <cell r="A350" t="str">
            <v>COAST.341</v>
          </cell>
          <cell r="B350">
            <v>635</v>
          </cell>
          <cell r="C350"/>
          <cell r="D350" t="str">
            <v xml:space="preserve">Rice Lake Truck Scale                        </v>
          </cell>
          <cell r="E350">
            <v>38099</v>
          </cell>
          <cell r="F350">
            <v>29175</v>
          </cell>
          <cell r="G350">
            <v>0</v>
          </cell>
          <cell r="H350"/>
          <cell r="I350">
            <v>0</v>
          </cell>
          <cell r="J350">
            <v>19450.009999999998</v>
          </cell>
          <cell r="K350">
            <v>4167.8599999999997</v>
          </cell>
          <cell r="L350">
            <v>23617.87</v>
          </cell>
          <cell r="M350">
            <v>5557.13</v>
          </cell>
          <cell r="N350" t="str">
            <v>S/L</v>
          </cell>
          <cell r="O350">
            <v>7</v>
          </cell>
        </row>
        <row r="351">
          <cell r="A351" t="str">
            <v>COAST.342</v>
          </cell>
          <cell r="B351">
            <v>636</v>
          </cell>
          <cell r="C351"/>
          <cell r="D351" t="str">
            <v xml:space="preserve">Truck Scale Installation Costs               </v>
          </cell>
          <cell r="E351">
            <v>38099</v>
          </cell>
          <cell r="F351">
            <v>320</v>
          </cell>
          <cell r="G351">
            <v>0</v>
          </cell>
          <cell r="H351"/>
          <cell r="I351">
            <v>0</v>
          </cell>
          <cell r="J351">
            <v>213.32</v>
          </cell>
          <cell r="K351">
            <v>45.71</v>
          </cell>
          <cell r="L351">
            <v>259.02999999999997</v>
          </cell>
          <cell r="M351">
            <v>60.97</v>
          </cell>
          <cell r="N351" t="str">
            <v>S/L</v>
          </cell>
          <cell r="O351">
            <v>7</v>
          </cell>
        </row>
        <row r="352">
          <cell r="A352" t="str">
            <v>COAST.343</v>
          </cell>
          <cell r="B352">
            <v>637</v>
          </cell>
          <cell r="C352"/>
          <cell r="D352" t="str">
            <v xml:space="preserve">Rebuild Engine - 1996 Peterbilt #205         </v>
          </cell>
          <cell r="E352">
            <v>38046</v>
          </cell>
          <cell r="F352">
            <v>10667.7</v>
          </cell>
          <cell r="G352">
            <v>0</v>
          </cell>
          <cell r="H352"/>
          <cell r="I352">
            <v>0</v>
          </cell>
          <cell r="J352">
            <v>10312.11</v>
          </cell>
          <cell r="K352">
            <v>355.59</v>
          </cell>
          <cell r="L352">
            <v>10667.7</v>
          </cell>
          <cell r="M352">
            <v>0</v>
          </cell>
          <cell r="N352" t="str">
            <v>S/L</v>
          </cell>
          <cell r="O352">
            <v>5</v>
          </cell>
        </row>
        <row r="353">
          <cell r="A353" t="str">
            <v>COAST.344</v>
          </cell>
          <cell r="B353">
            <v>638</v>
          </cell>
          <cell r="C353"/>
          <cell r="D353" t="str">
            <v xml:space="preserve">40yd Pacific Front Loader Mounted On #207    </v>
          </cell>
          <cell r="E353">
            <v>38022</v>
          </cell>
          <cell r="F353">
            <v>83081.039999999994</v>
          </cell>
          <cell r="G353">
            <v>0</v>
          </cell>
          <cell r="H353"/>
          <cell r="I353">
            <v>0</v>
          </cell>
          <cell r="J353">
            <v>81696.36</v>
          </cell>
          <cell r="K353">
            <v>1384.68</v>
          </cell>
          <cell r="L353">
            <v>83081.039999999994</v>
          </cell>
          <cell r="M353">
            <v>0</v>
          </cell>
          <cell r="N353" t="str">
            <v>S/L</v>
          </cell>
          <cell r="O353">
            <v>5</v>
          </cell>
        </row>
        <row r="354">
          <cell r="A354" t="str">
            <v>COAST.345</v>
          </cell>
          <cell r="B354">
            <v>639</v>
          </cell>
          <cell r="C354"/>
          <cell r="D354" t="str">
            <v xml:space="preserve">2004 Peterbilt 320 Front Loader #207         </v>
          </cell>
          <cell r="E354">
            <v>38022</v>
          </cell>
          <cell r="F354">
            <v>101545</v>
          </cell>
          <cell r="G354">
            <v>0</v>
          </cell>
          <cell r="H354"/>
          <cell r="I354">
            <v>0</v>
          </cell>
          <cell r="J354">
            <v>99852.58</v>
          </cell>
          <cell r="K354">
            <v>1692.42</v>
          </cell>
          <cell r="L354">
            <v>101545</v>
          </cell>
          <cell r="M354">
            <v>0</v>
          </cell>
          <cell r="N354" t="str">
            <v>S/L</v>
          </cell>
          <cell r="O354">
            <v>5</v>
          </cell>
        </row>
        <row r="355">
          <cell r="A355" t="str">
            <v>COAST.346</v>
          </cell>
          <cell r="B355">
            <v>640</v>
          </cell>
          <cell r="C355"/>
          <cell r="D355" t="str">
            <v xml:space="preserve">Graphics - #207                              </v>
          </cell>
          <cell r="E355">
            <v>38079</v>
          </cell>
          <cell r="F355">
            <v>1200</v>
          </cell>
          <cell r="G355">
            <v>0</v>
          </cell>
          <cell r="H355"/>
          <cell r="I355">
            <v>0</v>
          </cell>
          <cell r="J355">
            <v>1140</v>
          </cell>
          <cell r="K355">
            <v>60</v>
          </cell>
          <cell r="L355">
            <v>1200</v>
          </cell>
          <cell r="M355">
            <v>0</v>
          </cell>
          <cell r="N355" t="str">
            <v>S/L</v>
          </cell>
          <cell r="O355">
            <v>5</v>
          </cell>
        </row>
        <row r="356">
          <cell r="A356" t="str">
            <v>COAST.347</v>
          </cell>
          <cell r="B356">
            <v>641</v>
          </cell>
          <cell r="C356"/>
          <cell r="D356" t="str">
            <v xml:space="preserve">Truck Scale Kit - #207                       </v>
          </cell>
          <cell r="E356">
            <v>38107</v>
          </cell>
          <cell r="F356">
            <v>2001.45</v>
          </cell>
          <cell r="G356">
            <v>0</v>
          </cell>
          <cell r="H356"/>
          <cell r="I356">
            <v>0</v>
          </cell>
          <cell r="J356">
            <v>1868.02</v>
          </cell>
          <cell r="K356">
            <v>133.43</v>
          </cell>
          <cell r="L356">
            <v>2001.45</v>
          </cell>
          <cell r="M356">
            <v>0</v>
          </cell>
          <cell r="N356" t="str">
            <v>S/L</v>
          </cell>
          <cell r="O356">
            <v>5</v>
          </cell>
        </row>
        <row r="357">
          <cell r="A357" t="str">
            <v>COAST.348</v>
          </cell>
          <cell r="B357">
            <v>642</v>
          </cell>
          <cell r="C357"/>
          <cell r="D357" t="str">
            <v xml:space="preserve">180 - 96 Gal Univ XHD Containers             </v>
          </cell>
          <cell r="E357">
            <v>38014</v>
          </cell>
          <cell r="F357">
            <v>8975</v>
          </cell>
          <cell r="G357">
            <v>0</v>
          </cell>
          <cell r="H357"/>
          <cell r="I357">
            <v>0</v>
          </cell>
          <cell r="J357">
            <v>6303.86</v>
          </cell>
          <cell r="K357">
            <v>1282.1400000000001</v>
          </cell>
          <cell r="L357">
            <v>7586</v>
          </cell>
          <cell r="M357">
            <v>1389</v>
          </cell>
          <cell r="N357" t="str">
            <v>S/L</v>
          </cell>
          <cell r="O357">
            <v>7</v>
          </cell>
        </row>
        <row r="358">
          <cell r="A358" t="str">
            <v>COAST.349</v>
          </cell>
          <cell r="B358">
            <v>643</v>
          </cell>
          <cell r="C358"/>
          <cell r="D358" t="str">
            <v xml:space="preserve">500 - 32 Gal Univ XHD Containers             </v>
          </cell>
          <cell r="E358">
            <v>38014</v>
          </cell>
          <cell r="F358">
            <v>17750</v>
          </cell>
          <cell r="G358">
            <v>0</v>
          </cell>
          <cell r="H358"/>
          <cell r="I358">
            <v>0</v>
          </cell>
          <cell r="J358">
            <v>12467.24</v>
          </cell>
          <cell r="K358">
            <v>2535.71</v>
          </cell>
          <cell r="L358">
            <v>15002.95</v>
          </cell>
          <cell r="M358">
            <v>2747.05</v>
          </cell>
          <cell r="N358" t="str">
            <v>S/L</v>
          </cell>
          <cell r="O358">
            <v>7</v>
          </cell>
        </row>
        <row r="359">
          <cell r="A359" t="str">
            <v>COAST.350</v>
          </cell>
          <cell r="B359">
            <v>644</v>
          </cell>
          <cell r="C359"/>
          <cell r="D359" t="str">
            <v xml:space="preserve">2 - 2yd FL Slant Top Containers              </v>
          </cell>
          <cell r="E359">
            <v>38046</v>
          </cell>
          <cell r="F359">
            <v>1172</v>
          </cell>
          <cell r="G359">
            <v>0</v>
          </cell>
          <cell r="H359"/>
          <cell r="I359">
            <v>0</v>
          </cell>
          <cell r="J359">
            <v>809.24</v>
          </cell>
          <cell r="K359">
            <v>167.43</v>
          </cell>
          <cell r="L359">
            <v>976.67</v>
          </cell>
          <cell r="M359">
            <v>195.33</v>
          </cell>
          <cell r="N359" t="str">
            <v>S/L</v>
          </cell>
          <cell r="O359">
            <v>7</v>
          </cell>
        </row>
        <row r="360">
          <cell r="A360" t="str">
            <v>COAST.351</v>
          </cell>
          <cell r="B360">
            <v>645</v>
          </cell>
          <cell r="C360"/>
          <cell r="D360" t="str">
            <v xml:space="preserve">3 - 3yd FL Slant Top Containers              </v>
          </cell>
          <cell r="E360">
            <v>38046</v>
          </cell>
          <cell r="F360">
            <v>1979.25</v>
          </cell>
          <cell r="G360">
            <v>0</v>
          </cell>
          <cell r="H360"/>
          <cell r="I360">
            <v>0</v>
          </cell>
          <cell r="J360">
            <v>1366.63</v>
          </cell>
          <cell r="K360">
            <v>282.75</v>
          </cell>
          <cell r="L360">
            <v>1649.38</v>
          </cell>
          <cell r="M360">
            <v>329.87</v>
          </cell>
          <cell r="N360" t="str">
            <v>S/L</v>
          </cell>
          <cell r="O360">
            <v>7</v>
          </cell>
        </row>
        <row r="361">
          <cell r="A361" t="str">
            <v>COAST.352</v>
          </cell>
          <cell r="B361">
            <v>646</v>
          </cell>
          <cell r="C361"/>
          <cell r="D361" t="str">
            <v xml:space="preserve">2 - 1yd FL Tapered Containers                </v>
          </cell>
          <cell r="E361">
            <v>38046</v>
          </cell>
          <cell r="F361">
            <v>965</v>
          </cell>
          <cell r="G361">
            <v>0</v>
          </cell>
          <cell r="H361"/>
          <cell r="I361">
            <v>0</v>
          </cell>
          <cell r="J361">
            <v>666.32</v>
          </cell>
          <cell r="K361">
            <v>137.86000000000001</v>
          </cell>
          <cell r="L361">
            <v>804.18</v>
          </cell>
          <cell r="M361">
            <v>160.82</v>
          </cell>
          <cell r="N361" t="str">
            <v>S/L</v>
          </cell>
          <cell r="O361">
            <v>7</v>
          </cell>
        </row>
        <row r="362">
          <cell r="A362" t="str">
            <v>COAST.353</v>
          </cell>
          <cell r="B362">
            <v>647</v>
          </cell>
          <cell r="C362"/>
          <cell r="D362" t="str">
            <v xml:space="preserve">2 - 1.5yd FL Tapered Containers              </v>
          </cell>
          <cell r="E362">
            <v>38046</v>
          </cell>
          <cell r="F362">
            <v>1074</v>
          </cell>
          <cell r="G362">
            <v>0</v>
          </cell>
          <cell r="H362"/>
          <cell r="I362">
            <v>0</v>
          </cell>
          <cell r="J362">
            <v>741.58</v>
          </cell>
          <cell r="K362">
            <v>153.43</v>
          </cell>
          <cell r="L362">
            <v>895.01</v>
          </cell>
          <cell r="M362">
            <v>178.99</v>
          </cell>
          <cell r="N362" t="str">
            <v>S/L</v>
          </cell>
          <cell r="O362">
            <v>7</v>
          </cell>
        </row>
        <row r="363">
          <cell r="A363" t="str">
            <v>COAST.354</v>
          </cell>
          <cell r="B363">
            <v>648</v>
          </cell>
          <cell r="C363"/>
          <cell r="D363" t="str">
            <v xml:space="preserve">3 - 5yd FL Cathedral Containers              </v>
          </cell>
          <cell r="E363">
            <v>38046</v>
          </cell>
          <cell r="F363">
            <v>2376.75</v>
          </cell>
          <cell r="G363">
            <v>0</v>
          </cell>
          <cell r="H363"/>
          <cell r="I363">
            <v>0</v>
          </cell>
          <cell r="J363">
            <v>1641.11</v>
          </cell>
          <cell r="K363">
            <v>339.54</v>
          </cell>
          <cell r="L363">
            <v>1980.65</v>
          </cell>
          <cell r="M363">
            <v>396.1</v>
          </cell>
          <cell r="N363" t="str">
            <v>S/L</v>
          </cell>
          <cell r="O363">
            <v>7</v>
          </cell>
        </row>
        <row r="364">
          <cell r="A364" t="str">
            <v>COAST.355</v>
          </cell>
          <cell r="B364">
            <v>649</v>
          </cell>
          <cell r="C364"/>
          <cell r="D364" t="str">
            <v xml:space="preserve">4 - 6yd FL Cathedral Containers              </v>
          </cell>
          <cell r="E364">
            <v>38046</v>
          </cell>
          <cell r="F364">
            <v>3439</v>
          </cell>
          <cell r="G364">
            <v>0</v>
          </cell>
          <cell r="H364"/>
          <cell r="I364">
            <v>0</v>
          </cell>
          <cell r="J364">
            <v>2374.56</v>
          </cell>
          <cell r="K364">
            <v>491.29</v>
          </cell>
          <cell r="L364">
            <v>2865.85</v>
          </cell>
          <cell r="M364">
            <v>573.15</v>
          </cell>
          <cell r="N364" t="str">
            <v>S/L</v>
          </cell>
          <cell r="O364">
            <v>7</v>
          </cell>
        </row>
        <row r="365">
          <cell r="A365" t="str">
            <v>COAST.356</v>
          </cell>
          <cell r="B365">
            <v>650</v>
          </cell>
          <cell r="C365"/>
          <cell r="D365" t="str">
            <v xml:space="preserve">6 - 4yd FL Cardboard Recycling Containers    </v>
          </cell>
          <cell r="E365">
            <v>38046</v>
          </cell>
          <cell r="F365">
            <v>3744</v>
          </cell>
          <cell r="G365">
            <v>0</v>
          </cell>
          <cell r="H365"/>
          <cell r="I365">
            <v>0</v>
          </cell>
          <cell r="J365">
            <v>2585.15</v>
          </cell>
          <cell r="K365">
            <v>534.86</v>
          </cell>
          <cell r="L365">
            <v>3120.01</v>
          </cell>
          <cell r="M365">
            <v>623.99</v>
          </cell>
          <cell r="N365" t="str">
            <v>S/L</v>
          </cell>
          <cell r="O365">
            <v>7</v>
          </cell>
        </row>
        <row r="366">
          <cell r="A366" t="str">
            <v>COAST.357</v>
          </cell>
          <cell r="B366">
            <v>651</v>
          </cell>
          <cell r="C366"/>
          <cell r="D366" t="str">
            <v xml:space="preserve">6 - 6yd FL Cardboard Recycling Containers    </v>
          </cell>
          <cell r="E366">
            <v>38046</v>
          </cell>
          <cell r="F366">
            <v>4184.6400000000003</v>
          </cell>
          <cell r="G366">
            <v>0</v>
          </cell>
          <cell r="H366"/>
          <cell r="I366">
            <v>0</v>
          </cell>
          <cell r="J366">
            <v>2889.41</v>
          </cell>
          <cell r="K366">
            <v>597.80999999999995</v>
          </cell>
          <cell r="L366">
            <v>3487.22</v>
          </cell>
          <cell r="M366">
            <v>697.42</v>
          </cell>
          <cell r="N366" t="str">
            <v>S/L</v>
          </cell>
          <cell r="O366">
            <v>7</v>
          </cell>
        </row>
        <row r="367">
          <cell r="A367" t="str">
            <v>COAST.358</v>
          </cell>
          <cell r="B367">
            <v>652</v>
          </cell>
          <cell r="C367"/>
          <cell r="D367" t="str">
            <v xml:space="preserve">Freight on Containers - assets 644-651       </v>
          </cell>
          <cell r="E367">
            <v>38046</v>
          </cell>
          <cell r="F367">
            <v>682.5</v>
          </cell>
          <cell r="G367">
            <v>0</v>
          </cell>
          <cell r="H367"/>
          <cell r="I367">
            <v>0</v>
          </cell>
          <cell r="J367">
            <v>471.25</v>
          </cell>
          <cell r="K367">
            <v>97.5</v>
          </cell>
          <cell r="L367">
            <v>568.75</v>
          </cell>
          <cell r="M367">
            <v>113.75</v>
          </cell>
          <cell r="N367" t="str">
            <v>S/L</v>
          </cell>
          <cell r="O367">
            <v>7</v>
          </cell>
        </row>
        <row r="368">
          <cell r="A368" t="str">
            <v>COAST.359</v>
          </cell>
          <cell r="B368">
            <v>653</v>
          </cell>
          <cell r="C368"/>
          <cell r="D368" t="str">
            <v xml:space="preserve">500 - 14 Gal Recycle Bins                    </v>
          </cell>
          <cell r="E368">
            <v>38069</v>
          </cell>
          <cell r="F368">
            <v>2660</v>
          </cell>
          <cell r="G368">
            <v>0</v>
          </cell>
          <cell r="H368"/>
          <cell r="I368">
            <v>0</v>
          </cell>
          <cell r="J368">
            <v>1805</v>
          </cell>
          <cell r="K368">
            <v>380</v>
          </cell>
          <cell r="L368">
            <v>2185</v>
          </cell>
          <cell r="M368">
            <v>475</v>
          </cell>
          <cell r="N368" t="str">
            <v>S/L</v>
          </cell>
          <cell r="O368">
            <v>7</v>
          </cell>
        </row>
        <row r="369">
          <cell r="A369" t="str">
            <v>COAST.360</v>
          </cell>
          <cell r="B369">
            <v>654</v>
          </cell>
          <cell r="C369"/>
          <cell r="D369" t="str">
            <v xml:space="preserve">4 - 10yd Drop Boxes                          </v>
          </cell>
          <cell r="E369">
            <v>38167</v>
          </cell>
          <cell r="F369">
            <v>11200</v>
          </cell>
          <cell r="G369">
            <v>0</v>
          </cell>
          <cell r="H369"/>
          <cell r="I369">
            <v>0</v>
          </cell>
          <cell r="J369">
            <v>7200</v>
          </cell>
          <cell r="K369">
            <v>1600</v>
          </cell>
          <cell r="L369">
            <v>8800</v>
          </cell>
          <cell r="M369">
            <v>2400</v>
          </cell>
          <cell r="N369" t="str">
            <v>S/L</v>
          </cell>
          <cell r="O369">
            <v>7</v>
          </cell>
        </row>
        <row r="370">
          <cell r="A370" t="str">
            <v>COAST.361</v>
          </cell>
          <cell r="B370">
            <v>655</v>
          </cell>
          <cell r="C370"/>
          <cell r="D370" t="str">
            <v xml:space="preserve">10 - 3yd FL Rental Containers                </v>
          </cell>
          <cell r="E370">
            <v>38134</v>
          </cell>
          <cell r="F370">
            <v>6360</v>
          </cell>
          <cell r="G370">
            <v>0</v>
          </cell>
          <cell r="H370"/>
          <cell r="I370">
            <v>0</v>
          </cell>
          <cell r="J370">
            <v>4164.28</v>
          </cell>
          <cell r="K370">
            <v>908.57</v>
          </cell>
          <cell r="L370">
            <v>5072.8500000000004</v>
          </cell>
          <cell r="M370">
            <v>1287.1500000000001</v>
          </cell>
          <cell r="N370" t="str">
            <v>S/L</v>
          </cell>
          <cell r="O370">
            <v>7</v>
          </cell>
        </row>
        <row r="371">
          <cell r="A371" t="str">
            <v>COAST.362</v>
          </cell>
          <cell r="B371">
            <v>656</v>
          </cell>
          <cell r="C371"/>
          <cell r="D371" t="str">
            <v xml:space="preserve">4 - 3yd FL Rental Containers                 </v>
          </cell>
          <cell r="E371">
            <v>38097</v>
          </cell>
          <cell r="F371">
            <v>2544</v>
          </cell>
          <cell r="G371">
            <v>0</v>
          </cell>
          <cell r="H371"/>
          <cell r="I371">
            <v>0</v>
          </cell>
          <cell r="J371">
            <v>1696.01</v>
          </cell>
          <cell r="K371">
            <v>363.43</v>
          </cell>
          <cell r="L371">
            <v>2059.44</v>
          </cell>
          <cell r="M371">
            <v>484.56</v>
          </cell>
          <cell r="N371" t="str">
            <v>S/L</v>
          </cell>
          <cell r="O371">
            <v>7</v>
          </cell>
        </row>
        <row r="372">
          <cell r="A372" t="str">
            <v>COAST.363</v>
          </cell>
          <cell r="B372">
            <v>657</v>
          </cell>
          <cell r="C372"/>
          <cell r="D372" t="str">
            <v xml:space="preserve">2 - 3yd RL Rental Containers                 </v>
          </cell>
          <cell r="E372">
            <v>38097</v>
          </cell>
          <cell r="F372">
            <v>1640</v>
          </cell>
          <cell r="G372">
            <v>0</v>
          </cell>
          <cell r="H372"/>
          <cell r="I372">
            <v>0</v>
          </cell>
          <cell r="J372">
            <v>1093.3499999999999</v>
          </cell>
          <cell r="K372">
            <v>234.29</v>
          </cell>
          <cell r="L372">
            <v>1327.64</v>
          </cell>
          <cell r="M372">
            <v>312.36</v>
          </cell>
          <cell r="N372" t="str">
            <v>S/L</v>
          </cell>
          <cell r="O372">
            <v>7</v>
          </cell>
        </row>
        <row r="373">
          <cell r="A373" t="str">
            <v>COAST.364</v>
          </cell>
          <cell r="B373">
            <v>658</v>
          </cell>
          <cell r="C373"/>
          <cell r="D373" t="str">
            <v xml:space="preserve">3 - 8yd FL Cathedral Containers              </v>
          </cell>
          <cell r="E373">
            <v>38104</v>
          </cell>
          <cell r="F373">
            <v>3424.35</v>
          </cell>
          <cell r="G373">
            <v>0</v>
          </cell>
          <cell r="H373"/>
          <cell r="I373">
            <v>0</v>
          </cell>
          <cell r="J373">
            <v>2282.89</v>
          </cell>
          <cell r="K373">
            <v>489.19</v>
          </cell>
          <cell r="L373">
            <v>2772.08</v>
          </cell>
          <cell r="M373">
            <v>652.27</v>
          </cell>
          <cell r="N373" t="str">
            <v>S/L</v>
          </cell>
          <cell r="O373">
            <v>7</v>
          </cell>
        </row>
        <row r="374">
          <cell r="A374" t="str">
            <v>COAST.365</v>
          </cell>
          <cell r="B374">
            <v>659</v>
          </cell>
          <cell r="C374"/>
          <cell r="D374" t="str">
            <v xml:space="preserve">1 - 4yd FL Tapered Container                 </v>
          </cell>
          <cell r="E374">
            <v>38106</v>
          </cell>
          <cell r="F374">
            <v>852.35</v>
          </cell>
          <cell r="G374">
            <v>0</v>
          </cell>
          <cell r="H374"/>
          <cell r="I374">
            <v>0</v>
          </cell>
          <cell r="J374">
            <v>568.22</v>
          </cell>
          <cell r="K374">
            <v>121.76</v>
          </cell>
          <cell r="L374">
            <v>689.98</v>
          </cell>
          <cell r="M374">
            <v>162.37</v>
          </cell>
          <cell r="N374" t="str">
            <v>S/L</v>
          </cell>
          <cell r="O374">
            <v>7</v>
          </cell>
        </row>
        <row r="375">
          <cell r="A375" t="str">
            <v>COAST.366</v>
          </cell>
          <cell r="B375">
            <v>660</v>
          </cell>
          <cell r="C375"/>
          <cell r="D375" t="str">
            <v xml:space="preserve">Pressure Washer                              </v>
          </cell>
          <cell r="E375">
            <v>38152</v>
          </cell>
          <cell r="F375">
            <v>3502.4</v>
          </cell>
          <cell r="G375">
            <v>0</v>
          </cell>
          <cell r="H375"/>
          <cell r="I375">
            <v>0</v>
          </cell>
          <cell r="J375">
            <v>2293.23</v>
          </cell>
          <cell r="K375">
            <v>500.34</v>
          </cell>
          <cell r="L375">
            <v>2793.57</v>
          </cell>
          <cell r="M375">
            <v>708.83</v>
          </cell>
          <cell r="N375" t="str">
            <v>S/L</v>
          </cell>
          <cell r="O375">
            <v>7</v>
          </cell>
        </row>
        <row r="376">
          <cell r="A376" t="str">
            <v>COAST.367</v>
          </cell>
          <cell r="B376">
            <v>661</v>
          </cell>
          <cell r="C376"/>
          <cell r="D376" t="str">
            <v xml:space="preserve">Rebuild Engine - 1996 GMC #507               </v>
          </cell>
          <cell r="E376">
            <v>38138</v>
          </cell>
          <cell r="F376">
            <v>12369.49</v>
          </cell>
          <cell r="G376">
            <v>0</v>
          </cell>
          <cell r="H376"/>
          <cell r="I376">
            <v>0</v>
          </cell>
          <cell r="J376">
            <v>11338.71</v>
          </cell>
          <cell r="K376">
            <v>1030.78</v>
          </cell>
          <cell r="L376">
            <v>12369.49</v>
          </cell>
          <cell r="M376">
            <v>0</v>
          </cell>
          <cell r="N376" t="str">
            <v>S/L</v>
          </cell>
          <cell r="O376">
            <v>5</v>
          </cell>
        </row>
        <row r="377">
          <cell r="A377" t="str">
            <v>COAST.368</v>
          </cell>
          <cell r="B377">
            <v>662</v>
          </cell>
          <cell r="C377"/>
          <cell r="D377" t="str">
            <v xml:space="preserve">K-PAC Hoist Hook Lift                        </v>
          </cell>
          <cell r="E377">
            <v>38168</v>
          </cell>
          <cell r="F377">
            <v>14352.4</v>
          </cell>
          <cell r="G377">
            <v>0</v>
          </cell>
          <cell r="H377"/>
          <cell r="I377">
            <v>0</v>
          </cell>
          <cell r="J377">
            <v>9226.5300000000007</v>
          </cell>
          <cell r="K377">
            <v>2050.34</v>
          </cell>
          <cell r="L377">
            <v>11276.87</v>
          </cell>
          <cell r="M377">
            <v>3075.53</v>
          </cell>
          <cell r="N377" t="str">
            <v>S/L</v>
          </cell>
          <cell r="O377">
            <v>7</v>
          </cell>
        </row>
        <row r="378">
          <cell r="A378" t="str">
            <v>COAST.369</v>
          </cell>
          <cell r="B378">
            <v>663</v>
          </cell>
          <cell r="C378"/>
          <cell r="D378" t="str">
            <v xml:space="preserve">16' Roll Off Flat Bed                        </v>
          </cell>
          <cell r="E378">
            <v>38168</v>
          </cell>
          <cell r="F378">
            <v>7200</v>
          </cell>
          <cell r="G378">
            <v>0</v>
          </cell>
          <cell r="H378"/>
          <cell r="I378">
            <v>0</v>
          </cell>
          <cell r="J378">
            <v>6480</v>
          </cell>
          <cell r="K378">
            <v>720</v>
          </cell>
          <cell r="L378">
            <v>7200</v>
          </cell>
          <cell r="M378">
            <v>0</v>
          </cell>
          <cell r="N378" t="str">
            <v>S/L</v>
          </cell>
          <cell r="O378">
            <v>5</v>
          </cell>
        </row>
        <row r="379">
          <cell r="A379" t="str">
            <v>COAST.370</v>
          </cell>
          <cell r="B379">
            <v>664</v>
          </cell>
          <cell r="C379"/>
          <cell r="D379" t="str">
            <v xml:space="preserve">Pro Link Printer                             </v>
          </cell>
          <cell r="E379">
            <v>38321</v>
          </cell>
          <cell r="F379">
            <v>792.19</v>
          </cell>
          <cell r="G379">
            <v>0</v>
          </cell>
          <cell r="H379"/>
          <cell r="I379">
            <v>0</v>
          </cell>
          <cell r="J379">
            <v>646.96</v>
          </cell>
          <cell r="K379">
            <v>145.22999999999999</v>
          </cell>
          <cell r="L379">
            <v>792.19</v>
          </cell>
          <cell r="M379">
            <v>0</v>
          </cell>
          <cell r="N379" t="str">
            <v>S/L</v>
          </cell>
          <cell r="O379">
            <v>5</v>
          </cell>
        </row>
        <row r="380">
          <cell r="A380" t="str">
            <v>COAST.371</v>
          </cell>
          <cell r="B380">
            <v>665</v>
          </cell>
          <cell r="C380"/>
          <cell r="D380" t="str">
            <v xml:space="preserve">2 - 20yd Standard Utility Drop Boxes         </v>
          </cell>
          <cell r="E380">
            <v>38153</v>
          </cell>
          <cell r="F380">
            <v>6614.11</v>
          </cell>
          <cell r="G380">
            <v>0</v>
          </cell>
          <cell r="H380"/>
          <cell r="I380">
            <v>0</v>
          </cell>
          <cell r="J380">
            <v>4330.66</v>
          </cell>
          <cell r="K380">
            <v>944.87</v>
          </cell>
          <cell r="L380">
            <v>5275.53</v>
          </cell>
          <cell r="M380">
            <v>1338.58</v>
          </cell>
          <cell r="N380" t="str">
            <v>S/L</v>
          </cell>
          <cell r="O380">
            <v>7</v>
          </cell>
        </row>
        <row r="381">
          <cell r="A381" t="str">
            <v>COAST.372</v>
          </cell>
          <cell r="B381">
            <v>666</v>
          </cell>
          <cell r="C381"/>
          <cell r="D381" t="str">
            <v xml:space="preserve">2 - 30yd Standard Utility Drop Boxes         </v>
          </cell>
          <cell r="E381">
            <v>38153</v>
          </cell>
          <cell r="F381">
            <v>7551.12</v>
          </cell>
          <cell r="G381">
            <v>0</v>
          </cell>
          <cell r="H381"/>
          <cell r="I381">
            <v>0</v>
          </cell>
          <cell r="J381">
            <v>4944.18</v>
          </cell>
          <cell r="K381">
            <v>1078.73</v>
          </cell>
          <cell r="L381">
            <v>6022.91</v>
          </cell>
          <cell r="M381">
            <v>1528.21</v>
          </cell>
          <cell r="N381" t="str">
            <v>S/L</v>
          </cell>
          <cell r="O381">
            <v>7</v>
          </cell>
        </row>
        <row r="382">
          <cell r="A382" t="str">
            <v>COAST.373</v>
          </cell>
          <cell r="B382">
            <v>667</v>
          </cell>
          <cell r="C382"/>
          <cell r="D382" t="str">
            <v xml:space="preserve">2004 Chevrolet Pickup - #116                 </v>
          </cell>
          <cell r="E382">
            <v>38183</v>
          </cell>
          <cell r="F382">
            <v>31639.81</v>
          </cell>
          <cell r="G382">
            <v>0</v>
          </cell>
          <cell r="H382"/>
          <cell r="I382">
            <v>0</v>
          </cell>
          <cell r="J382">
            <v>28475.82</v>
          </cell>
          <cell r="K382">
            <v>3163.99</v>
          </cell>
          <cell r="L382">
            <v>31639.81</v>
          </cell>
          <cell r="M382">
            <v>0</v>
          </cell>
          <cell r="N382" t="str">
            <v>S/L</v>
          </cell>
          <cell r="O382">
            <v>5</v>
          </cell>
        </row>
        <row r="383">
          <cell r="A383" t="str">
            <v>COAST.374</v>
          </cell>
          <cell r="B383">
            <v>668</v>
          </cell>
          <cell r="C383"/>
          <cell r="D383" t="str">
            <v xml:space="preserve">H/D Scan Tool                                </v>
          </cell>
          <cell r="E383">
            <v>38250</v>
          </cell>
          <cell r="F383">
            <v>2060</v>
          </cell>
          <cell r="G383">
            <v>0</v>
          </cell>
          <cell r="H383"/>
          <cell r="I383">
            <v>0</v>
          </cell>
          <cell r="J383">
            <v>1250.73</v>
          </cell>
          <cell r="K383">
            <v>294.29000000000002</v>
          </cell>
          <cell r="L383">
            <v>1545.02</v>
          </cell>
          <cell r="M383">
            <v>514.98</v>
          </cell>
          <cell r="N383" t="str">
            <v>S/L</v>
          </cell>
          <cell r="O383">
            <v>7</v>
          </cell>
        </row>
        <row r="384">
          <cell r="A384" t="str">
            <v>COAST.375</v>
          </cell>
          <cell r="B384">
            <v>669</v>
          </cell>
          <cell r="C384"/>
          <cell r="D384" t="str">
            <v xml:space="preserve">1991 Hyster Forklift - #704 From MRF         </v>
          </cell>
          <cell r="E384">
            <v>38229</v>
          </cell>
          <cell r="F384">
            <v>6000</v>
          </cell>
          <cell r="G384">
            <v>0</v>
          </cell>
          <cell r="H384"/>
          <cell r="I384">
            <v>0</v>
          </cell>
          <cell r="J384">
            <v>3714.27</v>
          </cell>
          <cell r="K384">
            <v>857.14</v>
          </cell>
          <cell r="L384">
            <v>4571.41</v>
          </cell>
          <cell r="M384">
            <v>1428.59</v>
          </cell>
          <cell r="N384" t="str">
            <v>S/L</v>
          </cell>
          <cell r="O384">
            <v>7</v>
          </cell>
        </row>
        <row r="385">
          <cell r="A385" t="str">
            <v>COAST.376</v>
          </cell>
          <cell r="B385">
            <v>670</v>
          </cell>
          <cell r="C385"/>
          <cell r="D385" t="str">
            <v xml:space="preserve">Rebuild Engine - #604                        </v>
          </cell>
          <cell r="E385">
            <v>38218</v>
          </cell>
          <cell r="F385">
            <v>12494.95</v>
          </cell>
          <cell r="G385">
            <v>0</v>
          </cell>
          <cell r="H385"/>
          <cell r="I385">
            <v>0</v>
          </cell>
          <cell r="J385">
            <v>10828.96</v>
          </cell>
          <cell r="K385">
            <v>1665.99</v>
          </cell>
          <cell r="L385">
            <v>12494.95</v>
          </cell>
          <cell r="M385">
            <v>0</v>
          </cell>
          <cell r="N385" t="str">
            <v>S/L</v>
          </cell>
          <cell r="O385">
            <v>5</v>
          </cell>
        </row>
        <row r="386">
          <cell r="A386" t="str">
            <v>COAST.377</v>
          </cell>
          <cell r="B386">
            <v>671</v>
          </cell>
          <cell r="C386"/>
          <cell r="D386" t="str">
            <v xml:space="preserve">Truck Parts - #116                           </v>
          </cell>
          <cell r="E386">
            <v>38229</v>
          </cell>
          <cell r="F386">
            <v>564.14</v>
          </cell>
          <cell r="G386">
            <v>0</v>
          </cell>
          <cell r="H386"/>
          <cell r="I386">
            <v>0</v>
          </cell>
          <cell r="J386">
            <v>488.93</v>
          </cell>
          <cell r="K386">
            <v>75.209999999999994</v>
          </cell>
          <cell r="L386">
            <v>564.14</v>
          </cell>
          <cell r="M386">
            <v>0</v>
          </cell>
          <cell r="N386" t="str">
            <v>S/L</v>
          </cell>
          <cell r="O386">
            <v>5</v>
          </cell>
        </row>
        <row r="387">
          <cell r="A387" t="str">
            <v>COAST.378</v>
          </cell>
          <cell r="B387">
            <v>672</v>
          </cell>
          <cell r="C387"/>
          <cell r="D387" t="str">
            <v xml:space="preserve">Toolbox 18x18x36 RH DBL Door- #116           </v>
          </cell>
          <cell r="E387">
            <v>38244</v>
          </cell>
          <cell r="F387">
            <v>315</v>
          </cell>
          <cell r="G387">
            <v>0</v>
          </cell>
          <cell r="H387"/>
          <cell r="I387">
            <v>0</v>
          </cell>
          <cell r="J387">
            <v>273</v>
          </cell>
          <cell r="K387">
            <v>42</v>
          </cell>
          <cell r="L387">
            <v>315</v>
          </cell>
          <cell r="M387">
            <v>0</v>
          </cell>
          <cell r="N387" t="str">
            <v>S/L</v>
          </cell>
          <cell r="O387">
            <v>5</v>
          </cell>
        </row>
        <row r="388">
          <cell r="A388" t="str">
            <v>COAST.379</v>
          </cell>
          <cell r="B388">
            <v>673</v>
          </cell>
          <cell r="C388"/>
          <cell r="D388" t="str">
            <v xml:space="preserve">Engine Repair - #302                         </v>
          </cell>
          <cell r="E388">
            <v>38250</v>
          </cell>
          <cell r="F388">
            <v>2635.28</v>
          </cell>
          <cell r="G388">
            <v>0</v>
          </cell>
          <cell r="H388"/>
          <cell r="I388">
            <v>0</v>
          </cell>
          <cell r="J388">
            <v>2240</v>
          </cell>
          <cell r="K388">
            <v>395.28</v>
          </cell>
          <cell r="L388">
            <v>2635.28</v>
          </cell>
          <cell r="M388">
            <v>0</v>
          </cell>
          <cell r="N388" t="str">
            <v>S/L</v>
          </cell>
          <cell r="O388">
            <v>5</v>
          </cell>
        </row>
        <row r="389">
          <cell r="A389" t="str">
            <v>COAST.380</v>
          </cell>
          <cell r="B389">
            <v>674</v>
          </cell>
          <cell r="C389"/>
          <cell r="D389" t="str">
            <v xml:space="preserve">Wheel Covers - #116                          </v>
          </cell>
          <cell r="E389">
            <v>38259</v>
          </cell>
          <cell r="F389">
            <v>335</v>
          </cell>
          <cell r="G389">
            <v>0</v>
          </cell>
          <cell r="H389"/>
          <cell r="I389">
            <v>0</v>
          </cell>
          <cell r="J389">
            <v>284.75</v>
          </cell>
          <cell r="K389">
            <v>50.25</v>
          </cell>
          <cell r="L389">
            <v>335</v>
          </cell>
          <cell r="M389">
            <v>0</v>
          </cell>
          <cell r="N389" t="str">
            <v>S/L</v>
          </cell>
          <cell r="O389">
            <v>5</v>
          </cell>
        </row>
        <row r="390">
          <cell r="A390" t="str">
            <v>COAST.381</v>
          </cell>
          <cell r="B390">
            <v>675</v>
          </cell>
          <cell r="C390"/>
          <cell r="D390" t="str">
            <v xml:space="preserve">CS6B-A6804-H3KP Cs Serires 04 Ratio Allison  </v>
          </cell>
          <cell r="E390">
            <v>38259</v>
          </cell>
          <cell r="F390">
            <v>970.03</v>
          </cell>
          <cell r="G390">
            <v>0</v>
          </cell>
          <cell r="H390"/>
          <cell r="I390">
            <v>0</v>
          </cell>
          <cell r="J390">
            <v>824.54</v>
          </cell>
          <cell r="K390">
            <v>145.49</v>
          </cell>
          <cell r="L390">
            <v>970.03</v>
          </cell>
          <cell r="M390">
            <v>0</v>
          </cell>
          <cell r="N390" t="str">
            <v>S/L</v>
          </cell>
          <cell r="O390">
            <v>5</v>
          </cell>
        </row>
        <row r="391">
          <cell r="A391" t="str">
            <v>COAST.382</v>
          </cell>
          <cell r="B391">
            <v>676</v>
          </cell>
          <cell r="C391"/>
          <cell r="D391" t="str">
            <v xml:space="preserve">Rebuild Excavator Engine - #711              </v>
          </cell>
          <cell r="E391">
            <v>38260</v>
          </cell>
          <cell r="F391">
            <v>18055.12</v>
          </cell>
          <cell r="G391">
            <v>0</v>
          </cell>
          <cell r="H391"/>
          <cell r="I391">
            <v>0</v>
          </cell>
          <cell r="J391">
            <v>15346.84</v>
          </cell>
          <cell r="K391">
            <v>2708.28</v>
          </cell>
          <cell r="L391">
            <v>18055.12</v>
          </cell>
          <cell r="M391">
            <v>0</v>
          </cell>
          <cell r="N391" t="str">
            <v>S/L</v>
          </cell>
          <cell r="O391">
            <v>5</v>
          </cell>
        </row>
        <row r="392">
          <cell r="A392" t="str">
            <v>COAST.383</v>
          </cell>
          <cell r="B392">
            <v>677</v>
          </cell>
          <cell r="C392"/>
          <cell r="D392" t="str">
            <v xml:space="preserve">3 - 6yd Cardboard Containers                 </v>
          </cell>
          <cell r="E392">
            <v>38230</v>
          </cell>
          <cell r="F392">
            <v>1934</v>
          </cell>
          <cell r="G392">
            <v>0</v>
          </cell>
          <cell r="H392"/>
          <cell r="I392">
            <v>0</v>
          </cell>
          <cell r="J392">
            <v>1197.26</v>
          </cell>
          <cell r="K392">
            <v>276.29000000000002</v>
          </cell>
          <cell r="L392">
            <v>1473.55</v>
          </cell>
          <cell r="M392">
            <v>460.45</v>
          </cell>
          <cell r="N392" t="str">
            <v>S/L</v>
          </cell>
          <cell r="O392">
            <v>7</v>
          </cell>
        </row>
        <row r="393">
          <cell r="A393" t="str">
            <v>COAST.384</v>
          </cell>
          <cell r="B393">
            <v>678</v>
          </cell>
          <cell r="C393"/>
          <cell r="D393" t="str">
            <v xml:space="preserve">3 - 2yd FL Slant Top Containers              </v>
          </cell>
          <cell r="E393">
            <v>38230</v>
          </cell>
          <cell r="F393">
            <v>2211.6</v>
          </cell>
          <cell r="G393">
            <v>0</v>
          </cell>
          <cell r="H393"/>
          <cell r="I393">
            <v>0</v>
          </cell>
          <cell r="J393">
            <v>1369.07</v>
          </cell>
          <cell r="K393">
            <v>315.94</v>
          </cell>
          <cell r="L393">
            <v>1685.01</v>
          </cell>
          <cell r="M393">
            <v>526.59</v>
          </cell>
          <cell r="N393" t="str">
            <v>S/L</v>
          </cell>
          <cell r="O393">
            <v>7</v>
          </cell>
        </row>
        <row r="394">
          <cell r="A394" t="str">
            <v>COAST.385</v>
          </cell>
          <cell r="B394">
            <v>679</v>
          </cell>
          <cell r="C394"/>
          <cell r="D394" t="str">
            <v xml:space="preserve">4 - 5yd FL Cathedral Containers              </v>
          </cell>
          <cell r="E394">
            <v>38230</v>
          </cell>
          <cell r="F394">
            <v>4083.08</v>
          </cell>
          <cell r="G394">
            <v>0</v>
          </cell>
          <cell r="H394"/>
          <cell r="I394">
            <v>0</v>
          </cell>
          <cell r="J394">
            <v>2527.63</v>
          </cell>
          <cell r="K394">
            <v>583.29999999999995</v>
          </cell>
          <cell r="L394">
            <v>3110.93</v>
          </cell>
          <cell r="M394">
            <v>972.15</v>
          </cell>
          <cell r="N394" t="str">
            <v>S/L</v>
          </cell>
          <cell r="O394">
            <v>7</v>
          </cell>
        </row>
        <row r="395">
          <cell r="A395" t="str">
            <v>COAST.386</v>
          </cell>
          <cell r="B395">
            <v>680</v>
          </cell>
          <cell r="C395"/>
          <cell r="D395" t="str">
            <v xml:space="preserve">2 - 4yd FL Cardboard Recycling Containers    </v>
          </cell>
          <cell r="E395">
            <v>38230</v>
          </cell>
          <cell r="F395">
            <v>1668.9</v>
          </cell>
          <cell r="G395">
            <v>0</v>
          </cell>
          <cell r="H395"/>
          <cell r="I395">
            <v>0</v>
          </cell>
          <cell r="J395">
            <v>1033.1099999999999</v>
          </cell>
          <cell r="K395">
            <v>238.41</v>
          </cell>
          <cell r="L395">
            <v>1271.52</v>
          </cell>
          <cell r="M395">
            <v>397.38</v>
          </cell>
          <cell r="N395" t="str">
            <v>S/L</v>
          </cell>
          <cell r="O395">
            <v>7</v>
          </cell>
        </row>
        <row r="396">
          <cell r="A396" t="str">
            <v>COAST.387</v>
          </cell>
          <cell r="B396">
            <v>681</v>
          </cell>
          <cell r="C396"/>
          <cell r="D396" t="str">
            <v xml:space="preserve">4 - 6yd FL Cathedral Containers              </v>
          </cell>
          <cell r="E396">
            <v>38230</v>
          </cell>
          <cell r="F396">
            <v>4439.8</v>
          </cell>
          <cell r="G396">
            <v>0</v>
          </cell>
          <cell r="H396"/>
          <cell r="I396">
            <v>0</v>
          </cell>
          <cell r="J396">
            <v>2748.46</v>
          </cell>
          <cell r="K396">
            <v>634.26</v>
          </cell>
          <cell r="L396">
            <v>3382.72</v>
          </cell>
          <cell r="M396">
            <v>1057.08</v>
          </cell>
          <cell r="N396" t="str">
            <v>S/L</v>
          </cell>
          <cell r="O396">
            <v>7</v>
          </cell>
        </row>
        <row r="397">
          <cell r="A397" t="str">
            <v>COAST.388</v>
          </cell>
          <cell r="B397">
            <v>682</v>
          </cell>
          <cell r="C397"/>
          <cell r="D397" t="str">
            <v xml:space="preserve">3 - 2yd RL Tall Containers                   </v>
          </cell>
          <cell r="E397">
            <v>38230</v>
          </cell>
          <cell r="F397">
            <v>1825.56</v>
          </cell>
          <cell r="G397">
            <v>0</v>
          </cell>
          <cell r="H397"/>
          <cell r="I397">
            <v>0</v>
          </cell>
          <cell r="J397">
            <v>1130.0899999999999</v>
          </cell>
          <cell r="K397">
            <v>260.79000000000002</v>
          </cell>
          <cell r="L397">
            <v>1390.88</v>
          </cell>
          <cell r="M397">
            <v>434.68</v>
          </cell>
          <cell r="N397" t="str">
            <v>S/L</v>
          </cell>
          <cell r="O397">
            <v>7</v>
          </cell>
        </row>
        <row r="398">
          <cell r="A398" t="str">
            <v>COAST.389</v>
          </cell>
          <cell r="B398">
            <v>683</v>
          </cell>
          <cell r="C398"/>
          <cell r="D398" t="str">
            <v xml:space="preserve">2 - 6yd FL Cardboard Recycling Containers    </v>
          </cell>
          <cell r="E398">
            <v>38230</v>
          </cell>
          <cell r="F398">
            <v>2582.1</v>
          </cell>
          <cell r="G398">
            <v>0</v>
          </cell>
          <cell r="H398"/>
          <cell r="I398">
            <v>0</v>
          </cell>
          <cell r="J398">
            <v>1598.44</v>
          </cell>
          <cell r="K398">
            <v>368.87</v>
          </cell>
          <cell r="L398">
            <v>1967.31</v>
          </cell>
          <cell r="M398">
            <v>614.79</v>
          </cell>
          <cell r="N398" t="str">
            <v>S/L</v>
          </cell>
          <cell r="O398">
            <v>7</v>
          </cell>
        </row>
        <row r="399">
          <cell r="A399" t="str">
            <v>COAST.390</v>
          </cell>
          <cell r="B399">
            <v>684</v>
          </cell>
          <cell r="C399"/>
          <cell r="D399" t="str">
            <v xml:space="preserve">300 - 32 Gal Univ XHD Containers             </v>
          </cell>
          <cell r="E399">
            <v>38244</v>
          </cell>
          <cell r="F399">
            <v>11611.63</v>
          </cell>
          <cell r="G399">
            <v>0</v>
          </cell>
          <cell r="H399"/>
          <cell r="I399">
            <v>0</v>
          </cell>
          <cell r="J399">
            <v>7188.13</v>
          </cell>
          <cell r="K399">
            <v>1658.8</v>
          </cell>
          <cell r="L399">
            <v>8846.93</v>
          </cell>
          <cell r="M399">
            <v>2764.7</v>
          </cell>
          <cell r="N399" t="str">
            <v>S/L</v>
          </cell>
          <cell r="O399">
            <v>7</v>
          </cell>
        </row>
        <row r="400">
          <cell r="A400" t="str">
            <v>COAST.391</v>
          </cell>
          <cell r="B400">
            <v>685</v>
          </cell>
          <cell r="C400"/>
          <cell r="D400" t="str">
            <v xml:space="preserve">200 - 96 Gal Univ XHD Containers             </v>
          </cell>
          <cell r="E400">
            <v>38244</v>
          </cell>
          <cell r="F400">
            <v>9741.09</v>
          </cell>
          <cell r="G400">
            <v>0</v>
          </cell>
          <cell r="H400"/>
          <cell r="I400">
            <v>0</v>
          </cell>
          <cell r="J400">
            <v>6030.18</v>
          </cell>
          <cell r="K400">
            <v>1391.58</v>
          </cell>
          <cell r="L400">
            <v>7421.76</v>
          </cell>
          <cell r="M400">
            <v>2319.33</v>
          </cell>
          <cell r="N400" t="str">
            <v>S/L</v>
          </cell>
          <cell r="O400">
            <v>7</v>
          </cell>
        </row>
        <row r="401">
          <cell r="A401" t="str">
            <v>COAST.392</v>
          </cell>
          <cell r="B401">
            <v>686</v>
          </cell>
          <cell r="C401"/>
          <cell r="D401" t="str">
            <v xml:space="preserve">6 - FL Plastic Lids                          </v>
          </cell>
          <cell r="E401">
            <v>38252</v>
          </cell>
          <cell r="F401">
            <v>194.7</v>
          </cell>
          <cell r="G401">
            <v>0</v>
          </cell>
          <cell r="H401"/>
          <cell r="I401">
            <v>0</v>
          </cell>
          <cell r="J401">
            <v>118.19</v>
          </cell>
          <cell r="K401">
            <v>27.81</v>
          </cell>
          <cell r="L401">
            <v>146</v>
          </cell>
          <cell r="M401">
            <v>48.7</v>
          </cell>
          <cell r="N401" t="str">
            <v>S/L</v>
          </cell>
          <cell r="O401">
            <v>7</v>
          </cell>
        </row>
        <row r="402">
          <cell r="A402" t="str">
            <v>COAST.393</v>
          </cell>
          <cell r="B402">
            <v>687</v>
          </cell>
          <cell r="C402"/>
          <cell r="D402" t="str">
            <v xml:space="preserve">500 - 14 Gal Recycle Bins                    </v>
          </cell>
          <cell r="E402">
            <v>38260</v>
          </cell>
          <cell r="F402">
            <v>2765</v>
          </cell>
          <cell r="G402">
            <v>0</v>
          </cell>
          <cell r="H402"/>
          <cell r="I402">
            <v>0</v>
          </cell>
          <cell r="J402">
            <v>1678.75</v>
          </cell>
          <cell r="K402">
            <v>395</v>
          </cell>
          <cell r="L402">
            <v>2073.75</v>
          </cell>
          <cell r="M402">
            <v>691.25</v>
          </cell>
          <cell r="N402" t="str">
            <v>S/L</v>
          </cell>
          <cell r="O402">
            <v>7</v>
          </cell>
        </row>
        <row r="403">
          <cell r="A403" t="str">
            <v>COAST.394</v>
          </cell>
          <cell r="B403">
            <v>688</v>
          </cell>
          <cell r="C403"/>
          <cell r="D403" t="str">
            <v xml:space="preserve">350 - 96 Gal Univ XHD Containers             </v>
          </cell>
          <cell r="E403">
            <v>38260</v>
          </cell>
          <cell r="F403">
            <v>17023</v>
          </cell>
          <cell r="G403">
            <v>0</v>
          </cell>
          <cell r="H403"/>
          <cell r="I403">
            <v>0</v>
          </cell>
          <cell r="J403">
            <v>10335.4</v>
          </cell>
          <cell r="K403">
            <v>2431.86</v>
          </cell>
          <cell r="L403">
            <v>12767.26</v>
          </cell>
          <cell r="M403">
            <v>4255.74</v>
          </cell>
          <cell r="N403" t="str">
            <v>S/L</v>
          </cell>
          <cell r="O403">
            <v>7</v>
          </cell>
        </row>
        <row r="404">
          <cell r="A404" t="str">
            <v>COAST.395</v>
          </cell>
          <cell r="B404">
            <v>689</v>
          </cell>
          <cell r="C404"/>
          <cell r="D404" t="str">
            <v xml:space="preserve">Engine - #302 from CSS                       </v>
          </cell>
          <cell r="E404">
            <v>38230</v>
          </cell>
          <cell r="F404">
            <v>4500</v>
          </cell>
          <cell r="G404">
            <v>0</v>
          </cell>
          <cell r="H404"/>
          <cell r="I404">
            <v>0</v>
          </cell>
          <cell r="J404">
            <v>3900</v>
          </cell>
          <cell r="K404">
            <v>600</v>
          </cell>
          <cell r="L404">
            <v>4500</v>
          </cell>
          <cell r="M404">
            <v>0</v>
          </cell>
          <cell r="N404" t="str">
            <v>S/L</v>
          </cell>
          <cell r="O404">
            <v>5</v>
          </cell>
        </row>
        <row r="405">
          <cell r="A405" t="str">
            <v>COAST.396</v>
          </cell>
          <cell r="B405">
            <v>690</v>
          </cell>
          <cell r="C405"/>
          <cell r="D405" t="str">
            <v xml:space="preserve">Lodal EVO-D-3000 - #309                      </v>
          </cell>
          <cell r="E405">
            <v>33826</v>
          </cell>
          <cell r="F405">
            <v>92997</v>
          </cell>
          <cell r="G405">
            <v>0</v>
          </cell>
          <cell r="H405"/>
          <cell r="I405">
            <v>0</v>
          </cell>
          <cell r="J405">
            <v>92997</v>
          </cell>
          <cell r="K405">
            <v>0</v>
          </cell>
          <cell r="L405">
            <v>92997</v>
          </cell>
          <cell r="M405">
            <v>0</v>
          </cell>
          <cell r="N405" t="str">
            <v>S/L</v>
          </cell>
          <cell r="O405">
            <v>5</v>
          </cell>
        </row>
        <row r="406">
          <cell r="A406" t="str">
            <v>COAST.397</v>
          </cell>
          <cell r="B406">
            <v>691</v>
          </cell>
          <cell r="C406"/>
          <cell r="D406" t="str">
            <v xml:space="preserve">Lodal - EVO - #314                           </v>
          </cell>
          <cell r="E406">
            <v>35018</v>
          </cell>
          <cell r="F406">
            <v>151564</v>
          </cell>
          <cell r="G406">
            <v>0</v>
          </cell>
          <cell r="H406"/>
          <cell r="I406">
            <v>0</v>
          </cell>
          <cell r="J406">
            <v>151564</v>
          </cell>
          <cell r="K406">
            <v>0</v>
          </cell>
          <cell r="L406">
            <v>151564</v>
          </cell>
          <cell r="M406">
            <v>0</v>
          </cell>
          <cell r="N406" t="str">
            <v>S/L</v>
          </cell>
          <cell r="O406">
            <v>5</v>
          </cell>
        </row>
        <row r="407">
          <cell r="A407" t="str">
            <v>COAST.398</v>
          </cell>
          <cell r="B407">
            <v>692</v>
          </cell>
          <cell r="C407"/>
          <cell r="D407" t="str">
            <v xml:space="preserve">1 - 30yd Standard Utility Drop Box           </v>
          </cell>
          <cell r="E407">
            <v>38289</v>
          </cell>
          <cell r="F407">
            <v>7149.52</v>
          </cell>
          <cell r="G407">
            <v>0</v>
          </cell>
          <cell r="H407"/>
          <cell r="I407">
            <v>0</v>
          </cell>
          <cell r="J407">
            <v>4255.67</v>
          </cell>
          <cell r="K407">
            <v>1021.36</v>
          </cell>
          <cell r="L407">
            <v>5277.03</v>
          </cell>
          <cell r="M407">
            <v>1872.49</v>
          </cell>
          <cell r="N407" t="str">
            <v>S/L</v>
          </cell>
          <cell r="O407">
            <v>7</v>
          </cell>
        </row>
        <row r="408">
          <cell r="A408" t="str">
            <v>COAST.399</v>
          </cell>
          <cell r="B408">
            <v>693</v>
          </cell>
          <cell r="C408"/>
          <cell r="D408" t="str">
            <v xml:space="preserve">Awning Structure - Astoria Trx Station       </v>
          </cell>
          <cell r="E408">
            <v>38441</v>
          </cell>
          <cell r="F408">
            <v>16448</v>
          </cell>
          <cell r="G408">
            <v>0</v>
          </cell>
          <cell r="H408"/>
          <cell r="I408">
            <v>0</v>
          </cell>
          <cell r="J408">
            <v>4111.99</v>
          </cell>
          <cell r="K408">
            <v>1096.53</v>
          </cell>
          <cell r="L408">
            <v>5208.5200000000004</v>
          </cell>
          <cell r="M408">
            <v>11239.48</v>
          </cell>
          <cell r="N408" t="str">
            <v>S/L</v>
          </cell>
          <cell r="O408">
            <v>15</v>
          </cell>
        </row>
        <row r="409">
          <cell r="A409" t="str">
            <v>COAST.400</v>
          </cell>
          <cell r="B409">
            <v>694</v>
          </cell>
          <cell r="C409"/>
          <cell r="D409" t="str">
            <v xml:space="preserve">Rear Bldg Slab - Astoria Trx Station         </v>
          </cell>
          <cell r="E409">
            <v>38498</v>
          </cell>
          <cell r="F409">
            <v>8839.4</v>
          </cell>
          <cell r="G409">
            <v>0</v>
          </cell>
          <cell r="H409"/>
          <cell r="I409">
            <v>0</v>
          </cell>
          <cell r="J409">
            <v>2111.62</v>
          </cell>
          <cell r="K409">
            <v>589.29</v>
          </cell>
          <cell r="L409">
            <v>2700.91</v>
          </cell>
          <cell r="M409">
            <v>6138.49</v>
          </cell>
          <cell r="N409" t="str">
            <v>S/L</v>
          </cell>
          <cell r="O409">
            <v>15</v>
          </cell>
        </row>
        <row r="410">
          <cell r="A410" t="str">
            <v>COAST.401</v>
          </cell>
          <cell r="B410">
            <v>695</v>
          </cell>
          <cell r="C410"/>
          <cell r="D410" t="str">
            <v xml:space="preserve">Front Bldg Slab - Astoria Trx Station        </v>
          </cell>
          <cell r="E410">
            <v>38498</v>
          </cell>
          <cell r="F410">
            <v>4514.12</v>
          </cell>
          <cell r="G410">
            <v>0</v>
          </cell>
          <cell r="H410"/>
          <cell r="I410">
            <v>0</v>
          </cell>
          <cell r="J410">
            <v>1078.3699999999999</v>
          </cell>
          <cell r="K410">
            <v>300.94</v>
          </cell>
          <cell r="L410">
            <v>1379.31</v>
          </cell>
          <cell r="M410">
            <v>3134.81</v>
          </cell>
          <cell r="N410" t="str">
            <v>S/L</v>
          </cell>
          <cell r="O410">
            <v>15</v>
          </cell>
        </row>
        <row r="411">
          <cell r="A411" t="str">
            <v>COAST.402</v>
          </cell>
          <cell r="B411">
            <v>696</v>
          </cell>
          <cell r="C411"/>
          <cell r="D411" t="str">
            <v xml:space="preserve">Rebuild Engine - #605                        </v>
          </cell>
          <cell r="E411">
            <v>38442</v>
          </cell>
          <cell r="F411">
            <v>9670.66</v>
          </cell>
          <cell r="G411">
            <v>0</v>
          </cell>
          <cell r="H411"/>
          <cell r="I411">
            <v>0</v>
          </cell>
          <cell r="J411">
            <v>5180.7</v>
          </cell>
          <cell r="K411">
            <v>1381.52</v>
          </cell>
          <cell r="L411">
            <v>6562.22</v>
          </cell>
          <cell r="M411">
            <v>3108.44</v>
          </cell>
          <cell r="N411" t="str">
            <v>S/L</v>
          </cell>
          <cell r="O411">
            <v>7</v>
          </cell>
        </row>
        <row r="412">
          <cell r="A412" t="str">
            <v>COAST.403</v>
          </cell>
          <cell r="B412">
            <v>697</v>
          </cell>
          <cell r="C412"/>
          <cell r="D412" t="str">
            <v xml:space="preserve">1998 Peterbilt Transfer Truck - #608         </v>
          </cell>
          <cell r="E412">
            <v>38455</v>
          </cell>
          <cell r="F412">
            <v>46000</v>
          </cell>
          <cell r="G412">
            <v>0</v>
          </cell>
          <cell r="H412"/>
          <cell r="I412">
            <v>0</v>
          </cell>
          <cell r="J412">
            <v>24642.86</v>
          </cell>
          <cell r="K412">
            <v>6571.43</v>
          </cell>
          <cell r="L412">
            <v>31214.29</v>
          </cell>
          <cell r="M412">
            <v>14785.71</v>
          </cell>
          <cell r="N412" t="str">
            <v>S/L</v>
          </cell>
          <cell r="O412">
            <v>7</v>
          </cell>
        </row>
        <row r="413">
          <cell r="A413" t="str">
            <v>COAST.404</v>
          </cell>
          <cell r="B413">
            <v>698</v>
          </cell>
          <cell r="C413"/>
          <cell r="D413" t="str">
            <v xml:space="preserve">Rebuild Truck - #608                         </v>
          </cell>
          <cell r="E413">
            <v>38531</v>
          </cell>
          <cell r="F413">
            <v>26989.18</v>
          </cell>
          <cell r="G413">
            <v>0</v>
          </cell>
          <cell r="H413"/>
          <cell r="I413">
            <v>0</v>
          </cell>
          <cell r="J413">
            <v>13494.6</v>
          </cell>
          <cell r="K413">
            <v>3855.6</v>
          </cell>
          <cell r="L413">
            <v>17350.2</v>
          </cell>
          <cell r="M413">
            <v>9638.98</v>
          </cell>
          <cell r="N413" t="str">
            <v>S/L</v>
          </cell>
          <cell r="O413">
            <v>7</v>
          </cell>
        </row>
        <row r="414">
          <cell r="A414" t="str">
            <v>COAST.405</v>
          </cell>
          <cell r="B414">
            <v>699</v>
          </cell>
          <cell r="C414"/>
          <cell r="D414" t="str">
            <v xml:space="preserve">1 - 30yd Standard Utility Drop Box           </v>
          </cell>
          <cell r="E414">
            <v>38411</v>
          </cell>
          <cell r="F414">
            <v>6296.88</v>
          </cell>
          <cell r="G414">
            <v>0</v>
          </cell>
          <cell r="H414"/>
          <cell r="I414">
            <v>0</v>
          </cell>
          <cell r="J414">
            <v>2413.81</v>
          </cell>
          <cell r="K414">
            <v>629.69000000000005</v>
          </cell>
          <cell r="L414">
            <v>3043.5</v>
          </cell>
          <cell r="M414">
            <v>3253.38</v>
          </cell>
          <cell r="N414" t="str">
            <v>S/L</v>
          </cell>
          <cell r="O414">
            <v>10</v>
          </cell>
        </row>
        <row r="415">
          <cell r="A415" t="str">
            <v>COAST.406</v>
          </cell>
          <cell r="B415">
            <v>700</v>
          </cell>
          <cell r="C415"/>
          <cell r="D415" t="str">
            <v xml:space="preserve">800 - 96 Gal Univ XHD Containers             </v>
          </cell>
          <cell r="E415">
            <v>38440</v>
          </cell>
          <cell r="F415">
            <v>22690.799999999999</v>
          </cell>
          <cell r="G415">
            <v>0</v>
          </cell>
          <cell r="H415"/>
          <cell r="I415">
            <v>0</v>
          </cell>
          <cell r="J415">
            <v>8509.0499999999993</v>
          </cell>
          <cell r="K415">
            <v>2269.08</v>
          </cell>
          <cell r="L415">
            <v>10778.13</v>
          </cell>
          <cell r="M415">
            <v>11912.67</v>
          </cell>
          <cell r="N415" t="str">
            <v>S/L</v>
          </cell>
          <cell r="O415">
            <v>10</v>
          </cell>
        </row>
        <row r="416">
          <cell r="A416" t="str">
            <v>COAST.407</v>
          </cell>
          <cell r="B416">
            <v>701</v>
          </cell>
          <cell r="C416"/>
          <cell r="D416" t="str">
            <v xml:space="preserve">684 - 32 Gal Univ XHD Containers             </v>
          </cell>
          <cell r="E416">
            <v>38440</v>
          </cell>
          <cell r="F416">
            <v>14382</v>
          </cell>
          <cell r="G416">
            <v>0</v>
          </cell>
          <cell r="H416"/>
          <cell r="I416">
            <v>0</v>
          </cell>
          <cell r="J416">
            <v>5393.25</v>
          </cell>
          <cell r="K416">
            <v>1438.2</v>
          </cell>
          <cell r="L416">
            <v>6831.45</v>
          </cell>
          <cell r="M416">
            <v>7550.55</v>
          </cell>
          <cell r="N416" t="str">
            <v>S/L</v>
          </cell>
          <cell r="O416">
            <v>10</v>
          </cell>
        </row>
        <row r="417">
          <cell r="A417" t="str">
            <v>COAST.408</v>
          </cell>
          <cell r="B417">
            <v>702</v>
          </cell>
          <cell r="C417"/>
          <cell r="D417" t="str">
            <v xml:space="preserve">500 - 14 Gal Recycle Bins                    </v>
          </cell>
          <cell r="E417">
            <v>38471</v>
          </cell>
          <cell r="F417">
            <v>2750</v>
          </cell>
          <cell r="G417">
            <v>0</v>
          </cell>
          <cell r="H417"/>
          <cell r="I417">
            <v>0</v>
          </cell>
          <cell r="J417">
            <v>1008.33</v>
          </cell>
          <cell r="K417">
            <v>275</v>
          </cell>
          <cell r="L417">
            <v>1283.33</v>
          </cell>
          <cell r="M417">
            <v>1466.67</v>
          </cell>
          <cell r="N417" t="str">
            <v>S/L</v>
          </cell>
          <cell r="O417">
            <v>10</v>
          </cell>
        </row>
        <row r="418">
          <cell r="A418" t="str">
            <v>COAST.409</v>
          </cell>
          <cell r="B418">
            <v>703</v>
          </cell>
          <cell r="C418"/>
          <cell r="D418" t="str">
            <v xml:space="preserve">4 - 2yd FL Slant Top Containers              </v>
          </cell>
          <cell r="E418">
            <v>38472</v>
          </cell>
          <cell r="F418">
            <v>2881.6</v>
          </cell>
          <cell r="G418">
            <v>0</v>
          </cell>
          <cell r="H418"/>
          <cell r="I418">
            <v>0</v>
          </cell>
          <cell r="J418">
            <v>1056.5899999999999</v>
          </cell>
          <cell r="K418">
            <v>288.16000000000003</v>
          </cell>
          <cell r="L418">
            <v>1344.75</v>
          </cell>
          <cell r="M418">
            <v>1536.85</v>
          </cell>
          <cell r="N418" t="str">
            <v>S/L</v>
          </cell>
          <cell r="O418">
            <v>10</v>
          </cell>
        </row>
        <row r="419">
          <cell r="A419" t="str">
            <v>COAST.410</v>
          </cell>
          <cell r="B419">
            <v>704</v>
          </cell>
          <cell r="C419"/>
          <cell r="D419" t="str">
            <v xml:space="preserve">6 - 3yd FL Slant Top Containers              </v>
          </cell>
          <cell r="E419">
            <v>38472</v>
          </cell>
          <cell r="F419">
            <v>4677.54</v>
          </cell>
          <cell r="G419">
            <v>0</v>
          </cell>
          <cell r="H419"/>
          <cell r="I419">
            <v>0</v>
          </cell>
          <cell r="J419">
            <v>1715.09</v>
          </cell>
          <cell r="K419">
            <v>467.75</v>
          </cell>
          <cell r="L419">
            <v>2182.84</v>
          </cell>
          <cell r="M419">
            <v>2494.6999999999998</v>
          </cell>
          <cell r="N419" t="str">
            <v>S/L</v>
          </cell>
          <cell r="O419">
            <v>10</v>
          </cell>
        </row>
        <row r="420">
          <cell r="A420" t="str">
            <v>COAST.411</v>
          </cell>
          <cell r="B420">
            <v>705</v>
          </cell>
          <cell r="C420"/>
          <cell r="D420" t="str">
            <v xml:space="preserve">4 - 4yd FL Slant Top Containers              </v>
          </cell>
          <cell r="E420">
            <v>38472</v>
          </cell>
          <cell r="F420">
            <v>3771.64</v>
          </cell>
          <cell r="G420">
            <v>0</v>
          </cell>
          <cell r="H420"/>
          <cell r="I420">
            <v>0</v>
          </cell>
          <cell r="J420">
            <v>1382.92</v>
          </cell>
          <cell r="K420">
            <v>377.16</v>
          </cell>
          <cell r="L420">
            <v>1760.08</v>
          </cell>
          <cell r="M420">
            <v>2011.56</v>
          </cell>
          <cell r="N420" t="str">
            <v>S/L</v>
          </cell>
          <cell r="O420">
            <v>10</v>
          </cell>
        </row>
        <row r="421">
          <cell r="A421" t="str">
            <v>COAST.412</v>
          </cell>
          <cell r="B421">
            <v>706</v>
          </cell>
          <cell r="C421"/>
          <cell r="D421" t="str">
            <v xml:space="preserve">6 - 6yd FL Cathedral Containers              </v>
          </cell>
          <cell r="E421">
            <v>38472</v>
          </cell>
          <cell r="F421">
            <v>6233.16</v>
          </cell>
          <cell r="G421">
            <v>0</v>
          </cell>
          <cell r="H421"/>
          <cell r="I421">
            <v>0</v>
          </cell>
          <cell r="J421">
            <v>2285.5</v>
          </cell>
          <cell r="K421">
            <v>623.32000000000005</v>
          </cell>
          <cell r="L421">
            <v>2908.82</v>
          </cell>
          <cell r="M421">
            <v>3324.34</v>
          </cell>
          <cell r="N421" t="str">
            <v>S/L</v>
          </cell>
          <cell r="O421">
            <v>10</v>
          </cell>
        </row>
        <row r="422">
          <cell r="A422" t="str">
            <v>COAST.413</v>
          </cell>
          <cell r="B422">
            <v>707</v>
          </cell>
          <cell r="C422"/>
          <cell r="D422" t="str">
            <v xml:space="preserve">8 - 4yd FL Cardboard Recycling Containers    </v>
          </cell>
          <cell r="E422">
            <v>38472</v>
          </cell>
          <cell r="F422">
            <v>6539.44</v>
          </cell>
          <cell r="G422">
            <v>0</v>
          </cell>
          <cell r="H422"/>
          <cell r="I422">
            <v>0</v>
          </cell>
          <cell r="J422">
            <v>2397.7800000000002</v>
          </cell>
          <cell r="K422">
            <v>653.94000000000005</v>
          </cell>
          <cell r="L422">
            <v>3051.72</v>
          </cell>
          <cell r="M422">
            <v>3487.72</v>
          </cell>
          <cell r="N422" t="str">
            <v>S/L</v>
          </cell>
          <cell r="O422">
            <v>10</v>
          </cell>
        </row>
        <row r="423">
          <cell r="A423" t="str">
            <v>COAST.414</v>
          </cell>
          <cell r="B423">
            <v>708</v>
          </cell>
          <cell r="C423"/>
          <cell r="D423" t="str">
            <v xml:space="preserve">8 - 6yd FL Cardboard Recycling Containers    </v>
          </cell>
          <cell r="E423">
            <v>38472</v>
          </cell>
          <cell r="F423">
            <v>7399.76</v>
          </cell>
          <cell r="G423">
            <v>0</v>
          </cell>
          <cell r="H423"/>
          <cell r="I423">
            <v>0</v>
          </cell>
          <cell r="J423">
            <v>2713.26</v>
          </cell>
          <cell r="K423">
            <v>739.98</v>
          </cell>
          <cell r="L423">
            <v>3453.24</v>
          </cell>
          <cell r="M423">
            <v>3946.52</v>
          </cell>
          <cell r="N423" t="str">
            <v>S/L</v>
          </cell>
          <cell r="O423">
            <v>10</v>
          </cell>
        </row>
        <row r="424">
          <cell r="A424" t="str">
            <v>COAST.415</v>
          </cell>
          <cell r="B424">
            <v>709</v>
          </cell>
          <cell r="C424"/>
          <cell r="D424" t="str">
            <v xml:space="preserve">3 - 2yd FL Cardboard Recycling Containers    </v>
          </cell>
          <cell r="E424">
            <v>38472</v>
          </cell>
          <cell r="F424">
            <v>2057.79</v>
          </cell>
          <cell r="G424">
            <v>0</v>
          </cell>
          <cell r="H424"/>
          <cell r="I424">
            <v>0</v>
          </cell>
          <cell r="J424">
            <v>754.53</v>
          </cell>
          <cell r="K424">
            <v>205.78</v>
          </cell>
          <cell r="L424">
            <v>960.31</v>
          </cell>
          <cell r="M424">
            <v>1097.48</v>
          </cell>
          <cell r="N424" t="str">
            <v>S/L</v>
          </cell>
          <cell r="O424">
            <v>10</v>
          </cell>
        </row>
        <row r="425">
          <cell r="A425" t="str">
            <v>COAST.416</v>
          </cell>
          <cell r="B425">
            <v>710</v>
          </cell>
          <cell r="C425"/>
          <cell r="D425" t="str">
            <v xml:space="preserve">6 - 2yd RL Tall Containers                   </v>
          </cell>
          <cell r="E425">
            <v>38472</v>
          </cell>
          <cell r="F425">
            <v>3447</v>
          </cell>
          <cell r="G425">
            <v>0</v>
          </cell>
          <cell r="H425"/>
          <cell r="I425">
            <v>0</v>
          </cell>
          <cell r="J425">
            <v>1263.9000000000001</v>
          </cell>
          <cell r="K425">
            <v>344.7</v>
          </cell>
          <cell r="L425">
            <v>1608.6</v>
          </cell>
          <cell r="M425">
            <v>1838.4</v>
          </cell>
          <cell r="N425" t="str">
            <v>S/L</v>
          </cell>
          <cell r="O425">
            <v>10</v>
          </cell>
        </row>
        <row r="426">
          <cell r="A426" t="str">
            <v>COAST.417</v>
          </cell>
          <cell r="B426">
            <v>711</v>
          </cell>
          <cell r="C426"/>
          <cell r="D426" t="str">
            <v xml:space="preserve">Freight - 3yd FL Slant Front Containers      </v>
          </cell>
          <cell r="E426">
            <v>38472</v>
          </cell>
          <cell r="F426">
            <v>1365.3</v>
          </cell>
          <cell r="G426">
            <v>0</v>
          </cell>
          <cell r="H426"/>
          <cell r="I426">
            <v>0</v>
          </cell>
          <cell r="J426">
            <v>500.61</v>
          </cell>
          <cell r="K426">
            <v>136.53</v>
          </cell>
          <cell r="L426">
            <v>637.14</v>
          </cell>
          <cell r="M426">
            <v>728.16</v>
          </cell>
          <cell r="N426" t="str">
            <v>S/L</v>
          </cell>
          <cell r="O426">
            <v>10</v>
          </cell>
        </row>
        <row r="427">
          <cell r="A427" t="str">
            <v>COAST.418</v>
          </cell>
          <cell r="B427">
            <v>712</v>
          </cell>
          <cell r="C427"/>
          <cell r="D427" t="str">
            <v xml:space="preserve">1 Cardboard Container                        </v>
          </cell>
          <cell r="E427">
            <v>38491</v>
          </cell>
          <cell r="F427">
            <v>1000</v>
          </cell>
          <cell r="G427">
            <v>0</v>
          </cell>
          <cell r="H427"/>
          <cell r="I427">
            <v>0</v>
          </cell>
          <cell r="J427">
            <v>358.33</v>
          </cell>
          <cell r="K427">
            <v>100</v>
          </cell>
          <cell r="L427">
            <v>458.33</v>
          </cell>
          <cell r="M427">
            <v>541.66999999999996</v>
          </cell>
          <cell r="N427" t="str">
            <v>S/L</v>
          </cell>
          <cell r="O427">
            <v>10</v>
          </cell>
        </row>
        <row r="428">
          <cell r="A428" t="str">
            <v>COAST.419</v>
          </cell>
          <cell r="B428">
            <v>713</v>
          </cell>
          <cell r="C428"/>
          <cell r="D428" t="str">
            <v xml:space="preserve">5 Rental Containers                          </v>
          </cell>
          <cell r="E428">
            <v>38524</v>
          </cell>
          <cell r="F428">
            <v>3500</v>
          </cell>
          <cell r="G428">
            <v>0</v>
          </cell>
          <cell r="H428"/>
          <cell r="I428">
            <v>0</v>
          </cell>
          <cell r="J428">
            <v>1225</v>
          </cell>
          <cell r="K428">
            <v>350</v>
          </cell>
          <cell r="L428">
            <v>1575</v>
          </cell>
          <cell r="M428">
            <v>1925</v>
          </cell>
          <cell r="N428" t="str">
            <v>S/L</v>
          </cell>
          <cell r="O428">
            <v>10</v>
          </cell>
        </row>
        <row r="429">
          <cell r="A429" t="str">
            <v>COAST.420</v>
          </cell>
          <cell r="B429">
            <v>714</v>
          </cell>
          <cell r="C429"/>
          <cell r="D429" t="str">
            <v xml:space="preserve">3 - 2yd FL Containers (from Valley)          </v>
          </cell>
          <cell r="E429">
            <v>38525</v>
          </cell>
          <cell r="F429">
            <v>1900</v>
          </cell>
          <cell r="G429">
            <v>0</v>
          </cell>
          <cell r="H429"/>
          <cell r="I429">
            <v>0</v>
          </cell>
          <cell r="J429">
            <v>665</v>
          </cell>
          <cell r="K429">
            <v>190</v>
          </cell>
          <cell r="L429">
            <v>855</v>
          </cell>
          <cell r="M429">
            <v>1045</v>
          </cell>
          <cell r="N429" t="str">
            <v>S/L</v>
          </cell>
          <cell r="O429">
            <v>10</v>
          </cell>
        </row>
        <row r="430">
          <cell r="A430" t="str">
            <v>COAST.421</v>
          </cell>
          <cell r="B430">
            <v>715</v>
          </cell>
          <cell r="C430" t="str">
            <v>d</v>
          </cell>
          <cell r="D430" t="str">
            <v xml:space="preserve">2006 Titan 48' Possum Belly Tip Trailer-#660 </v>
          </cell>
          <cell r="E430">
            <v>38603</v>
          </cell>
          <cell r="F430">
            <v>72020</v>
          </cell>
          <cell r="G430">
            <v>0</v>
          </cell>
          <cell r="H430"/>
          <cell r="I430">
            <v>0</v>
          </cell>
          <cell r="J430">
            <v>34295.230000000003</v>
          </cell>
          <cell r="K430">
            <v>857.38</v>
          </cell>
          <cell r="L430">
            <v>35152.61</v>
          </cell>
          <cell r="M430">
            <v>36867.39</v>
          </cell>
          <cell r="N430" t="str">
            <v>S/L</v>
          </cell>
          <cell r="O430">
            <v>7</v>
          </cell>
        </row>
        <row r="431">
          <cell r="A431" t="str">
            <v>COAST.422</v>
          </cell>
          <cell r="B431">
            <v>716</v>
          </cell>
          <cell r="C431" t="str">
            <v>d</v>
          </cell>
          <cell r="D431" t="str">
            <v xml:space="preserve">2006 Titan 48' Possum Belly Tip Trailer-#661 </v>
          </cell>
          <cell r="E431">
            <v>38603</v>
          </cell>
          <cell r="F431">
            <v>72020</v>
          </cell>
          <cell r="G431">
            <v>0</v>
          </cell>
          <cell r="H431"/>
          <cell r="I431">
            <v>0</v>
          </cell>
          <cell r="J431">
            <v>34295.230000000003</v>
          </cell>
          <cell r="K431">
            <v>857.38</v>
          </cell>
          <cell r="L431">
            <v>35152.61</v>
          </cell>
          <cell r="M431">
            <v>36867.39</v>
          </cell>
          <cell r="N431" t="str">
            <v>S/L</v>
          </cell>
          <cell r="O431">
            <v>7</v>
          </cell>
        </row>
        <row r="432">
          <cell r="A432" t="str">
            <v>COAST.423</v>
          </cell>
          <cell r="B432">
            <v>717</v>
          </cell>
          <cell r="C432" t="str">
            <v>d</v>
          </cell>
          <cell r="D432" t="str">
            <v xml:space="preserve">Install Shur-Loc Tarp Kit - #660             </v>
          </cell>
          <cell r="E432">
            <v>38610</v>
          </cell>
          <cell r="F432">
            <v>2396.92</v>
          </cell>
          <cell r="G432">
            <v>0</v>
          </cell>
          <cell r="H432"/>
          <cell r="I432">
            <v>0</v>
          </cell>
          <cell r="J432">
            <v>1141.4000000000001</v>
          </cell>
          <cell r="K432">
            <v>28.53</v>
          </cell>
          <cell r="L432">
            <v>1169.93</v>
          </cell>
          <cell r="M432">
            <v>1226.99</v>
          </cell>
          <cell r="N432" t="str">
            <v>S/L</v>
          </cell>
          <cell r="O432">
            <v>7</v>
          </cell>
        </row>
        <row r="433">
          <cell r="A433" t="str">
            <v>COAST.424</v>
          </cell>
          <cell r="B433">
            <v>718</v>
          </cell>
          <cell r="C433" t="str">
            <v>d</v>
          </cell>
          <cell r="D433" t="str">
            <v xml:space="preserve">Install Shur-Loc Tarp Kit - #661             </v>
          </cell>
          <cell r="E433">
            <v>38610</v>
          </cell>
          <cell r="F433">
            <v>2408.63</v>
          </cell>
          <cell r="G433">
            <v>0</v>
          </cell>
          <cell r="H433"/>
          <cell r="I433">
            <v>0</v>
          </cell>
          <cell r="J433">
            <v>1146.97</v>
          </cell>
          <cell r="K433">
            <v>28.67</v>
          </cell>
          <cell r="L433">
            <v>1175.6400000000001</v>
          </cell>
          <cell r="M433">
            <v>1232.99</v>
          </cell>
          <cell r="N433" t="str">
            <v>S/L</v>
          </cell>
          <cell r="O433">
            <v>7</v>
          </cell>
        </row>
        <row r="434">
          <cell r="A434" t="str">
            <v>COAST.425</v>
          </cell>
          <cell r="B434">
            <v>719</v>
          </cell>
          <cell r="C434" t="str">
            <v>d</v>
          </cell>
          <cell r="D434" t="str">
            <v xml:space="preserve">VSL Air Sensor/60' Cable - #660 &amp; 661 1/2 ea </v>
          </cell>
          <cell r="E434">
            <v>38621</v>
          </cell>
          <cell r="F434">
            <v>1310</v>
          </cell>
          <cell r="G434">
            <v>0</v>
          </cell>
          <cell r="H434"/>
          <cell r="I434">
            <v>0</v>
          </cell>
          <cell r="J434">
            <v>608.21</v>
          </cell>
          <cell r="K434">
            <v>15.6</v>
          </cell>
          <cell r="L434">
            <v>623.80999999999995</v>
          </cell>
          <cell r="M434">
            <v>686.19</v>
          </cell>
          <cell r="N434" t="str">
            <v>S/L</v>
          </cell>
          <cell r="O434">
            <v>7</v>
          </cell>
        </row>
        <row r="435">
          <cell r="A435" t="str">
            <v>COAST.426</v>
          </cell>
          <cell r="B435">
            <v>720</v>
          </cell>
          <cell r="C435" t="str">
            <v>d</v>
          </cell>
          <cell r="D435" t="str">
            <v xml:space="preserve">22 -.Aluminum Sheets - #660, 661, 662 1/3 ea </v>
          </cell>
          <cell r="E435">
            <v>38625</v>
          </cell>
          <cell r="F435">
            <v>3922.47</v>
          </cell>
          <cell r="G435">
            <v>0</v>
          </cell>
          <cell r="H435"/>
          <cell r="I435">
            <v>0</v>
          </cell>
          <cell r="J435">
            <v>1821.14</v>
          </cell>
          <cell r="K435">
            <v>46.7</v>
          </cell>
          <cell r="L435">
            <v>1867.84</v>
          </cell>
          <cell r="M435">
            <v>2054.63</v>
          </cell>
          <cell r="N435" t="str">
            <v>S/L</v>
          </cell>
          <cell r="O435">
            <v>7</v>
          </cell>
        </row>
        <row r="436">
          <cell r="A436" t="str">
            <v>COAST.427</v>
          </cell>
          <cell r="B436">
            <v>721</v>
          </cell>
          <cell r="C436" t="str">
            <v>d</v>
          </cell>
          <cell r="D436" t="str">
            <v xml:space="preserve">3 Hubodometer 504 - #660, 661, 662  1/3 ea   </v>
          </cell>
          <cell r="E436">
            <v>38625</v>
          </cell>
          <cell r="F436">
            <v>177.81</v>
          </cell>
          <cell r="G436">
            <v>0</v>
          </cell>
          <cell r="H436"/>
          <cell r="I436">
            <v>0</v>
          </cell>
          <cell r="J436">
            <v>82.55</v>
          </cell>
          <cell r="K436">
            <v>2.12</v>
          </cell>
          <cell r="L436">
            <v>84.67</v>
          </cell>
          <cell r="M436">
            <v>93.14</v>
          </cell>
          <cell r="N436" t="str">
            <v>S/L</v>
          </cell>
          <cell r="O436">
            <v>7</v>
          </cell>
        </row>
        <row r="437">
          <cell r="A437" t="str">
            <v>COAST.428</v>
          </cell>
          <cell r="B437">
            <v>722</v>
          </cell>
          <cell r="C437" t="str">
            <v>d</v>
          </cell>
          <cell r="D437" t="str">
            <v xml:space="preserve">Install Shur-Loc Tarp Kit - #662             </v>
          </cell>
          <cell r="E437">
            <v>38636</v>
          </cell>
          <cell r="F437">
            <v>2399.79</v>
          </cell>
          <cell r="G437">
            <v>0</v>
          </cell>
          <cell r="H437"/>
          <cell r="I437">
            <v>0</v>
          </cell>
          <cell r="J437">
            <v>1114.2</v>
          </cell>
          <cell r="K437">
            <v>28.57</v>
          </cell>
          <cell r="L437">
            <v>1142.77</v>
          </cell>
          <cell r="M437">
            <v>1257.02</v>
          </cell>
          <cell r="N437" t="str">
            <v>S/L</v>
          </cell>
          <cell r="O437">
            <v>7</v>
          </cell>
        </row>
        <row r="438">
          <cell r="A438" t="str">
            <v>COAST.429</v>
          </cell>
          <cell r="B438">
            <v>723</v>
          </cell>
          <cell r="C438" t="str">
            <v>d</v>
          </cell>
          <cell r="D438" t="str">
            <v xml:space="preserve">2006 Titan 48' Possum Belly Tip Trailer-#662 </v>
          </cell>
          <cell r="E438">
            <v>38636</v>
          </cell>
          <cell r="F438">
            <v>72310</v>
          </cell>
          <cell r="G438">
            <v>0</v>
          </cell>
          <cell r="H438"/>
          <cell r="I438">
            <v>0</v>
          </cell>
          <cell r="J438">
            <v>33572.5</v>
          </cell>
          <cell r="K438">
            <v>860.83</v>
          </cell>
          <cell r="L438">
            <v>34433.33</v>
          </cell>
          <cell r="M438">
            <v>37876.67</v>
          </cell>
          <cell r="N438" t="str">
            <v>S/L</v>
          </cell>
          <cell r="O438">
            <v>7</v>
          </cell>
        </row>
        <row r="439">
          <cell r="A439" t="str">
            <v>COAST.430</v>
          </cell>
          <cell r="B439">
            <v>724</v>
          </cell>
          <cell r="C439" t="str">
            <v>d</v>
          </cell>
          <cell r="D439" t="str">
            <v xml:space="preserve">Track 48" /Skirting-#660, 661, 662 1/3 ea    </v>
          </cell>
          <cell r="E439">
            <v>38656</v>
          </cell>
          <cell r="F439">
            <v>371</v>
          </cell>
          <cell r="G439">
            <v>0</v>
          </cell>
          <cell r="H439"/>
          <cell r="I439">
            <v>0</v>
          </cell>
          <cell r="J439">
            <v>167.83</v>
          </cell>
          <cell r="K439">
            <v>4.42</v>
          </cell>
          <cell r="L439">
            <v>172.25</v>
          </cell>
          <cell r="M439">
            <v>198.75</v>
          </cell>
          <cell r="N439" t="str">
            <v>S/L</v>
          </cell>
          <cell r="O439">
            <v>7</v>
          </cell>
        </row>
        <row r="440">
          <cell r="A440" t="str">
            <v>COAST.431</v>
          </cell>
          <cell r="B440">
            <v>725</v>
          </cell>
          <cell r="C440" t="str">
            <v>d</v>
          </cell>
          <cell r="D440" t="str">
            <v xml:space="preserve">6 Top Rail Caps-#660, 661, 662  1/3 ea       </v>
          </cell>
          <cell r="E440">
            <v>38656</v>
          </cell>
          <cell r="F440">
            <v>125.35</v>
          </cell>
          <cell r="G440">
            <v>0</v>
          </cell>
          <cell r="H440"/>
          <cell r="I440">
            <v>0</v>
          </cell>
          <cell r="J440">
            <v>56.71</v>
          </cell>
          <cell r="K440">
            <v>1.49</v>
          </cell>
          <cell r="L440">
            <v>58.2</v>
          </cell>
          <cell r="M440">
            <v>67.150000000000006</v>
          </cell>
          <cell r="N440" t="str">
            <v>S/L</v>
          </cell>
          <cell r="O440">
            <v>7</v>
          </cell>
        </row>
        <row r="441">
          <cell r="A441" t="str">
            <v>COAST.432</v>
          </cell>
          <cell r="B441">
            <v>726</v>
          </cell>
          <cell r="C441" t="str">
            <v>d</v>
          </cell>
          <cell r="D441" t="str">
            <v>17 Side Flap/18 Bracket-#660, 661, 662 1/3 ea</v>
          </cell>
          <cell r="E441">
            <v>38656</v>
          </cell>
          <cell r="F441">
            <v>236.27</v>
          </cell>
          <cell r="G441">
            <v>0</v>
          </cell>
          <cell r="H441"/>
          <cell r="I441">
            <v>0</v>
          </cell>
          <cell r="J441">
            <v>106.88</v>
          </cell>
          <cell r="K441">
            <v>2.81</v>
          </cell>
          <cell r="L441">
            <v>109.69</v>
          </cell>
          <cell r="M441">
            <v>126.58</v>
          </cell>
          <cell r="N441" t="str">
            <v>S/L</v>
          </cell>
          <cell r="O441">
            <v>7</v>
          </cell>
        </row>
        <row r="442">
          <cell r="A442" t="str">
            <v>COAST.433</v>
          </cell>
          <cell r="B442">
            <v>727</v>
          </cell>
          <cell r="C442"/>
          <cell r="D442" t="str">
            <v>Tadiran Coral IPX500 Phone System for Seaside</v>
          </cell>
          <cell r="E442">
            <v>38656</v>
          </cell>
          <cell r="F442">
            <v>27917</v>
          </cell>
          <cell r="G442">
            <v>0</v>
          </cell>
          <cell r="H442"/>
          <cell r="I442">
            <v>0</v>
          </cell>
          <cell r="J442">
            <v>17680.77</v>
          </cell>
          <cell r="K442">
            <v>5583.4</v>
          </cell>
          <cell r="L442">
            <v>23264.17</v>
          </cell>
          <cell r="M442">
            <v>4652.83</v>
          </cell>
          <cell r="N442" t="str">
            <v>S/L</v>
          </cell>
          <cell r="O442">
            <v>5</v>
          </cell>
        </row>
        <row r="443">
          <cell r="A443" t="str">
            <v>COAST.434</v>
          </cell>
          <cell r="B443">
            <v>728</v>
          </cell>
          <cell r="C443"/>
          <cell r="D443" t="str">
            <v xml:space="preserve">7 - 3yd RL Tall Containers                   </v>
          </cell>
          <cell r="E443">
            <v>38553</v>
          </cell>
          <cell r="F443">
            <v>5841.36</v>
          </cell>
          <cell r="G443">
            <v>0</v>
          </cell>
          <cell r="H443"/>
          <cell r="I443">
            <v>0</v>
          </cell>
          <cell r="J443">
            <v>1995.81</v>
          </cell>
          <cell r="K443">
            <v>584.14</v>
          </cell>
          <cell r="L443">
            <v>2579.9499999999998</v>
          </cell>
          <cell r="M443">
            <v>3261.41</v>
          </cell>
          <cell r="N443" t="str">
            <v>S/L</v>
          </cell>
          <cell r="O443">
            <v>10</v>
          </cell>
        </row>
        <row r="444">
          <cell r="A444" t="str">
            <v>COAST.435</v>
          </cell>
          <cell r="B444">
            <v>729</v>
          </cell>
          <cell r="C444"/>
          <cell r="D444" t="str">
            <v xml:space="preserve">5 - 1.5yd FL Tapered Containers              </v>
          </cell>
          <cell r="E444">
            <v>38576</v>
          </cell>
          <cell r="F444">
            <v>3392</v>
          </cell>
          <cell r="G444">
            <v>0</v>
          </cell>
          <cell r="H444"/>
          <cell r="I444">
            <v>0</v>
          </cell>
          <cell r="J444">
            <v>1158.93</v>
          </cell>
          <cell r="K444">
            <v>339.2</v>
          </cell>
          <cell r="L444">
            <v>1498.13</v>
          </cell>
          <cell r="M444">
            <v>1893.87</v>
          </cell>
          <cell r="N444" t="str">
            <v>S/L</v>
          </cell>
          <cell r="O444">
            <v>10</v>
          </cell>
        </row>
        <row r="445">
          <cell r="A445" t="str">
            <v>COAST.436</v>
          </cell>
          <cell r="B445">
            <v>730</v>
          </cell>
          <cell r="C445"/>
          <cell r="D445" t="str">
            <v xml:space="preserve">2 - 2yd FL Slant Top Containers              </v>
          </cell>
          <cell r="E445">
            <v>38576</v>
          </cell>
          <cell r="F445">
            <v>1529.5</v>
          </cell>
          <cell r="G445">
            <v>0</v>
          </cell>
          <cell r="H445"/>
          <cell r="I445">
            <v>0</v>
          </cell>
          <cell r="J445">
            <v>522.58000000000004</v>
          </cell>
          <cell r="K445">
            <v>152.94999999999999</v>
          </cell>
          <cell r="L445">
            <v>675.53</v>
          </cell>
          <cell r="M445">
            <v>853.97</v>
          </cell>
          <cell r="N445" t="str">
            <v>S/L</v>
          </cell>
          <cell r="O445">
            <v>10</v>
          </cell>
        </row>
        <row r="446">
          <cell r="A446" t="str">
            <v>COAST.437</v>
          </cell>
          <cell r="B446">
            <v>731</v>
          </cell>
          <cell r="C446"/>
          <cell r="D446" t="str">
            <v xml:space="preserve">500 - 14 Gal Recycle Bins                    </v>
          </cell>
          <cell r="E446">
            <v>38625</v>
          </cell>
          <cell r="F446">
            <v>3296</v>
          </cell>
          <cell r="G446">
            <v>0</v>
          </cell>
          <cell r="H446"/>
          <cell r="I446">
            <v>0</v>
          </cell>
          <cell r="J446">
            <v>1071.2</v>
          </cell>
          <cell r="K446">
            <v>329.6</v>
          </cell>
          <cell r="L446">
            <v>1400.8</v>
          </cell>
          <cell r="M446">
            <v>1895.2</v>
          </cell>
          <cell r="N446" t="str">
            <v>S/L</v>
          </cell>
          <cell r="O446">
            <v>10</v>
          </cell>
        </row>
        <row r="447">
          <cell r="A447" t="str">
            <v>COAST.438</v>
          </cell>
          <cell r="B447">
            <v>732</v>
          </cell>
          <cell r="C447"/>
          <cell r="D447" t="str">
            <v xml:space="preserve">Palmberg Property - Cable Huston             </v>
          </cell>
          <cell r="E447">
            <v>38440</v>
          </cell>
          <cell r="F447">
            <v>3145.75</v>
          </cell>
          <cell r="G447">
            <v>0</v>
          </cell>
          <cell r="H447"/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3145.75</v>
          </cell>
          <cell r="N447" t="str">
            <v>Memo</v>
          </cell>
          <cell r="O447">
            <v>0</v>
          </cell>
        </row>
        <row r="448">
          <cell r="A448" t="str">
            <v>COAST.439</v>
          </cell>
          <cell r="B448">
            <v>733</v>
          </cell>
          <cell r="C448"/>
          <cell r="D448" t="str">
            <v xml:space="preserve">Palmberg Property - Cable Huston             </v>
          </cell>
          <cell r="E448">
            <v>38472</v>
          </cell>
          <cell r="F448">
            <v>1666</v>
          </cell>
          <cell r="G448">
            <v>0</v>
          </cell>
          <cell r="H448"/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1666</v>
          </cell>
          <cell r="N448" t="str">
            <v>Memo</v>
          </cell>
          <cell r="O448">
            <v>0</v>
          </cell>
        </row>
        <row r="449">
          <cell r="A449" t="str">
            <v>COAST.440</v>
          </cell>
          <cell r="B449">
            <v>735</v>
          </cell>
          <cell r="C449"/>
          <cell r="D449" t="str">
            <v xml:space="preserve">CTD - Concrete Blocks                        </v>
          </cell>
          <cell r="E449">
            <v>38651</v>
          </cell>
          <cell r="F449">
            <v>1160</v>
          </cell>
          <cell r="G449">
            <v>0</v>
          </cell>
          <cell r="H449"/>
          <cell r="I449">
            <v>0</v>
          </cell>
          <cell r="J449">
            <v>244.88</v>
          </cell>
          <cell r="K449">
            <v>77.33</v>
          </cell>
          <cell r="L449">
            <v>322.20999999999998</v>
          </cell>
          <cell r="M449">
            <v>837.79</v>
          </cell>
          <cell r="N449" t="str">
            <v>S/L</v>
          </cell>
          <cell r="O449">
            <v>15</v>
          </cell>
        </row>
        <row r="450">
          <cell r="A450" t="str">
            <v>COAST.441</v>
          </cell>
          <cell r="B450">
            <v>736</v>
          </cell>
          <cell r="C450"/>
          <cell r="D450" t="str">
            <v xml:space="preserve">Coast Central Facility                       </v>
          </cell>
          <cell r="E450">
            <v>38546</v>
          </cell>
          <cell r="F450">
            <v>3410.23</v>
          </cell>
          <cell r="G450">
            <v>0</v>
          </cell>
          <cell r="H450"/>
          <cell r="I450">
            <v>0</v>
          </cell>
          <cell r="J450">
            <v>795.72</v>
          </cell>
          <cell r="K450">
            <v>227.35</v>
          </cell>
          <cell r="L450">
            <v>1023.07</v>
          </cell>
          <cell r="M450">
            <v>2387.16</v>
          </cell>
          <cell r="N450" t="str">
            <v>S/L</v>
          </cell>
          <cell r="O450">
            <v>15</v>
          </cell>
        </row>
        <row r="451">
          <cell r="A451" t="str">
            <v>COAST.442</v>
          </cell>
          <cell r="B451">
            <v>737</v>
          </cell>
          <cell r="C451"/>
          <cell r="D451" t="str">
            <v xml:space="preserve">North Coast Transfer Station                 </v>
          </cell>
          <cell r="E451">
            <v>38608</v>
          </cell>
          <cell r="F451">
            <v>4013.17</v>
          </cell>
          <cell r="G451">
            <v>0</v>
          </cell>
          <cell r="H451"/>
          <cell r="I451">
            <v>0</v>
          </cell>
          <cell r="J451">
            <v>1911.03</v>
          </cell>
          <cell r="K451">
            <v>573.30999999999995</v>
          </cell>
          <cell r="L451">
            <v>2484.34</v>
          </cell>
          <cell r="M451">
            <v>1528.83</v>
          </cell>
          <cell r="N451" t="str">
            <v>S/L</v>
          </cell>
          <cell r="O451">
            <v>7</v>
          </cell>
        </row>
        <row r="452">
          <cell r="A452" t="str">
            <v>COAST.443</v>
          </cell>
          <cell r="B452">
            <v>738</v>
          </cell>
          <cell r="C452"/>
          <cell r="D452" t="str">
            <v xml:space="preserve">City of Gerhart Condtional Land Use Applic.  </v>
          </cell>
          <cell r="E452">
            <v>38610</v>
          </cell>
          <cell r="F452">
            <v>250</v>
          </cell>
          <cell r="G452">
            <v>0</v>
          </cell>
          <cell r="H452"/>
          <cell r="I452">
            <v>0</v>
          </cell>
          <cell r="J452">
            <v>55.57</v>
          </cell>
          <cell r="K452">
            <v>16.670000000000002</v>
          </cell>
          <cell r="L452">
            <v>72.239999999999995</v>
          </cell>
          <cell r="M452">
            <v>177.76</v>
          </cell>
          <cell r="N452" t="str">
            <v>S/L</v>
          </cell>
          <cell r="O452">
            <v>15</v>
          </cell>
        </row>
        <row r="453">
          <cell r="A453" t="str">
            <v>COAST.444</v>
          </cell>
          <cell r="B453">
            <v>739</v>
          </cell>
          <cell r="C453"/>
          <cell r="D453" t="str">
            <v xml:space="preserve">EcoNorthwest - Gearhart Trx Sation           </v>
          </cell>
          <cell r="E453">
            <v>38625</v>
          </cell>
          <cell r="F453">
            <v>641.85</v>
          </cell>
          <cell r="G453">
            <v>0</v>
          </cell>
          <cell r="H453"/>
          <cell r="I453">
            <v>0</v>
          </cell>
          <cell r="J453">
            <v>139.07</v>
          </cell>
          <cell r="K453">
            <v>42.79</v>
          </cell>
          <cell r="L453">
            <v>181.86</v>
          </cell>
          <cell r="M453">
            <v>459.99</v>
          </cell>
          <cell r="N453" t="str">
            <v>S/L</v>
          </cell>
          <cell r="O453">
            <v>15</v>
          </cell>
        </row>
        <row r="454">
          <cell r="A454" t="str">
            <v>COAST.445</v>
          </cell>
          <cell r="B454">
            <v>740</v>
          </cell>
          <cell r="C454"/>
          <cell r="D454" t="str">
            <v xml:space="preserve">North Coast Transfer Station                 </v>
          </cell>
          <cell r="E454">
            <v>38637</v>
          </cell>
          <cell r="F454">
            <v>159.06</v>
          </cell>
          <cell r="G454">
            <v>0</v>
          </cell>
          <cell r="H454"/>
          <cell r="I454">
            <v>0</v>
          </cell>
          <cell r="J454">
            <v>34.450000000000003</v>
          </cell>
          <cell r="K454">
            <v>10.6</v>
          </cell>
          <cell r="L454">
            <v>45.05</v>
          </cell>
          <cell r="M454">
            <v>114.01</v>
          </cell>
          <cell r="N454" t="str">
            <v>S/L</v>
          </cell>
          <cell r="O454">
            <v>15</v>
          </cell>
        </row>
        <row r="455">
          <cell r="A455" t="str">
            <v>COAST.446</v>
          </cell>
          <cell r="B455">
            <v>741</v>
          </cell>
          <cell r="C455"/>
          <cell r="D455" t="str">
            <v xml:space="preserve">Coast Central Facility                       </v>
          </cell>
          <cell r="E455">
            <v>38524</v>
          </cell>
          <cell r="F455">
            <v>481.42</v>
          </cell>
          <cell r="G455">
            <v>0</v>
          </cell>
          <cell r="H455"/>
          <cell r="I455">
            <v>0</v>
          </cell>
          <cell r="J455">
            <v>112.32</v>
          </cell>
          <cell r="K455">
            <v>32.090000000000003</v>
          </cell>
          <cell r="L455">
            <v>144.41</v>
          </cell>
          <cell r="M455">
            <v>337.01</v>
          </cell>
          <cell r="N455" t="str">
            <v>S/L</v>
          </cell>
          <cell r="O455">
            <v>15</v>
          </cell>
        </row>
        <row r="456">
          <cell r="A456" t="str">
            <v>COAST.447</v>
          </cell>
          <cell r="B456">
            <v>742</v>
          </cell>
          <cell r="C456"/>
          <cell r="D456" t="str">
            <v xml:space="preserve">Cable Huston - Palmberg Property             </v>
          </cell>
          <cell r="E456">
            <v>38653</v>
          </cell>
          <cell r="F456">
            <v>6035.66</v>
          </cell>
          <cell r="G456">
            <v>0</v>
          </cell>
          <cell r="H456"/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6035.66</v>
          </cell>
          <cell r="N456" t="str">
            <v>Memo</v>
          </cell>
          <cell r="O456">
            <v>0</v>
          </cell>
        </row>
        <row r="457">
          <cell r="A457" t="str">
            <v>COAST.448</v>
          </cell>
          <cell r="B457">
            <v>744</v>
          </cell>
          <cell r="C457"/>
          <cell r="D457" t="str">
            <v xml:space="preserve">4' x 8' Utility Trailer                      </v>
          </cell>
          <cell r="E457">
            <v>38678</v>
          </cell>
          <cell r="F457">
            <v>1475.51</v>
          </cell>
          <cell r="G457">
            <v>0</v>
          </cell>
          <cell r="H457"/>
          <cell r="I457">
            <v>0</v>
          </cell>
          <cell r="J457">
            <v>649.94000000000005</v>
          </cell>
          <cell r="K457">
            <v>210.79</v>
          </cell>
          <cell r="L457">
            <v>860.73</v>
          </cell>
          <cell r="M457">
            <v>614.78</v>
          </cell>
          <cell r="N457" t="str">
            <v>S/L</v>
          </cell>
          <cell r="O457">
            <v>7</v>
          </cell>
        </row>
        <row r="458">
          <cell r="A458" t="str">
            <v>COAST.449</v>
          </cell>
          <cell r="B458">
            <v>746</v>
          </cell>
          <cell r="C458"/>
          <cell r="D458" t="str">
            <v xml:space="preserve">95 17yd EVO Lodal Semi-Automated Side Loade </v>
          </cell>
          <cell r="E458">
            <v>38695</v>
          </cell>
          <cell r="F458">
            <v>40000</v>
          </cell>
          <cell r="G458">
            <v>0</v>
          </cell>
          <cell r="H458"/>
          <cell r="I458">
            <v>0</v>
          </cell>
          <cell r="J458">
            <v>17619.060000000001</v>
          </cell>
          <cell r="K458">
            <v>5714.29</v>
          </cell>
          <cell r="L458">
            <v>23333.35</v>
          </cell>
          <cell r="M458">
            <v>16666.650000000001</v>
          </cell>
          <cell r="N458" t="str">
            <v>S/L</v>
          </cell>
          <cell r="O458">
            <v>7</v>
          </cell>
        </row>
        <row r="459">
          <cell r="A459" t="str">
            <v>COAST.450</v>
          </cell>
          <cell r="B459">
            <v>747</v>
          </cell>
          <cell r="C459"/>
          <cell r="D459" t="str">
            <v xml:space="preserve">1991 17yd EVO Lodal Side Loader - #326       </v>
          </cell>
          <cell r="E459">
            <v>38953</v>
          </cell>
          <cell r="F459">
            <v>20000</v>
          </cell>
          <cell r="G459">
            <v>0</v>
          </cell>
          <cell r="H459"/>
          <cell r="I459">
            <v>0</v>
          </cell>
          <cell r="J459">
            <v>6666.66</v>
          </cell>
          <cell r="K459">
            <v>2857.14</v>
          </cell>
          <cell r="L459">
            <v>9523.7999999999993</v>
          </cell>
          <cell r="M459">
            <v>10476.200000000001</v>
          </cell>
          <cell r="N459" t="str">
            <v>S/L</v>
          </cell>
          <cell r="O459">
            <v>7</v>
          </cell>
        </row>
        <row r="460">
          <cell r="A460" t="str">
            <v>COAST.451</v>
          </cell>
          <cell r="B460">
            <v>748</v>
          </cell>
          <cell r="C460"/>
          <cell r="D460" t="str">
            <v xml:space="preserve">Cable Huston - Palmberg Property             </v>
          </cell>
          <cell r="E460">
            <v>38715</v>
          </cell>
          <cell r="F460">
            <v>18983.900000000001</v>
          </cell>
          <cell r="G460">
            <v>0</v>
          </cell>
          <cell r="H460"/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18983.900000000001</v>
          </cell>
          <cell r="N460" t="str">
            <v>Memo</v>
          </cell>
          <cell r="O460">
            <v>0</v>
          </cell>
        </row>
        <row r="461">
          <cell r="A461" t="str">
            <v>COAST.452</v>
          </cell>
          <cell r="B461">
            <v>749</v>
          </cell>
          <cell r="C461"/>
          <cell r="D461" t="str">
            <v xml:space="preserve">3 - 2yd Containers W/ Lids &amp; Casters         </v>
          </cell>
          <cell r="E461">
            <v>38717</v>
          </cell>
          <cell r="F461">
            <v>1533.31</v>
          </cell>
          <cell r="G461">
            <v>0</v>
          </cell>
          <cell r="H461"/>
          <cell r="I461">
            <v>0</v>
          </cell>
          <cell r="J461">
            <v>459.99</v>
          </cell>
          <cell r="K461">
            <v>153.33000000000001</v>
          </cell>
          <cell r="L461">
            <v>613.32000000000005</v>
          </cell>
          <cell r="M461">
            <v>919.99</v>
          </cell>
          <cell r="N461" t="str">
            <v>S/L</v>
          </cell>
          <cell r="O461">
            <v>10</v>
          </cell>
        </row>
        <row r="462">
          <cell r="A462" t="str">
            <v>COAST.453</v>
          </cell>
          <cell r="B462">
            <v>750</v>
          </cell>
          <cell r="C462"/>
          <cell r="D462" t="str">
            <v xml:space="preserve">6 - 3yd Containers W/ Lids &amp; Casters         </v>
          </cell>
          <cell r="E462">
            <v>38717</v>
          </cell>
          <cell r="F462">
            <v>3546.62</v>
          </cell>
          <cell r="G462">
            <v>0</v>
          </cell>
          <cell r="H462"/>
          <cell r="I462">
            <v>0</v>
          </cell>
          <cell r="J462">
            <v>1063.98</v>
          </cell>
          <cell r="K462">
            <v>354.66</v>
          </cell>
          <cell r="L462">
            <v>1418.64</v>
          </cell>
          <cell r="M462">
            <v>2127.98</v>
          </cell>
          <cell r="N462" t="str">
            <v>S/L</v>
          </cell>
          <cell r="O462">
            <v>10</v>
          </cell>
        </row>
        <row r="463">
          <cell r="A463" t="str">
            <v>COAST.454</v>
          </cell>
          <cell r="B463">
            <v>751</v>
          </cell>
          <cell r="C463"/>
          <cell r="D463" t="str">
            <v xml:space="preserve">4 - 4yd Containers W/ Lids &amp; Casters         </v>
          </cell>
          <cell r="E463">
            <v>38717</v>
          </cell>
          <cell r="F463">
            <v>2584.41</v>
          </cell>
          <cell r="G463">
            <v>0</v>
          </cell>
          <cell r="H463"/>
          <cell r="I463">
            <v>0</v>
          </cell>
          <cell r="J463">
            <v>775.32</v>
          </cell>
          <cell r="K463">
            <v>258.44</v>
          </cell>
          <cell r="L463">
            <v>1033.76</v>
          </cell>
          <cell r="M463">
            <v>1550.65</v>
          </cell>
          <cell r="N463" t="str">
            <v>S/L</v>
          </cell>
          <cell r="O463">
            <v>10</v>
          </cell>
        </row>
        <row r="464">
          <cell r="A464" t="str">
            <v>COAST.455</v>
          </cell>
          <cell r="B464">
            <v>752</v>
          </cell>
          <cell r="C464"/>
          <cell r="D464" t="str">
            <v xml:space="preserve">2 Nuwave Container Caster Kits               </v>
          </cell>
          <cell r="E464">
            <v>38717</v>
          </cell>
          <cell r="F464">
            <v>50</v>
          </cell>
          <cell r="G464">
            <v>0</v>
          </cell>
          <cell r="H464"/>
          <cell r="I464">
            <v>0</v>
          </cell>
          <cell r="J464">
            <v>15</v>
          </cell>
          <cell r="K464">
            <v>5</v>
          </cell>
          <cell r="L464">
            <v>20</v>
          </cell>
          <cell r="M464">
            <v>30</v>
          </cell>
          <cell r="N464" t="str">
            <v>S/L</v>
          </cell>
          <cell r="O464">
            <v>10</v>
          </cell>
        </row>
        <row r="465">
          <cell r="A465" t="str">
            <v>COAST.456</v>
          </cell>
          <cell r="B465">
            <v>753</v>
          </cell>
          <cell r="C465"/>
          <cell r="D465" t="str">
            <v xml:space="preserve">North Coast Transfer Station                 </v>
          </cell>
          <cell r="E465">
            <v>38714</v>
          </cell>
          <cell r="F465">
            <v>83.75</v>
          </cell>
          <cell r="G465">
            <v>0</v>
          </cell>
          <cell r="H465"/>
          <cell r="I465">
            <v>0</v>
          </cell>
          <cell r="J465">
            <v>16.739999999999998</v>
          </cell>
          <cell r="K465">
            <v>5.58</v>
          </cell>
          <cell r="L465">
            <v>22.32</v>
          </cell>
          <cell r="M465">
            <v>61.43</v>
          </cell>
          <cell r="N465" t="str">
            <v>S/L</v>
          </cell>
          <cell r="O465">
            <v>15</v>
          </cell>
        </row>
        <row r="466">
          <cell r="A466" t="str">
            <v>COAST.457</v>
          </cell>
          <cell r="B466">
            <v>754</v>
          </cell>
          <cell r="C466"/>
          <cell r="D466" t="str">
            <v xml:space="preserve">4 - 2yd FL Slant Top Containers              </v>
          </cell>
          <cell r="E466">
            <v>38717</v>
          </cell>
          <cell r="F466">
            <v>2843.12</v>
          </cell>
          <cell r="G466">
            <v>0</v>
          </cell>
          <cell r="H466"/>
          <cell r="I466">
            <v>0</v>
          </cell>
          <cell r="J466">
            <v>852.93</v>
          </cell>
          <cell r="K466">
            <v>284.31</v>
          </cell>
          <cell r="L466">
            <v>1137.24</v>
          </cell>
          <cell r="M466">
            <v>1705.88</v>
          </cell>
          <cell r="N466" t="str">
            <v>S/L</v>
          </cell>
          <cell r="O466">
            <v>10</v>
          </cell>
        </row>
        <row r="467">
          <cell r="A467" t="str">
            <v>COAST.458</v>
          </cell>
          <cell r="B467">
            <v>755</v>
          </cell>
          <cell r="C467"/>
          <cell r="D467" t="str">
            <v xml:space="preserve">5 - 3yd FL Slant Top Containers              </v>
          </cell>
          <cell r="E467">
            <v>38717</v>
          </cell>
          <cell r="F467">
            <v>3998.75</v>
          </cell>
          <cell r="G467">
            <v>0</v>
          </cell>
          <cell r="H467"/>
          <cell r="I467">
            <v>0</v>
          </cell>
          <cell r="J467">
            <v>1199.6400000000001</v>
          </cell>
          <cell r="K467">
            <v>399.88</v>
          </cell>
          <cell r="L467">
            <v>1599.52</v>
          </cell>
          <cell r="M467">
            <v>2399.23</v>
          </cell>
          <cell r="N467" t="str">
            <v>S/L</v>
          </cell>
          <cell r="O467">
            <v>10</v>
          </cell>
        </row>
        <row r="468">
          <cell r="A468" t="str">
            <v>COAST.459</v>
          </cell>
          <cell r="B468">
            <v>756</v>
          </cell>
          <cell r="C468"/>
          <cell r="D468" t="str">
            <v xml:space="preserve">5 - 4yd FL Slant Top Containers              </v>
          </cell>
          <cell r="E468">
            <v>38717</v>
          </cell>
          <cell r="F468">
            <v>4645.95</v>
          </cell>
          <cell r="G468">
            <v>0</v>
          </cell>
          <cell r="H468"/>
          <cell r="I468">
            <v>0</v>
          </cell>
          <cell r="J468">
            <v>1393.8</v>
          </cell>
          <cell r="K468">
            <v>464.6</v>
          </cell>
          <cell r="L468">
            <v>1858.4</v>
          </cell>
          <cell r="M468">
            <v>2787.55</v>
          </cell>
          <cell r="N468" t="str">
            <v>S/L</v>
          </cell>
          <cell r="O468">
            <v>10</v>
          </cell>
        </row>
        <row r="469">
          <cell r="A469" t="str">
            <v>COAST.460</v>
          </cell>
          <cell r="B469">
            <v>757</v>
          </cell>
          <cell r="C469"/>
          <cell r="D469" t="str">
            <v xml:space="preserve">2006 Heil DuraPack Front Load Body - #209    </v>
          </cell>
          <cell r="E469">
            <v>38728</v>
          </cell>
          <cell r="F469">
            <v>101335.36</v>
          </cell>
          <cell r="G469">
            <v>0</v>
          </cell>
          <cell r="H469"/>
          <cell r="I469">
            <v>0</v>
          </cell>
          <cell r="J469">
            <v>43429.440000000002</v>
          </cell>
          <cell r="K469">
            <v>14476.48</v>
          </cell>
          <cell r="L469">
            <v>57905.919999999998</v>
          </cell>
          <cell r="M469">
            <v>43429.440000000002</v>
          </cell>
          <cell r="N469" t="str">
            <v>S/L</v>
          </cell>
          <cell r="O469">
            <v>7</v>
          </cell>
        </row>
        <row r="470">
          <cell r="A470" t="str">
            <v>COAST.461</v>
          </cell>
          <cell r="B470">
            <v>758</v>
          </cell>
          <cell r="C470"/>
          <cell r="D470" t="str">
            <v xml:space="preserve">99-108A Front Spring - 324                   </v>
          </cell>
          <cell r="E470">
            <v>38740</v>
          </cell>
          <cell r="F470">
            <v>459.25</v>
          </cell>
          <cell r="G470">
            <v>0</v>
          </cell>
          <cell r="H470"/>
          <cell r="I470">
            <v>0</v>
          </cell>
          <cell r="J470">
            <v>191.36</v>
          </cell>
          <cell r="K470">
            <v>65.61</v>
          </cell>
          <cell r="L470">
            <v>256.97000000000003</v>
          </cell>
          <cell r="M470">
            <v>202.28</v>
          </cell>
          <cell r="N470" t="str">
            <v>S/L</v>
          </cell>
          <cell r="O470">
            <v>7</v>
          </cell>
        </row>
        <row r="471">
          <cell r="A471" t="str">
            <v>COAST.462</v>
          </cell>
          <cell r="B471">
            <v>759</v>
          </cell>
          <cell r="C471"/>
          <cell r="D471" t="str">
            <v xml:space="preserve">49" x 118" T-1 3/16" FLoor Piece - #324      </v>
          </cell>
          <cell r="E471">
            <v>38743</v>
          </cell>
          <cell r="F471">
            <v>430</v>
          </cell>
          <cell r="G471">
            <v>0</v>
          </cell>
          <cell r="H471"/>
          <cell r="I471">
            <v>0</v>
          </cell>
          <cell r="J471">
            <v>179.17</v>
          </cell>
          <cell r="K471">
            <v>61.43</v>
          </cell>
          <cell r="L471">
            <v>240.6</v>
          </cell>
          <cell r="M471">
            <v>189.4</v>
          </cell>
          <cell r="N471" t="str">
            <v>S/L</v>
          </cell>
          <cell r="O471">
            <v>7</v>
          </cell>
        </row>
        <row r="472">
          <cell r="A472" t="str">
            <v>COAST.463</v>
          </cell>
          <cell r="B472">
            <v>760</v>
          </cell>
          <cell r="C472"/>
          <cell r="D472" t="str">
            <v xml:space="preserve">2006 Peterbilt 320 Front Loader - #209       </v>
          </cell>
          <cell r="E472">
            <v>38755</v>
          </cell>
          <cell r="F472">
            <v>112900</v>
          </cell>
          <cell r="G472">
            <v>0</v>
          </cell>
          <cell r="H472"/>
          <cell r="I472">
            <v>0</v>
          </cell>
          <cell r="J472">
            <v>47041.66</v>
          </cell>
          <cell r="K472">
            <v>16128.57</v>
          </cell>
          <cell r="L472">
            <v>63170.23</v>
          </cell>
          <cell r="M472">
            <v>49729.77</v>
          </cell>
          <cell r="N472" t="str">
            <v>S/L</v>
          </cell>
          <cell r="O472">
            <v>7</v>
          </cell>
        </row>
        <row r="473">
          <cell r="A473" t="str">
            <v>COAST.464</v>
          </cell>
          <cell r="B473">
            <v>761</v>
          </cell>
          <cell r="C473"/>
          <cell r="D473" t="str">
            <v xml:space="preserve">2006 Chevrolet  Silverado - #813             </v>
          </cell>
          <cell r="E473">
            <v>38758</v>
          </cell>
          <cell r="F473">
            <v>19673</v>
          </cell>
          <cell r="G473">
            <v>0</v>
          </cell>
          <cell r="H473"/>
          <cell r="I473">
            <v>0</v>
          </cell>
          <cell r="J473">
            <v>8197.09</v>
          </cell>
          <cell r="K473">
            <v>2810.43</v>
          </cell>
          <cell r="L473">
            <v>11007.52</v>
          </cell>
          <cell r="M473">
            <v>8665.48</v>
          </cell>
          <cell r="N473" t="str">
            <v>S/L</v>
          </cell>
          <cell r="O473">
            <v>7</v>
          </cell>
        </row>
        <row r="474">
          <cell r="A474" t="str">
            <v>COAST.465</v>
          </cell>
          <cell r="B474">
            <v>762</v>
          </cell>
          <cell r="C474"/>
          <cell r="D474" t="str">
            <v xml:space="preserve">Air Lift Roll-Off - #209                     </v>
          </cell>
          <cell r="E474">
            <v>38764</v>
          </cell>
          <cell r="F474">
            <v>11282.5</v>
          </cell>
          <cell r="G474">
            <v>0</v>
          </cell>
          <cell r="H474"/>
          <cell r="I474">
            <v>0</v>
          </cell>
          <cell r="J474">
            <v>4566.7299999999996</v>
          </cell>
          <cell r="K474">
            <v>1611.79</v>
          </cell>
          <cell r="L474">
            <v>6178.52</v>
          </cell>
          <cell r="M474">
            <v>5103.9799999999996</v>
          </cell>
          <cell r="N474" t="str">
            <v>S/L</v>
          </cell>
          <cell r="O474">
            <v>7</v>
          </cell>
        </row>
        <row r="475">
          <cell r="A475" t="str">
            <v>COAST.466</v>
          </cell>
          <cell r="B475">
            <v>763</v>
          </cell>
          <cell r="C475"/>
          <cell r="D475" t="str">
            <v xml:space="preserve">Radio - #324                                 </v>
          </cell>
          <cell r="E475">
            <v>38775</v>
          </cell>
          <cell r="F475">
            <v>228</v>
          </cell>
          <cell r="G475">
            <v>0</v>
          </cell>
          <cell r="H475"/>
          <cell r="I475">
            <v>0</v>
          </cell>
          <cell r="J475">
            <v>92.28</v>
          </cell>
          <cell r="K475">
            <v>32.57</v>
          </cell>
          <cell r="L475">
            <v>124.85</v>
          </cell>
          <cell r="M475">
            <v>103.15</v>
          </cell>
          <cell r="N475" t="str">
            <v>S/L</v>
          </cell>
          <cell r="O475">
            <v>7</v>
          </cell>
        </row>
        <row r="476">
          <cell r="A476" t="str">
            <v>COAST.467</v>
          </cell>
          <cell r="B476">
            <v>764</v>
          </cell>
          <cell r="C476"/>
          <cell r="D476" t="str">
            <v xml:space="preserve">Paint Truck - #324                           </v>
          </cell>
          <cell r="E476">
            <v>38775</v>
          </cell>
          <cell r="F476">
            <v>8877</v>
          </cell>
          <cell r="G476">
            <v>0</v>
          </cell>
          <cell r="H476"/>
          <cell r="I476">
            <v>0</v>
          </cell>
          <cell r="J476">
            <v>3593.07</v>
          </cell>
          <cell r="K476">
            <v>1268.1400000000001</v>
          </cell>
          <cell r="L476">
            <v>4861.21</v>
          </cell>
          <cell r="M476">
            <v>4015.79</v>
          </cell>
          <cell r="N476" t="str">
            <v>S/L</v>
          </cell>
          <cell r="O476">
            <v>7</v>
          </cell>
        </row>
        <row r="477">
          <cell r="A477" t="str">
            <v>COAST.468</v>
          </cell>
          <cell r="B477">
            <v>765</v>
          </cell>
          <cell r="C477"/>
          <cell r="D477" t="str">
            <v xml:space="preserve">Decal - #324                                 </v>
          </cell>
          <cell r="E477">
            <v>38776</v>
          </cell>
          <cell r="F477">
            <v>1200</v>
          </cell>
          <cell r="G477">
            <v>0</v>
          </cell>
          <cell r="H477"/>
          <cell r="I477">
            <v>0</v>
          </cell>
          <cell r="J477">
            <v>485.72</v>
          </cell>
          <cell r="K477">
            <v>171.43</v>
          </cell>
          <cell r="L477">
            <v>657.15</v>
          </cell>
          <cell r="M477">
            <v>542.85</v>
          </cell>
          <cell r="N477" t="str">
            <v>S/L</v>
          </cell>
          <cell r="O477">
            <v>7</v>
          </cell>
        </row>
        <row r="478">
          <cell r="A478" t="str">
            <v>COAST.469</v>
          </cell>
          <cell r="B478">
            <v>766</v>
          </cell>
          <cell r="C478"/>
          <cell r="D478" t="str">
            <v xml:space="preserve">Truck Scale Kit - #209                       </v>
          </cell>
          <cell r="E478">
            <v>38804</v>
          </cell>
          <cell r="F478">
            <v>1914.56</v>
          </cell>
          <cell r="G478">
            <v>0</v>
          </cell>
          <cell r="H478"/>
          <cell r="I478">
            <v>0</v>
          </cell>
          <cell r="J478">
            <v>752.15</v>
          </cell>
          <cell r="K478">
            <v>273.51</v>
          </cell>
          <cell r="L478">
            <v>1025.6600000000001</v>
          </cell>
          <cell r="M478">
            <v>888.9</v>
          </cell>
          <cell r="N478" t="str">
            <v>S/L</v>
          </cell>
          <cell r="O478">
            <v>7</v>
          </cell>
        </row>
        <row r="479">
          <cell r="A479" t="str">
            <v>COAST.470</v>
          </cell>
          <cell r="B479">
            <v>767</v>
          </cell>
          <cell r="C479"/>
          <cell r="D479" t="str">
            <v xml:space="preserve">Camera Color System - #209                   </v>
          </cell>
          <cell r="E479">
            <v>38804</v>
          </cell>
          <cell r="F479">
            <v>1396.14</v>
          </cell>
          <cell r="G479">
            <v>0</v>
          </cell>
          <cell r="H479"/>
          <cell r="I479">
            <v>0</v>
          </cell>
          <cell r="J479">
            <v>548.49</v>
          </cell>
          <cell r="K479">
            <v>199.45</v>
          </cell>
          <cell r="L479">
            <v>747.94</v>
          </cell>
          <cell r="M479">
            <v>648.20000000000005</v>
          </cell>
          <cell r="N479" t="str">
            <v>S/L</v>
          </cell>
          <cell r="O479">
            <v>7</v>
          </cell>
        </row>
        <row r="480">
          <cell r="A480" t="str">
            <v>COAST.471</v>
          </cell>
          <cell r="B480">
            <v>768</v>
          </cell>
          <cell r="C480"/>
          <cell r="D480" t="str">
            <v xml:space="preserve">Engine Replacement - #303                    </v>
          </cell>
          <cell r="E480">
            <v>38807</v>
          </cell>
          <cell r="F480">
            <v>12947.51</v>
          </cell>
          <cell r="G480">
            <v>0</v>
          </cell>
          <cell r="H480"/>
          <cell r="I480">
            <v>0</v>
          </cell>
          <cell r="J480">
            <v>5086.51</v>
          </cell>
          <cell r="K480">
            <v>1849.64</v>
          </cell>
          <cell r="L480">
            <v>6936.15</v>
          </cell>
          <cell r="M480">
            <v>6011.36</v>
          </cell>
          <cell r="N480" t="str">
            <v>S/L</v>
          </cell>
          <cell r="O480">
            <v>7</v>
          </cell>
        </row>
        <row r="481">
          <cell r="A481" t="str">
            <v>COAST.472</v>
          </cell>
          <cell r="B481">
            <v>769</v>
          </cell>
          <cell r="C481"/>
          <cell r="D481" t="str">
            <v xml:space="preserve">TeleData T3 Mini Voicemail System            </v>
          </cell>
          <cell r="E481">
            <v>38744</v>
          </cell>
          <cell r="F481">
            <v>11287</v>
          </cell>
          <cell r="G481">
            <v>0</v>
          </cell>
          <cell r="H481"/>
          <cell r="I481">
            <v>0</v>
          </cell>
          <cell r="J481">
            <v>6584.08</v>
          </cell>
          <cell r="K481">
            <v>2257.4</v>
          </cell>
          <cell r="L481">
            <v>8841.48</v>
          </cell>
          <cell r="M481">
            <v>2445.52</v>
          </cell>
          <cell r="N481" t="str">
            <v>S/L</v>
          </cell>
          <cell r="O481">
            <v>5</v>
          </cell>
        </row>
        <row r="482">
          <cell r="A482" t="str">
            <v>COAST.473</v>
          </cell>
          <cell r="B482">
            <v>770</v>
          </cell>
          <cell r="C482"/>
          <cell r="D482" t="str">
            <v xml:space="preserve">Trench Digging for Seaside Phone System      </v>
          </cell>
          <cell r="E482">
            <v>38748</v>
          </cell>
          <cell r="F482">
            <v>2860</v>
          </cell>
          <cell r="G482">
            <v>0</v>
          </cell>
          <cell r="H482"/>
          <cell r="I482">
            <v>0</v>
          </cell>
          <cell r="J482">
            <v>1668.33</v>
          </cell>
          <cell r="K482">
            <v>572</v>
          </cell>
          <cell r="L482">
            <v>2240.33</v>
          </cell>
          <cell r="M482">
            <v>619.66999999999996</v>
          </cell>
          <cell r="N482" t="str">
            <v>S/L</v>
          </cell>
          <cell r="O482">
            <v>5</v>
          </cell>
        </row>
        <row r="483">
          <cell r="A483" t="str">
            <v>COAST.474</v>
          </cell>
          <cell r="B483">
            <v>771</v>
          </cell>
          <cell r="C483"/>
          <cell r="D483" t="str">
            <v xml:space="preserve">350 - 32 Gal Univ XHD Containers             </v>
          </cell>
          <cell r="E483">
            <v>38805</v>
          </cell>
          <cell r="F483">
            <v>13866</v>
          </cell>
          <cell r="G483">
            <v>0</v>
          </cell>
          <cell r="H483"/>
          <cell r="I483">
            <v>0</v>
          </cell>
          <cell r="J483">
            <v>3813.15</v>
          </cell>
          <cell r="K483">
            <v>1386.6</v>
          </cell>
          <cell r="L483">
            <v>5199.75</v>
          </cell>
          <cell r="M483">
            <v>8666.25</v>
          </cell>
          <cell r="N483" t="str">
            <v>S/L</v>
          </cell>
          <cell r="O483">
            <v>10</v>
          </cell>
        </row>
        <row r="484">
          <cell r="A484" t="str">
            <v>COAST.475</v>
          </cell>
          <cell r="B484">
            <v>772</v>
          </cell>
          <cell r="C484"/>
          <cell r="D484" t="str">
            <v xml:space="preserve">420 - 96 Gal Univ XHD Containers             </v>
          </cell>
          <cell r="E484">
            <v>38805</v>
          </cell>
          <cell r="F484">
            <v>21679</v>
          </cell>
          <cell r="G484">
            <v>0</v>
          </cell>
          <cell r="H484"/>
          <cell r="I484">
            <v>0</v>
          </cell>
          <cell r="J484">
            <v>5961.73</v>
          </cell>
          <cell r="K484">
            <v>2167.9</v>
          </cell>
          <cell r="L484">
            <v>8129.63</v>
          </cell>
          <cell r="M484">
            <v>13549.37</v>
          </cell>
          <cell r="N484" t="str">
            <v>S/L</v>
          </cell>
          <cell r="O484">
            <v>10</v>
          </cell>
        </row>
        <row r="485">
          <cell r="A485" t="str">
            <v>COAST.476</v>
          </cell>
          <cell r="B485">
            <v>773</v>
          </cell>
          <cell r="C485"/>
          <cell r="D485" t="str">
            <v xml:space="preserve">1000 - 14 Gal Recycle Bins                   </v>
          </cell>
          <cell r="E485">
            <v>38807</v>
          </cell>
          <cell r="F485">
            <v>6280</v>
          </cell>
          <cell r="G485">
            <v>0</v>
          </cell>
          <cell r="H485"/>
          <cell r="I485">
            <v>0</v>
          </cell>
          <cell r="J485">
            <v>1727</v>
          </cell>
          <cell r="K485">
            <v>628</v>
          </cell>
          <cell r="L485">
            <v>2355</v>
          </cell>
          <cell r="M485">
            <v>3925</v>
          </cell>
          <cell r="N485" t="str">
            <v>S/L</v>
          </cell>
          <cell r="O485">
            <v>10</v>
          </cell>
        </row>
        <row r="486">
          <cell r="A486" t="str">
            <v>COAST.477</v>
          </cell>
          <cell r="B486">
            <v>774</v>
          </cell>
          <cell r="C486"/>
          <cell r="D486" t="str">
            <v xml:space="preserve">Fleetmind GPS System                         </v>
          </cell>
          <cell r="E486">
            <v>38807</v>
          </cell>
          <cell r="F486">
            <v>43410.22</v>
          </cell>
          <cell r="G486">
            <v>0</v>
          </cell>
          <cell r="H486"/>
          <cell r="I486">
            <v>0</v>
          </cell>
          <cell r="J486">
            <v>23875.61</v>
          </cell>
          <cell r="K486">
            <v>8682.0400000000009</v>
          </cell>
          <cell r="L486">
            <v>32557.65</v>
          </cell>
          <cell r="M486">
            <v>10852.57</v>
          </cell>
          <cell r="N486" t="str">
            <v>S/L</v>
          </cell>
          <cell r="O486">
            <v>5</v>
          </cell>
        </row>
        <row r="487">
          <cell r="A487" t="str">
            <v>COAST.478</v>
          </cell>
          <cell r="B487">
            <v>775</v>
          </cell>
          <cell r="C487"/>
          <cell r="D487" t="str">
            <v xml:space="preserve">Schroeder Flow Meter PHS60-6                 </v>
          </cell>
          <cell r="E487">
            <v>38854</v>
          </cell>
          <cell r="F487">
            <v>1927.86</v>
          </cell>
          <cell r="G487">
            <v>0</v>
          </cell>
          <cell r="H487"/>
          <cell r="I487">
            <v>0</v>
          </cell>
          <cell r="J487">
            <v>711.48</v>
          </cell>
          <cell r="K487">
            <v>275.41000000000003</v>
          </cell>
          <cell r="L487">
            <v>986.89</v>
          </cell>
          <cell r="M487">
            <v>940.97</v>
          </cell>
          <cell r="N487" t="str">
            <v>S/L</v>
          </cell>
          <cell r="O487">
            <v>7</v>
          </cell>
        </row>
        <row r="488">
          <cell r="A488" t="str">
            <v>COAST.479</v>
          </cell>
          <cell r="B488">
            <v>776</v>
          </cell>
          <cell r="C488"/>
          <cell r="D488" t="str">
            <v xml:space="preserve">Used Lodal - #325                            </v>
          </cell>
          <cell r="E488">
            <v>38810</v>
          </cell>
          <cell r="F488">
            <v>5000</v>
          </cell>
          <cell r="G488">
            <v>0</v>
          </cell>
          <cell r="H488"/>
          <cell r="I488">
            <v>0</v>
          </cell>
          <cell r="J488">
            <v>1964.29</v>
          </cell>
          <cell r="K488">
            <v>714.29</v>
          </cell>
          <cell r="L488">
            <v>2678.58</v>
          </cell>
          <cell r="M488">
            <v>2321.42</v>
          </cell>
          <cell r="N488" t="str">
            <v>S/L</v>
          </cell>
          <cell r="O488">
            <v>7</v>
          </cell>
        </row>
        <row r="489">
          <cell r="A489" t="str">
            <v>COAST.480</v>
          </cell>
          <cell r="B489">
            <v>777</v>
          </cell>
          <cell r="C489"/>
          <cell r="D489" t="str">
            <v xml:space="preserve">Truck Decal Kit - #324                       </v>
          </cell>
          <cell r="E489">
            <v>38833</v>
          </cell>
          <cell r="F489">
            <v>416.21</v>
          </cell>
          <cell r="G489">
            <v>0</v>
          </cell>
          <cell r="H489"/>
          <cell r="I489">
            <v>0</v>
          </cell>
          <cell r="J489">
            <v>158.56</v>
          </cell>
          <cell r="K489">
            <v>59.46</v>
          </cell>
          <cell r="L489">
            <v>218.02</v>
          </cell>
          <cell r="M489">
            <v>198.19</v>
          </cell>
          <cell r="N489" t="str">
            <v>S/L</v>
          </cell>
          <cell r="O489">
            <v>7</v>
          </cell>
        </row>
        <row r="490">
          <cell r="A490" t="str">
            <v>COAST.481</v>
          </cell>
          <cell r="B490">
            <v>778</v>
          </cell>
          <cell r="C490"/>
          <cell r="D490" t="str">
            <v xml:space="preserve">Truck Graphics - #209                        </v>
          </cell>
          <cell r="E490">
            <v>38835</v>
          </cell>
          <cell r="F490">
            <v>1200</v>
          </cell>
          <cell r="G490">
            <v>0</v>
          </cell>
          <cell r="H490"/>
          <cell r="I490">
            <v>0</v>
          </cell>
          <cell r="J490">
            <v>457.15</v>
          </cell>
          <cell r="K490">
            <v>171.43</v>
          </cell>
          <cell r="L490">
            <v>628.58000000000004</v>
          </cell>
          <cell r="M490">
            <v>571.41999999999996</v>
          </cell>
          <cell r="N490" t="str">
            <v>S/L</v>
          </cell>
          <cell r="O490">
            <v>7</v>
          </cell>
        </row>
        <row r="491">
          <cell r="A491" t="str">
            <v>COAST.482</v>
          </cell>
          <cell r="B491">
            <v>779</v>
          </cell>
          <cell r="C491"/>
          <cell r="D491" t="str">
            <v xml:space="preserve">Tires &amp; Wheels for New Drop Axle - #209      </v>
          </cell>
          <cell r="E491">
            <v>38837</v>
          </cell>
          <cell r="F491">
            <v>1156.5999999999999</v>
          </cell>
          <cell r="G491">
            <v>0</v>
          </cell>
          <cell r="H491"/>
          <cell r="I491">
            <v>0</v>
          </cell>
          <cell r="J491">
            <v>440.61</v>
          </cell>
          <cell r="K491">
            <v>165.23</v>
          </cell>
          <cell r="L491">
            <v>605.84</v>
          </cell>
          <cell r="M491">
            <v>550.76</v>
          </cell>
          <cell r="N491" t="str">
            <v>S/L</v>
          </cell>
          <cell r="O491">
            <v>7</v>
          </cell>
        </row>
        <row r="492">
          <cell r="A492" t="str">
            <v>COAST.483</v>
          </cell>
          <cell r="B492">
            <v>780</v>
          </cell>
          <cell r="C492"/>
          <cell r="D492" t="str">
            <v xml:space="preserve">2006 Chevrolet Express Shop Van - #815       </v>
          </cell>
          <cell r="E492">
            <v>38846</v>
          </cell>
          <cell r="F492">
            <v>40761</v>
          </cell>
          <cell r="G492">
            <v>0</v>
          </cell>
          <cell r="H492"/>
          <cell r="I492">
            <v>0</v>
          </cell>
          <cell r="J492">
            <v>15528</v>
          </cell>
          <cell r="K492">
            <v>5823</v>
          </cell>
          <cell r="L492">
            <v>21351</v>
          </cell>
          <cell r="M492">
            <v>19410</v>
          </cell>
          <cell r="N492" t="str">
            <v>S/L</v>
          </cell>
          <cell r="O492">
            <v>7</v>
          </cell>
        </row>
        <row r="493">
          <cell r="A493" t="str">
            <v>COAST.484</v>
          </cell>
          <cell r="B493">
            <v>782</v>
          </cell>
          <cell r="C493"/>
          <cell r="D493" t="str">
            <v xml:space="preserve">Truck Equipment - #815                       </v>
          </cell>
          <cell r="E493">
            <v>38868</v>
          </cell>
          <cell r="F493">
            <v>5259.26</v>
          </cell>
          <cell r="G493">
            <v>0</v>
          </cell>
          <cell r="H493"/>
          <cell r="I493">
            <v>0</v>
          </cell>
          <cell r="J493">
            <v>1940.91</v>
          </cell>
          <cell r="K493">
            <v>751.32</v>
          </cell>
          <cell r="L493">
            <v>2692.23</v>
          </cell>
          <cell r="M493">
            <v>2567.0300000000002</v>
          </cell>
          <cell r="N493" t="str">
            <v>S/L</v>
          </cell>
          <cell r="O493">
            <v>7</v>
          </cell>
        </row>
        <row r="494">
          <cell r="A494" t="str">
            <v>COAST.485</v>
          </cell>
          <cell r="B494">
            <v>783</v>
          </cell>
          <cell r="C494"/>
          <cell r="D494" t="str">
            <v xml:space="preserve">Vulcan Electronic Scale System - #110        </v>
          </cell>
          <cell r="E494">
            <v>38884</v>
          </cell>
          <cell r="F494">
            <v>4480</v>
          </cell>
          <cell r="G494">
            <v>0</v>
          </cell>
          <cell r="H494"/>
          <cell r="I494">
            <v>0</v>
          </cell>
          <cell r="J494">
            <v>1600</v>
          </cell>
          <cell r="K494">
            <v>640</v>
          </cell>
          <cell r="L494">
            <v>2240</v>
          </cell>
          <cell r="M494">
            <v>2240</v>
          </cell>
          <cell r="N494" t="str">
            <v>S/L</v>
          </cell>
          <cell r="O494">
            <v>7</v>
          </cell>
        </row>
        <row r="495">
          <cell r="A495" t="str">
            <v>COAST.486</v>
          </cell>
          <cell r="B495">
            <v>784</v>
          </cell>
          <cell r="C495"/>
          <cell r="D495" t="str">
            <v xml:space="preserve">Air Lift Roll-off - #110                     </v>
          </cell>
          <cell r="E495">
            <v>38884</v>
          </cell>
          <cell r="F495">
            <v>8705</v>
          </cell>
          <cell r="G495">
            <v>0</v>
          </cell>
          <cell r="H495"/>
          <cell r="I495">
            <v>0</v>
          </cell>
          <cell r="J495">
            <v>3108.93</v>
          </cell>
          <cell r="K495">
            <v>1243.57</v>
          </cell>
          <cell r="L495">
            <v>4352.5</v>
          </cell>
          <cell r="M495">
            <v>4352.5</v>
          </cell>
          <cell r="N495" t="str">
            <v>S/L</v>
          </cell>
          <cell r="O495">
            <v>7</v>
          </cell>
        </row>
        <row r="496">
          <cell r="A496" t="str">
            <v>COAST.487</v>
          </cell>
          <cell r="B496">
            <v>785</v>
          </cell>
          <cell r="C496"/>
          <cell r="D496" t="str">
            <v xml:space="preserve">Welder Mount Brackets, Hose Reels - #815     </v>
          </cell>
          <cell r="E496">
            <v>38898</v>
          </cell>
          <cell r="F496">
            <v>1928.05</v>
          </cell>
          <cell r="G496">
            <v>0</v>
          </cell>
          <cell r="H496"/>
          <cell r="I496">
            <v>0</v>
          </cell>
          <cell r="J496">
            <v>688.6</v>
          </cell>
          <cell r="K496">
            <v>275.44</v>
          </cell>
          <cell r="L496">
            <v>964.04</v>
          </cell>
          <cell r="M496">
            <v>964.01</v>
          </cell>
          <cell r="N496" t="str">
            <v>S/L</v>
          </cell>
          <cell r="O496">
            <v>7</v>
          </cell>
        </row>
        <row r="497">
          <cell r="A497" t="str">
            <v>COAST.488</v>
          </cell>
          <cell r="B497">
            <v>786</v>
          </cell>
          <cell r="C497"/>
          <cell r="D497" t="str">
            <v xml:space="preserve">4 - 47.5yd Utility Drop Boxes                </v>
          </cell>
          <cell r="E497">
            <v>38833</v>
          </cell>
          <cell r="F497">
            <v>21603.72</v>
          </cell>
          <cell r="G497">
            <v>0</v>
          </cell>
          <cell r="H497"/>
          <cell r="I497">
            <v>0</v>
          </cell>
          <cell r="J497">
            <v>5760.99</v>
          </cell>
          <cell r="K497">
            <v>2160.37</v>
          </cell>
          <cell r="L497">
            <v>7921.36</v>
          </cell>
          <cell r="M497">
            <v>13682.36</v>
          </cell>
          <cell r="N497" t="str">
            <v>S/L</v>
          </cell>
          <cell r="O497">
            <v>10</v>
          </cell>
        </row>
        <row r="498">
          <cell r="A498" t="str">
            <v>COAST.489</v>
          </cell>
          <cell r="B498">
            <v>787</v>
          </cell>
          <cell r="C498"/>
          <cell r="D498" t="str">
            <v xml:space="preserve">2 - 10yd Utility Drop Boxes                  </v>
          </cell>
          <cell r="E498">
            <v>38833</v>
          </cell>
          <cell r="F498">
            <v>6113.82</v>
          </cell>
          <cell r="G498">
            <v>0</v>
          </cell>
          <cell r="H498"/>
          <cell r="I498">
            <v>0</v>
          </cell>
          <cell r="J498">
            <v>1630.35</v>
          </cell>
          <cell r="K498">
            <v>611.38</v>
          </cell>
          <cell r="L498">
            <v>2241.73</v>
          </cell>
          <cell r="M498">
            <v>3872.09</v>
          </cell>
          <cell r="N498" t="str">
            <v>S/L</v>
          </cell>
          <cell r="O498">
            <v>10</v>
          </cell>
        </row>
        <row r="499">
          <cell r="A499" t="str">
            <v>COAST.490</v>
          </cell>
          <cell r="B499">
            <v>788</v>
          </cell>
          <cell r="C499"/>
          <cell r="D499" t="str">
            <v xml:space="preserve">2 - 20yd Utility Drop Boxes                  </v>
          </cell>
          <cell r="E499">
            <v>38833</v>
          </cell>
          <cell r="F499">
            <v>7153.56</v>
          </cell>
          <cell r="G499">
            <v>0</v>
          </cell>
          <cell r="H499"/>
          <cell r="I499">
            <v>0</v>
          </cell>
          <cell r="J499">
            <v>1907.62</v>
          </cell>
          <cell r="K499">
            <v>715.36</v>
          </cell>
          <cell r="L499">
            <v>2622.98</v>
          </cell>
          <cell r="M499">
            <v>4530.58</v>
          </cell>
          <cell r="N499" t="str">
            <v>S/L</v>
          </cell>
          <cell r="O499">
            <v>10</v>
          </cell>
        </row>
        <row r="500">
          <cell r="A500" t="str">
            <v>COAST.491</v>
          </cell>
          <cell r="B500">
            <v>789</v>
          </cell>
          <cell r="C500"/>
          <cell r="D500" t="str">
            <v xml:space="preserve">2 - 30yd Utility Drop Boxes                  </v>
          </cell>
          <cell r="E500">
            <v>38833</v>
          </cell>
          <cell r="F500">
            <v>7626</v>
          </cell>
          <cell r="G500">
            <v>0</v>
          </cell>
          <cell r="H500"/>
          <cell r="I500">
            <v>0</v>
          </cell>
          <cell r="J500">
            <v>2033.6</v>
          </cell>
          <cell r="K500">
            <v>762.6</v>
          </cell>
          <cell r="L500">
            <v>2796.2</v>
          </cell>
          <cell r="M500">
            <v>4829.8</v>
          </cell>
          <cell r="N500" t="str">
            <v>S/L</v>
          </cell>
          <cell r="O500">
            <v>10</v>
          </cell>
        </row>
        <row r="501">
          <cell r="A501" t="str">
            <v>COAST.492</v>
          </cell>
          <cell r="B501">
            <v>790</v>
          </cell>
          <cell r="C501"/>
          <cell r="D501" t="str">
            <v xml:space="preserve">1 - 30yd Lidded Drop Box                     </v>
          </cell>
          <cell r="E501">
            <v>38841</v>
          </cell>
          <cell r="F501">
            <v>3500</v>
          </cell>
          <cell r="G501">
            <v>0</v>
          </cell>
          <cell r="H501"/>
          <cell r="I501">
            <v>0</v>
          </cell>
          <cell r="J501">
            <v>933.33</v>
          </cell>
          <cell r="K501">
            <v>350</v>
          </cell>
          <cell r="L501">
            <v>1283.33</v>
          </cell>
          <cell r="M501">
            <v>2216.67</v>
          </cell>
          <cell r="N501" t="str">
            <v>S/L</v>
          </cell>
          <cell r="O501">
            <v>10</v>
          </cell>
        </row>
        <row r="502">
          <cell r="A502" t="str">
            <v>COAST.493</v>
          </cell>
          <cell r="B502">
            <v>791</v>
          </cell>
          <cell r="C502"/>
          <cell r="D502" t="str">
            <v xml:space="preserve">2 - 47.5yd Utility Drop Boxes                </v>
          </cell>
          <cell r="E502">
            <v>38863</v>
          </cell>
          <cell r="F502">
            <v>10423.86</v>
          </cell>
          <cell r="G502">
            <v>0</v>
          </cell>
          <cell r="H502"/>
          <cell r="I502">
            <v>0</v>
          </cell>
          <cell r="J502">
            <v>2692.84</v>
          </cell>
          <cell r="K502">
            <v>1042.3900000000001</v>
          </cell>
          <cell r="L502">
            <v>3735.23</v>
          </cell>
          <cell r="M502">
            <v>6688.63</v>
          </cell>
          <cell r="N502" t="str">
            <v>S/L</v>
          </cell>
          <cell r="O502">
            <v>10</v>
          </cell>
        </row>
        <row r="503">
          <cell r="A503" t="str">
            <v>COAST.494</v>
          </cell>
          <cell r="B503">
            <v>792</v>
          </cell>
          <cell r="C503"/>
          <cell r="D503" t="str">
            <v xml:space="preserve">10 - 3yd FL Rental Containers                </v>
          </cell>
          <cell r="E503">
            <v>38846</v>
          </cell>
          <cell r="F503">
            <v>7895</v>
          </cell>
          <cell r="G503">
            <v>0</v>
          </cell>
          <cell r="H503"/>
          <cell r="I503">
            <v>0</v>
          </cell>
          <cell r="J503">
            <v>2105.33</v>
          </cell>
          <cell r="K503">
            <v>789.5</v>
          </cell>
          <cell r="L503">
            <v>2894.83</v>
          </cell>
          <cell r="M503">
            <v>5000.17</v>
          </cell>
          <cell r="N503" t="str">
            <v>S/L</v>
          </cell>
          <cell r="O503">
            <v>10</v>
          </cell>
        </row>
        <row r="504">
          <cell r="A504" t="str">
            <v>COAST.495</v>
          </cell>
          <cell r="B504">
            <v>793</v>
          </cell>
          <cell r="C504"/>
          <cell r="D504" t="str">
            <v xml:space="preserve">10 - 5yd FL Cathedral Containers             </v>
          </cell>
          <cell r="E504">
            <v>38833</v>
          </cell>
          <cell r="F504">
            <v>9299</v>
          </cell>
          <cell r="G504">
            <v>0</v>
          </cell>
          <cell r="H504"/>
          <cell r="I504">
            <v>0</v>
          </cell>
          <cell r="J504">
            <v>2479.73</v>
          </cell>
          <cell r="K504">
            <v>929.9</v>
          </cell>
          <cell r="L504">
            <v>3409.63</v>
          </cell>
          <cell r="M504">
            <v>5889.37</v>
          </cell>
          <cell r="N504" t="str">
            <v>S/L</v>
          </cell>
          <cell r="O504">
            <v>10</v>
          </cell>
        </row>
        <row r="505">
          <cell r="A505" t="str">
            <v>COAST.496</v>
          </cell>
          <cell r="B505">
            <v>794</v>
          </cell>
          <cell r="C505"/>
          <cell r="D505" t="str">
            <v xml:space="preserve">12 - 6yd FL Cathedral Containers             </v>
          </cell>
          <cell r="E505">
            <v>38833</v>
          </cell>
          <cell r="F505">
            <v>12123.24</v>
          </cell>
          <cell r="G505">
            <v>0</v>
          </cell>
          <cell r="H505"/>
          <cell r="I505">
            <v>0</v>
          </cell>
          <cell r="J505">
            <v>3232.86</v>
          </cell>
          <cell r="K505">
            <v>1212.32</v>
          </cell>
          <cell r="L505">
            <v>4445.18</v>
          </cell>
          <cell r="M505">
            <v>7678.06</v>
          </cell>
          <cell r="N505" t="str">
            <v>S/L</v>
          </cell>
          <cell r="O505">
            <v>10</v>
          </cell>
        </row>
        <row r="506">
          <cell r="A506" t="str">
            <v>COAST.497</v>
          </cell>
          <cell r="B506">
            <v>795</v>
          </cell>
          <cell r="C506"/>
          <cell r="D506" t="str">
            <v xml:space="preserve">15 - 1yd FL  Containers                      </v>
          </cell>
          <cell r="E506">
            <v>38833</v>
          </cell>
          <cell r="F506">
            <v>8410.65</v>
          </cell>
          <cell r="G506">
            <v>0</v>
          </cell>
          <cell r="H506"/>
          <cell r="I506">
            <v>0</v>
          </cell>
          <cell r="J506">
            <v>2242.85</v>
          </cell>
          <cell r="K506">
            <v>841.07</v>
          </cell>
          <cell r="L506">
            <v>3083.92</v>
          </cell>
          <cell r="M506">
            <v>5326.73</v>
          </cell>
          <cell r="N506" t="str">
            <v>S/L</v>
          </cell>
          <cell r="O506">
            <v>10</v>
          </cell>
        </row>
        <row r="507">
          <cell r="A507" t="str">
            <v>COAST.498</v>
          </cell>
          <cell r="B507">
            <v>796</v>
          </cell>
          <cell r="C507"/>
          <cell r="D507" t="str">
            <v xml:space="preserve">20 - 2yd FL Slant Top Containers             </v>
          </cell>
          <cell r="E507">
            <v>38833</v>
          </cell>
          <cell r="F507">
            <v>13156</v>
          </cell>
          <cell r="G507">
            <v>0</v>
          </cell>
          <cell r="H507"/>
          <cell r="I507">
            <v>0</v>
          </cell>
          <cell r="J507">
            <v>3508.27</v>
          </cell>
          <cell r="K507">
            <v>1315.6</v>
          </cell>
          <cell r="L507">
            <v>4823.87</v>
          </cell>
          <cell r="M507">
            <v>8332.1299999999992</v>
          </cell>
          <cell r="N507" t="str">
            <v>S/L</v>
          </cell>
          <cell r="O507">
            <v>10</v>
          </cell>
        </row>
        <row r="508">
          <cell r="A508" t="str">
            <v>COAST.499</v>
          </cell>
          <cell r="B508">
            <v>797</v>
          </cell>
          <cell r="C508"/>
          <cell r="D508" t="str">
            <v xml:space="preserve">8 - 3yd FL Slant Top Containers              </v>
          </cell>
          <cell r="E508">
            <v>38833</v>
          </cell>
          <cell r="F508">
            <v>6081.84</v>
          </cell>
          <cell r="G508">
            <v>0</v>
          </cell>
          <cell r="H508"/>
          <cell r="I508">
            <v>0</v>
          </cell>
          <cell r="J508">
            <v>1621.82</v>
          </cell>
          <cell r="K508">
            <v>608.17999999999995</v>
          </cell>
          <cell r="L508">
            <v>2230</v>
          </cell>
          <cell r="M508">
            <v>3851.84</v>
          </cell>
          <cell r="N508" t="str">
            <v>S/L</v>
          </cell>
          <cell r="O508">
            <v>10</v>
          </cell>
        </row>
        <row r="509">
          <cell r="A509" t="str">
            <v>COAST.500</v>
          </cell>
          <cell r="B509">
            <v>798</v>
          </cell>
          <cell r="C509"/>
          <cell r="D509" t="str">
            <v xml:space="preserve">4 - 4yd FL Slant Top Containers              </v>
          </cell>
          <cell r="E509">
            <v>38833</v>
          </cell>
          <cell r="F509">
            <v>3600.96</v>
          </cell>
          <cell r="G509">
            <v>0</v>
          </cell>
          <cell r="H509"/>
          <cell r="I509">
            <v>0</v>
          </cell>
          <cell r="J509">
            <v>960.26</v>
          </cell>
          <cell r="K509">
            <v>360.1</v>
          </cell>
          <cell r="L509">
            <v>1320.36</v>
          </cell>
          <cell r="M509">
            <v>2280.6</v>
          </cell>
          <cell r="N509" t="str">
            <v>S/L</v>
          </cell>
          <cell r="O509">
            <v>10</v>
          </cell>
        </row>
        <row r="510">
          <cell r="A510" t="str">
            <v>COAST.501</v>
          </cell>
          <cell r="B510">
            <v>799</v>
          </cell>
          <cell r="C510"/>
          <cell r="D510" t="str">
            <v xml:space="preserve">Freight - Containers Assets 793-798          </v>
          </cell>
          <cell r="E510">
            <v>38833</v>
          </cell>
          <cell r="F510">
            <v>1400</v>
          </cell>
          <cell r="G510">
            <v>0</v>
          </cell>
          <cell r="H510"/>
          <cell r="I510">
            <v>0</v>
          </cell>
          <cell r="J510">
            <v>373.33</v>
          </cell>
          <cell r="K510">
            <v>140</v>
          </cell>
          <cell r="L510">
            <v>513.33000000000004</v>
          </cell>
          <cell r="M510">
            <v>886.67</v>
          </cell>
          <cell r="N510" t="str">
            <v>S/L</v>
          </cell>
          <cell r="O510">
            <v>10</v>
          </cell>
        </row>
        <row r="511">
          <cell r="A511" t="str">
            <v>COAST.502</v>
          </cell>
          <cell r="B511">
            <v>800</v>
          </cell>
          <cell r="C511"/>
          <cell r="D511" t="str">
            <v xml:space="preserve">8 - 2yd Containers W/ Lids &amp; Casters         </v>
          </cell>
          <cell r="E511">
            <v>38837</v>
          </cell>
          <cell r="F511">
            <v>4151</v>
          </cell>
          <cell r="G511">
            <v>0</v>
          </cell>
          <cell r="H511"/>
          <cell r="I511">
            <v>0</v>
          </cell>
          <cell r="J511">
            <v>1106.93</v>
          </cell>
          <cell r="K511">
            <v>415.1</v>
          </cell>
          <cell r="L511">
            <v>1522.03</v>
          </cell>
          <cell r="M511">
            <v>2628.97</v>
          </cell>
          <cell r="N511" t="str">
            <v>S/L</v>
          </cell>
          <cell r="O511">
            <v>10</v>
          </cell>
        </row>
        <row r="512">
          <cell r="A512" t="str">
            <v>COAST.503</v>
          </cell>
          <cell r="B512">
            <v>801</v>
          </cell>
          <cell r="C512"/>
          <cell r="D512" t="str">
            <v xml:space="preserve">6 - 3yd Containers W/ Lids &amp; Casters         </v>
          </cell>
          <cell r="E512">
            <v>38837</v>
          </cell>
          <cell r="F512">
            <v>3893</v>
          </cell>
          <cell r="G512">
            <v>0</v>
          </cell>
          <cell r="H512"/>
          <cell r="I512">
            <v>0</v>
          </cell>
          <cell r="J512">
            <v>1038.1300000000001</v>
          </cell>
          <cell r="K512">
            <v>389.3</v>
          </cell>
          <cell r="L512">
            <v>1427.43</v>
          </cell>
          <cell r="M512">
            <v>2465.5700000000002</v>
          </cell>
          <cell r="N512" t="str">
            <v>S/L</v>
          </cell>
          <cell r="O512">
            <v>10</v>
          </cell>
        </row>
        <row r="513">
          <cell r="A513" t="str">
            <v>COAST.504</v>
          </cell>
          <cell r="B513">
            <v>802</v>
          </cell>
          <cell r="C513"/>
          <cell r="D513" t="str">
            <v xml:space="preserve">5 - 4yd Containers W/ Lids &amp; Casters         </v>
          </cell>
          <cell r="E513">
            <v>38837</v>
          </cell>
          <cell r="F513">
            <v>3544</v>
          </cell>
          <cell r="G513">
            <v>0</v>
          </cell>
          <cell r="H513"/>
          <cell r="I513">
            <v>0</v>
          </cell>
          <cell r="J513">
            <v>945.07</v>
          </cell>
          <cell r="K513">
            <v>354.4</v>
          </cell>
          <cell r="L513">
            <v>1299.47</v>
          </cell>
          <cell r="M513">
            <v>2244.5300000000002</v>
          </cell>
          <cell r="N513" t="str">
            <v>S/L</v>
          </cell>
          <cell r="O513">
            <v>10</v>
          </cell>
        </row>
        <row r="514">
          <cell r="A514" t="str">
            <v>COAST.505</v>
          </cell>
          <cell r="B514">
            <v>803</v>
          </cell>
          <cell r="C514"/>
          <cell r="D514" t="str">
            <v xml:space="preserve">17 - 2yd Containers W/ Lids &amp; Casters        </v>
          </cell>
          <cell r="E514">
            <v>38848</v>
          </cell>
          <cell r="F514">
            <v>8229</v>
          </cell>
          <cell r="G514">
            <v>0</v>
          </cell>
          <cell r="H514"/>
          <cell r="I514">
            <v>0</v>
          </cell>
          <cell r="J514">
            <v>2194.4</v>
          </cell>
          <cell r="K514">
            <v>822.9</v>
          </cell>
          <cell r="L514">
            <v>3017.3</v>
          </cell>
          <cell r="M514">
            <v>5211.7</v>
          </cell>
          <cell r="N514" t="str">
            <v>S/L</v>
          </cell>
          <cell r="O514">
            <v>10</v>
          </cell>
        </row>
        <row r="515">
          <cell r="A515" t="str">
            <v>COAST.506</v>
          </cell>
          <cell r="B515">
            <v>804</v>
          </cell>
          <cell r="C515"/>
          <cell r="D515" t="str">
            <v xml:space="preserve">10 - 3yd Containers W/ Lids &amp; Casters        </v>
          </cell>
          <cell r="E515">
            <v>38848</v>
          </cell>
          <cell r="F515">
            <v>5791</v>
          </cell>
          <cell r="G515">
            <v>0</v>
          </cell>
          <cell r="H515"/>
          <cell r="I515">
            <v>0</v>
          </cell>
          <cell r="J515">
            <v>1544.27</v>
          </cell>
          <cell r="K515">
            <v>579.1</v>
          </cell>
          <cell r="L515">
            <v>2123.37</v>
          </cell>
          <cell r="M515">
            <v>3667.63</v>
          </cell>
          <cell r="N515" t="str">
            <v>S/L</v>
          </cell>
          <cell r="O515">
            <v>10</v>
          </cell>
        </row>
        <row r="516">
          <cell r="A516" t="str">
            <v>COAST.507</v>
          </cell>
          <cell r="B516">
            <v>805</v>
          </cell>
          <cell r="C516"/>
          <cell r="D516" t="str">
            <v xml:space="preserve">6 - 4yd Containers W/ Lids &amp; Casters         </v>
          </cell>
          <cell r="E516">
            <v>38848</v>
          </cell>
          <cell r="F516">
            <v>3834</v>
          </cell>
          <cell r="G516">
            <v>0</v>
          </cell>
          <cell r="H516"/>
          <cell r="I516">
            <v>0</v>
          </cell>
          <cell r="J516">
            <v>1022.4</v>
          </cell>
          <cell r="K516">
            <v>383.4</v>
          </cell>
          <cell r="L516">
            <v>1405.8</v>
          </cell>
          <cell r="M516">
            <v>2428.1999999999998</v>
          </cell>
          <cell r="N516" t="str">
            <v>S/L</v>
          </cell>
          <cell r="O516">
            <v>10</v>
          </cell>
        </row>
        <row r="517">
          <cell r="A517" t="str">
            <v>COAST.508</v>
          </cell>
          <cell r="B517">
            <v>806</v>
          </cell>
          <cell r="C517"/>
          <cell r="D517" t="str">
            <v xml:space="preserve">102 - 96 Gal Univ Molded Containers          </v>
          </cell>
          <cell r="E517">
            <v>38848</v>
          </cell>
          <cell r="F517">
            <v>1923</v>
          </cell>
          <cell r="G517">
            <v>0</v>
          </cell>
          <cell r="H517"/>
          <cell r="I517">
            <v>0</v>
          </cell>
          <cell r="J517">
            <v>512.79999999999995</v>
          </cell>
          <cell r="K517">
            <v>192.3</v>
          </cell>
          <cell r="L517">
            <v>705.1</v>
          </cell>
          <cell r="M517">
            <v>1217.9000000000001</v>
          </cell>
          <cell r="N517" t="str">
            <v>S/L</v>
          </cell>
          <cell r="O517">
            <v>10</v>
          </cell>
        </row>
        <row r="518">
          <cell r="A518" t="str">
            <v>COAST.509</v>
          </cell>
          <cell r="B518">
            <v>807</v>
          </cell>
          <cell r="C518"/>
          <cell r="D518" t="str">
            <v xml:space="preserve">3 - 2yd Containers W/ Lids &amp; Casters         </v>
          </cell>
          <cell r="E518">
            <v>38867</v>
          </cell>
          <cell r="F518">
            <v>1643</v>
          </cell>
          <cell r="G518">
            <v>0</v>
          </cell>
          <cell r="H518"/>
          <cell r="I518">
            <v>0</v>
          </cell>
          <cell r="J518">
            <v>424.44</v>
          </cell>
          <cell r="K518">
            <v>164.3</v>
          </cell>
          <cell r="L518">
            <v>588.74</v>
          </cell>
          <cell r="M518">
            <v>1054.26</v>
          </cell>
          <cell r="N518" t="str">
            <v>S/L</v>
          </cell>
          <cell r="O518">
            <v>10</v>
          </cell>
        </row>
        <row r="519">
          <cell r="A519" t="str">
            <v>COAST.510</v>
          </cell>
          <cell r="B519">
            <v>808</v>
          </cell>
          <cell r="C519"/>
          <cell r="D519" t="str">
            <v xml:space="preserve">2 - 4yd FL Slant Top Containers              </v>
          </cell>
          <cell r="E519">
            <v>38868</v>
          </cell>
          <cell r="F519">
            <v>1766.4</v>
          </cell>
          <cell r="G519">
            <v>0</v>
          </cell>
          <cell r="H519"/>
          <cell r="I519">
            <v>0</v>
          </cell>
          <cell r="J519">
            <v>456.32</v>
          </cell>
          <cell r="K519">
            <v>176.64</v>
          </cell>
          <cell r="L519">
            <v>632.96</v>
          </cell>
          <cell r="M519">
            <v>1133.44</v>
          </cell>
          <cell r="N519" t="str">
            <v>S/L</v>
          </cell>
          <cell r="O519">
            <v>10</v>
          </cell>
        </row>
        <row r="520">
          <cell r="A520" t="str">
            <v>COAST.511</v>
          </cell>
          <cell r="B520">
            <v>809</v>
          </cell>
          <cell r="C520"/>
          <cell r="D520" t="str">
            <v xml:space="preserve">6 - 6yd FL Recycling Containers              </v>
          </cell>
          <cell r="E520">
            <v>38868</v>
          </cell>
          <cell r="F520">
            <v>5117.76</v>
          </cell>
          <cell r="G520">
            <v>0</v>
          </cell>
          <cell r="H520"/>
          <cell r="I520">
            <v>0</v>
          </cell>
          <cell r="J520">
            <v>1322.1</v>
          </cell>
          <cell r="K520">
            <v>511.78</v>
          </cell>
          <cell r="L520">
            <v>1833.88</v>
          </cell>
          <cell r="M520">
            <v>3283.88</v>
          </cell>
          <cell r="N520" t="str">
            <v>S/L</v>
          </cell>
          <cell r="O520">
            <v>10</v>
          </cell>
        </row>
        <row r="521">
          <cell r="A521" t="str">
            <v>COAST.512</v>
          </cell>
          <cell r="B521">
            <v>810</v>
          </cell>
          <cell r="C521"/>
          <cell r="D521" t="str">
            <v xml:space="preserve">5 - 6yd FL Cathedral Containers              </v>
          </cell>
          <cell r="E521">
            <v>38868</v>
          </cell>
          <cell r="F521">
            <v>4953.8</v>
          </cell>
          <cell r="G521">
            <v>0</v>
          </cell>
          <cell r="H521"/>
          <cell r="I521">
            <v>0</v>
          </cell>
          <cell r="J521">
            <v>1279.73</v>
          </cell>
          <cell r="K521">
            <v>495.38</v>
          </cell>
          <cell r="L521">
            <v>1775.11</v>
          </cell>
          <cell r="M521">
            <v>3178.69</v>
          </cell>
          <cell r="N521" t="str">
            <v>S/L</v>
          </cell>
          <cell r="O521">
            <v>10</v>
          </cell>
        </row>
        <row r="522">
          <cell r="A522" t="str">
            <v>COAST.513</v>
          </cell>
          <cell r="B522">
            <v>811</v>
          </cell>
          <cell r="C522"/>
          <cell r="D522" t="str">
            <v xml:space="preserve">4 - 2yd FL Slant Top Containers              </v>
          </cell>
          <cell r="E522">
            <v>38868</v>
          </cell>
          <cell r="F522">
            <v>2695.68</v>
          </cell>
          <cell r="G522">
            <v>0</v>
          </cell>
          <cell r="H522"/>
          <cell r="I522">
            <v>0</v>
          </cell>
          <cell r="J522">
            <v>696.39</v>
          </cell>
          <cell r="K522">
            <v>269.57</v>
          </cell>
          <cell r="L522">
            <v>965.96</v>
          </cell>
          <cell r="M522">
            <v>1729.72</v>
          </cell>
          <cell r="N522" t="str">
            <v>S/L</v>
          </cell>
          <cell r="O522">
            <v>10</v>
          </cell>
        </row>
        <row r="523">
          <cell r="A523" t="str">
            <v>COAST.514</v>
          </cell>
          <cell r="B523">
            <v>812</v>
          </cell>
          <cell r="C523"/>
          <cell r="D523" t="str">
            <v xml:space="preserve">3 - 3yd FL Slant Top Containers              </v>
          </cell>
          <cell r="E523">
            <v>38868</v>
          </cell>
          <cell r="F523">
            <v>2239.08</v>
          </cell>
          <cell r="G523">
            <v>0</v>
          </cell>
          <cell r="H523"/>
          <cell r="I523">
            <v>0</v>
          </cell>
          <cell r="J523">
            <v>578.42999999999995</v>
          </cell>
          <cell r="K523">
            <v>223.91</v>
          </cell>
          <cell r="L523">
            <v>802.34</v>
          </cell>
          <cell r="M523">
            <v>1436.74</v>
          </cell>
          <cell r="N523" t="str">
            <v>S/L</v>
          </cell>
          <cell r="O523">
            <v>10</v>
          </cell>
        </row>
        <row r="524">
          <cell r="A524" t="str">
            <v>COAST.515</v>
          </cell>
          <cell r="B524">
            <v>813</v>
          </cell>
          <cell r="C524"/>
          <cell r="D524" t="str">
            <v xml:space="preserve">6 - 5yd FL Cathedral Containers              </v>
          </cell>
          <cell r="E524">
            <v>38868</v>
          </cell>
          <cell r="F524">
            <v>5588.64</v>
          </cell>
          <cell r="G524">
            <v>0</v>
          </cell>
          <cell r="H524"/>
          <cell r="I524">
            <v>0</v>
          </cell>
          <cell r="J524">
            <v>1443.72</v>
          </cell>
          <cell r="K524">
            <v>558.86</v>
          </cell>
          <cell r="L524">
            <v>2002.58</v>
          </cell>
          <cell r="M524">
            <v>3586.06</v>
          </cell>
          <cell r="N524" t="str">
            <v>S/L</v>
          </cell>
          <cell r="O524">
            <v>10</v>
          </cell>
        </row>
        <row r="525">
          <cell r="A525" t="str">
            <v>COAST.516</v>
          </cell>
          <cell r="B525">
            <v>814</v>
          </cell>
          <cell r="C525"/>
          <cell r="D525" t="str">
            <v xml:space="preserve">10 - 4yd FL Recycling Containers             </v>
          </cell>
          <cell r="E525">
            <v>38868</v>
          </cell>
          <cell r="F525">
            <v>7397.8</v>
          </cell>
          <cell r="G525">
            <v>0</v>
          </cell>
          <cell r="H525"/>
          <cell r="I525">
            <v>0</v>
          </cell>
          <cell r="J525">
            <v>1911.1</v>
          </cell>
          <cell r="K525">
            <v>739.78</v>
          </cell>
          <cell r="L525">
            <v>2650.88</v>
          </cell>
          <cell r="M525">
            <v>4746.92</v>
          </cell>
          <cell r="N525" t="str">
            <v>S/L</v>
          </cell>
          <cell r="O525">
            <v>10</v>
          </cell>
        </row>
        <row r="526">
          <cell r="A526" t="str">
            <v>COAST.517</v>
          </cell>
          <cell r="B526">
            <v>815</v>
          </cell>
          <cell r="C526"/>
          <cell r="D526" t="str">
            <v xml:space="preserve">Freight - Containers Assets 808-814          </v>
          </cell>
          <cell r="E526">
            <v>38868</v>
          </cell>
          <cell r="F526">
            <v>756</v>
          </cell>
          <cell r="G526">
            <v>0</v>
          </cell>
          <cell r="H526"/>
          <cell r="I526">
            <v>0</v>
          </cell>
          <cell r="J526">
            <v>195.3</v>
          </cell>
          <cell r="K526">
            <v>75.599999999999994</v>
          </cell>
          <cell r="L526">
            <v>270.89999999999998</v>
          </cell>
          <cell r="M526">
            <v>485.1</v>
          </cell>
          <cell r="N526" t="str">
            <v>S/L</v>
          </cell>
          <cell r="O526">
            <v>10</v>
          </cell>
        </row>
        <row r="527">
          <cell r="A527" t="str">
            <v>COAST.518</v>
          </cell>
          <cell r="B527">
            <v>816</v>
          </cell>
          <cell r="C527"/>
          <cell r="D527" t="str">
            <v xml:space="preserve">8 - Modify RL to FL Rental Containers        </v>
          </cell>
          <cell r="E527">
            <v>38898</v>
          </cell>
          <cell r="F527">
            <v>3848</v>
          </cell>
          <cell r="G527">
            <v>0</v>
          </cell>
          <cell r="H527"/>
          <cell r="I527">
            <v>0</v>
          </cell>
          <cell r="J527">
            <v>962</v>
          </cell>
          <cell r="K527">
            <v>384.8</v>
          </cell>
          <cell r="L527">
            <v>1346.8</v>
          </cell>
          <cell r="M527">
            <v>2501.1999999999998</v>
          </cell>
          <cell r="N527" t="str">
            <v>S/L</v>
          </cell>
          <cell r="O527">
            <v>10</v>
          </cell>
        </row>
        <row r="528">
          <cell r="A528" t="str">
            <v>COAST.519</v>
          </cell>
          <cell r="B528">
            <v>817</v>
          </cell>
          <cell r="C528"/>
          <cell r="D528" t="str">
            <v xml:space="preserve">Container Modification - Forklfit Rental     </v>
          </cell>
          <cell r="E528">
            <v>38898</v>
          </cell>
          <cell r="F528">
            <v>1150.8499999999999</v>
          </cell>
          <cell r="G528">
            <v>0</v>
          </cell>
          <cell r="H528"/>
          <cell r="I528">
            <v>0</v>
          </cell>
          <cell r="J528">
            <v>287.72000000000003</v>
          </cell>
          <cell r="K528">
            <v>115.09</v>
          </cell>
          <cell r="L528">
            <v>402.81</v>
          </cell>
          <cell r="M528">
            <v>748.04</v>
          </cell>
          <cell r="N528" t="str">
            <v>S/L</v>
          </cell>
          <cell r="O528">
            <v>10</v>
          </cell>
        </row>
        <row r="529">
          <cell r="A529" t="str">
            <v>COAST.520</v>
          </cell>
          <cell r="B529">
            <v>818</v>
          </cell>
          <cell r="C529"/>
          <cell r="D529" t="str">
            <v xml:space="preserve">North Coast Transfer Station                 </v>
          </cell>
          <cell r="E529">
            <v>38820</v>
          </cell>
          <cell r="F529">
            <v>1584</v>
          </cell>
          <cell r="G529">
            <v>0</v>
          </cell>
          <cell r="H529"/>
          <cell r="I529">
            <v>0</v>
          </cell>
          <cell r="J529">
            <v>290.39999999999998</v>
          </cell>
          <cell r="K529">
            <v>105.6</v>
          </cell>
          <cell r="L529">
            <v>396</v>
          </cell>
          <cell r="M529">
            <v>1188</v>
          </cell>
          <cell r="N529" t="str">
            <v>S/L</v>
          </cell>
          <cell r="O529">
            <v>15</v>
          </cell>
        </row>
        <row r="530">
          <cell r="A530" t="str">
            <v>COAST.521</v>
          </cell>
          <cell r="B530">
            <v>819</v>
          </cell>
          <cell r="C530"/>
          <cell r="D530" t="str">
            <v xml:space="preserve">Drill Press                                  </v>
          </cell>
          <cell r="E530">
            <v>38929</v>
          </cell>
          <cell r="F530">
            <v>1176.9000000000001</v>
          </cell>
          <cell r="G530">
            <v>0</v>
          </cell>
          <cell r="H530"/>
          <cell r="I530">
            <v>0</v>
          </cell>
          <cell r="J530">
            <v>406.31</v>
          </cell>
          <cell r="K530">
            <v>168.13</v>
          </cell>
          <cell r="L530">
            <v>574.44000000000005</v>
          </cell>
          <cell r="M530">
            <v>602.46</v>
          </cell>
          <cell r="N530" t="str">
            <v>S/L</v>
          </cell>
          <cell r="O530">
            <v>7</v>
          </cell>
        </row>
        <row r="531">
          <cell r="A531" t="str">
            <v>COAST.522</v>
          </cell>
          <cell r="B531">
            <v>820</v>
          </cell>
          <cell r="C531"/>
          <cell r="D531" t="str">
            <v xml:space="preserve">16 CU FT Refrigerator                        </v>
          </cell>
          <cell r="E531">
            <v>38929</v>
          </cell>
          <cell r="F531">
            <v>499</v>
          </cell>
          <cell r="G531">
            <v>0</v>
          </cell>
          <cell r="H531"/>
          <cell r="I531">
            <v>0</v>
          </cell>
          <cell r="J531">
            <v>172.28</v>
          </cell>
          <cell r="K531">
            <v>71.290000000000006</v>
          </cell>
          <cell r="L531">
            <v>243.57</v>
          </cell>
          <cell r="M531">
            <v>255.43</v>
          </cell>
          <cell r="N531" t="str">
            <v>S/L</v>
          </cell>
          <cell r="O531">
            <v>7</v>
          </cell>
        </row>
        <row r="532">
          <cell r="A532" t="str">
            <v>COAST.523</v>
          </cell>
          <cell r="B532">
            <v>821</v>
          </cell>
          <cell r="C532"/>
          <cell r="D532" t="str">
            <v xml:space="preserve">1200 W Microwave                             </v>
          </cell>
          <cell r="E532">
            <v>38929</v>
          </cell>
          <cell r="F532">
            <v>199</v>
          </cell>
          <cell r="G532">
            <v>0</v>
          </cell>
          <cell r="H532"/>
          <cell r="I532">
            <v>0</v>
          </cell>
          <cell r="J532">
            <v>48.09</v>
          </cell>
          <cell r="K532">
            <v>19.899999999999999</v>
          </cell>
          <cell r="L532">
            <v>67.989999999999995</v>
          </cell>
          <cell r="M532">
            <v>131.01</v>
          </cell>
          <cell r="N532" t="str">
            <v>S/L</v>
          </cell>
          <cell r="O532">
            <v>10</v>
          </cell>
        </row>
        <row r="533">
          <cell r="A533" t="str">
            <v>COAST.524</v>
          </cell>
          <cell r="B533">
            <v>822</v>
          </cell>
          <cell r="C533"/>
          <cell r="D533" t="str">
            <v xml:space="preserve">2001 Mini-Excavator - #718                   </v>
          </cell>
          <cell r="E533">
            <v>38968</v>
          </cell>
          <cell r="F533">
            <v>42700</v>
          </cell>
          <cell r="G533">
            <v>0</v>
          </cell>
          <cell r="H533"/>
          <cell r="I533">
            <v>0</v>
          </cell>
          <cell r="J533">
            <v>14233.33</v>
          </cell>
          <cell r="K533">
            <v>6100</v>
          </cell>
          <cell r="L533">
            <v>20333.330000000002</v>
          </cell>
          <cell r="M533">
            <v>22366.67</v>
          </cell>
          <cell r="N533" t="str">
            <v>S/L</v>
          </cell>
          <cell r="O533">
            <v>7</v>
          </cell>
        </row>
        <row r="534">
          <cell r="A534" t="str">
            <v>COAST.525</v>
          </cell>
          <cell r="B534">
            <v>823</v>
          </cell>
          <cell r="C534"/>
          <cell r="D534" t="str">
            <v xml:space="preserve">Decals - #815                                </v>
          </cell>
          <cell r="E534">
            <v>38924</v>
          </cell>
          <cell r="F534">
            <v>865</v>
          </cell>
          <cell r="G534">
            <v>0</v>
          </cell>
          <cell r="H534"/>
          <cell r="I534">
            <v>0</v>
          </cell>
          <cell r="J534">
            <v>298.63</v>
          </cell>
          <cell r="K534">
            <v>123.57</v>
          </cell>
          <cell r="L534">
            <v>422.2</v>
          </cell>
          <cell r="M534">
            <v>442.8</v>
          </cell>
          <cell r="N534" t="str">
            <v>S/L</v>
          </cell>
          <cell r="O534">
            <v>7</v>
          </cell>
        </row>
        <row r="535">
          <cell r="A535" t="str">
            <v>COAST.526</v>
          </cell>
          <cell r="B535">
            <v>824</v>
          </cell>
          <cell r="C535"/>
          <cell r="D535" t="str">
            <v xml:space="preserve">Scales - #108                                </v>
          </cell>
          <cell r="E535">
            <v>38929</v>
          </cell>
          <cell r="F535">
            <v>3450</v>
          </cell>
          <cell r="G535">
            <v>0</v>
          </cell>
          <cell r="H535"/>
          <cell r="I535">
            <v>0</v>
          </cell>
          <cell r="J535">
            <v>1191.08</v>
          </cell>
          <cell r="K535">
            <v>492.86</v>
          </cell>
          <cell r="L535">
            <v>1683.94</v>
          </cell>
          <cell r="M535">
            <v>1766.06</v>
          </cell>
          <cell r="N535" t="str">
            <v>S/L</v>
          </cell>
          <cell r="O535">
            <v>7</v>
          </cell>
        </row>
        <row r="536">
          <cell r="A536" t="str">
            <v>COAST.527</v>
          </cell>
          <cell r="B536">
            <v>825</v>
          </cell>
          <cell r="C536"/>
          <cell r="D536" t="str">
            <v xml:space="preserve">Engine Replacement - #325                    </v>
          </cell>
          <cell r="E536">
            <v>38929</v>
          </cell>
          <cell r="F536">
            <v>14546.92</v>
          </cell>
          <cell r="G536">
            <v>0</v>
          </cell>
          <cell r="H536"/>
          <cell r="I536">
            <v>0</v>
          </cell>
          <cell r="J536">
            <v>5022.1499999999996</v>
          </cell>
          <cell r="K536">
            <v>2078.13</v>
          </cell>
          <cell r="L536">
            <v>7100.28</v>
          </cell>
          <cell r="M536">
            <v>7446.64</v>
          </cell>
          <cell r="N536" t="str">
            <v>S/L</v>
          </cell>
          <cell r="O536">
            <v>7</v>
          </cell>
        </row>
        <row r="537">
          <cell r="A537" t="str">
            <v>COAST.528</v>
          </cell>
          <cell r="B537">
            <v>826</v>
          </cell>
          <cell r="C537"/>
          <cell r="D537" t="str">
            <v xml:space="preserve">Air Compressor - #815                        </v>
          </cell>
          <cell r="E537">
            <v>38943</v>
          </cell>
          <cell r="F537">
            <v>748</v>
          </cell>
          <cell r="G537">
            <v>0</v>
          </cell>
          <cell r="H537"/>
          <cell r="I537">
            <v>0</v>
          </cell>
          <cell r="J537">
            <v>258.24</v>
          </cell>
          <cell r="K537">
            <v>106.86</v>
          </cell>
          <cell r="L537">
            <v>365.1</v>
          </cell>
          <cell r="M537">
            <v>382.9</v>
          </cell>
          <cell r="N537" t="str">
            <v>S/L</v>
          </cell>
          <cell r="O537">
            <v>7</v>
          </cell>
        </row>
        <row r="538">
          <cell r="A538" t="str">
            <v>COAST.529</v>
          </cell>
          <cell r="B538">
            <v>827</v>
          </cell>
          <cell r="C538"/>
          <cell r="D538" t="str">
            <v xml:space="preserve">Tailgate Liner Formings - #326               </v>
          </cell>
          <cell r="E538">
            <v>38986</v>
          </cell>
          <cell r="F538">
            <v>895.6</v>
          </cell>
          <cell r="G538">
            <v>0</v>
          </cell>
          <cell r="H538"/>
          <cell r="I538">
            <v>0</v>
          </cell>
          <cell r="J538">
            <v>287.87</v>
          </cell>
          <cell r="K538">
            <v>127.94</v>
          </cell>
          <cell r="L538">
            <v>415.81</v>
          </cell>
          <cell r="M538">
            <v>479.79</v>
          </cell>
          <cell r="N538" t="str">
            <v>S/L</v>
          </cell>
          <cell r="O538">
            <v>7</v>
          </cell>
        </row>
        <row r="539">
          <cell r="A539" t="str">
            <v>COAST.530</v>
          </cell>
          <cell r="B539">
            <v>828</v>
          </cell>
          <cell r="C539"/>
          <cell r="D539" t="str">
            <v xml:space="preserve">2 - 6yd FL Cathedral Containers              </v>
          </cell>
          <cell r="E539">
            <v>38792</v>
          </cell>
          <cell r="F539">
            <v>2096.48</v>
          </cell>
          <cell r="G539">
            <v>0</v>
          </cell>
          <cell r="H539"/>
          <cell r="I539">
            <v>0</v>
          </cell>
          <cell r="J539">
            <v>576.54</v>
          </cell>
          <cell r="K539">
            <v>209.65</v>
          </cell>
          <cell r="L539">
            <v>786.19</v>
          </cell>
          <cell r="M539">
            <v>1310.29</v>
          </cell>
          <cell r="N539" t="str">
            <v>S/L</v>
          </cell>
          <cell r="O539">
            <v>10</v>
          </cell>
        </row>
        <row r="540">
          <cell r="A540" t="str">
            <v>COAST.531</v>
          </cell>
          <cell r="B540">
            <v>829</v>
          </cell>
          <cell r="C540"/>
          <cell r="D540" t="str">
            <v xml:space="preserve">2 - 3yd FL Slant Top Containers              </v>
          </cell>
          <cell r="E540">
            <v>38792</v>
          </cell>
          <cell r="F540">
            <v>1572.08</v>
          </cell>
          <cell r="G540">
            <v>0</v>
          </cell>
          <cell r="H540"/>
          <cell r="I540">
            <v>0</v>
          </cell>
          <cell r="J540">
            <v>432.33</v>
          </cell>
          <cell r="K540">
            <v>157.21</v>
          </cell>
          <cell r="L540">
            <v>589.54</v>
          </cell>
          <cell r="M540">
            <v>982.54</v>
          </cell>
          <cell r="N540" t="str">
            <v>S/L</v>
          </cell>
          <cell r="O540">
            <v>10</v>
          </cell>
        </row>
        <row r="541">
          <cell r="A541" t="str">
            <v>COAST.532</v>
          </cell>
          <cell r="B541">
            <v>830</v>
          </cell>
          <cell r="C541"/>
          <cell r="D541" t="str">
            <v xml:space="preserve">7 - 3yd Slant Top Containers                 </v>
          </cell>
          <cell r="E541">
            <v>38980</v>
          </cell>
          <cell r="F541">
            <v>5218.1499999999996</v>
          </cell>
          <cell r="G541">
            <v>0</v>
          </cell>
          <cell r="H541"/>
          <cell r="I541">
            <v>0</v>
          </cell>
          <cell r="J541">
            <v>1174.07</v>
          </cell>
          <cell r="K541">
            <v>521.80999999999995</v>
          </cell>
          <cell r="L541">
            <v>1695.88</v>
          </cell>
          <cell r="M541">
            <v>3522.27</v>
          </cell>
          <cell r="N541" t="str">
            <v>S/L</v>
          </cell>
          <cell r="O541">
            <v>10</v>
          </cell>
        </row>
        <row r="542">
          <cell r="A542" t="str">
            <v>COAST.533</v>
          </cell>
          <cell r="B542">
            <v>831</v>
          </cell>
          <cell r="C542"/>
          <cell r="D542" t="str">
            <v xml:space="preserve">2 - 4 yd FL Slant Top Containers             </v>
          </cell>
          <cell r="E542">
            <v>38980</v>
          </cell>
          <cell r="F542">
            <v>1825.96</v>
          </cell>
          <cell r="G542">
            <v>0</v>
          </cell>
          <cell r="H542"/>
          <cell r="I542">
            <v>0</v>
          </cell>
          <cell r="J542">
            <v>410.85</v>
          </cell>
          <cell r="K542">
            <v>182.6</v>
          </cell>
          <cell r="L542">
            <v>593.45000000000005</v>
          </cell>
          <cell r="M542">
            <v>1232.51</v>
          </cell>
          <cell r="N542" t="str">
            <v>S/L</v>
          </cell>
          <cell r="O542">
            <v>10</v>
          </cell>
        </row>
        <row r="543">
          <cell r="A543" t="str">
            <v>COAST.534</v>
          </cell>
          <cell r="B543">
            <v>832</v>
          </cell>
          <cell r="C543"/>
          <cell r="D543" t="str">
            <v xml:space="preserve">2 - 6yd FL Cathedral Containers              </v>
          </cell>
          <cell r="E543">
            <v>38980</v>
          </cell>
          <cell r="F543">
            <v>2096.48</v>
          </cell>
          <cell r="G543">
            <v>0</v>
          </cell>
          <cell r="H543"/>
          <cell r="I543">
            <v>0</v>
          </cell>
          <cell r="J543">
            <v>471.71</v>
          </cell>
          <cell r="K543">
            <v>209.65</v>
          </cell>
          <cell r="L543">
            <v>681.36</v>
          </cell>
          <cell r="M543">
            <v>1415.12</v>
          </cell>
          <cell r="N543" t="str">
            <v>S/L</v>
          </cell>
          <cell r="O543">
            <v>10</v>
          </cell>
        </row>
        <row r="544">
          <cell r="A544" t="str">
            <v>COAST.535</v>
          </cell>
          <cell r="B544">
            <v>833</v>
          </cell>
          <cell r="C544"/>
          <cell r="D544" t="str">
            <v xml:space="preserve">10 - 3yd Slant Top Containers                </v>
          </cell>
          <cell r="E544">
            <v>38988</v>
          </cell>
          <cell r="F544">
            <v>7470.7</v>
          </cell>
          <cell r="G544">
            <v>0</v>
          </cell>
          <cell r="H544"/>
          <cell r="I544">
            <v>0</v>
          </cell>
          <cell r="J544">
            <v>1680.91</v>
          </cell>
          <cell r="K544">
            <v>747.07</v>
          </cell>
          <cell r="L544">
            <v>2427.98</v>
          </cell>
          <cell r="M544">
            <v>5042.72</v>
          </cell>
          <cell r="N544" t="str">
            <v>S/L</v>
          </cell>
          <cell r="O544">
            <v>10</v>
          </cell>
        </row>
        <row r="545">
          <cell r="A545" t="str">
            <v>COAST.536</v>
          </cell>
          <cell r="B545">
            <v>834</v>
          </cell>
          <cell r="C545"/>
          <cell r="D545" t="str">
            <v xml:space="preserve">5 - 4yd Slant Top Containers                 </v>
          </cell>
          <cell r="E545">
            <v>38988</v>
          </cell>
          <cell r="F545">
            <v>4327.55</v>
          </cell>
          <cell r="G545">
            <v>0</v>
          </cell>
          <cell r="H545"/>
          <cell r="I545">
            <v>0</v>
          </cell>
          <cell r="J545">
            <v>973.71</v>
          </cell>
          <cell r="K545">
            <v>432.76</v>
          </cell>
          <cell r="L545">
            <v>1406.47</v>
          </cell>
          <cell r="M545">
            <v>2921.08</v>
          </cell>
          <cell r="N545" t="str">
            <v>S/L</v>
          </cell>
          <cell r="O545">
            <v>10</v>
          </cell>
        </row>
        <row r="546">
          <cell r="A546" t="str">
            <v>COAST.537</v>
          </cell>
          <cell r="B546">
            <v>835</v>
          </cell>
          <cell r="C546"/>
          <cell r="D546" t="str">
            <v xml:space="preserve">2 - 8yd FL Containers                        </v>
          </cell>
          <cell r="E546">
            <v>38988</v>
          </cell>
          <cell r="F546">
            <v>2449.44</v>
          </cell>
          <cell r="G546">
            <v>0</v>
          </cell>
          <cell r="H546"/>
          <cell r="I546">
            <v>0</v>
          </cell>
          <cell r="J546">
            <v>551.12</v>
          </cell>
          <cell r="K546">
            <v>244.94</v>
          </cell>
          <cell r="L546">
            <v>796.06</v>
          </cell>
          <cell r="M546">
            <v>1653.38</v>
          </cell>
          <cell r="N546" t="str">
            <v>S/L</v>
          </cell>
          <cell r="O546">
            <v>10</v>
          </cell>
        </row>
        <row r="547">
          <cell r="A547" t="str">
            <v>COAST.538</v>
          </cell>
          <cell r="B547">
            <v>836</v>
          </cell>
          <cell r="C547"/>
          <cell r="D547" t="str">
            <v xml:space="preserve">8 - 2yd FL Cardboard Recyc Containers        </v>
          </cell>
          <cell r="E547">
            <v>38988</v>
          </cell>
          <cell r="F547">
            <v>4848</v>
          </cell>
          <cell r="G547">
            <v>0</v>
          </cell>
          <cell r="H547"/>
          <cell r="I547">
            <v>0</v>
          </cell>
          <cell r="J547">
            <v>1090.8</v>
          </cell>
          <cell r="K547">
            <v>484.8</v>
          </cell>
          <cell r="L547">
            <v>1575.6</v>
          </cell>
          <cell r="M547">
            <v>3272.4</v>
          </cell>
          <cell r="N547" t="str">
            <v>S/L</v>
          </cell>
          <cell r="O547">
            <v>10</v>
          </cell>
        </row>
        <row r="548">
          <cell r="A548" t="str">
            <v>COAST.539</v>
          </cell>
          <cell r="B548">
            <v>837</v>
          </cell>
          <cell r="C548"/>
          <cell r="D548" t="str">
            <v xml:space="preserve">Freight  - Containers Assets #833-836        </v>
          </cell>
          <cell r="E548">
            <v>38988</v>
          </cell>
          <cell r="F548">
            <v>842</v>
          </cell>
          <cell r="G548">
            <v>0</v>
          </cell>
          <cell r="H548"/>
          <cell r="I548">
            <v>0</v>
          </cell>
          <cell r="J548">
            <v>189.45</v>
          </cell>
          <cell r="K548">
            <v>84.2</v>
          </cell>
          <cell r="L548">
            <v>273.64999999999998</v>
          </cell>
          <cell r="M548">
            <v>568.35</v>
          </cell>
          <cell r="N548" t="str">
            <v>S/L</v>
          </cell>
          <cell r="O548">
            <v>10</v>
          </cell>
        </row>
        <row r="549">
          <cell r="A549" t="str">
            <v>COAST.540</v>
          </cell>
          <cell r="B549">
            <v>838</v>
          </cell>
          <cell r="C549"/>
          <cell r="D549" t="str">
            <v xml:space="preserve">50 Lid Locks                                 </v>
          </cell>
          <cell r="E549">
            <v>38988</v>
          </cell>
          <cell r="F549">
            <v>2347.5</v>
          </cell>
          <cell r="G549">
            <v>0</v>
          </cell>
          <cell r="H549"/>
          <cell r="I549">
            <v>0</v>
          </cell>
          <cell r="J549">
            <v>528.19000000000005</v>
          </cell>
          <cell r="K549">
            <v>234.75</v>
          </cell>
          <cell r="L549">
            <v>762.94</v>
          </cell>
          <cell r="M549">
            <v>1584.56</v>
          </cell>
          <cell r="N549" t="str">
            <v>S/L</v>
          </cell>
          <cell r="O549">
            <v>10</v>
          </cell>
        </row>
        <row r="550">
          <cell r="A550" t="str">
            <v>COAST.541</v>
          </cell>
          <cell r="B550">
            <v>839</v>
          </cell>
          <cell r="C550"/>
          <cell r="D550" t="str">
            <v xml:space="preserve">Cable Huston - Palmberg Property             </v>
          </cell>
          <cell r="E550">
            <v>38806</v>
          </cell>
          <cell r="F550">
            <v>260</v>
          </cell>
          <cell r="G550">
            <v>0</v>
          </cell>
          <cell r="H550"/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260</v>
          </cell>
          <cell r="N550" t="str">
            <v>Memo</v>
          </cell>
          <cell r="O550">
            <v>0</v>
          </cell>
        </row>
        <row r="551">
          <cell r="A551" t="str">
            <v>COAST.542</v>
          </cell>
          <cell r="B551">
            <v>841</v>
          </cell>
          <cell r="C551"/>
          <cell r="D551" t="str">
            <v xml:space="preserve">Fire Extinguisher Maintenance                </v>
          </cell>
          <cell r="E551">
            <v>38960</v>
          </cell>
          <cell r="F551">
            <v>221.5</v>
          </cell>
          <cell r="G551">
            <v>0</v>
          </cell>
          <cell r="H551"/>
          <cell r="I551">
            <v>0</v>
          </cell>
          <cell r="J551">
            <v>12.93</v>
          </cell>
          <cell r="K551">
            <v>5.54</v>
          </cell>
          <cell r="L551">
            <v>18.47</v>
          </cell>
          <cell r="M551">
            <v>203.03</v>
          </cell>
          <cell r="N551" t="str">
            <v>S/L</v>
          </cell>
          <cell r="O551">
            <v>40</v>
          </cell>
        </row>
        <row r="552">
          <cell r="A552" t="str">
            <v>COAST.543</v>
          </cell>
          <cell r="B552">
            <v>842</v>
          </cell>
          <cell r="C552"/>
          <cell r="D552" t="str">
            <v xml:space="preserve">Landscape Maintenance                        </v>
          </cell>
          <cell r="E552">
            <v>38960</v>
          </cell>
          <cell r="F552">
            <v>2550</v>
          </cell>
          <cell r="G552">
            <v>0</v>
          </cell>
          <cell r="H552"/>
          <cell r="I552">
            <v>0</v>
          </cell>
          <cell r="J552">
            <v>148.75</v>
          </cell>
          <cell r="K552">
            <v>63.75</v>
          </cell>
          <cell r="L552">
            <v>212.5</v>
          </cell>
          <cell r="M552">
            <v>2337.5</v>
          </cell>
          <cell r="N552" t="str">
            <v>S/L</v>
          </cell>
          <cell r="O552">
            <v>40</v>
          </cell>
        </row>
        <row r="553">
          <cell r="A553" t="str">
            <v>COAST.544</v>
          </cell>
          <cell r="B553">
            <v>843</v>
          </cell>
          <cell r="C553"/>
          <cell r="D553" t="str">
            <v xml:space="preserve">Warrenton Building Improvements              </v>
          </cell>
          <cell r="E553">
            <v>38988</v>
          </cell>
          <cell r="F553">
            <v>3690.68</v>
          </cell>
          <cell r="G553">
            <v>0</v>
          </cell>
          <cell r="H553"/>
          <cell r="I553">
            <v>0</v>
          </cell>
          <cell r="J553">
            <v>207.61</v>
          </cell>
          <cell r="K553">
            <v>92.27</v>
          </cell>
          <cell r="L553">
            <v>299.88</v>
          </cell>
          <cell r="M553">
            <v>3390.8</v>
          </cell>
          <cell r="N553" t="str">
            <v>S/L</v>
          </cell>
          <cell r="O553">
            <v>40</v>
          </cell>
        </row>
        <row r="554">
          <cell r="A554" t="str">
            <v>COAST.545</v>
          </cell>
          <cell r="B554">
            <v>844</v>
          </cell>
          <cell r="C554"/>
          <cell r="D554" t="str">
            <v xml:space="preserve">Crane Inspection                             </v>
          </cell>
          <cell r="E554">
            <v>38960</v>
          </cell>
          <cell r="F554">
            <v>380.75</v>
          </cell>
          <cell r="G554">
            <v>0</v>
          </cell>
          <cell r="H554"/>
          <cell r="I554">
            <v>0</v>
          </cell>
          <cell r="J554">
            <v>22.21</v>
          </cell>
          <cell r="K554">
            <v>9.52</v>
          </cell>
          <cell r="L554">
            <v>31.73</v>
          </cell>
          <cell r="M554">
            <v>349.02</v>
          </cell>
          <cell r="N554" t="str">
            <v>S/L</v>
          </cell>
          <cell r="O554">
            <v>40</v>
          </cell>
        </row>
        <row r="555">
          <cell r="A555" t="str">
            <v>COAST.546</v>
          </cell>
          <cell r="B555">
            <v>845</v>
          </cell>
          <cell r="C555"/>
          <cell r="D555" t="str">
            <v xml:space="preserve">Sprinkler System Test                        </v>
          </cell>
          <cell r="E555">
            <v>38960</v>
          </cell>
          <cell r="F555">
            <v>380</v>
          </cell>
          <cell r="G555">
            <v>0</v>
          </cell>
          <cell r="H555"/>
          <cell r="I555">
            <v>0</v>
          </cell>
          <cell r="J555">
            <v>22.17</v>
          </cell>
          <cell r="K555">
            <v>9.5</v>
          </cell>
          <cell r="L555">
            <v>31.67</v>
          </cell>
          <cell r="M555">
            <v>348.33</v>
          </cell>
          <cell r="N555" t="str">
            <v>S/L</v>
          </cell>
          <cell r="O555">
            <v>40</v>
          </cell>
        </row>
        <row r="556">
          <cell r="A556" t="str">
            <v>COAST.547</v>
          </cell>
          <cell r="B556">
            <v>846</v>
          </cell>
          <cell r="C556"/>
          <cell r="D556" t="str">
            <v xml:space="preserve">Flammable Liquid Storage Cabinet             </v>
          </cell>
          <cell r="E556">
            <v>39051</v>
          </cell>
          <cell r="F556">
            <v>1432.27</v>
          </cell>
          <cell r="G556">
            <v>0</v>
          </cell>
          <cell r="H556"/>
          <cell r="I556">
            <v>0</v>
          </cell>
          <cell r="J556">
            <v>426.27</v>
          </cell>
          <cell r="K556">
            <v>204.61</v>
          </cell>
          <cell r="L556">
            <v>630.88</v>
          </cell>
          <cell r="M556">
            <v>801.39</v>
          </cell>
          <cell r="N556" t="str">
            <v>S/L</v>
          </cell>
          <cell r="O556">
            <v>7</v>
          </cell>
        </row>
        <row r="557">
          <cell r="A557" t="str">
            <v>COAST.548</v>
          </cell>
          <cell r="B557">
            <v>847</v>
          </cell>
          <cell r="C557"/>
          <cell r="D557" t="str">
            <v xml:space="preserve">Fleetmind Access Point 300 - Warrenton       </v>
          </cell>
          <cell r="E557">
            <v>39051</v>
          </cell>
          <cell r="F557">
            <v>2995</v>
          </cell>
          <cell r="G557">
            <v>0</v>
          </cell>
          <cell r="H557"/>
          <cell r="I557">
            <v>0</v>
          </cell>
          <cell r="J557">
            <v>1247.92</v>
          </cell>
          <cell r="K557">
            <v>599</v>
          </cell>
          <cell r="L557">
            <v>1846.92</v>
          </cell>
          <cell r="M557">
            <v>1148.08</v>
          </cell>
          <cell r="N557" t="str">
            <v>S/L</v>
          </cell>
          <cell r="O557">
            <v>5</v>
          </cell>
        </row>
        <row r="558">
          <cell r="A558" t="str">
            <v>COAST.549</v>
          </cell>
          <cell r="B558">
            <v>848</v>
          </cell>
          <cell r="C558"/>
          <cell r="D558" t="str">
            <v xml:space="preserve">New Transmission - #205                      </v>
          </cell>
          <cell r="E558">
            <v>38994</v>
          </cell>
          <cell r="F558">
            <v>13111.9</v>
          </cell>
          <cell r="G558">
            <v>0</v>
          </cell>
          <cell r="H558"/>
          <cell r="I558">
            <v>0</v>
          </cell>
          <cell r="J558">
            <v>4214.54</v>
          </cell>
          <cell r="K558">
            <v>1873.13</v>
          </cell>
          <cell r="L558">
            <v>6087.67</v>
          </cell>
          <cell r="M558">
            <v>7024.23</v>
          </cell>
          <cell r="N558" t="str">
            <v>S/L</v>
          </cell>
          <cell r="O558">
            <v>7</v>
          </cell>
        </row>
        <row r="559">
          <cell r="A559" t="str">
            <v>COAST.550</v>
          </cell>
          <cell r="B559">
            <v>849</v>
          </cell>
          <cell r="C559"/>
          <cell r="D559" t="str">
            <v xml:space="preserve">Paint and Decals - #325                      </v>
          </cell>
          <cell r="E559">
            <v>39014</v>
          </cell>
          <cell r="F559">
            <v>8980</v>
          </cell>
          <cell r="G559">
            <v>0</v>
          </cell>
          <cell r="H559"/>
          <cell r="I559">
            <v>0</v>
          </cell>
          <cell r="J559">
            <v>2779.53</v>
          </cell>
          <cell r="K559">
            <v>1282.8599999999999</v>
          </cell>
          <cell r="L559">
            <v>4062.39</v>
          </cell>
          <cell r="M559">
            <v>4917.6099999999997</v>
          </cell>
          <cell r="N559" t="str">
            <v>S/L</v>
          </cell>
          <cell r="O559">
            <v>7</v>
          </cell>
        </row>
        <row r="560">
          <cell r="A560" t="str">
            <v>COAST.551</v>
          </cell>
          <cell r="B560">
            <v>850</v>
          </cell>
          <cell r="C560"/>
          <cell r="D560" t="str">
            <v xml:space="preserve">Paint - #326                                 </v>
          </cell>
          <cell r="E560">
            <v>39021</v>
          </cell>
          <cell r="F560">
            <v>5913.63</v>
          </cell>
          <cell r="G560">
            <v>0</v>
          </cell>
          <cell r="H560"/>
          <cell r="I560">
            <v>0</v>
          </cell>
          <cell r="J560">
            <v>1830.4</v>
          </cell>
          <cell r="K560">
            <v>844.8</v>
          </cell>
          <cell r="L560">
            <v>2675.2</v>
          </cell>
          <cell r="M560">
            <v>3238.43</v>
          </cell>
          <cell r="N560" t="str">
            <v>S/L</v>
          </cell>
          <cell r="O560">
            <v>7</v>
          </cell>
        </row>
        <row r="561">
          <cell r="A561" t="str">
            <v>COAST.552</v>
          </cell>
          <cell r="B561">
            <v>851</v>
          </cell>
          <cell r="C561"/>
          <cell r="D561" t="str">
            <v xml:space="preserve">Digital Graphic Prints - #326                </v>
          </cell>
          <cell r="E561">
            <v>39021</v>
          </cell>
          <cell r="F561">
            <v>1141.06</v>
          </cell>
          <cell r="G561">
            <v>0</v>
          </cell>
          <cell r="H561"/>
          <cell r="I561">
            <v>0</v>
          </cell>
          <cell r="J561">
            <v>353.19</v>
          </cell>
          <cell r="K561">
            <v>163.01</v>
          </cell>
          <cell r="L561">
            <v>516.20000000000005</v>
          </cell>
          <cell r="M561">
            <v>624.86</v>
          </cell>
          <cell r="N561" t="str">
            <v>S/L</v>
          </cell>
          <cell r="O561">
            <v>7</v>
          </cell>
        </row>
        <row r="562">
          <cell r="A562" t="str">
            <v>COAST.553</v>
          </cell>
          <cell r="B562">
            <v>852</v>
          </cell>
          <cell r="C562"/>
          <cell r="D562" t="str">
            <v xml:space="preserve">Drop Axle and Scale Installation - #110      </v>
          </cell>
          <cell r="E562">
            <v>39082</v>
          </cell>
          <cell r="F562">
            <v>13185</v>
          </cell>
          <cell r="G562">
            <v>0</v>
          </cell>
          <cell r="H562"/>
          <cell r="I562">
            <v>0</v>
          </cell>
          <cell r="J562">
            <v>3767.14</v>
          </cell>
          <cell r="K562">
            <v>1883.57</v>
          </cell>
          <cell r="L562">
            <v>5650.71</v>
          </cell>
          <cell r="M562">
            <v>7534.29</v>
          </cell>
          <cell r="N562" t="str">
            <v>S/L</v>
          </cell>
          <cell r="O562">
            <v>7</v>
          </cell>
        </row>
        <row r="563">
          <cell r="A563" t="str">
            <v>COAST.554</v>
          </cell>
          <cell r="B563">
            <v>853</v>
          </cell>
          <cell r="C563"/>
          <cell r="D563" t="str">
            <v xml:space="preserve">300 - 32 Gal Univ XHD Containers             </v>
          </cell>
          <cell r="E563">
            <v>39020</v>
          </cell>
          <cell r="F563">
            <v>12140</v>
          </cell>
          <cell r="G563">
            <v>0</v>
          </cell>
          <cell r="H563"/>
          <cell r="I563">
            <v>0</v>
          </cell>
          <cell r="J563">
            <v>2630.33</v>
          </cell>
          <cell r="K563">
            <v>1214</v>
          </cell>
          <cell r="L563">
            <v>3844.33</v>
          </cell>
          <cell r="M563">
            <v>8295.67</v>
          </cell>
          <cell r="N563" t="str">
            <v>S/L</v>
          </cell>
          <cell r="O563">
            <v>10</v>
          </cell>
        </row>
        <row r="564">
          <cell r="A564" t="str">
            <v>COAST.555</v>
          </cell>
          <cell r="B564">
            <v>854</v>
          </cell>
          <cell r="C564"/>
          <cell r="D564" t="str">
            <v xml:space="preserve">445 - 96 Gal Univ XHD Containers             </v>
          </cell>
          <cell r="E564">
            <v>39020</v>
          </cell>
          <cell r="F564">
            <v>23347.5</v>
          </cell>
          <cell r="G564">
            <v>0</v>
          </cell>
          <cell r="H564"/>
          <cell r="I564">
            <v>0</v>
          </cell>
          <cell r="J564">
            <v>5058.63</v>
          </cell>
          <cell r="K564">
            <v>2334.75</v>
          </cell>
          <cell r="L564">
            <v>7393.38</v>
          </cell>
          <cell r="M564">
            <v>15954.12</v>
          </cell>
          <cell r="N564" t="str">
            <v>S/L</v>
          </cell>
          <cell r="O564">
            <v>10</v>
          </cell>
        </row>
        <row r="565">
          <cell r="A565" t="str">
            <v>COAST.556</v>
          </cell>
          <cell r="B565">
            <v>855</v>
          </cell>
          <cell r="C565"/>
          <cell r="D565" t="str">
            <v xml:space="preserve">64 - 96 Gal Univ Molded Containers           </v>
          </cell>
          <cell r="E565">
            <v>39020</v>
          </cell>
          <cell r="F565">
            <v>1457.2</v>
          </cell>
          <cell r="G565">
            <v>0</v>
          </cell>
          <cell r="H565"/>
          <cell r="I565">
            <v>0</v>
          </cell>
          <cell r="J565">
            <v>315.73</v>
          </cell>
          <cell r="K565">
            <v>145.72</v>
          </cell>
          <cell r="L565">
            <v>461.45</v>
          </cell>
          <cell r="M565">
            <v>995.75</v>
          </cell>
          <cell r="N565" t="str">
            <v>S/L</v>
          </cell>
          <cell r="O565">
            <v>10</v>
          </cell>
        </row>
        <row r="566">
          <cell r="A566" t="str">
            <v>COAST.557</v>
          </cell>
          <cell r="B566">
            <v>856</v>
          </cell>
          <cell r="C566"/>
          <cell r="D566" t="str">
            <v xml:space="preserve">500 - 14 Gal Recycle Bins                    </v>
          </cell>
          <cell r="E566">
            <v>39048</v>
          </cell>
          <cell r="F566">
            <v>3540</v>
          </cell>
          <cell r="G566">
            <v>0</v>
          </cell>
          <cell r="H566"/>
          <cell r="I566">
            <v>0</v>
          </cell>
          <cell r="J566">
            <v>737.5</v>
          </cell>
          <cell r="K566">
            <v>354</v>
          </cell>
          <cell r="L566">
            <v>1091.5</v>
          </cell>
          <cell r="M566">
            <v>2448.5</v>
          </cell>
          <cell r="N566" t="str">
            <v>S/L</v>
          </cell>
          <cell r="O566">
            <v>10</v>
          </cell>
        </row>
        <row r="567">
          <cell r="A567" t="str">
            <v>COAST.558</v>
          </cell>
          <cell r="B567">
            <v>857</v>
          </cell>
          <cell r="C567"/>
          <cell r="D567" t="str">
            <v xml:space="preserve">300 - 32 Gal Univ Lids                       </v>
          </cell>
          <cell r="E567">
            <v>39082</v>
          </cell>
          <cell r="F567">
            <v>6277.68</v>
          </cell>
          <cell r="G567">
            <v>0</v>
          </cell>
          <cell r="H567"/>
          <cell r="I567">
            <v>0</v>
          </cell>
          <cell r="J567">
            <v>1255.54</v>
          </cell>
          <cell r="K567">
            <v>627.77</v>
          </cell>
          <cell r="L567">
            <v>1883.31</v>
          </cell>
          <cell r="M567">
            <v>4394.37</v>
          </cell>
          <cell r="N567" t="str">
            <v>S/L</v>
          </cell>
          <cell r="O567">
            <v>10</v>
          </cell>
        </row>
        <row r="568">
          <cell r="A568" t="str">
            <v>COAST.559</v>
          </cell>
          <cell r="B568">
            <v>858</v>
          </cell>
          <cell r="C568"/>
          <cell r="D568" t="str">
            <v xml:space="preserve">1 - 2yd FL Slant Top Container               </v>
          </cell>
          <cell r="E568">
            <v>39009</v>
          </cell>
          <cell r="F568">
            <v>698.69</v>
          </cell>
          <cell r="G568">
            <v>0</v>
          </cell>
          <cell r="H568"/>
          <cell r="I568">
            <v>0</v>
          </cell>
          <cell r="J568">
            <v>151.38</v>
          </cell>
          <cell r="K568">
            <v>69.87</v>
          </cell>
          <cell r="L568">
            <v>221.25</v>
          </cell>
          <cell r="M568">
            <v>477.44</v>
          </cell>
          <cell r="N568" t="str">
            <v>S/L</v>
          </cell>
          <cell r="O568">
            <v>10</v>
          </cell>
        </row>
        <row r="569">
          <cell r="A569" t="str">
            <v>COAST.560</v>
          </cell>
          <cell r="B569">
            <v>859</v>
          </cell>
          <cell r="C569"/>
          <cell r="D569" t="str">
            <v xml:space="preserve">4 - 6yd FL Cathedral Containers              </v>
          </cell>
          <cell r="E569">
            <v>39009</v>
          </cell>
          <cell r="F569">
            <v>3964.36</v>
          </cell>
          <cell r="G569">
            <v>0</v>
          </cell>
          <cell r="H569"/>
          <cell r="I569">
            <v>0</v>
          </cell>
          <cell r="J569">
            <v>858.95</v>
          </cell>
          <cell r="K569">
            <v>396.44</v>
          </cell>
          <cell r="L569">
            <v>1255.3900000000001</v>
          </cell>
          <cell r="M569">
            <v>2708.97</v>
          </cell>
          <cell r="N569" t="str">
            <v>S/L</v>
          </cell>
          <cell r="O569">
            <v>10</v>
          </cell>
        </row>
        <row r="570">
          <cell r="A570" t="str">
            <v>COAST.561</v>
          </cell>
          <cell r="B570">
            <v>860</v>
          </cell>
          <cell r="C570"/>
          <cell r="D570" t="str">
            <v xml:space="preserve">3 - 6yd FL Cardboard Recycling Containers    </v>
          </cell>
          <cell r="E570">
            <v>39009</v>
          </cell>
          <cell r="F570">
            <v>2705.28</v>
          </cell>
          <cell r="G570">
            <v>0</v>
          </cell>
          <cell r="H570"/>
          <cell r="I570">
            <v>0</v>
          </cell>
          <cell r="J570">
            <v>586.15</v>
          </cell>
          <cell r="K570">
            <v>270.52999999999997</v>
          </cell>
          <cell r="L570">
            <v>856.68</v>
          </cell>
          <cell r="M570">
            <v>1848.6</v>
          </cell>
          <cell r="N570" t="str">
            <v>S/L</v>
          </cell>
          <cell r="O570">
            <v>10</v>
          </cell>
        </row>
        <row r="571">
          <cell r="A571" t="str">
            <v>COAST.562</v>
          </cell>
          <cell r="B571">
            <v>861</v>
          </cell>
          <cell r="C571"/>
          <cell r="D571" t="str">
            <v xml:space="preserve">Wash Rack                                    </v>
          </cell>
          <cell r="E571">
            <v>39072</v>
          </cell>
          <cell r="F571">
            <v>74009</v>
          </cell>
          <cell r="G571">
            <v>0</v>
          </cell>
          <cell r="H571"/>
          <cell r="I571">
            <v>0</v>
          </cell>
          <cell r="J571">
            <v>21145.42</v>
          </cell>
          <cell r="K571">
            <v>10572.71</v>
          </cell>
          <cell r="L571">
            <v>31718.13</v>
          </cell>
          <cell r="M571">
            <v>42290.87</v>
          </cell>
          <cell r="N571" t="str">
            <v>S/L</v>
          </cell>
          <cell r="O571">
            <v>7</v>
          </cell>
        </row>
        <row r="572">
          <cell r="A572" t="str">
            <v>COAST.563</v>
          </cell>
          <cell r="B572">
            <v>862</v>
          </cell>
          <cell r="C572"/>
          <cell r="D572" t="str">
            <v xml:space="preserve">Burn Pile Cleanup                            </v>
          </cell>
          <cell r="E572">
            <v>39082</v>
          </cell>
          <cell r="F572">
            <v>632.5</v>
          </cell>
          <cell r="G572">
            <v>0</v>
          </cell>
          <cell r="H572"/>
          <cell r="I572">
            <v>0</v>
          </cell>
          <cell r="J572">
            <v>31.62</v>
          </cell>
          <cell r="K572">
            <v>15.81</v>
          </cell>
          <cell r="L572">
            <v>47.43</v>
          </cell>
          <cell r="M572">
            <v>585.07000000000005</v>
          </cell>
          <cell r="N572" t="str">
            <v>S/L</v>
          </cell>
          <cell r="O572">
            <v>40</v>
          </cell>
        </row>
        <row r="573">
          <cell r="A573" t="str">
            <v>COAST.564</v>
          </cell>
          <cell r="B573">
            <v>863</v>
          </cell>
          <cell r="C573"/>
          <cell r="D573" t="str">
            <v xml:space="preserve">2 - 4yd FL Slant Top Containers              </v>
          </cell>
          <cell r="E573">
            <v>39009</v>
          </cell>
          <cell r="F573">
            <v>1825.96</v>
          </cell>
          <cell r="G573">
            <v>0</v>
          </cell>
          <cell r="H573"/>
          <cell r="I573">
            <v>0</v>
          </cell>
          <cell r="J573">
            <v>395.63</v>
          </cell>
          <cell r="K573">
            <v>182.6</v>
          </cell>
          <cell r="L573">
            <v>578.23</v>
          </cell>
          <cell r="M573">
            <v>1247.73</v>
          </cell>
          <cell r="N573" t="str">
            <v>S/L</v>
          </cell>
          <cell r="O573">
            <v>10</v>
          </cell>
        </row>
        <row r="574">
          <cell r="A574" t="str">
            <v>COAST.565</v>
          </cell>
          <cell r="B574">
            <v>864</v>
          </cell>
          <cell r="C574"/>
          <cell r="D574" t="str">
            <v xml:space="preserve">4 - 4yd Slant Top Containers                 </v>
          </cell>
          <cell r="E574">
            <v>39009</v>
          </cell>
          <cell r="F574">
            <v>3534.28</v>
          </cell>
          <cell r="G574">
            <v>0</v>
          </cell>
          <cell r="H574"/>
          <cell r="I574">
            <v>0</v>
          </cell>
          <cell r="J574">
            <v>765.76</v>
          </cell>
          <cell r="K574">
            <v>353.43</v>
          </cell>
          <cell r="L574">
            <v>1119.19</v>
          </cell>
          <cell r="M574">
            <v>2415.09</v>
          </cell>
          <cell r="N574" t="str">
            <v>S/L</v>
          </cell>
          <cell r="O574">
            <v>10</v>
          </cell>
        </row>
        <row r="575">
          <cell r="A575" t="str">
            <v>COAST.566</v>
          </cell>
          <cell r="B575">
            <v>865</v>
          </cell>
          <cell r="C575"/>
          <cell r="D575" t="str">
            <v xml:space="preserve">Warrenton Building                           </v>
          </cell>
          <cell r="E575">
            <v>38960</v>
          </cell>
          <cell r="F575">
            <v>768459.71</v>
          </cell>
          <cell r="G575">
            <v>0</v>
          </cell>
          <cell r="H575"/>
          <cell r="I575">
            <v>0</v>
          </cell>
          <cell r="J575">
            <v>44826.81</v>
          </cell>
          <cell r="K575">
            <v>19211.490000000002</v>
          </cell>
          <cell r="L575">
            <v>64038.3</v>
          </cell>
          <cell r="M575">
            <v>704421.41</v>
          </cell>
          <cell r="N575" t="str">
            <v>S/L</v>
          </cell>
          <cell r="O575">
            <v>40</v>
          </cell>
        </row>
        <row r="576">
          <cell r="A576" t="str">
            <v>COAST.567</v>
          </cell>
          <cell r="B576">
            <v>866</v>
          </cell>
          <cell r="C576"/>
          <cell r="D576" t="str">
            <v xml:space="preserve">Office Furniture                             </v>
          </cell>
          <cell r="E576">
            <v>39119</v>
          </cell>
          <cell r="F576">
            <v>2712.9</v>
          </cell>
          <cell r="G576">
            <v>0</v>
          </cell>
          <cell r="H576"/>
          <cell r="I576">
            <v>0</v>
          </cell>
          <cell r="J576">
            <v>742.82</v>
          </cell>
          <cell r="K576">
            <v>387.56</v>
          </cell>
          <cell r="L576">
            <v>1130.3800000000001</v>
          </cell>
          <cell r="M576">
            <v>1582.52</v>
          </cell>
          <cell r="N576" t="str">
            <v>S/L</v>
          </cell>
          <cell r="O576">
            <v>7</v>
          </cell>
        </row>
        <row r="577">
          <cell r="A577" t="str">
            <v>COAST.568</v>
          </cell>
          <cell r="B577">
            <v>867</v>
          </cell>
          <cell r="C577"/>
          <cell r="D577" t="str">
            <v xml:space="preserve">Office Furniture                             </v>
          </cell>
          <cell r="E577">
            <v>39121</v>
          </cell>
          <cell r="F577">
            <v>22338.15</v>
          </cell>
          <cell r="G577">
            <v>0</v>
          </cell>
          <cell r="H577"/>
          <cell r="I577">
            <v>0</v>
          </cell>
          <cell r="J577">
            <v>6116.39</v>
          </cell>
          <cell r="K577">
            <v>3191.16</v>
          </cell>
          <cell r="L577">
            <v>9307.5499999999993</v>
          </cell>
          <cell r="M577">
            <v>13030.6</v>
          </cell>
          <cell r="N577" t="str">
            <v>S/L</v>
          </cell>
          <cell r="O577">
            <v>7</v>
          </cell>
        </row>
        <row r="578">
          <cell r="A578" t="str">
            <v>COAST.569</v>
          </cell>
          <cell r="B578">
            <v>868</v>
          </cell>
          <cell r="C578"/>
          <cell r="D578" t="str">
            <v xml:space="preserve">Office Furniture                             </v>
          </cell>
          <cell r="E578">
            <v>39157</v>
          </cell>
          <cell r="F578">
            <v>1538.5</v>
          </cell>
          <cell r="G578">
            <v>0</v>
          </cell>
          <cell r="H578"/>
          <cell r="I578">
            <v>0</v>
          </cell>
          <cell r="J578">
            <v>384.63</v>
          </cell>
          <cell r="K578">
            <v>219.79</v>
          </cell>
          <cell r="L578">
            <v>604.41999999999996</v>
          </cell>
          <cell r="M578">
            <v>934.08</v>
          </cell>
          <cell r="N578" t="str">
            <v>S/L</v>
          </cell>
          <cell r="O578">
            <v>7</v>
          </cell>
        </row>
        <row r="579">
          <cell r="A579" t="str">
            <v>COAST.570</v>
          </cell>
          <cell r="B579">
            <v>869</v>
          </cell>
          <cell r="C579"/>
          <cell r="D579" t="str">
            <v xml:space="preserve">4 Post Lift System                           </v>
          </cell>
          <cell r="E579">
            <v>39172</v>
          </cell>
          <cell r="F579">
            <v>39413.910000000003</v>
          </cell>
          <cell r="G579">
            <v>0</v>
          </cell>
          <cell r="H579"/>
          <cell r="I579">
            <v>0</v>
          </cell>
          <cell r="J579">
            <v>9853.48</v>
          </cell>
          <cell r="K579">
            <v>5630.56</v>
          </cell>
          <cell r="L579">
            <v>15484.04</v>
          </cell>
          <cell r="M579">
            <v>23929.87</v>
          </cell>
          <cell r="N579" t="str">
            <v>S/L</v>
          </cell>
          <cell r="O579">
            <v>7</v>
          </cell>
        </row>
        <row r="580">
          <cell r="A580" t="str">
            <v>COAST.571</v>
          </cell>
          <cell r="B580">
            <v>870</v>
          </cell>
          <cell r="C580"/>
          <cell r="D580" t="str">
            <v xml:space="preserve">2007 27yd Side Loader - #328                 </v>
          </cell>
          <cell r="E580">
            <v>39141</v>
          </cell>
          <cell r="F580">
            <v>94874.52</v>
          </cell>
          <cell r="G580">
            <v>0</v>
          </cell>
          <cell r="H580"/>
          <cell r="I580">
            <v>0</v>
          </cell>
          <cell r="J580">
            <v>24848.09</v>
          </cell>
          <cell r="K580">
            <v>13553.5</v>
          </cell>
          <cell r="L580">
            <v>38401.589999999997</v>
          </cell>
          <cell r="M580">
            <v>56472.93</v>
          </cell>
          <cell r="N580" t="str">
            <v>S/L</v>
          </cell>
          <cell r="O580">
            <v>7</v>
          </cell>
        </row>
        <row r="581">
          <cell r="A581" t="str">
            <v>COAST.572</v>
          </cell>
          <cell r="B581">
            <v>871</v>
          </cell>
          <cell r="C581"/>
          <cell r="D581" t="str">
            <v xml:space="preserve">2007 Peterbilt 320A Truck - #328             </v>
          </cell>
          <cell r="E581">
            <v>39153</v>
          </cell>
          <cell r="F581">
            <v>110754</v>
          </cell>
          <cell r="G581">
            <v>0</v>
          </cell>
          <cell r="H581"/>
          <cell r="I581">
            <v>0</v>
          </cell>
          <cell r="J581">
            <v>29007</v>
          </cell>
          <cell r="K581">
            <v>15822</v>
          </cell>
          <cell r="L581">
            <v>44829</v>
          </cell>
          <cell r="M581">
            <v>65925</v>
          </cell>
          <cell r="N581" t="str">
            <v>S/L</v>
          </cell>
          <cell r="O581">
            <v>7</v>
          </cell>
        </row>
        <row r="582">
          <cell r="A582" t="str">
            <v>COAST.573</v>
          </cell>
          <cell r="B582">
            <v>872</v>
          </cell>
          <cell r="C582"/>
          <cell r="D582" t="str">
            <v xml:space="preserve">Paint Truck #119                             </v>
          </cell>
          <cell r="E582">
            <v>39172</v>
          </cell>
          <cell r="F582">
            <v>6845.96</v>
          </cell>
          <cell r="G582">
            <v>0</v>
          </cell>
          <cell r="H582"/>
          <cell r="I582">
            <v>0</v>
          </cell>
          <cell r="J582">
            <v>1711.49</v>
          </cell>
          <cell r="K582">
            <v>977.99</v>
          </cell>
          <cell r="L582">
            <v>2689.48</v>
          </cell>
          <cell r="M582">
            <v>4156.4799999999996</v>
          </cell>
          <cell r="N582" t="str">
            <v>S/L</v>
          </cell>
          <cell r="O582">
            <v>7</v>
          </cell>
        </row>
        <row r="583">
          <cell r="A583" t="str">
            <v>COAST.574</v>
          </cell>
          <cell r="B583">
            <v>873</v>
          </cell>
          <cell r="C583"/>
          <cell r="D583" t="str">
            <v xml:space="preserve">Rolloff Conversion - #604                    </v>
          </cell>
          <cell r="E583">
            <v>39172</v>
          </cell>
          <cell r="F583">
            <v>60709.7</v>
          </cell>
          <cell r="G583">
            <v>0</v>
          </cell>
          <cell r="H583"/>
          <cell r="I583">
            <v>0</v>
          </cell>
          <cell r="J583">
            <v>15177.42</v>
          </cell>
          <cell r="K583">
            <v>8672.81</v>
          </cell>
          <cell r="L583">
            <v>23850.23</v>
          </cell>
          <cell r="M583">
            <v>36859.47</v>
          </cell>
          <cell r="N583" t="str">
            <v>S/L</v>
          </cell>
          <cell r="O583">
            <v>7</v>
          </cell>
        </row>
        <row r="584">
          <cell r="A584" t="str">
            <v>COAST.575</v>
          </cell>
          <cell r="B584">
            <v>874</v>
          </cell>
          <cell r="C584"/>
          <cell r="D584" t="str">
            <v xml:space="preserve">Camera Color System - #328                   </v>
          </cell>
          <cell r="E584">
            <v>39172</v>
          </cell>
          <cell r="F584">
            <v>1745</v>
          </cell>
          <cell r="G584">
            <v>0</v>
          </cell>
          <cell r="H584"/>
          <cell r="I584">
            <v>0</v>
          </cell>
          <cell r="J584">
            <v>436.25</v>
          </cell>
          <cell r="K584">
            <v>249.29</v>
          </cell>
          <cell r="L584">
            <v>685.54</v>
          </cell>
          <cell r="M584">
            <v>1059.46</v>
          </cell>
          <cell r="N584" t="str">
            <v>S/L</v>
          </cell>
          <cell r="O584">
            <v>7</v>
          </cell>
        </row>
        <row r="585">
          <cell r="A585" t="str">
            <v>COAST.576</v>
          </cell>
          <cell r="B585">
            <v>875</v>
          </cell>
          <cell r="C585"/>
          <cell r="D585" t="str">
            <v xml:space="preserve">Circuit Install for Pressure Washer Machine  </v>
          </cell>
          <cell r="E585">
            <v>39113</v>
          </cell>
          <cell r="F585">
            <v>975</v>
          </cell>
          <cell r="G585">
            <v>0</v>
          </cell>
          <cell r="H585"/>
          <cell r="I585">
            <v>0</v>
          </cell>
          <cell r="J585">
            <v>266.97000000000003</v>
          </cell>
          <cell r="K585">
            <v>139.29</v>
          </cell>
          <cell r="L585">
            <v>406.26</v>
          </cell>
          <cell r="M585">
            <v>568.74</v>
          </cell>
          <cell r="N585" t="str">
            <v>S/L</v>
          </cell>
          <cell r="O585">
            <v>7</v>
          </cell>
        </row>
        <row r="586">
          <cell r="A586" t="str">
            <v>COAST.577</v>
          </cell>
          <cell r="B586">
            <v>876</v>
          </cell>
          <cell r="C586"/>
          <cell r="D586" t="str">
            <v xml:space="preserve">Carpet                                       </v>
          </cell>
          <cell r="E586">
            <v>39141</v>
          </cell>
          <cell r="F586">
            <v>8640</v>
          </cell>
          <cell r="G586">
            <v>0</v>
          </cell>
          <cell r="H586"/>
          <cell r="I586">
            <v>0</v>
          </cell>
          <cell r="J586">
            <v>396</v>
          </cell>
          <cell r="K586">
            <v>216</v>
          </cell>
          <cell r="L586">
            <v>612</v>
          </cell>
          <cell r="M586">
            <v>8028</v>
          </cell>
          <cell r="N586" t="str">
            <v>S/L</v>
          </cell>
          <cell r="O586">
            <v>40</v>
          </cell>
        </row>
        <row r="587">
          <cell r="A587" t="str">
            <v>COAST.578</v>
          </cell>
          <cell r="B587">
            <v>877</v>
          </cell>
          <cell r="C587"/>
          <cell r="D587" t="str">
            <v xml:space="preserve">Plumb Wash Rack                              </v>
          </cell>
          <cell r="E587">
            <v>39160</v>
          </cell>
          <cell r="F587">
            <v>1140.7</v>
          </cell>
          <cell r="G587">
            <v>0</v>
          </cell>
          <cell r="H587"/>
          <cell r="I587">
            <v>0</v>
          </cell>
          <cell r="J587">
            <v>285.18</v>
          </cell>
          <cell r="K587">
            <v>162.96</v>
          </cell>
          <cell r="L587">
            <v>448.14</v>
          </cell>
          <cell r="M587">
            <v>692.56</v>
          </cell>
          <cell r="N587" t="str">
            <v>S/L</v>
          </cell>
          <cell r="O587">
            <v>7</v>
          </cell>
        </row>
        <row r="588">
          <cell r="A588" t="str">
            <v>COAST.579</v>
          </cell>
          <cell r="B588">
            <v>878</v>
          </cell>
          <cell r="C588"/>
          <cell r="D588" t="str">
            <v xml:space="preserve">Construction Site Portable Potty Service     </v>
          </cell>
          <cell r="E588">
            <v>39355</v>
          </cell>
          <cell r="F588">
            <v>565</v>
          </cell>
          <cell r="G588">
            <v>0</v>
          </cell>
          <cell r="H588"/>
          <cell r="I588">
            <v>0</v>
          </cell>
          <cell r="J588">
            <v>100.89</v>
          </cell>
          <cell r="K588">
            <v>80.709999999999994</v>
          </cell>
          <cell r="L588">
            <v>181.6</v>
          </cell>
          <cell r="M588">
            <v>383.4</v>
          </cell>
          <cell r="N588" t="str">
            <v>S/L</v>
          </cell>
          <cell r="O588">
            <v>7</v>
          </cell>
        </row>
        <row r="589">
          <cell r="A589" t="str">
            <v>COAST.580</v>
          </cell>
          <cell r="B589">
            <v>879</v>
          </cell>
          <cell r="C589"/>
          <cell r="D589" t="str">
            <v xml:space="preserve">500 - 14 Gal Recycle Bins                    </v>
          </cell>
          <cell r="E589">
            <v>39160</v>
          </cell>
          <cell r="F589">
            <v>3121.5</v>
          </cell>
          <cell r="G589">
            <v>0</v>
          </cell>
          <cell r="H589"/>
          <cell r="I589">
            <v>0</v>
          </cell>
          <cell r="J589">
            <v>546.26</v>
          </cell>
          <cell r="K589">
            <v>312.14999999999998</v>
          </cell>
          <cell r="L589">
            <v>858.41</v>
          </cell>
          <cell r="M589">
            <v>2263.09</v>
          </cell>
          <cell r="N589" t="str">
            <v>S/L</v>
          </cell>
          <cell r="O589">
            <v>10</v>
          </cell>
        </row>
        <row r="590">
          <cell r="A590" t="str">
            <v>COAST.581</v>
          </cell>
          <cell r="B590">
            <v>880</v>
          </cell>
          <cell r="C590"/>
          <cell r="D590" t="str">
            <v xml:space="preserve">Fleetmind GPS System                         </v>
          </cell>
          <cell r="E590">
            <v>39172</v>
          </cell>
          <cell r="F590">
            <v>51286.64</v>
          </cell>
          <cell r="G590">
            <v>0</v>
          </cell>
          <cell r="H590"/>
          <cell r="I590">
            <v>0</v>
          </cell>
          <cell r="J590">
            <v>17950.330000000002</v>
          </cell>
          <cell r="K590">
            <v>10257.33</v>
          </cell>
          <cell r="L590">
            <v>28207.66</v>
          </cell>
          <cell r="M590">
            <v>23078.98</v>
          </cell>
          <cell r="N590" t="str">
            <v>S/L</v>
          </cell>
          <cell r="O590">
            <v>5</v>
          </cell>
        </row>
        <row r="591">
          <cell r="A591" t="str">
            <v>COAST.582</v>
          </cell>
          <cell r="B591">
            <v>881</v>
          </cell>
          <cell r="C591"/>
          <cell r="D591" t="str">
            <v xml:space="preserve">636 - 96 Gal Univ XHD Containers             </v>
          </cell>
          <cell r="E591">
            <v>39120</v>
          </cell>
          <cell r="F591">
            <v>33246</v>
          </cell>
          <cell r="G591">
            <v>0</v>
          </cell>
          <cell r="H591"/>
          <cell r="I591">
            <v>0</v>
          </cell>
          <cell r="J591">
            <v>6372.15</v>
          </cell>
          <cell r="K591">
            <v>3324.6</v>
          </cell>
          <cell r="L591">
            <v>9696.75</v>
          </cell>
          <cell r="M591">
            <v>23549.25</v>
          </cell>
          <cell r="N591" t="str">
            <v>S/L</v>
          </cell>
          <cell r="O591">
            <v>10</v>
          </cell>
        </row>
        <row r="592">
          <cell r="A592" t="str">
            <v>COAST.583</v>
          </cell>
          <cell r="B592">
            <v>883</v>
          </cell>
          <cell r="C592"/>
          <cell r="D592" t="str">
            <v xml:space="preserve">Aluminum Wheels - #119                       </v>
          </cell>
          <cell r="E592">
            <v>39183</v>
          </cell>
          <cell r="F592">
            <v>2801.84</v>
          </cell>
          <cell r="G592">
            <v>0</v>
          </cell>
          <cell r="H592"/>
          <cell r="I592">
            <v>0</v>
          </cell>
          <cell r="J592">
            <v>700.46</v>
          </cell>
          <cell r="K592">
            <v>400.26</v>
          </cell>
          <cell r="L592">
            <v>1100.72</v>
          </cell>
          <cell r="M592">
            <v>1701.12</v>
          </cell>
          <cell r="N592" t="str">
            <v>S/L</v>
          </cell>
          <cell r="O592">
            <v>7</v>
          </cell>
        </row>
        <row r="593">
          <cell r="A593" t="str">
            <v>COAST.584</v>
          </cell>
          <cell r="B593">
            <v>884</v>
          </cell>
          <cell r="C593"/>
          <cell r="D593" t="str">
            <v xml:space="preserve">Graphics - #328                              </v>
          </cell>
          <cell r="E593">
            <v>39183</v>
          </cell>
          <cell r="F593">
            <v>1400</v>
          </cell>
          <cell r="G593">
            <v>0</v>
          </cell>
          <cell r="H593"/>
          <cell r="I593">
            <v>0</v>
          </cell>
          <cell r="J593">
            <v>350</v>
          </cell>
          <cell r="K593">
            <v>200</v>
          </cell>
          <cell r="L593">
            <v>550</v>
          </cell>
          <cell r="M593">
            <v>850</v>
          </cell>
          <cell r="N593" t="str">
            <v>S/L</v>
          </cell>
          <cell r="O593">
            <v>7</v>
          </cell>
        </row>
        <row r="594">
          <cell r="A594" t="str">
            <v>COAST.585</v>
          </cell>
          <cell r="B594">
            <v>885</v>
          </cell>
          <cell r="C594"/>
          <cell r="D594" t="str">
            <v xml:space="preserve">Paint Ladder - #328                          </v>
          </cell>
          <cell r="E594">
            <v>39197</v>
          </cell>
          <cell r="F594">
            <v>250</v>
          </cell>
          <cell r="G594">
            <v>0</v>
          </cell>
          <cell r="H594"/>
          <cell r="I594">
            <v>0</v>
          </cell>
          <cell r="J594">
            <v>59.52</v>
          </cell>
          <cell r="K594">
            <v>35.71</v>
          </cell>
          <cell r="L594">
            <v>95.23</v>
          </cell>
          <cell r="M594">
            <v>154.77000000000001</v>
          </cell>
          <cell r="N594" t="str">
            <v>S/L</v>
          </cell>
          <cell r="O594">
            <v>7</v>
          </cell>
        </row>
        <row r="595">
          <cell r="A595" t="str">
            <v>COAST.586</v>
          </cell>
          <cell r="B595">
            <v>886</v>
          </cell>
          <cell r="C595"/>
          <cell r="D595" t="str">
            <v xml:space="preserve">Trailer Hitch &amp; Pintle Hitch Assembly - #119 </v>
          </cell>
          <cell r="E595">
            <v>39199</v>
          </cell>
          <cell r="F595">
            <v>1056.49</v>
          </cell>
          <cell r="G595">
            <v>0</v>
          </cell>
          <cell r="H595"/>
          <cell r="I595">
            <v>0</v>
          </cell>
          <cell r="J595">
            <v>251.55</v>
          </cell>
          <cell r="K595">
            <v>150.93</v>
          </cell>
          <cell r="L595">
            <v>402.48</v>
          </cell>
          <cell r="M595">
            <v>654.01</v>
          </cell>
          <cell r="N595" t="str">
            <v>S/L</v>
          </cell>
          <cell r="O595">
            <v>7</v>
          </cell>
        </row>
        <row r="596">
          <cell r="A596" t="str">
            <v>COAST.587</v>
          </cell>
          <cell r="B596">
            <v>887</v>
          </cell>
          <cell r="C596"/>
          <cell r="D596" t="str">
            <v xml:space="preserve">Window Coverings                             </v>
          </cell>
          <cell r="E596">
            <v>39185</v>
          </cell>
          <cell r="F596">
            <v>6008</v>
          </cell>
          <cell r="G596">
            <v>0</v>
          </cell>
          <cell r="H596"/>
          <cell r="I596">
            <v>0</v>
          </cell>
          <cell r="J596">
            <v>1502</v>
          </cell>
          <cell r="K596">
            <v>858.29</v>
          </cell>
          <cell r="L596">
            <v>2360.29</v>
          </cell>
          <cell r="M596">
            <v>3647.71</v>
          </cell>
          <cell r="N596" t="str">
            <v>S/L</v>
          </cell>
          <cell r="O596">
            <v>7</v>
          </cell>
        </row>
        <row r="597">
          <cell r="A597" t="str">
            <v>COAST.588</v>
          </cell>
          <cell r="B597">
            <v>888</v>
          </cell>
          <cell r="C597"/>
          <cell r="D597" t="str">
            <v xml:space="preserve">Phase 11 Remodel Office Space                </v>
          </cell>
          <cell r="E597">
            <v>39265</v>
          </cell>
          <cell r="F597">
            <v>49979.41</v>
          </cell>
          <cell r="G597">
            <v>0</v>
          </cell>
          <cell r="H597"/>
          <cell r="I597">
            <v>0</v>
          </cell>
          <cell r="J597">
            <v>1874.23</v>
          </cell>
          <cell r="K597">
            <v>1249.49</v>
          </cell>
          <cell r="L597">
            <v>3123.72</v>
          </cell>
          <cell r="M597">
            <v>46855.69</v>
          </cell>
          <cell r="N597" t="str">
            <v>S/L</v>
          </cell>
          <cell r="O597">
            <v>40</v>
          </cell>
        </row>
        <row r="598">
          <cell r="A598" t="str">
            <v>COAST.589</v>
          </cell>
          <cell r="B598">
            <v>889</v>
          </cell>
          <cell r="C598"/>
          <cell r="D598" t="str">
            <v xml:space="preserve">Rebuild Excavator                            </v>
          </cell>
          <cell r="E598">
            <v>39232</v>
          </cell>
          <cell r="F598">
            <v>22940.880000000001</v>
          </cell>
          <cell r="G598">
            <v>0</v>
          </cell>
          <cell r="H598"/>
          <cell r="I598">
            <v>0</v>
          </cell>
          <cell r="J598">
            <v>5189.01</v>
          </cell>
          <cell r="K598">
            <v>3277.27</v>
          </cell>
          <cell r="L598">
            <v>8466.2800000000007</v>
          </cell>
          <cell r="M598">
            <v>14474.6</v>
          </cell>
          <cell r="N598" t="str">
            <v>S/L</v>
          </cell>
          <cell r="O598">
            <v>7</v>
          </cell>
        </row>
        <row r="599">
          <cell r="A599" t="str">
            <v>COAST.590</v>
          </cell>
          <cell r="B599">
            <v>890</v>
          </cell>
          <cell r="C599"/>
          <cell r="D599" t="str">
            <v xml:space="preserve">Welder                                       </v>
          </cell>
          <cell r="E599">
            <v>39233</v>
          </cell>
          <cell r="F599">
            <v>2891.27</v>
          </cell>
          <cell r="G599">
            <v>0</v>
          </cell>
          <cell r="H599"/>
          <cell r="I599">
            <v>0</v>
          </cell>
          <cell r="J599">
            <v>653.98</v>
          </cell>
          <cell r="K599">
            <v>413.04</v>
          </cell>
          <cell r="L599">
            <v>1067.02</v>
          </cell>
          <cell r="M599">
            <v>1824.25</v>
          </cell>
          <cell r="N599" t="str">
            <v>S/L</v>
          </cell>
          <cell r="O599">
            <v>7</v>
          </cell>
        </row>
        <row r="600">
          <cell r="A600" t="str">
            <v>COAST.591</v>
          </cell>
          <cell r="B600">
            <v>891</v>
          </cell>
          <cell r="C600"/>
          <cell r="D600" t="str">
            <v xml:space="preserve">Hotsy Pressure Washer                        </v>
          </cell>
          <cell r="E600">
            <v>39233</v>
          </cell>
          <cell r="F600">
            <v>6365</v>
          </cell>
          <cell r="G600">
            <v>0</v>
          </cell>
          <cell r="H600"/>
          <cell r="I600">
            <v>0</v>
          </cell>
          <cell r="J600">
            <v>1439.71</v>
          </cell>
          <cell r="K600">
            <v>909.29</v>
          </cell>
          <cell r="L600">
            <v>2349</v>
          </cell>
          <cell r="M600">
            <v>4016</v>
          </cell>
          <cell r="N600" t="str">
            <v>S/L</v>
          </cell>
          <cell r="O600">
            <v>7</v>
          </cell>
        </row>
        <row r="601">
          <cell r="A601" t="str">
            <v>COAST.592</v>
          </cell>
          <cell r="B601">
            <v>892</v>
          </cell>
          <cell r="C601"/>
          <cell r="D601" t="str">
            <v xml:space="preserve">Steel and Black Pipe                         </v>
          </cell>
          <cell r="E601">
            <v>39233</v>
          </cell>
          <cell r="F601">
            <v>1165.1199999999999</v>
          </cell>
          <cell r="G601">
            <v>0</v>
          </cell>
          <cell r="H601"/>
          <cell r="I601">
            <v>0</v>
          </cell>
          <cell r="J601">
            <v>263.54000000000002</v>
          </cell>
          <cell r="K601">
            <v>166.45</v>
          </cell>
          <cell r="L601">
            <v>429.99</v>
          </cell>
          <cell r="M601">
            <v>735.13</v>
          </cell>
          <cell r="N601" t="str">
            <v>S/L</v>
          </cell>
          <cell r="O601">
            <v>7</v>
          </cell>
        </row>
        <row r="602">
          <cell r="A602" t="str">
            <v>COAST.593</v>
          </cell>
          <cell r="B602">
            <v>893</v>
          </cell>
          <cell r="C602"/>
          <cell r="D602" t="str">
            <v xml:space="preserve">Engine - #308                                </v>
          </cell>
          <cell r="E602">
            <v>39233</v>
          </cell>
          <cell r="F602">
            <v>8650</v>
          </cell>
          <cell r="G602">
            <v>0</v>
          </cell>
          <cell r="H602"/>
          <cell r="I602">
            <v>0</v>
          </cell>
          <cell r="J602">
            <v>1956.54</v>
          </cell>
          <cell r="K602">
            <v>1235.71</v>
          </cell>
          <cell r="L602">
            <v>3192.25</v>
          </cell>
          <cell r="M602">
            <v>5457.75</v>
          </cell>
          <cell r="N602" t="str">
            <v>S/L</v>
          </cell>
          <cell r="O602">
            <v>7</v>
          </cell>
        </row>
        <row r="603">
          <cell r="A603" t="str">
            <v>COAST.594</v>
          </cell>
          <cell r="B603">
            <v>894</v>
          </cell>
          <cell r="C603"/>
          <cell r="D603" t="str">
            <v xml:space="preserve">12- 50yd Utility Roll-Off Drop Boxes         </v>
          </cell>
          <cell r="E603">
            <v>39232</v>
          </cell>
          <cell r="F603">
            <v>60894</v>
          </cell>
          <cell r="G603">
            <v>0</v>
          </cell>
          <cell r="H603"/>
          <cell r="I603">
            <v>0</v>
          </cell>
          <cell r="J603">
            <v>9641.5499999999993</v>
          </cell>
          <cell r="K603">
            <v>6089.4</v>
          </cell>
          <cell r="L603">
            <v>15730.95</v>
          </cell>
          <cell r="M603">
            <v>45163.05</v>
          </cell>
          <cell r="N603" t="str">
            <v>S/L</v>
          </cell>
          <cell r="O603">
            <v>10</v>
          </cell>
        </row>
        <row r="604">
          <cell r="A604" t="str">
            <v>COAST.595</v>
          </cell>
          <cell r="B604">
            <v>895</v>
          </cell>
          <cell r="C604"/>
          <cell r="D604" t="str">
            <v xml:space="preserve">500 - 32 Gal Univ XHD Containers             </v>
          </cell>
          <cell r="E604">
            <v>39225</v>
          </cell>
          <cell r="F604">
            <v>20162</v>
          </cell>
          <cell r="G604">
            <v>0</v>
          </cell>
          <cell r="H604"/>
          <cell r="I604">
            <v>0</v>
          </cell>
          <cell r="J604">
            <v>3192.32</v>
          </cell>
          <cell r="K604">
            <v>2016.2</v>
          </cell>
          <cell r="L604">
            <v>5208.5200000000004</v>
          </cell>
          <cell r="M604">
            <v>14953.48</v>
          </cell>
          <cell r="N604" t="str">
            <v>S/L</v>
          </cell>
          <cell r="O604">
            <v>10</v>
          </cell>
        </row>
        <row r="605">
          <cell r="A605" t="str">
            <v>COAST.596</v>
          </cell>
          <cell r="B605">
            <v>896</v>
          </cell>
          <cell r="C605"/>
          <cell r="D605" t="str">
            <v xml:space="preserve">350 - 96 Gal Univ XHD Containers             </v>
          </cell>
          <cell r="E605">
            <v>39225</v>
          </cell>
          <cell r="F605">
            <v>18313</v>
          </cell>
          <cell r="G605">
            <v>0</v>
          </cell>
          <cell r="H605"/>
          <cell r="I605">
            <v>0</v>
          </cell>
          <cell r="J605">
            <v>2899.56</v>
          </cell>
          <cell r="K605">
            <v>1831.3</v>
          </cell>
          <cell r="L605">
            <v>4730.8599999999997</v>
          </cell>
          <cell r="M605">
            <v>13582.14</v>
          </cell>
          <cell r="N605" t="str">
            <v>S/L</v>
          </cell>
          <cell r="O605">
            <v>10</v>
          </cell>
        </row>
        <row r="606">
          <cell r="A606" t="str">
            <v>COAST.597</v>
          </cell>
          <cell r="B606">
            <v>897</v>
          </cell>
          <cell r="C606"/>
          <cell r="D606" t="str">
            <v xml:space="preserve">160 - 96 Gal Univ Molded Containers          </v>
          </cell>
          <cell r="E606">
            <v>39225</v>
          </cell>
          <cell r="F606">
            <v>3460</v>
          </cell>
          <cell r="G606">
            <v>0</v>
          </cell>
          <cell r="H606"/>
          <cell r="I606">
            <v>0</v>
          </cell>
          <cell r="J606">
            <v>782.62</v>
          </cell>
          <cell r="K606">
            <v>494.29</v>
          </cell>
          <cell r="L606">
            <v>1276.9100000000001</v>
          </cell>
          <cell r="M606">
            <v>2183.09</v>
          </cell>
          <cell r="N606" t="str">
            <v>S/L</v>
          </cell>
          <cell r="O606">
            <v>7</v>
          </cell>
        </row>
        <row r="607">
          <cell r="A607" t="str">
            <v>COAST.598</v>
          </cell>
          <cell r="B607">
            <v>898</v>
          </cell>
          <cell r="C607"/>
          <cell r="D607" t="str">
            <v xml:space="preserve">88 - 32 Gal Univ Molded Containers           </v>
          </cell>
          <cell r="E607">
            <v>39225</v>
          </cell>
          <cell r="F607">
            <v>1814.4</v>
          </cell>
          <cell r="G607">
            <v>0</v>
          </cell>
          <cell r="H607"/>
          <cell r="I607">
            <v>0</v>
          </cell>
          <cell r="J607">
            <v>287.27999999999997</v>
          </cell>
          <cell r="K607">
            <v>181.44</v>
          </cell>
          <cell r="L607">
            <v>468.72</v>
          </cell>
          <cell r="M607">
            <v>1345.68</v>
          </cell>
          <cell r="N607" t="str">
            <v>S/L</v>
          </cell>
          <cell r="O607">
            <v>10</v>
          </cell>
        </row>
        <row r="608">
          <cell r="A608" t="str">
            <v>COAST.599</v>
          </cell>
          <cell r="B608">
            <v>899</v>
          </cell>
          <cell r="C608"/>
          <cell r="D608" t="str">
            <v xml:space="preserve">Concrete Slab For Compactor                  </v>
          </cell>
          <cell r="E608">
            <v>39253</v>
          </cell>
          <cell r="F608">
            <v>15094.6</v>
          </cell>
          <cell r="G608">
            <v>0</v>
          </cell>
          <cell r="H608"/>
          <cell r="I608">
            <v>0</v>
          </cell>
          <cell r="J608">
            <v>1509.46</v>
          </cell>
          <cell r="K608">
            <v>1006.31</v>
          </cell>
          <cell r="L608">
            <v>2515.77</v>
          </cell>
          <cell r="M608">
            <v>12578.83</v>
          </cell>
          <cell r="N608" t="str">
            <v>S/L</v>
          </cell>
          <cell r="O608">
            <v>15</v>
          </cell>
        </row>
        <row r="609">
          <cell r="A609" t="str">
            <v>COAST.600</v>
          </cell>
          <cell r="B609">
            <v>900</v>
          </cell>
          <cell r="C609"/>
          <cell r="D609" t="str">
            <v xml:space="preserve">Reception Area Workstation                   </v>
          </cell>
          <cell r="E609">
            <v>39253</v>
          </cell>
          <cell r="F609">
            <v>775</v>
          </cell>
          <cell r="G609">
            <v>0</v>
          </cell>
          <cell r="H609"/>
          <cell r="I609">
            <v>0</v>
          </cell>
          <cell r="J609">
            <v>166.07</v>
          </cell>
          <cell r="K609">
            <v>110.71</v>
          </cell>
          <cell r="L609">
            <v>276.77999999999997</v>
          </cell>
          <cell r="M609">
            <v>498.22</v>
          </cell>
          <cell r="N609" t="str">
            <v>S/L</v>
          </cell>
          <cell r="O609">
            <v>7</v>
          </cell>
        </row>
        <row r="610">
          <cell r="A610" t="str">
            <v>COAST.601</v>
          </cell>
          <cell r="B610">
            <v>901</v>
          </cell>
          <cell r="C610"/>
          <cell r="D610" t="str">
            <v xml:space="preserve">1 - 4yd Container W/ Lids &amp; Casters          </v>
          </cell>
          <cell r="E610">
            <v>39255</v>
          </cell>
          <cell r="F610">
            <v>705</v>
          </cell>
          <cell r="G610">
            <v>0</v>
          </cell>
          <cell r="H610"/>
          <cell r="I610">
            <v>0</v>
          </cell>
          <cell r="J610">
            <v>105.75</v>
          </cell>
          <cell r="K610">
            <v>70.5</v>
          </cell>
          <cell r="L610">
            <v>176.25</v>
          </cell>
          <cell r="M610">
            <v>528.75</v>
          </cell>
          <cell r="N610" t="str">
            <v>S/L</v>
          </cell>
          <cell r="O610">
            <v>10</v>
          </cell>
        </row>
        <row r="611">
          <cell r="A611" t="str">
            <v>COAST.602</v>
          </cell>
          <cell r="B611">
            <v>902</v>
          </cell>
          <cell r="C611"/>
          <cell r="D611" t="str">
            <v xml:space="preserve">Paint 1 - 10YD Drop Box                      </v>
          </cell>
          <cell r="E611">
            <v>39253</v>
          </cell>
          <cell r="F611">
            <v>1329.09</v>
          </cell>
          <cell r="G611">
            <v>0</v>
          </cell>
          <cell r="H611"/>
          <cell r="I611">
            <v>0</v>
          </cell>
          <cell r="J611">
            <v>199.36</v>
          </cell>
          <cell r="K611">
            <v>132.91</v>
          </cell>
          <cell r="L611">
            <v>332.27</v>
          </cell>
          <cell r="M611">
            <v>996.82</v>
          </cell>
          <cell r="N611" t="str">
            <v>S/L</v>
          </cell>
          <cell r="O611">
            <v>10</v>
          </cell>
        </row>
        <row r="612">
          <cell r="A612" t="str">
            <v>COAST.603</v>
          </cell>
          <cell r="B612">
            <v>903</v>
          </cell>
          <cell r="C612"/>
          <cell r="D612" t="str">
            <v xml:space="preserve">Compactor - Formings, Plates &amp; Tubing        </v>
          </cell>
          <cell r="E612">
            <v>39261</v>
          </cell>
          <cell r="F612">
            <v>519.66</v>
          </cell>
          <cell r="G612">
            <v>0</v>
          </cell>
          <cell r="H612"/>
          <cell r="I612">
            <v>0</v>
          </cell>
          <cell r="J612">
            <v>111.36</v>
          </cell>
          <cell r="K612">
            <v>74.239999999999995</v>
          </cell>
          <cell r="L612">
            <v>185.6</v>
          </cell>
          <cell r="M612">
            <v>334.06</v>
          </cell>
          <cell r="N612" t="str">
            <v>S/L</v>
          </cell>
          <cell r="O612">
            <v>7</v>
          </cell>
        </row>
        <row r="613">
          <cell r="A613" t="str">
            <v>COAST.604</v>
          </cell>
          <cell r="B613">
            <v>904</v>
          </cell>
          <cell r="C613"/>
          <cell r="D613" t="str">
            <v xml:space="preserve">Compactor - Steel Tube &amp; Flat Bar            </v>
          </cell>
          <cell r="E613">
            <v>39274</v>
          </cell>
          <cell r="F613">
            <v>1185</v>
          </cell>
          <cell r="G613">
            <v>0</v>
          </cell>
          <cell r="H613"/>
          <cell r="I613">
            <v>0</v>
          </cell>
          <cell r="J613">
            <v>253.93</v>
          </cell>
          <cell r="K613">
            <v>169.29</v>
          </cell>
          <cell r="L613">
            <v>423.22</v>
          </cell>
          <cell r="M613">
            <v>761.78</v>
          </cell>
          <cell r="N613" t="str">
            <v>S/L</v>
          </cell>
          <cell r="O613">
            <v>7</v>
          </cell>
        </row>
        <row r="614">
          <cell r="A614" t="str">
            <v>COAST.605</v>
          </cell>
          <cell r="B614">
            <v>905</v>
          </cell>
          <cell r="C614"/>
          <cell r="D614" t="str">
            <v xml:space="preserve">2007 General 4 Axle Transfer Trailer - #671  </v>
          </cell>
          <cell r="E614">
            <v>39281</v>
          </cell>
          <cell r="F614">
            <v>54768</v>
          </cell>
          <cell r="G614">
            <v>0</v>
          </cell>
          <cell r="H614"/>
          <cell r="I614">
            <v>0</v>
          </cell>
          <cell r="J614">
            <v>11084</v>
          </cell>
          <cell r="K614">
            <v>7824</v>
          </cell>
          <cell r="L614">
            <v>18908</v>
          </cell>
          <cell r="M614">
            <v>35860</v>
          </cell>
          <cell r="N614" t="str">
            <v>S/L</v>
          </cell>
          <cell r="O614">
            <v>7</v>
          </cell>
        </row>
        <row r="615">
          <cell r="A615" t="str">
            <v>COAST.606</v>
          </cell>
          <cell r="B615">
            <v>906</v>
          </cell>
          <cell r="C615" t="str">
            <v>d</v>
          </cell>
          <cell r="D615" t="str">
            <v xml:space="preserve">2008 Titan 48' Refuse Trailer - #669         </v>
          </cell>
          <cell r="E615">
            <v>39294</v>
          </cell>
          <cell r="F615">
            <v>88932</v>
          </cell>
          <cell r="G615">
            <v>0</v>
          </cell>
          <cell r="H615"/>
          <cell r="I615">
            <v>0</v>
          </cell>
          <cell r="J615">
            <v>17998.14</v>
          </cell>
          <cell r="K615">
            <v>7411</v>
          </cell>
          <cell r="L615">
            <v>25409.14</v>
          </cell>
          <cell r="M615">
            <v>63522.86</v>
          </cell>
          <cell r="N615" t="str">
            <v>S/L</v>
          </cell>
          <cell r="O615">
            <v>7</v>
          </cell>
        </row>
        <row r="616">
          <cell r="A616" t="str">
            <v>COAST.607</v>
          </cell>
          <cell r="B616">
            <v>907</v>
          </cell>
          <cell r="C616" t="str">
            <v>d</v>
          </cell>
          <cell r="D616" t="str">
            <v xml:space="preserve">2008 Titan 48' Refuse Trailer - #670         </v>
          </cell>
          <cell r="E616">
            <v>39294</v>
          </cell>
          <cell r="F616">
            <v>88932</v>
          </cell>
          <cell r="G616">
            <v>0</v>
          </cell>
          <cell r="H616"/>
          <cell r="I616">
            <v>0</v>
          </cell>
          <cell r="J616">
            <v>17998.14</v>
          </cell>
          <cell r="K616">
            <v>7411</v>
          </cell>
          <cell r="L616">
            <v>25409.14</v>
          </cell>
          <cell r="M616">
            <v>63522.86</v>
          </cell>
          <cell r="N616" t="str">
            <v>S/L</v>
          </cell>
          <cell r="O616">
            <v>7</v>
          </cell>
        </row>
        <row r="617">
          <cell r="A617" t="str">
            <v>COAST.608</v>
          </cell>
          <cell r="B617">
            <v>908</v>
          </cell>
          <cell r="C617"/>
          <cell r="D617" t="str">
            <v xml:space="preserve">Dividers in Bathrooms                        </v>
          </cell>
          <cell r="E617">
            <v>39275</v>
          </cell>
          <cell r="F617">
            <v>1583</v>
          </cell>
          <cell r="G617">
            <v>0</v>
          </cell>
          <cell r="H617"/>
          <cell r="I617">
            <v>0</v>
          </cell>
          <cell r="J617">
            <v>158.30000000000001</v>
          </cell>
          <cell r="K617">
            <v>105.53</v>
          </cell>
          <cell r="L617">
            <v>263.83</v>
          </cell>
          <cell r="M617">
            <v>1319.17</v>
          </cell>
          <cell r="N617" t="str">
            <v>S/L</v>
          </cell>
          <cell r="O617">
            <v>15</v>
          </cell>
        </row>
        <row r="618">
          <cell r="A618" t="str">
            <v>COAST.609</v>
          </cell>
          <cell r="B618">
            <v>909</v>
          </cell>
          <cell r="C618"/>
          <cell r="D618" t="str">
            <v xml:space="preserve">Refinish Lower Level Hard Floors             </v>
          </cell>
          <cell r="E618">
            <v>39293</v>
          </cell>
          <cell r="F618">
            <v>1415</v>
          </cell>
          <cell r="G618">
            <v>0</v>
          </cell>
          <cell r="H618"/>
          <cell r="I618">
            <v>0</v>
          </cell>
          <cell r="J618">
            <v>133.63999999999999</v>
          </cell>
          <cell r="K618">
            <v>94.33</v>
          </cell>
          <cell r="L618">
            <v>227.97</v>
          </cell>
          <cell r="M618">
            <v>1187.03</v>
          </cell>
          <cell r="N618" t="str">
            <v>S/L</v>
          </cell>
          <cell r="O618">
            <v>15</v>
          </cell>
        </row>
        <row r="619">
          <cell r="A619" t="str">
            <v>COAST.610</v>
          </cell>
          <cell r="B619">
            <v>910</v>
          </cell>
          <cell r="C619"/>
          <cell r="D619" t="str">
            <v xml:space="preserve">22,020 SF Parking Area                       </v>
          </cell>
          <cell r="E619">
            <v>39287</v>
          </cell>
          <cell r="F619">
            <v>27300</v>
          </cell>
          <cell r="G619">
            <v>0</v>
          </cell>
          <cell r="H619"/>
          <cell r="I619">
            <v>0</v>
          </cell>
          <cell r="J619">
            <v>2578.33</v>
          </cell>
          <cell r="K619">
            <v>1820</v>
          </cell>
          <cell r="L619">
            <v>4398.33</v>
          </cell>
          <cell r="M619">
            <v>22901.67</v>
          </cell>
          <cell r="N619" t="str">
            <v>S/L</v>
          </cell>
          <cell r="O619">
            <v>15</v>
          </cell>
        </row>
        <row r="620">
          <cell r="A620" t="str">
            <v>COAST.611</v>
          </cell>
          <cell r="B620">
            <v>911</v>
          </cell>
          <cell r="C620"/>
          <cell r="D620" t="str">
            <v xml:space="preserve">Re-Key Building                              </v>
          </cell>
          <cell r="E620">
            <v>39293</v>
          </cell>
          <cell r="F620">
            <v>4608.6499999999996</v>
          </cell>
          <cell r="G620">
            <v>0</v>
          </cell>
          <cell r="H620"/>
          <cell r="I620">
            <v>0</v>
          </cell>
          <cell r="J620">
            <v>932.7</v>
          </cell>
          <cell r="K620">
            <v>658.38</v>
          </cell>
          <cell r="L620">
            <v>1591.08</v>
          </cell>
          <cell r="M620">
            <v>3017.57</v>
          </cell>
          <cell r="N620" t="str">
            <v>S/L</v>
          </cell>
          <cell r="O620">
            <v>7</v>
          </cell>
        </row>
        <row r="621">
          <cell r="A621" t="str">
            <v>COAST.612</v>
          </cell>
          <cell r="B621">
            <v>912</v>
          </cell>
          <cell r="C621"/>
          <cell r="D621" t="str">
            <v xml:space="preserve">Paint 1 - 10yd Drop Box                      </v>
          </cell>
          <cell r="E621">
            <v>39274</v>
          </cell>
          <cell r="F621">
            <v>1329.09</v>
          </cell>
          <cell r="G621">
            <v>0</v>
          </cell>
          <cell r="H621"/>
          <cell r="I621">
            <v>0</v>
          </cell>
          <cell r="J621">
            <v>199.36</v>
          </cell>
          <cell r="K621">
            <v>132.91</v>
          </cell>
          <cell r="L621">
            <v>332.27</v>
          </cell>
          <cell r="M621">
            <v>996.82</v>
          </cell>
          <cell r="N621" t="str">
            <v>S/L</v>
          </cell>
          <cell r="O621">
            <v>10</v>
          </cell>
        </row>
        <row r="622">
          <cell r="A622" t="str">
            <v>COAST.613</v>
          </cell>
          <cell r="B622">
            <v>913</v>
          </cell>
          <cell r="C622"/>
          <cell r="D622" t="str">
            <v xml:space="preserve">3 - 30yd Recycle Box                         </v>
          </cell>
          <cell r="E622">
            <v>39275</v>
          </cell>
          <cell r="F622">
            <v>16674</v>
          </cell>
          <cell r="G622">
            <v>0</v>
          </cell>
          <cell r="H622"/>
          <cell r="I622">
            <v>0</v>
          </cell>
          <cell r="J622">
            <v>2501.1</v>
          </cell>
          <cell r="K622">
            <v>1667.4</v>
          </cell>
          <cell r="L622">
            <v>4168.5</v>
          </cell>
          <cell r="M622">
            <v>12505.5</v>
          </cell>
          <cell r="N622" t="str">
            <v>S/L</v>
          </cell>
          <cell r="O622">
            <v>10</v>
          </cell>
        </row>
        <row r="623">
          <cell r="A623" t="str">
            <v>COAST.614</v>
          </cell>
          <cell r="B623">
            <v>914</v>
          </cell>
          <cell r="C623"/>
          <cell r="D623" t="str">
            <v xml:space="preserve">2 - 10yd Utility Roll-Off Drop Boxes         </v>
          </cell>
          <cell r="E623">
            <v>39275</v>
          </cell>
          <cell r="F623">
            <v>5412</v>
          </cell>
          <cell r="G623">
            <v>0</v>
          </cell>
          <cell r="H623"/>
          <cell r="I623">
            <v>0</v>
          </cell>
          <cell r="J623">
            <v>811.8</v>
          </cell>
          <cell r="K623">
            <v>541.20000000000005</v>
          </cell>
          <cell r="L623">
            <v>1353</v>
          </cell>
          <cell r="M623">
            <v>4059</v>
          </cell>
          <cell r="N623" t="str">
            <v>S/L</v>
          </cell>
          <cell r="O623">
            <v>10</v>
          </cell>
        </row>
        <row r="624">
          <cell r="A624" t="str">
            <v>COAST.615</v>
          </cell>
          <cell r="B624">
            <v>915</v>
          </cell>
          <cell r="C624"/>
          <cell r="D624" t="str">
            <v xml:space="preserve">6 - 6yd FL Cardboard Recycling Containers    </v>
          </cell>
          <cell r="E624">
            <v>39275</v>
          </cell>
          <cell r="F624">
            <v>5661</v>
          </cell>
          <cell r="G624">
            <v>0</v>
          </cell>
          <cell r="H624"/>
          <cell r="I624">
            <v>0</v>
          </cell>
          <cell r="J624">
            <v>849.15</v>
          </cell>
          <cell r="K624">
            <v>566.1</v>
          </cell>
          <cell r="L624">
            <v>1415.25</v>
          </cell>
          <cell r="M624">
            <v>4245.75</v>
          </cell>
          <cell r="N624" t="str">
            <v>S/L</v>
          </cell>
          <cell r="O624">
            <v>10</v>
          </cell>
        </row>
        <row r="625">
          <cell r="A625" t="str">
            <v>COAST.616</v>
          </cell>
          <cell r="B625">
            <v>916</v>
          </cell>
          <cell r="C625"/>
          <cell r="D625" t="str">
            <v xml:space="preserve">1 - 4yd Slant Top Container                  </v>
          </cell>
          <cell r="E625">
            <v>39293</v>
          </cell>
          <cell r="F625">
            <v>883.57</v>
          </cell>
          <cell r="G625">
            <v>0</v>
          </cell>
          <cell r="H625"/>
          <cell r="I625">
            <v>0</v>
          </cell>
          <cell r="J625">
            <v>125.18</v>
          </cell>
          <cell r="K625">
            <v>88.36</v>
          </cell>
          <cell r="L625">
            <v>213.54</v>
          </cell>
          <cell r="M625">
            <v>670.03</v>
          </cell>
          <cell r="N625" t="str">
            <v>S/L</v>
          </cell>
          <cell r="O625">
            <v>10</v>
          </cell>
        </row>
        <row r="626">
          <cell r="A626" t="str">
            <v>COAST.617</v>
          </cell>
          <cell r="B626">
            <v>917</v>
          </cell>
          <cell r="C626"/>
          <cell r="D626" t="str">
            <v xml:space="preserve">3 - 3yd Containers W/Lids &amp; Casters          </v>
          </cell>
          <cell r="E626">
            <v>39293</v>
          </cell>
          <cell r="F626">
            <v>1899.87</v>
          </cell>
          <cell r="G626">
            <v>0</v>
          </cell>
          <cell r="H626"/>
          <cell r="I626">
            <v>0</v>
          </cell>
          <cell r="J626">
            <v>269.14999999999998</v>
          </cell>
          <cell r="K626">
            <v>189.99</v>
          </cell>
          <cell r="L626">
            <v>459.14</v>
          </cell>
          <cell r="M626">
            <v>1440.73</v>
          </cell>
          <cell r="N626" t="str">
            <v>S/L</v>
          </cell>
          <cell r="O626">
            <v>10</v>
          </cell>
        </row>
        <row r="627">
          <cell r="A627" t="str">
            <v>COAST.618</v>
          </cell>
          <cell r="B627">
            <v>918</v>
          </cell>
          <cell r="C627"/>
          <cell r="D627" t="str">
            <v xml:space="preserve">3 - 4yd Containers W/Lids &amp; Casters          </v>
          </cell>
          <cell r="E627">
            <v>39293</v>
          </cell>
          <cell r="F627">
            <v>2115</v>
          </cell>
          <cell r="G627">
            <v>0</v>
          </cell>
          <cell r="H627"/>
          <cell r="I627">
            <v>0</v>
          </cell>
          <cell r="J627">
            <v>299.63</v>
          </cell>
          <cell r="K627">
            <v>211.5</v>
          </cell>
          <cell r="L627">
            <v>511.13</v>
          </cell>
          <cell r="M627">
            <v>1603.87</v>
          </cell>
          <cell r="N627" t="str">
            <v>S/L</v>
          </cell>
          <cell r="O627">
            <v>10</v>
          </cell>
        </row>
        <row r="628">
          <cell r="A628" t="str">
            <v>COAST.619</v>
          </cell>
          <cell r="B628">
            <v>919</v>
          </cell>
          <cell r="C628"/>
          <cell r="D628" t="str">
            <v xml:space="preserve">1 - 3yd Slant Top Container                  </v>
          </cell>
          <cell r="E628">
            <v>39293</v>
          </cell>
          <cell r="F628">
            <v>745.45</v>
          </cell>
          <cell r="G628">
            <v>0</v>
          </cell>
          <cell r="H628"/>
          <cell r="I628">
            <v>0</v>
          </cell>
          <cell r="J628">
            <v>105.61</v>
          </cell>
          <cell r="K628">
            <v>74.55</v>
          </cell>
          <cell r="L628">
            <v>180.16</v>
          </cell>
          <cell r="M628">
            <v>565.29</v>
          </cell>
          <cell r="N628" t="str">
            <v>S/L</v>
          </cell>
          <cell r="O628">
            <v>10</v>
          </cell>
        </row>
        <row r="629">
          <cell r="A629" t="str">
            <v>COAST.620</v>
          </cell>
          <cell r="B629">
            <v>920</v>
          </cell>
          <cell r="C629"/>
          <cell r="D629" t="str">
            <v xml:space="preserve">1 - 3yd Slant Top Container                  </v>
          </cell>
          <cell r="E629">
            <v>39293</v>
          </cell>
          <cell r="F629">
            <v>747.07</v>
          </cell>
          <cell r="G629">
            <v>0</v>
          </cell>
          <cell r="H629"/>
          <cell r="I629">
            <v>0</v>
          </cell>
          <cell r="J629">
            <v>105.84</v>
          </cell>
          <cell r="K629">
            <v>74.709999999999994</v>
          </cell>
          <cell r="L629">
            <v>180.55</v>
          </cell>
          <cell r="M629">
            <v>566.52</v>
          </cell>
          <cell r="N629" t="str">
            <v>S/L</v>
          </cell>
          <cell r="O629">
            <v>10</v>
          </cell>
        </row>
        <row r="630">
          <cell r="A630" t="str">
            <v>COAST.621</v>
          </cell>
          <cell r="B630">
            <v>921</v>
          </cell>
          <cell r="C630"/>
          <cell r="D630" t="str">
            <v xml:space="preserve">Office Furniture                             </v>
          </cell>
          <cell r="E630">
            <v>39294</v>
          </cell>
          <cell r="F630">
            <v>984.35</v>
          </cell>
          <cell r="G630">
            <v>0</v>
          </cell>
          <cell r="H630"/>
          <cell r="I630">
            <v>0</v>
          </cell>
          <cell r="J630">
            <v>199.21</v>
          </cell>
          <cell r="K630">
            <v>140.62</v>
          </cell>
          <cell r="L630">
            <v>339.83</v>
          </cell>
          <cell r="M630">
            <v>644.52</v>
          </cell>
          <cell r="N630" t="str">
            <v>S/L</v>
          </cell>
          <cell r="O630">
            <v>7</v>
          </cell>
        </row>
        <row r="631">
          <cell r="A631" t="str">
            <v>COAST.622</v>
          </cell>
          <cell r="B631">
            <v>922</v>
          </cell>
          <cell r="C631"/>
          <cell r="D631" t="str">
            <v>Wastequip Stationary Compactor System GP450HD</v>
          </cell>
          <cell r="E631">
            <v>39325</v>
          </cell>
          <cell r="F631">
            <v>28583</v>
          </cell>
          <cell r="G631">
            <v>0</v>
          </cell>
          <cell r="H631"/>
          <cell r="I631">
            <v>0</v>
          </cell>
          <cell r="J631">
            <v>5444.39</v>
          </cell>
          <cell r="K631">
            <v>4083.29</v>
          </cell>
          <cell r="L631">
            <v>9527.68</v>
          </cell>
          <cell r="M631">
            <v>19055.32</v>
          </cell>
          <cell r="N631" t="str">
            <v>S/L</v>
          </cell>
          <cell r="O631">
            <v>7</v>
          </cell>
        </row>
        <row r="632">
          <cell r="A632" t="str">
            <v>COAST.623</v>
          </cell>
          <cell r="B632">
            <v>923</v>
          </cell>
          <cell r="C632"/>
          <cell r="D632" t="str">
            <v xml:space="preserve">2 - 40 cu yd Containers for Compactor        </v>
          </cell>
          <cell r="E632">
            <v>39325</v>
          </cell>
          <cell r="F632">
            <v>13970</v>
          </cell>
          <cell r="G632">
            <v>0</v>
          </cell>
          <cell r="H632"/>
          <cell r="I632">
            <v>0</v>
          </cell>
          <cell r="J632">
            <v>2660.95</v>
          </cell>
          <cell r="K632">
            <v>1995.71</v>
          </cell>
          <cell r="L632">
            <v>4656.66</v>
          </cell>
          <cell r="M632">
            <v>9313.34</v>
          </cell>
          <cell r="N632" t="str">
            <v>S/L</v>
          </cell>
          <cell r="O632">
            <v>7</v>
          </cell>
        </row>
        <row r="633">
          <cell r="A633" t="str">
            <v>COAST.624</v>
          </cell>
          <cell r="B633">
            <v>924</v>
          </cell>
          <cell r="C633"/>
          <cell r="D633" t="str">
            <v xml:space="preserve">Roll-Rite Tarper System - #671               </v>
          </cell>
          <cell r="E633">
            <v>39325</v>
          </cell>
          <cell r="F633">
            <v>4290</v>
          </cell>
          <cell r="G633">
            <v>0</v>
          </cell>
          <cell r="H633"/>
          <cell r="I633">
            <v>0</v>
          </cell>
          <cell r="J633">
            <v>817.15</v>
          </cell>
          <cell r="K633">
            <v>612.86</v>
          </cell>
          <cell r="L633">
            <v>1430.01</v>
          </cell>
          <cell r="M633">
            <v>2859.99</v>
          </cell>
          <cell r="N633" t="str">
            <v>S/L</v>
          </cell>
          <cell r="O633">
            <v>7</v>
          </cell>
        </row>
        <row r="634">
          <cell r="A634" t="str">
            <v>COAST.625</v>
          </cell>
          <cell r="B634">
            <v>925</v>
          </cell>
          <cell r="C634" t="str">
            <v>d</v>
          </cell>
          <cell r="D634" t="str">
            <v xml:space="preserve">Air Scales - #669                            </v>
          </cell>
          <cell r="E634">
            <v>39325</v>
          </cell>
          <cell r="F634">
            <v>706.6</v>
          </cell>
          <cell r="G634">
            <v>0</v>
          </cell>
          <cell r="H634"/>
          <cell r="I634">
            <v>0</v>
          </cell>
          <cell r="J634">
            <v>134.59</v>
          </cell>
          <cell r="K634">
            <v>58.88</v>
          </cell>
          <cell r="L634">
            <v>193.47</v>
          </cell>
          <cell r="M634">
            <v>513.13</v>
          </cell>
          <cell r="N634" t="str">
            <v>S/L</v>
          </cell>
          <cell r="O634">
            <v>7</v>
          </cell>
        </row>
        <row r="635">
          <cell r="A635" t="str">
            <v>COAST.626</v>
          </cell>
          <cell r="B635">
            <v>926</v>
          </cell>
          <cell r="C635" t="str">
            <v>d</v>
          </cell>
          <cell r="D635" t="str">
            <v xml:space="preserve">Air Scales - #670                            </v>
          </cell>
          <cell r="E635">
            <v>39325</v>
          </cell>
          <cell r="F635">
            <v>706.59</v>
          </cell>
          <cell r="G635">
            <v>0</v>
          </cell>
          <cell r="H635"/>
          <cell r="I635">
            <v>0</v>
          </cell>
          <cell r="J635">
            <v>134.59</v>
          </cell>
          <cell r="K635">
            <v>58.88</v>
          </cell>
          <cell r="L635">
            <v>193.47</v>
          </cell>
          <cell r="M635">
            <v>513.12</v>
          </cell>
          <cell r="N635" t="str">
            <v>S/L</v>
          </cell>
          <cell r="O635">
            <v>7</v>
          </cell>
        </row>
        <row r="636">
          <cell r="A636" t="str">
            <v>COAST.627</v>
          </cell>
          <cell r="B636">
            <v>927</v>
          </cell>
          <cell r="C636"/>
          <cell r="D636" t="str">
            <v xml:space="preserve">ADA Sidewalk                                 </v>
          </cell>
          <cell r="E636">
            <v>39308</v>
          </cell>
          <cell r="F636">
            <v>2986.5</v>
          </cell>
          <cell r="G636">
            <v>0</v>
          </cell>
          <cell r="H636"/>
          <cell r="I636">
            <v>0</v>
          </cell>
          <cell r="J636">
            <v>282.06</v>
          </cell>
          <cell r="K636">
            <v>199.1</v>
          </cell>
          <cell r="L636">
            <v>481.16</v>
          </cell>
          <cell r="M636">
            <v>2505.34</v>
          </cell>
          <cell r="N636" t="str">
            <v>S/L</v>
          </cell>
          <cell r="O636">
            <v>15</v>
          </cell>
        </row>
        <row r="637">
          <cell r="A637" t="str">
            <v>COAST.628</v>
          </cell>
          <cell r="B637">
            <v>928</v>
          </cell>
          <cell r="C637"/>
          <cell r="D637" t="str">
            <v xml:space="preserve">Engineering Costs                            </v>
          </cell>
          <cell r="E637">
            <v>39325</v>
          </cell>
          <cell r="F637">
            <v>23864.97</v>
          </cell>
          <cell r="G637">
            <v>0</v>
          </cell>
          <cell r="H637"/>
          <cell r="I637">
            <v>0</v>
          </cell>
          <cell r="J637">
            <v>795.49</v>
          </cell>
          <cell r="K637">
            <v>596.62</v>
          </cell>
          <cell r="L637">
            <v>1392.11</v>
          </cell>
          <cell r="M637">
            <v>22472.86</v>
          </cell>
          <cell r="N637" t="str">
            <v>S/L</v>
          </cell>
          <cell r="O637">
            <v>40</v>
          </cell>
        </row>
        <row r="638">
          <cell r="A638" t="str">
            <v>COAST.629</v>
          </cell>
          <cell r="B638">
            <v>929</v>
          </cell>
          <cell r="C638"/>
          <cell r="D638" t="str">
            <v xml:space="preserve">Engineering Costs                            </v>
          </cell>
          <cell r="E638">
            <v>39325</v>
          </cell>
          <cell r="F638">
            <v>25583.91</v>
          </cell>
          <cell r="G638">
            <v>0</v>
          </cell>
          <cell r="H638"/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25583.91</v>
          </cell>
          <cell r="N638" t="str">
            <v>Memo</v>
          </cell>
          <cell r="O638">
            <v>40</v>
          </cell>
        </row>
        <row r="639">
          <cell r="A639" t="str">
            <v>COAST.630</v>
          </cell>
          <cell r="B639">
            <v>931</v>
          </cell>
          <cell r="C639"/>
          <cell r="D639" t="str">
            <v xml:space="preserve">VHMW For Ash Boxes                           </v>
          </cell>
          <cell r="E639">
            <v>39318</v>
          </cell>
          <cell r="F639">
            <v>12400.8</v>
          </cell>
          <cell r="G639">
            <v>0</v>
          </cell>
          <cell r="H639"/>
          <cell r="I639">
            <v>0</v>
          </cell>
          <cell r="J639">
            <v>1653.44</v>
          </cell>
          <cell r="K639">
            <v>1240.08</v>
          </cell>
          <cell r="L639">
            <v>2893.52</v>
          </cell>
          <cell r="M639">
            <v>9507.2800000000007</v>
          </cell>
          <cell r="N639" t="str">
            <v>S/L</v>
          </cell>
          <cell r="O639">
            <v>10</v>
          </cell>
        </row>
        <row r="640">
          <cell r="A640" t="str">
            <v>COAST.631</v>
          </cell>
          <cell r="B640">
            <v>932</v>
          </cell>
          <cell r="C640"/>
          <cell r="D640" t="str">
            <v xml:space="preserve">13 - 4yd Containers                          </v>
          </cell>
          <cell r="E640">
            <v>39296</v>
          </cell>
          <cell r="F640">
            <v>2650</v>
          </cell>
          <cell r="G640">
            <v>0</v>
          </cell>
          <cell r="H640"/>
          <cell r="I640">
            <v>0</v>
          </cell>
          <cell r="J640">
            <v>375.42</v>
          </cell>
          <cell r="K640">
            <v>265</v>
          </cell>
          <cell r="L640">
            <v>640.41999999999996</v>
          </cell>
          <cell r="M640">
            <v>2009.58</v>
          </cell>
          <cell r="N640" t="str">
            <v>S/L</v>
          </cell>
          <cell r="O640">
            <v>10</v>
          </cell>
        </row>
        <row r="641">
          <cell r="A641" t="str">
            <v>COAST.632</v>
          </cell>
          <cell r="B641">
            <v>933</v>
          </cell>
          <cell r="C641"/>
          <cell r="D641" t="str">
            <v xml:space="preserve">Warrenton Building Appraisal                 </v>
          </cell>
          <cell r="E641">
            <v>39342</v>
          </cell>
          <cell r="F641">
            <v>5140</v>
          </cell>
          <cell r="G641">
            <v>0</v>
          </cell>
          <cell r="H641"/>
          <cell r="I641">
            <v>0</v>
          </cell>
          <cell r="J641">
            <v>160.63</v>
          </cell>
          <cell r="K641">
            <v>128.5</v>
          </cell>
          <cell r="L641">
            <v>289.13</v>
          </cell>
          <cell r="M641">
            <v>4850.87</v>
          </cell>
          <cell r="N641" t="str">
            <v>S/L</v>
          </cell>
          <cell r="O641">
            <v>40</v>
          </cell>
        </row>
        <row r="642">
          <cell r="A642" t="str">
            <v>COAST.633</v>
          </cell>
          <cell r="B642">
            <v>934</v>
          </cell>
          <cell r="C642" t="str">
            <v>d</v>
          </cell>
          <cell r="D642" t="str">
            <v xml:space="preserve">Tarp Kit - #669                              </v>
          </cell>
          <cell r="E642">
            <v>39343</v>
          </cell>
          <cell r="F642">
            <v>1654.6</v>
          </cell>
          <cell r="G642">
            <v>0</v>
          </cell>
          <cell r="H642"/>
          <cell r="I642">
            <v>0</v>
          </cell>
          <cell r="J642">
            <v>295.45999999999998</v>
          </cell>
          <cell r="K642">
            <v>137.88</v>
          </cell>
          <cell r="L642">
            <v>433.34</v>
          </cell>
          <cell r="M642">
            <v>1221.26</v>
          </cell>
          <cell r="N642" t="str">
            <v>S/L</v>
          </cell>
          <cell r="O642">
            <v>7</v>
          </cell>
        </row>
        <row r="643">
          <cell r="A643" t="str">
            <v>COAST.634</v>
          </cell>
          <cell r="B643">
            <v>935</v>
          </cell>
          <cell r="C643" t="str">
            <v>d</v>
          </cell>
          <cell r="D643" t="str">
            <v xml:space="preserve">Tarp Kit - #670                              </v>
          </cell>
          <cell r="E643">
            <v>39343</v>
          </cell>
          <cell r="F643">
            <v>1654.6</v>
          </cell>
          <cell r="G643">
            <v>0</v>
          </cell>
          <cell r="H643"/>
          <cell r="I643">
            <v>0</v>
          </cell>
          <cell r="J643">
            <v>295.45999999999998</v>
          </cell>
          <cell r="K643">
            <v>137.88</v>
          </cell>
          <cell r="L643">
            <v>433.34</v>
          </cell>
          <cell r="M643">
            <v>1221.26</v>
          </cell>
          <cell r="N643" t="str">
            <v>S/L</v>
          </cell>
          <cell r="O643">
            <v>7</v>
          </cell>
        </row>
        <row r="644">
          <cell r="A644" t="str">
            <v>COAST.635</v>
          </cell>
          <cell r="B644">
            <v>937</v>
          </cell>
          <cell r="C644"/>
          <cell r="D644" t="str">
            <v xml:space="preserve">Installation - Wash Down With Water Meter    </v>
          </cell>
          <cell r="E644">
            <v>39355</v>
          </cell>
          <cell r="F644">
            <v>2668.25</v>
          </cell>
          <cell r="G644">
            <v>0</v>
          </cell>
          <cell r="H644"/>
          <cell r="I644">
            <v>0</v>
          </cell>
          <cell r="J644">
            <v>476.47</v>
          </cell>
          <cell r="K644">
            <v>381.18</v>
          </cell>
          <cell r="L644">
            <v>857.65</v>
          </cell>
          <cell r="M644">
            <v>1810.6</v>
          </cell>
          <cell r="N644" t="str">
            <v>S/L</v>
          </cell>
          <cell r="O644">
            <v>7</v>
          </cell>
        </row>
        <row r="645">
          <cell r="A645" t="str">
            <v>COAST.636</v>
          </cell>
          <cell r="B645">
            <v>938</v>
          </cell>
          <cell r="C645"/>
          <cell r="D645" t="str">
            <v>4 - 30yd Tub Roll-Off Drop Boxes with 22' Lid</v>
          </cell>
          <cell r="E645">
            <v>39351</v>
          </cell>
          <cell r="F645">
            <v>34190</v>
          </cell>
          <cell r="G645">
            <v>0</v>
          </cell>
          <cell r="H645"/>
          <cell r="I645">
            <v>0</v>
          </cell>
          <cell r="J645">
            <v>4273.75</v>
          </cell>
          <cell r="K645">
            <v>3419</v>
          </cell>
          <cell r="L645">
            <v>7692.75</v>
          </cell>
          <cell r="M645">
            <v>26497.25</v>
          </cell>
          <cell r="N645" t="str">
            <v>S/L</v>
          </cell>
          <cell r="O645">
            <v>10</v>
          </cell>
        </row>
        <row r="646">
          <cell r="A646" t="str">
            <v>COAST.637</v>
          </cell>
          <cell r="B646">
            <v>939</v>
          </cell>
          <cell r="C646"/>
          <cell r="D646" t="str">
            <v xml:space="preserve">4 - 30yd Tub Roll-Off Drop Boxes             </v>
          </cell>
          <cell r="E646">
            <v>39351</v>
          </cell>
          <cell r="F646">
            <v>18430</v>
          </cell>
          <cell r="G646">
            <v>0</v>
          </cell>
          <cell r="H646"/>
          <cell r="I646">
            <v>0</v>
          </cell>
          <cell r="J646">
            <v>2303.75</v>
          </cell>
          <cell r="K646">
            <v>1843</v>
          </cell>
          <cell r="L646">
            <v>4146.75</v>
          </cell>
          <cell r="M646">
            <v>14283.25</v>
          </cell>
          <cell r="N646" t="str">
            <v>S/L</v>
          </cell>
          <cell r="O646">
            <v>10</v>
          </cell>
        </row>
        <row r="647">
          <cell r="A647" t="str">
            <v>COAST.638</v>
          </cell>
          <cell r="B647">
            <v>940</v>
          </cell>
          <cell r="C647"/>
          <cell r="D647" t="str">
            <v xml:space="preserve">2 - 50yd Utility Roll-Off Drop Boxes         </v>
          </cell>
          <cell r="E647">
            <v>39351</v>
          </cell>
          <cell r="F647">
            <v>11101</v>
          </cell>
          <cell r="G647">
            <v>0</v>
          </cell>
          <cell r="H647"/>
          <cell r="I647">
            <v>0</v>
          </cell>
          <cell r="J647">
            <v>1387.63</v>
          </cell>
          <cell r="K647">
            <v>1110.0999999999999</v>
          </cell>
          <cell r="L647">
            <v>2497.73</v>
          </cell>
          <cell r="M647">
            <v>8603.27</v>
          </cell>
          <cell r="N647" t="str">
            <v>S/L</v>
          </cell>
          <cell r="O647">
            <v>10</v>
          </cell>
        </row>
        <row r="648">
          <cell r="A648" t="str">
            <v>COAST.639</v>
          </cell>
          <cell r="B648">
            <v>941</v>
          </cell>
          <cell r="C648"/>
          <cell r="D648" t="str">
            <v xml:space="preserve">16 Recycling Container Lids                  </v>
          </cell>
          <cell r="E648">
            <v>39352</v>
          </cell>
          <cell r="F648">
            <v>532</v>
          </cell>
          <cell r="G648">
            <v>0</v>
          </cell>
          <cell r="H648"/>
          <cell r="I648">
            <v>0</v>
          </cell>
          <cell r="J648">
            <v>66.5</v>
          </cell>
          <cell r="K648">
            <v>53.2</v>
          </cell>
          <cell r="L648">
            <v>119.7</v>
          </cell>
          <cell r="M648">
            <v>412.3</v>
          </cell>
          <cell r="N648" t="str">
            <v>S/L</v>
          </cell>
          <cell r="O648">
            <v>10</v>
          </cell>
        </row>
        <row r="649">
          <cell r="A649" t="str">
            <v>COAST.640</v>
          </cell>
          <cell r="B649">
            <v>942</v>
          </cell>
          <cell r="C649"/>
          <cell r="D649" t="str">
            <v xml:space="preserve">Wire Recycling Compactor                     </v>
          </cell>
          <cell r="E649">
            <v>39379</v>
          </cell>
          <cell r="F649">
            <v>6224.1</v>
          </cell>
          <cell r="G649">
            <v>0</v>
          </cell>
          <cell r="H649"/>
          <cell r="I649">
            <v>0</v>
          </cell>
          <cell r="J649">
            <v>1037.3499999999999</v>
          </cell>
          <cell r="K649">
            <v>889.16</v>
          </cell>
          <cell r="L649">
            <v>1926.51</v>
          </cell>
          <cell r="M649">
            <v>4297.59</v>
          </cell>
          <cell r="N649" t="str">
            <v>S/L</v>
          </cell>
          <cell r="O649">
            <v>7</v>
          </cell>
        </row>
        <row r="650">
          <cell r="A650" t="str">
            <v>COAST.641</v>
          </cell>
          <cell r="B650">
            <v>943</v>
          </cell>
          <cell r="C650"/>
          <cell r="D650" t="str">
            <v xml:space="preserve">2002 Peterbilt 330 Truck - #122              </v>
          </cell>
          <cell r="E650">
            <v>39374</v>
          </cell>
          <cell r="F650">
            <v>29750</v>
          </cell>
          <cell r="G650">
            <v>0</v>
          </cell>
          <cell r="H650"/>
          <cell r="I650">
            <v>0</v>
          </cell>
          <cell r="J650">
            <v>4958.33</v>
          </cell>
          <cell r="K650">
            <v>4250</v>
          </cell>
          <cell r="L650">
            <v>9208.33</v>
          </cell>
          <cell r="M650">
            <v>20541.669999999998</v>
          </cell>
          <cell r="N650" t="str">
            <v>S/L</v>
          </cell>
          <cell r="O650">
            <v>7</v>
          </cell>
        </row>
        <row r="651">
          <cell r="A651" t="str">
            <v>COAST.642</v>
          </cell>
          <cell r="B651">
            <v>944</v>
          </cell>
          <cell r="C651"/>
          <cell r="D651" t="str">
            <v xml:space="preserve">Engineering Costs                            </v>
          </cell>
          <cell r="E651">
            <v>39379</v>
          </cell>
          <cell r="F651">
            <v>2396.69</v>
          </cell>
          <cell r="G651">
            <v>0</v>
          </cell>
          <cell r="H651"/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2396.69</v>
          </cell>
          <cell r="N651" t="str">
            <v>Memo</v>
          </cell>
          <cell r="O651">
            <v>40</v>
          </cell>
        </row>
        <row r="652">
          <cell r="A652" t="str">
            <v>COAST.643</v>
          </cell>
          <cell r="B652">
            <v>945</v>
          </cell>
          <cell r="C652"/>
          <cell r="D652" t="str">
            <v xml:space="preserve">Attorney Fees                                </v>
          </cell>
          <cell r="E652">
            <v>39367</v>
          </cell>
          <cell r="F652">
            <v>780</v>
          </cell>
          <cell r="G652">
            <v>0</v>
          </cell>
          <cell r="H652"/>
          <cell r="I652">
            <v>0</v>
          </cell>
          <cell r="J652">
            <v>24.38</v>
          </cell>
          <cell r="K652">
            <v>19.5</v>
          </cell>
          <cell r="L652">
            <v>43.88</v>
          </cell>
          <cell r="M652">
            <v>736.12</v>
          </cell>
          <cell r="N652" t="str">
            <v>S/L</v>
          </cell>
          <cell r="O652">
            <v>40</v>
          </cell>
        </row>
        <row r="653">
          <cell r="A653" t="str">
            <v>COAST.644</v>
          </cell>
          <cell r="B653">
            <v>946</v>
          </cell>
          <cell r="C653"/>
          <cell r="D653" t="str">
            <v xml:space="preserve">Landscape Installation                       </v>
          </cell>
          <cell r="E653">
            <v>39374</v>
          </cell>
          <cell r="F653">
            <v>2200</v>
          </cell>
          <cell r="G653">
            <v>0</v>
          </cell>
          <cell r="H653"/>
          <cell r="I653">
            <v>0</v>
          </cell>
          <cell r="J653">
            <v>171.11</v>
          </cell>
          <cell r="K653">
            <v>146.66999999999999</v>
          </cell>
          <cell r="L653">
            <v>317.77999999999997</v>
          </cell>
          <cell r="M653">
            <v>1882.22</v>
          </cell>
          <cell r="N653" t="str">
            <v>S/L</v>
          </cell>
          <cell r="O653">
            <v>15</v>
          </cell>
        </row>
        <row r="654">
          <cell r="A654" t="str">
            <v>COAST.645</v>
          </cell>
          <cell r="B654">
            <v>947</v>
          </cell>
          <cell r="C654"/>
          <cell r="D654" t="str">
            <v xml:space="preserve">Striping - Apply Epoxy to ADA Ramp           </v>
          </cell>
          <cell r="E654">
            <v>39379</v>
          </cell>
          <cell r="F654">
            <v>750</v>
          </cell>
          <cell r="G654">
            <v>0</v>
          </cell>
          <cell r="H654"/>
          <cell r="I654">
            <v>0</v>
          </cell>
          <cell r="J654">
            <v>58.33</v>
          </cell>
          <cell r="K654">
            <v>50</v>
          </cell>
          <cell r="L654">
            <v>108.33</v>
          </cell>
          <cell r="M654">
            <v>641.66999999999996</v>
          </cell>
          <cell r="N654" t="str">
            <v>S/L</v>
          </cell>
          <cell r="O654">
            <v>15</v>
          </cell>
        </row>
        <row r="655">
          <cell r="A655" t="str">
            <v>COAST.646</v>
          </cell>
          <cell r="B655">
            <v>948</v>
          </cell>
          <cell r="C655"/>
          <cell r="D655" t="str">
            <v xml:space="preserve">Lighting Improvements                        </v>
          </cell>
          <cell r="E655">
            <v>39381</v>
          </cell>
          <cell r="F655">
            <v>1520</v>
          </cell>
          <cell r="G655">
            <v>0</v>
          </cell>
          <cell r="H655"/>
          <cell r="I655">
            <v>0</v>
          </cell>
          <cell r="J655">
            <v>253.33</v>
          </cell>
          <cell r="K655">
            <v>217.14</v>
          </cell>
          <cell r="L655">
            <v>470.47</v>
          </cell>
          <cell r="M655">
            <v>1049.53</v>
          </cell>
          <cell r="N655" t="str">
            <v>S/L</v>
          </cell>
          <cell r="O655">
            <v>7</v>
          </cell>
        </row>
        <row r="656">
          <cell r="A656" t="str">
            <v>COAST.647</v>
          </cell>
          <cell r="B656">
            <v>949</v>
          </cell>
          <cell r="C656"/>
          <cell r="D656" t="str">
            <v xml:space="preserve">2500 - 14 Gal Recycle Bins                   </v>
          </cell>
          <cell r="E656">
            <v>39381</v>
          </cell>
          <cell r="F656">
            <v>14600</v>
          </cell>
          <cell r="G656">
            <v>0</v>
          </cell>
          <cell r="H656"/>
          <cell r="I656">
            <v>0</v>
          </cell>
          <cell r="J656">
            <v>1703.33</v>
          </cell>
          <cell r="K656">
            <v>1460</v>
          </cell>
          <cell r="L656">
            <v>3163.33</v>
          </cell>
          <cell r="M656">
            <v>11436.67</v>
          </cell>
          <cell r="N656" t="str">
            <v>S/L</v>
          </cell>
          <cell r="O656">
            <v>10</v>
          </cell>
        </row>
        <row r="657">
          <cell r="A657" t="str">
            <v>COAST.648</v>
          </cell>
          <cell r="B657">
            <v>950</v>
          </cell>
          <cell r="C657"/>
          <cell r="D657" t="str">
            <v xml:space="preserve">Fleetmind- Fleetlink On-Board Waste Pkg      </v>
          </cell>
          <cell r="E657">
            <v>39366</v>
          </cell>
          <cell r="F657">
            <v>2910.56</v>
          </cell>
          <cell r="G657">
            <v>0</v>
          </cell>
          <cell r="H657"/>
          <cell r="I657">
            <v>0</v>
          </cell>
          <cell r="J657">
            <v>727.64</v>
          </cell>
          <cell r="K657">
            <v>582.11</v>
          </cell>
          <cell r="L657">
            <v>1309.75</v>
          </cell>
          <cell r="M657">
            <v>1600.81</v>
          </cell>
          <cell r="N657" t="str">
            <v>S/L</v>
          </cell>
          <cell r="O657">
            <v>5</v>
          </cell>
        </row>
        <row r="658">
          <cell r="A658" t="str">
            <v>COAST.649</v>
          </cell>
          <cell r="B658">
            <v>951</v>
          </cell>
          <cell r="C658"/>
          <cell r="D658" t="str">
            <v xml:space="preserve">Attorney Fees                                </v>
          </cell>
          <cell r="E658">
            <v>39367</v>
          </cell>
          <cell r="F658">
            <v>546</v>
          </cell>
          <cell r="G658">
            <v>0</v>
          </cell>
          <cell r="H658"/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546</v>
          </cell>
          <cell r="N658" t="str">
            <v>Memo</v>
          </cell>
          <cell r="O658">
            <v>40</v>
          </cell>
        </row>
        <row r="659">
          <cell r="A659" t="str">
            <v>COAST.650</v>
          </cell>
          <cell r="B659">
            <v>952</v>
          </cell>
          <cell r="C659"/>
          <cell r="D659" t="str">
            <v xml:space="preserve">4 - 2yd FL Cardboard Recycling Containers    </v>
          </cell>
          <cell r="E659">
            <v>39381</v>
          </cell>
          <cell r="F659">
            <v>2580</v>
          </cell>
          <cell r="G659">
            <v>0</v>
          </cell>
          <cell r="H659"/>
          <cell r="I659">
            <v>0</v>
          </cell>
          <cell r="J659">
            <v>301</v>
          </cell>
          <cell r="K659">
            <v>258</v>
          </cell>
          <cell r="L659">
            <v>559</v>
          </cell>
          <cell r="M659">
            <v>2021</v>
          </cell>
          <cell r="N659" t="str">
            <v>S/L</v>
          </cell>
          <cell r="O659">
            <v>10</v>
          </cell>
        </row>
        <row r="660">
          <cell r="A660" t="str">
            <v>COAST.651</v>
          </cell>
          <cell r="B660">
            <v>953</v>
          </cell>
          <cell r="C660"/>
          <cell r="D660" t="str">
            <v xml:space="preserve">3 - 4yd FL Cardboard Recycling Containers    </v>
          </cell>
          <cell r="E660">
            <v>39381</v>
          </cell>
          <cell r="F660">
            <v>2507.13</v>
          </cell>
          <cell r="G660">
            <v>0</v>
          </cell>
          <cell r="H660"/>
          <cell r="I660">
            <v>0</v>
          </cell>
          <cell r="J660">
            <v>292.5</v>
          </cell>
          <cell r="K660">
            <v>250.71</v>
          </cell>
          <cell r="L660">
            <v>543.21</v>
          </cell>
          <cell r="M660">
            <v>1963.92</v>
          </cell>
          <cell r="N660" t="str">
            <v>S/L</v>
          </cell>
          <cell r="O660">
            <v>10</v>
          </cell>
        </row>
        <row r="661">
          <cell r="A661" t="str">
            <v>COAST.652</v>
          </cell>
          <cell r="B661">
            <v>954</v>
          </cell>
          <cell r="C661"/>
          <cell r="D661" t="str">
            <v xml:space="preserve">1 - 4yd Container W/Lid &amp; Casters            </v>
          </cell>
          <cell r="E661">
            <v>39381</v>
          </cell>
          <cell r="F661">
            <v>831.66</v>
          </cell>
          <cell r="G661">
            <v>0</v>
          </cell>
          <cell r="H661"/>
          <cell r="I661">
            <v>0</v>
          </cell>
          <cell r="J661">
            <v>97.03</v>
          </cell>
          <cell r="K661">
            <v>83.17</v>
          </cell>
          <cell r="L661">
            <v>180.2</v>
          </cell>
          <cell r="M661">
            <v>651.46</v>
          </cell>
          <cell r="N661" t="str">
            <v>S/L</v>
          </cell>
          <cell r="O661">
            <v>10</v>
          </cell>
        </row>
        <row r="662">
          <cell r="A662" t="str">
            <v>COAST.653</v>
          </cell>
          <cell r="B662">
            <v>955</v>
          </cell>
          <cell r="C662"/>
          <cell r="D662" t="str">
            <v xml:space="preserve">Paint Truck - #122                           </v>
          </cell>
          <cell r="E662">
            <v>39398</v>
          </cell>
          <cell r="F662">
            <v>2570</v>
          </cell>
          <cell r="G662">
            <v>0</v>
          </cell>
          <cell r="H662"/>
          <cell r="I662">
            <v>0</v>
          </cell>
          <cell r="J662">
            <v>428.33</v>
          </cell>
          <cell r="K662">
            <v>367.14</v>
          </cell>
          <cell r="L662">
            <v>795.47</v>
          </cell>
          <cell r="M662">
            <v>1774.53</v>
          </cell>
          <cell r="N662" t="str">
            <v>S/L</v>
          </cell>
          <cell r="O662">
            <v>7</v>
          </cell>
        </row>
        <row r="663">
          <cell r="A663" t="str">
            <v>COAST.654</v>
          </cell>
          <cell r="B663">
            <v>956</v>
          </cell>
          <cell r="C663"/>
          <cell r="D663" t="str">
            <v xml:space="preserve">Stellar Rolloff Cylinder - #122              </v>
          </cell>
          <cell r="E663">
            <v>39415</v>
          </cell>
          <cell r="F663">
            <v>1706.6</v>
          </cell>
          <cell r="G663">
            <v>0</v>
          </cell>
          <cell r="H663"/>
          <cell r="I663">
            <v>0</v>
          </cell>
          <cell r="J663">
            <v>264.12</v>
          </cell>
          <cell r="K663">
            <v>243.8</v>
          </cell>
          <cell r="L663">
            <v>507.92</v>
          </cell>
          <cell r="M663">
            <v>1198.68</v>
          </cell>
          <cell r="N663" t="str">
            <v>S/L</v>
          </cell>
          <cell r="O663">
            <v>7</v>
          </cell>
        </row>
        <row r="664">
          <cell r="A664" t="str">
            <v>COAST.655</v>
          </cell>
          <cell r="B664">
            <v>957</v>
          </cell>
          <cell r="C664"/>
          <cell r="D664" t="str">
            <v xml:space="preserve">Secondary Rolloff Cylinder - #122            </v>
          </cell>
          <cell r="E664">
            <v>39415</v>
          </cell>
          <cell r="F664">
            <v>995.25</v>
          </cell>
          <cell r="G664">
            <v>0</v>
          </cell>
          <cell r="H664"/>
          <cell r="I664">
            <v>0</v>
          </cell>
          <cell r="J664">
            <v>154.03</v>
          </cell>
          <cell r="K664">
            <v>142.18</v>
          </cell>
          <cell r="L664">
            <v>296.20999999999998</v>
          </cell>
          <cell r="M664">
            <v>699.04</v>
          </cell>
          <cell r="N664" t="str">
            <v>S/L</v>
          </cell>
          <cell r="O664">
            <v>7</v>
          </cell>
        </row>
        <row r="665">
          <cell r="A665" t="str">
            <v>COAST.656</v>
          </cell>
          <cell r="B665">
            <v>958</v>
          </cell>
          <cell r="C665"/>
          <cell r="D665" t="str">
            <v xml:space="preserve">Pressure Wash Wall : Paint Wall &amp; Gutters    </v>
          </cell>
          <cell r="E665">
            <v>39392</v>
          </cell>
          <cell r="F665">
            <v>7300</v>
          </cell>
          <cell r="G665">
            <v>0</v>
          </cell>
          <cell r="H665"/>
          <cell r="I665">
            <v>0</v>
          </cell>
          <cell r="J665">
            <v>212.92</v>
          </cell>
          <cell r="K665">
            <v>182.5</v>
          </cell>
          <cell r="L665">
            <v>395.42</v>
          </cell>
          <cell r="M665">
            <v>6904.58</v>
          </cell>
          <cell r="N665" t="str">
            <v>S/L</v>
          </cell>
          <cell r="O665">
            <v>40</v>
          </cell>
        </row>
        <row r="666">
          <cell r="A666" t="str">
            <v>COAST.657</v>
          </cell>
          <cell r="B666">
            <v>959</v>
          </cell>
          <cell r="C666"/>
          <cell r="D666" t="str">
            <v xml:space="preserve">Electrical Work                              </v>
          </cell>
          <cell r="E666">
            <v>39399</v>
          </cell>
          <cell r="F666">
            <v>4026.99</v>
          </cell>
          <cell r="G666">
            <v>0</v>
          </cell>
          <cell r="H666"/>
          <cell r="I666">
            <v>0</v>
          </cell>
          <cell r="J666">
            <v>117.45</v>
          </cell>
          <cell r="K666">
            <v>100.67</v>
          </cell>
          <cell r="L666">
            <v>218.12</v>
          </cell>
          <cell r="M666">
            <v>3808.87</v>
          </cell>
          <cell r="N666" t="str">
            <v>S/L</v>
          </cell>
          <cell r="O666">
            <v>40</v>
          </cell>
        </row>
        <row r="667">
          <cell r="A667" t="str">
            <v>COAST.658</v>
          </cell>
          <cell r="B667">
            <v>960</v>
          </cell>
          <cell r="C667"/>
          <cell r="D667" t="str">
            <v xml:space="preserve">16' X 18' WOW Aluminum Panel Sign            </v>
          </cell>
          <cell r="E667">
            <v>39414</v>
          </cell>
          <cell r="F667">
            <v>1716</v>
          </cell>
          <cell r="G667">
            <v>0</v>
          </cell>
          <cell r="H667"/>
          <cell r="I667">
            <v>0</v>
          </cell>
          <cell r="J667">
            <v>265.57</v>
          </cell>
          <cell r="K667">
            <v>245.14</v>
          </cell>
          <cell r="L667">
            <v>510.71</v>
          </cell>
          <cell r="M667">
            <v>1205.29</v>
          </cell>
          <cell r="N667" t="str">
            <v>S/L</v>
          </cell>
          <cell r="O667">
            <v>7</v>
          </cell>
        </row>
        <row r="668">
          <cell r="A668" t="str">
            <v>COAST.659</v>
          </cell>
          <cell r="B668">
            <v>961</v>
          </cell>
          <cell r="C668"/>
          <cell r="D668" t="str">
            <v xml:space="preserve">Grade &amp; Rock Parking Area                    </v>
          </cell>
          <cell r="E668">
            <v>39416</v>
          </cell>
          <cell r="F668">
            <v>2718.68</v>
          </cell>
          <cell r="G668">
            <v>0</v>
          </cell>
          <cell r="H668"/>
          <cell r="I668">
            <v>0</v>
          </cell>
          <cell r="J668">
            <v>196.35</v>
          </cell>
          <cell r="K668">
            <v>181.25</v>
          </cell>
          <cell r="L668">
            <v>377.6</v>
          </cell>
          <cell r="M668">
            <v>2341.08</v>
          </cell>
          <cell r="N668" t="str">
            <v>S/L</v>
          </cell>
          <cell r="O668">
            <v>15</v>
          </cell>
        </row>
        <row r="669">
          <cell r="A669" t="str">
            <v>COAST.660</v>
          </cell>
          <cell r="B669">
            <v>962</v>
          </cell>
          <cell r="C669"/>
          <cell r="D669" t="str">
            <v xml:space="preserve">Engineering Costs                            </v>
          </cell>
          <cell r="E669">
            <v>39355</v>
          </cell>
          <cell r="F669">
            <v>10049.75</v>
          </cell>
          <cell r="G669">
            <v>0</v>
          </cell>
          <cell r="H669"/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10049.75</v>
          </cell>
          <cell r="N669" t="str">
            <v>Memo</v>
          </cell>
          <cell r="O669">
            <v>40</v>
          </cell>
        </row>
        <row r="670">
          <cell r="A670" t="str">
            <v>COAST.661</v>
          </cell>
          <cell r="B670">
            <v>963</v>
          </cell>
          <cell r="C670"/>
          <cell r="D670" t="str">
            <v xml:space="preserve">Heating Work                                 </v>
          </cell>
          <cell r="E670">
            <v>39399</v>
          </cell>
          <cell r="F670">
            <v>9000.31</v>
          </cell>
          <cell r="G670">
            <v>0</v>
          </cell>
          <cell r="H670"/>
          <cell r="I670">
            <v>0</v>
          </cell>
          <cell r="J670">
            <v>262.51</v>
          </cell>
          <cell r="K670">
            <v>225.01</v>
          </cell>
          <cell r="L670">
            <v>487.52</v>
          </cell>
          <cell r="M670">
            <v>8512.7900000000009</v>
          </cell>
          <cell r="N670" t="str">
            <v>S/L</v>
          </cell>
          <cell r="O670">
            <v>40</v>
          </cell>
        </row>
        <row r="671">
          <cell r="A671" t="str">
            <v>COAST.662</v>
          </cell>
          <cell r="B671">
            <v>964</v>
          </cell>
          <cell r="C671"/>
          <cell r="D671" t="str">
            <v xml:space="preserve">Painting &amp; Remodel Cost                      </v>
          </cell>
          <cell r="E671">
            <v>39399</v>
          </cell>
          <cell r="F671">
            <v>7076.36</v>
          </cell>
          <cell r="G671">
            <v>0</v>
          </cell>
          <cell r="H671"/>
          <cell r="I671">
            <v>0</v>
          </cell>
          <cell r="J671">
            <v>206.39</v>
          </cell>
          <cell r="K671">
            <v>176.91</v>
          </cell>
          <cell r="L671">
            <v>383.3</v>
          </cell>
          <cell r="M671">
            <v>6693.06</v>
          </cell>
          <cell r="N671" t="str">
            <v>S/L</v>
          </cell>
          <cell r="O671">
            <v>40</v>
          </cell>
        </row>
        <row r="672">
          <cell r="A672" t="str">
            <v>COAST.663</v>
          </cell>
          <cell r="B672">
            <v>965</v>
          </cell>
          <cell r="C672"/>
          <cell r="D672" t="str">
            <v xml:space="preserve">ET800-16 DVR Camera System                   </v>
          </cell>
          <cell r="E672">
            <v>39447</v>
          </cell>
          <cell r="F672">
            <v>17326</v>
          </cell>
          <cell r="G672">
            <v>0</v>
          </cell>
          <cell r="H672"/>
          <cell r="I672">
            <v>0</v>
          </cell>
          <cell r="J672">
            <v>2475.14</v>
          </cell>
          <cell r="K672">
            <v>2475.14</v>
          </cell>
          <cell r="L672">
            <v>4950.28</v>
          </cell>
          <cell r="M672">
            <v>12375.72</v>
          </cell>
          <cell r="N672" t="str">
            <v>S/L</v>
          </cell>
          <cell r="O672">
            <v>7</v>
          </cell>
        </row>
        <row r="673">
          <cell r="A673" t="str">
            <v>COAST.664</v>
          </cell>
          <cell r="B673">
            <v>966</v>
          </cell>
          <cell r="C673"/>
          <cell r="D673" t="str">
            <v xml:space="preserve">PTO, Pump and Valve - #122                   </v>
          </cell>
          <cell r="E673">
            <v>39437</v>
          </cell>
          <cell r="F673">
            <v>2099</v>
          </cell>
          <cell r="G673">
            <v>0</v>
          </cell>
          <cell r="H673"/>
          <cell r="I673">
            <v>0</v>
          </cell>
          <cell r="J673">
            <v>299.86</v>
          </cell>
          <cell r="K673">
            <v>299.86</v>
          </cell>
          <cell r="L673">
            <v>599.72</v>
          </cell>
          <cell r="M673">
            <v>1499.28</v>
          </cell>
          <cell r="N673" t="str">
            <v>S/L</v>
          </cell>
          <cell r="O673">
            <v>7</v>
          </cell>
        </row>
        <row r="674">
          <cell r="A674" t="str">
            <v>COAST.665</v>
          </cell>
          <cell r="B674">
            <v>967</v>
          </cell>
          <cell r="C674"/>
          <cell r="D674" t="str">
            <v xml:space="preserve">Roll Rite Tarper System - #122               </v>
          </cell>
          <cell r="E674">
            <v>39447</v>
          </cell>
          <cell r="F674">
            <v>4625.53</v>
          </cell>
          <cell r="G674">
            <v>0</v>
          </cell>
          <cell r="H674"/>
          <cell r="I674">
            <v>0</v>
          </cell>
          <cell r="J674">
            <v>660.79</v>
          </cell>
          <cell r="K674">
            <v>660.79</v>
          </cell>
          <cell r="L674">
            <v>1321.58</v>
          </cell>
          <cell r="M674">
            <v>3303.95</v>
          </cell>
          <cell r="N674" t="str">
            <v>S/L</v>
          </cell>
          <cell r="O674">
            <v>7</v>
          </cell>
        </row>
        <row r="675">
          <cell r="A675" t="str">
            <v>COAST.666</v>
          </cell>
          <cell r="B675">
            <v>968</v>
          </cell>
          <cell r="C675"/>
          <cell r="D675" t="str">
            <v xml:space="preserve">Tile and Carpet                              </v>
          </cell>
          <cell r="E675">
            <v>39428</v>
          </cell>
          <cell r="F675">
            <v>2990.64</v>
          </cell>
          <cell r="G675">
            <v>0</v>
          </cell>
          <cell r="H675"/>
          <cell r="I675">
            <v>0</v>
          </cell>
          <cell r="J675">
            <v>81</v>
          </cell>
          <cell r="K675">
            <v>74.77</v>
          </cell>
          <cell r="L675">
            <v>155.77000000000001</v>
          </cell>
          <cell r="M675">
            <v>2834.87</v>
          </cell>
          <cell r="N675" t="str">
            <v>S/L</v>
          </cell>
          <cell r="O675">
            <v>40</v>
          </cell>
        </row>
        <row r="676">
          <cell r="A676" t="str">
            <v>COAST.667</v>
          </cell>
          <cell r="B676">
            <v>969</v>
          </cell>
          <cell r="C676"/>
          <cell r="D676" t="str">
            <v xml:space="preserve">Electrical Work                              </v>
          </cell>
          <cell r="E676">
            <v>39443</v>
          </cell>
          <cell r="F676">
            <v>5382</v>
          </cell>
          <cell r="G676">
            <v>0</v>
          </cell>
          <cell r="H676"/>
          <cell r="I676">
            <v>0</v>
          </cell>
          <cell r="J676">
            <v>134.55000000000001</v>
          </cell>
          <cell r="K676">
            <v>134.55000000000001</v>
          </cell>
          <cell r="L676">
            <v>269.10000000000002</v>
          </cell>
          <cell r="M676">
            <v>5112.8999999999996</v>
          </cell>
          <cell r="N676" t="str">
            <v>S/L</v>
          </cell>
          <cell r="O676">
            <v>40</v>
          </cell>
        </row>
        <row r="677">
          <cell r="A677" t="str">
            <v>COAST.668</v>
          </cell>
          <cell r="B677">
            <v>970</v>
          </cell>
          <cell r="C677"/>
          <cell r="D677" t="str">
            <v xml:space="preserve">Parking Lot Fence                            </v>
          </cell>
          <cell r="E677">
            <v>39447</v>
          </cell>
          <cell r="F677">
            <v>6901</v>
          </cell>
          <cell r="G677">
            <v>0</v>
          </cell>
          <cell r="H677"/>
          <cell r="I677">
            <v>0</v>
          </cell>
          <cell r="J677">
            <v>460.07</v>
          </cell>
          <cell r="K677">
            <v>460.07</v>
          </cell>
          <cell r="L677">
            <v>920.14</v>
          </cell>
          <cell r="M677">
            <v>5980.86</v>
          </cell>
          <cell r="N677" t="str">
            <v>S/L</v>
          </cell>
          <cell r="O677">
            <v>15</v>
          </cell>
        </row>
        <row r="678">
          <cell r="A678" t="str">
            <v>COAST.669</v>
          </cell>
          <cell r="B678">
            <v>971</v>
          </cell>
          <cell r="C678"/>
          <cell r="D678" t="str">
            <v xml:space="preserve">10812 - 96 Gal Univ XHD Containers           </v>
          </cell>
          <cell r="E678">
            <v>39436</v>
          </cell>
          <cell r="F678">
            <v>0</v>
          </cell>
          <cell r="G678">
            <v>0</v>
          </cell>
          <cell r="H678"/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/>
          <cell r="O678">
            <v>0</v>
          </cell>
        </row>
        <row r="679">
          <cell r="A679" t="str">
            <v>COAST.670</v>
          </cell>
          <cell r="B679">
            <v>972</v>
          </cell>
          <cell r="C679"/>
          <cell r="D679" t="str">
            <v xml:space="preserve">Bird Survey                                  </v>
          </cell>
          <cell r="E679">
            <v>39428</v>
          </cell>
          <cell r="F679">
            <v>4793</v>
          </cell>
          <cell r="G679">
            <v>0</v>
          </cell>
          <cell r="H679"/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4793</v>
          </cell>
          <cell r="N679" t="str">
            <v>Memo</v>
          </cell>
          <cell r="O679">
            <v>40</v>
          </cell>
        </row>
        <row r="680">
          <cell r="A680" t="str">
            <v>COAST.671</v>
          </cell>
          <cell r="B680">
            <v>973</v>
          </cell>
          <cell r="C680"/>
          <cell r="D680" t="str">
            <v xml:space="preserve">Engineering Costs                            </v>
          </cell>
          <cell r="E680">
            <v>39447</v>
          </cell>
          <cell r="F680">
            <v>444.5</v>
          </cell>
          <cell r="G680">
            <v>0</v>
          </cell>
          <cell r="H680"/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444.5</v>
          </cell>
          <cell r="N680" t="str">
            <v>Memo</v>
          </cell>
          <cell r="O680">
            <v>40</v>
          </cell>
        </row>
        <row r="681">
          <cell r="A681" t="str">
            <v>COAST.672</v>
          </cell>
          <cell r="B681">
            <v>974</v>
          </cell>
          <cell r="C681"/>
          <cell r="D681" t="str">
            <v xml:space="preserve">Tsurumi Pump                                 </v>
          </cell>
          <cell r="E681">
            <v>39477</v>
          </cell>
          <cell r="F681">
            <v>2050</v>
          </cell>
          <cell r="G681">
            <v>0</v>
          </cell>
          <cell r="H681"/>
          <cell r="I681">
            <v>0</v>
          </cell>
          <cell r="J681">
            <v>268.45</v>
          </cell>
          <cell r="K681">
            <v>292.86</v>
          </cell>
          <cell r="L681">
            <v>561.30999999999995</v>
          </cell>
          <cell r="M681">
            <v>1488.69</v>
          </cell>
          <cell r="N681" t="str">
            <v>S/L</v>
          </cell>
          <cell r="O681">
            <v>7</v>
          </cell>
        </row>
        <row r="682">
          <cell r="A682" t="str">
            <v>COAST.673</v>
          </cell>
          <cell r="B682">
            <v>975</v>
          </cell>
          <cell r="C682"/>
          <cell r="D682" t="str">
            <v xml:space="preserve">2002 Int'l 4700 LPX Truck - #820             </v>
          </cell>
          <cell r="E682">
            <v>39463</v>
          </cell>
          <cell r="F682">
            <v>17045</v>
          </cell>
          <cell r="G682">
            <v>0</v>
          </cell>
          <cell r="H682"/>
          <cell r="I682">
            <v>0</v>
          </cell>
          <cell r="J682">
            <v>2232.08</v>
          </cell>
          <cell r="K682">
            <v>2435</v>
          </cell>
          <cell r="L682">
            <v>4667.08</v>
          </cell>
          <cell r="M682">
            <v>12377.92</v>
          </cell>
          <cell r="N682" t="str">
            <v>S/L</v>
          </cell>
          <cell r="O682">
            <v>7</v>
          </cell>
        </row>
        <row r="683">
          <cell r="A683" t="str">
            <v>COAST.674</v>
          </cell>
          <cell r="B683">
            <v>976</v>
          </cell>
          <cell r="C683"/>
          <cell r="D683" t="str">
            <v xml:space="preserve">Chrome Steel Front Bumper - #820             </v>
          </cell>
          <cell r="E683">
            <v>39477</v>
          </cell>
          <cell r="F683">
            <v>429.02</v>
          </cell>
          <cell r="G683">
            <v>0</v>
          </cell>
          <cell r="H683"/>
          <cell r="I683">
            <v>0</v>
          </cell>
          <cell r="J683">
            <v>56.18</v>
          </cell>
          <cell r="K683">
            <v>61.29</v>
          </cell>
          <cell r="L683">
            <v>117.47</v>
          </cell>
          <cell r="M683">
            <v>311.55</v>
          </cell>
          <cell r="N683" t="str">
            <v>S/L</v>
          </cell>
          <cell r="O683">
            <v>7</v>
          </cell>
        </row>
        <row r="684">
          <cell r="A684" t="str">
            <v>COAST.675</v>
          </cell>
          <cell r="B684">
            <v>977</v>
          </cell>
          <cell r="C684"/>
          <cell r="D684" t="str">
            <v xml:space="preserve">Polished Aluminum Rims - #122                </v>
          </cell>
          <cell r="E684">
            <v>39477</v>
          </cell>
          <cell r="F684">
            <v>1576.22</v>
          </cell>
          <cell r="G684">
            <v>0</v>
          </cell>
          <cell r="H684"/>
          <cell r="I684">
            <v>0</v>
          </cell>
          <cell r="J684">
            <v>206.41</v>
          </cell>
          <cell r="K684">
            <v>225.17</v>
          </cell>
          <cell r="L684">
            <v>431.58</v>
          </cell>
          <cell r="M684">
            <v>1144.6400000000001</v>
          </cell>
          <cell r="N684" t="str">
            <v>S/L</v>
          </cell>
          <cell r="O684">
            <v>7</v>
          </cell>
        </row>
        <row r="685">
          <cell r="A685" t="str">
            <v>COAST.676</v>
          </cell>
          <cell r="B685">
            <v>978</v>
          </cell>
          <cell r="C685"/>
          <cell r="D685" t="str">
            <v xml:space="preserve">Color Camera System - #122                   </v>
          </cell>
          <cell r="E685">
            <v>39478</v>
          </cell>
          <cell r="F685">
            <v>1395.27</v>
          </cell>
          <cell r="G685">
            <v>0</v>
          </cell>
          <cell r="H685"/>
          <cell r="I685">
            <v>0</v>
          </cell>
          <cell r="J685">
            <v>182.71</v>
          </cell>
          <cell r="K685">
            <v>199.32</v>
          </cell>
          <cell r="L685">
            <v>382.03</v>
          </cell>
          <cell r="M685">
            <v>1013.24</v>
          </cell>
          <cell r="N685" t="str">
            <v>S/L</v>
          </cell>
          <cell r="O685">
            <v>7</v>
          </cell>
        </row>
        <row r="686">
          <cell r="A686" t="str">
            <v>COAST.677</v>
          </cell>
          <cell r="B686">
            <v>979</v>
          </cell>
          <cell r="C686"/>
          <cell r="D686" t="str">
            <v xml:space="preserve">Rebuilt Valve Body - #122                    </v>
          </cell>
          <cell r="E686">
            <v>39478</v>
          </cell>
          <cell r="F686">
            <v>1411.03</v>
          </cell>
          <cell r="G686">
            <v>0</v>
          </cell>
          <cell r="H686"/>
          <cell r="I686">
            <v>0</v>
          </cell>
          <cell r="J686">
            <v>184.78</v>
          </cell>
          <cell r="K686">
            <v>201.58</v>
          </cell>
          <cell r="L686">
            <v>386.36</v>
          </cell>
          <cell r="M686">
            <v>1024.67</v>
          </cell>
          <cell r="N686" t="str">
            <v>S/L</v>
          </cell>
          <cell r="O686">
            <v>7</v>
          </cell>
        </row>
        <row r="687">
          <cell r="A687" t="str">
            <v>COAST.678</v>
          </cell>
          <cell r="B687">
            <v>980</v>
          </cell>
          <cell r="C687"/>
          <cell r="D687" t="str">
            <v xml:space="preserve">Repair Brake Hydraulic - #308                </v>
          </cell>
          <cell r="E687">
            <v>39478</v>
          </cell>
          <cell r="F687">
            <v>444.12</v>
          </cell>
          <cell r="G687">
            <v>0</v>
          </cell>
          <cell r="H687"/>
          <cell r="I687">
            <v>0</v>
          </cell>
          <cell r="J687">
            <v>58.16</v>
          </cell>
          <cell r="K687">
            <v>63.45</v>
          </cell>
          <cell r="L687">
            <v>121.61</v>
          </cell>
          <cell r="M687">
            <v>322.51</v>
          </cell>
          <cell r="N687" t="str">
            <v>S/L</v>
          </cell>
          <cell r="O687">
            <v>7</v>
          </cell>
        </row>
        <row r="688">
          <cell r="A688" t="str">
            <v>COAST.679</v>
          </cell>
          <cell r="B688">
            <v>981</v>
          </cell>
          <cell r="C688"/>
          <cell r="D688" t="str">
            <v xml:space="preserve">Repair Transfer Case - #308                  </v>
          </cell>
          <cell r="E688">
            <v>39478</v>
          </cell>
          <cell r="F688">
            <v>7717.76</v>
          </cell>
          <cell r="G688">
            <v>0</v>
          </cell>
          <cell r="H688"/>
          <cell r="I688">
            <v>0</v>
          </cell>
          <cell r="J688">
            <v>1010.66</v>
          </cell>
          <cell r="K688">
            <v>1102.54</v>
          </cell>
          <cell r="L688">
            <v>2113.1999999999998</v>
          </cell>
          <cell r="M688">
            <v>5604.56</v>
          </cell>
          <cell r="N688" t="str">
            <v>S/L</v>
          </cell>
          <cell r="O688">
            <v>7</v>
          </cell>
        </row>
        <row r="689">
          <cell r="A689" t="str">
            <v>COAST.680</v>
          </cell>
          <cell r="B689">
            <v>982</v>
          </cell>
          <cell r="C689"/>
          <cell r="D689" t="str">
            <v xml:space="preserve">Tires and Wheels - #820                      </v>
          </cell>
          <cell r="E689">
            <v>39478</v>
          </cell>
          <cell r="F689">
            <v>1489.56</v>
          </cell>
          <cell r="G689">
            <v>0</v>
          </cell>
          <cell r="H689"/>
          <cell r="I689">
            <v>0</v>
          </cell>
          <cell r="J689">
            <v>195.06</v>
          </cell>
          <cell r="K689">
            <v>212.79</v>
          </cell>
          <cell r="L689">
            <v>407.85</v>
          </cell>
          <cell r="M689">
            <v>1081.71</v>
          </cell>
          <cell r="N689" t="str">
            <v>S/L</v>
          </cell>
          <cell r="O689">
            <v>7</v>
          </cell>
        </row>
        <row r="690">
          <cell r="A690" t="str">
            <v>COAST.681</v>
          </cell>
          <cell r="B690">
            <v>983</v>
          </cell>
          <cell r="C690"/>
          <cell r="D690" t="str">
            <v xml:space="preserve">46' Boomlift                                 </v>
          </cell>
          <cell r="E690">
            <v>39497</v>
          </cell>
          <cell r="F690">
            <v>23000</v>
          </cell>
          <cell r="G690">
            <v>0</v>
          </cell>
          <cell r="H690"/>
          <cell r="I690">
            <v>0</v>
          </cell>
          <cell r="J690">
            <v>2738.1</v>
          </cell>
          <cell r="K690">
            <v>3285.71</v>
          </cell>
          <cell r="L690">
            <v>6023.81</v>
          </cell>
          <cell r="M690">
            <v>16976.189999999999</v>
          </cell>
          <cell r="N690" t="str">
            <v>S/L</v>
          </cell>
          <cell r="O690">
            <v>7</v>
          </cell>
        </row>
        <row r="691">
          <cell r="A691" t="str">
            <v>COAST.682</v>
          </cell>
          <cell r="B691">
            <v>984</v>
          </cell>
          <cell r="C691"/>
          <cell r="D691" t="str">
            <v xml:space="preserve">19' Sizzor Lift                              </v>
          </cell>
          <cell r="E691">
            <v>39497</v>
          </cell>
          <cell r="F691">
            <v>3500</v>
          </cell>
          <cell r="G691">
            <v>0</v>
          </cell>
          <cell r="H691"/>
          <cell r="I691">
            <v>0</v>
          </cell>
          <cell r="J691">
            <v>416.67</v>
          </cell>
          <cell r="K691">
            <v>500</v>
          </cell>
          <cell r="L691">
            <v>916.67</v>
          </cell>
          <cell r="M691">
            <v>2583.33</v>
          </cell>
          <cell r="N691" t="str">
            <v>S/L</v>
          </cell>
          <cell r="O691">
            <v>7</v>
          </cell>
        </row>
        <row r="692">
          <cell r="A692" t="str">
            <v>COAST.683</v>
          </cell>
          <cell r="B692">
            <v>985</v>
          </cell>
          <cell r="C692"/>
          <cell r="D692" t="str">
            <v xml:space="preserve">Paint Truck - #820                           </v>
          </cell>
          <cell r="E692">
            <v>39500</v>
          </cell>
          <cell r="F692">
            <v>4815.25</v>
          </cell>
          <cell r="G692">
            <v>0</v>
          </cell>
          <cell r="H692"/>
          <cell r="I692">
            <v>0</v>
          </cell>
          <cell r="J692">
            <v>573.24</v>
          </cell>
          <cell r="K692">
            <v>687.89</v>
          </cell>
          <cell r="L692">
            <v>1261.1300000000001</v>
          </cell>
          <cell r="M692">
            <v>3554.12</v>
          </cell>
          <cell r="N692" t="str">
            <v>S/L</v>
          </cell>
          <cell r="O692">
            <v>7</v>
          </cell>
        </row>
        <row r="693">
          <cell r="A693" t="str">
            <v>COAST.684</v>
          </cell>
          <cell r="B693">
            <v>986</v>
          </cell>
          <cell r="C693"/>
          <cell r="D693" t="str">
            <v xml:space="preserve">Color Camera System - #820                   </v>
          </cell>
          <cell r="E693">
            <v>39500</v>
          </cell>
          <cell r="F693">
            <v>1005.28</v>
          </cell>
          <cell r="G693">
            <v>0</v>
          </cell>
          <cell r="H693"/>
          <cell r="I693">
            <v>0</v>
          </cell>
          <cell r="J693">
            <v>119.68</v>
          </cell>
          <cell r="K693">
            <v>143.61000000000001</v>
          </cell>
          <cell r="L693">
            <v>263.29000000000002</v>
          </cell>
          <cell r="M693">
            <v>741.99</v>
          </cell>
          <cell r="N693" t="str">
            <v>S/L</v>
          </cell>
          <cell r="O693">
            <v>7</v>
          </cell>
        </row>
        <row r="694">
          <cell r="A694" t="str">
            <v>COAST.685</v>
          </cell>
          <cell r="B694">
            <v>987</v>
          </cell>
          <cell r="C694"/>
          <cell r="D694" t="str">
            <v xml:space="preserve">Decals - #820                                </v>
          </cell>
          <cell r="E694">
            <v>39500</v>
          </cell>
          <cell r="F694">
            <v>228.4</v>
          </cell>
          <cell r="G694">
            <v>0</v>
          </cell>
          <cell r="H694"/>
          <cell r="I694">
            <v>0</v>
          </cell>
          <cell r="J694">
            <v>27.19</v>
          </cell>
          <cell r="K694">
            <v>32.630000000000003</v>
          </cell>
          <cell r="L694">
            <v>59.82</v>
          </cell>
          <cell r="M694">
            <v>168.58</v>
          </cell>
          <cell r="N694" t="str">
            <v>S/L</v>
          </cell>
          <cell r="O694">
            <v>7</v>
          </cell>
        </row>
        <row r="695">
          <cell r="A695" t="str">
            <v>COAST.686</v>
          </cell>
          <cell r="B695">
            <v>988</v>
          </cell>
          <cell r="C695"/>
          <cell r="D695" t="str">
            <v xml:space="preserve">Legal Fees - Larsen Lease                    </v>
          </cell>
          <cell r="E695">
            <v>39500</v>
          </cell>
          <cell r="F695">
            <v>1174.75</v>
          </cell>
          <cell r="G695">
            <v>0</v>
          </cell>
          <cell r="H695"/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1174.75</v>
          </cell>
          <cell r="N695" t="str">
            <v>Memo</v>
          </cell>
          <cell r="O695">
            <v>40</v>
          </cell>
        </row>
        <row r="696">
          <cell r="A696" t="str">
            <v>COAST.687</v>
          </cell>
          <cell r="B696">
            <v>989</v>
          </cell>
          <cell r="C696"/>
          <cell r="D696" t="str">
            <v xml:space="preserve">Engineering  Costs                           </v>
          </cell>
          <cell r="E696">
            <v>39500</v>
          </cell>
          <cell r="F696">
            <v>1265</v>
          </cell>
          <cell r="G696">
            <v>0</v>
          </cell>
          <cell r="H696"/>
          <cell r="I696">
            <v>0</v>
          </cell>
          <cell r="J696">
            <v>26.35</v>
          </cell>
          <cell r="K696">
            <v>31.63</v>
          </cell>
          <cell r="L696">
            <v>57.98</v>
          </cell>
          <cell r="M696">
            <v>1207.02</v>
          </cell>
          <cell r="N696" t="str">
            <v>S/L</v>
          </cell>
          <cell r="O696">
            <v>40</v>
          </cell>
        </row>
        <row r="697">
          <cell r="A697" t="str">
            <v>COAST.688</v>
          </cell>
          <cell r="B697">
            <v>990</v>
          </cell>
          <cell r="C697"/>
          <cell r="D697" t="str">
            <v xml:space="preserve">Engineering Costs                            </v>
          </cell>
          <cell r="E697">
            <v>39500</v>
          </cell>
          <cell r="F697">
            <v>2923.66</v>
          </cell>
          <cell r="G697">
            <v>0</v>
          </cell>
          <cell r="H697"/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2923.66</v>
          </cell>
          <cell r="N697" t="str">
            <v>Memo</v>
          </cell>
          <cell r="O697">
            <v>40</v>
          </cell>
        </row>
        <row r="698">
          <cell r="A698" t="str">
            <v>COAST.689</v>
          </cell>
          <cell r="B698">
            <v>991</v>
          </cell>
          <cell r="C698"/>
          <cell r="D698" t="str">
            <v xml:space="preserve">Engineering Costs - Seaside Recycling Depot  </v>
          </cell>
          <cell r="E698">
            <v>39500</v>
          </cell>
          <cell r="F698">
            <v>7467.86</v>
          </cell>
          <cell r="G698">
            <v>0</v>
          </cell>
          <cell r="H698"/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7467.86</v>
          </cell>
          <cell r="N698" t="str">
            <v>Memo</v>
          </cell>
          <cell r="O698">
            <v>40</v>
          </cell>
        </row>
        <row r="699">
          <cell r="A699" t="str">
            <v>COAST.690</v>
          </cell>
          <cell r="B699">
            <v>992</v>
          </cell>
          <cell r="C699"/>
          <cell r="D699" t="str">
            <v xml:space="preserve">1116 - 32 Gal Univ XHD Containers / 100 Lids </v>
          </cell>
          <cell r="E699">
            <v>39507</v>
          </cell>
          <cell r="F699">
            <v>46738</v>
          </cell>
          <cell r="G699">
            <v>0</v>
          </cell>
          <cell r="H699"/>
          <cell r="I699">
            <v>0</v>
          </cell>
          <cell r="J699">
            <v>3894.83</v>
          </cell>
          <cell r="K699">
            <v>4673.8</v>
          </cell>
          <cell r="L699">
            <v>8568.6299999999992</v>
          </cell>
          <cell r="M699">
            <v>38169.370000000003</v>
          </cell>
          <cell r="N699" t="str">
            <v>S/L</v>
          </cell>
          <cell r="O699">
            <v>10</v>
          </cell>
        </row>
        <row r="700">
          <cell r="A700" t="str">
            <v>COAST.691</v>
          </cell>
          <cell r="B700">
            <v>993</v>
          </cell>
          <cell r="C700"/>
          <cell r="D700" t="str">
            <v xml:space="preserve">Fleetmind GPS - #123                         </v>
          </cell>
          <cell r="E700">
            <v>39538</v>
          </cell>
          <cell r="F700">
            <v>2894.66</v>
          </cell>
          <cell r="G700">
            <v>0</v>
          </cell>
          <cell r="H700"/>
          <cell r="I700">
            <v>0</v>
          </cell>
          <cell r="J700">
            <v>434.2</v>
          </cell>
          <cell r="K700">
            <v>578.92999999999995</v>
          </cell>
          <cell r="L700">
            <v>1013.13</v>
          </cell>
          <cell r="M700">
            <v>1881.53</v>
          </cell>
          <cell r="N700" t="str">
            <v>S/L</v>
          </cell>
          <cell r="O700">
            <v>5</v>
          </cell>
        </row>
        <row r="701">
          <cell r="A701" t="str">
            <v>COAST.692</v>
          </cell>
          <cell r="B701">
            <v>994</v>
          </cell>
          <cell r="C701"/>
          <cell r="D701" t="str">
            <v xml:space="preserve">Rolloff System &amp; Installation - #123         </v>
          </cell>
          <cell r="E701">
            <v>39520</v>
          </cell>
          <cell r="F701">
            <v>46825</v>
          </cell>
          <cell r="G701">
            <v>0</v>
          </cell>
          <cell r="H701"/>
          <cell r="I701">
            <v>0</v>
          </cell>
          <cell r="J701">
            <v>5574.4</v>
          </cell>
          <cell r="K701">
            <v>6689.29</v>
          </cell>
          <cell r="L701">
            <v>12263.69</v>
          </cell>
          <cell r="M701">
            <v>34561.31</v>
          </cell>
          <cell r="N701" t="str">
            <v>S/L</v>
          </cell>
          <cell r="O701">
            <v>7</v>
          </cell>
        </row>
        <row r="702">
          <cell r="A702" t="str">
            <v>COAST.693</v>
          </cell>
          <cell r="B702">
            <v>995</v>
          </cell>
          <cell r="C702"/>
          <cell r="D702" t="str">
            <v xml:space="preserve">2008 Peterbilt 320 - #331                    </v>
          </cell>
          <cell r="E702">
            <v>39533</v>
          </cell>
          <cell r="F702">
            <v>117600</v>
          </cell>
          <cell r="G702">
            <v>0</v>
          </cell>
          <cell r="H702"/>
          <cell r="I702">
            <v>0</v>
          </cell>
          <cell r="J702">
            <v>12600</v>
          </cell>
          <cell r="K702">
            <v>16800</v>
          </cell>
          <cell r="L702">
            <v>29400</v>
          </cell>
          <cell r="M702">
            <v>88200</v>
          </cell>
          <cell r="N702" t="str">
            <v>S/L</v>
          </cell>
          <cell r="O702">
            <v>7</v>
          </cell>
        </row>
        <row r="703">
          <cell r="A703" t="str">
            <v>COAST.694</v>
          </cell>
          <cell r="B703">
            <v>997</v>
          </cell>
          <cell r="C703"/>
          <cell r="D703" t="str">
            <v xml:space="preserve">2004 Peterbilt  - #123                       </v>
          </cell>
          <cell r="E703">
            <v>39542</v>
          </cell>
          <cell r="F703">
            <v>55500</v>
          </cell>
          <cell r="G703">
            <v>0</v>
          </cell>
          <cell r="H703"/>
          <cell r="I703">
            <v>0</v>
          </cell>
          <cell r="J703">
            <v>5946.43</v>
          </cell>
          <cell r="K703">
            <v>7928.57</v>
          </cell>
          <cell r="L703">
            <v>13875</v>
          </cell>
          <cell r="M703">
            <v>41625</v>
          </cell>
          <cell r="N703" t="str">
            <v>S/L</v>
          </cell>
          <cell r="O703">
            <v>7</v>
          </cell>
        </row>
        <row r="704">
          <cell r="A704" t="str">
            <v>COAST.695</v>
          </cell>
          <cell r="B704">
            <v>998</v>
          </cell>
          <cell r="C704"/>
          <cell r="D704" t="str">
            <v xml:space="preserve">Paint &amp; Decals- #123                         </v>
          </cell>
          <cell r="E704">
            <v>39559</v>
          </cell>
          <cell r="F704">
            <v>4980.5</v>
          </cell>
          <cell r="G704">
            <v>0</v>
          </cell>
          <cell r="H704"/>
          <cell r="I704">
            <v>0</v>
          </cell>
          <cell r="J704">
            <v>474.33</v>
          </cell>
          <cell r="K704">
            <v>711.5</v>
          </cell>
          <cell r="L704">
            <v>1185.83</v>
          </cell>
          <cell r="M704">
            <v>3794.67</v>
          </cell>
          <cell r="N704" t="str">
            <v>S/L</v>
          </cell>
          <cell r="O704">
            <v>7</v>
          </cell>
        </row>
        <row r="705">
          <cell r="A705" t="str">
            <v>COAST.696</v>
          </cell>
          <cell r="B705">
            <v>999</v>
          </cell>
          <cell r="C705"/>
          <cell r="D705" t="str">
            <v xml:space="preserve">Tires and Wheels - #123                      </v>
          </cell>
          <cell r="E705">
            <v>39568</v>
          </cell>
          <cell r="F705">
            <v>6573.04</v>
          </cell>
          <cell r="G705">
            <v>0</v>
          </cell>
          <cell r="H705"/>
          <cell r="I705">
            <v>0</v>
          </cell>
          <cell r="J705">
            <v>626</v>
          </cell>
          <cell r="K705">
            <v>939.01</v>
          </cell>
          <cell r="L705">
            <v>1565.01</v>
          </cell>
          <cell r="M705">
            <v>5008.03</v>
          </cell>
          <cell r="N705" t="str">
            <v>S/L</v>
          </cell>
          <cell r="O705">
            <v>7</v>
          </cell>
        </row>
        <row r="706">
          <cell r="A706" t="str">
            <v>COAST.697</v>
          </cell>
          <cell r="B706">
            <v>1000</v>
          </cell>
          <cell r="C706"/>
          <cell r="D706" t="str">
            <v xml:space="preserve">Plumbing Permit - Seaside Recycling Depot    </v>
          </cell>
          <cell r="E706">
            <v>39556</v>
          </cell>
          <cell r="F706">
            <v>317.97000000000003</v>
          </cell>
          <cell r="G706">
            <v>0</v>
          </cell>
          <cell r="H706"/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317.97000000000003</v>
          </cell>
          <cell r="N706" t="str">
            <v>Memo</v>
          </cell>
          <cell r="O706">
            <v>40</v>
          </cell>
        </row>
        <row r="707">
          <cell r="A707" t="str">
            <v>COAST.698</v>
          </cell>
          <cell r="B707">
            <v>1001</v>
          </cell>
          <cell r="C707"/>
          <cell r="D707" t="str">
            <v xml:space="preserve">4 - 47yd Drop Boxes                          </v>
          </cell>
          <cell r="E707">
            <v>39560</v>
          </cell>
          <cell r="F707">
            <v>22400</v>
          </cell>
          <cell r="G707">
            <v>0</v>
          </cell>
          <cell r="H707"/>
          <cell r="I707">
            <v>0</v>
          </cell>
          <cell r="J707">
            <v>1493.33</v>
          </cell>
          <cell r="K707">
            <v>2240</v>
          </cell>
          <cell r="L707">
            <v>3733.33</v>
          </cell>
          <cell r="M707">
            <v>18666.669999999998</v>
          </cell>
          <cell r="N707" t="str">
            <v>S/L</v>
          </cell>
          <cell r="O707">
            <v>10</v>
          </cell>
        </row>
        <row r="708">
          <cell r="A708" t="str">
            <v>COAST.699</v>
          </cell>
          <cell r="B708">
            <v>1002</v>
          </cell>
          <cell r="C708"/>
          <cell r="D708" t="str">
            <v xml:space="preserve">10812 - 96 Gal Univ XHD Containers           </v>
          </cell>
          <cell r="E708">
            <v>39722</v>
          </cell>
          <cell r="F708">
            <v>570588</v>
          </cell>
          <cell r="G708">
            <v>0</v>
          </cell>
          <cell r="H708"/>
          <cell r="I708">
            <v>0</v>
          </cell>
          <cell r="J708">
            <v>14264.7</v>
          </cell>
          <cell r="K708">
            <v>57058.8</v>
          </cell>
          <cell r="L708">
            <v>71323.5</v>
          </cell>
          <cell r="M708">
            <v>499264.5</v>
          </cell>
          <cell r="N708" t="str">
            <v>S/L</v>
          </cell>
          <cell r="O708">
            <v>10</v>
          </cell>
        </row>
        <row r="709">
          <cell r="A709" t="str">
            <v>COAST.700</v>
          </cell>
          <cell r="B709">
            <v>1003</v>
          </cell>
          <cell r="C709"/>
          <cell r="D709" t="str">
            <v xml:space="preserve">A/C Station                                  </v>
          </cell>
          <cell r="E709">
            <v>39588</v>
          </cell>
          <cell r="F709">
            <v>3879.59</v>
          </cell>
          <cell r="G709">
            <v>0</v>
          </cell>
          <cell r="H709"/>
          <cell r="I709">
            <v>0</v>
          </cell>
          <cell r="J709">
            <v>323.3</v>
          </cell>
          <cell r="K709">
            <v>554.23</v>
          </cell>
          <cell r="L709">
            <v>877.53</v>
          </cell>
          <cell r="M709">
            <v>3002.06</v>
          </cell>
          <cell r="N709" t="str">
            <v>S/L</v>
          </cell>
          <cell r="O709">
            <v>7</v>
          </cell>
        </row>
        <row r="710">
          <cell r="A710" t="str">
            <v>COAST.701</v>
          </cell>
          <cell r="B710">
            <v>1004</v>
          </cell>
          <cell r="C710"/>
          <cell r="D710" t="str">
            <v>2008 Pendpac Automated Sideloader Body - #331</v>
          </cell>
          <cell r="E710">
            <v>39589</v>
          </cell>
          <cell r="F710">
            <v>96547.839999999997</v>
          </cell>
          <cell r="G710">
            <v>0</v>
          </cell>
          <cell r="H710"/>
          <cell r="I710">
            <v>0</v>
          </cell>
          <cell r="J710">
            <v>8045.65</v>
          </cell>
          <cell r="K710">
            <v>13792.55</v>
          </cell>
          <cell r="L710">
            <v>21838.2</v>
          </cell>
          <cell r="M710">
            <v>74709.64</v>
          </cell>
          <cell r="N710" t="str">
            <v>S/L</v>
          </cell>
          <cell r="O710">
            <v>7</v>
          </cell>
        </row>
        <row r="711">
          <cell r="A711" t="str">
            <v>COAST.702</v>
          </cell>
          <cell r="B711">
            <v>1005</v>
          </cell>
          <cell r="C711"/>
          <cell r="D711" t="str">
            <v xml:space="preserve">2 - 51yd Drop Boxes                          </v>
          </cell>
          <cell r="E711">
            <v>39596</v>
          </cell>
          <cell r="F711">
            <v>12500</v>
          </cell>
          <cell r="G711">
            <v>0</v>
          </cell>
          <cell r="H711"/>
          <cell r="I711">
            <v>0</v>
          </cell>
          <cell r="J711">
            <v>729.17</v>
          </cell>
          <cell r="K711">
            <v>1250</v>
          </cell>
          <cell r="L711">
            <v>1979.17</v>
          </cell>
          <cell r="M711">
            <v>10520.83</v>
          </cell>
          <cell r="N711" t="str">
            <v>S/L</v>
          </cell>
          <cell r="O711">
            <v>10</v>
          </cell>
        </row>
        <row r="712">
          <cell r="A712" t="str">
            <v>COAST.703</v>
          </cell>
          <cell r="B712">
            <v>1006</v>
          </cell>
          <cell r="C712"/>
          <cell r="D712" t="str">
            <v xml:space="preserve">Color Camera System - #331                   </v>
          </cell>
          <cell r="E712">
            <v>39618</v>
          </cell>
          <cell r="F712">
            <v>1017.4</v>
          </cell>
          <cell r="G712">
            <v>0</v>
          </cell>
          <cell r="H712"/>
          <cell r="I712">
            <v>0</v>
          </cell>
          <cell r="J712">
            <v>72.67</v>
          </cell>
          <cell r="K712">
            <v>145.34</v>
          </cell>
          <cell r="L712">
            <v>218.01</v>
          </cell>
          <cell r="M712">
            <v>799.39</v>
          </cell>
          <cell r="N712" t="str">
            <v>S/L</v>
          </cell>
          <cell r="O712">
            <v>7</v>
          </cell>
        </row>
        <row r="713">
          <cell r="A713" t="str">
            <v>COAST.704</v>
          </cell>
          <cell r="B713">
            <v>1007</v>
          </cell>
          <cell r="C713"/>
          <cell r="D713" t="str">
            <v xml:space="preserve">Graphics - #331                              </v>
          </cell>
          <cell r="E713">
            <v>39626</v>
          </cell>
          <cell r="F713">
            <v>1990</v>
          </cell>
          <cell r="G713">
            <v>0</v>
          </cell>
          <cell r="H713"/>
          <cell r="I713">
            <v>0</v>
          </cell>
          <cell r="J713">
            <v>142.13999999999999</v>
          </cell>
          <cell r="K713">
            <v>284.29000000000002</v>
          </cell>
          <cell r="L713">
            <v>426.43</v>
          </cell>
          <cell r="M713">
            <v>1563.57</v>
          </cell>
          <cell r="N713" t="str">
            <v>S/L</v>
          </cell>
          <cell r="O713">
            <v>7</v>
          </cell>
        </row>
        <row r="714">
          <cell r="A714" t="str">
            <v>COAST.705</v>
          </cell>
          <cell r="B714">
            <v>1008</v>
          </cell>
          <cell r="C714"/>
          <cell r="D714" t="str">
            <v xml:space="preserve">1989 Freightliner Rolloff Dump Truck - #126  </v>
          </cell>
          <cell r="E714">
            <v>39629</v>
          </cell>
          <cell r="F714">
            <v>15000</v>
          </cell>
          <cell r="G714">
            <v>0</v>
          </cell>
          <cell r="H714"/>
          <cell r="I714">
            <v>0</v>
          </cell>
          <cell r="J714">
            <v>1071.43</v>
          </cell>
          <cell r="K714">
            <v>2142.86</v>
          </cell>
          <cell r="L714">
            <v>3214.29</v>
          </cell>
          <cell r="M714">
            <v>11785.71</v>
          </cell>
          <cell r="N714" t="str">
            <v>S/L</v>
          </cell>
          <cell r="O714">
            <v>7</v>
          </cell>
        </row>
        <row r="715">
          <cell r="A715" t="str">
            <v>COAST.706</v>
          </cell>
          <cell r="B715">
            <v>1009</v>
          </cell>
          <cell r="C715"/>
          <cell r="D715" t="str">
            <v xml:space="preserve">11 Used Drop Boxes from Masterbrand Cabinets </v>
          </cell>
          <cell r="E715">
            <v>39629</v>
          </cell>
          <cell r="F715">
            <v>15000</v>
          </cell>
          <cell r="G715">
            <v>0</v>
          </cell>
          <cell r="H715"/>
          <cell r="I715">
            <v>0</v>
          </cell>
          <cell r="J715">
            <v>750</v>
          </cell>
          <cell r="K715">
            <v>1500</v>
          </cell>
          <cell r="L715">
            <v>2250</v>
          </cell>
          <cell r="M715">
            <v>12750</v>
          </cell>
          <cell r="N715" t="str">
            <v>S/L</v>
          </cell>
          <cell r="O715">
            <v>10</v>
          </cell>
        </row>
        <row r="716">
          <cell r="A716" t="str">
            <v>COAST.707</v>
          </cell>
          <cell r="B716">
            <v>1010</v>
          </cell>
          <cell r="C716"/>
          <cell r="D716" t="str">
            <v xml:space="preserve">Rebuilt Transmission - #110                  </v>
          </cell>
          <cell r="E716">
            <v>39629</v>
          </cell>
          <cell r="F716">
            <v>3250</v>
          </cell>
          <cell r="G716">
            <v>0</v>
          </cell>
          <cell r="H716"/>
          <cell r="I716">
            <v>0</v>
          </cell>
          <cell r="J716">
            <v>232.14</v>
          </cell>
          <cell r="K716">
            <v>464.29</v>
          </cell>
          <cell r="L716">
            <v>696.43</v>
          </cell>
          <cell r="M716">
            <v>2553.5700000000002</v>
          </cell>
          <cell r="N716" t="str">
            <v>S/L</v>
          </cell>
          <cell r="O716">
            <v>7</v>
          </cell>
        </row>
        <row r="717">
          <cell r="A717" t="str">
            <v>COAST.708</v>
          </cell>
          <cell r="B717">
            <v>1011</v>
          </cell>
          <cell r="C717"/>
          <cell r="D717" t="str">
            <v xml:space="preserve">Construction Costs - Seaside Recycling Depot </v>
          </cell>
          <cell r="E717">
            <v>39626</v>
          </cell>
          <cell r="F717">
            <v>119696.5</v>
          </cell>
          <cell r="G717">
            <v>0</v>
          </cell>
          <cell r="H717"/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119696.5</v>
          </cell>
          <cell r="N717" t="str">
            <v>Memo</v>
          </cell>
          <cell r="O717">
            <v>40</v>
          </cell>
        </row>
        <row r="718">
          <cell r="A718" t="str">
            <v>COAST.709</v>
          </cell>
          <cell r="B718">
            <v>1012</v>
          </cell>
          <cell r="C718"/>
          <cell r="D718" t="str">
            <v xml:space="preserve">2 - 2yd Cardboard Recyc Containers           </v>
          </cell>
          <cell r="E718">
            <v>39618</v>
          </cell>
          <cell r="F718">
            <v>1250</v>
          </cell>
          <cell r="G718">
            <v>0</v>
          </cell>
          <cell r="H718"/>
          <cell r="I718">
            <v>0</v>
          </cell>
          <cell r="J718">
            <v>62.5</v>
          </cell>
          <cell r="K718">
            <v>125</v>
          </cell>
          <cell r="L718">
            <v>187.5</v>
          </cell>
          <cell r="M718">
            <v>1062.5</v>
          </cell>
          <cell r="N718" t="str">
            <v>S/L</v>
          </cell>
          <cell r="O718">
            <v>10</v>
          </cell>
        </row>
        <row r="719">
          <cell r="A719" t="str">
            <v>COAST.710</v>
          </cell>
          <cell r="B719">
            <v>1013</v>
          </cell>
          <cell r="C719"/>
          <cell r="D719" t="str">
            <v xml:space="preserve">3 - 4yd Cardboard Recyc Containers           </v>
          </cell>
          <cell r="E719">
            <v>39618</v>
          </cell>
          <cell r="F719">
            <v>2415.9899999999998</v>
          </cell>
          <cell r="G719">
            <v>0</v>
          </cell>
          <cell r="H719"/>
          <cell r="I719">
            <v>0</v>
          </cell>
          <cell r="J719">
            <v>120.8</v>
          </cell>
          <cell r="K719">
            <v>241.6</v>
          </cell>
          <cell r="L719">
            <v>362.4</v>
          </cell>
          <cell r="M719">
            <v>2053.59</v>
          </cell>
          <cell r="N719" t="str">
            <v>S/L</v>
          </cell>
          <cell r="O719">
            <v>10</v>
          </cell>
        </row>
        <row r="720">
          <cell r="A720" t="str">
            <v>COAST.711</v>
          </cell>
          <cell r="B720">
            <v>1014</v>
          </cell>
          <cell r="C720"/>
          <cell r="D720" t="str">
            <v xml:space="preserve">1 - 4yd Cardboard Recyc Container            </v>
          </cell>
          <cell r="E720">
            <v>39618</v>
          </cell>
          <cell r="F720">
            <v>751.15</v>
          </cell>
          <cell r="G720">
            <v>0</v>
          </cell>
          <cell r="H720"/>
          <cell r="I720">
            <v>0</v>
          </cell>
          <cell r="J720">
            <v>37.56</v>
          </cell>
          <cell r="K720">
            <v>75.11</v>
          </cell>
          <cell r="L720">
            <v>112.67</v>
          </cell>
          <cell r="M720">
            <v>638.48</v>
          </cell>
          <cell r="N720" t="str">
            <v>S/L</v>
          </cell>
          <cell r="O720">
            <v>10</v>
          </cell>
        </row>
        <row r="721">
          <cell r="A721" t="str">
            <v>COAST.712</v>
          </cell>
          <cell r="B721">
            <v>1015</v>
          </cell>
          <cell r="C721"/>
          <cell r="D721" t="str">
            <v xml:space="preserve">3 - 6yd Cardboard Recyc Containers           </v>
          </cell>
          <cell r="E721">
            <v>39618</v>
          </cell>
          <cell r="F721">
            <v>2720.49</v>
          </cell>
          <cell r="G721">
            <v>0</v>
          </cell>
          <cell r="H721"/>
          <cell r="I721">
            <v>0</v>
          </cell>
          <cell r="J721">
            <v>136.02000000000001</v>
          </cell>
          <cell r="K721">
            <v>272.05</v>
          </cell>
          <cell r="L721">
            <v>408.07</v>
          </cell>
          <cell r="M721">
            <v>2312.42</v>
          </cell>
          <cell r="N721" t="str">
            <v>S/L</v>
          </cell>
          <cell r="O721">
            <v>10</v>
          </cell>
        </row>
        <row r="722">
          <cell r="A722" t="str">
            <v>COAST.713</v>
          </cell>
          <cell r="B722">
            <v>1016</v>
          </cell>
          <cell r="C722"/>
          <cell r="D722" t="str">
            <v xml:space="preserve">2 - 8yd FL Containers                        </v>
          </cell>
          <cell r="E722">
            <v>39618</v>
          </cell>
          <cell r="F722">
            <v>2659</v>
          </cell>
          <cell r="G722">
            <v>0</v>
          </cell>
          <cell r="H722"/>
          <cell r="I722">
            <v>0</v>
          </cell>
          <cell r="J722">
            <v>132.94999999999999</v>
          </cell>
          <cell r="K722">
            <v>265.89999999999998</v>
          </cell>
          <cell r="L722">
            <v>398.85</v>
          </cell>
          <cell r="M722">
            <v>2260.15</v>
          </cell>
          <cell r="N722" t="str">
            <v>S/L</v>
          </cell>
          <cell r="O722">
            <v>10</v>
          </cell>
        </row>
        <row r="723">
          <cell r="A723" t="str">
            <v>COAST.714</v>
          </cell>
          <cell r="B723">
            <v>1017</v>
          </cell>
          <cell r="C723"/>
          <cell r="D723" t="str">
            <v xml:space="preserve">1 - 6yd FL Container                         </v>
          </cell>
          <cell r="E723">
            <v>39618</v>
          </cell>
          <cell r="F723">
            <v>991.09</v>
          </cell>
          <cell r="G723">
            <v>0</v>
          </cell>
          <cell r="H723"/>
          <cell r="I723">
            <v>0</v>
          </cell>
          <cell r="J723">
            <v>49.55</v>
          </cell>
          <cell r="K723">
            <v>99.11</v>
          </cell>
          <cell r="L723">
            <v>148.66</v>
          </cell>
          <cell r="M723">
            <v>842.43</v>
          </cell>
          <cell r="N723" t="str">
            <v>S/L</v>
          </cell>
          <cell r="O723">
            <v>10</v>
          </cell>
        </row>
        <row r="724">
          <cell r="A724" t="str">
            <v>COAST.715</v>
          </cell>
          <cell r="B724">
            <v>1018</v>
          </cell>
          <cell r="C724"/>
          <cell r="D724" t="str">
            <v xml:space="preserve">1 - 6yd FL Container                         </v>
          </cell>
          <cell r="E724">
            <v>39618</v>
          </cell>
          <cell r="F724">
            <v>1081.5</v>
          </cell>
          <cell r="G724">
            <v>0</v>
          </cell>
          <cell r="H724"/>
          <cell r="I724">
            <v>0</v>
          </cell>
          <cell r="J724">
            <v>54.08</v>
          </cell>
          <cell r="K724">
            <v>108.15</v>
          </cell>
          <cell r="L724">
            <v>162.22999999999999</v>
          </cell>
          <cell r="M724">
            <v>919.27</v>
          </cell>
          <cell r="N724" t="str">
            <v>S/L</v>
          </cell>
          <cell r="O724">
            <v>10</v>
          </cell>
        </row>
        <row r="725">
          <cell r="A725" t="str">
            <v>COAST.716</v>
          </cell>
          <cell r="B725">
            <v>1019</v>
          </cell>
          <cell r="C725"/>
          <cell r="D725" t="str">
            <v xml:space="preserve">6- 2yd Containers                            </v>
          </cell>
          <cell r="E725">
            <v>39618</v>
          </cell>
          <cell r="F725">
            <v>3063</v>
          </cell>
          <cell r="G725">
            <v>0</v>
          </cell>
          <cell r="H725"/>
          <cell r="I725">
            <v>0</v>
          </cell>
          <cell r="J725">
            <v>153.15</v>
          </cell>
          <cell r="K725">
            <v>306.3</v>
          </cell>
          <cell r="L725">
            <v>459.45</v>
          </cell>
          <cell r="M725">
            <v>2603.5500000000002</v>
          </cell>
          <cell r="N725" t="str">
            <v>S/L</v>
          </cell>
          <cell r="O725">
            <v>10</v>
          </cell>
        </row>
        <row r="726">
          <cell r="A726" t="str">
            <v>COAST.717</v>
          </cell>
          <cell r="B726">
            <v>1020</v>
          </cell>
          <cell r="C726"/>
          <cell r="D726" t="str">
            <v xml:space="preserve">4 - 3yd Containers                           </v>
          </cell>
          <cell r="E726">
            <v>39618</v>
          </cell>
          <cell r="F726">
            <v>2580</v>
          </cell>
          <cell r="G726">
            <v>0</v>
          </cell>
          <cell r="H726"/>
          <cell r="I726">
            <v>0</v>
          </cell>
          <cell r="J726">
            <v>129</v>
          </cell>
          <cell r="K726">
            <v>258</v>
          </cell>
          <cell r="L726">
            <v>387</v>
          </cell>
          <cell r="M726">
            <v>2193</v>
          </cell>
          <cell r="N726" t="str">
            <v>S/L</v>
          </cell>
          <cell r="O726">
            <v>10</v>
          </cell>
        </row>
        <row r="727">
          <cell r="A727" t="str">
            <v>COAST.718</v>
          </cell>
          <cell r="B727">
            <v>1021</v>
          </cell>
          <cell r="C727"/>
          <cell r="D727" t="str">
            <v xml:space="preserve">4 - 3yd Containers                           </v>
          </cell>
          <cell r="E727">
            <v>39618</v>
          </cell>
          <cell r="F727">
            <v>2486.08</v>
          </cell>
          <cell r="G727">
            <v>0</v>
          </cell>
          <cell r="H727"/>
          <cell r="I727">
            <v>0</v>
          </cell>
          <cell r="J727">
            <v>124.3</v>
          </cell>
          <cell r="K727">
            <v>248.61</v>
          </cell>
          <cell r="L727">
            <v>372.91</v>
          </cell>
          <cell r="M727">
            <v>2113.17</v>
          </cell>
          <cell r="N727" t="str">
            <v>S/L</v>
          </cell>
          <cell r="O727">
            <v>10</v>
          </cell>
        </row>
        <row r="728">
          <cell r="A728" t="str">
            <v>COAST.719</v>
          </cell>
          <cell r="B728">
            <v>1022</v>
          </cell>
          <cell r="C728"/>
          <cell r="D728" t="str">
            <v xml:space="preserve">1 - 4yd Container                            </v>
          </cell>
          <cell r="E728">
            <v>39618</v>
          </cell>
          <cell r="F728">
            <v>730</v>
          </cell>
          <cell r="G728">
            <v>0</v>
          </cell>
          <cell r="H728"/>
          <cell r="I728">
            <v>0</v>
          </cell>
          <cell r="J728">
            <v>36.5</v>
          </cell>
          <cell r="K728">
            <v>73</v>
          </cell>
          <cell r="L728">
            <v>109.5</v>
          </cell>
          <cell r="M728">
            <v>620.5</v>
          </cell>
          <cell r="N728" t="str">
            <v>S/L</v>
          </cell>
          <cell r="O728">
            <v>10</v>
          </cell>
        </row>
        <row r="729">
          <cell r="A729" t="str">
            <v>COAST.720</v>
          </cell>
          <cell r="B729">
            <v>1023</v>
          </cell>
          <cell r="C729"/>
          <cell r="D729" t="str">
            <v xml:space="preserve">1 - 4yd Container                            </v>
          </cell>
          <cell r="E729">
            <v>39618</v>
          </cell>
          <cell r="F729">
            <v>731.33</v>
          </cell>
          <cell r="G729">
            <v>0</v>
          </cell>
          <cell r="H729"/>
          <cell r="I729">
            <v>0</v>
          </cell>
          <cell r="J729">
            <v>36.57</v>
          </cell>
          <cell r="K729">
            <v>73.13</v>
          </cell>
          <cell r="L729">
            <v>109.7</v>
          </cell>
          <cell r="M729">
            <v>621.63</v>
          </cell>
          <cell r="N729" t="str">
            <v>S/L</v>
          </cell>
          <cell r="O729">
            <v>10</v>
          </cell>
        </row>
        <row r="730">
          <cell r="A730" t="str">
            <v>COAST.721</v>
          </cell>
          <cell r="B730">
            <v>1024</v>
          </cell>
          <cell r="C730"/>
          <cell r="D730" t="str">
            <v xml:space="preserve">1 - 2yd Container                            </v>
          </cell>
          <cell r="E730">
            <v>39618</v>
          </cell>
          <cell r="F730">
            <v>600</v>
          </cell>
          <cell r="G730">
            <v>0</v>
          </cell>
          <cell r="H730"/>
          <cell r="I730">
            <v>0</v>
          </cell>
          <cell r="J730">
            <v>30</v>
          </cell>
          <cell r="K730">
            <v>60</v>
          </cell>
          <cell r="L730">
            <v>90</v>
          </cell>
          <cell r="M730">
            <v>510</v>
          </cell>
          <cell r="N730" t="str">
            <v>S/L</v>
          </cell>
          <cell r="O730">
            <v>10</v>
          </cell>
        </row>
        <row r="731">
          <cell r="A731" t="str">
            <v>COAST.722</v>
          </cell>
          <cell r="B731">
            <v>1025</v>
          </cell>
          <cell r="C731"/>
          <cell r="D731" t="str">
            <v xml:space="preserve">1 - 2yd Container                            </v>
          </cell>
          <cell r="E731">
            <v>39618</v>
          </cell>
          <cell r="F731">
            <v>615.28</v>
          </cell>
          <cell r="G731">
            <v>0</v>
          </cell>
          <cell r="H731"/>
          <cell r="I731">
            <v>0</v>
          </cell>
          <cell r="J731">
            <v>30.76</v>
          </cell>
          <cell r="K731">
            <v>61.53</v>
          </cell>
          <cell r="L731">
            <v>92.29</v>
          </cell>
          <cell r="M731">
            <v>522.99</v>
          </cell>
          <cell r="N731" t="str">
            <v>S/L</v>
          </cell>
          <cell r="O731">
            <v>10</v>
          </cell>
        </row>
        <row r="732">
          <cell r="A732" t="str">
            <v>COAST.723</v>
          </cell>
          <cell r="B732">
            <v>1026</v>
          </cell>
          <cell r="C732"/>
          <cell r="D732" t="str">
            <v xml:space="preserve">3 - 3yd Containers                           </v>
          </cell>
          <cell r="E732">
            <v>39618</v>
          </cell>
          <cell r="F732">
            <v>1864.56</v>
          </cell>
          <cell r="G732">
            <v>0</v>
          </cell>
          <cell r="H732"/>
          <cell r="I732">
            <v>0</v>
          </cell>
          <cell r="J732">
            <v>93.23</v>
          </cell>
          <cell r="K732">
            <v>186.46</v>
          </cell>
          <cell r="L732">
            <v>279.69</v>
          </cell>
          <cell r="M732">
            <v>1584.87</v>
          </cell>
          <cell r="N732" t="str">
            <v>S/L</v>
          </cell>
          <cell r="O732">
            <v>10</v>
          </cell>
        </row>
        <row r="733">
          <cell r="A733" t="str">
            <v>COAST.724</v>
          </cell>
          <cell r="B733">
            <v>1027</v>
          </cell>
          <cell r="C733"/>
          <cell r="D733" t="str">
            <v xml:space="preserve">3 - 4yd Containers                           </v>
          </cell>
          <cell r="E733">
            <v>39618</v>
          </cell>
          <cell r="F733">
            <v>2193.9899999999998</v>
          </cell>
          <cell r="G733">
            <v>0</v>
          </cell>
          <cell r="H733"/>
          <cell r="I733">
            <v>0</v>
          </cell>
          <cell r="J733">
            <v>109.7</v>
          </cell>
          <cell r="K733">
            <v>219.4</v>
          </cell>
          <cell r="L733">
            <v>329.1</v>
          </cell>
          <cell r="M733">
            <v>1864.89</v>
          </cell>
          <cell r="N733" t="str">
            <v>S/L</v>
          </cell>
          <cell r="O733">
            <v>10</v>
          </cell>
        </row>
        <row r="734">
          <cell r="A734" t="str">
            <v>COAST.725</v>
          </cell>
          <cell r="B734">
            <v>1028</v>
          </cell>
          <cell r="C734"/>
          <cell r="D734" t="str">
            <v xml:space="preserve">Title and Escrow Fees                        </v>
          </cell>
          <cell r="E734">
            <v>39636</v>
          </cell>
          <cell r="F734">
            <v>2962</v>
          </cell>
          <cell r="G734">
            <v>0</v>
          </cell>
          <cell r="H734"/>
          <cell r="I734">
            <v>0</v>
          </cell>
          <cell r="J734">
            <v>37.03</v>
          </cell>
          <cell r="K734">
            <v>74.05</v>
          </cell>
          <cell r="L734">
            <v>111.08</v>
          </cell>
          <cell r="M734">
            <v>2850.92</v>
          </cell>
          <cell r="N734" t="str">
            <v>S/L</v>
          </cell>
          <cell r="O734">
            <v>40</v>
          </cell>
        </row>
        <row r="735">
          <cell r="A735" t="str">
            <v>COAST.726</v>
          </cell>
          <cell r="B735">
            <v>1029</v>
          </cell>
          <cell r="C735"/>
          <cell r="D735" t="str">
            <v xml:space="preserve">5 - 2yd Containers                           </v>
          </cell>
          <cell r="E735">
            <v>39643</v>
          </cell>
          <cell r="F735">
            <v>3076.4</v>
          </cell>
          <cell r="G735">
            <v>0</v>
          </cell>
          <cell r="H735"/>
          <cell r="I735">
            <v>0</v>
          </cell>
          <cell r="J735">
            <v>153.82</v>
          </cell>
          <cell r="K735">
            <v>307.64</v>
          </cell>
          <cell r="L735">
            <v>461.46</v>
          </cell>
          <cell r="M735">
            <v>2614.94</v>
          </cell>
          <cell r="N735" t="str">
            <v>S/L</v>
          </cell>
          <cell r="O735">
            <v>10</v>
          </cell>
        </row>
        <row r="736">
          <cell r="A736" t="str">
            <v>COAST.727</v>
          </cell>
          <cell r="B736">
            <v>1030</v>
          </cell>
          <cell r="C736"/>
          <cell r="D736" t="str">
            <v xml:space="preserve">1 - 2yd Cardboard Recyc Container            </v>
          </cell>
          <cell r="E736">
            <v>39643</v>
          </cell>
          <cell r="F736">
            <v>625</v>
          </cell>
          <cell r="G736">
            <v>0</v>
          </cell>
          <cell r="H736"/>
          <cell r="I736">
            <v>0</v>
          </cell>
          <cell r="J736">
            <v>31.25</v>
          </cell>
          <cell r="K736">
            <v>62.5</v>
          </cell>
          <cell r="L736">
            <v>93.75</v>
          </cell>
          <cell r="M736">
            <v>531.25</v>
          </cell>
          <cell r="N736" t="str">
            <v>S/L</v>
          </cell>
          <cell r="O736">
            <v>10</v>
          </cell>
        </row>
        <row r="737">
          <cell r="A737" t="str">
            <v>COAST.728</v>
          </cell>
          <cell r="B737">
            <v>1031</v>
          </cell>
          <cell r="C737"/>
          <cell r="D737" t="str">
            <v xml:space="preserve">2 - 2yd Cardboard Recyc Containers           </v>
          </cell>
          <cell r="E737">
            <v>39643</v>
          </cell>
          <cell r="F737">
            <v>1140</v>
          </cell>
          <cell r="G737">
            <v>0</v>
          </cell>
          <cell r="H737"/>
          <cell r="I737">
            <v>0</v>
          </cell>
          <cell r="J737">
            <v>57</v>
          </cell>
          <cell r="K737">
            <v>114</v>
          </cell>
          <cell r="L737">
            <v>171</v>
          </cell>
          <cell r="M737">
            <v>969</v>
          </cell>
          <cell r="N737" t="str">
            <v>S/L</v>
          </cell>
          <cell r="O737">
            <v>10</v>
          </cell>
        </row>
        <row r="738">
          <cell r="A738" t="str">
            <v>COAST.729</v>
          </cell>
          <cell r="B738">
            <v>1032</v>
          </cell>
          <cell r="C738"/>
          <cell r="D738" t="str">
            <v xml:space="preserve">1 - 4yd Cardboard Recyc Container            </v>
          </cell>
          <cell r="E738">
            <v>39643</v>
          </cell>
          <cell r="F738">
            <v>751.15</v>
          </cell>
          <cell r="G738">
            <v>0</v>
          </cell>
          <cell r="H738"/>
          <cell r="I738">
            <v>0</v>
          </cell>
          <cell r="J738">
            <v>37.56</v>
          </cell>
          <cell r="K738">
            <v>75.11</v>
          </cell>
          <cell r="L738">
            <v>112.67</v>
          </cell>
          <cell r="M738">
            <v>638.48</v>
          </cell>
          <cell r="N738" t="str">
            <v>S/L</v>
          </cell>
          <cell r="O738">
            <v>10</v>
          </cell>
        </row>
        <row r="739">
          <cell r="A739" t="str">
            <v>COAST.730</v>
          </cell>
          <cell r="B739">
            <v>1033</v>
          </cell>
          <cell r="C739"/>
          <cell r="D739" t="str">
            <v xml:space="preserve">3 - 6yd Cardboard Recyc Containers           </v>
          </cell>
          <cell r="E739">
            <v>39643</v>
          </cell>
          <cell r="F739">
            <v>2720.49</v>
          </cell>
          <cell r="G739">
            <v>0</v>
          </cell>
          <cell r="H739"/>
          <cell r="I739">
            <v>0</v>
          </cell>
          <cell r="J739">
            <v>136.02000000000001</v>
          </cell>
          <cell r="K739">
            <v>272.05</v>
          </cell>
          <cell r="L739">
            <v>408.07</v>
          </cell>
          <cell r="M739">
            <v>2312.42</v>
          </cell>
          <cell r="N739" t="str">
            <v>S/L</v>
          </cell>
          <cell r="O739">
            <v>10</v>
          </cell>
        </row>
        <row r="740">
          <cell r="A740" t="str">
            <v>COAST.731</v>
          </cell>
          <cell r="B740">
            <v>1034</v>
          </cell>
          <cell r="C740"/>
          <cell r="D740" t="str">
            <v xml:space="preserve">Steel for Boom Stretch - #126                </v>
          </cell>
          <cell r="E740">
            <v>39688</v>
          </cell>
          <cell r="F740">
            <v>2421.91</v>
          </cell>
          <cell r="G740">
            <v>0</v>
          </cell>
          <cell r="H740"/>
          <cell r="I740">
            <v>0</v>
          </cell>
          <cell r="J740">
            <v>115.33</v>
          </cell>
          <cell r="K740">
            <v>345.99</v>
          </cell>
          <cell r="L740">
            <v>461.32</v>
          </cell>
          <cell r="M740">
            <v>1960.59</v>
          </cell>
          <cell r="N740" t="str">
            <v>S/L</v>
          </cell>
          <cell r="O740">
            <v>7</v>
          </cell>
        </row>
        <row r="741">
          <cell r="A741" t="str">
            <v>COAST.732</v>
          </cell>
          <cell r="B741">
            <v>1035</v>
          </cell>
          <cell r="C741"/>
          <cell r="D741" t="str">
            <v xml:space="preserve">500- 14 Gal Recycle Bins                     </v>
          </cell>
          <cell r="E741">
            <v>39680</v>
          </cell>
          <cell r="F741">
            <v>3868.03</v>
          </cell>
          <cell r="G741">
            <v>0</v>
          </cell>
          <cell r="H741"/>
          <cell r="I741">
            <v>0</v>
          </cell>
          <cell r="J741">
            <v>128.93</v>
          </cell>
          <cell r="K741">
            <v>386.8</v>
          </cell>
          <cell r="L741">
            <v>515.73</v>
          </cell>
          <cell r="M741">
            <v>3352.3</v>
          </cell>
          <cell r="N741" t="str">
            <v>S/L</v>
          </cell>
          <cell r="O741">
            <v>10</v>
          </cell>
        </row>
        <row r="742">
          <cell r="A742" t="str">
            <v>COAST.733</v>
          </cell>
          <cell r="B742">
            <v>1036</v>
          </cell>
          <cell r="C742"/>
          <cell r="D742" t="str">
            <v xml:space="preserve">1 - 4yd Cardboard Recyc Container            </v>
          </cell>
          <cell r="E742">
            <v>39720</v>
          </cell>
          <cell r="F742">
            <v>751.15</v>
          </cell>
          <cell r="G742">
            <v>0</v>
          </cell>
          <cell r="H742"/>
          <cell r="I742">
            <v>0</v>
          </cell>
          <cell r="J742">
            <v>18.78</v>
          </cell>
          <cell r="K742">
            <v>75.11</v>
          </cell>
          <cell r="L742">
            <v>93.89</v>
          </cell>
          <cell r="M742">
            <v>657.26</v>
          </cell>
          <cell r="N742" t="str">
            <v>S/L</v>
          </cell>
          <cell r="O742">
            <v>10</v>
          </cell>
        </row>
        <row r="743">
          <cell r="A743" t="str">
            <v>COAST.734</v>
          </cell>
          <cell r="B743">
            <v>1037</v>
          </cell>
          <cell r="C743"/>
          <cell r="D743" t="str">
            <v xml:space="preserve">3 - 6yd FL Containers                        </v>
          </cell>
          <cell r="E743">
            <v>39720</v>
          </cell>
          <cell r="F743">
            <v>3244.5</v>
          </cell>
          <cell r="G743">
            <v>0</v>
          </cell>
          <cell r="H743"/>
          <cell r="I743">
            <v>0</v>
          </cell>
          <cell r="J743">
            <v>81.11</v>
          </cell>
          <cell r="K743">
            <v>324.45</v>
          </cell>
          <cell r="L743">
            <v>405.56</v>
          </cell>
          <cell r="M743">
            <v>2838.94</v>
          </cell>
          <cell r="N743" t="str">
            <v>S/L</v>
          </cell>
          <cell r="O743">
            <v>10</v>
          </cell>
        </row>
        <row r="744">
          <cell r="A744" t="str">
            <v>COAST.735</v>
          </cell>
          <cell r="B744">
            <v>1038</v>
          </cell>
          <cell r="C744"/>
          <cell r="D744" t="str">
            <v xml:space="preserve">2 - 2yd Cardboard Recyc Containers           </v>
          </cell>
          <cell r="E744">
            <v>39720</v>
          </cell>
          <cell r="F744">
            <v>1140</v>
          </cell>
          <cell r="G744">
            <v>0</v>
          </cell>
          <cell r="H744"/>
          <cell r="I744">
            <v>0</v>
          </cell>
          <cell r="J744">
            <v>28.5</v>
          </cell>
          <cell r="K744">
            <v>114</v>
          </cell>
          <cell r="L744">
            <v>142.5</v>
          </cell>
          <cell r="M744">
            <v>997.5</v>
          </cell>
          <cell r="N744" t="str">
            <v>S/L</v>
          </cell>
          <cell r="O744">
            <v>10</v>
          </cell>
        </row>
        <row r="745">
          <cell r="A745" t="str">
            <v>COAST.736</v>
          </cell>
          <cell r="B745">
            <v>1039</v>
          </cell>
          <cell r="C745"/>
          <cell r="D745" t="str">
            <v xml:space="preserve">3 - 4yd Cardboard Recyc Containers           </v>
          </cell>
          <cell r="E745">
            <v>39720</v>
          </cell>
          <cell r="F745">
            <v>2253.4499999999998</v>
          </cell>
          <cell r="G745">
            <v>0</v>
          </cell>
          <cell r="H745"/>
          <cell r="I745">
            <v>0</v>
          </cell>
          <cell r="J745">
            <v>56.34</v>
          </cell>
          <cell r="K745">
            <v>225.35</v>
          </cell>
          <cell r="L745">
            <v>281.69</v>
          </cell>
          <cell r="M745">
            <v>1971.76</v>
          </cell>
          <cell r="N745" t="str">
            <v>S/L</v>
          </cell>
          <cell r="O745">
            <v>10</v>
          </cell>
        </row>
        <row r="746">
          <cell r="A746" t="str">
            <v>COAST.737</v>
          </cell>
          <cell r="B746">
            <v>1040</v>
          </cell>
          <cell r="C746"/>
          <cell r="D746" t="str">
            <v xml:space="preserve">3 - 30yd Drop Boxes                          </v>
          </cell>
          <cell r="E746">
            <v>39741</v>
          </cell>
          <cell r="F746">
            <v>20961</v>
          </cell>
          <cell r="G746">
            <v>0</v>
          </cell>
          <cell r="H746"/>
          <cell r="I746">
            <v>0</v>
          </cell>
          <cell r="J746">
            <v>349.35</v>
          </cell>
          <cell r="K746">
            <v>2096.1</v>
          </cell>
          <cell r="L746">
            <v>2445.4499999999998</v>
          </cell>
          <cell r="M746">
            <v>18515.55</v>
          </cell>
          <cell r="N746" t="str">
            <v>S/L</v>
          </cell>
          <cell r="O746">
            <v>10</v>
          </cell>
        </row>
        <row r="747">
          <cell r="A747" t="str">
            <v>COAST.738</v>
          </cell>
          <cell r="B747">
            <v>1041</v>
          </cell>
          <cell r="C747"/>
          <cell r="D747" t="str">
            <v xml:space="preserve">3 - 6yd Cardboard Recyc Containers           </v>
          </cell>
          <cell r="E747">
            <v>39750</v>
          </cell>
          <cell r="F747">
            <v>2553.42</v>
          </cell>
          <cell r="G747">
            <v>0</v>
          </cell>
          <cell r="H747"/>
          <cell r="I747">
            <v>0</v>
          </cell>
          <cell r="J747">
            <v>42.56</v>
          </cell>
          <cell r="K747">
            <v>255.34</v>
          </cell>
          <cell r="L747">
            <v>297.89999999999998</v>
          </cell>
          <cell r="M747">
            <v>2255.52</v>
          </cell>
          <cell r="N747" t="str">
            <v>S/L</v>
          </cell>
          <cell r="O747">
            <v>10</v>
          </cell>
        </row>
        <row r="748">
          <cell r="A748" t="str">
            <v>COAST.739</v>
          </cell>
          <cell r="B748">
            <v>1042</v>
          </cell>
          <cell r="C748"/>
          <cell r="D748" t="str">
            <v xml:space="preserve">CTD - Tipping Floor Repair                   </v>
          </cell>
          <cell r="E748">
            <v>39752</v>
          </cell>
          <cell r="F748">
            <v>11560</v>
          </cell>
          <cell r="G748">
            <v>0</v>
          </cell>
          <cell r="H748"/>
          <cell r="I748">
            <v>0</v>
          </cell>
          <cell r="J748">
            <v>128.44</v>
          </cell>
          <cell r="K748">
            <v>770.67</v>
          </cell>
          <cell r="L748">
            <v>899.11</v>
          </cell>
          <cell r="M748">
            <v>10660.89</v>
          </cell>
          <cell r="N748" t="str">
            <v>S/L</v>
          </cell>
          <cell r="O748">
            <v>15</v>
          </cell>
        </row>
        <row r="749">
          <cell r="A749" t="str">
            <v>COAST.740</v>
          </cell>
          <cell r="B749">
            <v>1043</v>
          </cell>
          <cell r="C749"/>
          <cell r="D749" t="str">
            <v>00 Peterbilt / Heil 26yd Sideloaders - Valley</v>
          </cell>
          <cell r="E749">
            <v>39692</v>
          </cell>
          <cell r="F749">
            <v>25000</v>
          </cell>
          <cell r="G749">
            <v>0</v>
          </cell>
          <cell r="H749"/>
          <cell r="I749">
            <v>0</v>
          </cell>
          <cell r="J749">
            <v>1190.48</v>
          </cell>
          <cell r="K749">
            <v>3571.43</v>
          </cell>
          <cell r="L749">
            <v>4761.91</v>
          </cell>
          <cell r="M749">
            <v>20238.09</v>
          </cell>
          <cell r="N749" t="str">
            <v>S/L</v>
          </cell>
          <cell r="O749">
            <v>7</v>
          </cell>
        </row>
        <row r="750">
          <cell r="A750" t="str">
            <v>COAST.741</v>
          </cell>
          <cell r="B750">
            <v>1044</v>
          </cell>
          <cell r="C750"/>
          <cell r="D750" t="str">
            <v xml:space="preserve">8513 - 90 Gal Commingle Carts                </v>
          </cell>
          <cell r="E750">
            <v>39771</v>
          </cell>
          <cell r="F750">
            <v>34052</v>
          </cell>
          <cell r="G750">
            <v>0</v>
          </cell>
          <cell r="H750"/>
          <cell r="I750">
            <v>0</v>
          </cell>
          <cell r="J750">
            <v>283.77</v>
          </cell>
          <cell r="K750">
            <v>3405.2</v>
          </cell>
          <cell r="L750">
            <v>3688.97</v>
          </cell>
          <cell r="M750">
            <v>30363.03</v>
          </cell>
          <cell r="N750" t="str">
            <v>S/L</v>
          </cell>
          <cell r="O750">
            <v>10</v>
          </cell>
        </row>
        <row r="751">
          <cell r="A751" t="str">
            <v>COAST.742</v>
          </cell>
          <cell r="B751">
            <v>1045</v>
          </cell>
          <cell r="C751"/>
          <cell r="D751" t="str">
            <v xml:space="preserve">3 - 4yd Cardboard Recyc Containers           </v>
          </cell>
          <cell r="E751">
            <v>39794</v>
          </cell>
          <cell r="F751">
            <v>2190</v>
          </cell>
          <cell r="G751">
            <v>0</v>
          </cell>
          <cell r="H751"/>
          <cell r="I751">
            <v>0</v>
          </cell>
          <cell r="J751">
            <v>18.25</v>
          </cell>
          <cell r="K751">
            <v>219</v>
          </cell>
          <cell r="L751">
            <v>237.25</v>
          </cell>
          <cell r="M751">
            <v>1952.75</v>
          </cell>
          <cell r="N751" t="str">
            <v>S/L</v>
          </cell>
          <cell r="O751">
            <v>10</v>
          </cell>
        </row>
        <row r="752">
          <cell r="A752" t="str">
            <v>COAST.743</v>
          </cell>
          <cell r="B752">
            <v>1046</v>
          </cell>
          <cell r="C752"/>
          <cell r="D752" t="str">
            <v xml:space="preserve">Attorney Fees                                </v>
          </cell>
          <cell r="E752">
            <v>39629</v>
          </cell>
          <cell r="F752">
            <v>4353.91</v>
          </cell>
          <cell r="G752">
            <v>0</v>
          </cell>
          <cell r="H752"/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4353.91</v>
          </cell>
          <cell r="N752" t="str">
            <v>Memo</v>
          </cell>
          <cell r="O752">
            <v>40</v>
          </cell>
        </row>
        <row r="753">
          <cell r="A753" t="str">
            <v>COAST.744</v>
          </cell>
          <cell r="B753">
            <v>1047</v>
          </cell>
          <cell r="C753"/>
          <cell r="D753" t="str">
            <v xml:space="preserve">Fleetmind GPS - #125                         </v>
          </cell>
          <cell r="E753">
            <v>39538</v>
          </cell>
          <cell r="F753">
            <v>2894.6</v>
          </cell>
          <cell r="G753">
            <v>0</v>
          </cell>
          <cell r="H753"/>
          <cell r="I753">
            <v>0</v>
          </cell>
          <cell r="J753">
            <v>434.19</v>
          </cell>
          <cell r="K753">
            <v>578.91999999999996</v>
          </cell>
          <cell r="L753">
            <v>1013.11</v>
          </cell>
          <cell r="M753">
            <v>1881.49</v>
          </cell>
          <cell r="N753" t="str">
            <v>S/L</v>
          </cell>
          <cell r="O753">
            <v>5</v>
          </cell>
        </row>
        <row r="754">
          <cell r="A754" t="str">
            <v>COAST.745</v>
          </cell>
          <cell r="B754">
            <v>1048</v>
          </cell>
          <cell r="C754"/>
          <cell r="D754" t="str">
            <v xml:space="preserve">Rolloff System - #125                        </v>
          </cell>
          <cell r="E754">
            <v>39598</v>
          </cell>
          <cell r="F754">
            <v>49196</v>
          </cell>
          <cell r="G754">
            <v>0</v>
          </cell>
          <cell r="H754"/>
          <cell r="I754">
            <v>0</v>
          </cell>
          <cell r="J754">
            <v>4099.67</v>
          </cell>
          <cell r="K754">
            <v>7028</v>
          </cell>
          <cell r="L754">
            <v>11127.67</v>
          </cell>
          <cell r="M754">
            <v>38068.33</v>
          </cell>
          <cell r="N754" t="str">
            <v>S/L</v>
          </cell>
          <cell r="O754">
            <v>7</v>
          </cell>
        </row>
        <row r="755">
          <cell r="A755" t="str">
            <v>COAST.746</v>
          </cell>
          <cell r="B755">
            <v>1049</v>
          </cell>
          <cell r="C755"/>
          <cell r="D755" t="str">
            <v xml:space="preserve">VSL Air Sensor - #123                        </v>
          </cell>
          <cell r="E755">
            <v>39629</v>
          </cell>
          <cell r="F755">
            <v>1170</v>
          </cell>
          <cell r="G755">
            <v>0</v>
          </cell>
          <cell r="H755"/>
          <cell r="I755">
            <v>0</v>
          </cell>
          <cell r="J755">
            <v>83.57</v>
          </cell>
          <cell r="K755">
            <v>167.14</v>
          </cell>
          <cell r="L755">
            <v>250.71</v>
          </cell>
          <cell r="M755">
            <v>919.29</v>
          </cell>
          <cell r="N755" t="str">
            <v>S/L</v>
          </cell>
          <cell r="O755">
            <v>7</v>
          </cell>
        </row>
        <row r="756">
          <cell r="A756" t="str">
            <v>COAST.747</v>
          </cell>
          <cell r="B756">
            <v>1050</v>
          </cell>
          <cell r="C756"/>
          <cell r="D756" t="str">
            <v xml:space="preserve">5 - 3yd Containers                           </v>
          </cell>
          <cell r="E756">
            <v>39916</v>
          </cell>
          <cell r="F756">
            <v>3107.6</v>
          </cell>
          <cell r="G756">
            <v>0</v>
          </cell>
          <cell r="H756" t="str">
            <v>c</v>
          </cell>
          <cell r="I756">
            <v>0</v>
          </cell>
          <cell r="J756">
            <v>0</v>
          </cell>
          <cell r="K756">
            <v>233.07</v>
          </cell>
          <cell r="L756">
            <v>233.07</v>
          </cell>
          <cell r="M756">
            <v>2874.53</v>
          </cell>
          <cell r="N756" t="str">
            <v>S/L</v>
          </cell>
          <cell r="O756">
            <v>10</v>
          </cell>
        </row>
        <row r="757">
          <cell r="A757" t="str">
            <v>COAST.748</v>
          </cell>
          <cell r="B757">
            <v>1051</v>
          </cell>
          <cell r="C757"/>
          <cell r="D757" t="str">
            <v xml:space="preserve">Wheel Loader GP Bucket                       </v>
          </cell>
          <cell r="E757">
            <v>39945</v>
          </cell>
          <cell r="F757">
            <v>1250</v>
          </cell>
          <cell r="G757">
            <v>0</v>
          </cell>
          <cell r="H757" t="str">
            <v>c</v>
          </cell>
          <cell r="I757">
            <v>0</v>
          </cell>
          <cell r="J757">
            <v>0</v>
          </cell>
          <cell r="K757">
            <v>119.05</v>
          </cell>
          <cell r="L757">
            <v>119.05</v>
          </cell>
          <cell r="M757">
            <v>1130.95</v>
          </cell>
          <cell r="N757" t="str">
            <v>S/L</v>
          </cell>
          <cell r="O757">
            <v>7</v>
          </cell>
        </row>
        <row r="758">
          <cell r="A758" t="str">
            <v>COAST.749</v>
          </cell>
          <cell r="B758">
            <v>1052</v>
          </cell>
          <cell r="C758"/>
          <cell r="D758" t="str">
            <v xml:space="preserve">Cardboard Baler Repair                       </v>
          </cell>
          <cell r="E758">
            <v>39964</v>
          </cell>
          <cell r="F758">
            <v>10492</v>
          </cell>
          <cell r="G758">
            <v>0</v>
          </cell>
          <cell r="H758" t="str">
            <v>c</v>
          </cell>
          <cell r="I758">
            <v>0</v>
          </cell>
          <cell r="J758">
            <v>0</v>
          </cell>
          <cell r="K758">
            <v>874.33</v>
          </cell>
          <cell r="L758">
            <v>874.33</v>
          </cell>
          <cell r="M758">
            <v>9617.67</v>
          </cell>
          <cell r="N758" t="str">
            <v>S/L</v>
          </cell>
          <cell r="O758">
            <v>7</v>
          </cell>
        </row>
        <row r="759">
          <cell r="A759" t="str">
            <v>COAST.750</v>
          </cell>
          <cell r="B759">
            <v>1053</v>
          </cell>
          <cell r="C759"/>
          <cell r="D759" t="str">
            <v xml:space="preserve">1 - 4yd Cardboard Recyc Container            </v>
          </cell>
          <cell r="E759">
            <v>39944</v>
          </cell>
          <cell r="F759">
            <v>749.64</v>
          </cell>
          <cell r="G759">
            <v>0</v>
          </cell>
          <cell r="H759" t="str">
            <v>c</v>
          </cell>
          <cell r="I759">
            <v>0</v>
          </cell>
          <cell r="J759">
            <v>0</v>
          </cell>
          <cell r="K759">
            <v>49.98</v>
          </cell>
          <cell r="L759">
            <v>49.98</v>
          </cell>
          <cell r="M759">
            <v>699.66</v>
          </cell>
          <cell r="N759" t="str">
            <v>S/L</v>
          </cell>
          <cell r="O759">
            <v>10</v>
          </cell>
        </row>
        <row r="760">
          <cell r="A760" t="str">
            <v>COAST.751</v>
          </cell>
          <cell r="B760">
            <v>1054</v>
          </cell>
          <cell r="C760"/>
          <cell r="D760" t="str">
            <v xml:space="preserve">132 - 32 Gal Trash Cart Lids                 </v>
          </cell>
          <cell r="E760">
            <v>39960</v>
          </cell>
          <cell r="F760">
            <v>2635.6</v>
          </cell>
          <cell r="G760">
            <v>0</v>
          </cell>
          <cell r="H760" t="str">
            <v>c</v>
          </cell>
          <cell r="I760">
            <v>0</v>
          </cell>
          <cell r="J760">
            <v>0</v>
          </cell>
          <cell r="K760">
            <v>153.74</v>
          </cell>
          <cell r="L760">
            <v>153.74</v>
          </cell>
          <cell r="M760">
            <v>2481.86</v>
          </cell>
          <cell r="N760" t="str">
            <v>S/L</v>
          </cell>
          <cell r="O760">
            <v>10</v>
          </cell>
        </row>
        <row r="761">
          <cell r="A761" t="str">
            <v>COAST.752</v>
          </cell>
          <cell r="B761">
            <v>1055</v>
          </cell>
          <cell r="C761"/>
          <cell r="D761" t="str">
            <v xml:space="preserve">2 - 4yd  CB Rec Containers - Valley 0 basis  </v>
          </cell>
          <cell r="E761">
            <v>39944</v>
          </cell>
          <cell r="F761">
            <v>0</v>
          </cell>
          <cell r="G761">
            <v>0</v>
          </cell>
          <cell r="H761" t="str">
            <v>c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 t="str">
            <v>S/L</v>
          </cell>
          <cell r="O761">
            <v>10</v>
          </cell>
        </row>
        <row r="762">
          <cell r="A762" t="str">
            <v>COAST.753</v>
          </cell>
          <cell r="B762">
            <v>1056</v>
          </cell>
          <cell r="C762"/>
          <cell r="D762" t="str">
            <v xml:space="preserve">1 - 4yd Cardboard Recyc Container            </v>
          </cell>
          <cell r="E762">
            <v>39944</v>
          </cell>
          <cell r="F762">
            <v>800.75</v>
          </cell>
          <cell r="G762">
            <v>0</v>
          </cell>
          <cell r="H762" t="str">
            <v>c</v>
          </cell>
          <cell r="I762">
            <v>0</v>
          </cell>
          <cell r="J762">
            <v>0</v>
          </cell>
          <cell r="K762">
            <v>53.38</v>
          </cell>
          <cell r="L762">
            <v>53.38</v>
          </cell>
          <cell r="M762">
            <v>747.37</v>
          </cell>
          <cell r="N762" t="str">
            <v>S/L</v>
          </cell>
          <cell r="O762">
            <v>10</v>
          </cell>
        </row>
        <row r="763">
          <cell r="A763" t="str">
            <v>COAST.754</v>
          </cell>
          <cell r="B763">
            <v>1057</v>
          </cell>
          <cell r="C763"/>
          <cell r="D763" t="str">
            <v xml:space="preserve">Baler Repair                                 </v>
          </cell>
          <cell r="E763">
            <v>39994</v>
          </cell>
          <cell r="F763">
            <v>1624.93</v>
          </cell>
          <cell r="G763">
            <v>0</v>
          </cell>
          <cell r="H763" t="str">
            <v>c</v>
          </cell>
          <cell r="I763">
            <v>0</v>
          </cell>
          <cell r="J763">
            <v>0</v>
          </cell>
          <cell r="K763">
            <v>116.07</v>
          </cell>
          <cell r="L763">
            <v>116.07</v>
          </cell>
          <cell r="M763">
            <v>1508.86</v>
          </cell>
          <cell r="N763" t="str">
            <v>S/L</v>
          </cell>
          <cell r="O763">
            <v>7</v>
          </cell>
        </row>
        <row r="764">
          <cell r="A764" t="str">
            <v>COAST.755</v>
          </cell>
          <cell r="B764">
            <v>1058</v>
          </cell>
          <cell r="C764"/>
          <cell r="D764" t="str">
            <v xml:space="preserve">1999 Peterbilt 320 Heil Front Loader - #210  </v>
          </cell>
          <cell r="E764">
            <v>40038</v>
          </cell>
          <cell r="F764">
            <v>73000</v>
          </cell>
          <cell r="G764">
            <v>0</v>
          </cell>
          <cell r="H764" t="str">
            <v>c</v>
          </cell>
          <cell r="I764">
            <v>0</v>
          </cell>
          <cell r="J764">
            <v>0</v>
          </cell>
          <cell r="K764">
            <v>4345.24</v>
          </cell>
          <cell r="L764">
            <v>4345.24</v>
          </cell>
          <cell r="M764">
            <v>68654.759999999995</v>
          </cell>
          <cell r="N764" t="str">
            <v>S/L</v>
          </cell>
          <cell r="O764">
            <v>7</v>
          </cell>
        </row>
        <row r="765">
          <cell r="A765" t="str">
            <v>COAST.756</v>
          </cell>
          <cell r="B765">
            <v>1059</v>
          </cell>
          <cell r="C765"/>
          <cell r="D765" t="str">
            <v xml:space="preserve">Transmission - #814                          </v>
          </cell>
          <cell r="E765">
            <v>40052</v>
          </cell>
          <cell r="F765">
            <v>1945</v>
          </cell>
          <cell r="G765">
            <v>0</v>
          </cell>
          <cell r="H765" t="str">
            <v>c</v>
          </cell>
          <cell r="I765">
            <v>0</v>
          </cell>
          <cell r="J765">
            <v>0</v>
          </cell>
          <cell r="K765">
            <v>92.62</v>
          </cell>
          <cell r="L765">
            <v>92.62</v>
          </cell>
          <cell r="M765">
            <v>1852.38</v>
          </cell>
          <cell r="N765" t="str">
            <v>S/L</v>
          </cell>
          <cell r="O765">
            <v>7</v>
          </cell>
        </row>
        <row r="766">
          <cell r="A766" t="str">
            <v>COAST.757</v>
          </cell>
          <cell r="B766">
            <v>1060</v>
          </cell>
          <cell r="C766"/>
          <cell r="D766" t="str">
            <v xml:space="preserve">5 - 6yd Cardboard Containers                 </v>
          </cell>
          <cell r="E766">
            <v>40036</v>
          </cell>
          <cell r="F766">
            <v>4255.7</v>
          </cell>
          <cell r="G766">
            <v>0</v>
          </cell>
          <cell r="H766" t="str">
            <v>c</v>
          </cell>
          <cell r="I766">
            <v>0</v>
          </cell>
          <cell r="J766">
            <v>0</v>
          </cell>
          <cell r="K766">
            <v>177.32</v>
          </cell>
          <cell r="L766">
            <v>177.32</v>
          </cell>
          <cell r="M766">
            <v>4078.38</v>
          </cell>
          <cell r="N766" t="str">
            <v>S/L</v>
          </cell>
          <cell r="O766">
            <v>10</v>
          </cell>
        </row>
        <row r="767">
          <cell r="A767" t="str">
            <v>COAST.758</v>
          </cell>
          <cell r="B767">
            <v>1061</v>
          </cell>
          <cell r="C767"/>
          <cell r="D767" t="str">
            <v xml:space="preserve">1 - 2yd Cardboard Container                  </v>
          </cell>
          <cell r="E767">
            <v>40036</v>
          </cell>
          <cell r="F767">
            <v>597.5</v>
          </cell>
          <cell r="G767">
            <v>0</v>
          </cell>
          <cell r="H767" t="str">
            <v>c</v>
          </cell>
          <cell r="I767">
            <v>0</v>
          </cell>
          <cell r="J767">
            <v>0</v>
          </cell>
          <cell r="K767">
            <v>24.9</v>
          </cell>
          <cell r="L767">
            <v>24.9</v>
          </cell>
          <cell r="M767">
            <v>572.6</v>
          </cell>
          <cell r="N767" t="str">
            <v>S/L</v>
          </cell>
          <cell r="O767">
            <v>10</v>
          </cell>
        </row>
        <row r="768">
          <cell r="A768" t="str">
            <v>COAST.759</v>
          </cell>
          <cell r="B768">
            <v>1062</v>
          </cell>
          <cell r="C768"/>
          <cell r="D768" t="str">
            <v xml:space="preserve">4 - 3yd Cardboard Containers                 </v>
          </cell>
          <cell r="E768">
            <v>40036</v>
          </cell>
          <cell r="F768">
            <v>2486.08</v>
          </cell>
          <cell r="G768">
            <v>0</v>
          </cell>
          <cell r="H768" t="str">
            <v>c</v>
          </cell>
          <cell r="I768">
            <v>0</v>
          </cell>
          <cell r="J768">
            <v>0</v>
          </cell>
          <cell r="K768">
            <v>103.59</v>
          </cell>
          <cell r="L768">
            <v>103.59</v>
          </cell>
          <cell r="M768">
            <v>2382.4899999999998</v>
          </cell>
          <cell r="N768" t="str">
            <v>S/L</v>
          </cell>
          <cell r="O768">
            <v>10</v>
          </cell>
        </row>
        <row r="769">
          <cell r="A769" t="str">
            <v>COAST.760</v>
          </cell>
          <cell r="B769">
            <v>1063</v>
          </cell>
          <cell r="C769"/>
          <cell r="D769" t="str">
            <v xml:space="preserve">2 - 2yd Containers                           </v>
          </cell>
          <cell r="E769">
            <v>40036</v>
          </cell>
          <cell r="F769">
            <v>1202.6600000000001</v>
          </cell>
          <cell r="G769">
            <v>0</v>
          </cell>
          <cell r="H769" t="str">
            <v>c</v>
          </cell>
          <cell r="I769">
            <v>0</v>
          </cell>
          <cell r="J769">
            <v>0</v>
          </cell>
          <cell r="K769">
            <v>50.11</v>
          </cell>
          <cell r="L769">
            <v>50.11</v>
          </cell>
          <cell r="M769">
            <v>1152.55</v>
          </cell>
          <cell r="N769" t="str">
            <v>S/L</v>
          </cell>
          <cell r="O769">
            <v>10</v>
          </cell>
        </row>
        <row r="770">
          <cell r="A770" t="str">
            <v>COAST.761</v>
          </cell>
          <cell r="B770">
            <v>1064</v>
          </cell>
          <cell r="C770"/>
          <cell r="D770" t="str">
            <v xml:space="preserve">2 - 4yd Containers                           </v>
          </cell>
          <cell r="E770">
            <v>40036</v>
          </cell>
          <cell r="F770">
            <v>1462.66</v>
          </cell>
          <cell r="G770">
            <v>0</v>
          </cell>
          <cell r="H770" t="str">
            <v>c</v>
          </cell>
          <cell r="I770">
            <v>0</v>
          </cell>
          <cell r="J770">
            <v>0</v>
          </cell>
          <cell r="K770">
            <v>60.94</v>
          </cell>
          <cell r="L770">
            <v>60.94</v>
          </cell>
          <cell r="M770">
            <v>1401.72</v>
          </cell>
          <cell r="N770" t="str">
            <v>S/L</v>
          </cell>
          <cell r="O770">
            <v>10</v>
          </cell>
        </row>
        <row r="771">
          <cell r="A771" t="str">
            <v>COAST.762</v>
          </cell>
          <cell r="B771">
            <v>1065</v>
          </cell>
          <cell r="C771"/>
          <cell r="D771" t="str">
            <v xml:space="preserve">3 - 4yd Containers                           </v>
          </cell>
          <cell r="E771">
            <v>40038</v>
          </cell>
          <cell r="F771">
            <v>2248.92</v>
          </cell>
          <cell r="G771">
            <v>0</v>
          </cell>
          <cell r="H771" t="str">
            <v>c</v>
          </cell>
          <cell r="I771">
            <v>0</v>
          </cell>
          <cell r="J771">
            <v>0</v>
          </cell>
          <cell r="K771">
            <v>93.71</v>
          </cell>
          <cell r="L771">
            <v>93.71</v>
          </cell>
          <cell r="M771">
            <v>2155.21</v>
          </cell>
          <cell r="N771" t="str">
            <v>S/L</v>
          </cell>
          <cell r="O771">
            <v>10</v>
          </cell>
        </row>
        <row r="772">
          <cell r="A772" t="str">
            <v>COAST.763</v>
          </cell>
          <cell r="B772">
            <v>1066</v>
          </cell>
          <cell r="C772"/>
          <cell r="D772" t="str">
            <v xml:space="preserve">360 - 32 Gal Univ XHD Containers             </v>
          </cell>
          <cell r="E772">
            <v>40056</v>
          </cell>
          <cell r="F772">
            <v>15660</v>
          </cell>
          <cell r="G772">
            <v>0</v>
          </cell>
          <cell r="H772" t="str">
            <v>c</v>
          </cell>
          <cell r="I772">
            <v>0</v>
          </cell>
          <cell r="J772">
            <v>0</v>
          </cell>
          <cell r="K772">
            <v>522</v>
          </cell>
          <cell r="L772">
            <v>522</v>
          </cell>
          <cell r="M772">
            <v>15138</v>
          </cell>
          <cell r="N772" t="str">
            <v>S/L</v>
          </cell>
          <cell r="O772">
            <v>10</v>
          </cell>
        </row>
        <row r="773">
          <cell r="A773" t="str">
            <v>COAST.764</v>
          </cell>
          <cell r="B773">
            <v>1067</v>
          </cell>
          <cell r="C773"/>
          <cell r="D773" t="str">
            <v xml:space="preserve">Vinyl Print - #210                           </v>
          </cell>
          <cell r="E773">
            <v>40066</v>
          </cell>
          <cell r="F773">
            <v>1300</v>
          </cell>
          <cell r="G773">
            <v>0</v>
          </cell>
          <cell r="H773" t="str">
            <v>c</v>
          </cell>
          <cell r="I773">
            <v>0</v>
          </cell>
          <cell r="J773">
            <v>0</v>
          </cell>
          <cell r="K773">
            <v>61.9</v>
          </cell>
          <cell r="L773">
            <v>61.9</v>
          </cell>
          <cell r="M773">
            <v>1238.0999999999999</v>
          </cell>
          <cell r="N773" t="str">
            <v>S/L</v>
          </cell>
          <cell r="O773">
            <v>7</v>
          </cell>
        </row>
        <row r="774">
          <cell r="A774" t="str">
            <v>COAST.765</v>
          </cell>
          <cell r="B774">
            <v>1068</v>
          </cell>
          <cell r="C774"/>
          <cell r="D774" t="str">
            <v xml:space="preserve">Used Wheel - #333                            </v>
          </cell>
          <cell r="E774">
            <v>40079</v>
          </cell>
          <cell r="F774">
            <v>644.9</v>
          </cell>
          <cell r="G774">
            <v>0</v>
          </cell>
          <cell r="H774" t="str">
            <v>c</v>
          </cell>
          <cell r="I774">
            <v>0</v>
          </cell>
          <cell r="J774">
            <v>0</v>
          </cell>
          <cell r="K774">
            <v>23.03</v>
          </cell>
          <cell r="L774">
            <v>23.03</v>
          </cell>
          <cell r="M774">
            <v>621.87</v>
          </cell>
          <cell r="N774" t="str">
            <v>S/L</v>
          </cell>
          <cell r="O774">
            <v>7</v>
          </cell>
        </row>
        <row r="775">
          <cell r="A775" t="str">
            <v>COAST.766</v>
          </cell>
          <cell r="B775">
            <v>1069</v>
          </cell>
          <cell r="C775"/>
          <cell r="D775" t="str">
            <v xml:space="preserve">Residential Sideload - #333                  </v>
          </cell>
          <cell r="E775">
            <v>40085</v>
          </cell>
          <cell r="F775">
            <v>50000</v>
          </cell>
          <cell r="G775">
            <v>0</v>
          </cell>
          <cell r="H775" t="str">
            <v>c</v>
          </cell>
          <cell r="I775">
            <v>0</v>
          </cell>
          <cell r="J775">
            <v>0</v>
          </cell>
          <cell r="K775">
            <v>1785.71</v>
          </cell>
          <cell r="L775">
            <v>1785.71</v>
          </cell>
          <cell r="M775">
            <v>48214.29</v>
          </cell>
          <cell r="N775" t="str">
            <v>S/L</v>
          </cell>
          <cell r="O775">
            <v>7</v>
          </cell>
        </row>
        <row r="776">
          <cell r="A776" t="str">
            <v>COAST.767</v>
          </cell>
          <cell r="B776">
            <v>1070</v>
          </cell>
          <cell r="C776"/>
          <cell r="D776" t="str">
            <v xml:space="preserve">320 - 96 Gal Univ Container Lids             </v>
          </cell>
          <cell r="E776">
            <v>40072</v>
          </cell>
          <cell r="F776">
            <v>6256</v>
          </cell>
          <cell r="G776">
            <v>0</v>
          </cell>
          <cell r="H776" t="str">
            <v>c</v>
          </cell>
          <cell r="I776">
            <v>0</v>
          </cell>
          <cell r="J776">
            <v>0</v>
          </cell>
          <cell r="K776">
            <v>156.4</v>
          </cell>
          <cell r="L776">
            <v>156.4</v>
          </cell>
          <cell r="M776">
            <v>6099.6</v>
          </cell>
          <cell r="N776" t="str">
            <v>S/L</v>
          </cell>
          <cell r="O776">
            <v>10</v>
          </cell>
        </row>
        <row r="777">
          <cell r="A777" t="str">
            <v>COAST.768</v>
          </cell>
          <cell r="B777">
            <v>1071</v>
          </cell>
          <cell r="C777"/>
          <cell r="D777" t="str">
            <v xml:space="preserve">Custom Linings Spray in Bed Liner - #210     </v>
          </cell>
          <cell r="E777">
            <v>40073</v>
          </cell>
          <cell r="F777">
            <v>450</v>
          </cell>
          <cell r="G777">
            <v>0</v>
          </cell>
          <cell r="H777" t="str">
            <v>c</v>
          </cell>
          <cell r="I777">
            <v>0</v>
          </cell>
          <cell r="J777">
            <v>0</v>
          </cell>
          <cell r="K777">
            <v>16.07</v>
          </cell>
          <cell r="L777">
            <v>16.07</v>
          </cell>
          <cell r="M777">
            <v>433.93</v>
          </cell>
          <cell r="N777" t="str">
            <v>S/L</v>
          </cell>
          <cell r="O777">
            <v>7</v>
          </cell>
        </row>
        <row r="778">
          <cell r="A778" t="str">
            <v>COAST.769</v>
          </cell>
          <cell r="B778">
            <v>1072</v>
          </cell>
          <cell r="C778"/>
          <cell r="D778" t="str">
            <v xml:space="preserve">2001 Ottawa Yard Tractor - #612              </v>
          </cell>
          <cell r="E778">
            <v>40098</v>
          </cell>
          <cell r="F778">
            <v>19400</v>
          </cell>
          <cell r="G778">
            <v>0</v>
          </cell>
          <cell r="H778" t="str">
            <v>c</v>
          </cell>
          <cell r="I778">
            <v>0</v>
          </cell>
          <cell r="J778">
            <v>0</v>
          </cell>
          <cell r="K778">
            <v>692.86</v>
          </cell>
          <cell r="L778">
            <v>692.86</v>
          </cell>
          <cell r="M778">
            <v>18707.14</v>
          </cell>
          <cell r="N778" t="str">
            <v>S/L</v>
          </cell>
          <cell r="O778">
            <v>7</v>
          </cell>
        </row>
        <row r="779">
          <cell r="A779" t="str">
            <v>COAST.770</v>
          </cell>
          <cell r="B779">
            <v>1073</v>
          </cell>
          <cell r="C779"/>
          <cell r="D779" t="str">
            <v xml:space="preserve">Paint - #333                                 </v>
          </cell>
          <cell r="E779">
            <v>40113</v>
          </cell>
          <cell r="F779">
            <v>7004.71</v>
          </cell>
          <cell r="G779">
            <v>0</v>
          </cell>
          <cell r="H779" t="str">
            <v>c</v>
          </cell>
          <cell r="I779">
            <v>0</v>
          </cell>
          <cell r="J779">
            <v>0</v>
          </cell>
          <cell r="K779">
            <v>233.49</v>
          </cell>
          <cell r="L779">
            <v>233.49</v>
          </cell>
          <cell r="M779">
            <v>6771.22</v>
          </cell>
          <cell r="N779" t="str">
            <v>S/L</v>
          </cell>
          <cell r="O779">
            <v>5</v>
          </cell>
        </row>
        <row r="780">
          <cell r="A780" t="str">
            <v>COAST.771</v>
          </cell>
          <cell r="B780">
            <v>1074</v>
          </cell>
          <cell r="C780"/>
          <cell r="D780" t="str">
            <v xml:space="preserve">Retrofit Automated Side Loading Arm - #323   </v>
          </cell>
          <cell r="E780">
            <v>40147</v>
          </cell>
          <cell r="F780">
            <v>19550</v>
          </cell>
          <cell r="G780">
            <v>0</v>
          </cell>
          <cell r="H780" t="str">
            <v>c</v>
          </cell>
          <cell r="I780">
            <v>0</v>
          </cell>
          <cell r="J780">
            <v>0</v>
          </cell>
          <cell r="K780">
            <v>232.74</v>
          </cell>
          <cell r="L780">
            <v>232.74</v>
          </cell>
          <cell r="M780">
            <v>19317.259999999998</v>
          </cell>
          <cell r="N780" t="str">
            <v>S/L</v>
          </cell>
          <cell r="O780">
            <v>7</v>
          </cell>
        </row>
        <row r="781">
          <cell r="A781" t="str">
            <v>COAST.772</v>
          </cell>
          <cell r="B781">
            <v>1075</v>
          </cell>
          <cell r="C781"/>
          <cell r="D781" t="str">
            <v xml:space="preserve">Parts - #210                                 </v>
          </cell>
          <cell r="E781">
            <v>40147</v>
          </cell>
          <cell r="F781">
            <v>8692.35</v>
          </cell>
          <cell r="G781">
            <v>0</v>
          </cell>
          <cell r="H781" t="str">
            <v>c</v>
          </cell>
          <cell r="I781">
            <v>0</v>
          </cell>
          <cell r="J781">
            <v>0</v>
          </cell>
          <cell r="K781">
            <v>103.48</v>
          </cell>
          <cell r="L781">
            <v>103.48</v>
          </cell>
          <cell r="M781">
            <v>8588.8700000000008</v>
          </cell>
          <cell r="N781" t="str">
            <v>S/L</v>
          </cell>
          <cell r="O781">
            <v>7</v>
          </cell>
        </row>
        <row r="782">
          <cell r="A782" t="str">
            <v>COAST.773</v>
          </cell>
          <cell r="B782">
            <v>1076</v>
          </cell>
          <cell r="C782"/>
          <cell r="D782" t="str">
            <v xml:space="preserve">Parts - #209                                 </v>
          </cell>
          <cell r="E782">
            <v>40147</v>
          </cell>
          <cell r="F782">
            <v>3395</v>
          </cell>
          <cell r="G782">
            <v>0</v>
          </cell>
          <cell r="H782" t="str">
            <v>c</v>
          </cell>
          <cell r="I782">
            <v>0</v>
          </cell>
          <cell r="J782">
            <v>0</v>
          </cell>
          <cell r="K782">
            <v>40.42</v>
          </cell>
          <cell r="L782">
            <v>40.42</v>
          </cell>
          <cell r="M782">
            <v>3354.58</v>
          </cell>
          <cell r="N782" t="str">
            <v>S/L</v>
          </cell>
          <cell r="O782">
            <v>7</v>
          </cell>
        </row>
        <row r="783">
          <cell r="A783" t="str">
            <v>COAST.774</v>
          </cell>
          <cell r="B783">
            <v>1077</v>
          </cell>
          <cell r="C783"/>
          <cell r="D783" t="str">
            <v xml:space="preserve">Transmission Overhaul - #209                 </v>
          </cell>
          <cell r="E783">
            <v>40147</v>
          </cell>
          <cell r="F783">
            <v>7562.76</v>
          </cell>
          <cell r="G783">
            <v>0</v>
          </cell>
          <cell r="H783" t="str">
            <v>c</v>
          </cell>
          <cell r="I783">
            <v>0</v>
          </cell>
          <cell r="J783">
            <v>0</v>
          </cell>
          <cell r="K783">
            <v>90.03</v>
          </cell>
          <cell r="L783">
            <v>90.03</v>
          </cell>
          <cell r="M783">
            <v>7472.73</v>
          </cell>
          <cell r="N783" t="str">
            <v>S/L</v>
          </cell>
          <cell r="O783">
            <v>7</v>
          </cell>
        </row>
        <row r="784">
          <cell r="A784" t="str">
            <v>COAST.775</v>
          </cell>
          <cell r="B784">
            <v>1078</v>
          </cell>
          <cell r="C784"/>
          <cell r="D784" t="str">
            <v xml:space="preserve">Retrofit Automated Side Loading Arm - #332   </v>
          </cell>
          <cell r="E784">
            <v>40147</v>
          </cell>
          <cell r="F784">
            <v>19550</v>
          </cell>
          <cell r="G784">
            <v>0</v>
          </cell>
          <cell r="H784" t="str">
            <v>c</v>
          </cell>
          <cell r="I784">
            <v>0</v>
          </cell>
          <cell r="J784">
            <v>0</v>
          </cell>
          <cell r="K784">
            <v>232.74</v>
          </cell>
          <cell r="L784">
            <v>232.74</v>
          </cell>
          <cell r="M784">
            <v>19317.259999999998</v>
          </cell>
          <cell r="N784" t="str">
            <v>S/L</v>
          </cell>
          <cell r="O784">
            <v>7</v>
          </cell>
        </row>
        <row r="823">
          <cell r="A823" t="str">
            <v>NEWCST.1</v>
          </cell>
          <cell r="C823">
            <v>18</v>
          </cell>
          <cell r="D823" t="str">
            <v>Lincoln Ranger 250 Welder</v>
          </cell>
          <cell r="F823">
            <v>0.6</v>
          </cell>
        </row>
        <row r="824">
          <cell r="A824" t="str">
            <v>NEWCST.2</v>
          </cell>
          <cell r="C824">
            <v>18</v>
          </cell>
          <cell r="D824" t="str">
            <v>Lincoln LN-25 Welder</v>
          </cell>
          <cell r="F824">
            <v>0.6</v>
          </cell>
        </row>
        <row r="825">
          <cell r="A825" t="str">
            <v>NEWCST.3</v>
          </cell>
          <cell r="C825">
            <v>18</v>
          </cell>
          <cell r="D825" t="str">
            <v>Ingrosall Rand Vertrell Compressor</v>
          </cell>
          <cell r="F825">
            <v>0.6</v>
          </cell>
        </row>
        <row r="826">
          <cell r="A826" t="str">
            <v>NEWCST.4</v>
          </cell>
          <cell r="C826">
            <v>18</v>
          </cell>
          <cell r="D826" t="str">
            <v>60 Gal container</v>
          </cell>
          <cell r="F826">
            <v>0.6</v>
          </cell>
        </row>
        <row r="827">
          <cell r="A827" t="str">
            <v>NEWCST.5</v>
          </cell>
          <cell r="C827">
            <v>18</v>
          </cell>
          <cell r="D827" t="str">
            <v>Oxy Seliderie welder</v>
          </cell>
          <cell r="F827">
            <v>0.6</v>
          </cell>
        </row>
        <row r="828">
          <cell r="A828" t="str">
            <v>NEWCST.6</v>
          </cell>
          <cell r="C828">
            <v>18</v>
          </cell>
          <cell r="D828" t="str">
            <v>Craftsman Tool Box w/ misc tools 2 @ $500 each)</v>
          </cell>
          <cell r="F828">
            <v>0.6</v>
          </cell>
        </row>
        <row r="829">
          <cell r="A829" t="str">
            <v>NEWCST.7</v>
          </cell>
          <cell r="C829">
            <v>19</v>
          </cell>
          <cell r="D829" t="str">
            <v>Jet Drill Press 15" with stand</v>
          </cell>
          <cell r="F829">
            <v>0.5</v>
          </cell>
        </row>
        <row r="830">
          <cell r="A830" t="str">
            <v>NEWCST.8</v>
          </cell>
          <cell r="C830">
            <v>20</v>
          </cell>
          <cell r="D830" t="str">
            <v>Oxy stand torch</v>
          </cell>
          <cell r="F830">
            <v>0.6</v>
          </cell>
        </row>
        <row r="831">
          <cell r="A831" t="str">
            <v>NEWCST.9</v>
          </cell>
          <cell r="C831">
            <v>21</v>
          </cell>
          <cell r="D831" t="str">
            <v>Miller shopmaster 300 ac/dc welder with wire feeder</v>
          </cell>
          <cell r="F831">
            <v>0.6</v>
          </cell>
        </row>
        <row r="832">
          <cell r="A832" t="str">
            <v>NEWCST.10</v>
          </cell>
          <cell r="C832">
            <v>22</v>
          </cell>
          <cell r="D832" t="str">
            <v>Miller Millermatic 251 wire welder</v>
          </cell>
          <cell r="F832">
            <v>0.6</v>
          </cell>
        </row>
        <row r="833">
          <cell r="A833" t="str">
            <v>NEWCST.11</v>
          </cell>
          <cell r="C833">
            <v>23</v>
          </cell>
          <cell r="D833" t="str">
            <v>Power Max 1000 G3 Series</v>
          </cell>
          <cell r="F833">
            <v>0.6</v>
          </cell>
        </row>
        <row r="834">
          <cell r="A834" t="str">
            <v>NEWCST.12</v>
          </cell>
          <cell r="C834">
            <v>24</v>
          </cell>
          <cell r="D834" t="str">
            <v>Smog Hog LAS model porta clean</v>
          </cell>
          <cell r="F834">
            <v>0.5</v>
          </cell>
        </row>
        <row r="835">
          <cell r="A835" t="str">
            <v>NEWCST.13</v>
          </cell>
          <cell r="C835">
            <v>28</v>
          </cell>
          <cell r="D835" t="str">
            <v>Jet horizontal bend saw hbs-101810</v>
          </cell>
          <cell r="F835">
            <v>0.2</v>
          </cell>
        </row>
        <row r="836">
          <cell r="A836" t="str">
            <v>NEWCST.14</v>
          </cell>
          <cell r="C836">
            <v>30</v>
          </cell>
          <cell r="D836" t="str">
            <v>Robin Air Cool Tech 34768</v>
          </cell>
          <cell r="F836">
            <v>0.6</v>
          </cell>
        </row>
        <row r="837">
          <cell r="A837" t="str">
            <v>NEWCST.15</v>
          </cell>
          <cell r="C837">
            <v>31</v>
          </cell>
          <cell r="D837" t="str">
            <v>NexIQ Pro-link plus</v>
          </cell>
          <cell r="F837">
            <v>0.7</v>
          </cell>
        </row>
        <row r="838">
          <cell r="A838" t="str">
            <v>NEWCST.16</v>
          </cell>
          <cell r="C838">
            <v>32</v>
          </cell>
          <cell r="D838" t="str">
            <v>Small Paint Booth birks #29-1075 20' x 25'</v>
          </cell>
          <cell r="F838">
            <v>0.3</v>
          </cell>
        </row>
        <row r="839">
          <cell r="A839" t="str">
            <v>NEWCST.17</v>
          </cell>
          <cell r="C839">
            <v>33</v>
          </cell>
          <cell r="D839" t="str">
            <v>Large Paint Booth Binks 18 x 40' x 20'</v>
          </cell>
          <cell r="F839">
            <v>0.4</v>
          </cell>
        </row>
        <row r="840">
          <cell r="A840" t="str">
            <v>NEWCST.18</v>
          </cell>
          <cell r="C840">
            <v>50</v>
          </cell>
          <cell r="D840" t="str">
            <v>2000 gallon skid load tank</v>
          </cell>
          <cell r="F840">
            <v>0.5</v>
          </cell>
        </row>
      </sheetData>
      <sheetData sheetId="12"/>
      <sheetData sheetId="13"/>
      <sheetData sheetId="14">
        <row r="9">
          <cell r="K9">
            <v>0</v>
          </cell>
        </row>
      </sheetData>
      <sheetData sheetId="15"/>
      <sheetData sheetId="16">
        <row r="1">
          <cell r="B1" t="str">
            <v>07390  SUNSET EMPIRE R&amp;R SERVICES, INC</v>
          </cell>
        </row>
      </sheetData>
      <sheetData sheetId="17"/>
      <sheetData sheetId="18"/>
      <sheetData sheetId="19">
        <row r="9">
          <cell r="K9">
            <v>0</v>
          </cell>
        </row>
      </sheetData>
      <sheetData sheetId="20"/>
      <sheetData sheetId="21">
        <row r="1">
          <cell r="B1" t="str">
            <v>07390  SUNSET EMPIRE R&amp;R SERVICES, INC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hibit"/>
      <sheetName val="assets(old)"/>
      <sheetName val="COMMENTS"/>
      <sheetName val="assets"/>
      <sheetName val="_ good"/>
      <sheetName val="trend factors"/>
      <sheetName val="r3 factors"/>
      <sheetName val="MSTRNDF"/>
      <sheetName val="BLS-PPI Tables"/>
      <sheetName val="class"/>
      <sheetName val="Source--&gt;"/>
      <sheetName val="Coast Assets"/>
      <sheetName val="__good"/>
      <sheetName val="trend_factors"/>
      <sheetName val="r3_factors"/>
      <sheetName val="BLS-PPI_Tables"/>
      <sheetName val="Coast_Assets"/>
      <sheetName val="__good1"/>
      <sheetName val="trend_factors1"/>
      <sheetName val="r3_factors1"/>
      <sheetName val="BLS-PPI_Tables1"/>
      <sheetName val="Coast_Assets1"/>
    </sheetNames>
    <sheetDataSet>
      <sheetData sheetId="0"/>
      <sheetData sheetId="1" refreshError="1"/>
      <sheetData sheetId="2" refreshError="1"/>
      <sheetData sheetId="3">
        <row r="4">
          <cell r="A4" t="str">
            <v>COAST.1</v>
          </cell>
        </row>
      </sheetData>
      <sheetData sheetId="4" refreshError="1"/>
      <sheetData sheetId="5" refreshError="1"/>
      <sheetData sheetId="6">
        <row r="9">
          <cell r="K9">
            <v>0</v>
          </cell>
          <cell r="L9">
            <v>1</v>
          </cell>
        </row>
        <row r="10">
          <cell r="K10">
            <v>1</v>
          </cell>
          <cell r="L10">
            <v>1.00014935000003</v>
          </cell>
        </row>
        <row r="11">
          <cell r="K11">
            <v>2</v>
          </cell>
          <cell r="L11">
            <v>1.00029870000006</v>
          </cell>
        </row>
        <row r="12">
          <cell r="K12">
            <v>3</v>
          </cell>
          <cell r="L12">
            <v>1.0004480499999999</v>
          </cell>
        </row>
        <row r="13">
          <cell r="K13">
            <v>4</v>
          </cell>
          <cell r="L13">
            <v>1.0005974</v>
          </cell>
        </row>
        <row r="14">
          <cell r="K14">
            <v>5</v>
          </cell>
          <cell r="L14">
            <v>1.0008961000000001</v>
          </cell>
        </row>
        <row r="15">
          <cell r="K15">
            <v>6</v>
          </cell>
          <cell r="L15">
            <v>1.0011068333333799</v>
          </cell>
        </row>
        <row r="16">
          <cell r="K16">
            <v>7</v>
          </cell>
          <cell r="L16">
            <v>1.00131756666675</v>
          </cell>
        </row>
        <row r="17">
          <cell r="K17">
            <v>8</v>
          </cell>
          <cell r="L17">
            <v>1.0015282999999999</v>
          </cell>
        </row>
        <row r="18">
          <cell r="K18">
            <v>9</v>
          </cell>
          <cell r="L18">
            <v>1.00173903333333</v>
          </cell>
        </row>
        <row r="19">
          <cell r="K19">
            <v>10</v>
          </cell>
          <cell r="L19">
            <v>1.0021605</v>
          </cell>
        </row>
        <row r="20">
          <cell r="K20">
            <v>11</v>
          </cell>
          <cell r="L20">
            <v>1.0024487833333899</v>
          </cell>
        </row>
        <row r="21">
          <cell r="K21">
            <v>12</v>
          </cell>
          <cell r="L21">
            <v>1.0027370666667801</v>
          </cell>
        </row>
        <row r="22">
          <cell r="K22">
            <v>13</v>
          </cell>
          <cell r="L22">
            <v>1.0030253499999999</v>
          </cell>
        </row>
        <row r="23">
          <cell r="K23">
            <v>14</v>
          </cell>
          <cell r="L23">
            <v>1.0033136333333399</v>
          </cell>
        </row>
        <row r="24">
          <cell r="K24">
            <v>15</v>
          </cell>
          <cell r="L24">
            <v>1.0038902000000001</v>
          </cell>
        </row>
        <row r="25">
          <cell r="K25">
            <v>16</v>
          </cell>
          <cell r="L25">
            <v>1.0042735333334101</v>
          </cell>
        </row>
        <row r="26">
          <cell r="K26">
            <v>17</v>
          </cell>
          <cell r="L26">
            <v>1.0046568666668201</v>
          </cell>
        </row>
        <row r="27">
          <cell r="K27">
            <v>18</v>
          </cell>
          <cell r="L27">
            <v>1.0050402000000001</v>
          </cell>
        </row>
        <row r="28">
          <cell r="K28">
            <v>19</v>
          </cell>
          <cell r="L28">
            <v>1.0054235333333399</v>
          </cell>
        </row>
        <row r="29">
          <cell r="K29">
            <v>20</v>
          </cell>
          <cell r="L29">
            <v>1.0061902</v>
          </cell>
        </row>
        <row r="30">
          <cell r="K30">
            <v>21</v>
          </cell>
          <cell r="L30">
            <v>1.0066868833334299</v>
          </cell>
        </row>
        <row r="31">
          <cell r="K31">
            <v>22</v>
          </cell>
          <cell r="L31">
            <v>1.00718356666687</v>
          </cell>
        </row>
        <row r="32">
          <cell r="K32">
            <v>23</v>
          </cell>
          <cell r="L32">
            <v>1.0076802499999999</v>
          </cell>
        </row>
        <row r="33">
          <cell r="K33">
            <v>24</v>
          </cell>
          <cell r="L33">
            <v>1.0081769333333399</v>
          </cell>
        </row>
        <row r="34">
          <cell r="K34">
            <v>25</v>
          </cell>
          <cell r="L34">
            <v>1.0091703000000001</v>
          </cell>
        </row>
        <row r="35">
          <cell r="K35">
            <v>26</v>
          </cell>
          <cell r="L35">
            <v>1.0097987166667901</v>
          </cell>
        </row>
        <row r="36">
          <cell r="K36">
            <v>27</v>
          </cell>
          <cell r="L36">
            <v>1.0104271333335799</v>
          </cell>
        </row>
        <row r="37">
          <cell r="K37">
            <v>28</v>
          </cell>
          <cell r="L37">
            <v>1.01105555</v>
          </cell>
        </row>
        <row r="38">
          <cell r="K38">
            <v>29</v>
          </cell>
          <cell r="L38">
            <v>1.0116839666666699</v>
          </cell>
        </row>
        <row r="39">
          <cell r="K39">
            <v>30</v>
          </cell>
          <cell r="L39">
            <v>1.0129408</v>
          </cell>
        </row>
        <row r="40">
          <cell r="K40">
            <v>31</v>
          </cell>
          <cell r="L40">
            <v>1.01371865000016</v>
          </cell>
        </row>
        <row r="41">
          <cell r="K41">
            <v>32</v>
          </cell>
          <cell r="L41">
            <v>1.0144965000003101</v>
          </cell>
        </row>
        <row r="42">
          <cell r="K42">
            <v>33</v>
          </cell>
          <cell r="L42">
            <v>1.0152743500000001</v>
          </cell>
        </row>
        <row r="43">
          <cell r="K43">
            <v>34</v>
          </cell>
          <cell r="L43">
            <v>1.0160522000000101</v>
          </cell>
        </row>
        <row r="44">
          <cell r="K44">
            <v>35</v>
          </cell>
          <cell r="L44">
            <v>1.0176079</v>
          </cell>
        </row>
        <row r="45">
          <cell r="K45">
            <v>36</v>
          </cell>
          <cell r="L45">
            <v>1.0185515666668601</v>
          </cell>
        </row>
        <row r="46">
          <cell r="K46">
            <v>37</v>
          </cell>
          <cell r="L46">
            <v>1.0194952333337099</v>
          </cell>
        </row>
        <row r="47">
          <cell r="K47">
            <v>38</v>
          </cell>
          <cell r="L47">
            <v>1.02043890000001</v>
          </cell>
        </row>
        <row r="48">
          <cell r="K48">
            <v>39</v>
          </cell>
          <cell r="L48">
            <v>1.02138256666667</v>
          </cell>
        </row>
        <row r="49">
          <cell r="K49">
            <v>40</v>
          </cell>
          <cell r="L49">
            <v>1.0232699000000001</v>
          </cell>
        </row>
        <row r="50">
          <cell r="K50">
            <v>41</v>
          </cell>
          <cell r="L50">
            <v>1.02439405000022</v>
          </cell>
        </row>
        <row r="51">
          <cell r="K51">
            <v>42</v>
          </cell>
          <cell r="L51">
            <v>1.0255182000004499</v>
          </cell>
        </row>
        <row r="52">
          <cell r="K52">
            <v>43</v>
          </cell>
          <cell r="L52">
            <v>1.0266423500000099</v>
          </cell>
        </row>
        <row r="53">
          <cell r="K53">
            <v>44</v>
          </cell>
          <cell r="L53">
            <v>1.02776650000001</v>
          </cell>
        </row>
        <row r="54">
          <cell r="K54">
            <v>45</v>
          </cell>
          <cell r="L54">
            <v>1.0300148</v>
          </cell>
        </row>
        <row r="55">
          <cell r="K55">
            <v>46</v>
          </cell>
          <cell r="L55">
            <v>1.0313324000002599</v>
          </cell>
        </row>
        <row r="56">
          <cell r="K56">
            <v>47</v>
          </cell>
          <cell r="L56">
            <v>1.0326500000005301</v>
          </cell>
        </row>
        <row r="57">
          <cell r="K57">
            <v>48</v>
          </cell>
          <cell r="L57">
            <v>1.03396760000001</v>
          </cell>
        </row>
        <row r="58">
          <cell r="K58">
            <v>49</v>
          </cell>
          <cell r="L58">
            <v>1.0352852000000099</v>
          </cell>
        </row>
        <row r="59">
          <cell r="K59">
            <v>50</v>
          </cell>
          <cell r="L59">
            <v>1.0379204</v>
          </cell>
        </row>
        <row r="60">
          <cell r="K60">
            <v>51</v>
          </cell>
          <cell r="L60">
            <v>1.0394431500003001</v>
          </cell>
        </row>
        <row r="61">
          <cell r="K61">
            <v>52</v>
          </cell>
          <cell r="L61">
            <v>1.04096590000061</v>
          </cell>
        </row>
        <row r="62">
          <cell r="K62">
            <v>53</v>
          </cell>
          <cell r="L62">
            <v>1.0424886500000099</v>
          </cell>
        </row>
        <row r="63">
          <cell r="K63">
            <v>54</v>
          </cell>
          <cell r="L63">
            <v>1.04401140000001</v>
          </cell>
        </row>
        <row r="64">
          <cell r="K64">
            <v>55</v>
          </cell>
          <cell r="L64">
            <v>1.0470569000000001</v>
          </cell>
        </row>
        <row r="65">
          <cell r="K65">
            <v>56</v>
          </cell>
          <cell r="L65">
            <v>1.0487964333336799</v>
          </cell>
        </row>
        <row r="66">
          <cell r="K66">
            <v>57</v>
          </cell>
          <cell r="L66">
            <v>1.0505359666673599</v>
          </cell>
        </row>
        <row r="67">
          <cell r="K67">
            <v>58</v>
          </cell>
          <cell r="L67">
            <v>1.0522755000000099</v>
          </cell>
        </row>
        <row r="68">
          <cell r="K68">
            <v>59</v>
          </cell>
          <cell r="L68">
            <v>1.05401503333335</v>
          </cell>
        </row>
        <row r="69">
          <cell r="K69">
            <v>60</v>
          </cell>
          <cell r="L69">
            <v>1.0574941</v>
          </cell>
        </row>
        <row r="70">
          <cell r="K70">
            <v>61</v>
          </cell>
          <cell r="L70">
            <v>1.0594636166670599</v>
          </cell>
        </row>
        <row r="71">
          <cell r="K71">
            <v>62</v>
          </cell>
          <cell r="L71">
            <v>1.06143313333412</v>
          </cell>
        </row>
        <row r="72">
          <cell r="K72">
            <v>63</v>
          </cell>
          <cell r="L72">
            <v>1.06340265000001</v>
          </cell>
        </row>
        <row r="73">
          <cell r="K73">
            <v>64</v>
          </cell>
          <cell r="L73">
            <v>1.06537216666668</v>
          </cell>
        </row>
        <row r="74">
          <cell r="K74">
            <v>65</v>
          </cell>
          <cell r="L74">
            <v>1.0693112</v>
          </cell>
        </row>
        <row r="75">
          <cell r="K75">
            <v>66</v>
          </cell>
          <cell r="L75">
            <v>1.0715271166671101</v>
          </cell>
        </row>
        <row r="76">
          <cell r="K76">
            <v>67</v>
          </cell>
          <cell r="L76">
            <v>1.0737430333342199</v>
          </cell>
        </row>
        <row r="77">
          <cell r="K77">
            <v>68</v>
          </cell>
          <cell r="L77">
            <v>1.07595895000001</v>
          </cell>
        </row>
        <row r="78">
          <cell r="K78">
            <v>69</v>
          </cell>
          <cell r="L78">
            <v>1.0781748666666799</v>
          </cell>
        </row>
        <row r="79">
          <cell r="K79">
            <v>70</v>
          </cell>
          <cell r="L79">
            <v>1.0826066999999999</v>
          </cell>
        </row>
        <row r="80">
          <cell r="K80">
            <v>71</v>
          </cell>
          <cell r="L80">
            <v>1.0850901000005</v>
          </cell>
        </row>
        <row r="81">
          <cell r="K81">
            <v>72</v>
          </cell>
          <cell r="L81">
            <v>1.0875735000009901</v>
          </cell>
        </row>
        <row r="82">
          <cell r="K82">
            <v>73</v>
          </cell>
          <cell r="L82">
            <v>1.09005690000001</v>
          </cell>
        </row>
        <row r="83">
          <cell r="K83">
            <v>74</v>
          </cell>
          <cell r="L83">
            <v>1.09254030000002</v>
          </cell>
        </row>
        <row r="84">
          <cell r="K84">
            <v>75</v>
          </cell>
          <cell r="L84">
            <v>1.0975071000000001</v>
          </cell>
        </row>
        <row r="85">
          <cell r="K85">
            <v>76</v>
          </cell>
          <cell r="L85">
            <v>1.10028373333389</v>
          </cell>
        </row>
        <row r="86">
          <cell r="K86">
            <v>77</v>
          </cell>
          <cell r="L86">
            <v>1.1030603666677801</v>
          </cell>
        </row>
        <row r="87">
          <cell r="K87">
            <v>78</v>
          </cell>
          <cell r="L87">
            <v>1.1058370000000199</v>
          </cell>
        </row>
        <row r="88">
          <cell r="K88">
            <v>79</v>
          </cell>
          <cell r="L88">
            <v>1.10861363333336</v>
          </cell>
        </row>
        <row r="89">
          <cell r="K89">
            <v>80</v>
          </cell>
          <cell r="L89">
            <v>1.1141669000000001</v>
          </cell>
        </row>
        <row r="90">
          <cell r="K90">
            <v>81</v>
          </cell>
          <cell r="L90">
            <v>1.11726590000062</v>
          </cell>
        </row>
        <row r="91">
          <cell r="K91">
            <v>82</v>
          </cell>
          <cell r="L91">
            <v>1.1203649000012401</v>
          </cell>
        </row>
        <row r="92">
          <cell r="K92">
            <v>83</v>
          </cell>
          <cell r="L92">
            <v>1.1234639000000199</v>
          </cell>
        </row>
        <row r="93">
          <cell r="K93">
            <v>84</v>
          </cell>
          <cell r="L93">
            <v>1.1265629000000199</v>
          </cell>
        </row>
        <row r="94">
          <cell r="K94">
            <v>85</v>
          </cell>
          <cell r="L94">
            <v>1.1327609000000001</v>
          </cell>
        </row>
        <row r="95">
          <cell r="K95">
            <v>86</v>
          </cell>
          <cell r="L95">
            <v>1.1362114666673599</v>
          </cell>
        </row>
        <row r="96">
          <cell r="K96">
            <v>87</v>
          </cell>
          <cell r="L96">
            <v>1.1396620333347101</v>
          </cell>
        </row>
        <row r="97">
          <cell r="K97">
            <v>88</v>
          </cell>
          <cell r="L97">
            <v>1.14311260000002</v>
          </cell>
        </row>
        <row r="98">
          <cell r="K98">
            <v>89</v>
          </cell>
          <cell r="L98">
            <v>1.14656316666669</v>
          </cell>
        </row>
        <row r="99">
          <cell r="K99">
            <v>90</v>
          </cell>
          <cell r="L99">
            <v>1.1534643</v>
          </cell>
        </row>
        <row r="100">
          <cell r="K100">
            <v>91</v>
          </cell>
          <cell r="L100">
            <v>1.1572914833340999</v>
          </cell>
        </row>
        <row r="101">
          <cell r="K101">
            <v>92</v>
          </cell>
          <cell r="L101">
            <v>1.1611186666682001</v>
          </cell>
        </row>
        <row r="102">
          <cell r="K102">
            <v>93</v>
          </cell>
          <cell r="L102">
            <v>1.16494585000002</v>
          </cell>
        </row>
        <row r="103">
          <cell r="K103">
            <v>94</v>
          </cell>
          <cell r="L103">
            <v>1.1687730333333599</v>
          </cell>
        </row>
        <row r="104">
          <cell r="K104">
            <v>95</v>
          </cell>
          <cell r="L104">
            <v>1.1764273999999999</v>
          </cell>
        </row>
        <row r="105">
          <cell r="K105">
            <v>96</v>
          </cell>
          <cell r="L105">
            <v>1.1806474333341801</v>
          </cell>
        </row>
        <row r="106">
          <cell r="K106">
            <v>97</v>
          </cell>
          <cell r="L106">
            <v>1.1848674666683501</v>
          </cell>
        </row>
        <row r="107">
          <cell r="K107">
            <v>98</v>
          </cell>
          <cell r="L107">
            <v>1.1890875000000301</v>
          </cell>
        </row>
        <row r="108">
          <cell r="K108">
            <v>99</v>
          </cell>
          <cell r="L108">
            <v>1.19330753333337</v>
          </cell>
        </row>
        <row r="109">
          <cell r="K109">
            <v>100</v>
          </cell>
          <cell r="L109">
            <v>1.2017476</v>
          </cell>
        </row>
        <row r="110">
          <cell r="K110">
            <v>101</v>
          </cell>
          <cell r="L110">
            <v>1.20636395000092</v>
          </cell>
        </row>
        <row r="111">
          <cell r="K111">
            <v>102</v>
          </cell>
          <cell r="L111">
            <v>1.21098030000185</v>
          </cell>
        </row>
        <row r="112">
          <cell r="K112">
            <v>103</v>
          </cell>
          <cell r="L112">
            <v>1.2155966500000299</v>
          </cell>
        </row>
        <row r="113">
          <cell r="K113">
            <v>104</v>
          </cell>
          <cell r="L113">
            <v>1.22021300000004</v>
          </cell>
        </row>
        <row r="114">
          <cell r="K114">
            <v>105</v>
          </cell>
          <cell r="L114">
            <v>1.2294457000000001</v>
          </cell>
        </row>
        <row r="115">
          <cell r="K115">
            <v>106</v>
          </cell>
          <cell r="L115">
            <v>1.2344462666676699</v>
          </cell>
        </row>
        <row r="116">
          <cell r="K116">
            <v>107</v>
          </cell>
          <cell r="L116">
            <v>1.2394468333353301</v>
          </cell>
        </row>
        <row r="117">
          <cell r="K117">
            <v>108</v>
          </cell>
          <cell r="L117">
            <v>1.2444474000000301</v>
          </cell>
        </row>
        <row r="118">
          <cell r="K118">
            <v>109</v>
          </cell>
          <cell r="L118">
            <v>1.24944796666671</v>
          </cell>
        </row>
        <row r="119">
          <cell r="K119">
            <v>110</v>
          </cell>
          <cell r="L119">
            <v>1.2594490999999999</v>
          </cell>
        </row>
        <row r="120">
          <cell r="K120">
            <v>111</v>
          </cell>
          <cell r="L120">
            <v>1.2648046333344001</v>
          </cell>
        </row>
        <row r="121">
          <cell r="K121">
            <v>112</v>
          </cell>
          <cell r="L121">
            <v>1.27016016666881</v>
          </cell>
        </row>
        <row r="122">
          <cell r="K122">
            <v>113</v>
          </cell>
          <cell r="L122">
            <v>1.2755157000000299</v>
          </cell>
        </row>
        <row r="123">
          <cell r="K123">
            <v>114</v>
          </cell>
          <cell r="L123">
            <v>1.28087123333338</v>
          </cell>
        </row>
        <row r="124">
          <cell r="K124">
            <v>115</v>
          </cell>
          <cell r="L124">
            <v>1.2915823</v>
          </cell>
        </row>
        <row r="125">
          <cell r="K125">
            <v>116</v>
          </cell>
          <cell r="L125">
            <v>1.29724565000113</v>
          </cell>
        </row>
        <row r="126">
          <cell r="K126">
            <v>117</v>
          </cell>
          <cell r="L126">
            <v>1.3029090000022701</v>
          </cell>
        </row>
        <row r="127">
          <cell r="K127">
            <v>118</v>
          </cell>
          <cell r="L127">
            <v>1.3085723500000301</v>
          </cell>
        </row>
        <row r="128">
          <cell r="K128">
            <v>119</v>
          </cell>
          <cell r="L128">
            <v>1.31423570000005</v>
          </cell>
        </row>
        <row r="129">
          <cell r="K129">
            <v>120</v>
          </cell>
          <cell r="L129">
            <v>1.3255623999999999</v>
          </cell>
        </row>
        <row r="130">
          <cell r="K130">
            <v>121</v>
          </cell>
          <cell r="L130">
            <v>1.3314692166678501</v>
          </cell>
        </row>
        <row r="131">
          <cell r="K131">
            <v>122</v>
          </cell>
          <cell r="L131">
            <v>1.3373760333356999</v>
          </cell>
        </row>
        <row r="132">
          <cell r="K132">
            <v>123</v>
          </cell>
          <cell r="L132">
            <v>1.34328285000004</v>
          </cell>
        </row>
        <row r="133">
          <cell r="K133">
            <v>124</v>
          </cell>
          <cell r="L133">
            <v>1.34918966666671</v>
          </cell>
        </row>
        <row r="134">
          <cell r="K134">
            <v>125</v>
          </cell>
          <cell r="L134">
            <v>1.3610032999999999</v>
          </cell>
        </row>
        <row r="135">
          <cell r="K135">
            <v>126</v>
          </cell>
          <cell r="L135">
            <v>1.36707651666788</v>
          </cell>
        </row>
        <row r="136">
          <cell r="K136">
            <v>127</v>
          </cell>
          <cell r="L136">
            <v>1.3731497333357601</v>
          </cell>
        </row>
        <row r="137">
          <cell r="K137">
            <v>128</v>
          </cell>
          <cell r="L137">
            <v>1.3792229500000399</v>
          </cell>
        </row>
        <row r="138">
          <cell r="K138">
            <v>129</v>
          </cell>
          <cell r="L138">
            <v>1.3852961666667201</v>
          </cell>
        </row>
        <row r="139">
          <cell r="K139">
            <v>130</v>
          </cell>
          <cell r="L139">
            <v>1.3974426</v>
          </cell>
        </row>
        <row r="140">
          <cell r="K140">
            <v>131</v>
          </cell>
          <cell r="L140">
            <v>1.40360355000123</v>
          </cell>
        </row>
        <row r="141">
          <cell r="K141">
            <v>132</v>
          </cell>
          <cell r="L141">
            <v>1.4097645000024599</v>
          </cell>
        </row>
        <row r="142">
          <cell r="K142">
            <v>133</v>
          </cell>
          <cell r="L142">
            <v>1.41592545000004</v>
          </cell>
        </row>
        <row r="143">
          <cell r="K143">
            <v>134</v>
          </cell>
          <cell r="L143">
            <v>1.4220864000000499</v>
          </cell>
        </row>
        <row r="144">
          <cell r="K144">
            <v>135</v>
          </cell>
          <cell r="L144">
            <v>1.4344082999999999</v>
          </cell>
        </row>
        <row r="145">
          <cell r="K145">
            <v>136</v>
          </cell>
          <cell r="L145">
            <v>1.4405959333345699</v>
          </cell>
        </row>
        <row r="146">
          <cell r="K146">
            <v>137</v>
          </cell>
          <cell r="L146">
            <v>1.44678356666914</v>
          </cell>
        </row>
        <row r="147">
          <cell r="K147">
            <v>138</v>
          </cell>
          <cell r="L147">
            <v>1.4529712000000399</v>
          </cell>
        </row>
        <row r="148">
          <cell r="K148">
            <v>139</v>
          </cell>
          <cell r="L148">
            <v>1.45915883333338</v>
          </cell>
        </row>
        <row r="149">
          <cell r="K149">
            <v>140</v>
          </cell>
          <cell r="L149">
            <v>1.4715341</v>
          </cell>
        </row>
        <row r="150">
          <cell r="K150">
            <v>141</v>
          </cell>
          <cell r="L150">
            <v>1.4777238333345699</v>
          </cell>
        </row>
        <row r="151">
          <cell r="K151">
            <v>142</v>
          </cell>
          <cell r="L151">
            <v>1.4839135666691399</v>
          </cell>
        </row>
        <row r="152">
          <cell r="K152">
            <v>143</v>
          </cell>
          <cell r="L152">
            <v>1.4901033000000399</v>
          </cell>
        </row>
        <row r="153">
          <cell r="K153">
            <v>144</v>
          </cell>
          <cell r="L153">
            <v>1.4962930333333799</v>
          </cell>
        </row>
        <row r="154">
          <cell r="K154">
            <v>145</v>
          </cell>
          <cell r="L154">
            <v>1.5086724999999999</v>
          </cell>
        </row>
        <row r="155">
          <cell r="K155">
            <v>146</v>
          </cell>
          <cell r="L155">
            <v>1.5148796000012399</v>
          </cell>
        </row>
        <row r="156">
          <cell r="K156">
            <v>147</v>
          </cell>
          <cell r="L156">
            <v>1.5210867000024799</v>
          </cell>
        </row>
        <row r="157">
          <cell r="K157">
            <v>148</v>
          </cell>
          <cell r="L157">
            <v>1.52729380000004</v>
          </cell>
        </row>
        <row r="158">
          <cell r="K158">
            <v>149</v>
          </cell>
          <cell r="L158">
            <v>1.5335009000000501</v>
          </cell>
        </row>
        <row r="159">
          <cell r="K159">
            <v>150</v>
          </cell>
          <cell r="L159">
            <v>1.5459151</v>
          </cell>
        </row>
        <row r="160">
          <cell r="K160">
            <v>151</v>
          </cell>
          <cell r="L160">
            <v>1.5521760833345901</v>
          </cell>
        </row>
        <row r="161">
          <cell r="K161">
            <v>152</v>
          </cell>
          <cell r="L161">
            <v>1.55843706666917</v>
          </cell>
        </row>
        <row r="162">
          <cell r="K162">
            <v>153</v>
          </cell>
          <cell r="L162">
            <v>1.56469805000004</v>
          </cell>
        </row>
        <row r="163">
          <cell r="K163">
            <v>154</v>
          </cell>
          <cell r="L163">
            <v>1.5709590333333801</v>
          </cell>
        </row>
        <row r="164">
          <cell r="K164">
            <v>155</v>
          </cell>
          <cell r="L164">
            <v>1.5834809999999999</v>
          </cell>
        </row>
        <row r="165">
          <cell r="K165">
            <v>156</v>
          </cell>
          <cell r="L165">
            <v>1.5898290333345999</v>
          </cell>
        </row>
        <row r="166">
          <cell r="K166">
            <v>157</v>
          </cell>
          <cell r="L166">
            <v>1.5961770666692101</v>
          </cell>
        </row>
        <row r="167">
          <cell r="K167">
            <v>158</v>
          </cell>
          <cell r="L167">
            <v>1.60252510000004</v>
          </cell>
        </row>
        <row r="168">
          <cell r="K168">
            <v>159</v>
          </cell>
          <cell r="L168">
            <v>1.6088731333333799</v>
          </cell>
        </row>
        <row r="169">
          <cell r="K169">
            <v>160</v>
          </cell>
          <cell r="L169">
            <v>1.6215691999999999</v>
          </cell>
        </row>
        <row r="170">
          <cell r="K170">
            <v>161</v>
          </cell>
          <cell r="L170">
            <v>1.6280397333346301</v>
          </cell>
        </row>
        <row r="171">
          <cell r="K171">
            <v>162</v>
          </cell>
          <cell r="L171">
            <v>1.6345102666692499</v>
          </cell>
        </row>
        <row r="172">
          <cell r="K172">
            <v>163</v>
          </cell>
          <cell r="L172">
            <v>1.6409808000000399</v>
          </cell>
        </row>
        <row r="173">
          <cell r="K173">
            <v>164</v>
          </cell>
          <cell r="L173">
            <v>1.64745133333339</v>
          </cell>
        </row>
        <row r="174">
          <cell r="K174">
            <v>165</v>
          </cell>
          <cell r="L174">
            <v>1.6603924000000001</v>
          </cell>
        </row>
      </sheetData>
      <sheetData sheetId="7" refreshError="1"/>
      <sheetData sheetId="8" refreshError="1"/>
      <sheetData sheetId="9">
        <row r="2">
          <cell r="D2" t="str">
            <v>a o a</v>
          </cell>
        </row>
        <row r="3">
          <cell r="D3" t="str">
            <v>compressors (air,gas)</v>
          </cell>
        </row>
        <row r="4">
          <cell r="D4" t="str">
            <v>computer</v>
          </cell>
        </row>
        <row r="5">
          <cell r="D5" t="str">
            <v>construction (3)</v>
          </cell>
        </row>
        <row r="6">
          <cell r="D6" t="str">
            <v>construction (4)</v>
          </cell>
        </row>
        <row r="7">
          <cell r="D7" t="str">
            <v>contractor</v>
          </cell>
        </row>
        <row r="8">
          <cell r="D8" t="str">
            <v>dwelling</v>
          </cell>
        </row>
        <row r="9">
          <cell r="D9" t="str">
            <v>elec. equip.</v>
          </cell>
        </row>
        <row r="10">
          <cell r="D10" t="str">
            <v>elec. power</v>
          </cell>
        </row>
        <row r="11">
          <cell r="D11" t="str">
            <v>garage</v>
          </cell>
        </row>
        <row r="12">
          <cell r="D12" t="str">
            <v>mat'l handling</v>
          </cell>
        </row>
        <row r="13">
          <cell r="D13" t="str">
            <v>metal</v>
          </cell>
        </row>
        <row r="14">
          <cell r="D14" t="str">
            <v>office</v>
          </cell>
        </row>
        <row r="15">
          <cell r="D15" t="str">
            <v>pumps, compressors</v>
          </cell>
        </row>
        <row r="16">
          <cell r="D16" t="str">
            <v>radio</v>
          </cell>
        </row>
        <row r="17">
          <cell r="D17" t="str">
            <v>scales</v>
          </cell>
        </row>
        <row r="18">
          <cell r="D18" t="str">
            <v>truck (1)</v>
          </cell>
        </row>
        <row r="19">
          <cell r="D19" t="str">
            <v>truck (2)</v>
          </cell>
        </row>
        <row r="20">
          <cell r="D20" t="str">
            <v>truck (3)</v>
          </cell>
        </row>
        <row r="21">
          <cell r="D21" t="str">
            <v>truck (4)</v>
          </cell>
        </row>
        <row r="22">
          <cell r="D22" t="str">
            <v>waste</v>
          </cell>
        </row>
        <row r="23">
          <cell r="D23" t="str">
            <v>welders</v>
          </cell>
        </row>
      </sheetData>
      <sheetData sheetId="10" refreshError="1"/>
      <sheetData sheetId="11">
        <row r="1">
          <cell r="B1" t="str">
            <v>07390  SUNSET EMPIRE R&amp;R SERVICES, INC</v>
          </cell>
        </row>
        <row r="10">
          <cell r="A10" t="str">
            <v>COAST.1</v>
          </cell>
          <cell r="B10">
            <v>1</v>
          </cell>
          <cell r="C10"/>
          <cell r="D10" t="str">
            <v xml:space="preserve">Satellite Packer Truck                       </v>
          </cell>
          <cell r="E10">
            <v>35115</v>
          </cell>
          <cell r="F10">
            <v>15000</v>
          </cell>
          <cell r="G10">
            <v>0</v>
          </cell>
          <cell r="H10"/>
          <cell r="I10">
            <v>0</v>
          </cell>
          <cell r="J10">
            <v>15000</v>
          </cell>
          <cell r="K10">
            <v>0</v>
          </cell>
          <cell r="L10">
            <v>15000</v>
          </cell>
          <cell r="M10">
            <v>0</v>
          </cell>
          <cell r="N10" t="str">
            <v>S/L</v>
          </cell>
          <cell r="O10">
            <v>5</v>
          </cell>
        </row>
        <row r="11">
          <cell r="A11" t="str">
            <v>COAST.2</v>
          </cell>
          <cell r="B11">
            <v>2</v>
          </cell>
          <cell r="C11"/>
          <cell r="D11" t="str">
            <v xml:space="preserve">Packer Refurbish (#34)                       </v>
          </cell>
          <cell r="E11">
            <v>35138</v>
          </cell>
          <cell r="F11">
            <v>5365.22</v>
          </cell>
          <cell r="G11">
            <v>0</v>
          </cell>
          <cell r="H11"/>
          <cell r="I11">
            <v>0</v>
          </cell>
          <cell r="J11">
            <v>5365.22</v>
          </cell>
          <cell r="K11">
            <v>0</v>
          </cell>
          <cell r="L11">
            <v>5365.22</v>
          </cell>
          <cell r="M11">
            <v>0</v>
          </cell>
          <cell r="N11" t="str">
            <v>S/L</v>
          </cell>
          <cell r="O11">
            <v>5</v>
          </cell>
        </row>
        <row r="12">
          <cell r="A12" t="str">
            <v>COAST.3</v>
          </cell>
          <cell r="B12">
            <v>3</v>
          </cell>
          <cell r="C12"/>
          <cell r="D12" t="str">
            <v xml:space="preserve">Truck Radio                                  </v>
          </cell>
          <cell r="E12">
            <v>35150</v>
          </cell>
          <cell r="F12">
            <v>704</v>
          </cell>
          <cell r="G12">
            <v>0</v>
          </cell>
          <cell r="H12"/>
          <cell r="I12">
            <v>0</v>
          </cell>
          <cell r="J12">
            <v>704</v>
          </cell>
          <cell r="K12">
            <v>0</v>
          </cell>
          <cell r="L12">
            <v>704</v>
          </cell>
          <cell r="M12">
            <v>0</v>
          </cell>
          <cell r="N12" t="str">
            <v>S/L</v>
          </cell>
          <cell r="O12">
            <v>7</v>
          </cell>
        </row>
        <row r="13">
          <cell r="A13" t="str">
            <v>COAST.4</v>
          </cell>
          <cell r="B13">
            <v>4</v>
          </cell>
          <cell r="C13"/>
          <cell r="D13" t="str">
            <v xml:space="preserve">Peerless Cart Dumper                         </v>
          </cell>
          <cell r="E13">
            <v>35138</v>
          </cell>
          <cell r="F13">
            <v>1600</v>
          </cell>
          <cell r="G13">
            <v>0</v>
          </cell>
          <cell r="H13"/>
          <cell r="I13">
            <v>0</v>
          </cell>
          <cell r="J13">
            <v>1600</v>
          </cell>
          <cell r="K13">
            <v>0</v>
          </cell>
          <cell r="L13">
            <v>1600</v>
          </cell>
          <cell r="M13">
            <v>0</v>
          </cell>
          <cell r="N13" t="str">
            <v>S/L</v>
          </cell>
          <cell r="O13">
            <v>5</v>
          </cell>
        </row>
        <row r="14">
          <cell r="A14" t="str">
            <v>COAST.5</v>
          </cell>
          <cell r="B14">
            <v>5</v>
          </cell>
          <cell r="C14"/>
          <cell r="D14" t="str">
            <v xml:space="preserve">Refinish Retreiver                           </v>
          </cell>
          <cell r="E14">
            <v>35167</v>
          </cell>
          <cell r="F14">
            <v>2948.77</v>
          </cell>
          <cell r="G14">
            <v>0</v>
          </cell>
          <cell r="H14"/>
          <cell r="I14">
            <v>0</v>
          </cell>
          <cell r="J14">
            <v>2948.77</v>
          </cell>
          <cell r="K14">
            <v>0</v>
          </cell>
          <cell r="L14">
            <v>2948.77</v>
          </cell>
          <cell r="M14">
            <v>0</v>
          </cell>
          <cell r="N14" t="str">
            <v>S/L</v>
          </cell>
          <cell r="O14">
            <v>5</v>
          </cell>
        </row>
        <row r="15">
          <cell r="A15" t="str">
            <v>COAST.6</v>
          </cell>
          <cell r="B15">
            <v>6</v>
          </cell>
          <cell r="C15"/>
          <cell r="D15" t="str">
            <v xml:space="preserve">16' Flatbed                                  </v>
          </cell>
          <cell r="E15">
            <v>35339</v>
          </cell>
          <cell r="F15">
            <v>2860</v>
          </cell>
          <cell r="G15">
            <v>0</v>
          </cell>
          <cell r="H15"/>
          <cell r="I15">
            <v>0</v>
          </cell>
          <cell r="J15">
            <v>2860</v>
          </cell>
          <cell r="K15">
            <v>0</v>
          </cell>
          <cell r="L15">
            <v>2860</v>
          </cell>
          <cell r="M15">
            <v>0</v>
          </cell>
          <cell r="N15" t="str">
            <v>S/L</v>
          </cell>
          <cell r="O15">
            <v>5</v>
          </cell>
        </row>
        <row r="16">
          <cell r="A16" t="str">
            <v>COAST.7</v>
          </cell>
          <cell r="B16">
            <v>7</v>
          </cell>
          <cell r="C16"/>
          <cell r="D16" t="str">
            <v xml:space="preserve">16' Flatbed                                  </v>
          </cell>
          <cell r="E16">
            <v>35339</v>
          </cell>
          <cell r="F16">
            <v>2860</v>
          </cell>
          <cell r="G16">
            <v>0</v>
          </cell>
          <cell r="H16"/>
          <cell r="I16">
            <v>0</v>
          </cell>
          <cell r="J16">
            <v>2860</v>
          </cell>
          <cell r="K16">
            <v>0</v>
          </cell>
          <cell r="L16">
            <v>2860</v>
          </cell>
          <cell r="M16">
            <v>0</v>
          </cell>
          <cell r="N16" t="str">
            <v>S/L</v>
          </cell>
          <cell r="O16">
            <v>5</v>
          </cell>
        </row>
        <row r="17">
          <cell r="A17" t="str">
            <v>COAST.8</v>
          </cell>
          <cell r="B17">
            <v>8</v>
          </cell>
          <cell r="C17"/>
          <cell r="D17" t="str">
            <v xml:space="preserve">96 GMC Model TC7H042 Rec Truck#3            </v>
          </cell>
          <cell r="E17">
            <v>35348</v>
          </cell>
          <cell r="F17">
            <v>49323</v>
          </cell>
          <cell r="G17">
            <v>0</v>
          </cell>
          <cell r="H17"/>
          <cell r="I17">
            <v>0</v>
          </cell>
          <cell r="J17">
            <v>49323</v>
          </cell>
          <cell r="K17">
            <v>0</v>
          </cell>
          <cell r="L17">
            <v>49323</v>
          </cell>
          <cell r="M17">
            <v>0</v>
          </cell>
          <cell r="N17" t="str">
            <v>S/L</v>
          </cell>
          <cell r="O17">
            <v>5</v>
          </cell>
        </row>
        <row r="18">
          <cell r="A18" t="str">
            <v>COAST.9</v>
          </cell>
          <cell r="B18">
            <v>9</v>
          </cell>
          <cell r="C18"/>
          <cell r="D18" t="str">
            <v xml:space="preserve">Leach High Side Dump Recyc Body              </v>
          </cell>
          <cell r="E18">
            <v>35348</v>
          </cell>
          <cell r="F18">
            <v>47470</v>
          </cell>
          <cell r="G18">
            <v>0</v>
          </cell>
          <cell r="H18"/>
          <cell r="I18">
            <v>0</v>
          </cell>
          <cell r="J18">
            <v>47470</v>
          </cell>
          <cell r="K18">
            <v>0</v>
          </cell>
          <cell r="L18">
            <v>47470</v>
          </cell>
          <cell r="M18">
            <v>0</v>
          </cell>
          <cell r="N18" t="str">
            <v>S/L</v>
          </cell>
          <cell r="O18">
            <v>5</v>
          </cell>
        </row>
        <row r="19">
          <cell r="A19" t="str">
            <v>COAST.10</v>
          </cell>
          <cell r="B19">
            <v>10</v>
          </cell>
          <cell r="C19"/>
          <cell r="D19" t="str">
            <v xml:space="preserve">97 Heil Half Pack Body#10-430004            </v>
          </cell>
          <cell r="E19">
            <v>35404</v>
          </cell>
          <cell r="F19">
            <v>84621</v>
          </cell>
          <cell r="G19">
            <v>0</v>
          </cell>
          <cell r="H19"/>
          <cell r="I19">
            <v>0</v>
          </cell>
          <cell r="J19">
            <v>84621</v>
          </cell>
          <cell r="K19">
            <v>0</v>
          </cell>
          <cell r="L19">
            <v>84621</v>
          </cell>
          <cell r="M19">
            <v>0</v>
          </cell>
          <cell r="N19" t="str">
            <v>S/L</v>
          </cell>
          <cell r="O19">
            <v>5</v>
          </cell>
        </row>
        <row r="20">
          <cell r="A20" t="str">
            <v>COAST.11</v>
          </cell>
          <cell r="B20">
            <v>11</v>
          </cell>
          <cell r="C20"/>
          <cell r="D20" t="str">
            <v xml:space="preserve">97 Peterbilt Chassis Model 320-#1            </v>
          </cell>
          <cell r="E20">
            <v>35404</v>
          </cell>
          <cell r="F20">
            <v>84433</v>
          </cell>
          <cell r="G20">
            <v>0</v>
          </cell>
          <cell r="H20"/>
          <cell r="I20">
            <v>0</v>
          </cell>
          <cell r="J20">
            <v>84433</v>
          </cell>
          <cell r="K20">
            <v>0</v>
          </cell>
          <cell r="L20">
            <v>84433</v>
          </cell>
          <cell r="M20">
            <v>0</v>
          </cell>
          <cell r="N20" t="str">
            <v>S/L</v>
          </cell>
          <cell r="O20">
            <v>5</v>
          </cell>
        </row>
        <row r="21">
          <cell r="A21" t="str">
            <v>COAST.12</v>
          </cell>
          <cell r="B21">
            <v>12</v>
          </cell>
          <cell r="C21"/>
          <cell r="D21" t="str">
            <v xml:space="preserve">1981 Lodal                                   </v>
          </cell>
          <cell r="E21">
            <v>33358</v>
          </cell>
          <cell r="F21">
            <v>28500</v>
          </cell>
          <cell r="G21">
            <v>0</v>
          </cell>
          <cell r="H21"/>
          <cell r="I21">
            <v>0</v>
          </cell>
          <cell r="J21">
            <v>28500</v>
          </cell>
          <cell r="K21">
            <v>0</v>
          </cell>
          <cell r="L21">
            <v>28500</v>
          </cell>
          <cell r="M21">
            <v>0</v>
          </cell>
          <cell r="N21" t="str">
            <v>S/L</v>
          </cell>
          <cell r="O21">
            <v>5</v>
          </cell>
        </row>
        <row r="22">
          <cell r="A22" t="str">
            <v>COAST.13</v>
          </cell>
          <cell r="B22">
            <v>14</v>
          </cell>
          <cell r="C22"/>
          <cell r="D22" t="str">
            <v xml:space="preserve">1995 Lodal #21                               </v>
          </cell>
          <cell r="E22">
            <v>34972</v>
          </cell>
          <cell r="F22">
            <v>144386.29999999999</v>
          </cell>
          <cell r="G22">
            <v>0</v>
          </cell>
          <cell r="H22"/>
          <cell r="I22">
            <v>0</v>
          </cell>
          <cell r="J22">
            <v>144386.29999999999</v>
          </cell>
          <cell r="K22">
            <v>0</v>
          </cell>
          <cell r="L22">
            <v>144386.29999999999</v>
          </cell>
          <cell r="M22">
            <v>0</v>
          </cell>
          <cell r="N22" t="str">
            <v>S/L</v>
          </cell>
          <cell r="O22">
            <v>5</v>
          </cell>
        </row>
        <row r="23">
          <cell r="A23" t="str">
            <v>COAST.14</v>
          </cell>
          <cell r="B23">
            <v>15</v>
          </cell>
          <cell r="C23"/>
          <cell r="D23" t="str">
            <v xml:space="preserve">SGT 1978 GMC Van                             </v>
          </cell>
          <cell r="E23">
            <v>33662</v>
          </cell>
          <cell r="F23">
            <v>5501</v>
          </cell>
          <cell r="G23">
            <v>0</v>
          </cell>
          <cell r="H23"/>
          <cell r="I23">
            <v>0</v>
          </cell>
          <cell r="J23">
            <v>5501</v>
          </cell>
          <cell r="K23">
            <v>0</v>
          </cell>
          <cell r="L23">
            <v>5501</v>
          </cell>
          <cell r="M23">
            <v>0</v>
          </cell>
          <cell r="N23" t="str">
            <v>S/L</v>
          </cell>
          <cell r="O23">
            <v>5</v>
          </cell>
        </row>
        <row r="24">
          <cell r="A24" t="str">
            <v>COAST.15</v>
          </cell>
          <cell r="B24">
            <v>18</v>
          </cell>
          <cell r="C24"/>
          <cell r="D24" t="str">
            <v xml:space="preserve">SGT 1989 Ford Recycle Van                    </v>
          </cell>
          <cell r="E24">
            <v>33847</v>
          </cell>
          <cell r="F24">
            <v>10000</v>
          </cell>
          <cell r="G24">
            <v>0</v>
          </cell>
          <cell r="H24"/>
          <cell r="I24">
            <v>0</v>
          </cell>
          <cell r="J24">
            <v>10000</v>
          </cell>
          <cell r="K24">
            <v>0</v>
          </cell>
          <cell r="L24">
            <v>10000</v>
          </cell>
          <cell r="M24">
            <v>0</v>
          </cell>
          <cell r="N24" t="str">
            <v>S/L</v>
          </cell>
          <cell r="O24">
            <v>5</v>
          </cell>
        </row>
        <row r="25">
          <cell r="A25" t="str">
            <v>COAST.16</v>
          </cell>
          <cell r="B25">
            <v>20</v>
          </cell>
          <cell r="C25"/>
          <cell r="D25" t="str">
            <v xml:space="preserve">SGT 1995 Freightliner Tractor-#39            </v>
          </cell>
          <cell r="E25">
            <v>34530</v>
          </cell>
          <cell r="F25">
            <v>74813.86</v>
          </cell>
          <cell r="G25">
            <v>0</v>
          </cell>
          <cell r="H25"/>
          <cell r="I25">
            <v>0</v>
          </cell>
          <cell r="J25">
            <v>74813.86</v>
          </cell>
          <cell r="K25">
            <v>0</v>
          </cell>
          <cell r="L25">
            <v>74813.86</v>
          </cell>
          <cell r="M25">
            <v>0</v>
          </cell>
          <cell r="N25" t="str">
            <v>S/L</v>
          </cell>
          <cell r="O25">
            <v>5</v>
          </cell>
        </row>
        <row r="26">
          <cell r="A26" t="str">
            <v>COAST.17</v>
          </cell>
          <cell r="B26">
            <v>22</v>
          </cell>
          <cell r="C26"/>
          <cell r="D26" t="str">
            <v xml:space="preserve">Refurbish 1982 IHC                           </v>
          </cell>
          <cell r="E26">
            <v>35401</v>
          </cell>
          <cell r="F26">
            <v>15070.07</v>
          </cell>
          <cell r="G26">
            <v>0</v>
          </cell>
          <cell r="H26"/>
          <cell r="I26">
            <v>0</v>
          </cell>
          <cell r="J26">
            <v>15070.07</v>
          </cell>
          <cell r="K26">
            <v>0</v>
          </cell>
          <cell r="L26">
            <v>15070.07</v>
          </cell>
          <cell r="M26">
            <v>0</v>
          </cell>
          <cell r="N26" t="str">
            <v>S/L</v>
          </cell>
          <cell r="O26">
            <v>5</v>
          </cell>
        </row>
        <row r="27">
          <cell r="A27" t="str">
            <v>COAST.18</v>
          </cell>
          <cell r="B27">
            <v>23</v>
          </cell>
          <cell r="C27"/>
          <cell r="D27" t="str">
            <v xml:space="preserve">Midland Truck Radio                          </v>
          </cell>
          <cell r="E27">
            <v>35384</v>
          </cell>
          <cell r="F27">
            <v>739</v>
          </cell>
          <cell r="G27">
            <v>0</v>
          </cell>
          <cell r="H27"/>
          <cell r="I27">
            <v>0</v>
          </cell>
          <cell r="J27">
            <v>739</v>
          </cell>
          <cell r="K27">
            <v>0</v>
          </cell>
          <cell r="L27">
            <v>739</v>
          </cell>
          <cell r="M27">
            <v>0</v>
          </cell>
          <cell r="N27" t="str">
            <v>S/L</v>
          </cell>
          <cell r="O27">
            <v>7</v>
          </cell>
        </row>
        <row r="28">
          <cell r="A28" t="str">
            <v>COAST.19</v>
          </cell>
          <cell r="B28">
            <v>24</v>
          </cell>
          <cell r="C28"/>
          <cell r="D28" t="str">
            <v xml:space="preserve">Tachograph                                   </v>
          </cell>
          <cell r="E28">
            <v>35277</v>
          </cell>
          <cell r="F28">
            <v>1310.3599999999999</v>
          </cell>
          <cell r="G28">
            <v>0</v>
          </cell>
          <cell r="H28"/>
          <cell r="I28">
            <v>0</v>
          </cell>
          <cell r="J28">
            <v>1310.3599999999999</v>
          </cell>
          <cell r="K28">
            <v>0</v>
          </cell>
          <cell r="L28">
            <v>1310.3599999999999</v>
          </cell>
          <cell r="M28">
            <v>0</v>
          </cell>
          <cell r="N28" t="str">
            <v>S/L</v>
          </cell>
          <cell r="O28">
            <v>5</v>
          </cell>
        </row>
        <row r="29">
          <cell r="A29" t="str">
            <v>COAST.20</v>
          </cell>
          <cell r="B29">
            <v>25</v>
          </cell>
          <cell r="C29"/>
          <cell r="D29" t="str">
            <v xml:space="preserve">Flatbed-Welding                              </v>
          </cell>
          <cell r="E29">
            <v>35308</v>
          </cell>
          <cell r="F29">
            <v>53.6</v>
          </cell>
          <cell r="G29">
            <v>0</v>
          </cell>
          <cell r="H29"/>
          <cell r="I29">
            <v>0</v>
          </cell>
          <cell r="J29">
            <v>53.6</v>
          </cell>
          <cell r="K29">
            <v>0</v>
          </cell>
          <cell r="L29">
            <v>53.6</v>
          </cell>
          <cell r="M29">
            <v>0</v>
          </cell>
          <cell r="N29" t="str">
            <v>S/L</v>
          </cell>
          <cell r="O29">
            <v>5</v>
          </cell>
        </row>
        <row r="30">
          <cell r="A30" t="str">
            <v>COAST.21</v>
          </cell>
          <cell r="B30">
            <v>26</v>
          </cell>
          <cell r="C30"/>
          <cell r="D30" t="str">
            <v xml:space="preserve">Sign Blank-Recycling Truck                   </v>
          </cell>
          <cell r="E30">
            <v>35308</v>
          </cell>
          <cell r="F30">
            <v>70.92</v>
          </cell>
          <cell r="G30">
            <v>0</v>
          </cell>
          <cell r="H30"/>
          <cell r="I30">
            <v>0</v>
          </cell>
          <cell r="J30">
            <v>70.92</v>
          </cell>
          <cell r="K30">
            <v>0</v>
          </cell>
          <cell r="L30">
            <v>70.92</v>
          </cell>
          <cell r="M30">
            <v>0</v>
          </cell>
          <cell r="N30" t="str">
            <v>S/L</v>
          </cell>
          <cell r="O30">
            <v>5</v>
          </cell>
        </row>
        <row r="31">
          <cell r="A31" t="str">
            <v>COAST.22</v>
          </cell>
          <cell r="B31">
            <v>27</v>
          </cell>
          <cell r="C31"/>
          <cell r="D31" t="str">
            <v xml:space="preserve">Refurbish City Sanitary truck                </v>
          </cell>
          <cell r="E31">
            <v>35452</v>
          </cell>
          <cell r="F31">
            <v>560.6</v>
          </cell>
          <cell r="G31">
            <v>0</v>
          </cell>
          <cell r="H31"/>
          <cell r="I31">
            <v>0</v>
          </cell>
          <cell r="J31">
            <v>560.6</v>
          </cell>
          <cell r="K31">
            <v>0</v>
          </cell>
          <cell r="L31">
            <v>560.6</v>
          </cell>
          <cell r="M31">
            <v>0</v>
          </cell>
          <cell r="N31" t="str">
            <v>S/L</v>
          </cell>
          <cell r="O31">
            <v>5</v>
          </cell>
        </row>
        <row r="32">
          <cell r="A32" t="str">
            <v>COAST.23</v>
          </cell>
          <cell r="B32">
            <v>28</v>
          </cell>
          <cell r="C32"/>
          <cell r="D32" t="str">
            <v xml:space="preserve">19' flatbed w combo hookup                   </v>
          </cell>
          <cell r="E32">
            <v>35444</v>
          </cell>
          <cell r="F32">
            <v>3306</v>
          </cell>
          <cell r="G32">
            <v>0</v>
          </cell>
          <cell r="H32"/>
          <cell r="I32">
            <v>0</v>
          </cell>
          <cell r="J32">
            <v>3306</v>
          </cell>
          <cell r="K32">
            <v>0</v>
          </cell>
          <cell r="L32">
            <v>3306</v>
          </cell>
          <cell r="M32">
            <v>0</v>
          </cell>
          <cell r="N32" t="str">
            <v>S/L</v>
          </cell>
          <cell r="O32">
            <v>5</v>
          </cell>
        </row>
        <row r="33">
          <cell r="A33" t="str">
            <v>COAST.24</v>
          </cell>
          <cell r="B33">
            <v>29</v>
          </cell>
          <cell r="C33"/>
          <cell r="D33" t="str">
            <v xml:space="preserve">Air lift Flexmaster                          </v>
          </cell>
          <cell r="E33">
            <v>35541</v>
          </cell>
          <cell r="F33">
            <v>6794</v>
          </cell>
          <cell r="G33">
            <v>0</v>
          </cell>
          <cell r="H33"/>
          <cell r="I33">
            <v>0</v>
          </cell>
          <cell r="J33">
            <v>6794</v>
          </cell>
          <cell r="K33">
            <v>0</v>
          </cell>
          <cell r="L33">
            <v>6794</v>
          </cell>
          <cell r="M33">
            <v>0</v>
          </cell>
          <cell r="N33" t="str">
            <v>S/L</v>
          </cell>
          <cell r="O33">
            <v>5</v>
          </cell>
        </row>
        <row r="34">
          <cell r="A34" t="str">
            <v>COAST.25</v>
          </cell>
          <cell r="B34">
            <v>30</v>
          </cell>
          <cell r="C34"/>
          <cell r="D34" t="str">
            <v xml:space="preserve">Elec 80mph model 1218-2                      </v>
          </cell>
          <cell r="E34">
            <v>35513</v>
          </cell>
          <cell r="F34">
            <v>1019.04</v>
          </cell>
          <cell r="G34">
            <v>0</v>
          </cell>
          <cell r="H34"/>
          <cell r="I34">
            <v>0</v>
          </cell>
          <cell r="J34">
            <v>1019.04</v>
          </cell>
          <cell r="K34">
            <v>0</v>
          </cell>
          <cell r="L34">
            <v>1019.04</v>
          </cell>
          <cell r="M34">
            <v>0</v>
          </cell>
          <cell r="N34" t="str">
            <v>S/L</v>
          </cell>
          <cell r="O34">
            <v>5</v>
          </cell>
        </row>
        <row r="35">
          <cell r="A35" t="str">
            <v>COAST.26</v>
          </cell>
          <cell r="B35">
            <v>31</v>
          </cell>
          <cell r="C35"/>
          <cell r="D35" t="str">
            <v xml:space="preserve">Refurbish '97 Peterbilt FL                   </v>
          </cell>
          <cell r="E35">
            <v>35562</v>
          </cell>
          <cell r="F35">
            <v>2877.24</v>
          </cell>
          <cell r="G35">
            <v>0</v>
          </cell>
          <cell r="H35"/>
          <cell r="I35">
            <v>0</v>
          </cell>
          <cell r="J35">
            <v>2877.24</v>
          </cell>
          <cell r="K35">
            <v>0</v>
          </cell>
          <cell r="L35">
            <v>2877.24</v>
          </cell>
          <cell r="M35">
            <v>0</v>
          </cell>
          <cell r="N35" t="str">
            <v>S/L</v>
          </cell>
          <cell r="O35">
            <v>5</v>
          </cell>
        </row>
        <row r="36">
          <cell r="A36" t="str">
            <v>COAST.27</v>
          </cell>
          <cell r="B36">
            <v>32</v>
          </cell>
          <cell r="C36"/>
          <cell r="D36" t="str">
            <v xml:space="preserve">Basis adj - leases to bank loan              </v>
          </cell>
          <cell r="E36">
            <v>35520</v>
          </cell>
          <cell r="F36">
            <v>44392.59</v>
          </cell>
          <cell r="G36">
            <v>0</v>
          </cell>
          <cell r="H36"/>
          <cell r="I36">
            <v>0</v>
          </cell>
          <cell r="J36">
            <v>44392.59</v>
          </cell>
          <cell r="K36">
            <v>0</v>
          </cell>
          <cell r="L36">
            <v>44392.59</v>
          </cell>
          <cell r="M36">
            <v>0</v>
          </cell>
          <cell r="N36" t="str">
            <v>S/L</v>
          </cell>
          <cell r="O36">
            <v>5</v>
          </cell>
        </row>
        <row r="37">
          <cell r="A37" t="str">
            <v>COAST.28</v>
          </cell>
          <cell r="B37">
            <v>33</v>
          </cell>
          <cell r="C37"/>
          <cell r="D37" t="str">
            <v xml:space="preserve">91 Isuzu MPR                                </v>
          </cell>
          <cell r="E37">
            <v>34851</v>
          </cell>
          <cell r="F37">
            <v>12000</v>
          </cell>
          <cell r="G37">
            <v>0</v>
          </cell>
          <cell r="H37"/>
          <cell r="I37">
            <v>0</v>
          </cell>
          <cell r="J37">
            <v>12000</v>
          </cell>
          <cell r="K37">
            <v>0</v>
          </cell>
          <cell r="L37">
            <v>12000</v>
          </cell>
          <cell r="M37">
            <v>0</v>
          </cell>
          <cell r="N37" t="str">
            <v>S/L</v>
          </cell>
          <cell r="O37">
            <v>5</v>
          </cell>
        </row>
        <row r="38">
          <cell r="A38" t="str">
            <v>COAST.29</v>
          </cell>
          <cell r="B38">
            <v>34</v>
          </cell>
          <cell r="C38"/>
          <cell r="D38" t="str">
            <v xml:space="preserve">CTD - Trailmobile Trailer                    </v>
          </cell>
          <cell r="E38">
            <v>34851</v>
          </cell>
          <cell r="F38">
            <v>45000</v>
          </cell>
          <cell r="G38">
            <v>0</v>
          </cell>
          <cell r="H38"/>
          <cell r="I38">
            <v>0</v>
          </cell>
          <cell r="J38">
            <v>45000</v>
          </cell>
          <cell r="K38">
            <v>0</v>
          </cell>
          <cell r="L38">
            <v>45000</v>
          </cell>
          <cell r="M38">
            <v>0</v>
          </cell>
          <cell r="N38" t="str">
            <v>S/L</v>
          </cell>
          <cell r="O38">
            <v>5</v>
          </cell>
        </row>
        <row r="39">
          <cell r="A39" t="str">
            <v>COAST.30</v>
          </cell>
          <cell r="B39">
            <v>37</v>
          </cell>
          <cell r="C39"/>
          <cell r="D39" t="str">
            <v xml:space="preserve">CTD - CSS                                    </v>
          </cell>
          <cell r="E39">
            <v>35033</v>
          </cell>
          <cell r="F39">
            <v>2160.9</v>
          </cell>
          <cell r="G39">
            <v>0</v>
          </cell>
          <cell r="H39"/>
          <cell r="I39">
            <v>0</v>
          </cell>
          <cell r="J39">
            <v>2160.9</v>
          </cell>
          <cell r="K39">
            <v>0</v>
          </cell>
          <cell r="L39">
            <v>2160.9</v>
          </cell>
          <cell r="M39">
            <v>0</v>
          </cell>
          <cell r="N39" t="str">
            <v>S/L</v>
          </cell>
          <cell r="O39">
            <v>5</v>
          </cell>
        </row>
        <row r="40">
          <cell r="A40" t="str">
            <v>COAST.31</v>
          </cell>
          <cell r="B40">
            <v>38</v>
          </cell>
          <cell r="C40"/>
          <cell r="D40" t="str">
            <v xml:space="preserve">CTD - '71 White w/tlr #47                    </v>
          </cell>
          <cell r="E40">
            <v>34851</v>
          </cell>
          <cell r="F40">
            <v>4000</v>
          </cell>
          <cell r="G40">
            <v>0</v>
          </cell>
          <cell r="H40"/>
          <cell r="I40">
            <v>0</v>
          </cell>
          <cell r="J40">
            <v>4000</v>
          </cell>
          <cell r="K40">
            <v>0</v>
          </cell>
          <cell r="L40">
            <v>4000</v>
          </cell>
          <cell r="M40">
            <v>0</v>
          </cell>
          <cell r="N40" t="str">
            <v>S/L</v>
          </cell>
          <cell r="O40">
            <v>5</v>
          </cell>
        </row>
        <row r="41">
          <cell r="A41" t="str">
            <v>COAST.32</v>
          </cell>
          <cell r="B41">
            <v>39</v>
          </cell>
          <cell r="C41"/>
          <cell r="D41" t="str">
            <v xml:space="preserve">CTD - '84 Ford 1-ton                         </v>
          </cell>
          <cell r="E41">
            <v>34851</v>
          </cell>
          <cell r="F41">
            <v>6000</v>
          </cell>
          <cell r="G41">
            <v>0</v>
          </cell>
          <cell r="H41"/>
          <cell r="I41">
            <v>0</v>
          </cell>
          <cell r="J41">
            <v>6000</v>
          </cell>
          <cell r="K41">
            <v>0</v>
          </cell>
          <cell r="L41">
            <v>6000</v>
          </cell>
          <cell r="M41">
            <v>0</v>
          </cell>
          <cell r="N41" t="str">
            <v>S/L</v>
          </cell>
          <cell r="O41">
            <v>5</v>
          </cell>
        </row>
        <row r="42">
          <cell r="A42" t="str">
            <v>COAST.33</v>
          </cell>
          <cell r="B42">
            <v>40</v>
          </cell>
          <cell r="C42"/>
          <cell r="D42" t="str">
            <v xml:space="preserve">CTD - '82 Int'l tractor                      </v>
          </cell>
          <cell r="E42">
            <v>34851</v>
          </cell>
          <cell r="F42">
            <v>22000</v>
          </cell>
          <cell r="G42">
            <v>0</v>
          </cell>
          <cell r="H42"/>
          <cell r="I42">
            <v>0</v>
          </cell>
          <cell r="J42">
            <v>22000</v>
          </cell>
          <cell r="K42">
            <v>0</v>
          </cell>
          <cell r="L42">
            <v>22000</v>
          </cell>
          <cell r="M42">
            <v>0</v>
          </cell>
          <cell r="N42" t="str">
            <v>S/L</v>
          </cell>
          <cell r="O42">
            <v>5</v>
          </cell>
        </row>
        <row r="43">
          <cell r="A43" t="str">
            <v>COAST.34</v>
          </cell>
          <cell r="B43">
            <v>41</v>
          </cell>
          <cell r="C43"/>
          <cell r="D43" t="str">
            <v xml:space="preserve">CTD - '92 Kenworth tractor #38               </v>
          </cell>
          <cell r="E43">
            <v>34851</v>
          </cell>
          <cell r="F43">
            <v>45000</v>
          </cell>
          <cell r="G43">
            <v>0</v>
          </cell>
          <cell r="H43"/>
          <cell r="I43">
            <v>0</v>
          </cell>
          <cell r="J43">
            <v>45000</v>
          </cell>
          <cell r="K43">
            <v>0</v>
          </cell>
          <cell r="L43">
            <v>45000</v>
          </cell>
          <cell r="M43">
            <v>0</v>
          </cell>
          <cell r="N43" t="str">
            <v>S/L</v>
          </cell>
          <cell r="O43">
            <v>5</v>
          </cell>
        </row>
        <row r="44">
          <cell r="A44" t="str">
            <v>COAST.35</v>
          </cell>
          <cell r="B44">
            <v>42</v>
          </cell>
          <cell r="C44"/>
          <cell r="D44" t="str">
            <v xml:space="preserve">CTD - North Coast truck                      </v>
          </cell>
          <cell r="E44">
            <v>34911</v>
          </cell>
          <cell r="F44">
            <v>649</v>
          </cell>
          <cell r="G44">
            <v>0</v>
          </cell>
          <cell r="H44"/>
          <cell r="I44">
            <v>0</v>
          </cell>
          <cell r="J44">
            <v>649</v>
          </cell>
          <cell r="K44">
            <v>0</v>
          </cell>
          <cell r="L44">
            <v>649</v>
          </cell>
          <cell r="M44">
            <v>0</v>
          </cell>
          <cell r="N44" t="str">
            <v>S/L</v>
          </cell>
          <cell r="O44">
            <v>7</v>
          </cell>
        </row>
        <row r="45">
          <cell r="A45" t="str">
            <v>COAST.36</v>
          </cell>
          <cell r="B45">
            <v>43</v>
          </cell>
          <cell r="C45"/>
          <cell r="D45" t="str">
            <v xml:space="preserve">Transmission-1987 Rearload                   </v>
          </cell>
          <cell r="E45">
            <v>35611</v>
          </cell>
          <cell r="F45">
            <v>5585.03</v>
          </cell>
          <cell r="G45">
            <v>0</v>
          </cell>
          <cell r="H45"/>
          <cell r="I45">
            <v>0</v>
          </cell>
          <cell r="J45">
            <v>5585.03</v>
          </cell>
          <cell r="K45">
            <v>0</v>
          </cell>
          <cell r="L45">
            <v>5585.03</v>
          </cell>
          <cell r="M45">
            <v>0</v>
          </cell>
          <cell r="N45" t="str">
            <v>S/L</v>
          </cell>
          <cell r="O45">
            <v>5</v>
          </cell>
        </row>
        <row r="46">
          <cell r="A46" t="str">
            <v>COAST.37</v>
          </cell>
          <cell r="B46">
            <v>44</v>
          </cell>
          <cell r="C46"/>
          <cell r="D46" t="str">
            <v xml:space="preserve">Basis adj- leases to bank loan               </v>
          </cell>
          <cell r="E46">
            <v>35611</v>
          </cell>
          <cell r="F46">
            <v>16671.87</v>
          </cell>
          <cell r="G46">
            <v>0</v>
          </cell>
          <cell r="H46"/>
          <cell r="I46">
            <v>0</v>
          </cell>
          <cell r="J46">
            <v>16671.87</v>
          </cell>
          <cell r="K46">
            <v>0</v>
          </cell>
          <cell r="L46">
            <v>16671.87</v>
          </cell>
          <cell r="M46">
            <v>0</v>
          </cell>
          <cell r="N46" t="str">
            <v>S/L</v>
          </cell>
          <cell r="O46">
            <v>5</v>
          </cell>
        </row>
        <row r="47">
          <cell r="A47" t="str">
            <v>COAST.38</v>
          </cell>
          <cell r="B47">
            <v>45</v>
          </cell>
          <cell r="C47"/>
          <cell r="D47" t="str">
            <v xml:space="preserve">Packer Body                                  </v>
          </cell>
          <cell r="E47">
            <v>35703</v>
          </cell>
          <cell r="F47">
            <v>1000</v>
          </cell>
          <cell r="G47">
            <v>0</v>
          </cell>
          <cell r="H47"/>
          <cell r="I47">
            <v>0</v>
          </cell>
          <cell r="J47">
            <v>1000</v>
          </cell>
          <cell r="K47">
            <v>0</v>
          </cell>
          <cell r="L47">
            <v>1000</v>
          </cell>
          <cell r="M47">
            <v>0</v>
          </cell>
          <cell r="N47" t="str">
            <v>S/L</v>
          </cell>
          <cell r="O47">
            <v>5</v>
          </cell>
        </row>
        <row r="48">
          <cell r="A48" t="str">
            <v>COAST.39</v>
          </cell>
          <cell r="B48">
            <v>46</v>
          </cell>
          <cell r="C48"/>
          <cell r="D48" t="str">
            <v xml:space="preserve">1998 Lodal V#1L9CG4788JK006751               </v>
          </cell>
          <cell r="E48">
            <v>35703</v>
          </cell>
          <cell r="F48">
            <v>22000</v>
          </cell>
          <cell r="G48">
            <v>0</v>
          </cell>
          <cell r="H48"/>
          <cell r="I48">
            <v>0</v>
          </cell>
          <cell r="J48">
            <v>22000</v>
          </cell>
          <cell r="K48">
            <v>0</v>
          </cell>
          <cell r="L48">
            <v>22000</v>
          </cell>
          <cell r="M48">
            <v>0</v>
          </cell>
          <cell r="N48" t="str">
            <v>S/L</v>
          </cell>
          <cell r="O48">
            <v>5</v>
          </cell>
        </row>
        <row r="49">
          <cell r="A49" t="str">
            <v>COAST.40</v>
          </cell>
          <cell r="B49">
            <v>47</v>
          </cell>
          <cell r="C49"/>
          <cell r="D49" t="str">
            <v xml:space="preserve">ECCO Camera-Trucks                           </v>
          </cell>
          <cell r="E49">
            <v>35795</v>
          </cell>
          <cell r="F49">
            <v>1909.11</v>
          </cell>
          <cell r="G49">
            <v>0</v>
          </cell>
          <cell r="H49"/>
          <cell r="I49">
            <v>0</v>
          </cell>
          <cell r="J49">
            <v>1909.11</v>
          </cell>
          <cell r="K49">
            <v>0</v>
          </cell>
          <cell r="L49">
            <v>1909.11</v>
          </cell>
          <cell r="M49">
            <v>0</v>
          </cell>
          <cell r="N49" t="str">
            <v>S/L</v>
          </cell>
          <cell r="O49">
            <v>7</v>
          </cell>
        </row>
        <row r="50">
          <cell r="A50" t="str">
            <v>COAST.41</v>
          </cell>
          <cell r="B50">
            <v>48</v>
          </cell>
          <cell r="C50"/>
          <cell r="D50" t="str">
            <v xml:space="preserve">Refurbish-Rearloader                         </v>
          </cell>
          <cell r="E50">
            <v>35794</v>
          </cell>
          <cell r="F50">
            <v>2645</v>
          </cell>
          <cell r="G50">
            <v>0</v>
          </cell>
          <cell r="H50"/>
          <cell r="I50">
            <v>0</v>
          </cell>
          <cell r="J50">
            <v>2645</v>
          </cell>
          <cell r="K50">
            <v>0</v>
          </cell>
          <cell r="L50">
            <v>2645</v>
          </cell>
          <cell r="M50">
            <v>0</v>
          </cell>
          <cell r="N50" t="str">
            <v>S/L</v>
          </cell>
          <cell r="O50">
            <v>5</v>
          </cell>
        </row>
        <row r="51">
          <cell r="A51" t="str">
            <v>COAST.42</v>
          </cell>
          <cell r="B51">
            <v>49</v>
          </cell>
          <cell r="C51"/>
          <cell r="D51" t="str">
            <v xml:space="preserve">ECC Camera System Truck #16                  </v>
          </cell>
          <cell r="E51">
            <v>35776</v>
          </cell>
          <cell r="F51">
            <v>1229.1600000000001</v>
          </cell>
          <cell r="G51">
            <v>0</v>
          </cell>
          <cell r="H51"/>
          <cell r="I51">
            <v>0</v>
          </cell>
          <cell r="J51">
            <v>1229.1600000000001</v>
          </cell>
          <cell r="K51">
            <v>0</v>
          </cell>
          <cell r="L51">
            <v>1229.1600000000001</v>
          </cell>
          <cell r="M51">
            <v>0</v>
          </cell>
          <cell r="N51" t="str">
            <v>S/L</v>
          </cell>
          <cell r="O51">
            <v>7</v>
          </cell>
        </row>
        <row r="52">
          <cell r="A52" t="str">
            <v>COAST.43</v>
          </cell>
          <cell r="B52">
            <v>50</v>
          </cell>
          <cell r="C52"/>
          <cell r="D52" t="str">
            <v xml:space="preserve">Refurb. Engine-SE#38 1991 Kenwort            </v>
          </cell>
          <cell r="E52">
            <v>35885</v>
          </cell>
          <cell r="F52">
            <v>5925.27</v>
          </cell>
          <cell r="G52">
            <v>0</v>
          </cell>
          <cell r="H52"/>
          <cell r="I52">
            <v>0</v>
          </cell>
          <cell r="J52">
            <v>5925.27</v>
          </cell>
          <cell r="K52">
            <v>0</v>
          </cell>
          <cell r="L52">
            <v>5925.27</v>
          </cell>
          <cell r="M52">
            <v>0</v>
          </cell>
          <cell r="N52" t="str">
            <v>S/L</v>
          </cell>
          <cell r="O52">
            <v>5</v>
          </cell>
        </row>
        <row r="53">
          <cell r="A53" t="str">
            <v>COAST.44</v>
          </cell>
          <cell r="B53">
            <v>51</v>
          </cell>
          <cell r="C53"/>
          <cell r="D53" t="str">
            <v xml:space="preserve">Front Hoop Box-SE#3 1987 White               </v>
          </cell>
          <cell r="E53">
            <v>35885</v>
          </cell>
          <cell r="F53">
            <v>5400</v>
          </cell>
          <cell r="G53">
            <v>0</v>
          </cell>
          <cell r="H53"/>
          <cell r="I53">
            <v>0</v>
          </cell>
          <cell r="J53">
            <v>5400</v>
          </cell>
          <cell r="K53">
            <v>0</v>
          </cell>
          <cell r="L53">
            <v>5400</v>
          </cell>
          <cell r="M53">
            <v>0</v>
          </cell>
          <cell r="N53" t="str">
            <v>S/L</v>
          </cell>
          <cell r="O53">
            <v>5</v>
          </cell>
        </row>
        <row r="54">
          <cell r="A54" t="str">
            <v>COAST.45</v>
          </cell>
          <cell r="B54">
            <v>52</v>
          </cell>
          <cell r="C54"/>
          <cell r="D54" t="str">
            <v xml:space="preserve">1973 GMC Rolloff-SE#6;purchase-CS            </v>
          </cell>
          <cell r="E54">
            <v>35885</v>
          </cell>
          <cell r="F54">
            <v>25000</v>
          </cell>
          <cell r="G54">
            <v>0</v>
          </cell>
          <cell r="H54"/>
          <cell r="I54">
            <v>0</v>
          </cell>
          <cell r="J54">
            <v>25000</v>
          </cell>
          <cell r="K54">
            <v>0</v>
          </cell>
          <cell r="L54">
            <v>25000</v>
          </cell>
          <cell r="M54">
            <v>0</v>
          </cell>
          <cell r="N54" t="str">
            <v>S/L</v>
          </cell>
          <cell r="O54">
            <v>5</v>
          </cell>
        </row>
        <row r="55">
          <cell r="A55" t="str">
            <v>COAST.46</v>
          </cell>
          <cell r="B55">
            <v>55</v>
          </cell>
          <cell r="C55"/>
          <cell r="D55" t="str">
            <v xml:space="preserve">1995 Peterbilt Truck-#SE40                   </v>
          </cell>
          <cell r="E55">
            <v>35957</v>
          </cell>
          <cell r="F55">
            <v>46500</v>
          </cell>
          <cell r="G55">
            <v>0</v>
          </cell>
          <cell r="H55"/>
          <cell r="I55">
            <v>0</v>
          </cell>
          <cell r="J55">
            <v>46500</v>
          </cell>
          <cell r="K55">
            <v>0</v>
          </cell>
          <cell r="L55">
            <v>46500</v>
          </cell>
          <cell r="M55">
            <v>0</v>
          </cell>
          <cell r="N55" t="str">
            <v>S/L</v>
          </cell>
          <cell r="O55">
            <v>5</v>
          </cell>
        </row>
        <row r="56">
          <cell r="A56" t="str">
            <v>COAST.47</v>
          </cell>
          <cell r="B56">
            <v>57</v>
          </cell>
          <cell r="C56"/>
          <cell r="D56" t="str">
            <v xml:space="preserve">EXL- Midland 8 Channel Radio                 </v>
          </cell>
          <cell r="E56">
            <v>35188</v>
          </cell>
          <cell r="F56">
            <v>704</v>
          </cell>
          <cell r="G56">
            <v>0</v>
          </cell>
          <cell r="H56"/>
          <cell r="I56">
            <v>0</v>
          </cell>
          <cell r="J56">
            <v>704</v>
          </cell>
          <cell r="K56">
            <v>0</v>
          </cell>
          <cell r="L56">
            <v>704</v>
          </cell>
          <cell r="M56">
            <v>0</v>
          </cell>
          <cell r="N56" t="str">
            <v>S/L</v>
          </cell>
          <cell r="O56">
            <v>5</v>
          </cell>
        </row>
        <row r="57">
          <cell r="A57" t="str">
            <v>COAST.48</v>
          </cell>
          <cell r="B57">
            <v>58</v>
          </cell>
          <cell r="C57"/>
          <cell r="D57" t="str">
            <v xml:space="preserve">EXL- Refuse Trucks, Leased                   </v>
          </cell>
          <cell r="E57">
            <v>34851</v>
          </cell>
          <cell r="F57">
            <v>44000</v>
          </cell>
          <cell r="G57">
            <v>0</v>
          </cell>
          <cell r="H57"/>
          <cell r="I57">
            <v>0</v>
          </cell>
          <cell r="J57">
            <v>44000</v>
          </cell>
          <cell r="K57">
            <v>0</v>
          </cell>
          <cell r="L57">
            <v>44000</v>
          </cell>
          <cell r="M57">
            <v>0</v>
          </cell>
          <cell r="N57" t="str">
            <v>S/L</v>
          </cell>
          <cell r="O57">
            <v>5</v>
          </cell>
        </row>
        <row r="58">
          <cell r="A58" t="str">
            <v>COAST.49</v>
          </cell>
          <cell r="B58">
            <v>59</v>
          </cell>
          <cell r="C58"/>
          <cell r="D58" t="str">
            <v xml:space="preserve">EXL- 1993 Lodal                              </v>
          </cell>
          <cell r="E58">
            <v>34851</v>
          </cell>
          <cell r="F58">
            <v>80000</v>
          </cell>
          <cell r="G58">
            <v>0</v>
          </cell>
          <cell r="H58"/>
          <cell r="I58">
            <v>0</v>
          </cell>
          <cell r="J58">
            <v>80000</v>
          </cell>
          <cell r="K58">
            <v>0</v>
          </cell>
          <cell r="L58">
            <v>80000</v>
          </cell>
          <cell r="M58">
            <v>0</v>
          </cell>
          <cell r="N58" t="str">
            <v>S/L</v>
          </cell>
          <cell r="O58">
            <v>5</v>
          </cell>
        </row>
        <row r="59">
          <cell r="A59" t="str">
            <v>COAST.50</v>
          </cell>
          <cell r="B59">
            <v>60</v>
          </cell>
          <cell r="C59"/>
          <cell r="D59" t="str">
            <v xml:space="preserve">EXL- 1994 White/GMC R/L                      </v>
          </cell>
          <cell r="E59">
            <v>34851</v>
          </cell>
          <cell r="F59">
            <v>50000</v>
          </cell>
          <cell r="G59">
            <v>0</v>
          </cell>
          <cell r="H59"/>
          <cell r="I59">
            <v>0</v>
          </cell>
          <cell r="J59">
            <v>50000</v>
          </cell>
          <cell r="K59">
            <v>0</v>
          </cell>
          <cell r="L59">
            <v>50000</v>
          </cell>
          <cell r="M59">
            <v>0</v>
          </cell>
          <cell r="N59" t="str">
            <v>S/L</v>
          </cell>
          <cell r="O59">
            <v>5</v>
          </cell>
        </row>
        <row r="60">
          <cell r="A60" t="str">
            <v>COAST.51</v>
          </cell>
          <cell r="B60">
            <v>61</v>
          </cell>
          <cell r="C60"/>
          <cell r="D60" t="str">
            <v xml:space="preserve">EXL- 1994 Peterbilt F/L                      </v>
          </cell>
          <cell r="E60">
            <v>34851</v>
          </cell>
          <cell r="F60">
            <v>104000</v>
          </cell>
          <cell r="G60">
            <v>0</v>
          </cell>
          <cell r="H60"/>
          <cell r="I60">
            <v>0</v>
          </cell>
          <cell r="J60">
            <v>104000</v>
          </cell>
          <cell r="K60">
            <v>0</v>
          </cell>
          <cell r="L60">
            <v>104000</v>
          </cell>
          <cell r="M60">
            <v>0</v>
          </cell>
          <cell r="N60" t="str">
            <v>S/L</v>
          </cell>
          <cell r="O60">
            <v>5</v>
          </cell>
        </row>
        <row r="61">
          <cell r="A61" t="str">
            <v>COAST.52</v>
          </cell>
          <cell r="B61">
            <v>62</v>
          </cell>
          <cell r="C61"/>
          <cell r="D61" t="str">
            <v xml:space="preserve">EXL- Front Load Truck                        </v>
          </cell>
          <cell r="E61">
            <v>35305</v>
          </cell>
          <cell r="F61">
            <v>5000</v>
          </cell>
          <cell r="G61">
            <v>0</v>
          </cell>
          <cell r="H61"/>
          <cell r="I61">
            <v>0</v>
          </cell>
          <cell r="J61">
            <v>5000</v>
          </cell>
          <cell r="K61">
            <v>0</v>
          </cell>
          <cell r="L61">
            <v>5000</v>
          </cell>
          <cell r="M61">
            <v>0</v>
          </cell>
          <cell r="N61" t="str">
            <v>S/L</v>
          </cell>
          <cell r="O61">
            <v>5</v>
          </cell>
        </row>
        <row r="62">
          <cell r="A62" t="str">
            <v>COAST.53</v>
          </cell>
          <cell r="B62">
            <v>64</v>
          </cell>
          <cell r="C62"/>
          <cell r="D62" t="str">
            <v xml:space="preserve">Engine Brake Kit-#SE40                       </v>
          </cell>
          <cell r="E62">
            <v>35997</v>
          </cell>
          <cell r="F62">
            <v>1710</v>
          </cell>
          <cell r="G62">
            <v>0</v>
          </cell>
          <cell r="H62"/>
          <cell r="I62">
            <v>0</v>
          </cell>
          <cell r="J62">
            <v>1710</v>
          </cell>
          <cell r="K62">
            <v>0</v>
          </cell>
          <cell r="L62">
            <v>1710</v>
          </cell>
          <cell r="M62">
            <v>0</v>
          </cell>
          <cell r="N62" t="str">
            <v>S/L</v>
          </cell>
          <cell r="O62">
            <v>5</v>
          </cell>
        </row>
        <row r="63">
          <cell r="A63" t="str">
            <v>COAST.54</v>
          </cell>
          <cell r="B63">
            <v>65</v>
          </cell>
          <cell r="C63"/>
          <cell r="D63" t="str">
            <v xml:space="preserve">5th Wheel Slider Kit/Cells-#SE40             </v>
          </cell>
          <cell r="E63">
            <v>36007</v>
          </cell>
          <cell r="F63">
            <v>8305.7000000000007</v>
          </cell>
          <cell r="G63">
            <v>0</v>
          </cell>
          <cell r="H63"/>
          <cell r="I63">
            <v>0</v>
          </cell>
          <cell r="J63">
            <v>8305.7000000000007</v>
          </cell>
          <cell r="K63">
            <v>0</v>
          </cell>
          <cell r="L63">
            <v>8305.7000000000007</v>
          </cell>
          <cell r="M63">
            <v>0</v>
          </cell>
          <cell r="N63" t="str">
            <v>S/L</v>
          </cell>
          <cell r="O63">
            <v>5</v>
          </cell>
        </row>
        <row r="64">
          <cell r="A64" t="str">
            <v>COAST.55</v>
          </cell>
          <cell r="B64">
            <v>66</v>
          </cell>
          <cell r="C64"/>
          <cell r="D64" t="str">
            <v xml:space="preserve">Mainshaft Repair-#SE38                       </v>
          </cell>
          <cell r="E64">
            <v>36068</v>
          </cell>
          <cell r="F64">
            <v>1417.9</v>
          </cell>
          <cell r="G64">
            <v>0</v>
          </cell>
          <cell r="H64"/>
          <cell r="I64">
            <v>0</v>
          </cell>
          <cell r="J64">
            <v>1417.9</v>
          </cell>
          <cell r="K64">
            <v>0</v>
          </cell>
          <cell r="L64">
            <v>1417.9</v>
          </cell>
          <cell r="M64">
            <v>0</v>
          </cell>
          <cell r="N64" t="str">
            <v>S/L</v>
          </cell>
          <cell r="O64">
            <v>5</v>
          </cell>
        </row>
        <row r="65">
          <cell r="A65" t="str">
            <v>COAST.56</v>
          </cell>
          <cell r="B65">
            <v>67</v>
          </cell>
          <cell r="C65"/>
          <cell r="D65" t="str">
            <v xml:space="preserve">Transmission-#SE19                           </v>
          </cell>
          <cell r="E65">
            <v>36068</v>
          </cell>
          <cell r="F65">
            <v>2221.4299999999998</v>
          </cell>
          <cell r="G65">
            <v>0</v>
          </cell>
          <cell r="H65"/>
          <cell r="I65">
            <v>0</v>
          </cell>
          <cell r="J65">
            <v>2221.4299999999998</v>
          </cell>
          <cell r="K65">
            <v>0</v>
          </cell>
          <cell r="L65">
            <v>2221.4299999999998</v>
          </cell>
          <cell r="M65">
            <v>0</v>
          </cell>
          <cell r="N65" t="str">
            <v>S/L</v>
          </cell>
          <cell r="O65">
            <v>5</v>
          </cell>
        </row>
        <row r="66">
          <cell r="A66" t="str">
            <v>COAST.57</v>
          </cell>
          <cell r="B66">
            <v>68</v>
          </cell>
          <cell r="C66"/>
          <cell r="D66" t="str">
            <v xml:space="preserve">Rebuild Engine-#SE02                         </v>
          </cell>
          <cell r="E66">
            <v>36068</v>
          </cell>
          <cell r="F66">
            <v>10376.74</v>
          </cell>
          <cell r="G66">
            <v>0</v>
          </cell>
          <cell r="H66"/>
          <cell r="I66">
            <v>0</v>
          </cell>
          <cell r="J66">
            <v>10376.74</v>
          </cell>
          <cell r="K66">
            <v>0</v>
          </cell>
          <cell r="L66">
            <v>10376.74</v>
          </cell>
          <cell r="M66">
            <v>0</v>
          </cell>
          <cell r="N66" t="str">
            <v>S/L</v>
          </cell>
          <cell r="O66">
            <v>5</v>
          </cell>
        </row>
        <row r="67">
          <cell r="A67" t="str">
            <v>COAST.58</v>
          </cell>
          <cell r="B67">
            <v>69</v>
          </cell>
          <cell r="C67"/>
          <cell r="D67" t="str">
            <v xml:space="preserve">Truck Repairs-#SE38                          </v>
          </cell>
          <cell r="E67">
            <v>36068</v>
          </cell>
          <cell r="F67">
            <v>2620.3000000000002</v>
          </cell>
          <cell r="G67">
            <v>0</v>
          </cell>
          <cell r="H67"/>
          <cell r="I67">
            <v>0</v>
          </cell>
          <cell r="J67">
            <v>2620.3000000000002</v>
          </cell>
          <cell r="K67">
            <v>0</v>
          </cell>
          <cell r="L67">
            <v>2620.3000000000002</v>
          </cell>
          <cell r="M67">
            <v>0</v>
          </cell>
          <cell r="N67" t="str">
            <v>S/L</v>
          </cell>
          <cell r="O67">
            <v>5</v>
          </cell>
        </row>
        <row r="68">
          <cell r="A68" t="str">
            <v>COAST.59</v>
          </cell>
          <cell r="B68">
            <v>70</v>
          </cell>
          <cell r="C68"/>
          <cell r="D68" t="str">
            <v xml:space="preserve">1989 Plymouth Sedan-#SE50                    </v>
          </cell>
          <cell r="E68">
            <v>36192</v>
          </cell>
          <cell r="F68">
            <v>2000</v>
          </cell>
          <cell r="G68">
            <v>0</v>
          </cell>
          <cell r="H68"/>
          <cell r="I68">
            <v>0</v>
          </cell>
          <cell r="J68">
            <v>2000</v>
          </cell>
          <cell r="K68">
            <v>0</v>
          </cell>
          <cell r="L68">
            <v>2000</v>
          </cell>
          <cell r="M68">
            <v>0</v>
          </cell>
          <cell r="N68" t="str">
            <v>S/L</v>
          </cell>
          <cell r="O68">
            <v>5</v>
          </cell>
        </row>
        <row r="69">
          <cell r="A69" t="str">
            <v>COAST.60</v>
          </cell>
          <cell r="B69">
            <v>71</v>
          </cell>
          <cell r="C69"/>
          <cell r="D69" t="str">
            <v xml:space="preserve">Rebuild Engine-#SE38                         </v>
          </cell>
          <cell r="E69">
            <v>36251</v>
          </cell>
          <cell r="F69">
            <v>8294.14</v>
          </cell>
          <cell r="G69">
            <v>0</v>
          </cell>
          <cell r="H69"/>
          <cell r="I69">
            <v>0</v>
          </cell>
          <cell r="J69">
            <v>8294.14</v>
          </cell>
          <cell r="K69">
            <v>0</v>
          </cell>
          <cell r="L69">
            <v>8294.14</v>
          </cell>
          <cell r="M69">
            <v>0</v>
          </cell>
          <cell r="N69" t="str">
            <v>S/L</v>
          </cell>
          <cell r="O69">
            <v>5</v>
          </cell>
        </row>
        <row r="70">
          <cell r="A70" t="str">
            <v>COAST.61</v>
          </cell>
          <cell r="B70">
            <v>72</v>
          </cell>
          <cell r="C70"/>
          <cell r="D70" t="str">
            <v xml:space="preserve">1996 Kenworth Truck #SE207                   </v>
          </cell>
          <cell r="E70">
            <v>36482</v>
          </cell>
          <cell r="F70">
            <v>50500</v>
          </cell>
          <cell r="G70">
            <v>0</v>
          </cell>
          <cell r="H70"/>
          <cell r="I70">
            <v>0</v>
          </cell>
          <cell r="J70">
            <v>50500</v>
          </cell>
          <cell r="K70">
            <v>0</v>
          </cell>
          <cell r="L70">
            <v>50500</v>
          </cell>
          <cell r="M70">
            <v>0</v>
          </cell>
          <cell r="N70" t="str">
            <v>S/L</v>
          </cell>
          <cell r="O70">
            <v>5</v>
          </cell>
        </row>
        <row r="71">
          <cell r="A71" t="str">
            <v>COAST.62</v>
          </cell>
          <cell r="B71">
            <v>73</v>
          </cell>
          <cell r="C71"/>
          <cell r="D71" t="str">
            <v xml:space="preserve">Roll-off Kit-#SE04                           </v>
          </cell>
          <cell r="E71">
            <v>36616</v>
          </cell>
          <cell r="F71">
            <v>38615.71</v>
          </cell>
          <cell r="G71">
            <v>0</v>
          </cell>
          <cell r="H71"/>
          <cell r="I71">
            <v>0</v>
          </cell>
          <cell r="J71">
            <v>38615.71</v>
          </cell>
          <cell r="K71">
            <v>0</v>
          </cell>
          <cell r="L71">
            <v>38615.71</v>
          </cell>
          <cell r="M71">
            <v>0</v>
          </cell>
          <cell r="N71" t="str">
            <v>S/L</v>
          </cell>
          <cell r="O71">
            <v>5</v>
          </cell>
        </row>
        <row r="72">
          <cell r="A72" t="str">
            <v>COAST.63</v>
          </cell>
          <cell r="B72">
            <v>74</v>
          </cell>
          <cell r="C72"/>
          <cell r="D72" t="str">
            <v xml:space="preserve">Drop Box Truck-#SE04                         </v>
          </cell>
          <cell r="E72">
            <v>36616</v>
          </cell>
          <cell r="F72">
            <v>31050</v>
          </cell>
          <cell r="G72">
            <v>0</v>
          </cell>
          <cell r="H72"/>
          <cell r="I72">
            <v>0</v>
          </cell>
          <cell r="J72">
            <v>31050</v>
          </cell>
          <cell r="K72">
            <v>0</v>
          </cell>
          <cell r="L72">
            <v>31050</v>
          </cell>
          <cell r="M72">
            <v>0</v>
          </cell>
          <cell r="N72" t="str">
            <v>S/L</v>
          </cell>
          <cell r="O72">
            <v>5</v>
          </cell>
        </row>
        <row r="73">
          <cell r="A73" t="str">
            <v>COAST.64</v>
          </cell>
          <cell r="B73">
            <v>75</v>
          </cell>
          <cell r="C73"/>
          <cell r="D73" t="str">
            <v xml:space="preserve">Recycling Truck-#SE34                        </v>
          </cell>
          <cell r="E73">
            <v>36616</v>
          </cell>
          <cell r="F73">
            <v>29184.85</v>
          </cell>
          <cell r="G73">
            <v>0</v>
          </cell>
          <cell r="H73"/>
          <cell r="I73">
            <v>0</v>
          </cell>
          <cell r="J73">
            <v>29184.85</v>
          </cell>
          <cell r="K73">
            <v>0</v>
          </cell>
          <cell r="L73">
            <v>29184.85</v>
          </cell>
          <cell r="M73">
            <v>0</v>
          </cell>
          <cell r="N73" t="str">
            <v>S/L</v>
          </cell>
          <cell r="O73">
            <v>5</v>
          </cell>
        </row>
        <row r="74">
          <cell r="A74" t="str">
            <v>COAST.65</v>
          </cell>
          <cell r="B74">
            <v>76</v>
          </cell>
          <cell r="C74"/>
          <cell r="D74" t="str">
            <v xml:space="preserve">CSS TRX - 1976 Chevy Pickup                  </v>
          </cell>
          <cell r="E74">
            <v>36892</v>
          </cell>
          <cell r="F74">
            <v>1750</v>
          </cell>
          <cell r="G74">
            <v>0</v>
          </cell>
          <cell r="H74"/>
          <cell r="I74">
            <v>0</v>
          </cell>
          <cell r="J74">
            <v>1750</v>
          </cell>
          <cell r="K74">
            <v>0</v>
          </cell>
          <cell r="L74">
            <v>1750</v>
          </cell>
          <cell r="M74">
            <v>0</v>
          </cell>
          <cell r="N74" t="str">
            <v>S/L</v>
          </cell>
          <cell r="O74">
            <v>5</v>
          </cell>
        </row>
        <row r="75">
          <cell r="A75" t="str">
            <v>COAST.66</v>
          </cell>
          <cell r="B75">
            <v>78</v>
          </cell>
          <cell r="C75"/>
          <cell r="D75" t="str">
            <v xml:space="preserve">CSS TRX - 1979 IHC Rear Loader               </v>
          </cell>
          <cell r="E75">
            <v>36892</v>
          </cell>
          <cell r="F75">
            <v>8000</v>
          </cell>
          <cell r="G75">
            <v>0</v>
          </cell>
          <cell r="H75"/>
          <cell r="I75">
            <v>0</v>
          </cell>
          <cell r="J75">
            <v>8000</v>
          </cell>
          <cell r="K75">
            <v>0</v>
          </cell>
          <cell r="L75">
            <v>8000</v>
          </cell>
          <cell r="M75">
            <v>0</v>
          </cell>
          <cell r="N75" t="str">
            <v>S/L</v>
          </cell>
          <cell r="O75">
            <v>5</v>
          </cell>
        </row>
        <row r="76">
          <cell r="A76" t="str">
            <v>COAST.67</v>
          </cell>
          <cell r="B76">
            <v>79</v>
          </cell>
          <cell r="C76"/>
          <cell r="D76" t="str">
            <v xml:space="preserve">Refurbish-1991 Trailmobile #SE45             </v>
          </cell>
          <cell r="E76">
            <v>37042</v>
          </cell>
          <cell r="F76">
            <v>13229.17</v>
          </cell>
          <cell r="G76">
            <v>0</v>
          </cell>
          <cell r="H76"/>
          <cell r="I76">
            <v>0</v>
          </cell>
          <cell r="J76">
            <v>13229.17</v>
          </cell>
          <cell r="K76">
            <v>0</v>
          </cell>
          <cell r="L76">
            <v>13229.17</v>
          </cell>
          <cell r="M76">
            <v>0</v>
          </cell>
          <cell r="N76" t="str">
            <v>S/L</v>
          </cell>
          <cell r="O76">
            <v>5</v>
          </cell>
        </row>
        <row r="77">
          <cell r="A77" t="str">
            <v>COAST.68</v>
          </cell>
          <cell r="B77">
            <v>80</v>
          </cell>
          <cell r="C77"/>
          <cell r="D77" t="str">
            <v xml:space="preserve">1983 Kenworth L700 Front Loader-#SE07        </v>
          </cell>
          <cell r="E77">
            <v>37070</v>
          </cell>
          <cell r="F77">
            <v>40000</v>
          </cell>
          <cell r="G77">
            <v>0</v>
          </cell>
          <cell r="H77"/>
          <cell r="I77">
            <v>0</v>
          </cell>
          <cell r="J77">
            <v>40000</v>
          </cell>
          <cell r="K77">
            <v>0</v>
          </cell>
          <cell r="L77">
            <v>40000</v>
          </cell>
          <cell r="M77">
            <v>0</v>
          </cell>
          <cell r="N77" t="str">
            <v>S/L</v>
          </cell>
          <cell r="O77">
            <v>5</v>
          </cell>
        </row>
        <row r="78">
          <cell r="A78" t="str">
            <v>COAST.69</v>
          </cell>
          <cell r="B78">
            <v>81</v>
          </cell>
          <cell r="C78"/>
          <cell r="D78" t="str">
            <v>ROC 2600-HR Container Cover w/Low Profile Sid</v>
          </cell>
          <cell r="E78">
            <v>37103</v>
          </cell>
          <cell r="F78">
            <v>3226.82</v>
          </cell>
          <cell r="G78">
            <v>0</v>
          </cell>
          <cell r="H78"/>
          <cell r="I78">
            <v>0</v>
          </cell>
          <cell r="J78">
            <v>3226.82</v>
          </cell>
          <cell r="K78">
            <v>0</v>
          </cell>
          <cell r="L78">
            <v>3226.82</v>
          </cell>
          <cell r="M78">
            <v>0</v>
          </cell>
          <cell r="N78" t="str">
            <v>S/L</v>
          </cell>
          <cell r="O78">
            <v>5</v>
          </cell>
        </row>
        <row r="79">
          <cell r="A79" t="str">
            <v>COAST.70</v>
          </cell>
          <cell r="B79">
            <v>83</v>
          </cell>
          <cell r="C79"/>
          <cell r="D79" t="str">
            <v xml:space="preserve">Concrete Wall                                </v>
          </cell>
          <cell r="E79">
            <v>28368</v>
          </cell>
          <cell r="F79">
            <v>5000</v>
          </cell>
          <cell r="G79">
            <v>0</v>
          </cell>
          <cell r="H79"/>
          <cell r="I79">
            <v>0</v>
          </cell>
          <cell r="J79">
            <v>5000</v>
          </cell>
          <cell r="K79">
            <v>0</v>
          </cell>
          <cell r="L79">
            <v>5000</v>
          </cell>
          <cell r="M79">
            <v>0</v>
          </cell>
          <cell r="N79" t="str">
            <v>S/L</v>
          </cell>
          <cell r="O79">
            <v>7</v>
          </cell>
        </row>
        <row r="80">
          <cell r="A80" t="str">
            <v>COAST.71</v>
          </cell>
          <cell r="B80">
            <v>92</v>
          </cell>
          <cell r="C80"/>
          <cell r="D80" t="str">
            <v xml:space="preserve">CTD Building                                 </v>
          </cell>
          <cell r="E80">
            <v>31321</v>
          </cell>
          <cell r="F80">
            <v>271057</v>
          </cell>
          <cell r="G80">
            <v>0</v>
          </cell>
          <cell r="H80"/>
          <cell r="I80">
            <v>0</v>
          </cell>
          <cell r="J80">
            <v>269896.83</v>
          </cell>
          <cell r="K80">
            <v>1160.17</v>
          </cell>
          <cell r="L80">
            <v>271057</v>
          </cell>
          <cell r="M80">
            <v>0</v>
          </cell>
          <cell r="N80" t="str">
            <v>S/L</v>
          </cell>
          <cell r="O80">
            <v>19</v>
          </cell>
        </row>
        <row r="81">
          <cell r="A81" t="str">
            <v>COAST.72</v>
          </cell>
          <cell r="B81">
            <v>93</v>
          </cell>
          <cell r="C81"/>
          <cell r="D81" t="str">
            <v xml:space="preserve">CTD Building improvements                    </v>
          </cell>
          <cell r="E81">
            <v>35411</v>
          </cell>
          <cell r="F81">
            <v>1610</v>
          </cell>
          <cell r="G81">
            <v>0</v>
          </cell>
          <cell r="H81"/>
          <cell r="I81">
            <v>0</v>
          </cell>
          <cell r="J81">
            <v>1296.9000000000001</v>
          </cell>
          <cell r="K81">
            <v>107.33</v>
          </cell>
          <cell r="L81">
            <v>1404.23</v>
          </cell>
          <cell r="M81">
            <v>205.77</v>
          </cell>
          <cell r="N81" t="str">
            <v>S/L</v>
          </cell>
          <cell r="O81">
            <v>15</v>
          </cell>
        </row>
        <row r="82">
          <cell r="A82" t="str">
            <v>COAST.73</v>
          </cell>
          <cell r="B82">
            <v>128</v>
          </cell>
          <cell r="C82"/>
          <cell r="D82" t="str">
            <v>Light Installation at Astoria Transfer Statio</v>
          </cell>
          <cell r="E82">
            <v>36798</v>
          </cell>
          <cell r="F82">
            <v>1612</v>
          </cell>
          <cell r="G82">
            <v>0</v>
          </cell>
          <cell r="H82"/>
          <cell r="I82">
            <v>0</v>
          </cell>
          <cell r="J82">
            <v>1612</v>
          </cell>
          <cell r="K82">
            <v>0</v>
          </cell>
          <cell r="L82">
            <v>1612</v>
          </cell>
          <cell r="M82">
            <v>0</v>
          </cell>
          <cell r="N82" t="str">
            <v>S/L</v>
          </cell>
          <cell r="O82">
            <v>7</v>
          </cell>
        </row>
        <row r="83">
          <cell r="A83" t="str">
            <v>COAST.74</v>
          </cell>
          <cell r="B83">
            <v>132</v>
          </cell>
          <cell r="C83"/>
          <cell r="D83" t="str">
            <v xml:space="preserve">1996 Case Model 1840 Uni-loader              </v>
          </cell>
          <cell r="E83">
            <v>35339</v>
          </cell>
          <cell r="F83">
            <v>24165</v>
          </cell>
          <cell r="G83">
            <v>0</v>
          </cell>
          <cell r="H83"/>
          <cell r="I83">
            <v>0</v>
          </cell>
          <cell r="J83">
            <v>24165</v>
          </cell>
          <cell r="K83">
            <v>0</v>
          </cell>
          <cell r="L83">
            <v>24165</v>
          </cell>
          <cell r="M83">
            <v>0</v>
          </cell>
          <cell r="N83" t="str">
            <v>S/L</v>
          </cell>
          <cell r="O83">
            <v>5</v>
          </cell>
        </row>
        <row r="84">
          <cell r="A84" t="str">
            <v>COAST.75</v>
          </cell>
          <cell r="B84">
            <v>133</v>
          </cell>
          <cell r="C84"/>
          <cell r="D84" t="str">
            <v xml:space="preserve">Balemaster Model 1760-AO, conveyo            </v>
          </cell>
          <cell r="E84">
            <v>35338</v>
          </cell>
          <cell r="F84">
            <v>100477</v>
          </cell>
          <cell r="G84">
            <v>0</v>
          </cell>
          <cell r="H84"/>
          <cell r="I84">
            <v>0</v>
          </cell>
          <cell r="J84">
            <v>100477</v>
          </cell>
          <cell r="K84">
            <v>0</v>
          </cell>
          <cell r="L84">
            <v>100477</v>
          </cell>
          <cell r="M84">
            <v>0</v>
          </cell>
          <cell r="N84" t="str">
            <v>S/L</v>
          </cell>
          <cell r="O84">
            <v>5</v>
          </cell>
        </row>
        <row r="85">
          <cell r="A85" t="str">
            <v>COAST.76</v>
          </cell>
          <cell r="B85">
            <v>134</v>
          </cell>
          <cell r="C85"/>
          <cell r="D85" t="str">
            <v xml:space="preserve">Heavy Equipment                              </v>
          </cell>
          <cell r="E85">
            <v>31746</v>
          </cell>
          <cell r="F85">
            <v>1759</v>
          </cell>
          <cell r="G85">
            <v>0</v>
          </cell>
          <cell r="H85"/>
          <cell r="I85">
            <v>0</v>
          </cell>
          <cell r="J85">
            <v>1759</v>
          </cell>
          <cell r="K85">
            <v>0</v>
          </cell>
          <cell r="L85">
            <v>1759</v>
          </cell>
          <cell r="M85">
            <v>0</v>
          </cell>
          <cell r="N85" t="str">
            <v>S/L</v>
          </cell>
          <cell r="O85">
            <v>5</v>
          </cell>
        </row>
        <row r="86">
          <cell r="A86" t="str">
            <v>COAST.77</v>
          </cell>
          <cell r="B86">
            <v>135</v>
          </cell>
          <cell r="C86"/>
          <cell r="D86" t="str">
            <v xml:space="preserve">Heavy Equipment                              </v>
          </cell>
          <cell r="E86">
            <v>31746</v>
          </cell>
          <cell r="F86">
            <v>2823</v>
          </cell>
          <cell r="G86">
            <v>0</v>
          </cell>
          <cell r="H86"/>
          <cell r="I86">
            <v>0</v>
          </cell>
          <cell r="J86">
            <v>2823</v>
          </cell>
          <cell r="K86">
            <v>0</v>
          </cell>
          <cell r="L86">
            <v>2823</v>
          </cell>
          <cell r="M86">
            <v>0</v>
          </cell>
          <cell r="N86" t="str">
            <v>S/L</v>
          </cell>
          <cell r="O86">
            <v>5</v>
          </cell>
        </row>
        <row r="87">
          <cell r="A87" t="str">
            <v>COAST.78</v>
          </cell>
          <cell r="B87">
            <v>136</v>
          </cell>
          <cell r="C87"/>
          <cell r="D87" t="str">
            <v xml:space="preserve">White Comp                                   </v>
          </cell>
          <cell r="E87">
            <v>31471</v>
          </cell>
          <cell r="F87">
            <v>22500</v>
          </cell>
          <cell r="G87">
            <v>0</v>
          </cell>
          <cell r="H87"/>
          <cell r="I87">
            <v>0</v>
          </cell>
          <cell r="J87">
            <v>22500</v>
          </cell>
          <cell r="K87">
            <v>0</v>
          </cell>
          <cell r="L87">
            <v>22500</v>
          </cell>
          <cell r="M87">
            <v>0</v>
          </cell>
          <cell r="N87" t="str">
            <v>S/L</v>
          </cell>
          <cell r="O87">
            <v>5</v>
          </cell>
        </row>
        <row r="88">
          <cell r="A88" t="str">
            <v>COAST.79</v>
          </cell>
          <cell r="B88">
            <v>137</v>
          </cell>
          <cell r="C88"/>
          <cell r="D88" t="str">
            <v xml:space="preserve">Equipment                                    </v>
          </cell>
          <cell r="E88">
            <v>28733</v>
          </cell>
          <cell r="F88">
            <v>500</v>
          </cell>
          <cell r="G88">
            <v>0</v>
          </cell>
          <cell r="H88"/>
          <cell r="I88">
            <v>0</v>
          </cell>
          <cell r="J88">
            <v>500</v>
          </cell>
          <cell r="K88">
            <v>0</v>
          </cell>
          <cell r="L88">
            <v>500</v>
          </cell>
          <cell r="M88">
            <v>0</v>
          </cell>
          <cell r="N88" t="str">
            <v>S/L</v>
          </cell>
          <cell r="O88">
            <v>5</v>
          </cell>
        </row>
        <row r="89">
          <cell r="A89" t="str">
            <v>COAST.80</v>
          </cell>
          <cell r="B89">
            <v>172</v>
          </cell>
          <cell r="C89"/>
          <cell r="D89" t="str">
            <v xml:space="preserve">Baler Installation                           </v>
          </cell>
          <cell r="E89">
            <v>35338</v>
          </cell>
          <cell r="F89">
            <v>12723.46</v>
          </cell>
          <cell r="G89">
            <v>0</v>
          </cell>
          <cell r="H89"/>
          <cell r="I89">
            <v>0</v>
          </cell>
          <cell r="J89">
            <v>12723.46</v>
          </cell>
          <cell r="K89">
            <v>0</v>
          </cell>
          <cell r="L89">
            <v>12723.46</v>
          </cell>
          <cell r="M89">
            <v>0</v>
          </cell>
          <cell r="N89" t="str">
            <v>S/L</v>
          </cell>
          <cell r="O89">
            <v>5</v>
          </cell>
        </row>
        <row r="90">
          <cell r="A90" t="str">
            <v>COAST.81</v>
          </cell>
          <cell r="B90">
            <v>173</v>
          </cell>
          <cell r="C90"/>
          <cell r="D90" t="str">
            <v xml:space="preserve">Computer Software                            </v>
          </cell>
          <cell r="E90">
            <v>35368</v>
          </cell>
          <cell r="F90">
            <v>5493</v>
          </cell>
          <cell r="G90">
            <v>0</v>
          </cell>
          <cell r="H90"/>
          <cell r="I90">
            <v>0</v>
          </cell>
          <cell r="J90">
            <v>5493</v>
          </cell>
          <cell r="K90">
            <v>0</v>
          </cell>
          <cell r="L90">
            <v>5493</v>
          </cell>
          <cell r="M90">
            <v>0</v>
          </cell>
          <cell r="N90" t="str">
            <v>S/L</v>
          </cell>
          <cell r="O90">
            <v>5</v>
          </cell>
        </row>
        <row r="91">
          <cell r="A91" t="str">
            <v>COAST.82</v>
          </cell>
          <cell r="B91">
            <v>174</v>
          </cell>
          <cell r="C91"/>
          <cell r="D91" t="str">
            <v xml:space="preserve">Retrofit SGT scales w/ load cell             </v>
          </cell>
          <cell r="E91">
            <v>35593</v>
          </cell>
          <cell r="F91">
            <v>9900</v>
          </cell>
          <cell r="G91">
            <v>0</v>
          </cell>
          <cell r="H91"/>
          <cell r="I91">
            <v>0</v>
          </cell>
          <cell r="J91">
            <v>9900</v>
          </cell>
          <cell r="K91">
            <v>0</v>
          </cell>
          <cell r="L91">
            <v>9900</v>
          </cell>
          <cell r="M91">
            <v>0</v>
          </cell>
          <cell r="N91" t="str">
            <v>S/L</v>
          </cell>
          <cell r="O91">
            <v>5</v>
          </cell>
        </row>
        <row r="92">
          <cell r="A92" t="str">
            <v>COAST.83</v>
          </cell>
          <cell r="B92">
            <v>175</v>
          </cell>
          <cell r="C92"/>
          <cell r="D92" t="str">
            <v xml:space="preserve">Misc recycle equip - ARC                     </v>
          </cell>
          <cell r="E92">
            <v>31037</v>
          </cell>
          <cell r="F92">
            <v>3500</v>
          </cell>
          <cell r="G92">
            <v>0</v>
          </cell>
          <cell r="H92"/>
          <cell r="I92">
            <v>0</v>
          </cell>
          <cell r="J92">
            <v>3500</v>
          </cell>
          <cell r="K92">
            <v>0</v>
          </cell>
          <cell r="L92">
            <v>3500</v>
          </cell>
          <cell r="M92">
            <v>0</v>
          </cell>
          <cell r="N92" t="str">
            <v>S/L</v>
          </cell>
          <cell r="O92">
            <v>10</v>
          </cell>
        </row>
        <row r="93">
          <cell r="A93" t="str">
            <v>COAST.84</v>
          </cell>
          <cell r="B93">
            <v>176</v>
          </cell>
          <cell r="C93"/>
          <cell r="D93" t="str">
            <v xml:space="preserve">Forklift - ARC                               </v>
          </cell>
          <cell r="E93">
            <v>34851</v>
          </cell>
          <cell r="F93">
            <v>1500</v>
          </cell>
          <cell r="G93">
            <v>0</v>
          </cell>
          <cell r="H93"/>
          <cell r="I93">
            <v>0</v>
          </cell>
          <cell r="J93">
            <v>1500</v>
          </cell>
          <cell r="K93">
            <v>0</v>
          </cell>
          <cell r="L93">
            <v>1500</v>
          </cell>
          <cell r="M93">
            <v>0</v>
          </cell>
          <cell r="N93" t="str">
            <v>S/L</v>
          </cell>
          <cell r="O93">
            <v>5</v>
          </cell>
        </row>
        <row r="94">
          <cell r="A94" t="str">
            <v>COAST.85</v>
          </cell>
          <cell r="B94">
            <v>177</v>
          </cell>
          <cell r="C94"/>
          <cell r="D94" t="str">
            <v xml:space="preserve">Baler - ARC                                  </v>
          </cell>
          <cell r="E94">
            <v>34851</v>
          </cell>
          <cell r="F94">
            <v>10000</v>
          </cell>
          <cell r="G94">
            <v>0</v>
          </cell>
          <cell r="H94"/>
          <cell r="I94">
            <v>0</v>
          </cell>
          <cell r="J94">
            <v>10000</v>
          </cell>
          <cell r="K94">
            <v>0</v>
          </cell>
          <cell r="L94">
            <v>10000</v>
          </cell>
          <cell r="M94">
            <v>0</v>
          </cell>
          <cell r="N94" t="str">
            <v>S/L</v>
          </cell>
          <cell r="O94">
            <v>7</v>
          </cell>
        </row>
        <row r="95">
          <cell r="A95" t="str">
            <v>COAST.86</v>
          </cell>
          <cell r="B95">
            <v>178</v>
          </cell>
          <cell r="C95"/>
          <cell r="D95" t="str">
            <v xml:space="preserve">Paper Baler - ARC                            </v>
          </cell>
          <cell r="E95">
            <v>34851</v>
          </cell>
          <cell r="F95">
            <v>3000</v>
          </cell>
          <cell r="G95">
            <v>0</v>
          </cell>
          <cell r="H95"/>
          <cell r="I95">
            <v>0</v>
          </cell>
          <cell r="J95">
            <v>3000</v>
          </cell>
          <cell r="K95">
            <v>0</v>
          </cell>
          <cell r="L95">
            <v>3000</v>
          </cell>
          <cell r="M95">
            <v>0</v>
          </cell>
          <cell r="N95" t="str">
            <v>S/L</v>
          </cell>
          <cell r="O95">
            <v>7</v>
          </cell>
        </row>
        <row r="96">
          <cell r="A96" t="str">
            <v>COAST.87</v>
          </cell>
          <cell r="B96">
            <v>179</v>
          </cell>
          <cell r="C96"/>
          <cell r="D96" t="str">
            <v xml:space="preserve">Glass Loader - ARC                           </v>
          </cell>
          <cell r="E96">
            <v>34243</v>
          </cell>
          <cell r="F96">
            <v>1500</v>
          </cell>
          <cell r="G96">
            <v>0</v>
          </cell>
          <cell r="H96"/>
          <cell r="I96">
            <v>0</v>
          </cell>
          <cell r="J96">
            <v>1500</v>
          </cell>
          <cell r="K96">
            <v>0</v>
          </cell>
          <cell r="L96">
            <v>1500</v>
          </cell>
          <cell r="M96">
            <v>0</v>
          </cell>
          <cell r="N96" t="str">
            <v>S/L</v>
          </cell>
          <cell r="O96">
            <v>5</v>
          </cell>
        </row>
        <row r="97">
          <cell r="A97" t="str">
            <v>COAST.88</v>
          </cell>
          <cell r="B97">
            <v>180</v>
          </cell>
          <cell r="C97"/>
          <cell r="D97" t="str">
            <v xml:space="preserve">CTD - Misc station equip.                    </v>
          </cell>
          <cell r="E97">
            <v>29921</v>
          </cell>
          <cell r="F97">
            <v>11820</v>
          </cell>
          <cell r="G97">
            <v>0</v>
          </cell>
          <cell r="H97"/>
          <cell r="I97">
            <v>0</v>
          </cell>
          <cell r="J97">
            <v>11820</v>
          </cell>
          <cell r="K97">
            <v>0</v>
          </cell>
          <cell r="L97">
            <v>11820</v>
          </cell>
          <cell r="M97">
            <v>0</v>
          </cell>
          <cell r="N97" t="str">
            <v>S/L</v>
          </cell>
          <cell r="O97">
            <v>5</v>
          </cell>
        </row>
        <row r="98">
          <cell r="A98" t="str">
            <v>COAST.89</v>
          </cell>
          <cell r="B98">
            <v>181</v>
          </cell>
          <cell r="C98"/>
          <cell r="D98" t="str">
            <v xml:space="preserve">CTD - Office trailer                         </v>
          </cell>
          <cell r="E98">
            <v>31048</v>
          </cell>
          <cell r="F98">
            <v>13000</v>
          </cell>
          <cell r="G98">
            <v>0</v>
          </cell>
          <cell r="H98"/>
          <cell r="I98">
            <v>0</v>
          </cell>
          <cell r="J98">
            <v>13000</v>
          </cell>
          <cell r="K98">
            <v>0</v>
          </cell>
          <cell r="L98">
            <v>13000</v>
          </cell>
          <cell r="M98">
            <v>0</v>
          </cell>
          <cell r="N98" t="str">
            <v>S/L</v>
          </cell>
          <cell r="O98">
            <v>15</v>
          </cell>
        </row>
        <row r="99">
          <cell r="A99" t="str">
            <v>COAST.90</v>
          </cell>
          <cell r="B99">
            <v>182</v>
          </cell>
          <cell r="C99"/>
          <cell r="D99" t="str">
            <v xml:space="preserve">CTD - Scale                                  </v>
          </cell>
          <cell r="E99">
            <v>31048</v>
          </cell>
          <cell r="F99">
            <v>30288</v>
          </cell>
          <cell r="G99">
            <v>0</v>
          </cell>
          <cell r="H99"/>
          <cell r="I99">
            <v>0</v>
          </cell>
          <cell r="J99">
            <v>30288</v>
          </cell>
          <cell r="K99">
            <v>0</v>
          </cell>
          <cell r="L99">
            <v>30288</v>
          </cell>
          <cell r="M99">
            <v>0</v>
          </cell>
          <cell r="N99" t="str">
            <v>S/L</v>
          </cell>
          <cell r="O99">
            <v>15</v>
          </cell>
        </row>
        <row r="100">
          <cell r="A100" t="str">
            <v>COAST.91</v>
          </cell>
          <cell r="B100">
            <v>183</v>
          </cell>
          <cell r="C100"/>
          <cell r="D100" t="str">
            <v xml:space="preserve">CTD - Compressor                             </v>
          </cell>
          <cell r="E100">
            <v>31048</v>
          </cell>
          <cell r="F100">
            <v>1549</v>
          </cell>
          <cell r="G100">
            <v>0</v>
          </cell>
          <cell r="H100"/>
          <cell r="I100">
            <v>0</v>
          </cell>
          <cell r="J100">
            <v>1549</v>
          </cell>
          <cell r="K100">
            <v>0</v>
          </cell>
          <cell r="L100">
            <v>1549</v>
          </cell>
          <cell r="M100">
            <v>0</v>
          </cell>
          <cell r="N100" t="str">
            <v>S/L</v>
          </cell>
          <cell r="O100">
            <v>10</v>
          </cell>
        </row>
        <row r="101">
          <cell r="A101" t="str">
            <v>COAST.92</v>
          </cell>
          <cell r="B101">
            <v>184</v>
          </cell>
          <cell r="C101"/>
          <cell r="D101" t="str">
            <v xml:space="preserve">CTD - Fence                                  </v>
          </cell>
          <cell r="E101">
            <v>31048</v>
          </cell>
          <cell r="F101">
            <v>11126</v>
          </cell>
          <cell r="G101">
            <v>0</v>
          </cell>
          <cell r="H101"/>
          <cell r="I101">
            <v>0</v>
          </cell>
          <cell r="J101">
            <v>11126</v>
          </cell>
          <cell r="K101">
            <v>0</v>
          </cell>
          <cell r="L101">
            <v>11126</v>
          </cell>
          <cell r="M101">
            <v>0</v>
          </cell>
          <cell r="N101" t="str">
            <v>S/L</v>
          </cell>
          <cell r="O101">
            <v>10</v>
          </cell>
        </row>
        <row r="102">
          <cell r="A102" t="str">
            <v>COAST.93</v>
          </cell>
          <cell r="B102">
            <v>185</v>
          </cell>
          <cell r="C102"/>
          <cell r="D102" t="str">
            <v xml:space="preserve">CTD - on-board scales                        </v>
          </cell>
          <cell r="E102">
            <v>31048</v>
          </cell>
          <cell r="F102">
            <v>12191</v>
          </cell>
          <cell r="G102">
            <v>0</v>
          </cell>
          <cell r="H102"/>
          <cell r="I102">
            <v>0</v>
          </cell>
          <cell r="J102">
            <v>12191</v>
          </cell>
          <cell r="K102">
            <v>0</v>
          </cell>
          <cell r="L102">
            <v>12191</v>
          </cell>
          <cell r="M102">
            <v>0</v>
          </cell>
          <cell r="N102" t="str">
            <v>S/L</v>
          </cell>
          <cell r="O102">
            <v>15</v>
          </cell>
        </row>
        <row r="103">
          <cell r="A103" t="str">
            <v>COAST.94</v>
          </cell>
          <cell r="B103">
            <v>186</v>
          </cell>
          <cell r="C103"/>
          <cell r="D103" t="str">
            <v xml:space="preserve">CTD - Case backhoe                           </v>
          </cell>
          <cell r="E103">
            <v>33147</v>
          </cell>
          <cell r="F103">
            <v>33997</v>
          </cell>
          <cell r="G103">
            <v>0</v>
          </cell>
          <cell r="H103"/>
          <cell r="I103">
            <v>0</v>
          </cell>
          <cell r="J103">
            <v>33997</v>
          </cell>
          <cell r="K103">
            <v>0</v>
          </cell>
          <cell r="L103">
            <v>33997</v>
          </cell>
          <cell r="M103">
            <v>0</v>
          </cell>
          <cell r="N103" t="str">
            <v>S/L</v>
          </cell>
          <cell r="O103">
            <v>7</v>
          </cell>
        </row>
        <row r="104">
          <cell r="A104" t="str">
            <v>COAST.95</v>
          </cell>
          <cell r="B104">
            <v>187</v>
          </cell>
          <cell r="C104"/>
          <cell r="D104" t="str">
            <v xml:space="preserve">CTD - Pacific scale                          </v>
          </cell>
          <cell r="E104">
            <v>34942</v>
          </cell>
          <cell r="F104">
            <v>2496</v>
          </cell>
          <cell r="G104">
            <v>0</v>
          </cell>
          <cell r="H104"/>
          <cell r="I104">
            <v>0</v>
          </cell>
          <cell r="J104">
            <v>2496</v>
          </cell>
          <cell r="K104">
            <v>0</v>
          </cell>
          <cell r="L104">
            <v>2496</v>
          </cell>
          <cell r="M104">
            <v>0</v>
          </cell>
          <cell r="N104" t="str">
            <v>S/L</v>
          </cell>
          <cell r="O104">
            <v>7</v>
          </cell>
        </row>
        <row r="105">
          <cell r="A105" t="str">
            <v>COAST.96</v>
          </cell>
          <cell r="B105">
            <v>188</v>
          </cell>
          <cell r="C105"/>
          <cell r="D105" t="str">
            <v xml:space="preserve">CTD - Computer                               </v>
          </cell>
          <cell r="E105">
            <v>35368</v>
          </cell>
          <cell r="F105">
            <v>5528</v>
          </cell>
          <cell r="G105">
            <v>0</v>
          </cell>
          <cell r="H105"/>
          <cell r="I105">
            <v>0</v>
          </cell>
          <cell r="J105">
            <v>5528</v>
          </cell>
          <cell r="K105">
            <v>0</v>
          </cell>
          <cell r="L105">
            <v>5528</v>
          </cell>
          <cell r="M105">
            <v>0</v>
          </cell>
          <cell r="N105" t="str">
            <v>S/L</v>
          </cell>
          <cell r="O105">
            <v>5</v>
          </cell>
        </row>
        <row r="106">
          <cell r="A106" t="str">
            <v>COAST.97</v>
          </cell>
          <cell r="B106">
            <v>189</v>
          </cell>
          <cell r="C106"/>
          <cell r="D106" t="str">
            <v xml:space="preserve">Excel - Tools                                </v>
          </cell>
          <cell r="E106">
            <v>35349</v>
          </cell>
          <cell r="F106">
            <v>599.96</v>
          </cell>
          <cell r="G106">
            <v>0</v>
          </cell>
          <cell r="H106"/>
          <cell r="I106">
            <v>0</v>
          </cell>
          <cell r="J106">
            <v>599.96</v>
          </cell>
          <cell r="K106">
            <v>0</v>
          </cell>
          <cell r="L106">
            <v>599.96</v>
          </cell>
          <cell r="M106">
            <v>0</v>
          </cell>
          <cell r="N106" t="str">
            <v>S/L</v>
          </cell>
          <cell r="O106">
            <v>7</v>
          </cell>
        </row>
        <row r="107">
          <cell r="A107" t="str">
            <v>COAST.98</v>
          </cell>
          <cell r="B107">
            <v>190</v>
          </cell>
          <cell r="C107"/>
          <cell r="D107" t="str">
            <v xml:space="preserve">Tools                                        </v>
          </cell>
          <cell r="E107">
            <v>35673</v>
          </cell>
          <cell r="F107">
            <v>3225</v>
          </cell>
          <cell r="G107">
            <v>0</v>
          </cell>
          <cell r="H107"/>
          <cell r="I107">
            <v>0</v>
          </cell>
          <cell r="J107">
            <v>3225</v>
          </cell>
          <cell r="K107">
            <v>0</v>
          </cell>
          <cell r="L107">
            <v>3225</v>
          </cell>
          <cell r="M107">
            <v>0</v>
          </cell>
          <cell r="N107" t="str">
            <v>S/L</v>
          </cell>
          <cell r="O107">
            <v>7</v>
          </cell>
        </row>
        <row r="108">
          <cell r="A108" t="str">
            <v>COAST.99</v>
          </cell>
          <cell r="B108">
            <v>191</v>
          </cell>
          <cell r="C108"/>
          <cell r="D108" t="str">
            <v xml:space="preserve">Stellar Shuttle Model-Deposit                </v>
          </cell>
          <cell r="E108">
            <v>35788</v>
          </cell>
          <cell r="F108">
            <v>3932</v>
          </cell>
          <cell r="G108">
            <v>0</v>
          </cell>
          <cell r="H108"/>
          <cell r="I108">
            <v>0</v>
          </cell>
          <cell r="J108">
            <v>3932</v>
          </cell>
          <cell r="K108">
            <v>0</v>
          </cell>
          <cell r="L108">
            <v>3932</v>
          </cell>
          <cell r="M108">
            <v>0</v>
          </cell>
          <cell r="N108" t="str">
            <v>S/L</v>
          </cell>
          <cell r="O108">
            <v>7</v>
          </cell>
        </row>
        <row r="109">
          <cell r="A109" t="str">
            <v>COAST.100</v>
          </cell>
          <cell r="B109">
            <v>192</v>
          </cell>
          <cell r="C109"/>
          <cell r="D109" t="str">
            <v xml:space="preserve">Miller/Tweco Wire Feed Torch                 </v>
          </cell>
          <cell r="E109">
            <v>35795</v>
          </cell>
          <cell r="F109">
            <v>1512.48</v>
          </cell>
          <cell r="G109">
            <v>0</v>
          </cell>
          <cell r="H109"/>
          <cell r="I109">
            <v>0</v>
          </cell>
          <cell r="J109">
            <v>1512.48</v>
          </cell>
          <cell r="K109">
            <v>0</v>
          </cell>
          <cell r="L109">
            <v>1512.48</v>
          </cell>
          <cell r="M109">
            <v>0</v>
          </cell>
          <cell r="N109" t="str">
            <v>S/L</v>
          </cell>
          <cell r="O109">
            <v>7</v>
          </cell>
        </row>
        <row r="110">
          <cell r="A110" t="str">
            <v>COAST.101</v>
          </cell>
          <cell r="B110">
            <v>193</v>
          </cell>
          <cell r="C110"/>
          <cell r="D110" t="str">
            <v xml:space="preserve">Rebuilt Engine-SE#53                         </v>
          </cell>
          <cell r="E110">
            <v>35885</v>
          </cell>
          <cell r="F110">
            <v>3459.78</v>
          </cell>
          <cell r="G110">
            <v>0</v>
          </cell>
          <cell r="H110"/>
          <cell r="I110">
            <v>0</v>
          </cell>
          <cell r="J110">
            <v>3459.78</v>
          </cell>
          <cell r="K110">
            <v>0</v>
          </cell>
          <cell r="L110">
            <v>3459.78</v>
          </cell>
          <cell r="M110">
            <v>0</v>
          </cell>
          <cell r="N110" t="str">
            <v>S/L</v>
          </cell>
          <cell r="O110">
            <v>5</v>
          </cell>
        </row>
        <row r="111">
          <cell r="A111" t="str">
            <v>COAST.102</v>
          </cell>
          <cell r="B111">
            <v>194</v>
          </cell>
          <cell r="C111"/>
          <cell r="D111" t="str">
            <v xml:space="preserve">Speedograph                                  </v>
          </cell>
          <cell r="E111">
            <v>35854</v>
          </cell>
          <cell r="F111">
            <v>667.08</v>
          </cell>
          <cell r="G111">
            <v>0</v>
          </cell>
          <cell r="H111"/>
          <cell r="I111">
            <v>0</v>
          </cell>
          <cell r="J111">
            <v>667.08</v>
          </cell>
          <cell r="K111">
            <v>0</v>
          </cell>
          <cell r="L111">
            <v>667.08</v>
          </cell>
          <cell r="M111">
            <v>0</v>
          </cell>
          <cell r="N111" t="str">
            <v>S/L</v>
          </cell>
          <cell r="O111">
            <v>7</v>
          </cell>
        </row>
        <row r="112">
          <cell r="A112" t="str">
            <v>COAST.103</v>
          </cell>
          <cell r="B112">
            <v>195</v>
          </cell>
          <cell r="C112"/>
          <cell r="D112" t="str">
            <v xml:space="preserve">300 Bagit Bags/150 Bagit Racks               </v>
          </cell>
          <cell r="E112">
            <v>35915</v>
          </cell>
          <cell r="F112">
            <v>2812.5</v>
          </cell>
          <cell r="G112">
            <v>0</v>
          </cell>
          <cell r="H112"/>
          <cell r="I112">
            <v>0</v>
          </cell>
          <cell r="J112">
            <v>2812.5</v>
          </cell>
          <cell r="K112">
            <v>0</v>
          </cell>
          <cell r="L112">
            <v>2812.5</v>
          </cell>
          <cell r="M112">
            <v>0</v>
          </cell>
          <cell r="N112" t="str">
            <v>S/L</v>
          </cell>
          <cell r="O112">
            <v>7</v>
          </cell>
        </row>
        <row r="113">
          <cell r="A113" t="str">
            <v>COAST.104</v>
          </cell>
          <cell r="B113">
            <v>196</v>
          </cell>
          <cell r="C113"/>
          <cell r="D113" t="str">
            <v xml:space="preserve">Seaside Storage Trailer                      </v>
          </cell>
          <cell r="E113">
            <v>36276</v>
          </cell>
          <cell r="F113">
            <v>500</v>
          </cell>
          <cell r="G113">
            <v>0</v>
          </cell>
          <cell r="H113"/>
          <cell r="I113">
            <v>0</v>
          </cell>
          <cell r="J113">
            <v>500</v>
          </cell>
          <cell r="K113">
            <v>0</v>
          </cell>
          <cell r="L113">
            <v>500</v>
          </cell>
          <cell r="M113">
            <v>0</v>
          </cell>
          <cell r="N113" t="str">
            <v>S/L</v>
          </cell>
          <cell r="O113">
            <v>7</v>
          </cell>
        </row>
        <row r="114">
          <cell r="A114" t="str">
            <v>COAST.105</v>
          </cell>
          <cell r="B114">
            <v>197</v>
          </cell>
          <cell r="C114"/>
          <cell r="D114" t="str">
            <v xml:space="preserve">Pressure Washer                              </v>
          </cell>
          <cell r="E114">
            <v>36707</v>
          </cell>
          <cell r="F114">
            <v>8107</v>
          </cell>
          <cell r="G114">
            <v>0</v>
          </cell>
          <cell r="H114"/>
          <cell r="I114">
            <v>0</v>
          </cell>
          <cell r="J114">
            <v>8107</v>
          </cell>
          <cell r="K114">
            <v>0</v>
          </cell>
          <cell r="L114">
            <v>8107</v>
          </cell>
          <cell r="M114">
            <v>0</v>
          </cell>
          <cell r="N114" t="str">
            <v>S/L</v>
          </cell>
          <cell r="O114">
            <v>7</v>
          </cell>
        </row>
        <row r="115">
          <cell r="A115" t="str">
            <v>COAST.106</v>
          </cell>
          <cell r="B115">
            <v>198</v>
          </cell>
          <cell r="C115"/>
          <cell r="D115" t="str">
            <v xml:space="preserve">Jet Drill Press                              </v>
          </cell>
          <cell r="E115">
            <v>36799</v>
          </cell>
          <cell r="F115">
            <v>700</v>
          </cell>
          <cell r="G115">
            <v>0</v>
          </cell>
          <cell r="H115"/>
          <cell r="I115">
            <v>0</v>
          </cell>
          <cell r="J115">
            <v>700</v>
          </cell>
          <cell r="K115">
            <v>0</v>
          </cell>
          <cell r="L115">
            <v>700</v>
          </cell>
          <cell r="M115">
            <v>0</v>
          </cell>
          <cell r="N115" t="str">
            <v>S/L</v>
          </cell>
          <cell r="O115">
            <v>7</v>
          </cell>
        </row>
        <row r="116">
          <cell r="A116" t="str">
            <v>COAST.107</v>
          </cell>
          <cell r="B116">
            <v>199</v>
          </cell>
          <cell r="C116"/>
          <cell r="D116" t="str">
            <v xml:space="preserve">Hyster Lift Truck Ser# H177B15172X           </v>
          </cell>
          <cell r="E116">
            <v>36799</v>
          </cell>
          <cell r="F116">
            <v>33462.82</v>
          </cell>
          <cell r="G116">
            <v>0</v>
          </cell>
          <cell r="H116"/>
          <cell r="I116">
            <v>0</v>
          </cell>
          <cell r="J116">
            <v>33462.82</v>
          </cell>
          <cell r="K116">
            <v>0</v>
          </cell>
          <cell r="L116">
            <v>33462.82</v>
          </cell>
          <cell r="M116">
            <v>0</v>
          </cell>
          <cell r="N116" t="str">
            <v>S/L</v>
          </cell>
          <cell r="O116">
            <v>7</v>
          </cell>
        </row>
        <row r="117">
          <cell r="A117" t="str">
            <v>COAST.108</v>
          </cell>
          <cell r="B117">
            <v>200</v>
          </cell>
          <cell r="C117"/>
          <cell r="D117" t="str">
            <v xml:space="preserve">CTD- Used Weigh Station Scale                </v>
          </cell>
          <cell r="E117">
            <v>36950</v>
          </cell>
          <cell r="F117">
            <v>875</v>
          </cell>
          <cell r="G117">
            <v>0</v>
          </cell>
          <cell r="H117"/>
          <cell r="I117">
            <v>0</v>
          </cell>
          <cell r="J117">
            <v>875</v>
          </cell>
          <cell r="K117">
            <v>0</v>
          </cell>
          <cell r="L117">
            <v>875</v>
          </cell>
          <cell r="M117">
            <v>0</v>
          </cell>
          <cell r="N117" t="str">
            <v>S/L</v>
          </cell>
          <cell r="O117">
            <v>7</v>
          </cell>
        </row>
        <row r="118">
          <cell r="A118" t="str">
            <v>COAST.109</v>
          </cell>
          <cell r="B118">
            <v>201</v>
          </cell>
          <cell r="C118"/>
          <cell r="D118" t="str">
            <v>Lincoln Ranger 8 Portable Welder w/Onan Gas D</v>
          </cell>
          <cell r="E118">
            <v>37097</v>
          </cell>
          <cell r="F118">
            <v>2705.04</v>
          </cell>
          <cell r="G118">
            <v>0</v>
          </cell>
          <cell r="H118"/>
          <cell r="I118">
            <v>0</v>
          </cell>
          <cell r="J118">
            <v>2705.04</v>
          </cell>
          <cell r="K118">
            <v>0</v>
          </cell>
          <cell r="L118">
            <v>2705.04</v>
          </cell>
          <cell r="M118">
            <v>0</v>
          </cell>
          <cell r="N118" t="str">
            <v>S/L</v>
          </cell>
          <cell r="O118">
            <v>7</v>
          </cell>
        </row>
        <row r="119">
          <cell r="A119" t="str">
            <v>COAST.110</v>
          </cell>
          <cell r="B119">
            <v>202</v>
          </cell>
          <cell r="C119"/>
          <cell r="D119" t="str">
            <v xml:space="preserve">Non Refuse 20' Flat Bed Roll-off             </v>
          </cell>
          <cell r="E119">
            <v>37126</v>
          </cell>
          <cell r="F119">
            <v>4698</v>
          </cell>
          <cell r="G119">
            <v>0</v>
          </cell>
          <cell r="H119"/>
          <cell r="I119">
            <v>0</v>
          </cell>
          <cell r="J119">
            <v>4698</v>
          </cell>
          <cell r="K119">
            <v>0</v>
          </cell>
          <cell r="L119">
            <v>4698</v>
          </cell>
          <cell r="M119">
            <v>0</v>
          </cell>
          <cell r="N119" t="str">
            <v>S/L</v>
          </cell>
          <cell r="O119">
            <v>7</v>
          </cell>
        </row>
        <row r="120">
          <cell r="A120" t="str">
            <v>COAST.111</v>
          </cell>
          <cell r="B120">
            <v>203</v>
          </cell>
          <cell r="C120"/>
          <cell r="D120" t="str">
            <v xml:space="preserve">Compressor, 5HP 230/1                        </v>
          </cell>
          <cell r="E120">
            <v>37134</v>
          </cell>
          <cell r="F120">
            <v>536.65</v>
          </cell>
          <cell r="G120">
            <v>0</v>
          </cell>
          <cell r="H120"/>
          <cell r="I120">
            <v>0</v>
          </cell>
          <cell r="J120">
            <v>536.65</v>
          </cell>
          <cell r="K120">
            <v>0</v>
          </cell>
          <cell r="L120">
            <v>536.65</v>
          </cell>
          <cell r="M120">
            <v>0</v>
          </cell>
          <cell r="N120" t="str">
            <v>S/L</v>
          </cell>
          <cell r="O120">
            <v>7</v>
          </cell>
        </row>
        <row r="121">
          <cell r="A121" t="str">
            <v>COAST.112</v>
          </cell>
          <cell r="B121">
            <v>207</v>
          </cell>
          <cell r="C121"/>
          <cell r="D121" t="str">
            <v xml:space="preserve">Key Title Company                            </v>
          </cell>
          <cell r="E121">
            <v>35416</v>
          </cell>
          <cell r="F121">
            <v>2000</v>
          </cell>
          <cell r="G121">
            <v>0</v>
          </cell>
          <cell r="H121"/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2000</v>
          </cell>
          <cell r="N121" t="str">
            <v>Memo</v>
          </cell>
          <cell r="O121">
            <v>0</v>
          </cell>
        </row>
        <row r="122">
          <cell r="A122" t="str">
            <v>COAST.113</v>
          </cell>
          <cell r="B122">
            <v>208</v>
          </cell>
          <cell r="C122"/>
          <cell r="D122" t="str">
            <v xml:space="preserve">Land - Excel                                 </v>
          </cell>
          <cell r="E122">
            <v>35431</v>
          </cell>
          <cell r="F122">
            <v>11499</v>
          </cell>
          <cell r="G122">
            <v>0</v>
          </cell>
          <cell r="H122"/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11499</v>
          </cell>
          <cell r="N122" t="str">
            <v>Memo</v>
          </cell>
          <cell r="O122">
            <v>0</v>
          </cell>
        </row>
        <row r="123">
          <cell r="A123" t="str">
            <v>COAST.114</v>
          </cell>
          <cell r="B123">
            <v>211</v>
          </cell>
          <cell r="C123"/>
          <cell r="D123" t="str">
            <v xml:space="preserve">Street Improvements                          </v>
          </cell>
          <cell r="E123">
            <v>34850</v>
          </cell>
          <cell r="F123">
            <v>19335.5</v>
          </cell>
          <cell r="G123">
            <v>0</v>
          </cell>
          <cell r="H123"/>
          <cell r="I123">
            <v>0</v>
          </cell>
          <cell r="J123">
            <v>13132.09</v>
          </cell>
          <cell r="K123">
            <v>966.78</v>
          </cell>
          <cell r="L123">
            <v>14098.87</v>
          </cell>
          <cell r="M123">
            <v>5236.63</v>
          </cell>
          <cell r="N123" t="str">
            <v>S/L</v>
          </cell>
          <cell r="O123">
            <v>20</v>
          </cell>
        </row>
        <row r="124">
          <cell r="A124" t="str">
            <v>COAST.115</v>
          </cell>
          <cell r="B124">
            <v>212</v>
          </cell>
          <cell r="C124"/>
          <cell r="D124" t="str">
            <v xml:space="preserve">Road Improvements-CTD                        </v>
          </cell>
          <cell r="E124">
            <v>36006</v>
          </cell>
          <cell r="F124">
            <v>39325.03</v>
          </cell>
          <cell r="G124">
            <v>0</v>
          </cell>
          <cell r="H124"/>
          <cell r="I124">
            <v>0</v>
          </cell>
          <cell r="J124">
            <v>27309.06</v>
          </cell>
          <cell r="K124">
            <v>2621.67</v>
          </cell>
          <cell r="L124">
            <v>29930.73</v>
          </cell>
          <cell r="M124">
            <v>9394.2999999999993</v>
          </cell>
          <cell r="N124" t="str">
            <v>S/L</v>
          </cell>
          <cell r="O124">
            <v>15</v>
          </cell>
        </row>
        <row r="125">
          <cell r="A125" t="str">
            <v>COAST.116</v>
          </cell>
          <cell r="B125">
            <v>213</v>
          </cell>
          <cell r="C125"/>
          <cell r="D125" t="str">
            <v xml:space="preserve">Road Improvements-CTD                        </v>
          </cell>
          <cell r="E125">
            <v>36038</v>
          </cell>
          <cell r="F125">
            <v>15327.15</v>
          </cell>
          <cell r="G125">
            <v>0</v>
          </cell>
          <cell r="H125"/>
          <cell r="I125">
            <v>0</v>
          </cell>
          <cell r="J125">
            <v>10558.7</v>
          </cell>
          <cell r="K125">
            <v>1021.81</v>
          </cell>
          <cell r="L125">
            <v>11580.51</v>
          </cell>
          <cell r="M125">
            <v>3746.64</v>
          </cell>
          <cell r="N125" t="str">
            <v>S/L</v>
          </cell>
          <cell r="O125">
            <v>15</v>
          </cell>
        </row>
        <row r="126">
          <cell r="A126" t="str">
            <v>COAST.117</v>
          </cell>
          <cell r="B126">
            <v>214</v>
          </cell>
          <cell r="C126"/>
          <cell r="D126" t="str">
            <v xml:space="preserve">6 Ft. Chain Link Fence                       </v>
          </cell>
          <cell r="E126">
            <v>36090</v>
          </cell>
          <cell r="F126">
            <v>1375</v>
          </cell>
          <cell r="G126">
            <v>0</v>
          </cell>
          <cell r="H126"/>
          <cell r="I126">
            <v>0</v>
          </cell>
          <cell r="J126">
            <v>931.98</v>
          </cell>
          <cell r="K126">
            <v>91.67</v>
          </cell>
          <cell r="L126">
            <v>1023.65</v>
          </cell>
          <cell r="M126">
            <v>351.35</v>
          </cell>
          <cell r="N126" t="str">
            <v>S/L</v>
          </cell>
          <cell r="O126">
            <v>15</v>
          </cell>
        </row>
        <row r="127">
          <cell r="A127" t="str">
            <v>COAST.118</v>
          </cell>
          <cell r="B127">
            <v>215</v>
          </cell>
          <cell r="C127"/>
          <cell r="D127" t="str">
            <v>Cat work: Road Access for new transfer statio</v>
          </cell>
          <cell r="E127">
            <v>36763</v>
          </cell>
          <cell r="F127">
            <v>687.5</v>
          </cell>
          <cell r="G127">
            <v>0</v>
          </cell>
          <cell r="H127"/>
          <cell r="I127">
            <v>0</v>
          </cell>
          <cell r="J127">
            <v>385.74</v>
          </cell>
          <cell r="K127">
            <v>45.83</v>
          </cell>
          <cell r="L127">
            <v>431.57</v>
          </cell>
          <cell r="M127">
            <v>255.93</v>
          </cell>
          <cell r="N127" t="str">
            <v>S/L</v>
          </cell>
          <cell r="O127">
            <v>15</v>
          </cell>
        </row>
        <row r="128">
          <cell r="A128" t="str">
            <v>COAST.119</v>
          </cell>
          <cell r="B128">
            <v>216</v>
          </cell>
          <cell r="C128"/>
          <cell r="D128" t="str">
            <v xml:space="preserve">Site Prep for new transfer station           </v>
          </cell>
          <cell r="E128">
            <v>36763</v>
          </cell>
          <cell r="F128">
            <v>10203</v>
          </cell>
          <cell r="G128">
            <v>0</v>
          </cell>
          <cell r="H128"/>
          <cell r="I128">
            <v>0</v>
          </cell>
          <cell r="J128">
            <v>5725.02</v>
          </cell>
          <cell r="K128">
            <v>680.2</v>
          </cell>
          <cell r="L128">
            <v>6405.22</v>
          </cell>
          <cell r="M128">
            <v>3797.78</v>
          </cell>
          <cell r="N128" t="str">
            <v>S/L</v>
          </cell>
          <cell r="O128">
            <v>15</v>
          </cell>
        </row>
        <row r="129">
          <cell r="A129" t="str">
            <v>COAST.120</v>
          </cell>
          <cell r="B129">
            <v>217</v>
          </cell>
          <cell r="C129"/>
          <cell r="D129" t="str">
            <v xml:space="preserve">Coast Central Facility Development Costs     </v>
          </cell>
          <cell r="E129">
            <v>36830</v>
          </cell>
          <cell r="F129">
            <v>1276</v>
          </cell>
          <cell r="G129">
            <v>0</v>
          </cell>
          <cell r="H129"/>
          <cell r="I129">
            <v>0</v>
          </cell>
          <cell r="J129">
            <v>701.83</v>
          </cell>
          <cell r="K129">
            <v>85.07</v>
          </cell>
          <cell r="L129">
            <v>786.9</v>
          </cell>
          <cell r="M129">
            <v>489.1</v>
          </cell>
          <cell r="N129" t="str">
            <v>S/L</v>
          </cell>
          <cell r="O129">
            <v>15</v>
          </cell>
        </row>
        <row r="130">
          <cell r="A130" t="str">
            <v>COAST.121</v>
          </cell>
          <cell r="B130">
            <v>218</v>
          </cell>
          <cell r="C130"/>
          <cell r="D130" t="str">
            <v xml:space="preserve">Coast Central Facility Development Costs     </v>
          </cell>
          <cell r="E130">
            <v>36916</v>
          </cell>
          <cell r="F130">
            <v>7770.2</v>
          </cell>
          <cell r="G130">
            <v>0</v>
          </cell>
          <cell r="H130"/>
          <cell r="I130">
            <v>0</v>
          </cell>
          <cell r="J130">
            <v>4144.08</v>
          </cell>
          <cell r="K130">
            <v>518.01</v>
          </cell>
          <cell r="L130">
            <v>4662.09</v>
          </cell>
          <cell r="M130">
            <v>3108.11</v>
          </cell>
          <cell r="N130" t="str">
            <v>S/L</v>
          </cell>
          <cell r="O130">
            <v>15</v>
          </cell>
        </row>
        <row r="131">
          <cell r="A131" t="str">
            <v>COAST.122</v>
          </cell>
          <cell r="B131">
            <v>219</v>
          </cell>
          <cell r="C131"/>
          <cell r="D131" t="str">
            <v xml:space="preserve">Coast Central Facility Development Costs     </v>
          </cell>
          <cell r="E131">
            <v>36921</v>
          </cell>
          <cell r="F131">
            <v>3289.08</v>
          </cell>
          <cell r="G131">
            <v>0</v>
          </cell>
          <cell r="H131"/>
          <cell r="I131">
            <v>0</v>
          </cell>
          <cell r="J131">
            <v>1754.16</v>
          </cell>
          <cell r="K131">
            <v>219.27</v>
          </cell>
          <cell r="L131">
            <v>1973.43</v>
          </cell>
          <cell r="M131">
            <v>1315.65</v>
          </cell>
          <cell r="N131" t="str">
            <v>S/L</v>
          </cell>
          <cell r="O131">
            <v>15</v>
          </cell>
        </row>
        <row r="132">
          <cell r="A132" t="str">
            <v>COAST.123</v>
          </cell>
          <cell r="B132">
            <v>220</v>
          </cell>
          <cell r="C132"/>
          <cell r="D132" t="str">
            <v xml:space="preserve">CTD Improvements  - Haul Scale &amp; Scale House </v>
          </cell>
          <cell r="E132">
            <v>36948</v>
          </cell>
          <cell r="F132">
            <v>825</v>
          </cell>
          <cell r="G132">
            <v>0</v>
          </cell>
          <cell r="H132"/>
          <cell r="I132">
            <v>0</v>
          </cell>
          <cell r="J132">
            <v>435.42</v>
          </cell>
          <cell r="K132">
            <v>55</v>
          </cell>
          <cell r="L132">
            <v>490.42</v>
          </cell>
          <cell r="M132">
            <v>334.58</v>
          </cell>
          <cell r="N132" t="str">
            <v>S/L</v>
          </cell>
          <cell r="O132">
            <v>15</v>
          </cell>
        </row>
        <row r="133">
          <cell r="A133" t="str">
            <v>COAST.124</v>
          </cell>
          <cell r="B133">
            <v>221</v>
          </cell>
          <cell r="C133"/>
          <cell r="D133" t="str">
            <v xml:space="preserve">CTD Improvements - Disassemble Truck Scale &amp; </v>
          </cell>
          <cell r="E133">
            <v>36948</v>
          </cell>
          <cell r="F133">
            <v>2467.5</v>
          </cell>
          <cell r="G133">
            <v>0</v>
          </cell>
          <cell r="H133"/>
          <cell r="I133">
            <v>0</v>
          </cell>
          <cell r="J133">
            <v>1302.29</v>
          </cell>
          <cell r="K133">
            <v>164.5</v>
          </cell>
          <cell r="L133">
            <v>1466.79</v>
          </cell>
          <cell r="M133">
            <v>1000.71</v>
          </cell>
          <cell r="N133" t="str">
            <v>S/L</v>
          </cell>
          <cell r="O133">
            <v>15</v>
          </cell>
        </row>
        <row r="134">
          <cell r="A134" t="str">
            <v>COAST.125</v>
          </cell>
          <cell r="B134">
            <v>222</v>
          </cell>
          <cell r="C134"/>
          <cell r="D134" t="str">
            <v xml:space="preserve">CTD Improvements - Air Conditioner           </v>
          </cell>
          <cell r="E134">
            <v>36976</v>
          </cell>
          <cell r="F134">
            <v>399</v>
          </cell>
          <cell r="G134">
            <v>0</v>
          </cell>
          <cell r="H134"/>
          <cell r="I134">
            <v>0</v>
          </cell>
          <cell r="J134">
            <v>208.37</v>
          </cell>
          <cell r="K134">
            <v>26.6</v>
          </cell>
          <cell r="L134">
            <v>234.97</v>
          </cell>
          <cell r="M134">
            <v>164.03</v>
          </cell>
          <cell r="N134" t="str">
            <v>S/L</v>
          </cell>
          <cell r="O134">
            <v>15</v>
          </cell>
        </row>
        <row r="135">
          <cell r="A135" t="str">
            <v>COAST.126</v>
          </cell>
          <cell r="B135">
            <v>223</v>
          </cell>
          <cell r="C135"/>
          <cell r="D135" t="str">
            <v>CTD Improvements - Deliver Pit Coping &amp; Bumpe</v>
          </cell>
          <cell r="E135">
            <v>36976</v>
          </cell>
          <cell r="F135">
            <v>677</v>
          </cell>
          <cell r="G135">
            <v>0</v>
          </cell>
          <cell r="H135"/>
          <cell r="I135">
            <v>0</v>
          </cell>
          <cell r="J135">
            <v>353.52</v>
          </cell>
          <cell r="K135">
            <v>45.13</v>
          </cell>
          <cell r="L135">
            <v>398.65</v>
          </cell>
          <cell r="M135">
            <v>278.35000000000002</v>
          </cell>
          <cell r="N135" t="str">
            <v>S/L</v>
          </cell>
          <cell r="O135">
            <v>15</v>
          </cell>
        </row>
        <row r="136">
          <cell r="A136" t="str">
            <v>COAST.127</v>
          </cell>
          <cell r="B136">
            <v>224</v>
          </cell>
          <cell r="C136"/>
          <cell r="D136" t="str">
            <v xml:space="preserve">CTD Improvements - Scale Computer Parts      </v>
          </cell>
          <cell r="E136">
            <v>36981</v>
          </cell>
          <cell r="F136">
            <v>66.22</v>
          </cell>
          <cell r="G136">
            <v>0</v>
          </cell>
          <cell r="H136"/>
          <cell r="I136">
            <v>0</v>
          </cell>
          <cell r="J136">
            <v>34.549999999999997</v>
          </cell>
          <cell r="K136">
            <v>4.41</v>
          </cell>
          <cell r="L136">
            <v>38.96</v>
          </cell>
          <cell r="M136">
            <v>27.26</v>
          </cell>
          <cell r="N136" t="str">
            <v>S/L</v>
          </cell>
          <cell r="O136">
            <v>15</v>
          </cell>
        </row>
        <row r="137">
          <cell r="A137" t="str">
            <v>COAST.128</v>
          </cell>
          <cell r="B137">
            <v>225</v>
          </cell>
          <cell r="C137"/>
          <cell r="D137" t="str">
            <v xml:space="preserve">Coast Central Facility                       </v>
          </cell>
          <cell r="E137">
            <v>37011</v>
          </cell>
          <cell r="F137">
            <v>35333.06</v>
          </cell>
          <cell r="G137">
            <v>0</v>
          </cell>
          <cell r="H137"/>
          <cell r="I137">
            <v>0</v>
          </cell>
          <cell r="J137">
            <v>18255.43</v>
          </cell>
          <cell r="K137">
            <v>2355.54</v>
          </cell>
          <cell r="L137">
            <v>20610.97</v>
          </cell>
          <cell r="M137">
            <v>14722.09</v>
          </cell>
          <cell r="N137" t="str">
            <v>S/L</v>
          </cell>
          <cell r="O137">
            <v>15</v>
          </cell>
        </row>
        <row r="138">
          <cell r="A138" t="str">
            <v>COAST.129</v>
          </cell>
          <cell r="B138">
            <v>226</v>
          </cell>
          <cell r="C138"/>
          <cell r="D138" t="str">
            <v xml:space="preserve">Coast Central Facility                       </v>
          </cell>
          <cell r="E138">
            <v>37042</v>
          </cell>
          <cell r="F138">
            <v>642.94000000000005</v>
          </cell>
          <cell r="G138">
            <v>0</v>
          </cell>
          <cell r="H138"/>
          <cell r="I138">
            <v>0</v>
          </cell>
          <cell r="J138">
            <v>328.6</v>
          </cell>
          <cell r="K138">
            <v>42.86</v>
          </cell>
          <cell r="L138">
            <v>371.46</v>
          </cell>
          <cell r="M138">
            <v>271.48</v>
          </cell>
          <cell r="N138" t="str">
            <v>S/L</v>
          </cell>
          <cell r="O138">
            <v>15</v>
          </cell>
        </row>
        <row r="139">
          <cell r="A139" t="str">
            <v>COAST.130</v>
          </cell>
          <cell r="B139">
            <v>227</v>
          </cell>
          <cell r="C139"/>
          <cell r="D139" t="str">
            <v xml:space="preserve">Coast Central Facility                       </v>
          </cell>
          <cell r="E139">
            <v>37072</v>
          </cell>
          <cell r="F139">
            <v>1559.5</v>
          </cell>
          <cell r="G139">
            <v>0</v>
          </cell>
          <cell r="H139"/>
          <cell r="I139">
            <v>0</v>
          </cell>
          <cell r="J139">
            <v>788.44</v>
          </cell>
          <cell r="K139">
            <v>103.97</v>
          </cell>
          <cell r="L139">
            <v>892.41</v>
          </cell>
          <cell r="M139">
            <v>667.09</v>
          </cell>
          <cell r="N139" t="str">
            <v>S/L</v>
          </cell>
          <cell r="O139">
            <v>15</v>
          </cell>
        </row>
        <row r="140">
          <cell r="A140" t="str">
            <v>COAST.131</v>
          </cell>
          <cell r="B140">
            <v>228</v>
          </cell>
          <cell r="C140"/>
          <cell r="D140" t="str">
            <v xml:space="preserve">CTD Improvements - Scale House               </v>
          </cell>
          <cell r="E140">
            <v>37011</v>
          </cell>
          <cell r="F140">
            <v>3174.52</v>
          </cell>
          <cell r="G140">
            <v>0</v>
          </cell>
          <cell r="H140"/>
          <cell r="I140">
            <v>0</v>
          </cell>
          <cell r="J140">
            <v>1640.14</v>
          </cell>
          <cell r="K140">
            <v>211.63</v>
          </cell>
          <cell r="L140">
            <v>1851.77</v>
          </cell>
          <cell r="M140">
            <v>1322.75</v>
          </cell>
          <cell r="N140" t="str">
            <v>S/L</v>
          </cell>
          <cell r="O140">
            <v>15</v>
          </cell>
        </row>
        <row r="141">
          <cell r="A141" t="str">
            <v>COAST.132</v>
          </cell>
          <cell r="B141">
            <v>229</v>
          </cell>
          <cell r="C141"/>
          <cell r="D141" t="str">
            <v xml:space="preserve">CTD Improvements - Scale House               </v>
          </cell>
          <cell r="E141">
            <v>37041</v>
          </cell>
          <cell r="F141">
            <v>303.47000000000003</v>
          </cell>
          <cell r="G141">
            <v>0</v>
          </cell>
          <cell r="H141"/>
          <cell r="I141">
            <v>0</v>
          </cell>
          <cell r="J141">
            <v>155.1</v>
          </cell>
          <cell r="K141">
            <v>20.23</v>
          </cell>
          <cell r="L141">
            <v>175.33</v>
          </cell>
          <cell r="M141">
            <v>128.13999999999999</v>
          </cell>
          <cell r="N141" t="str">
            <v>S/L</v>
          </cell>
          <cell r="O141">
            <v>15</v>
          </cell>
        </row>
        <row r="142">
          <cell r="A142" t="str">
            <v>COAST.133</v>
          </cell>
          <cell r="B142">
            <v>230</v>
          </cell>
          <cell r="C142"/>
          <cell r="D142" t="str">
            <v xml:space="preserve">CTD Improvements - Truck Scale Installation  </v>
          </cell>
          <cell r="E142">
            <v>37072</v>
          </cell>
          <cell r="F142">
            <v>6302.51</v>
          </cell>
          <cell r="G142">
            <v>0</v>
          </cell>
          <cell r="H142"/>
          <cell r="I142">
            <v>0</v>
          </cell>
          <cell r="J142">
            <v>3186.29</v>
          </cell>
          <cell r="K142">
            <v>420.17</v>
          </cell>
          <cell r="L142">
            <v>3606.46</v>
          </cell>
          <cell r="M142">
            <v>2696.05</v>
          </cell>
          <cell r="N142" t="str">
            <v>S/L</v>
          </cell>
          <cell r="O142">
            <v>15</v>
          </cell>
        </row>
        <row r="143">
          <cell r="A143" t="str">
            <v>COAST.134</v>
          </cell>
          <cell r="B143">
            <v>231</v>
          </cell>
          <cell r="C143"/>
          <cell r="D143" t="str">
            <v xml:space="preserve">Coast Central Facility                       </v>
          </cell>
          <cell r="E143">
            <v>37099</v>
          </cell>
          <cell r="F143">
            <v>465</v>
          </cell>
          <cell r="G143">
            <v>0</v>
          </cell>
          <cell r="H143"/>
          <cell r="I143">
            <v>0</v>
          </cell>
          <cell r="J143">
            <v>232.5</v>
          </cell>
          <cell r="K143">
            <v>31</v>
          </cell>
          <cell r="L143">
            <v>263.5</v>
          </cell>
          <cell r="M143">
            <v>201.5</v>
          </cell>
          <cell r="N143" t="str">
            <v>S/L</v>
          </cell>
          <cell r="O143">
            <v>15</v>
          </cell>
        </row>
        <row r="144">
          <cell r="A144" t="str">
            <v>COAST.135</v>
          </cell>
          <cell r="B144">
            <v>232</v>
          </cell>
          <cell r="C144"/>
          <cell r="D144" t="str">
            <v xml:space="preserve">CTD Improvements - Scale House               </v>
          </cell>
          <cell r="E144">
            <v>37103</v>
          </cell>
          <cell r="F144">
            <v>60.07</v>
          </cell>
          <cell r="G144">
            <v>0</v>
          </cell>
          <cell r="H144"/>
          <cell r="I144">
            <v>0</v>
          </cell>
          <cell r="J144">
            <v>30</v>
          </cell>
          <cell r="K144">
            <v>4</v>
          </cell>
          <cell r="L144">
            <v>34</v>
          </cell>
          <cell r="M144">
            <v>26.07</v>
          </cell>
          <cell r="N144" t="str">
            <v>S/L</v>
          </cell>
          <cell r="O144">
            <v>15</v>
          </cell>
        </row>
        <row r="145">
          <cell r="A145" t="str">
            <v>COAST.136</v>
          </cell>
          <cell r="B145">
            <v>398</v>
          </cell>
          <cell r="C145"/>
          <cell r="D145" t="str">
            <v xml:space="preserve">5-4yd FL Recycling Containers                </v>
          </cell>
          <cell r="E145">
            <v>36566</v>
          </cell>
          <cell r="F145">
            <v>2587.1999999999998</v>
          </cell>
          <cell r="G145">
            <v>0</v>
          </cell>
          <cell r="H145"/>
          <cell r="I145">
            <v>0</v>
          </cell>
          <cell r="J145">
            <v>2587.1999999999998</v>
          </cell>
          <cell r="K145">
            <v>0</v>
          </cell>
          <cell r="L145">
            <v>2587.1999999999998</v>
          </cell>
          <cell r="M145">
            <v>0</v>
          </cell>
          <cell r="N145" t="str">
            <v>S/L</v>
          </cell>
          <cell r="O145">
            <v>7</v>
          </cell>
        </row>
        <row r="146">
          <cell r="A146" t="str">
            <v>COAST.137</v>
          </cell>
          <cell r="B146">
            <v>399</v>
          </cell>
          <cell r="C146"/>
          <cell r="D146" t="str">
            <v xml:space="preserve">1800-14 Gal Recycle Bins                     </v>
          </cell>
          <cell r="E146">
            <v>36584</v>
          </cell>
          <cell r="F146">
            <v>8790</v>
          </cell>
          <cell r="G146">
            <v>0</v>
          </cell>
          <cell r="H146"/>
          <cell r="I146">
            <v>0</v>
          </cell>
          <cell r="J146">
            <v>8790</v>
          </cell>
          <cell r="K146">
            <v>0</v>
          </cell>
          <cell r="L146">
            <v>8790</v>
          </cell>
          <cell r="M146">
            <v>0</v>
          </cell>
          <cell r="N146" t="str">
            <v>S/L</v>
          </cell>
          <cell r="O146">
            <v>7</v>
          </cell>
        </row>
        <row r="147">
          <cell r="A147" t="str">
            <v>COAST.138</v>
          </cell>
          <cell r="B147">
            <v>400</v>
          </cell>
          <cell r="C147"/>
          <cell r="D147" t="str">
            <v xml:space="preserve">150-95 Gal Universal Carts                   </v>
          </cell>
          <cell r="E147">
            <v>36584</v>
          </cell>
          <cell r="F147">
            <v>7200</v>
          </cell>
          <cell r="G147">
            <v>0</v>
          </cell>
          <cell r="H147"/>
          <cell r="I147">
            <v>0</v>
          </cell>
          <cell r="J147">
            <v>7200</v>
          </cell>
          <cell r="K147">
            <v>0</v>
          </cell>
          <cell r="L147">
            <v>7200</v>
          </cell>
          <cell r="M147">
            <v>0</v>
          </cell>
          <cell r="N147" t="str">
            <v>S/L</v>
          </cell>
          <cell r="O147">
            <v>7</v>
          </cell>
        </row>
        <row r="148">
          <cell r="A148" t="str">
            <v>COAST.139</v>
          </cell>
          <cell r="B148">
            <v>401</v>
          </cell>
          <cell r="C148"/>
          <cell r="D148" t="str">
            <v xml:space="preserve">3-20yd Special Drop Boxes                    </v>
          </cell>
          <cell r="E148">
            <v>36585</v>
          </cell>
          <cell r="F148">
            <v>24006</v>
          </cell>
          <cell r="G148">
            <v>0</v>
          </cell>
          <cell r="H148"/>
          <cell r="I148">
            <v>0</v>
          </cell>
          <cell r="J148">
            <v>24006</v>
          </cell>
          <cell r="K148">
            <v>0</v>
          </cell>
          <cell r="L148">
            <v>24006</v>
          </cell>
          <cell r="M148">
            <v>0</v>
          </cell>
          <cell r="N148" t="str">
            <v>S/L</v>
          </cell>
          <cell r="O148">
            <v>7</v>
          </cell>
        </row>
        <row r="149">
          <cell r="A149" t="str">
            <v>COAST.140</v>
          </cell>
          <cell r="B149">
            <v>402</v>
          </cell>
          <cell r="C149"/>
          <cell r="D149" t="str">
            <v xml:space="preserve">5-6yd FL Cardboard Recycling Containers      </v>
          </cell>
          <cell r="E149">
            <v>36677</v>
          </cell>
          <cell r="F149">
            <v>3130.8</v>
          </cell>
          <cell r="G149">
            <v>0</v>
          </cell>
          <cell r="H149"/>
          <cell r="I149">
            <v>0</v>
          </cell>
          <cell r="J149">
            <v>3130.8</v>
          </cell>
          <cell r="K149">
            <v>0</v>
          </cell>
          <cell r="L149">
            <v>3130.8</v>
          </cell>
          <cell r="M149">
            <v>0</v>
          </cell>
          <cell r="N149" t="str">
            <v>S/L</v>
          </cell>
          <cell r="O149">
            <v>7</v>
          </cell>
        </row>
        <row r="150">
          <cell r="A150" t="str">
            <v>COAST.141</v>
          </cell>
          <cell r="B150">
            <v>403</v>
          </cell>
          <cell r="C150"/>
          <cell r="D150" t="str">
            <v xml:space="preserve">5-4yd FL Cardboard Recycling Containers      </v>
          </cell>
          <cell r="E150">
            <v>36677</v>
          </cell>
          <cell r="F150">
            <v>2563.1999999999998</v>
          </cell>
          <cell r="G150">
            <v>0</v>
          </cell>
          <cell r="H150"/>
          <cell r="I150">
            <v>0</v>
          </cell>
          <cell r="J150">
            <v>2563.1999999999998</v>
          </cell>
          <cell r="K150">
            <v>0</v>
          </cell>
          <cell r="L150">
            <v>2563.1999999999998</v>
          </cell>
          <cell r="M150">
            <v>0</v>
          </cell>
          <cell r="N150" t="str">
            <v>S/L</v>
          </cell>
          <cell r="O150">
            <v>7</v>
          </cell>
        </row>
        <row r="151">
          <cell r="A151" t="str">
            <v>COAST.142</v>
          </cell>
          <cell r="B151">
            <v>404</v>
          </cell>
          <cell r="C151"/>
          <cell r="D151" t="str">
            <v xml:space="preserve">1 - 22' Storage Box                          </v>
          </cell>
          <cell r="E151">
            <v>36718</v>
          </cell>
          <cell r="F151">
            <v>4780</v>
          </cell>
          <cell r="G151">
            <v>0</v>
          </cell>
          <cell r="H151"/>
          <cell r="I151">
            <v>0</v>
          </cell>
          <cell r="J151">
            <v>4780</v>
          </cell>
          <cell r="K151">
            <v>0</v>
          </cell>
          <cell r="L151">
            <v>4780</v>
          </cell>
          <cell r="M151">
            <v>0</v>
          </cell>
          <cell r="N151" t="str">
            <v>S/L</v>
          </cell>
          <cell r="O151">
            <v>7</v>
          </cell>
        </row>
        <row r="152">
          <cell r="A152" t="str">
            <v>COAST.143</v>
          </cell>
          <cell r="B152">
            <v>405</v>
          </cell>
          <cell r="C152"/>
          <cell r="D152" t="str">
            <v xml:space="preserve">200-35 gal Carts                             </v>
          </cell>
          <cell r="E152">
            <v>36732</v>
          </cell>
          <cell r="F152">
            <v>7200</v>
          </cell>
          <cell r="G152">
            <v>0</v>
          </cell>
          <cell r="H152"/>
          <cell r="I152">
            <v>0</v>
          </cell>
          <cell r="J152">
            <v>7200</v>
          </cell>
          <cell r="K152">
            <v>0</v>
          </cell>
          <cell r="L152">
            <v>7200</v>
          </cell>
          <cell r="M152">
            <v>0</v>
          </cell>
          <cell r="N152" t="str">
            <v>S/L</v>
          </cell>
          <cell r="O152">
            <v>7</v>
          </cell>
        </row>
        <row r="153">
          <cell r="A153" t="str">
            <v>COAST.144</v>
          </cell>
          <cell r="B153">
            <v>406</v>
          </cell>
          <cell r="C153"/>
          <cell r="D153" t="str">
            <v xml:space="preserve">200-35 gal Roll Carts                        </v>
          </cell>
          <cell r="E153">
            <v>36732</v>
          </cell>
          <cell r="F153">
            <v>7200</v>
          </cell>
          <cell r="G153">
            <v>0</v>
          </cell>
          <cell r="H153"/>
          <cell r="I153">
            <v>0</v>
          </cell>
          <cell r="J153">
            <v>7200</v>
          </cell>
          <cell r="K153">
            <v>0</v>
          </cell>
          <cell r="L153">
            <v>7200</v>
          </cell>
          <cell r="M153">
            <v>0</v>
          </cell>
          <cell r="N153" t="str">
            <v>S/L</v>
          </cell>
          <cell r="O153">
            <v>7</v>
          </cell>
        </row>
        <row r="154">
          <cell r="A154" t="str">
            <v>COAST.145</v>
          </cell>
          <cell r="B154">
            <v>407</v>
          </cell>
          <cell r="C154"/>
          <cell r="D154" t="str">
            <v xml:space="preserve">300-14 gal Recycle Bins                      </v>
          </cell>
          <cell r="E154">
            <v>36760</v>
          </cell>
          <cell r="F154">
            <v>1786</v>
          </cell>
          <cell r="G154">
            <v>0</v>
          </cell>
          <cell r="H154"/>
          <cell r="I154">
            <v>0</v>
          </cell>
          <cell r="J154">
            <v>1786</v>
          </cell>
          <cell r="K154">
            <v>0</v>
          </cell>
          <cell r="L154">
            <v>1786</v>
          </cell>
          <cell r="M154">
            <v>0</v>
          </cell>
          <cell r="N154" t="str">
            <v>S/L</v>
          </cell>
          <cell r="O154">
            <v>7</v>
          </cell>
        </row>
        <row r="155">
          <cell r="A155" t="str">
            <v>COAST.146</v>
          </cell>
          <cell r="B155">
            <v>408</v>
          </cell>
          <cell r="C155"/>
          <cell r="D155" t="str">
            <v xml:space="preserve">6-4yd FL Cardboard Recycle Containers        </v>
          </cell>
          <cell r="E155">
            <v>36769</v>
          </cell>
          <cell r="F155">
            <v>3075.84</v>
          </cell>
          <cell r="G155">
            <v>0</v>
          </cell>
          <cell r="H155"/>
          <cell r="I155">
            <v>0</v>
          </cell>
          <cell r="J155">
            <v>3075.84</v>
          </cell>
          <cell r="K155">
            <v>0</v>
          </cell>
          <cell r="L155">
            <v>3075.84</v>
          </cell>
          <cell r="M155">
            <v>0</v>
          </cell>
          <cell r="N155" t="str">
            <v>S/L</v>
          </cell>
          <cell r="O155">
            <v>7</v>
          </cell>
        </row>
        <row r="156">
          <cell r="A156" t="str">
            <v>COAST.147</v>
          </cell>
          <cell r="B156">
            <v>409</v>
          </cell>
          <cell r="C156"/>
          <cell r="D156" t="str">
            <v xml:space="preserve">8-6yd FL Cardboard Recycle Containers        </v>
          </cell>
          <cell r="E156">
            <v>36769</v>
          </cell>
          <cell r="F156">
            <v>4538.88</v>
          </cell>
          <cell r="G156">
            <v>0</v>
          </cell>
          <cell r="H156"/>
          <cell r="I156">
            <v>0</v>
          </cell>
          <cell r="J156">
            <v>4538.88</v>
          </cell>
          <cell r="K156">
            <v>0</v>
          </cell>
          <cell r="L156">
            <v>4538.88</v>
          </cell>
          <cell r="M156">
            <v>0</v>
          </cell>
          <cell r="N156" t="str">
            <v>S/L</v>
          </cell>
          <cell r="O156">
            <v>7</v>
          </cell>
        </row>
        <row r="157">
          <cell r="A157" t="str">
            <v>COAST.148</v>
          </cell>
          <cell r="B157">
            <v>410</v>
          </cell>
          <cell r="C157"/>
          <cell r="D157" t="str">
            <v xml:space="preserve">4-1yd FL Containers                          </v>
          </cell>
          <cell r="E157">
            <v>36769</v>
          </cell>
          <cell r="F157">
            <v>1582</v>
          </cell>
          <cell r="G157">
            <v>0</v>
          </cell>
          <cell r="H157"/>
          <cell r="I157">
            <v>0</v>
          </cell>
          <cell r="J157">
            <v>1582</v>
          </cell>
          <cell r="K157">
            <v>0</v>
          </cell>
          <cell r="L157">
            <v>1582</v>
          </cell>
          <cell r="M157">
            <v>0</v>
          </cell>
          <cell r="N157" t="str">
            <v>S/L</v>
          </cell>
          <cell r="O157">
            <v>7</v>
          </cell>
        </row>
        <row r="158">
          <cell r="A158" t="str">
            <v>COAST.149</v>
          </cell>
          <cell r="B158">
            <v>411</v>
          </cell>
          <cell r="C158"/>
          <cell r="D158" t="str">
            <v xml:space="preserve">6-4yd FL Containers                          </v>
          </cell>
          <cell r="E158">
            <v>36769</v>
          </cell>
          <cell r="F158">
            <v>3568.32</v>
          </cell>
          <cell r="G158">
            <v>0</v>
          </cell>
          <cell r="H158"/>
          <cell r="I158">
            <v>0</v>
          </cell>
          <cell r="J158">
            <v>3568.32</v>
          </cell>
          <cell r="K158">
            <v>0</v>
          </cell>
          <cell r="L158">
            <v>3568.32</v>
          </cell>
          <cell r="M158">
            <v>0</v>
          </cell>
          <cell r="N158" t="str">
            <v>S/L</v>
          </cell>
          <cell r="O158">
            <v>7</v>
          </cell>
        </row>
        <row r="159">
          <cell r="A159" t="str">
            <v>COAST.150</v>
          </cell>
          <cell r="B159">
            <v>412</v>
          </cell>
          <cell r="C159"/>
          <cell r="D159" t="str">
            <v xml:space="preserve">6-6yd FL Containers                          </v>
          </cell>
          <cell r="E159">
            <v>36769</v>
          </cell>
          <cell r="F159">
            <v>4851.3</v>
          </cell>
          <cell r="G159">
            <v>0</v>
          </cell>
          <cell r="H159"/>
          <cell r="I159">
            <v>0</v>
          </cell>
          <cell r="J159">
            <v>4851.3</v>
          </cell>
          <cell r="K159">
            <v>0</v>
          </cell>
          <cell r="L159">
            <v>4851.3</v>
          </cell>
          <cell r="M159">
            <v>0</v>
          </cell>
          <cell r="N159" t="str">
            <v>S/L</v>
          </cell>
          <cell r="O159">
            <v>7</v>
          </cell>
        </row>
        <row r="160">
          <cell r="A160" t="str">
            <v>COAST.151</v>
          </cell>
          <cell r="B160">
            <v>413</v>
          </cell>
          <cell r="C160"/>
          <cell r="D160" t="str">
            <v xml:space="preserve">4-2yd FL Containers                          </v>
          </cell>
          <cell r="E160">
            <v>36799</v>
          </cell>
          <cell r="F160">
            <v>1816</v>
          </cell>
          <cell r="G160">
            <v>0</v>
          </cell>
          <cell r="H160"/>
          <cell r="I160">
            <v>0</v>
          </cell>
          <cell r="J160">
            <v>1816</v>
          </cell>
          <cell r="K160">
            <v>0</v>
          </cell>
          <cell r="L160">
            <v>1816</v>
          </cell>
          <cell r="M160">
            <v>0</v>
          </cell>
          <cell r="N160" t="str">
            <v>S/L</v>
          </cell>
          <cell r="O160">
            <v>7</v>
          </cell>
        </row>
        <row r="161">
          <cell r="A161" t="str">
            <v>COAST.152</v>
          </cell>
          <cell r="B161">
            <v>414</v>
          </cell>
          <cell r="C161"/>
          <cell r="D161" t="str">
            <v xml:space="preserve">6-3yd FL Containers                          </v>
          </cell>
          <cell r="E161">
            <v>36799</v>
          </cell>
          <cell r="F161">
            <v>2980.8</v>
          </cell>
          <cell r="G161">
            <v>0</v>
          </cell>
          <cell r="H161"/>
          <cell r="I161">
            <v>0</v>
          </cell>
          <cell r="J161">
            <v>2980.8</v>
          </cell>
          <cell r="K161">
            <v>0</v>
          </cell>
          <cell r="L161">
            <v>2980.8</v>
          </cell>
          <cell r="M161">
            <v>0</v>
          </cell>
          <cell r="N161" t="str">
            <v>S/L</v>
          </cell>
          <cell r="O161">
            <v>7</v>
          </cell>
        </row>
        <row r="162">
          <cell r="A162" t="str">
            <v>COAST.153</v>
          </cell>
          <cell r="B162">
            <v>415</v>
          </cell>
          <cell r="C162"/>
          <cell r="D162" t="str">
            <v xml:space="preserve">6-4yd FL Containers                          </v>
          </cell>
          <cell r="E162">
            <v>36799</v>
          </cell>
          <cell r="F162">
            <v>3924.72</v>
          </cell>
          <cell r="G162">
            <v>0</v>
          </cell>
          <cell r="H162"/>
          <cell r="I162">
            <v>0</v>
          </cell>
          <cell r="J162">
            <v>3924.72</v>
          </cell>
          <cell r="K162">
            <v>0</v>
          </cell>
          <cell r="L162">
            <v>3924.72</v>
          </cell>
          <cell r="M162">
            <v>0</v>
          </cell>
          <cell r="N162" t="str">
            <v>S/L</v>
          </cell>
          <cell r="O162">
            <v>7</v>
          </cell>
        </row>
        <row r="163">
          <cell r="A163" t="str">
            <v>COAST.154</v>
          </cell>
          <cell r="B163">
            <v>416</v>
          </cell>
          <cell r="C163"/>
          <cell r="D163" t="str">
            <v xml:space="preserve">200-14 Gal Recycle Bins                      </v>
          </cell>
          <cell r="E163">
            <v>36858</v>
          </cell>
          <cell r="F163">
            <v>1190</v>
          </cell>
          <cell r="G163">
            <v>0</v>
          </cell>
          <cell r="H163"/>
          <cell r="I163">
            <v>0</v>
          </cell>
          <cell r="J163">
            <v>1190</v>
          </cell>
          <cell r="K163">
            <v>0</v>
          </cell>
          <cell r="L163">
            <v>1190</v>
          </cell>
          <cell r="M163">
            <v>0</v>
          </cell>
          <cell r="N163" t="str">
            <v>S/L</v>
          </cell>
          <cell r="O163">
            <v>7</v>
          </cell>
        </row>
        <row r="164">
          <cell r="A164" t="str">
            <v>COAST.155</v>
          </cell>
          <cell r="B164">
            <v>417</v>
          </cell>
          <cell r="C164"/>
          <cell r="D164" t="str">
            <v xml:space="preserve">200-35 Gal Carts                             </v>
          </cell>
          <cell r="E164">
            <v>36858</v>
          </cell>
          <cell r="F164">
            <v>7200</v>
          </cell>
          <cell r="G164">
            <v>0</v>
          </cell>
          <cell r="H164"/>
          <cell r="I164">
            <v>0</v>
          </cell>
          <cell r="J164">
            <v>7200</v>
          </cell>
          <cell r="K164">
            <v>0</v>
          </cell>
          <cell r="L164">
            <v>7200</v>
          </cell>
          <cell r="M164">
            <v>0</v>
          </cell>
          <cell r="N164" t="str">
            <v>S/L</v>
          </cell>
          <cell r="O164">
            <v>7</v>
          </cell>
        </row>
        <row r="165">
          <cell r="A165" t="str">
            <v>COAST.156</v>
          </cell>
          <cell r="B165">
            <v>418</v>
          </cell>
          <cell r="C165"/>
          <cell r="D165" t="str">
            <v xml:space="preserve">1-8yd FL Container                           </v>
          </cell>
          <cell r="E165">
            <v>36887</v>
          </cell>
          <cell r="F165">
            <v>956</v>
          </cell>
          <cell r="G165">
            <v>0</v>
          </cell>
          <cell r="H165"/>
          <cell r="I165">
            <v>0</v>
          </cell>
          <cell r="J165">
            <v>956</v>
          </cell>
          <cell r="K165">
            <v>0</v>
          </cell>
          <cell r="L165">
            <v>956</v>
          </cell>
          <cell r="M165">
            <v>0</v>
          </cell>
          <cell r="N165" t="str">
            <v>S/L</v>
          </cell>
          <cell r="O165">
            <v>7</v>
          </cell>
        </row>
        <row r="166">
          <cell r="A166" t="str">
            <v>COAST.157</v>
          </cell>
          <cell r="B166">
            <v>419</v>
          </cell>
          <cell r="C166"/>
          <cell r="D166" t="str">
            <v xml:space="preserve">192-95 Gal Containers                        </v>
          </cell>
          <cell r="E166">
            <v>36734</v>
          </cell>
          <cell r="F166">
            <v>9456</v>
          </cell>
          <cell r="G166">
            <v>0</v>
          </cell>
          <cell r="H166"/>
          <cell r="I166">
            <v>0</v>
          </cell>
          <cell r="J166">
            <v>9456</v>
          </cell>
          <cell r="K166">
            <v>0</v>
          </cell>
          <cell r="L166">
            <v>9456</v>
          </cell>
          <cell r="M166">
            <v>0</v>
          </cell>
          <cell r="N166" t="str">
            <v>S/L</v>
          </cell>
          <cell r="O166">
            <v>7</v>
          </cell>
        </row>
        <row r="167">
          <cell r="A167" t="str">
            <v>COAST.158</v>
          </cell>
          <cell r="B167">
            <v>420</v>
          </cell>
          <cell r="C167"/>
          <cell r="D167" t="str">
            <v xml:space="preserve">Used Containers                              </v>
          </cell>
          <cell r="E167">
            <v>36891</v>
          </cell>
          <cell r="F167">
            <v>3147.59</v>
          </cell>
          <cell r="G167">
            <v>0</v>
          </cell>
          <cell r="H167"/>
          <cell r="I167">
            <v>0</v>
          </cell>
          <cell r="J167">
            <v>3147.59</v>
          </cell>
          <cell r="K167">
            <v>0</v>
          </cell>
          <cell r="L167">
            <v>3147.59</v>
          </cell>
          <cell r="M167">
            <v>0</v>
          </cell>
          <cell r="N167" t="str">
            <v>S/L</v>
          </cell>
          <cell r="O167">
            <v>7</v>
          </cell>
        </row>
        <row r="168">
          <cell r="A168" t="str">
            <v>COAST.159</v>
          </cell>
          <cell r="B168">
            <v>421</v>
          </cell>
          <cell r="C168"/>
          <cell r="D168" t="str">
            <v xml:space="preserve">272-14 Gal Recycle Bin                       </v>
          </cell>
          <cell r="E168">
            <v>36981</v>
          </cell>
          <cell r="F168">
            <v>1717</v>
          </cell>
          <cell r="G168">
            <v>0</v>
          </cell>
          <cell r="H168"/>
          <cell r="I168">
            <v>0</v>
          </cell>
          <cell r="J168">
            <v>1717</v>
          </cell>
          <cell r="K168">
            <v>0</v>
          </cell>
          <cell r="L168">
            <v>1717</v>
          </cell>
          <cell r="M168">
            <v>0</v>
          </cell>
          <cell r="N168" t="str">
            <v>S/L</v>
          </cell>
          <cell r="O168">
            <v>7</v>
          </cell>
        </row>
        <row r="169">
          <cell r="A169" t="str">
            <v>COAST.160</v>
          </cell>
          <cell r="B169">
            <v>422</v>
          </cell>
          <cell r="C169"/>
          <cell r="D169" t="str">
            <v xml:space="preserve">CSS TRX - Containers                         </v>
          </cell>
          <cell r="E169">
            <v>36892</v>
          </cell>
          <cell r="F169">
            <v>2500</v>
          </cell>
          <cell r="G169">
            <v>0</v>
          </cell>
          <cell r="H169"/>
          <cell r="I169">
            <v>0</v>
          </cell>
          <cell r="J169">
            <v>2500</v>
          </cell>
          <cell r="K169">
            <v>0</v>
          </cell>
          <cell r="L169">
            <v>2500</v>
          </cell>
          <cell r="M169">
            <v>0</v>
          </cell>
          <cell r="N169" t="str">
            <v>S/L</v>
          </cell>
          <cell r="O169">
            <v>7</v>
          </cell>
        </row>
        <row r="170">
          <cell r="A170" t="str">
            <v>COAST.161</v>
          </cell>
          <cell r="B170">
            <v>423</v>
          </cell>
          <cell r="C170"/>
          <cell r="D170" t="str">
            <v xml:space="preserve">2-22 ft Secure Storage Containers            </v>
          </cell>
          <cell r="E170">
            <v>37005</v>
          </cell>
          <cell r="F170">
            <v>8785</v>
          </cell>
          <cell r="G170">
            <v>0</v>
          </cell>
          <cell r="H170"/>
          <cell r="I170">
            <v>0</v>
          </cell>
          <cell r="J170">
            <v>8785</v>
          </cell>
          <cell r="K170">
            <v>0</v>
          </cell>
          <cell r="L170">
            <v>8785</v>
          </cell>
          <cell r="M170">
            <v>0</v>
          </cell>
          <cell r="N170" t="str">
            <v>S/L</v>
          </cell>
          <cell r="O170">
            <v>7</v>
          </cell>
        </row>
        <row r="171">
          <cell r="A171" t="str">
            <v>COAST.162</v>
          </cell>
          <cell r="B171">
            <v>424</v>
          </cell>
          <cell r="C171"/>
          <cell r="D171" t="str">
            <v xml:space="preserve">200-35 Gal Carts                             </v>
          </cell>
          <cell r="E171">
            <v>37042</v>
          </cell>
          <cell r="F171">
            <v>6900</v>
          </cell>
          <cell r="G171">
            <v>0</v>
          </cell>
          <cell r="H171"/>
          <cell r="I171">
            <v>0</v>
          </cell>
          <cell r="J171">
            <v>6900</v>
          </cell>
          <cell r="K171">
            <v>0</v>
          </cell>
          <cell r="L171">
            <v>6900</v>
          </cell>
          <cell r="M171">
            <v>0</v>
          </cell>
          <cell r="N171" t="str">
            <v>S/L</v>
          </cell>
          <cell r="O171">
            <v>7</v>
          </cell>
        </row>
        <row r="172">
          <cell r="A172" t="str">
            <v>COAST.163</v>
          </cell>
          <cell r="B172">
            <v>425</v>
          </cell>
          <cell r="C172"/>
          <cell r="D172" t="str">
            <v xml:space="preserve">200-95 Gal Carts                             </v>
          </cell>
          <cell r="E172">
            <v>37068</v>
          </cell>
          <cell r="F172">
            <v>9400</v>
          </cell>
          <cell r="G172">
            <v>0</v>
          </cell>
          <cell r="H172"/>
          <cell r="I172">
            <v>0</v>
          </cell>
          <cell r="J172">
            <v>9400</v>
          </cell>
          <cell r="K172">
            <v>0</v>
          </cell>
          <cell r="L172">
            <v>9400</v>
          </cell>
          <cell r="M172">
            <v>0</v>
          </cell>
          <cell r="N172" t="str">
            <v>S/L</v>
          </cell>
          <cell r="O172">
            <v>7</v>
          </cell>
        </row>
        <row r="173">
          <cell r="A173" t="str">
            <v>COAST.164</v>
          </cell>
          <cell r="B173">
            <v>426</v>
          </cell>
          <cell r="C173"/>
          <cell r="D173" t="str">
            <v xml:space="preserve">4-4yd FL Cardboard Recycling Containers      </v>
          </cell>
          <cell r="E173">
            <v>37032</v>
          </cell>
          <cell r="F173">
            <v>2224</v>
          </cell>
          <cell r="G173">
            <v>0</v>
          </cell>
          <cell r="H173"/>
          <cell r="I173">
            <v>0</v>
          </cell>
          <cell r="J173">
            <v>2224</v>
          </cell>
          <cell r="K173">
            <v>0</v>
          </cell>
          <cell r="L173">
            <v>2224</v>
          </cell>
          <cell r="M173">
            <v>0</v>
          </cell>
          <cell r="N173" t="str">
            <v>S/L</v>
          </cell>
          <cell r="O173">
            <v>7</v>
          </cell>
        </row>
        <row r="174">
          <cell r="A174" t="str">
            <v>COAST.165</v>
          </cell>
          <cell r="B174">
            <v>427</v>
          </cell>
          <cell r="C174"/>
          <cell r="D174" t="str">
            <v xml:space="preserve">2-6yd FL Cardboard Recycling Containers      </v>
          </cell>
          <cell r="E174">
            <v>37032</v>
          </cell>
          <cell r="F174">
            <v>1264</v>
          </cell>
          <cell r="G174">
            <v>0</v>
          </cell>
          <cell r="H174"/>
          <cell r="I174">
            <v>0</v>
          </cell>
          <cell r="J174">
            <v>1264</v>
          </cell>
          <cell r="K174">
            <v>0</v>
          </cell>
          <cell r="L174">
            <v>1264</v>
          </cell>
          <cell r="M174">
            <v>0</v>
          </cell>
          <cell r="N174" t="str">
            <v>S/L</v>
          </cell>
          <cell r="O174">
            <v>7</v>
          </cell>
        </row>
        <row r="175">
          <cell r="A175" t="str">
            <v>COAST.166</v>
          </cell>
          <cell r="B175">
            <v>428</v>
          </cell>
          <cell r="C175"/>
          <cell r="D175" t="str">
            <v xml:space="preserve">9-6yd FL Cardboard Containers purchased from </v>
          </cell>
          <cell r="E175">
            <v>37069</v>
          </cell>
          <cell r="F175">
            <v>3119</v>
          </cell>
          <cell r="G175">
            <v>0</v>
          </cell>
          <cell r="H175"/>
          <cell r="I175">
            <v>0</v>
          </cell>
          <cell r="J175">
            <v>3119</v>
          </cell>
          <cell r="K175">
            <v>0</v>
          </cell>
          <cell r="L175">
            <v>3119</v>
          </cell>
          <cell r="M175">
            <v>0</v>
          </cell>
          <cell r="N175" t="str">
            <v>S/L</v>
          </cell>
          <cell r="O175">
            <v>7</v>
          </cell>
        </row>
        <row r="176">
          <cell r="A176" t="str">
            <v>COAST.167</v>
          </cell>
          <cell r="B176">
            <v>429</v>
          </cell>
          <cell r="C176"/>
          <cell r="D176" t="str">
            <v xml:space="preserve">5-4yd FL Cardboard Recycling Containers      </v>
          </cell>
          <cell r="E176">
            <v>37103</v>
          </cell>
          <cell r="F176">
            <v>2668.8</v>
          </cell>
          <cell r="G176">
            <v>0</v>
          </cell>
          <cell r="H176"/>
          <cell r="I176">
            <v>0</v>
          </cell>
          <cell r="J176">
            <v>2668.8</v>
          </cell>
          <cell r="K176">
            <v>0</v>
          </cell>
          <cell r="L176">
            <v>2668.8</v>
          </cell>
          <cell r="M176">
            <v>0</v>
          </cell>
          <cell r="N176" t="str">
            <v>S/L</v>
          </cell>
          <cell r="O176">
            <v>7</v>
          </cell>
        </row>
        <row r="177">
          <cell r="A177" t="str">
            <v>COAST.168</v>
          </cell>
          <cell r="B177">
            <v>430</v>
          </cell>
          <cell r="C177"/>
          <cell r="D177" t="str">
            <v xml:space="preserve">5-6yd FL Cardboard Recycling Containers      </v>
          </cell>
          <cell r="E177">
            <v>37103</v>
          </cell>
          <cell r="F177">
            <v>3033.6</v>
          </cell>
          <cell r="G177">
            <v>0</v>
          </cell>
          <cell r="H177"/>
          <cell r="I177">
            <v>0</v>
          </cell>
          <cell r="J177">
            <v>3033.6</v>
          </cell>
          <cell r="K177">
            <v>0</v>
          </cell>
          <cell r="L177">
            <v>3033.6</v>
          </cell>
          <cell r="M177">
            <v>0</v>
          </cell>
          <cell r="N177" t="str">
            <v>S/L</v>
          </cell>
          <cell r="O177">
            <v>7</v>
          </cell>
        </row>
        <row r="178">
          <cell r="A178" t="str">
            <v>COAST.169</v>
          </cell>
          <cell r="B178">
            <v>431</v>
          </cell>
          <cell r="C178"/>
          <cell r="D178" t="str">
            <v xml:space="preserve">5-1.5yd FL Containers                        </v>
          </cell>
          <cell r="E178">
            <v>37103</v>
          </cell>
          <cell r="F178">
            <v>2232</v>
          </cell>
          <cell r="G178">
            <v>0</v>
          </cell>
          <cell r="H178"/>
          <cell r="I178">
            <v>0</v>
          </cell>
          <cell r="J178">
            <v>2232</v>
          </cell>
          <cell r="K178">
            <v>0</v>
          </cell>
          <cell r="L178">
            <v>2232</v>
          </cell>
          <cell r="M178">
            <v>0</v>
          </cell>
          <cell r="N178" t="str">
            <v>S/L</v>
          </cell>
          <cell r="O178">
            <v>7</v>
          </cell>
        </row>
        <row r="179">
          <cell r="A179" t="str">
            <v>COAST.170</v>
          </cell>
          <cell r="B179">
            <v>432</v>
          </cell>
          <cell r="C179"/>
          <cell r="D179" t="str">
            <v xml:space="preserve">5-3yd FL Containers                          </v>
          </cell>
          <cell r="E179">
            <v>37103</v>
          </cell>
          <cell r="F179">
            <v>2769.6</v>
          </cell>
          <cell r="G179">
            <v>0</v>
          </cell>
          <cell r="H179"/>
          <cell r="I179">
            <v>0</v>
          </cell>
          <cell r="J179">
            <v>2769.6</v>
          </cell>
          <cell r="K179">
            <v>0</v>
          </cell>
          <cell r="L179">
            <v>2769.6</v>
          </cell>
          <cell r="M179">
            <v>0</v>
          </cell>
          <cell r="N179" t="str">
            <v>S/L</v>
          </cell>
          <cell r="O179">
            <v>7</v>
          </cell>
        </row>
        <row r="180">
          <cell r="A180" t="str">
            <v>COAST.171</v>
          </cell>
          <cell r="B180">
            <v>433</v>
          </cell>
          <cell r="C180"/>
          <cell r="D180" t="str">
            <v xml:space="preserve">10-3yd Custom Containers                     </v>
          </cell>
          <cell r="E180">
            <v>37116</v>
          </cell>
          <cell r="F180">
            <v>4800</v>
          </cell>
          <cell r="G180">
            <v>0</v>
          </cell>
          <cell r="H180"/>
          <cell r="I180">
            <v>0</v>
          </cell>
          <cell r="J180">
            <v>4800</v>
          </cell>
          <cell r="K180">
            <v>0</v>
          </cell>
          <cell r="L180">
            <v>4800</v>
          </cell>
          <cell r="M180">
            <v>0</v>
          </cell>
          <cell r="N180" t="str">
            <v>S/L</v>
          </cell>
          <cell r="O180">
            <v>7</v>
          </cell>
        </row>
        <row r="181">
          <cell r="A181" t="str">
            <v>COAST.172</v>
          </cell>
          <cell r="B181">
            <v>434</v>
          </cell>
          <cell r="C181"/>
          <cell r="D181" t="str">
            <v xml:space="preserve">300-14 Gal Recycle Bin                       </v>
          </cell>
          <cell r="E181">
            <v>37134</v>
          </cell>
          <cell r="F181">
            <v>1850</v>
          </cell>
          <cell r="G181">
            <v>0</v>
          </cell>
          <cell r="H181"/>
          <cell r="I181">
            <v>0</v>
          </cell>
          <cell r="J181">
            <v>1850</v>
          </cell>
          <cell r="K181">
            <v>0</v>
          </cell>
          <cell r="L181">
            <v>1850</v>
          </cell>
          <cell r="M181">
            <v>0</v>
          </cell>
          <cell r="N181" t="str">
            <v>S/L</v>
          </cell>
          <cell r="O181">
            <v>7</v>
          </cell>
        </row>
        <row r="182">
          <cell r="A182" t="str">
            <v>COAST.173</v>
          </cell>
          <cell r="B182">
            <v>462</v>
          </cell>
          <cell r="C182"/>
          <cell r="D182" t="str">
            <v xml:space="preserve">2-10yd Open Top Drop Boxes                   </v>
          </cell>
          <cell r="E182">
            <v>36700</v>
          </cell>
          <cell r="F182">
            <v>4263</v>
          </cell>
          <cell r="G182">
            <v>0</v>
          </cell>
          <cell r="H182"/>
          <cell r="I182">
            <v>0</v>
          </cell>
          <cell r="J182">
            <v>4263</v>
          </cell>
          <cell r="K182">
            <v>0</v>
          </cell>
          <cell r="L182">
            <v>4263</v>
          </cell>
          <cell r="M182">
            <v>0</v>
          </cell>
          <cell r="N182" t="str">
            <v>S/L</v>
          </cell>
          <cell r="O182">
            <v>7</v>
          </cell>
        </row>
        <row r="183">
          <cell r="A183" t="str">
            <v>COAST.174</v>
          </cell>
          <cell r="B183">
            <v>463</v>
          </cell>
          <cell r="C183"/>
          <cell r="D183" t="str">
            <v xml:space="preserve">1-20yd Open Top Drop Box                     </v>
          </cell>
          <cell r="E183">
            <v>36700</v>
          </cell>
          <cell r="F183">
            <v>2425</v>
          </cell>
          <cell r="G183">
            <v>0</v>
          </cell>
          <cell r="H183"/>
          <cell r="I183">
            <v>0</v>
          </cell>
          <cell r="J183">
            <v>2425</v>
          </cell>
          <cell r="K183">
            <v>0</v>
          </cell>
          <cell r="L183">
            <v>2425</v>
          </cell>
          <cell r="M183">
            <v>0</v>
          </cell>
          <cell r="N183" t="str">
            <v>S/L</v>
          </cell>
          <cell r="O183">
            <v>7</v>
          </cell>
        </row>
        <row r="184">
          <cell r="A184" t="str">
            <v>COAST.175</v>
          </cell>
          <cell r="B184">
            <v>464</v>
          </cell>
          <cell r="C184"/>
          <cell r="D184" t="str">
            <v xml:space="preserve">1-30yd Open Top Drop Box                     </v>
          </cell>
          <cell r="E184">
            <v>36700</v>
          </cell>
          <cell r="F184">
            <v>3293</v>
          </cell>
          <cell r="G184">
            <v>0</v>
          </cell>
          <cell r="H184"/>
          <cell r="I184">
            <v>0</v>
          </cell>
          <cell r="J184">
            <v>3293</v>
          </cell>
          <cell r="K184">
            <v>0</v>
          </cell>
          <cell r="L184">
            <v>3293</v>
          </cell>
          <cell r="M184">
            <v>0</v>
          </cell>
          <cell r="N184" t="str">
            <v>S/L</v>
          </cell>
          <cell r="O184">
            <v>7</v>
          </cell>
        </row>
        <row r="185">
          <cell r="A185" t="str">
            <v>COAST.176</v>
          </cell>
          <cell r="B185">
            <v>465</v>
          </cell>
          <cell r="C185"/>
          <cell r="D185" t="str">
            <v xml:space="preserve">1-30yd Standard Utility Drop Box             </v>
          </cell>
          <cell r="E185">
            <v>36705</v>
          </cell>
          <cell r="F185">
            <v>4169</v>
          </cell>
          <cell r="G185">
            <v>0</v>
          </cell>
          <cell r="H185"/>
          <cell r="I185">
            <v>0</v>
          </cell>
          <cell r="J185">
            <v>4169</v>
          </cell>
          <cell r="K185">
            <v>0</v>
          </cell>
          <cell r="L185">
            <v>4169</v>
          </cell>
          <cell r="M185">
            <v>0</v>
          </cell>
          <cell r="N185" t="str">
            <v>S/L</v>
          </cell>
          <cell r="O185">
            <v>7</v>
          </cell>
        </row>
        <row r="186">
          <cell r="A186" t="str">
            <v>COAST.177</v>
          </cell>
          <cell r="B186">
            <v>466</v>
          </cell>
          <cell r="C186"/>
          <cell r="D186" t="str">
            <v xml:space="preserve">3-20yd Standard Utility Drop Boxes           </v>
          </cell>
          <cell r="E186">
            <v>36706</v>
          </cell>
          <cell r="F186">
            <v>7470</v>
          </cell>
          <cell r="G186">
            <v>0</v>
          </cell>
          <cell r="H186"/>
          <cell r="I186">
            <v>0</v>
          </cell>
          <cell r="J186">
            <v>7470</v>
          </cell>
          <cell r="K186">
            <v>0</v>
          </cell>
          <cell r="L186">
            <v>7470</v>
          </cell>
          <cell r="M186">
            <v>0</v>
          </cell>
          <cell r="N186" t="str">
            <v>S/L</v>
          </cell>
          <cell r="O186">
            <v>7</v>
          </cell>
        </row>
        <row r="187">
          <cell r="A187" t="str">
            <v>COAST.178</v>
          </cell>
          <cell r="B187">
            <v>467</v>
          </cell>
          <cell r="C187"/>
          <cell r="D187" t="str">
            <v xml:space="preserve">Used Drop Boxes                              </v>
          </cell>
          <cell r="E187">
            <v>36891</v>
          </cell>
          <cell r="F187">
            <v>735.4</v>
          </cell>
          <cell r="G187">
            <v>0</v>
          </cell>
          <cell r="H187"/>
          <cell r="I187">
            <v>0</v>
          </cell>
          <cell r="J187">
            <v>735.4</v>
          </cell>
          <cell r="K187">
            <v>0</v>
          </cell>
          <cell r="L187">
            <v>735.4</v>
          </cell>
          <cell r="M187">
            <v>0</v>
          </cell>
          <cell r="N187" t="str">
            <v>S/L</v>
          </cell>
          <cell r="O187">
            <v>7</v>
          </cell>
        </row>
        <row r="188">
          <cell r="A188" t="str">
            <v>COAST.179</v>
          </cell>
          <cell r="B188">
            <v>468</v>
          </cell>
          <cell r="C188"/>
          <cell r="D188" t="str">
            <v xml:space="preserve">1-20yd Special Drop Box                      </v>
          </cell>
          <cell r="E188">
            <v>36921</v>
          </cell>
          <cell r="F188">
            <v>8637.4</v>
          </cell>
          <cell r="G188">
            <v>0</v>
          </cell>
          <cell r="H188"/>
          <cell r="I188">
            <v>0</v>
          </cell>
          <cell r="J188">
            <v>8637.4</v>
          </cell>
          <cell r="K188">
            <v>0</v>
          </cell>
          <cell r="L188">
            <v>8637.4</v>
          </cell>
          <cell r="M188">
            <v>0</v>
          </cell>
          <cell r="N188" t="str">
            <v>S/L</v>
          </cell>
          <cell r="O188">
            <v>7</v>
          </cell>
        </row>
        <row r="189">
          <cell r="A189" t="str">
            <v>COAST.180</v>
          </cell>
          <cell r="B189">
            <v>469</v>
          </cell>
          <cell r="C189"/>
          <cell r="D189" t="str">
            <v xml:space="preserve">2-30yd Standard Utility Drop Boxes           </v>
          </cell>
          <cell r="E189">
            <v>37032</v>
          </cell>
          <cell r="F189">
            <v>5959</v>
          </cell>
          <cell r="G189">
            <v>0</v>
          </cell>
          <cell r="H189"/>
          <cell r="I189">
            <v>0</v>
          </cell>
          <cell r="J189">
            <v>5959</v>
          </cell>
          <cell r="K189">
            <v>0</v>
          </cell>
          <cell r="L189">
            <v>5959</v>
          </cell>
          <cell r="M189">
            <v>0</v>
          </cell>
          <cell r="N189" t="str">
            <v>S/L</v>
          </cell>
          <cell r="O189">
            <v>7</v>
          </cell>
        </row>
        <row r="190">
          <cell r="A190" t="str">
            <v>COAST.181</v>
          </cell>
          <cell r="B190">
            <v>470</v>
          </cell>
          <cell r="C190"/>
          <cell r="D190" t="str">
            <v xml:space="preserve">1-20yd Standard Utility Drop Box             </v>
          </cell>
          <cell r="E190">
            <v>37032</v>
          </cell>
          <cell r="F190">
            <v>2810</v>
          </cell>
          <cell r="G190">
            <v>0</v>
          </cell>
          <cell r="H190"/>
          <cell r="I190">
            <v>0</v>
          </cell>
          <cell r="J190">
            <v>2810</v>
          </cell>
          <cell r="K190">
            <v>0</v>
          </cell>
          <cell r="L190">
            <v>2810</v>
          </cell>
          <cell r="M190">
            <v>0</v>
          </cell>
          <cell r="N190" t="str">
            <v>S/L</v>
          </cell>
          <cell r="O190">
            <v>7</v>
          </cell>
        </row>
        <row r="191">
          <cell r="A191" t="str">
            <v>COAST.182</v>
          </cell>
          <cell r="B191">
            <v>471</v>
          </cell>
          <cell r="C191"/>
          <cell r="D191" t="str">
            <v xml:space="preserve">4-30yd Drop Boxes - purchased from R Emrick  </v>
          </cell>
          <cell r="E191">
            <v>37069</v>
          </cell>
          <cell r="F191">
            <v>1559</v>
          </cell>
          <cell r="G191">
            <v>0</v>
          </cell>
          <cell r="H191"/>
          <cell r="I191">
            <v>0</v>
          </cell>
          <cell r="J191">
            <v>1559</v>
          </cell>
          <cell r="K191">
            <v>0</v>
          </cell>
          <cell r="L191">
            <v>1559</v>
          </cell>
          <cell r="M191">
            <v>0</v>
          </cell>
          <cell r="N191" t="str">
            <v>S/L</v>
          </cell>
          <cell r="O191">
            <v>7</v>
          </cell>
        </row>
        <row r="192">
          <cell r="A192" t="str">
            <v>COAST.183</v>
          </cell>
          <cell r="B192">
            <v>472</v>
          </cell>
          <cell r="C192"/>
          <cell r="D192" t="str">
            <v xml:space="preserve">2-30yd Standard Utility Drop Box             </v>
          </cell>
          <cell r="E192">
            <v>37103</v>
          </cell>
          <cell r="F192">
            <v>6468.8</v>
          </cell>
          <cell r="G192">
            <v>0</v>
          </cell>
          <cell r="H192"/>
          <cell r="I192">
            <v>0</v>
          </cell>
          <cell r="J192">
            <v>6468.8</v>
          </cell>
          <cell r="K192">
            <v>0</v>
          </cell>
          <cell r="L192">
            <v>6468.8</v>
          </cell>
          <cell r="M192">
            <v>0</v>
          </cell>
          <cell r="N192" t="str">
            <v>S/L</v>
          </cell>
          <cell r="O192">
            <v>7</v>
          </cell>
        </row>
        <row r="193">
          <cell r="A193" t="str">
            <v>COAST.184</v>
          </cell>
          <cell r="B193">
            <v>474</v>
          </cell>
          <cell r="C193"/>
          <cell r="D193" t="str">
            <v xml:space="preserve">Sewage Storage Tank                          </v>
          </cell>
          <cell r="E193">
            <v>37190</v>
          </cell>
          <cell r="F193">
            <v>4595</v>
          </cell>
          <cell r="G193">
            <v>0</v>
          </cell>
          <cell r="H193"/>
          <cell r="I193">
            <v>0</v>
          </cell>
          <cell r="J193">
            <v>4595</v>
          </cell>
          <cell r="K193">
            <v>0</v>
          </cell>
          <cell r="L193">
            <v>4595</v>
          </cell>
          <cell r="M193">
            <v>0</v>
          </cell>
          <cell r="N193" t="str">
            <v>S/L</v>
          </cell>
          <cell r="O193">
            <v>7</v>
          </cell>
        </row>
        <row r="194">
          <cell r="A194" t="str">
            <v>COAST.185</v>
          </cell>
          <cell r="B194">
            <v>475</v>
          </cell>
          <cell r="C194"/>
          <cell r="D194" t="str">
            <v xml:space="preserve">2 - 30yd Recycling Drop Box                  </v>
          </cell>
          <cell r="E194">
            <v>37190</v>
          </cell>
          <cell r="F194">
            <v>8840</v>
          </cell>
          <cell r="G194">
            <v>0</v>
          </cell>
          <cell r="H194"/>
          <cell r="I194">
            <v>0</v>
          </cell>
          <cell r="J194">
            <v>8840</v>
          </cell>
          <cell r="K194">
            <v>0</v>
          </cell>
          <cell r="L194">
            <v>8840</v>
          </cell>
          <cell r="M194">
            <v>0</v>
          </cell>
          <cell r="N194" t="str">
            <v>S/L</v>
          </cell>
          <cell r="O194">
            <v>7</v>
          </cell>
        </row>
        <row r="195">
          <cell r="A195" t="str">
            <v>COAST.186</v>
          </cell>
          <cell r="B195">
            <v>476</v>
          </cell>
          <cell r="C195"/>
          <cell r="D195" t="str">
            <v xml:space="preserve">166-35 Gal Cart                              </v>
          </cell>
          <cell r="E195">
            <v>37162</v>
          </cell>
          <cell r="F195">
            <v>5727</v>
          </cell>
          <cell r="G195">
            <v>0</v>
          </cell>
          <cell r="H195"/>
          <cell r="I195">
            <v>0</v>
          </cell>
          <cell r="J195">
            <v>5727</v>
          </cell>
          <cell r="K195">
            <v>0</v>
          </cell>
          <cell r="L195">
            <v>5727</v>
          </cell>
          <cell r="M195">
            <v>0</v>
          </cell>
          <cell r="N195" t="str">
            <v>S/L</v>
          </cell>
          <cell r="O195">
            <v>7</v>
          </cell>
        </row>
        <row r="196">
          <cell r="A196" t="str">
            <v>COAST.187</v>
          </cell>
          <cell r="B196">
            <v>477</v>
          </cell>
          <cell r="C196"/>
          <cell r="D196" t="str">
            <v xml:space="preserve">300-14 Gal Recycle Bin                       </v>
          </cell>
          <cell r="E196">
            <v>37208</v>
          </cell>
          <cell r="F196">
            <v>1775</v>
          </cell>
          <cell r="G196">
            <v>0</v>
          </cell>
          <cell r="H196"/>
          <cell r="I196">
            <v>0</v>
          </cell>
          <cell r="J196">
            <v>1775</v>
          </cell>
          <cell r="K196">
            <v>0</v>
          </cell>
          <cell r="L196">
            <v>1775</v>
          </cell>
          <cell r="M196">
            <v>0</v>
          </cell>
          <cell r="N196" t="str">
            <v>S/L</v>
          </cell>
          <cell r="O196">
            <v>7</v>
          </cell>
        </row>
        <row r="197">
          <cell r="A197" t="str">
            <v>COAST.188</v>
          </cell>
          <cell r="B197">
            <v>478</v>
          </cell>
          <cell r="C197"/>
          <cell r="D197" t="str">
            <v xml:space="preserve">3-1.5yd FL Containers                        </v>
          </cell>
          <cell r="E197">
            <v>37222</v>
          </cell>
          <cell r="F197">
            <v>1615.57</v>
          </cell>
          <cell r="G197">
            <v>0</v>
          </cell>
          <cell r="H197"/>
          <cell r="I197">
            <v>0</v>
          </cell>
          <cell r="J197">
            <v>1615.57</v>
          </cell>
          <cell r="K197">
            <v>0</v>
          </cell>
          <cell r="L197">
            <v>1615.57</v>
          </cell>
          <cell r="M197">
            <v>0</v>
          </cell>
          <cell r="N197" t="str">
            <v>S/L</v>
          </cell>
          <cell r="O197">
            <v>7</v>
          </cell>
        </row>
        <row r="198">
          <cell r="A198" t="str">
            <v>COAST.189</v>
          </cell>
          <cell r="B198">
            <v>479</v>
          </cell>
          <cell r="C198"/>
          <cell r="D198" t="str">
            <v xml:space="preserve">5-4yd FL Cardboard Recycling Containers      </v>
          </cell>
          <cell r="E198">
            <v>37238</v>
          </cell>
          <cell r="F198">
            <v>2921.6</v>
          </cell>
          <cell r="G198">
            <v>0</v>
          </cell>
          <cell r="H198"/>
          <cell r="I198">
            <v>0</v>
          </cell>
          <cell r="J198">
            <v>2921.6</v>
          </cell>
          <cell r="K198">
            <v>0</v>
          </cell>
          <cell r="L198">
            <v>2921.6</v>
          </cell>
          <cell r="M198">
            <v>0</v>
          </cell>
          <cell r="N198" t="str">
            <v>S/L</v>
          </cell>
          <cell r="O198">
            <v>7</v>
          </cell>
        </row>
        <row r="199">
          <cell r="A199" t="str">
            <v>COAST.190</v>
          </cell>
          <cell r="B199">
            <v>480</v>
          </cell>
          <cell r="C199"/>
          <cell r="D199" t="str">
            <v xml:space="preserve">Low Platform Trailer                         </v>
          </cell>
          <cell r="E199">
            <v>37256</v>
          </cell>
          <cell r="F199">
            <v>1144.48</v>
          </cell>
          <cell r="G199">
            <v>0</v>
          </cell>
          <cell r="H199"/>
          <cell r="I199">
            <v>0</v>
          </cell>
          <cell r="J199">
            <v>1144.48</v>
          </cell>
          <cell r="K199">
            <v>0</v>
          </cell>
          <cell r="L199">
            <v>1144.48</v>
          </cell>
          <cell r="M199">
            <v>0</v>
          </cell>
          <cell r="N199" t="str">
            <v>S/L</v>
          </cell>
          <cell r="O199">
            <v>7</v>
          </cell>
        </row>
        <row r="200">
          <cell r="A200" t="str">
            <v>COAST.191</v>
          </cell>
          <cell r="B200">
            <v>481</v>
          </cell>
          <cell r="C200"/>
          <cell r="D200" t="str">
            <v xml:space="preserve">Axle Assembly  71.5' TRK                     </v>
          </cell>
          <cell r="E200">
            <v>37256</v>
          </cell>
          <cell r="F200">
            <v>1798.1</v>
          </cell>
          <cell r="G200">
            <v>0</v>
          </cell>
          <cell r="H200"/>
          <cell r="I200">
            <v>0</v>
          </cell>
          <cell r="J200">
            <v>1798.1</v>
          </cell>
          <cell r="K200">
            <v>0</v>
          </cell>
          <cell r="L200">
            <v>1798.1</v>
          </cell>
          <cell r="M200">
            <v>0</v>
          </cell>
          <cell r="N200" t="str">
            <v>S/L</v>
          </cell>
          <cell r="O200">
            <v>7</v>
          </cell>
        </row>
        <row r="201">
          <cell r="A201" t="str">
            <v>COAST.192</v>
          </cell>
          <cell r="B201">
            <v>482</v>
          </cell>
          <cell r="C201"/>
          <cell r="D201" t="str">
            <v xml:space="preserve">GMC  ASTRO Engine Repair #SE02               </v>
          </cell>
          <cell r="E201">
            <v>37134</v>
          </cell>
          <cell r="F201">
            <v>5596.83</v>
          </cell>
          <cell r="G201">
            <v>0</v>
          </cell>
          <cell r="H201"/>
          <cell r="I201">
            <v>0</v>
          </cell>
          <cell r="J201">
            <v>5596.83</v>
          </cell>
          <cell r="K201">
            <v>0</v>
          </cell>
          <cell r="L201">
            <v>5596.83</v>
          </cell>
          <cell r="M201">
            <v>0</v>
          </cell>
          <cell r="N201" t="str">
            <v>S/L</v>
          </cell>
          <cell r="O201">
            <v>5</v>
          </cell>
        </row>
        <row r="202">
          <cell r="A202" t="str">
            <v>COAST.193</v>
          </cell>
          <cell r="B202">
            <v>483</v>
          </cell>
          <cell r="C202"/>
          <cell r="D202" t="str">
            <v xml:space="preserve">1994 White GMC Engine Repair-#SE27           </v>
          </cell>
          <cell r="E202">
            <v>37164</v>
          </cell>
          <cell r="F202">
            <v>1821.37</v>
          </cell>
          <cell r="G202">
            <v>0</v>
          </cell>
          <cell r="H202"/>
          <cell r="I202">
            <v>0</v>
          </cell>
          <cell r="J202">
            <v>1821.37</v>
          </cell>
          <cell r="K202">
            <v>0</v>
          </cell>
          <cell r="L202">
            <v>1821.37</v>
          </cell>
          <cell r="M202">
            <v>0</v>
          </cell>
          <cell r="N202" t="str">
            <v>S/L</v>
          </cell>
          <cell r="O202">
            <v>5</v>
          </cell>
        </row>
        <row r="203">
          <cell r="A203" t="str">
            <v>COAST.194</v>
          </cell>
          <cell r="B203">
            <v>484</v>
          </cell>
          <cell r="C203"/>
          <cell r="D203" t="str">
            <v xml:space="preserve">Trailer Repair                               </v>
          </cell>
          <cell r="E203">
            <v>37195</v>
          </cell>
          <cell r="F203">
            <v>12249.5</v>
          </cell>
          <cell r="G203">
            <v>0</v>
          </cell>
          <cell r="H203"/>
          <cell r="I203">
            <v>0</v>
          </cell>
          <cell r="J203">
            <v>12249.5</v>
          </cell>
          <cell r="K203">
            <v>0</v>
          </cell>
          <cell r="L203">
            <v>12249.5</v>
          </cell>
          <cell r="M203">
            <v>0</v>
          </cell>
          <cell r="N203" t="str">
            <v>S/L</v>
          </cell>
          <cell r="O203">
            <v>5</v>
          </cell>
        </row>
        <row r="204">
          <cell r="A204" t="str">
            <v>COAST.195</v>
          </cell>
          <cell r="B204">
            <v>485</v>
          </cell>
          <cell r="C204"/>
          <cell r="D204" t="str">
            <v xml:space="preserve">DRILL PRESS                                  </v>
          </cell>
          <cell r="E204">
            <v>37256</v>
          </cell>
          <cell r="F204">
            <v>1579</v>
          </cell>
          <cell r="G204">
            <v>0</v>
          </cell>
          <cell r="H204"/>
          <cell r="I204">
            <v>0</v>
          </cell>
          <cell r="J204">
            <v>1579</v>
          </cell>
          <cell r="K204">
            <v>0</v>
          </cell>
          <cell r="L204">
            <v>1579</v>
          </cell>
          <cell r="M204">
            <v>0</v>
          </cell>
          <cell r="N204" t="str">
            <v>S/L</v>
          </cell>
          <cell r="O204">
            <v>7</v>
          </cell>
        </row>
        <row r="205">
          <cell r="A205" t="str">
            <v>COAST.196</v>
          </cell>
          <cell r="B205">
            <v>486</v>
          </cell>
          <cell r="C205"/>
          <cell r="D205" t="str">
            <v xml:space="preserve">Cat Wheel Loader                             </v>
          </cell>
          <cell r="E205">
            <v>37326</v>
          </cell>
          <cell r="F205">
            <v>71144.800000000003</v>
          </cell>
          <cell r="G205">
            <v>0</v>
          </cell>
          <cell r="H205"/>
          <cell r="I205">
            <v>0</v>
          </cell>
          <cell r="J205">
            <v>69450.86</v>
          </cell>
          <cell r="K205">
            <v>1693.94</v>
          </cell>
          <cell r="L205">
            <v>71144.800000000003</v>
          </cell>
          <cell r="M205">
            <v>0</v>
          </cell>
          <cell r="N205" t="str">
            <v>S/L</v>
          </cell>
          <cell r="O205">
            <v>7</v>
          </cell>
        </row>
        <row r="206">
          <cell r="A206" t="str">
            <v>COAST.197</v>
          </cell>
          <cell r="B206">
            <v>487</v>
          </cell>
          <cell r="C206"/>
          <cell r="D206" t="str">
            <v xml:space="preserve">Compaq  D3SM Computer                        </v>
          </cell>
          <cell r="E206">
            <v>37315</v>
          </cell>
          <cell r="F206">
            <v>1101.1099999999999</v>
          </cell>
          <cell r="G206">
            <v>0</v>
          </cell>
          <cell r="H206"/>
          <cell r="I206">
            <v>0</v>
          </cell>
          <cell r="J206">
            <v>1101.1099999999999</v>
          </cell>
          <cell r="K206">
            <v>0</v>
          </cell>
          <cell r="L206">
            <v>1101.1099999999999</v>
          </cell>
          <cell r="M206">
            <v>0</v>
          </cell>
          <cell r="N206" t="str">
            <v>S/L</v>
          </cell>
          <cell r="O206">
            <v>5</v>
          </cell>
        </row>
        <row r="207">
          <cell r="A207" t="str">
            <v>COAST.198</v>
          </cell>
          <cell r="B207">
            <v>488</v>
          </cell>
          <cell r="C207"/>
          <cell r="D207" t="str">
            <v xml:space="preserve">Compaq D3SM Computer                         </v>
          </cell>
          <cell r="E207">
            <v>37315</v>
          </cell>
          <cell r="F207">
            <v>1101.0999999999999</v>
          </cell>
          <cell r="G207">
            <v>0</v>
          </cell>
          <cell r="H207"/>
          <cell r="I207">
            <v>0</v>
          </cell>
          <cell r="J207">
            <v>1101.0999999999999</v>
          </cell>
          <cell r="K207">
            <v>0</v>
          </cell>
          <cell r="L207">
            <v>1101.0999999999999</v>
          </cell>
          <cell r="M207">
            <v>0</v>
          </cell>
          <cell r="N207" t="str">
            <v>S/L</v>
          </cell>
          <cell r="O207">
            <v>5</v>
          </cell>
        </row>
        <row r="208">
          <cell r="A208" t="str">
            <v>COAST.199</v>
          </cell>
          <cell r="B208">
            <v>489</v>
          </cell>
          <cell r="C208" t="str">
            <v>d</v>
          </cell>
          <cell r="D208" t="str">
            <v>2002 Titan 48X102 Possum Refuse Trailer - Dep</v>
          </cell>
          <cell r="E208">
            <v>37351</v>
          </cell>
          <cell r="F208">
            <v>63873</v>
          </cell>
          <cell r="G208">
            <v>0</v>
          </cell>
          <cell r="H208"/>
          <cell r="I208">
            <v>0</v>
          </cell>
          <cell r="J208">
            <v>61591.8</v>
          </cell>
          <cell r="K208">
            <v>760.39</v>
          </cell>
          <cell r="L208">
            <v>62352.19</v>
          </cell>
          <cell r="M208">
            <v>1520.81</v>
          </cell>
          <cell r="N208" t="str">
            <v>S/L</v>
          </cell>
          <cell r="O208">
            <v>7</v>
          </cell>
        </row>
        <row r="209">
          <cell r="A209" t="str">
            <v>COAST.200</v>
          </cell>
          <cell r="B209">
            <v>490</v>
          </cell>
          <cell r="C209" t="str">
            <v>d</v>
          </cell>
          <cell r="D209" t="str">
            <v>2002 Titan 48X102 Possum Refuse Trailer - Dep</v>
          </cell>
          <cell r="E209">
            <v>37351</v>
          </cell>
          <cell r="F209">
            <v>63873</v>
          </cell>
          <cell r="G209">
            <v>0</v>
          </cell>
          <cell r="H209"/>
          <cell r="I209">
            <v>0</v>
          </cell>
          <cell r="J209">
            <v>61591.8</v>
          </cell>
          <cell r="K209">
            <v>760.39</v>
          </cell>
          <cell r="L209">
            <v>62352.19</v>
          </cell>
          <cell r="M209">
            <v>1520.81</v>
          </cell>
          <cell r="N209" t="str">
            <v>S/L</v>
          </cell>
          <cell r="O209">
            <v>7</v>
          </cell>
        </row>
        <row r="210">
          <cell r="A210" t="str">
            <v>COAST.201</v>
          </cell>
          <cell r="B210">
            <v>491</v>
          </cell>
          <cell r="C210"/>
          <cell r="D210" t="str">
            <v xml:space="preserve">1995 Peterbilt Model 378 Trx Trailer - #SE39 </v>
          </cell>
          <cell r="E210">
            <v>37308</v>
          </cell>
          <cell r="F210">
            <v>31500</v>
          </cell>
          <cell r="G210">
            <v>0</v>
          </cell>
          <cell r="H210"/>
          <cell r="I210">
            <v>0</v>
          </cell>
          <cell r="J210">
            <v>31500</v>
          </cell>
          <cell r="K210">
            <v>0</v>
          </cell>
          <cell r="L210">
            <v>31500</v>
          </cell>
          <cell r="M210">
            <v>0</v>
          </cell>
          <cell r="N210" t="str">
            <v>S/L</v>
          </cell>
          <cell r="O210">
            <v>5</v>
          </cell>
        </row>
        <row r="211">
          <cell r="A211" t="str">
            <v>COAST.202</v>
          </cell>
          <cell r="B211">
            <v>492</v>
          </cell>
          <cell r="C211"/>
          <cell r="D211" t="str">
            <v xml:space="preserve">2 Donovan Sidewinder Driver Side             </v>
          </cell>
          <cell r="E211">
            <v>37341</v>
          </cell>
          <cell r="F211">
            <v>7713.34</v>
          </cell>
          <cell r="G211">
            <v>0</v>
          </cell>
          <cell r="H211"/>
          <cell r="I211">
            <v>0</v>
          </cell>
          <cell r="J211">
            <v>7437.89</v>
          </cell>
          <cell r="K211">
            <v>275.45</v>
          </cell>
          <cell r="L211">
            <v>7713.34</v>
          </cell>
          <cell r="M211">
            <v>0</v>
          </cell>
          <cell r="N211" t="str">
            <v>S/L</v>
          </cell>
          <cell r="O211">
            <v>7</v>
          </cell>
        </row>
        <row r="212">
          <cell r="A212" t="str">
            <v>COAST.203</v>
          </cell>
          <cell r="B212">
            <v>493</v>
          </cell>
          <cell r="C212"/>
          <cell r="D212" t="str">
            <v xml:space="preserve">Slider Bracket / Transmitter/ Cable          </v>
          </cell>
          <cell r="E212">
            <v>37343</v>
          </cell>
          <cell r="F212">
            <v>3394.5</v>
          </cell>
          <cell r="G212">
            <v>0</v>
          </cell>
          <cell r="H212"/>
          <cell r="I212">
            <v>0</v>
          </cell>
          <cell r="J212">
            <v>3273.28</v>
          </cell>
          <cell r="K212">
            <v>121.22</v>
          </cell>
          <cell r="L212">
            <v>3394.5</v>
          </cell>
          <cell r="M212">
            <v>0</v>
          </cell>
          <cell r="N212" t="str">
            <v>S/L</v>
          </cell>
          <cell r="O212">
            <v>7</v>
          </cell>
        </row>
        <row r="213">
          <cell r="A213" t="str">
            <v>COAST.204</v>
          </cell>
          <cell r="B213">
            <v>494</v>
          </cell>
          <cell r="C213"/>
          <cell r="D213" t="str">
            <v xml:space="preserve">2 Air Ride Trailer Scales                    </v>
          </cell>
          <cell r="E213">
            <v>37346</v>
          </cell>
          <cell r="F213">
            <v>1700</v>
          </cell>
          <cell r="G213">
            <v>0</v>
          </cell>
          <cell r="H213"/>
          <cell r="I213">
            <v>0</v>
          </cell>
          <cell r="J213">
            <v>1639.3</v>
          </cell>
          <cell r="K213">
            <v>60.7</v>
          </cell>
          <cell r="L213">
            <v>1700</v>
          </cell>
          <cell r="M213">
            <v>0</v>
          </cell>
          <cell r="N213" t="str">
            <v>S/L</v>
          </cell>
          <cell r="O213">
            <v>7</v>
          </cell>
        </row>
        <row r="214">
          <cell r="A214" t="str">
            <v>COAST.205</v>
          </cell>
          <cell r="B214">
            <v>495</v>
          </cell>
          <cell r="C214"/>
          <cell r="D214" t="str">
            <v xml:space="preserve">4 - 30yd Utility Drop Box                    </v>
          </cell>
          <cell r="E214">
            <v>37286</v>
          </cell>
          <cell r="F214">
            <v>11980.96</v>
          </cell>
          <cell r="G214">
            <v>0</v>
          </cell>
          <cell r="H214"/>
          <cell r="I214">
            <v>0</v>
          </cell>
          <cell r="J214">
            <v>11838.36</v>
          </cell>
          <cell r="K214">
            <v>142.6</v>
          </cell>
          <cell r="L214">
            <v>11980.96</v>
          </cell>
          <cell r="M214">
            <v>0</v>
          </cell>
          <cell r="N214" t="str">
            <v>S/L</v>
          </cell>
          <cell r="O214">
            <v>7</v>
          </cell>
        </row>
        <row r="215">
          <cell r="A215" t="str">
            <v>COAST.206</v>
          </cell>
          <cell r="B215">
            <v>496</v>
          </cell>
          <cell r="C215"/>
          <cell r="D215" t="str">
            <v xml:space="preserve">100 - 35 Gal Carts                           </v>
          </cell>
          <cell r="E215">
            <v>37284</v>
          </cell>
          <cell r="F215">
            <v>3450</v>
          </cell>
          <cell r="G215">
            <v>0</v>
          </cell>
          <cell r="H215"/>
          <cell r="I215">
            <v>0</v>
          </cell>
          <cell r="J215">
            <v>3408.95</v>
          </cell>
          <cell r="K215">
            <v>41.05</v>
          </cell>
          <cell r="L215">
            <v>3450</v>
          </cell>
          <cell r="M215">
            <v>0</v>
          </cell>
          <cell r="N215" t="str">
            <v>S/L</v>
          </cell>
          <cell r="O215">
            <v>7</v>
          </cell>
        </row>
        <row r="216">
          <cell r="A216" t="str">
            <v>COAST.207</v>
          </cell>
          <cell r="B216">
            <v>497</v>
          </cell>
          <cell r="C216"/>
          <cell r="D216" t="str">
            <v xml:space="preserve">2 - 4yd FL Cardboard Recycling Containers    </v>
          </cell>
          <cell r="E216">
            <v>37286</v>
          </cell>
          <cell r="F216">
            <v>1134</v>
          </cell>
          <cell r="G216">
            <v>0</v>
          </cell>
          <cell r="H216"/>
          <cell r="I216">
            <v>0</v>
          </cell>
          <cell r="J216">
            <v>1120.5</v>
          </cell>
          <cell r="K216">
            <v>13.5</v>
          </cell>
          <cell r="L216">
            <v>1134</v>
          </cell>
          <cell r="M216">
            <v>0</v>
          </cell>
          <cell r="N216" t="str">
            <v>S/L</v>
          </cell>
          <cell r="O216">
            <v>7</v>
          </cell>
        </row>
        <row r="217">
          <cell r="A217" t="str">
            <v>COAST.208</v>
          </cell>
          <cell r="B217">
            <v>498</v>
          </cell>
          <cell r="C217"/>
          <cell r="D217" t="str">
            <v xml:space="preserve">4 - 6yd FL Cardboard Recycling Containers    </v>
          </cell>
          <cell r="E217">
            <v>37286</v>
          </cell>
          <cell r="F217">
            <v>2754</v>
          </cell>
          <cell r="G217">
            <v>0</v>
          </cell>
          <cell r="H217"/>
          <cell r="I217">
            <v>0</v>
          </cell>
          <cell r="J217">
            <v>2721.22</v>
          </cell>
          <cell r="K217">
            <v>32.78</v>
          </cell>
          <cell r="L217">
            <v>2754</v>
          </cell>
          <cell r="M217">
            <v>0</v>
          </cell>
          <cell r="N217" t="str">
            <v>S/L</v>
          </cell>
          <cell r="O217">
            <v>7</v>
          </cell>
        </row>
        <row r="218">
          <cell r="A218" t="str">
            <v>COAST.209</v>
          </cell>
          <cell r="B218">
            <v>499</v>
          </cell>
          <cell r="C218"/>
          <cell r="D218" t="str">
            <v xml:space="preserve">4 Tires                                      </v>
          </cell>
          <cell r="E218">
            <v>37376</v>
          </cell>
          <cell r="F218">
            <v>7195</v>
          </cell>
          <cell r="G218">
            <v>0</v>
          </cell>
          <cell r="H218"/>
          <cell r="I218">
            <v>0</v>
          </cell>
          <cell r="J218">
            <v>7195</v>
          </cell>
          <cell r="K218">
            <v>0</v>
          </cell>
          <cell r="L218">
            <v>7195</v>
          </cell>
          <cell r="M218">
            <v>0</v>
          </cell>
          <cell r="N218" t="str">
            <v>S/L</v>
          </cell>
          <cell r="O218">
            <v>5</v>
          </cell>
        </row>
        <row r="219">
          <cell r="A219" t="str">
            <v>COAST.210</v>
          </cell>
          <cell r="B219">
            <v>500</v>
          </cell>
          <cell r="C219"/>
          <cell r="D219" t="str">
            <v xml:space="preserve">1999 Peterbilt 379                           </v>
          </cell>
          <cell r="E219">
            <v>37375</v>
          </cell>
          <cell r="F219">
            <v>59500</v>
          </cell>
          <cell r="G219">
            <v>0</v>
          </cell>
          <cell r="H219"/>
          <cell r="I219">
            <v>0</v>
          </cell>
          <cell r="J219">
            <v>59500</v>
          </cell>
          <cell r="K219">
            <v>0</v>
          </cell>
          <cell r="L219">
            <v>59500</v>
          </cell>
          <cell r="M219">
            <v>0</v>
          </cell>
          <cell r="N219" t="str">
            <v>S/L</v>
          </cell>
          <cell r="O219">
            <v>5</v>
          </cell>
        </row>
        <row r="220">
          <cell r="A220" t="str">
            <v>COAST.211</v>
          </cell>
          <cell r="B220">
            <v>501</v>
          </cell>
          <cell r="C220"/>
          <cell r="D220" t="str">
            <v xml:space="preserve">Speedometer-#SE39                            </v>
          </cell>
          <cell r="E220">
            <v>37376</v>
          </cell>
          <cell r="F220">
            <v>1105.21</v>
          </cell>
          <cell r="G220">
            <v>0</v>
          </cell>
          <cell r="H220"/>
          <cell r="I220">
            <v>0</v>
          </cell>
          <cell r="J220">
            <v>1105.21</v>
          </cell>
          <cell r="K220">
            <v>0</v>
          </cell>
          <cell r="L220">
            <v>1105.21</v>
          </cell>
          <cell r="M220">
            <v>0</v>
          </cell>
          <cell r="N220" t="str">
            <v>S/L</v>
          </cell>
          <cell r="O220">
            <v>5</v>
          </cell>
        </row>
        <row r="221">
          <cell r="A221" t="str">
            <v>COAST.212</v>
          </cell>
          <cell r="B221">
            <v>502</v>
          </cell>
          <cell r="C221"/>
          <cell r="D221" t="str">
            <v xml:space="preserve">1 Flexmaster Installed                       </v>
          </cell>
          <cell r="E221">
            <v>37382</v>
          </cell>
          <cell r="F221">
            <v>8381</v>
          </cell>
          <cell r="G221">
            <v>0</v>
          </cell>
          <cell r="H221"/>
          <cell r="I221">
            <v>0</v>
          </cell>
          <cell r="J221">
            <v>8381</v>
          </cell>
          <cell r="K221">
            <v>0</v>
          </cell>
          <cell r="L221">
            <v>8381</v>
          </cell>
          <cell r="M221">
            <v>0</v>
          </cell>
          <cell r="N221" t="str">
            <v>S/L</v>
          </cell>
          <cell r="O221">
            <v>5</v>
          </cell>
        </row>
        <row r="222">
          <cell r="A222" t="str">
            <v>COAST.213</v>
          </cell>
          <cell r="B222">
            <v>503</v>
          </cell>
          <cell r="C222"/>
          <cell r="D222" t="str">
            <v xml:space="preserve">Speedometer-#SE20                            </v>
          </cell>
          <cell r="E222">
            <v>37406</v>
          </cell>
          <cell r="F222">
            <v>766</v>
          </cell>
          <cell r="G222">
            <v>0</v>
          </cell>
          <cell r="H222"/>
          <cell r="I222">
            <v>0</v>
          </cell>
          <cell r="J222">
            <v>766</v>
          </cell>
          <cell r="K222">
            <v>0</v>
          </cell>
          <cell r="L222">
            <v>766</v>
          </cell>
          <cell r="M222">
            <v>0</v>
          </cell>
          <cell r="N222" t="str">
            <v>S/L</v>
          </cell>
          <cell r="O222">
            <v>5</v>
          </cell>
        </row>
        <row r="223">
          <cell r="A223" t="str">
            <v>COAST.214</v>
          </cell>
          <cell r="B223">
            <v>504</v>
          </cell>
          <cell r="C223"/>
          <cell r="D223" t="str">
            <v xml:space="preserve">2 - 10yd Standard Utility Drop Boxes         </v>
          </cell>
          <cell r="E223">
            <v>37376</v>
          </cell>
          <cell r="F223">
            <v>5051.92</v>
          </cell>
          <cell r="G223">
            <v>0</v>
          </cell>
          <cell r="H223"/>
          <cell r="I223">
            <v>0</v>
          </cell>
          <cell r="J223">
            <v>4811.34</v>
          </cell>
          <cell r="K223">
            <v>240.58</v>
          </cell>
          <cell r="L223">
            <v>5051.92</v>
          </cell>
          <cell r="M223">
            <v>0</v>
          </cell>
          <cell r="N223" t="str">
            <v>S/L</v>
          </cell>
          <cell r="O223">
            <v>7</v>
          </cell>
        </row>
        <row r="224">
          <cell r="A224" t="str">
            <v>COAST.215</v>
          </cell>
          <cell r="B224">
            <v>505</v>
          </cell>
          <cell r="C224"/>
          <cell r="D224" t="str">
            <v xml:space="preserve">3 - 30yd Standard Utility Drop Boxes         </v>
          </cell>
          <cell r="E224">
            <v>37376</v>
          </cell>
          <cell r="F224">
            <v>8928.1200000000008</v>
          </cell>
          <cell r="G224">
            <v>0</v>
          </cell>
          <cell r="H224"/>
          <cell r="I224">
            <v>0</v>
          </cell>
          <cell r="J224">
            <v>8503</v>
          </cell>
          <cell r="K224">
            <v>425.12</v>
          </cell>
          <cell r="L224">
            <v>8928.1200000000008</v>
          </cell>
          <cell r="M224">
            <v>0</v>
          </cell>
          <cell r="N224" t="str">
            <v>S/L</v>
          </cell>
          <cell r="O224">
            <v>7</v>
          </cell>
        </row>
        <row r="225">
          <cell r="A225" t="str">
            <v>COAST.216</v>
          </cell>
          <cell r="B225">
            <v>506</v>
          </cell>
          <cell r="C225"/>
          <cell r="D225" t="str">
            <v xml:space="preserve">500 - 14 Gal Recycle Bins                    </v>
          </cell>
          <cell r="E225">
            <v>37363</v>
          </cell>
          <cell r="F225">
            <v>2575</v>
          </cell>
          <cell r="G225">
            <v>0</v>
          </cell>
          <cell r="H225"/>
          <cell r="I225">
            <v>0</v>
          </cell>
          <cell r="J225">
            <v>2452.4</v>
          </cell>
          <cell r="K225">
            <v>122.6</v>
          </cell>
          <cell r="L225">
            <v>2575</v>
          </cell>
          <cell r="M225">
            <v>0</v>
          </cell>
          <cell r="N225" t="str">
            <v>S/L</v>
          </cell>
          <cell r="O225">
            <v>7</v>
          </cell>
        </row>
        <row r="226">
          <cell r="A226" t="str">
            <v>COAST.217</v>
          </cell>
          <cell r="B226">
            <v>507</v>
          </cell>
          <cell r="C226"/>
          <cell r="D226" t="str">
            <v xml:space="preserve">400 - 32 Gal Carts                           </v>
          </cell>
          <cell r="E226">
            <v>37363</v>
          </cell>
          <cell r="F226">
            <v>13800</v>
          </cell>
          <cell r="G226">
            <v>0</v>
          </cell>
          <cell r="H226"/>
          <cell r="I226">
            <v>0</v>
          </cell>
          <cell r="J226">
            <v>13142.87</v>
          </cell>
          <cell r="K226">
            <v>657.13</v>
          </cell>
          <cell r="L226">
            <v>13800</v>
          </cell>
          <cell r="M226">
            <v>0</v>
          </cell>
          <cell r="N226" t="str">
            <v>S/L</v>
          </cell>
          <cell r="O226">
            <v>7</v>
          </cell>
        </row>
        <row r="227">
          <cell r="A227" t="str">
            <v>COAST.218</v>
          </cell>
          <cell r="B227">
            <v>508</v>
          </cell>
          <cell r="C227"/>
          <cell r="D227" t="str">
            <v xml:space="preserve">6 - 3yd Custom Containers                    </v>
          </cell>
          <cell r="E227">
            <v>37376</v>
          </cell>
          <cell r="F227">
            <v>2916</v>
          </cell>
          <cell r="G227">
            <v>0</v>
          </cell>
          <cell r="H227"/>
          <cell r="I227">
            <v>0</v>
          </cell>
          <cell r="J227">
            <v>2777.13</v>
          </cell>
          <cell r="K227">
            <v>138.87</v>
          </cell>
          <cell r="L227">
            <v>2916</v>
          </cell>
          <cell r="M227">
            <v>0</v>
          </cell>
          <cell r="N227" t="str">
            <v>S/L</v>
          </cell>
          <cell r="O227">
            <v>7</v>
          </cell>
        </row>
        <row r="228">
          <cell r="A228" t="str">
            <v>COAST.219</v>
          </cell>
          <cell r="B228">
            <v>509</v>
          </cell>
          <cell r="C228"/>
          <cell r="D228" t="str">
            <v xml:space="preserve">4 - 2yd FL Containers                        </v>
          </cell>
          <cell r="E228">
            <v>37376</v>
          </cell>
          <cell r="F228">
            <v>2176</v>
          </cell>
          <cell r="G228">
            <v>0</v>
          </cell>
          <cell r="H228"/>
          <cell r="I228">
            <v>0</v>
          </cell>
          <cell r="J228">
            <v>2072.4</v>
          </cell>
          <cell r="K228">
            <v>103.6</v>
          </cell>
          <cell r="L228">
            <v>2176</v>
          </cell>
          <cell r="M228">
            <v>0</v>
          </cell>
          <cell r="N228" t="str">
            <v>S/L</v>
          </cell>
          <cell r="O228">
            <v>7</v>
          </cell>
        </row>
        <row r="229">
          <cell r="A229" t="str">
            <v>COAST.220</v>
          </cell>
          <cell r="B229">
            <v>510</v>
          </cell>
          <cell r="C229"/>
          <cell r="D229" t="str">
            <v xml:space="preserve">4 - 4yd FL Containers                        </v>
          </cell>
          <cell r="E229">
            <v>37376</v>
          </cell>
          <cell r="F229">
            <v>2771</v>
          </cell>
          <cell r="G229">
            <v>0</v>
          </cell>
          <cell r="H229"/>
          <cell r="I229">
            <v>0</v>
          </cell>
          <cell r="J229">
            <v>2639.06</v>
          </cell>
          <cell r="K229">
            <v>131.94</v>
          </cell>
          <cell r="L229">
            <v>2771</v>
          </cell>
          <cell r="M229">
            <v>0</v>
          </cell>
          <cell r="N229" t="str">
            <v>S/L</v>
          </cell>
          <cell r="O229">
            <v>7</v>
          </cell>
        </row>
        <row r="230">
          <cell r="A230" t="str">
            <v>COAST.221</v>
          </cell>
          <cell r="B230">
            <v>511</v>
          </cell>
          <cell r="C230"/>
          <cell r="D230" t="str">
            <v xml:space="preserve">6 - 4yd FL Cardboard Recycling Containers    </v>
          </cell>
          <cell r="E230">
            <v>37376</v>
          </cell>
          <cell r="F230">
            <v>3265.92</v>
          </cell>
          <cell r="G230">
            <v>0</v>
          </cell>
          <cell r="H230"/>
          <cell r="I230">
            <v>0</v>
          </cell>
          <cell r="J230">
            <v>3110.4</v>
          </cell>
          <cell r="K230">
            <v>155.52000000000001</v>
          </cell>
          <cell r="L230">
            <v>3265.92</v>
          </cell>
          <cell r="M230">
            <v>0</v>
          </cell>
          <cell r="N230" t="str">
            <v>S/L</v>
          </cell>
          <cell r="O230">
            <v>7</v>
          </cell>
        </row>
        <row r="231">
          <cell r="A231" t="str">
            <v>COAST.222</v>
          </cell>
          <cell r="B231">
            <v>512</v>
          </cell>
          <cell r="C231"/>
          <cell r="D231" t="str">
            <v xml:space="preserve">4 - 6yd FL Cardboard Recycling Containers    </v>
          </cell>
          <cell r="E231">
            <v>37376</v>
          </cell>
          <cell r="F231">
            <v>2754</v>
          </cell>
          <cell r="G231">
            <v>0</v>
          </cell>
          <cell r="H231"/>
          <cell r="I231">
            <v>0</v>
          </cell>
          <cell r="J231">
            <v>2622.87</v>
          </cell>
          <cell r="K231">
            <v>131.13</v>
          </cell>
          <cell r="L231">
            <v>2754</v>
          </cell>
          <cell r="M231">
            <v>0</v>
          </cell>
          <cell r="N231" t="str">
            <v>S/L</v>
          </cell>
          <cell r="O231">
            <v>7</v>
          </cell>
        </row>
        <row r="232">
          <cell r="A232" t="str">
            <v>COAST.223</v>
          </cell>
          <cell r="B232">
            <v>513</v>
          </cell>
          <cell r="C232"/>
          <cell r="D232" t="str">
            <v xml:space="preserve">200 - 95 Gal Carts                           </v>
          </cell>
          <cell r="E232">
            <v>37376</v>
          </cell>
          <cell r="F232">
            <v>8807</v>
          </cell>
          <cell r="G232">
            <v>0</v>
          </cell>
          <cell r="H232"/>
          <cell r="I232">
            <v>0</v>
          </cell>
          <cell r="J232">
            <v>8387.6</v>
          </cell>
          <cell r="K232">
            <v>419.4</v>
          </cell>
          <cell r="L232">
            <v>8807</v>
          </cell>
          <cell r="M232">
            <v>0</v>
          </cell>
          <cell r="N232" t="str">
            <v>S/L</v>
          </cell>
          <cell r="O232">
            <v>7</v>
          </cell>
        </row>
        <row r="233">
          <cell r="A233" t="str">
            <v>COAST.224</v>
          </cell>
          <cell r="B233">
            <v>514</v>
          </cell>
          <cell r="C233"/>
          <cell r="D233" t="str">
            <v xml:space="preserve">200 - 95 Gal Univ Carts                      </v>
          </cell>
          <cell r="E233">
            <v>37407</v>
          </cell>
          <cell r="F233">
            <v>9200</v>
          </cell>
          <cell r="G233">
            <v>0</v>
          </cell>
          <cell r="H233"/>
          <cell r="I233">
            <v>0</v>
          </cell>
          <cell r="J233">
            <v>8652.41</v>
          </cell>
          <cell r="K233">
            <v>547.59</v>
          </cell>
          <cell r="L233">
            <v>9200</v>
          </cell>
          <cell r="M233">
            <v>0</v>
          </cell>
          <cell r="N233" t="str">
            <v>S/L</v>
          </cell>
          <cell r="O233">
            <v>7</v>
          </cell>
        </row>
        <row r="234">
          <cell r="A234" t="str">
            <v>COAST.225</v>
          </cell>
          <cell r="B234">
            <v>515</v>
          </cell>
          <cell r="C234"/>
          <cell r="D234" t="str">
            <v xml:space="preserve">600 - 35 Gal Carts                           </v>
          </cell>
          <cell r="E234">
            <v>37407</v>
          </cell>
          <cell r="F234">
            <v>20700</v>
          </cell>
          <cell r="G234">
            <v>0</v>
          </cell>
          <cell r="H234"/>
          <cell r="I234">
            <v>0</v>
          </cell>
          <cell r="J234">
            <v>19467.84</v>
          </cell>
          <cell r="K234">
            <v>1232.1600000000001</v>
          </cell>
          <cell r="L234">
            <v>20700</v>
          </cell>
          <cell r="M234">
            <v>0</v>
          </cell>
          <cell r="N234" t="str">
            <v>S/L</v>
          </cell>
          <cell r="O234">
            <v>7</v>
          </cell>
        </row>
        <row r="235">
          <cell r="A235" t="str">
            <v>COAST.226</v>
          </cell>
          <cell r="B235">
            <v>516</v>
          </cell>
          <cell r="C235"/>
          <cell r="D235" t="str">
            <v xml:space="preserve">Power Lube Gun                               </v>
          </cell>
          <cell r="E235">
            <v>37468</v>
          </cell>
          <cell r="F235">
            <v>798</v>
          </cell>
          <cell r="G235">
            <v>0</v>
          </cell>
          <cell r="H235"/>
          <cell r="I235">
            <v>0</v>
          </cell>
          <cell r="J235">
            <v>731.5</v>
          </cell>
          <cell r="K235">
            <v>66.5</v>
          </cell>
          <cell r="L235">
            <v>798</v>
          </cell>
          <cell r="M235">
            <v>0</v>
          </cell>
          <cell r="N235" t="str">
            <v>S/L</v>
          </cell>
          <cell r="O235">
            <v>7</v>
          </cell>
        </row>
        <row r="236">
          <cell r="A236" t="str">
            <v>COAST.227</v>
          </cell>
          <cell r="B236">
            <v>517</v>
          </cell>
          <cell r="C236"/>
          <cell r="D236" t="str">
            <v xml:space="preserve">Slider Bracket                               </v>
          </cell>
          <cell r="E236">
            <v>37421</v>
          </cell>
          <cell r="F236">
            <v>2794.5</v>
          </cell>
          <cell r="G236">
            <v>0</v>
          </cell>
          <cell r="H236"/>
          <cell r="I236">
            <v>0</v>
          </cell>
          <cell r="J236">
            <v>2794.5</v>
          </cell>
          <cell r="K236">
            <v>0</v>
          </cell>
          <cell r="L236">
            <v>2794.5</v>
          </cell>
          <cell r="M236">
            <v>0</v>
          </cell>
          <cell r="N236" t="str">
            <v>S/L</v>
          </cell>
          <cell r="O236">
            <v>5</v>
          </cell>
        </row>
        <row r="237">
          <cell r="A237" t="str">
            <v>COAST.228</v>
          </cell>
          <cell r="B237">
            <v>518</v>
          </cell>
          <cell r="C237"/>
          <cell r="D237" t="str">
            <v xml:space="preserve">Auto ID Transmitter                          </v>
          </cell>
          <cell r="E237">
            <v>37421</v>
          </cell>
          <cell r="F237">
            <v>506.26</v>
          </cell>
          <cell r="G237">
            <v>0</v>
          </cell>
          <cell r="H237"/>
          <cell r="I237">
            <v>0</v>
          </cell>
          <cell r="J237">
            <v>506.26</v>
          </cell>
          <cell r="K237">
            <v>0</v>
          </cell>
          <cell r="L237">
            <v>506.26</v>
          </cell>
          <cell r="M237">
            <v>0</v>
          </cell>
          <cell r="N237" t="str">
            <v>S/L</v>
          </cell>
          <cell r="O237">
            <v>5</v>
          </cell>
        </row>
        <row r="238">
          <cell r="A238" t="str">
            <v>COAST.229</v>
          </cell>
          <cell r="B238">
            <v>519</v>
          </cell>
          <cell r="C238"/>
          <cell r="D238" t="str">
            <v xml:space="preserve">Donovan Sidewinder Driver Side               </v>
          </cell>
          <cell r="E238">
            <v>37459</v>
          </cell>
          <cell r="F238">
            <v>3823.17</v>
          </cell>
          <cell r="G238">
            <v>0</v>
          </cell>
          <cell r="H238"/>
          <cell r="I238">
            <v>0</v>
          </cell>
          <cell r="J238">
            <v>3823.17</v>
          </cell>
          <cell r="K238">
            <v>0</v>
          </cell>
          <cell r="L238">
            <v>3823.17</v>
          </cell>
          <cell r="M238">
            <v>0</v>
          </cell>
          <cell r="N238" t="str">
            <v>S/L</v>
          </cell>
          <cell r="O238">
            <v>5</v>
          </cell>
        </row>
        <row r="239">
          <cell r="A239" t="str">
            <v>COAST.230</v>
          </cell>
          <cell r="B239">
            <v>520</v>
          </cell>
          <cell r="C239"/>
          <cell r="D239" t="str">
            <v xml:space="preserve">16 ft Flatbed for Special Tote Bins          </v>
          </cell>
          <cell r="E239">
            <v>37461</v>
          </cell>
          <cell r="F239">
            <v>2972</v>
          </cell>
          <cell r="G239">
            <v>0</v>
          </cell>
          <cell r="H239"/>
          <cell r="I239">
            <v>0</v>
          </cell>
          <cell r="J239">
            <v>2724.32</v>
          </cell>
          <cell r="K239">
            <v>247.68</v>
          </cell>
          <cell r="L239">
            <v>2972</v>
          </cell>
          <cell r="M239">
            <v>0</v>
          </cell>
          <cell r="N239" t="str">
            <v>S/L</v>
          </cell>
          <cell r="O239">
            <v>7</v>
          </cell>
        </row>
        <row r="240">
          <cell r="A240" t="str">
            <v>COAST.231</v>
          </cell>
          <cell r="B240">
            <v>521</v>
          </cell>
          <cell r="C240"/>
          <cell r="D240" t="str">
            <v xml:space="preserve">Install Camera System  - CTD                 </v>
          </cell>
          <cell r="E240">
            <v>37432</v>
          </cell>
          <cell r="F240">
            <v>4796.5</v>
          </cell>
          <cell r="G240">
            <v>0</v>
          </cell>
          <cell r="H240"/>
          <cell r="I240">
            <v>0</v>
          </cell>
          <cell r="J240">
            <v>2078.5</v>
          </cell>
          <cell r="K240">
            <v>319.77</v>
          </cell>
          <cell r="L240">
            <v>2398.27</v>
          </cell>
          <cell r="M240">
            <v>2398.23</v>
          </cell>
          <cell r="N240" t="str">
            <v>S/L</v>
          </cell>
          <cell r="O240">
            <v>15</v>
          </cell>
        </row>
        <row r="241">
          <cell r="A241" t="str">
            <v>COAST.232</v>
          </cell>
          <cell r="B241">
            <v>522</v>
          </cell>
          <cell r="C241"/>
          <cell r="D241" t="str">
            <v xml:space="preserve">Stainless Steel Safe - CTD                   </v>
          </cell>
          <cell r="E241">
            <v>37437</v>
          </cell>
          <cell r="F241">
            <v>1645</v>
          </cell>
          <cell r="G241">
            <v>0</v>
          </cell>
          <cell r="H241"/>
          <cell r="I241">
            <v>0</v>
          </cell>
          <cell r="J241">
            <v>712.85</v>
          </cell>
          <cell r="K241">
            <v>109.67</v>
          </cell>
          <cell r="L241">
            <v>822.52</v>
          </cell>
          <cell r="M241">
            <v>822.48</v>
          </cell>
          <cell r="N241" t="str">
            <v>S/L</v>
          </cell>
          <cell r="O241">
            <v>15</v>
          </cell>
        </row>
        <row r="242">
          <cell r="A242" t="str">
            <v>COAST.233</v>
          </cell>
          <cell r="B242">
            <v>523</v>
          </cell>
          <cell r="C242"/>
          <cell r="D242" t="str">
            <v xml:space="preserve">Alarm System - CTD                           </v>
          </cell>
          <cell r="E242">
            <v>37437</v>
          </cell>
          <cell r="F242">
            <v>3886.37</v>
          </cell>
          <cell r="G242">
            <v>0</v>
          </cell>
          <cell r="H242"/>
          <cell r="I242">
            <v>0</v>
          </cell>
          <cell r="J242">
            <v>1684.09</v>
          </cell>
          <cell r="K242">
            <v>259.08999999999997</v>
          </cell>
          <cell r="L242">
            <v>1943.18</v>
          </cell>
          <cell r="M242">
            <v>1943.19</v>
          </cell>
          <cell r="N242" t="str">
            <v>S/L</v>
          </cell>
          <cell r="O242">
            <v>15</v>
          </cell>
        </row>
        <row r="243">
          <cell r="A243" t="str">
            <v>COAST.234</v>
          </cell>
          <cell r="B243">
            <v>524</v>
          </cell>
          <cell r="C243"/>
          <cell r="D243" t="str">
            <v xml:space="preserve">1 - 30yd Standard Utility Drop - 10 gaugeBox </v>
          </cell>
          <cell r="E243">
            <v>37420</v>
          </cell>
          <cell r="F243">
            <v>3378</v>
          </cell>
          <cell r="G243">
            <v>0</v>
          </cell>
          <cell r="H243"/>
          <cell r="I243">
            <v>0</v>
          </cell>
          <cell r="J243">
            <v>3176.92</v>
          </cell>
          <cell r="K243">
            <v>201.08</v>
          </cell>
          <cell r="L243">
            <v>3378</v>
          </cell>
          <cell r="M243">
            <v>0</v>
          </cell>
          <cell r="N243" t="str">
            <v>S/L</v>
          </cell>
          <cell r="O243">
            <v>7</v>
          </cell>
        </row>
        <row r="244">
          <cell r="A244" t="str">
            <v>COAST.235</v>
          </cell>
          <cell r="B244">
            <v>525</v>
          </cell>
          <cell r="C244"/>
          <cell r="D244" t="str">
            <v>1 - 30yd Standard Utility Drop Box - 12 gauge</v>
          </cell>
          <cell r="E244">
            <v>37420</v>
          </cell>
          <cell r="F244">
            <v>3192</v>
          </cell>
          <cell r="G244">
            <v>0</v>
          </cell>
          <cell r="H244"/>
          <cell r="I244">
            <v>0</v>
          </cell>
          <cell r="J244">
            <v>3002</v>
          </cell>
          <cell r="K244">
            <v>190</v>
          </cell>
          <cell r="L244">
            <v>3192</v>
          </cell>
          <cell r="M244">
            <v>0</v>
          </cell>
          <cell r="N244" t="str">
            <v>S/L</v>
          </cell>
          <cell r="O244">
            <v>7</v>
          </cell>
        </row>
        <row r="245">
          <cell r="A245" t="str">
            <v>COAST.236</v>
          </cell>
          <cell r="B245">
            <v>526</v>
          </cell>
          <cell r="C245"/>
          <cell r="D245" t="str">
            <v xml:space="preserve">2 - 30yd Open Top Drop Box                   </v>
          </cell>
          <cell r="E245">
            <v>37421</v>
          </cell>
          <cell r="F245">
            <v>6298</v>
          </cell>
          <cell r="G245">
            <v>0</v>
          </cell>
          <cell r="H245"/>
          <cell r="I245">
            <v>0</v>
          </cell>
          <cell r="J245">
            <v>5923.09</v>
          </cell>
          <cell r="K245">
            <v>374.91</v>
          </cell>
          <cell r="L245">
            <v>6298</v>
          </cell>
          <cell r="M245">
            <v>0</v>
          </cell>
          <cell r="N245" t="str">
            <v>S/L</v>
          </cell>
          <cell r="O245">
            <v>7</v>
          </cell>
        </row>
        <row r="246">
          <cell r="A246" t="str">
            <v>COAST.237</v>
          </cell>
          <cell r="B246">
            <v>527</v>
          </cell>
          <cell r="C246"/>
          <cell r="D246" t="str">
            <v xml:space="preserve">1 - 30yd Standard Utility Drop Box           </v>
          </cell>
          <cell r="E246">
            <v>37421</v>
          </cell>
          <cell r="F246">
            <v>4077</v>
          </cell>
          <cell r="G246">
            <v>0</v>
          </cell>
          <cell r="H246"/>
          <cell r="I246">
            <v>0</v>
          </cell>
          <cell r="J246">
            <v>3834.33</v>
          </cell>
          <cell r="K246">
            <v>242.67</v>
          </cell>
          <cell r="L246">
            <v>4077</v>
          </cell>
          <cell r="M246">
            <v>0</v>
          </cell>
          <cell r="N246" t="str">
            <v>S/L</v>
          </cell>
          <cell r="O246">
            <v>7</v>
          </cell>
        </row>
        <row r="247">
          <cell r="A247" t="str">
            <v>COAST.238</v>
          </cell>
          <cell r="B247">
            <v>528</v>
          </cell>
          <cell r="C247"/>
          <cell r="D247" t="str">
            <v xml:space="preserve">Recycling Drop Box Flatbed                   </v>
          </cell>
          <cell r="E247">
            <v>37421</v>
          </cell>
          <cell r="F247">
            <v>3373</v>
          </cell>
          <cell r="G247">
            <v>0</v>
          </cell>
          <cell r="H247"/>
          <cell r="I247">
            <v>0</v>
          </cell>
          <cell r="J247">
            <v>3172.24</v>
          </cell>
          <cell r="K247">
            <v>200.76</v>
          </cell>
          <cell r="L247">
            <v>3373</v>
          </cell>
          <cell r="M247">
            <v>0</v>
          </cell>
          <cell r="N247" t="str">
            <v>S/L</v>
          </cell>
          <cell r="O247">
            <v>7</v>
          </cell>
        </row>
        <row r="248">
          <cell r="A248" t="str">
            <v>COAST.239</v>
          </cell>
          <cell r="B248">
            <v>529</v>
          </cell>
          <cell r="C248"/>
          <cell r="D248" t="str">
            <v xml:space="preserve">12 - 1.5yd Tote Bins                         </v>
          </cell>
          <cell r="E248">
            <v>37421</v>
          </cell>
          <cell r="F248">
            <v>2832</v>
          </cell>
          <cell r="G248">
            <v>0</v>
          </cell>
          <cell r="H248"/>
          <cell r="I248">
            <v>0</v>
          </cell>
          <cell r="J248">
            <v>2663.42</v>
          </cell>
          <cell r="K248">
            <v>168.58</v>
          </cell>
          <cell r="L248">
            <v>2832</v>
          </cell>
          <cell r="M248">
            <v>0</v>
          </cell>
          <cell r="N248" t="str">
            <v>S/L</v>
          </cell>
          <cell r="O248">
            <v>7</v>
          </cell>
        </row>
        <row r="249">
          <cell r="A249" t="str">
            <v>COAST.240</v>
          </cell>
          <cell r="B249">
            <v>530</v>
          </cell>
          <cell r="C249"/>
          <cell r="D249" t="str">
            <v xml:space="preserve">4 - 1.5yd Tote Bins Slant Top                </v>
          </cell>
          <cell r="E249">
            <v>37421</v>
          </cell>
          <cell r="F249">
            <v>1240</v>
          </cell>
          <cell r="G249">
            <v>0</v>
          </cell>
          <cell r="H249"/>
          <cell r="I249">
            <v>0</v>
          </cell>
          <cell r="J249">
            <v>1166.17</v>
          </cell>
          <cell r="K249">
            <v>73.83</v>
          </cell>
          <cell r="L249">
            <v>1240</v>
          </cell>
          <cell r="M249">
            <v>0</v>
          </cell>
          <cell r="N249" t="str">
            <v>S/L</v>
          </cell>
          <cell r="O249">
            <v>7</v>
          </cell>
        </row>
        <row r="250">
          <cell r="A250" t="str">
            <v>COAST.241</v>
          </cell>
          <cell r="B250">
            <v>531</v>
          </cell>
          <cell r="C250"/>
          <cell r="D250" t="str">
            <v xml:space="preserve">10 - 1yd Special Tote Bin                    </v>
          </cell>
          <cell r="E250">
            <v>37461</v>
          </cell>
          <cell r="F250">
            <v>2810</v>
          </cell>
          <cell r="G250">
            <v>0</v>
          </cell>
          <cell r="H250"/>
          <cell r="I250">
            <v>0</v>
          </cell>
          <cell r="J250">
            <v>2575.84</v>
          </cell>
          <cell r="K250">
            <v>234.16</v>
          </cell>
          <cell r="L250">
            <v>2810</v>
          </cell>
          <cell r="M250">
            <v>0</v>
          </cell>
          <cell r="N250" t="str">
            <v>S/L</v>
          </cell>
          <cell r="O250">
            <v>7</v>
          </cell>
        </row>
        <row r="251">
          <cell r="A251" t="str">
            <v>COAST.242</v>
          </cell>
          <cell r="B251">
            <v>532</v>
          </cell>
          <cell r="C251"/>
          <cell r="D251" t="str">
            <v xml:space="preserve">Scale House Management Software              </v>
          </cell>
          <cell r="E251">
            <v>37469</v>
          </cell>
          <cell r="F251">
            <v>10583.32</v>
          </cell>
          <cell r="G251">
            <v>0</v>
          </cell>
          <cell r="H251"/>
          <cell r="I251">
            <v>0</v>
          </cell>
          <cell r="J251">
            <v>10583.32</v>
          </cell>
          <cell r="K251">
            <v>0</v>
          </cell>
          <cell r="L251">
            <v>10583.32</v>
          </cell>
          <cell r="M251">
            <v>0</v>
          </cell>
          <cell r="N251" t="str">
            <v>S/L</v>
          </cell>
          <cell r="O251">
            <v>3</v>
          </cell>
        </row>
        <row r="252">
          <cell r="A252" t="str">
            <v>COAST.243</v>
          </cell>
          <cell r="B252">
            <v>533</v>
          </cell>
          <cell r="C252"/>
          <cell r="D252" t="str">
            <v xml:space="preserve">Hannay Reel                                  </v>
          </cell>
          <cell r="E252">
            <v>37490</v>
          </cell>
          <cell r="F252">
            <v>516.5</v>
          </cell>
          <cell r="G252">
            <v>0</v>
          </cell>
          <cell r="H252"/>
          <cell r="I252">
            <v>0</v>
          </cell>
          <cell r="J252">
            <v>467.34</v>
          </cell>
          <cell r="K252">
            <v>49.16</v>
          </cell>
          <cell r="L252">
            <v>516.5</v>
          </cell>
          <cell r="M252">
            <v>0</v>
          </cell>
          <cell r="N252" t="str">
            <v>S/L</v>
          </cell>
          <cell r="O252">
            <v>7</v>
          </cell>
        </row>
        <row r="253">
          <cell r="A253" t="str">
            <v>COAST.244</v>
          </cell>
          <cell r="B253">
            <v>534</v>
          </cell>
          <cell r="C253"/>
          <cell r="D253" t="str">
            <v xml:space="preserve">2000 Chevrolet Pickup - #SE49                </v>
          </cell>
          <cell r="E253">
            <v>37512</v>
          </cell>
          <cell r="F253">
            <v>9101</v>
          </cell>
          <cell r="G253">
            <v>0</v>
          </cell>
          <cell r="H253"/>
          <cell r="I253">
            <v>0</v>
          </cell>
          <cell r="J253">
            <v>9101</v>
          </cell>
          <cell r="K253">
            <v>0</v>
          </cell>
          <cell r="L253">
            <v>9101</v>
          </cell>
          <cell r="M253">
            <v>0</v>
          </cell>
          <cell r="N253" t="str">
            <v>S/L</v>
          </cell>
          <cell r="O253">
            <v>5</v>
          </cell>
        </row>
        <row r="254">
          <cell r="A254" t="str">
            <v>COAST.245</v>
          </cell>
          <cell r="B254">
            <v>535</v>
          </cell>
          <cell r="C254"/>
          <cell r="D254" t="str">
            <v xml:space="preserve">Rebuild Engine - #SE26                       </v>
          </cell>
          <cell r="E254">
            <v>37529</v>
          </cell>
          <cell r="F254">
            <v>6342.83</v>
          </cell>
          <cell r="G254">
            <v>0</v>
          </cell>
          <cell r="H254"/>
          <cell r="I254">
            <v>0</v>
          </cell>
          <cell r="J254">
            <v>6342.83</v>
          </cell>
          <cell r="K254">
            <v>0</v>
          </cell>
          <cell r="L254">
            <v>6342.83</v>
          </cell>
          <cell r="M254">
            <v>0</v>
          </cell>
          <cell r="N254" t="str">
            <v>S/L</v>
          </cell>
          <cell r="O254">
            <v>5</v>
          </cell>
        </row>
        <row r="255">
          <cell r="A255" t="str">
            <v>COAST.246</v>
          </cell>
          <cell r="B255">
            <v>536</v>
          </cell>
          <cell r="C255"/>
          <cell r="D255" t="str">
            <v xml:space="preserve">In-Ground Safe Installation                  </v>
          </cell>
          <cell r="E255">
            <v>37495</v>
          </cell>
          <cell r="F255">
            <v>525.30999999999995</v>
          </cell>
          <cell r="G255">
            <v>0</v>
          </cell>
          <cell r="H255"/>
          <cell r="I255">
            <v>0</v>
          </cell>
          <cell r="J255">
            <v>221.79</v>
          </cell>
          <cell r="K255">
            <v>35.020000000000003</v>
          </cell>
          <cell r="L255">
            <v>256.81</v>
          </cell>
          <cell r="M255">
            <v>268.5</v>
          </cell>
          <cell r="N255" t="str">
            <v>S/L</v>
          </cell>
          <cell r="O255">
            <v>15</v>
          </cell>
        </row>
        <row r="256">
          <cell r="A256" t="str">
            <v>COAST.247</v>
          </cell>
          <cell r="B256">
            <v>537</v>
          </cell>
          <cell r="C256"/>
          <cell r="D256" t="str">
            <v xml:space="preserve">5 - 1.5yd FL Containers                      </v>
          </cell>
          <cell r="E256">
            <v>37495</v>
          </cell>
          <cell r="F256">
            <v>2580</v>
          </cell>
          <cell r="G256">
            <v>0</v>
          </cell>
          <cell r="H256"/>
          <cell r="I256">
            <v>0</v>
          </cell>
          <cell r="J256">
            <v>2334.2800000000002</v>
          </cell>
          <cell r="K256">
            <v>245.72</v>
          </cell>
          <cell r="L256">
            <v>2580</v>
          </cell>
          <cell r="M256">
            <v>0</v>
          </cell>
          <cell r="N256" t="str">
            <v>S/L</v>
          </cell>
          <cell r="O256">
            <v>7</v>
          </cell>
        </row>
        <row r="257">
          <cell r="A257" t="str">
            <v>COAST.248</v>
          </cell>
          <cell r="B257">
            <v>538</v>
          </cell>
          <cell r="C257"/>
          <cell r="D257" t="str">
            <v xml:space="preserve">5 - 4yd FL Containers                        </v>
          </cell>
          <cell r="E257">
            <v>37495</v>
          </cell>
          <cell r="F257">
            <v>3661.2</v>
          </cell>
          <cell r="G257">
            <v>0</v>
          </cell>
          <cell r="H257"/>
          <cell r="I257">
            <v>0</v>
          </cell>
          <cell r="J257">
            <v>3312.52</v>
          </cell>
          <cell r="K257">
            <v>348.68</v>
          </cell>
          <cell r="L257">
            <v>3661.2</v>
          </cell>
          <cell r="M257">
            <v>0</v>
          </cell>
          <cell r="N257" t="str">
            <v>S/L</v>
          </cell>
          <cell r="O257">
            <v>7</v>
          </cell>
        </row>
        <row r="258">
          <cell r="A258" t="str">
            <v>COAST.249</v>
          </cell>
          <cell r="B258">
            <v>539</v>
          </cell>
          <cell r="C258"/>
          <cell r="D258" t="str">
            <v xml:space="preserve">5 - 6yd fl Containers                        </v>
          </cell>
          <cell r="E258">
            <v>37495</v>
          </cell>
          <cell r="F258">
            <v>4786.8</v>
          </cell>
          <cell r="G258">
            <v>0</v>
          </cell>
          <cell r="H258"/>
          <cell r="I258">
            <v>0</v>
          </cell>
          <cell r="J258">
            <v>4330.92</v>
          </cell>
          <cell r="K258">
            <v>455.88</v>
          </cell>
          <cell r="L258">
            <v>4786.8</v>
          </cell>
          <cell r="M258">
            <v>0</v>
          </cell>
          <cell r="N258" t="str">
            <v>S/L</v>
          </cell>
          <cell r="O258">
            <v>7</v>
          </cell>
        </row>
        <row r="259">
          <cell r="A259" t="str">
            <v>COAST.250</v>
          </cell>
          <cell r="B259">
            <v>540</v>
          </cell>
          <cell r="C259"/>
          <cell r="D259" t="str">
            <v xml:space="preserve">6 - 4yd FL Cardboard Containers              </v>
          </cell>
          <cell r="E259">
            <v>37495</v>
          </cell>
          <cell r="F259">
            <v>3536.64</v>
          </cell>
          <cell r="G259">
            <v>0</v>
          </cell>
          <cell r="H259"/>
          <cell r="I259">
            <v>0</v>
          </cell>
          <cell r="J259">
            <v>3199.79</v>
          </cell>
          <cell r="K259">
            <v>336.85</v>
          </cell>
          <cell r="L259">
            <v>3536.64</v>
          </cell>
          <cell r="M259">
            <v>0</v>
          </cell>
          <cell r="N259" t="str">
            <v>S/L</v>
          </cell>
          <cell r="O259">
            <v>7</v>
          </cell>
        </row>
        <row r="260">
          <cell r="A260" t="str">
            <v>COAST.251</v>
          </cell>
          <cell r="B260">
            <v>541</v>
          </cell>
          <cell r="C260"/>
          <cell r="D260" t="str">
            <v xml:space="preserve">5 - 6yd FL Cardboard Containers              </v>
          </cell>
          <cell r="E260">
            <v>37495</v>
          </cell>
          <cell r="F260">
            <v>3487.2</v>
          </cell>
          <cell r="G260">
            <v>0</v>
          </cell>
          <cell r="H260"/>
          <cell r="I260">
            <v>0</v>
          </cell>
          <cell r="J260">
            <v>3155.08</v>
          </cell>
          <cell r="K260">
            <v>332.12</v>
          </cell>
          <cell r="L260">
            <v>3487.2</v>
          </cell>
          <cell r="M260">
            <v>0</v>
          </cell>
          <cell r="N260" t="str">
            <v>S/L</v>
          </cell>
          <cell r="O260">
            <v>7</v>
          </cell>
        </row>
        <row r="261">
          <cell r="A261" t="str">
            <v>COAST.252</v>
          </cell>
          <cell r="B261">
            <v>542</v>
          </cell>
          <cell r="C261"/>
          <cell r="D261" t="str">
            <v xml:space="preserve">50 - 95 Gal Carts                            </v>
          </cell>
          <cell r="E261">
            <v>37529</v>
          </cell>
          <cell r="F261">
            <v>2300</v>
          </cell>
          <cell r="G261">
            <v>0</v>
          </cell>
          <cell r="H261"/>
          <cell r="I261">
            <v>0</v>
          </cell>
          <cell r="J261">
            <v>2053.56</v>
          </cell>
          <cell r="K261">
            <v>246.44</v>
          </cell>
          <cell r="L261">
            <v>2300</v>
          </cell>
          <cell r="M261">
            <v>0</v>
          </cell>
          <cell r="N261" t="str">
            <v>S/L</v>
          </cell>
          <cell r="O261">
            <v>7</v>
          </cell>
        </row>
        <row r="262">
          <cell r="A262" t="str">
            <v>COAST.253</v>
          </cell>
          <cell r="B262">
            <v>543</v>
          </cell>
          <cell r="C262"/>
          <cell r="D262" t="str">
            <v xml:space="preserve">200 - 95 Gal Carts                           </v>
          </cell>
          <cell r="E262">
            <v>37529</v>
          </cell>
          <cell r="F262">
            <v>9200</v>
          </cell>
          <cell r="G262">
            <v>0</v>
          </cell>
          <cell r="H262"/>
          <cell r="I262">
            <v>0</v>
          </cell>
          <cell r="J262">
            <v>8214.31</v>
          </cell>
          <cell r="K262">
            <v>985.69</v>
          </cell>
          <cell r="L262">
            <v>9200</v>
          </cell>
          <cell r="M262">
            <v>0</v>
          </cell>
          <cell r="N262" t="str">
            <v>S/L</v>
          </cell>
          <cell r="O262">
            <v>7</v>
          </cell>
        </row>
        <row r="263">
          <cell r="A263" t="str">
            <v>COAST.254</v>
          </cell>
          <cell r="B263">
            <v>544</v>
          </cell>
          <cell r="C263"/>
          <cell r="D263" t="str">
            <v xml:space="preserve">200 - 14 Gal Carts                           </v>
          </cell>
          <cell r="E263">
            <v>37529</v>
          </cell>
          <cell r="F263">
            <v>1330</v>
          </cell>
          <cell r="G263">
            <v>0</v>
          </cell>
          <cell r="H263"/>
          <cell r="I263">
            <v>0</v>
          </cell>
          <cell r="J263">
            <v>1187.5</v>
          </cell>
          <cell r="K263">
            <v>142.5</v>
          </cell>
          <cell r="L263">
            <v>1330</v>
          </cell>
          <cell r="M263">
            <v>0</v>
          </cell>
          <cell r="N263" t="str">
            <v>S/L</v>
          </cell>
          <cell r="O263">
            <v>7</v>
          </cell>
        </row>
        <row r="264">
          <cell r="A264" t="str">
            <v>COAST.255</v>
          </cell>
          <cell r="B264">
            <v>545</v>
          </cell>
          <cell r="C264"/>
          <cell r="D264" t="str">
            <v xml:space="preserve">300 - 35 Gal Carts                           </v>
          </cell>
          <cell r="E264">
            <v>37529</v>
          </cell>
          <cell r="F264">
            <v>10350</v>
          </cell>
          <cell r="G264">
            <v>0</v>
          </cell>
          <cell r="H264"/>
          <cell r="I264">
            <v>0</v>
          </cell>
          <cell r="J264">
            <v>9241.06</v>
          </cell>
          <cell r="K264">
            <v>1108.94</v>
          </cell>
          <cell r="L264">
            <v>10350</v>
          </cell>
          <cell r="M264">
            <v>0</v>
          </cell>
          <cell r="N264" t="str">
            <v>S/L</v>
          </cell>
          <cell r="O264">
            <v>7</v>
          </cell>
        </row>
        <row r="265">
          <cell r="A265" t="str">
            <v>COAST.256</v>
          </cell>
          <cell r="B265">
            <v>546</v>
          </cell>
          <cell r="C265"/>
          <cell r="D265" t="str">
            <v xml:space="preserve">S9 Super Shield Tarp System                  </v>
          </cell>
          <cell r="E265">
            <v>37586</v>
          </cell>
          <cell r="F265">
            <v>1199</v>
          </cell>
          <cell r="G265">
            <v>0</v>
          </cell>
          <cell r="H265"/>
          <cell r="I265">
            <v>0</v>
          </cell>
          <cell r="J265">
            <v>1042.01</v>
          </cell>
          <cell r="K265">
            <v>156.99</v>
          </cell>
          <cell r="L265">
            <v>1199</v>
          </cell>
          <cell r="M265">
            <v>0</v>
          </cell>
          <cell r="N265" t="str">
            <v>S/L</v>
          </cell>
          <cell r="O265">
            <v>7</v>
          </cell>
        </row>
        <row r="266">
          <cell r="A266" t="str">
            <v>COAST.257</v>
          </cell>
          <cell r="B266">
            <v>547</v>
          </cell>
          <cell r="C266"/>
          <cell r="D266" t="str">
            <v xml:space="preserve">083178 25' Lead w/Hand Tool Plazma Cutter    </v>
          </cell>
          <cell r="E266">
            <v>37590</v>
          </cell>
          <cell r="F266">
            <v>2470</v>
          </cell>
          <cell r="G266">
            <v>0</v>
          </cell>
          <cell r="H266"/>
          <cell r="I266">
            <v>0</v>
          </cell>
          <cell r="J266">
            <v>2146.56</v>
          </cell>
          <cell r="K266">
            <v>323.44</v>
          </cell>
          <cell r="L266">
            <v>2470</v>
          </cell>
          <cell r="M266">
            <v>0</v>
          </cell>
          <cell r="N266" t="str">
            <v>S/L</v>
          </cell>
          <cell r="O266">
            <v>7</v>
          </cell>
        </row>
        <row r="267">
          <cell r="A267" t="str">
            <v>COAST.258</v>
          </cell>
          <cell r="B267">
            <v>549</v>
          </cell>
          <cell r="C267"/>
          <cell r="D267" t="str">
            <v xml:space="preserve">Tarp Kit PBR 48' X 102" w/splin              </v>
          </cell>
          <cell r="E267">
            <v>37573</v>
          </cell>
          <cell r="F267">
            <v>1132</v>
          </cell>
          <cell r="G267">
            <v>0</v>
          </cell>
          <cell r="H267"/>
          <cell r="I267">
            <v>0</v>
          </cell>
          <cell r="J267">
            <v>997.21</v>
          </cell>
          <cell r="K267">
            <v>134.79</v>
          </cell>
          <cell r="L267">
            <v>1132</v>
          </cell>
          <cell r="M267">
            <v>0</v>
          </cell>
          <cell r="N267" t="str">
            <v>S/L</v>
          </cell>
          <cell r="O267">
            <v>7</v>
          </cell>
        </row>
        <row r="268">
          <cell r="A268" t="str">
            <v>COAST.259</v>
          </cell>
          <cell r="B268">
            <v>550</v>
          </cell>
          <cell r="C268"/>
          <cell r="D268" t="str">
            <v xml:space="preserve">6 - 1.5yd FL Containers                      </v>
          </cell>
          <cell r="E268">
            <v>37586</v>
          </cell>
          <cell r="F268">
            <v>2496</v>
          </cell>
          <cell r="G268">
            <v>0</v>
          </cell>
          <cell r="H268"/>
          <cell r="I268">
            <v>0</v>
          </cell>
          <cell r="J268">
            <v>2169.13</v>
          </cell>
          <cell r="K268">
            <v>326.87</v>
          </cell>
          <cell r="L268">
            <v>2496</v>
          </cell>
          <cell r="M268">
            <v>0</v>
          </cell>
          <cell r="N268" t="str">
            <v>S/L</v>
          </cell>
          <cell r="O268">
            <v>7</v>
          </cell>
        </row>
        <row r="269">
          <cell r="A269" t="str">
            <v>COAST.260</v>
          </cell>
          <cell r="B269">
            <v>551</v>
          </cell>
          <cell r="C269"/>
          <cell r="D269" t="str">
            <v xml:space="preserve">6 - 3yd FL Containers                        </v>
          </cell>
          <cell r="E269">
            <v>37586</v>
          </cell>
          <cell r="F269">
            <v>3752.64</v>
          </cell>
          <cell r="G269">
            <v>0</v>
          </cell>
          <cell r="H269"/>
          <cell r="I269">
            <v>0</v>
          </cell>
          <cell r="J269">
            <v>3261.21</v>
          </cell>
          <cell r="K269">
            <v>491.43</v>
          </cell>
          <cell r="L269">
            <v>3752.64</v>
          </cell>
          <cell r="M269">
            <v>0</v>
          </cell>
          <cell r="N269" t="str">
            <v>S/L</v>
          </cell>
          <cell r="O269">
            <v>7</v>
          </cell>
        </row>
        <row r="270">
          <cell r="A270" t="str">
            <v>COAST.261</v>
          </cell>
          <cell r="B270">
            <v>552</v>
          </cell>
          <cell r="C270"/>
          <cell r="D270" t="str">
            <v xml:space="preserve">2 - 4yd FL Containers                        </v>
          </cell>
          <cell r="E270">
            <v>37586</v>
          </cell>
          <cell r="F270">
            <v>1525.5</v>
          </cell>
          <cell r="G270">
            <v>0</v>
          </cell>
          <cell r="H270"/>
          <cell r="I270">
            <v>0</v>
          </cell>
          <cell r="J270">
            <v>1325.74</v>
          </cell>
          <cell r="K270">
            <v>199.76</v>
          </cell>
          <cell r="L270">
            <v>1525.5</v>
          </cell>
          <cell r="M270">
            <v>0</v>
          </cell>
          <cell r="N270" t="str">
            <v>S/L</v>
          </cell>
          <cell r="O270">
            <v>7</v>
          </cell>
        </row>
        <row r="271">
          <cell r="A271" t="str">
            <v>COAST.262</v>
          </cell>
          <cell r="B271">
            <v>553</v>
          </cell>
          <cell r="C271"/>
          <cell r="D271" t="str">
            <v xml:space="preserve">2 - 5yd FL Containers                        </v>
          </cell>
          <cell r="E271">
            <v>37586</v>
          </cell>
          <cell r="F271">
            <v>1586.5</v>
          </cell>
          <cell r="G271">
            <v>0</v>
          </cell>
          <cell r="H271"/>
          <cell r="I271">
            <v>0</v>
          </cell>
          <cell r="J271">
            <v>1378.73</v>
          </cell>
          <cell r="K271">
            <v>207.77</v>
          </cell>
          <cell r="L271">
            <v>1586.5</v>
          </cell>
          <cell r="M271">
            <v>0</v>
          </cell>
          <cell r="N271" t="str">
            <v>S/L</v>
          </cell>
          <cell r="O271">
            <v>7</v>
          </cell>
        </row>
        <row r="272">
          <cell r="A272" t="str">
            <v>COAST.263</v>
          </cell>
          <cell r="B272">
            <v>554</v>
          </cell>
          <cell r="C272"/>
          <cell r="D272" t="str">
            <v xml:space="preserve">4 - 3yd FL Containers                        </v>
          </cell>
          <cell r="E272">
            <v>37586</v>
          </cell>
          <cell r="F272">
            <v>2348</v>
          </cell>
          <cell r="G272">
            <v>0</v>
          </cell>
          <cell r="H272"/>
          <cell r="I272">
            <v>0</v>
          </cell>
          <cell r="J272">
            <v>2040.53</v>
          </cell>
          <cell r="K272">
            <v>307.47000000000003</v>
          </cell>
          <cell r="L272">
            <v>2348</v>
          </cell>
          <cell r="M272">
            <v>0</v>
          </cell>
          <cell r="N272" t="str">
            <v>S/L</v>
          </cell>
          <cell r="O272">
            <v>7</v>
          </cell>
        </row>
        <row r="273">
          <cell r="A273" t="str">
            <v>COAST.264</v>
          </cell>
          <cell r="B273">
            <v>555</v>
          </cell>
          <cell r="C273"/>
          <cell r="D273" t="str">
            <v xml:space="preserve">2 - 4yd FL Containers                        </v>
          </cell>
          <cell r="E273">
            <v>37586</v>
          </cell>
          <cell r="F273">
            <v>1300</v>
          </cell>
          <cell r="G273">
            <v>0</v>
          </cell>
          <cell r="H273"/>
          <cell r="I273">
            <v>0</v>
          </cell>
          <cell r="J273">
            <v>1129.74</v>
          </cell>
          <cell r="K273">
            <v>170.26</v>
          </cell>
          <cell r="L273">
            <v>1300</v>
          </cell>
          <cell r="M273">
            <v>0</v>
          </cell>
          <cell r="N273" t="str">
            <v>S/L</v>
          </cell>
          <cell r="O273">
            <v>7</v>
          </cell>
        </row>
        <row r="274">
          <cell r="A274" t="str">
            <v>COAST.265</v>
          </cell>
          <cell r="B274">
            <v>556</v>
          </cell>
          <cell r="C274"/>
          <cell r="D274" t="str">
            <v xml:space="preserve">2 - 6yd FL Cardboard Recycling Containers    </v>
          </cell>
          <cell r="E274">
            <v>37586</v>
          </cell>
          <cell r="F274">
            <v>2025</v>
          </cell>
          <cell r="G274">
            <v>0</v>
          </cell>
          <cell r="H274"/>
          <cell r="I274">
            <v>0</v>
          </cell>
          <cell r="J274">
            <v>1759.85</v>
          </cell>
          <cell r="K274">
            <v>265.14999999999998</v>
          </cell>
          <cell r="L274">
            <v>2025</v>
          </cell>
          <cell r="M274">
            <v>0</v>
          </cell>
          <cell r="N274" t="str">
            <v>S/L</v>
          </cell>
          <cell r="O274">
            <v>7</v>
          </cell>
        </row>
        <row r="275">
          <cell r="A275" t="str">
            <v>COAST.266</v>
          </cell>
          <cell r="B275">
            <v>557</v>
          </cell>
          <cell r="C275"/>
          <cell r="D275" t="str">
            <v xml:space="preserve">CTD Office Trailer                           </v>
          </cell>
          <cell r="E275">
            <v>38352</v>
          </cell>
          <cell r="F275">
            <v>935</v>
          </cell>
          <cell r="G275">
            <v>0</v>
          </cell>
          <cell r="H275"/>
          <cell r="I275">
            <v>0</v>
          </cell>
          <cell r="J275">
            <v>249.32</v>
          </cell>
          <cell r="K275">
            <v>62.33</v>
          </cell>
          <cell r="L275">
            <v>311.64999999999998</v>
          </cell>
          <cell r="M275">
            <v>623.35</v>
          </cell>
          <cell r="N275" t="str">
            <v>S/L</v>
          </cell>
          <cell r="O275">
            <v>15</v>
          </cell>
        </row>
        <row r="276">
          <cell r="A276" t="str">
            <v>COAST.267</v>
          </cell>
          <cell r="B276">
            <v>558</v>
          </cell>
          <cell r="C276"/>
          <cell r="D276" t="str">
            <v xml:space="preserve">Rebuild Engine - #SE36                       </v>
          </cell>
          <cell r="E276">
            <v>37392</v>
          </cell>
          <cell r="F276">
            <v>6897.72</v>
          </cell>
          <cell r="G276">
            <v>0</v>
          </cell>
          <cell r="H276"/>
          <cell r="I276">
            <v>0</v>
          </cell>
          <cell r="J276">
            <v>6897.72</v>
          </cell>
          <cell r="K276">
            <v>0</v>
          </cell>
          <cell r="L276">
            <v>6897.72</v>
          </cell>
          <cell r="M276">
            <v>0</v>
          </cell>
          <cell r="N276" t="str">
            <v>S/L</v>
          </cell>
          <cell r="O276">
            <v>5</v>
          </cell>
        </row>
        <row r="277">
          <cell r="A277" t="str">
            <v>COAST.268</v>
          </cell>
          <cell r="B277">
            <v>559</v>
          </cell>
          <cell r="C277"/>
          <cell r="D277" t="str">
            <v xml:space="preserve">1 - 30yd Utility Drop Box / Lid              </v>
          </cell>
          <cell r="E277">
            <v>37679</v>
          </cell>
          <cell r="F277">
            <v>4633</v>
          </cell>
          <cell r="G277">
            <v>0</v>
          </cell>
          <cell r="H277"/>
          <cell r="I277">
            <v>0</v>
          </cell>
          <cell r="J277">
            <v>3860.85</v>
          </cell>
          <cell r="K277">
            <v>661.86</v>
          </cell>
          <cell r="L277">
            <v>4522.71</v>
          </cell>
          <cell r="M277">
            <v>110.29</v>
          </cell>
          <cell r="N277" t="str">
            <v>S/L</v>
          </cell>
          <cell r="O277">
            <v>7</v>
          </cell>
        </row>
        <row r="278">
          <cell r="A278" t="str">
            <v>COAST.269</v>
          </cell>
          <cell r="B278">
            <v>560</v>
          </cell>
          <cell r="C278"/>
          <cell r="D278" t="str">
            <v xml:space="preserve">200 - 95 Gal univ Carts                      </v>
          </cell>
          <cell r="E278">
            <v>37634</v>
          </cell>
          <cell r="F278">
            <v>9200</v>
          </cell>
          <cell r="G278">
            <v>0</v>
          </cell>
          <cell r="H278"/>
          <cell r="I278">
            <v>0</v>
          </cell>
          <cell r="J278">
            <v>7885.74</v>
          </cell>
          <cell r="K278">
            <v>1314.26</v>
          </cell>
          <cell r="L278">
            <v>9200</v>
          </cell>
          <cell r="M278">
            <v>0</v>
          </cell>
          <cell r="N278" t="str">
            <v>S/L</v>
          </cell>
          <cell r="O278">
            <v>7</v>
          </cell>
        </row>
        <row r="279">
          <cell r="A279" t="str">
            <v>COAST.270</v>
          </cell>
          <cell r="B279">
            <v>561</v>
          </cell>
          <cell r="C279"/>
          <cell r="D279" t="str">
            <v xml:space="preserve">300 - 35 Gal Carts                           </v>
          </cell>
          <cell r="E279">
            <v>37634</v>
          </cell>
          <cell r="F279">
            <v>10350</v>
          </cell>
          <cell r="G279">
            <v>0</v>
          </cell>
          <cell r="H279"/>
          <cell r="I279">
            <v>0</v>
          </cell>
          <cell r="J279">
            <v>8871.42</v>
          </cell>
          <cell r="K279">
            <v>1478.58</v>
          </cell>
          <cell r="L279">
            <v>10350</v>
          </cell>
          <cell r="M279">
            <v>0</v>
          </cell>
          <cell r="N279" t="str">
            <v>S/L</v>
          </cell>
          <cell r="O279">
            <v>7</v>
          </cell>
        </row>
        <row r="280">
          <cell r="A280" t="str">
            <v>COAST.271</v>
          </cell>
          <cell r="B280">
            <v>562</v>
          </cell>
          <cell r="C280"/>
          <cell r="D280" t="str">
            <v xml:space="preserve">4 - 3 yd FL Containers                       </v>
          </cell>
          <cell r="E280">
            <v>37680</v>
          </cell>
          <cell r="F280">
            <v>2643</v>
          </cell>
          <cell r="G280">
            <v>0</v>
          </cell>
          <cell r="H280"/>
          <cell r="I280">
            <v>0</v>
          </cell>
          <cell r="J280">
            <v>2202.4899999999998</v>
          </cell>
          <cell r="K280">
            <v>377.57</v>
          </cell>
          <cell r="L280">
            <v>2580.06</v>
          </cell>
          <cell r="M280">
            <v>62.94</v>
          </cell>
          <cell r="N280" t="str">
            <v>S/L</v>
          </cell>
          <cell r="O280">
            <v>7</v>
          </cell>
        </row>
        <row r="281">
          <cell r="A281" t="str">
            <v>COAST.272</v>
          </cell>
          <cell r="B281">
            <v>563</v>
          </cell>
          <cell r="C281"/>
          <cell r="D281" t="str">
            <v xml:space="preserve">4 - 4yd FL Containers                        </v>
          </cell>
          <cell r="E281">
            <v>37680</v>
          </cell>
          <cell r="F281">
            <v>3051</v>
          </cell>
          <cell r="G281">
            <v>0</v>
          </cell>
          <cell r="H281"/>
          <cell r="I281">
            <v>0</v>
          </cell>
          <cell r="J281">
            <v>2542.5100000000002</v>
          </cell>
          <cell r="K281">
            <v>435.86</v>
          </cell>
          <cell r="L281">
            <v>2978.37</v>
          </cell>
          <cell r="M281">
            <v>72.63</v>
          </cell>
          <cell r="N281" t="str">
            <v>S/L</v>
          </cell>
          <cell r="O281">
            <v>7</v>
          </cell>
        </row>
        <row r="282">
          <cell r="A282" t="str">
            <v>COAST.273</v>
          </cell>
          <cell r="B282">
            <v>564</v>
          </cell>
          <cell r="C282"/>
          <cell r="D282" t="str">
            <v xml:space="preserve">4 - 4yd FL Cardboard Recycling Containers    </v>
          </cell>
          <cell r="E282">
            <v>37680</v>
          </cell>
          <cell r="F282">
            <v>2600</v>
          </cell>
          <cell r="G282">
            <v>0</v>
          </cell>
          <cell r="H282"/>
          <cell r="I282">
            <v>0</v>
          </cell>
          <cell r="J282">
            <v>2166.67</v>
          </cell>
          <cell r="K282">
            <v>371.43</v>
          </cell>
          <cell r="L282">
            <v>2538.1</v>
          </cell>
          <cell r="M282">
            <v>61.9</v>
          </cell>
          <cell r="N282" t="str">
            <v>S/L</v>
          </cell>
          <cell r="O282">
            <v>7</v>
          </cell>
        </row>
        <row r="283">
          <cell r="A283" t="str">
            <v>COAST.274</v>
          </cell>
          <cell r="B283">
            <v>565</v>
          </cell>
          <cell r="C283"/>
          <cell r="D283" t="str">
            <v xml:space="preserve">4 - 6yd FL Cardboard Recycling Containers    </v>
          </cell>
          <cell r="E283">
            <v>37680</v>
          </cell>
          <cell r="F283">
            <v>2906</v>
          </cell>
          <cell r="G283">
            <v>0</v>
          </cell>
          <cell r="H283"/>
          <cell r="I283">
            <v>0</v>
          </cell>
          <cell r="J283">
            <v>2421.65</v>
          </cell>
          <cell r="K283">
            <v>415.14</v>
          </cell>
          <cell r="L283">
            <v>2836.79</v>
          </cell>
          <cell r="M283">
            <v>69.209999999999994</v>
          </cell>
          <cell r="N283" t="str">
            <v>S/L</v>
          </cell>
          <cell r="O283">
            <v>7</v>
          </cell>
        </row>
        <row r="284">
          <cell r="A284" t="str">
            <v>COAST.275</v>
          </cell>
          <cell r="B284">
            <v>566</v>
          </cell>
          <cell r="C284"/>
          <cell r="D284" t="str">
            <v xml:space="preserve">2 - 6yd FL Cathedral Containers              </v>
          </cell>
          <cell r="E284">
            <v>37680</v>
          </cell>
          <cell r="F284">
            <v>2049.5</v>
          </cell>
          <cell r="G284">
            <v>0</v>
          </cell>
          <cell r="H284"/>
          <cell r="I284">
            <v>0</v>
          </cell>
          <cell r="J284">
            <v>1707.94</v>
          </cell>
          <cell r="K284">
            <v>292.79000000000002</v>
          </cell>
          <cell r="L284">
            <v>2000.73</v>
          </cell>
          <cell r="M284">
            <v>48.77</v>
          </cell>
          <cell r="N284" t="str">
            <v>S/L</v>
          </cell>
          <cell r="O284">
            <v>7</v>
          </cell>
        </row>
        <row r="285">
          <cell r="A285" t="str">
            <v>COAST.276</v>
          </cell>
          <cell r="B285">
            <v>567</v>
          </cell>
          <cell r="C285"/>
          <cell r="D285" t="str">
            <v xml:space="preserve">4 - 2yd FL Garbage Containers - CSS          </v>
          </cell>
          <cell r="E285">
            <v>37693</v>
          </cell>
          <cell r="F285">
            <v>500</v>
          </cell>
          <cell r="G285">
            <v>0</v>
          </cell>
          <cell r="H285"/>
          <cell r="I285">
            <v>0</v>
          </cell>
          <cell r="J285">
            <v>416.67</v>
          </cell>
          <cell r="K285">
            <v>71.430000000000007</v>
          </cell>
          <cell r="L285">
            <v>488.1</v>
          </cell>
          <cell r="M285">
            <v>11.9</v>
          </cell>
          <cell r="N285" t="str">
            <v>S/L</v>
          </cell>
          <cell r="O285">
            <v>7</v>
          </cell>
        </row>
        <row r="286">
          <cell r="A286" t="str">
            <v>COAST.277</v>
          </cell>
          <cell r="B286">
            <v>568</v>
          </cell>
          <cell r="C286"/>
          <cell r="D286" t="str">
            <v xml:space="preserve">4 - 1.5yd FL Garbage Containers - CSS        </v>
          </cell>
          <cell r="E286">
            <v>37693</v>
          </cell>
          <cell r="F286">
            <v>600</v>
          </cell>
          <cell r="G286">
            <v>0</v>
          </cell>
          <cell r="H286"/>
          <cell r="I286">
            <v>0</v>
          </cell>
          <cell r="J286">
            <v>499.98</v>
          </cell>
          <cell r="K286">
            <v>85.71</v>
          </cell>
          <cell r="L286">
            <v>585.69000000000005</v>
          </cell>
          <cell r="M286">
            <v>14.31</v>
          </cell>
          <cell r="N286" t="str">
            <v>S/L</v>
          </cell>
          <cell r="O286">
            <v>7</v>
          </cell>
        </row>
        <row r="287">
          <cell r="A287" t="str">
            <v>COAST.278</v>
          </cell>
          <cell r="B287">
            <v>569</v>
          </cell>
          <cell r="C287"/>
          <cell r="D287" t="str">
            <v xml:space="preserve">200 - 14 Gal Recycle Bins                    </v>
          </cell>
          <cell r="E287">
            <v>37706</v>
          </cell>
          <cell r="F287">
            <v>1110</v>
          </cell>
          <cell r="G287">
            <v>0</v>
          </cell>
          <cell r="H287"/>
          <cell r="I287">
            <v>0</v>
          </cell>
          <cell r="J287">
            <v>911.78</v>
          </cell>
          <cell r="K287">
            <v>158.57</v>
          </cell>
          <cell r="L287">
            <v>1070.3499999999999</v>
          </cell>
          <cell r="M287">
            <v>39.65</v>
          </cell>
          <cell r="N287" t="str">
            <v>S/L</v>
          </cell>
          <cell r="O287">
            <v>7</v>
          </cell>
        </row>
        <row r="288">
          <cell r="A288" t="str">
            <v>COAST.279</v>
          </cell>
          <cell r="B288">
            <v>570</v>
          </cell>
          <cell r="C288"/>
          <cell r="D288" t="str">
            <v>6 - Fabricated Rental Dumpsters - Coastal Rep</v>
          </cell>
          <cell r="E288">
            <v>37725</v>
          </cell>
          <cell r="F288">
            <v>2916</v>
          </cell>
          <cell r="G288">
            <v>0</v>
          </cell>
          <cell r="H288"/>
          <cell r="I288">
            <v>0</v>
          </cell>
          <cell r="J288">
            <v>2395.2800000000002</v>
          </cell>
          <cell r="K288">
            <v>416.57</v>
          </cell>
          <cell r="L288">
            <v>2811.85</v>
          </cell>
          <cell r="M288">
            <v>104.15</v>
          </cell>
          <cell r="N288" t="str">
            <v>S/L</v>
          </cell>
          <cell r="O288">
            <v>7</v>
          </cell>
        </row>
        <row r="289">
          <cell r="A289" t="str">
            <v>COAST.280</v>
          </cell>
          <cell r="B289">
            <v>571</v>
          </cell>
          <cell r="C289"/>
          <cell r="D289" t="str">
            <v xml:space="preserve">400 - 14 Gal Recycle Bins                    </v>
          </cell>
          <cell r="E289">
            <v>37768</v>
          </cell>
          <cell r="F289">
            <v>2130</v>
          </cell>
          <cell r="G289">
            <v>0</v>
          </cell>
          <cell r="H289"/>
          <cell r="I289">
            <v>0</v>
          </cell>
          <cell r="J289">
            <v>1698.95</v>
          </cell>
          <cell r="K289">
            <v>304.29000000000002</v>
          </cell>
          <cell r="L289">
            <v>2003.24</v>
          </cell>
          <cell r="M289">
            <v>126.76</v>
          </cell>
          <cell r="N289" t="str">
            <v>S/L</v>
          </cell>
          <cell r="O289">
            <v>7</v>
          </cell>
        </row>
        <row r="290">
          <cell r="A290" t="str">
            <v>COAST.281</v>
          </cell>
          <cell r="B290">
            <v>572</v>
          </cell>
          <cell r="C290"/>
          <cell r="D290" t="str">
            <v xml:space="preserve">1 - 2yd Self Dump Hopper                     </v>
          </cell>
          <cell r="E290">
            <v>37770</v>
          </cell>
          <cell r="F290">
            <v>673.5</v>
          </cell>
          <cell r="G290">
            <v>0</v>
          </cell>
          <cell r="H290"/>
          <cell r="I290">
            <v>0</v>
          </cell>
          <cell r="J290">
            <v>537.17999999999995</v>
          </cell>
          <cell r="K290">
            <v>96.21</v>
          </cell>
          <cell r="L290">
            <v>633.39</v>
          </cell>
          <cell r="M290">
            <v>40.11</v>
          </cell>
          <cell r="N290" t="str">
            <v>S/L</v>
          </cell>
          <cell r="O290">
            <v>7</v>
          </cell>
        </row>
        <row r="291">
          <cell r="A291" t="str">
            <v>COAST.282</v>
          </cell>
          <cell r="B291">
            <v>573</v>
          </cell>
          <cell r="C291"/>
          <cell r="D291" t="str">
            <v xml:space="preserve">5 - 1.5 cu yd Garbage Containers - CSS       </v>
          </cell>
          <cell r="E291">
            <v>37802</v>
          </cell>
          <cell r="F291">
            <v>1625</v>
          </cell>
          <cell r="G291">
            <v>0</v>
          </cell>
          <cell r="H291"/>
          <cell r="I291">
            <v>0</v>
          </cell>
          <cell r="J291">
            <v>1276.77</v>
          </cell>
          <cell r="K291">
            <v>232.14</v>
          </cell>
          <cell r="L291">
            <v>1508.91</v>
          </cell>
          <cell r="M291">
            <v>116.09</v>
          </cell>
          <cell r="N291" t="str">
            <v>S/L</v>
          </cell>
          <cell r="O291">
            <v>7</v>
          </cell>
        </row>
        <row r="292">
          <cell r="A292" t="str">
            <v>COAST.283</v>
          </cell>
          <cell r="B292">
            <v>574</v>
          </cell>
          <cell r="C292"/>
          <cell r="D292" t="str">
            <v xml:space="preserve">15 - Auto Release Flip-up Lid Lock Assembly  </v>
          </cell>
          <cell r="E292">
            <v>37802</v>
          </cell>
          <cell r="F292">
            <v>182.75</v>
          </cell>
          <cell r="G292">
            <v>0</v>
          </cell>
          <cell r="H292"/>
          <cell r="I292">
            <v>0</v>
          </cell>
          <cell r="J292">
            <v>143.6</v>
          </cell>
          <cell r="K292">
            <v>26.11</v>
          </cell>
          <cell r="L292">
            <v>169.71</v>
          </cell>
          <cell r="M292">
            <v>13.04</v>
          </cell>
          <cell r="N292" t="str">
            <v>S/L</v>
          </cell>
          <cell r="O292">
            <v>7</v>
          </cell>
        </row>
        <row r="293">
          <cell r="A293" t="str">
            <v>COAST.284</v>
          </cell>
          <cell r="B293">
            <v>575</v>
          </cell>
          <cell r="C293"/>
          <cell r="D293" t="str">
            <v xml:space="preserve">Gearhart Property Environmental Assistance   </v>
          </cell>
          <cell r="E293">
            <v>37795</v>
          </cell>
          <cell r="F293">
            <v>3277.55</v>
          </cell>
          <cell r="G293">
            <v>0</v>
          </cell>
          <cell r="H293"/>
          <cell r="I293">
            <v>0</v>
          </cell>
          <cell r="J293">
            <v>1201.75</v>
          </cell>
          <cell r="K293">
            <v>218.5</v>
          </cell>
          <cell r="L293">
            <v>1420.25</v>
          </cell>
          <cell r="M293">
            <v>1857.3</v>
          </cell>
          <cell r="N293" t="str">
            <v>S/L</v>
          </cell>
          <cell r="O293">
            <v>15</v>
          </cell>
        </row>
        <row r="294">
          <cell r="A294" t="str">
            <v>COAST.285</v>
          </cell>
          <cell r="B294">
            <v>576</v>
          </cell>
          <cell r="C294"/>
          <cell r="D294" t="str">
            <v xml:space="preserve">Convert On-Board Scales on Transfer Trucks   </v>
          </cell>
          <cell r="E294">
            <v>37768</v>
          </cell>
          <cell r="F294">
            <v>10674.5</v>
          </cell>
          <cell r="G294">
            <v>0</v>
          </cell>
          <cell r="H294"/>
          <cell r="I294">
            <v>0</v>
          </cell>
          <cell r="J294">
            <v>8514.19</v>
          </cell>
          <cell r="K294">
            <v>1524.93</v>
          </cell>
          <cell r="L294">
            <v>10039.120000000001</v>
          </cell>
          <cell r="M294">
            <v>635.38</v>
          </cell>
          <cell r="N294" t="str">
            <v>S/L</v>
          </cell>
          <cell r="O294">
            <v>7</v>
          </cell>
        </row>
        <row r="295">
          <cell r="A295" t="str">
            <v>COAST.286</v>
          </cell>
          <cell r="B295">
            <v>577</v>
          </cell>
          <cell r="C295"/>
          <cell r="D295" t="str">
            <v xml:space="preserve">Stud Brake Service Tool                      </v>
          </cell>
          <cell r="E295">
            <v>37796</v>
          </cell>
          <cell r="F295">
            <v>1084.95</v>
          </cell>
          <cell r="G295">
            <v>0</v>
          </cell>
          <cell r="H295"/>
          <cell r="I295">
            <v>0</v>
          </cell>
          <cell r="J295">
            <v>852.45</v>
          </cell>
          <cell r="K295">
            <v>154.99</v>
          </cell>
          <cell r="L295">
            <v>1007.44</v>
          </cell>
          <cell r="M295">
            <v>77.510000000000005</v>
          </cell>
          <cell r="N295" t="str">
            <v>S/L</v>
          </cell>
          <cell r="O295">
            <v>7</v>
          </cell>
        </row>
        <row r="296">
          <cell r="A296" t="str">
            <v>COAST.287</v>
          </cell>
          <cell r="B296">
            <v>578</v>
          </cell>
          <cell r="C296" t="str">
            <v>d</v>
          </cell>
          <cell r="D296" t="str">
            <v>2003 Titan 48x102 Possum Trailer- #SE47 (659)</v>
          </cell>
          <cell r="E296">
            <v>37701</v>
          </cell>
          <cell r="F296">
            <v>64076</v>
          </cell>
          <cell r="G296">
            <v>0</v>
          </cell>
          <cell r="H296"/>
          <cell r="I296">
            <v>0</v>
          </cell>
          <cell r="J296">
            <v>52633.84</v>
          </cell>
          <cell r="K296">
            <v>762.81</v>
          </cell>
          <cell r="L296">
            <v>53396.65</v>
          </cell>
          <cell r="M296">
            <v>10679.35</v>
          </cell>
          <cell r="N296" t="str">
            <v>S/L</v>
          </cell>
          <cell r="O296">
            <v>7</v>
          </cell>
        </row>
        <row r="297">
          <cell r="A297" t="str">
            <v>COAST.288</v>
          </cell>
          <cell r="B297">
            <v>579</v>
          </cell>
          <cell r="C297"/>
          <cell r="D297" t="str">
            <v xml:space="preserve">Paint - #SE15                                </v>
          </cell>
          <cell r="E297">
            <v>37741</v>
          </cell>
          <cell r="F297">
            <v>6298.5</v>
          </cell>
          <cell r="G297">
            <v>0</v>
          </cell>
          <cell r="H297"/>
          <cell r="I297">
            <v>0</v>
          </cell>
          <cell r="J297">
            <v>6298.5</v>
          </cell>
          <cell r="K297">
            <v>0</v>
          </cell>
          <cell r="L297">
            <v>6298.5</v>
          </cell>
          <cell r="M297">
            <v>0</v>
          </cell>
          <cell r="N297" t="str">
            <v>S/L</v>
          </cell>
          <cell r="O297">
            <v>5</v>
          </cell>
        </row>
        <row r="298">
          <cell r="A298" t="str">
            <v>COAST.289</v>
          </cell>
          <cell r="B298">
            <v>580</v>
          </cell>
          <cell r="C298"/>
          <cell r="D298" t="str">
            <v xml:space="preserve">Graphics - #SE15                             </v>
          </cell>
          <cell r="E298">
            <v>37741</v>
          </cell>
          <cell r="F298">
            <v>675</v>
          </cell>
          <cell r="G298">
            <v>0</v>
          </cell>
          <cell r="H298"/>
          <cell r="I298">
            <v>0</v>
          </cell>
          <cell r="J298">
            <v>675</v>
          </cell>
          <cell r="K298">
            <v>0</v>
          </cell>
          <cell r="L298">
            <v>675</v>
          </cell>
          <cell r="M298">
            <v>0</v>
          </cell>
          <cell r="N298" t="str">
            <v>S/L</v>
          </cell>
          <cell r="O298">
            <v>5</v>
          </cell>
        </row>
        <row r="299">
          <cell r="A299" t="str">
            <v>COAST.290</v>
          </cell>
          <cell r="B299">
            <v>581</v>
          </cell>
          <cell r="C299"/>
          <cell r="D299" t="str">
            <v xml:space="preserve">Engine Rebuild - #SE21                       </v>
          </cell>
          <cell r="E299">
            <v>37761</v>
          </cell>
          <cell r="F299">
            <v>13192.82</v>
          </cell>
          <cell r="G299">
            <v>0</v>
          </cell>
          <cell r="H299"/>
          <cell r="I299">
            <v>0</v>
          </cell>
          <cell r="J299">
            <v>13192.82</v>
          </cell>
          <cell r="K299">
            <v>0</v>
          </cell>
          <cell r="L299">
            <v>13192.82</v>
          </cell>
          <cell r="M299">
            <v>0</v>
          </cell>
          <cell r="N299" t="str">
            <v>S/L</v>
          </cell>
          <cell r="O299">
            <v>5</v>
          </cell>
        </row>
        <row r="300">
          <cell r="A300" t="str">
            <v>COAST.291</v>
          </cell>
          <cell r="B300">
            <v>582</v>
          </cell>
          <cell r="C300"/>
          <cell r="D300" t="str">
            <v xml:space="preserve">1998 peterbilt 362 Rolloff Truck - #SE02     </v>
          </cell>
          <cell r="E300">
            <v>37777</v>
          </cell>
          <cell r="F300">
            <v>21000</v>
          </cell>
          <cell r="G300">
            <v>0</v>
          </cell>
          <cell r="H300"/>
          <cell r="I300">
            <v>0</v>
          </cell>
          <cell r="J300">
            <v>21000</v>
          </cell>
          <cell r="K300">
            <v>0</v>
          </cell>
          <cell r="L300">
            <v>21000</v>
          </cell>
          <cell r="M300">
            <v>0</v>
          </cell>
          <cell r="N300" t="str">
            <v>S/L</v>
          </cell>
          <cell r="O300">
            <v>5</v>
          </cell>
        </row>
        <row r="301">
          <cell r="A301" t="str">
            <v>COAST.292</v>
          </cell>
          <cell r="B301">
            <v>583</v>
          </cell>
          <cell r="C301"/>
          <cell r="D301" t="str">
            <v xml:space="preserve">Suspension Conversion Kit - #SE02            </v>
          </cell>
          <cell r="E301">
            <v>37785</v>
          </cell>
          <cell r="F301">
            <v>4748</v>
          </cell>
          <cell r="G301">
            <v>0</v>
          </cell>
          <cell r="H301"/>
          <cell r="I301">
            <v>0</v>
          </cell>
          <cell r="J301">
            <v>4748</v>
          </cell>
          <cell r="K301">
            <v>0</v>
          </cell>
          <cell r="L301">
            <v>4748</v>
          </cell>
          <cell r="M301">
            <v>0</v>
          </cell>
          <cell r="N301" t="str">
            <v>S/L</v>
          </cell>
          <cell r="O301">
            <v>5</v>
          </cell>
        </row>
        <row r="302">
          <cell r="A302" t="str">
            <v>COAST.293</v>
          </cell>
          <cell r="B302">
            <v>584</v>
          </cell>
          <cell r="C302"/>
          <cell r="D302" t="str">
            <v xml:space="preserve">2003 Peterbilt 320 Rolloff - #SE06           </v>
          </cell>
          <cell r="E302">
            <v>37796</v>
          </cell>
          <cell r="F302">
            <v>99846</v>
          </cell>
          <cell r="G302">
            <v>0</v>
          </cell>
          <cell r="H302"/>
          <cell r="I302">
            <v>0</v>
          </cell>
          <cell r="J302">
            <v>99846</v>
          </cell>
          <cell r="K302">
            <v>0</v>
          </cell>
          <cell r="L302">
            <v>99846</v>
          </cell>
          <cell r="M302">
            <v>0</v>
          </cell>
          <cell r="N302" t="str">
            <v>S/L</v>
          </cell>
          <cell r="O302">
            <v>5</v>
          </cell>
        </row>
        <row r="303">
          <cell r="A303" t="str">
            <v>COAST.294</v>
          </cell>
          <cell r="B303">
            <v>585</v>
          </cell>
          <cell r="C303"/>
          <cell r="D303" t="str">
            <v xml:space="preserve">Suspension Conversion Kit - #SE02            </v>
          </cell>
          <cell r="E303">
            <v>37798</v>
          </cell>
          <cell r="F303">
            <v>223.18</v>
          </cell>
          <cell r="G303">
            <v>0</v>
          </cell>
          <cell r="H303"/>
          <cell r="I303">
            <v>0</v>
          </cell>
          <cell r="J303">
            <v>223.18</v>
          </cell>
          <cell r="K303">
            <v>0</v>
          </cell>
          <cell r="L303">
            <v>223.18</v>
          </cell>
          <cell r="M303">
            <v>0</v>
          </cell>
          <cell r="N303" t="str">
            <v>S/L</v>
          </cell>
          <cell r="O303">
            <v>5</v>
          </cell>
        </row>
        <row r="304">
          <cell r="A304" t="str">
            <v>COAST.295</v>
          </cell>
          <cell r="B304">
            <v>586</v>
          </cell>
          <cell r="C304"/>
          <cell r="D304" t="str">
            <v xml:space="preserve">Headliner Roll-off Cover - #SE06             </v>
          </cell>
          <cell r="E304">
            <v>37798</v>
          </cell>
          <cell r="F304">
            <v>3541.04</v>
          </cell>
          <cell r="G304">
            <v>0</v>
          </cell>
          <cell r="H304"/>
          <cell r="I304">
            <v>0</v>
          </cell>
          <cell r="J304">
            <v>2782.23</v>
          </cell>
          <cell r="K304">
            <v>505.86</v>
          </cell>
          <cell r="L304">
            <v>3288.09</v>
          </cell>
          <cell r="M304">
            <v>252.95</v>
          </cell>
          <cell r="N304" t="str">
            <v>S/L</v>
          </cell>
          <cell r="O304">
            <v>7</v>
          </cell>
        </row>
        <row r="305">
          <cell r="A305" t="str">
            <v>COAST.296</v>
          </cell>
          <cell r="B305">
            <v>587</v>
          </cell>
          <cell r="C305"/>
          <cell r="D305" t="str">
            <v xml:space="preserve">Planetary Roll-off System Kit - #SE02        </v>
          </cell>
          <cell r="E305">
            <v>37798</v>
          </cell>
          <cell r="F305">
            <v>11635</v>
          </cell>
          <cell r="G305">
            <v>0</v>
          </cell>
          <cell r="H305"/>
          <cell r="I305">
            <v>0</v>
          </cell>
          <cell r="J305">
            <v>11635</v>
          </cell>
          <cell r="K305">
            <v>0</v>
          </cell>
          <cell r="L305">
            <v>11635</v>
          </cell>
          <cell r="M305">
            <v>0</v>
          </cell>
          <cell r="N305" t="str">
            <v>S/L</v>
          </cell>
          <cell r="O305">
            <v>5</v>
          </cell>
        </row>
        <row r="306">
          <cell r="A306" t="str">
            <v>COAST.297</v>
          </cell>
          <cell r="B306">
            <v>588</v>
          </cell>
          <cell r="C306"/>
          <cell r="D306" t="str">
            <v xml:space="preserve">Planetary Roll-off System Kit - #SE06        </v>
          </cell>
          <cell r="E306">
            <v>37798</v>
          </cell>
          <cell r="F306">
            <v>11635</v>
          </cell>
          <cell r="G306">
            <v>0</v>
          </cell>
          <cell r="H306"/>
          <cell r="I306">
            <v>0</v>
          </cell>
          <cell r="J306">
            <v>11635</v>
          </cell>
          <cell r="K306">
            <v>0</v>
          </cell>
          <cell r="L306">
            <v>11635</v>
          </cell>
          <cell r="M306">
            <v>0</v>
          </cell>
          <cell r="N306" t="str">
            <v>S/L</v>
          </cell>
          <cell r="O306">
            <v>5</v>
          </cell>
        </row>
        <row r="307">
          <cell r="A307" t="str">
            <v>COAST.298</v>
          </cell>
          <cell r="B307">
            <v>589</v>
          </cell>
          <cell r="C307"/>
          <cell r="D307" t="str">
            <v xml:space="preserve">Engine Rebuild - #SE18                       </v>
          </cell>
          <cell r="E307">
            <v>37799</v>
          </cell>
          <cell r="F307">
            <v>10098.9</v>
          </cell>
          <cell r="G307">
            <v>0</v>
          </cell>
          <cell r="H307"/>
          <cell r="I307">
            <v>0</v>
          </cell>
          <cell r="J307">
            <v>10098.9</v>
          </cell>
          <cell r="K307">
            <v>0</v>
          </cell>
          <cell r="L307">
            <v>10098.9</v>
          </cell>
          <cell r="M307">
            <v>0</v>
          </cell>
          <cell r="N307" t="str">
            <v>S/L</v>
          </cell>
          <cell r="O307">
            <v>5</v>
          </cell>
        </row>
        <row r="308">
          <cell r="A308" t="str">
            <v>COAST.299</v>
          </cell>
          <cell r="B308">
            <v>590</v>
          </cell>
          <cell r="C308"/>
          <cell r="D308" t="str">
            <v xml:space="preserve">Install Tie-Downs - Astoria                  </v>
          </cell>
          <cell r="E308">
            <v>37698</v>
          </cell>
          <cell r="F308">
            <v>815.75</v>
          </cell>
          <cell r="G308">
            <v>0</v>
          </cell>
          <cell r="H308"/>
          <cell r="I308">
            <v>0</v>
          </cell>
          <cell r="J308">
            <v>312.69</v>
          </cell>
          <cell r="K308">
            <v>54.38</v>
          </cell>
          <cell r="L308">
            <v>367.07</v>
          </cell>
          <cell r="M308">
            <v>448.68</v>
          </cell>
          <cell r="N308" t="str">
            <v>S/L</v>
          </cell>
          <cell r="O308">
            <v>15</v>
          </cell>
        </row>
        <row r="309">
          <cell r="A309" t="str">
            <v>COAST.300</v>
          </cell>
          <cell r="B309">
            <v>591</v>
          </cell>
          <cell r="C309"/>
          <cell r="D309" t="str">
            <v xml:space="preserve">Plumbing - Astoria                           </v>
          </cell>
          <cell r="E309">
            <v>37763</v>
          </cell>
          <cell r="F309">
            <v>1057.27</v>
          </cell>
          <cell r="G309">
            <v>0</v>
          </cell>
          <cell r="H309"/>
          <cell r="I309">
            <v>0</v>
          </cell>
          <cell r="J309">
            <v>393.52</v>
          </cell>
          <cell r="K309">
            <v>70.48</v>
          </cell>
          <cell r="L309">
            <v>464</v>
          </cell>
          <cell r="M309">
            <v>593.27</v>
          </cell>
          <cell r="N309" t="str">
            <v>S/L</v>
          </cell>
          <cell r="O309">
            <v>15</v>
          </cell>
        </row>
        <row r="310">
          <cell r="A310" t="str">
            <v>COAST.301</v>
          </cell>
          <cell r="B310">
            <v>592</v>
          </cell>
          <cell r="C310"/>
          <cell r="D310" t="str">
            <v xml:space="preserve">Security System - Astoria                    </v>
          </cell>
          <cell r="E310">
            <v>37764</v>
          </cell>
          <cell r="F310">
            <v>650</v>
          </cell>
          <cell r="G310">
            <v>0</v>
          </cell>
          <cell r="H310"/>
          <cell r="I310">
            <v>0</v>
          </cell>
          <cell r="J310">
            <v>241.93</v>
          </cell>
          <cell r="K310">
            <v>43.33</v>
          </cell>
          <cell r="L310">
            <v>285.26</v>
          </cell>
          <cell r="M310">
            <v>364.74</v>
          </cell>
          <cell r="N310" t="str">
            <v>S/L</v>
          </cell>
          <cell r="O310">
            <v>15</v>
          </cell>
        </row>
        <row r="311">
          <cell r="A311" t="str">
            <v>COAST.302</v>
          </cell>
          <cell r="B311">
            <v>593</v>
          </cell>
          <cell r="C311"/>
          <cell r="D311" t="str">
            <v xml:space="preserve">Speedometer - #SE06                          </v>
          </cell>
          <cell r="E311">
            <v>37844</v>
          </cell>
          <cell r="F311">
            <v>825.21</v>
          </cell>
          <cell r="G311">
            <v>0</v>
          </cell>
          <cell r="H311"/>
          <cell r="I311">
            <v>0</v>
          </cell>
          <cell r="J311">
            <v>825.21</v>
          </cell>
          <cell r="K311">
            <v>0</v>
          </cell>
          <cell r="L311">
            <v>825.21</v>
          </cell>
          <cell r="M311">
            <v>0</v>
          </cell>
          <cell r="N311" t="str">
            <v>S/L</v>
          </cell>
          <cell r="O311">
            <v>5</v>
          </cell>
        </row>
        <row r="312">
          <cell r="A312" t="str">
            <v>COAST.303</v>
          </cell>
          <cell r="B312">
            <v>594</v>
          </cell>
          <cell r="C312"/>
          <cell r="D312" t="str">
            <v xml:space="preserve">Shaft Extension - #SE06                      </v>
          </cell>
          <cell r="E312">
            <v>37824</v>
          </cell>
          <cell r="F312">
            <v>1550.26</v>
          </cell>
          <cell r="G312">
            <v>0</v>
          </cell>
          <cell r="H312"/>
          <cell r="I312">
            <v>0</v>
          </cell>
          <cell r="J312">
            <v>1550.26</v>
          </cell>
          <cell r="K312">
            <v>0</v>
          </cell>
          <cell r="L312">
            <v>1550.26</v>
          </cell>
          <cell r="M312">
            <v>0</v>
          </cell>
          <cell r="N312" t="str">
            <v>S/L</v>
          </cell>
          <cell r="O312">
            <v>5</v>
          </cell>
        </row>
        <row r="313">
          <cell r="A313" t="str">
            <v>COAST.304</v>
          </cell>
          <cell r="B313">
            <v>595</v>
          </cell>
          <cell r="C313"/>
          <cell r="D313" t="str">
            <v xml:space="preserve">Engine Repair - #SE56                        </v>
          </cell>
          <cell r="E313">
            <v>37830</v>
          </cell>
          <cell r="F313">
            <v>6348.4</v>
          </cell>
          <cell r="G313">
            <v>0</v>
          </cell>
          <cell r="H313"/>
          <cell r="I313">
            <v>0</v>
          </cell>
          <cell r="J313">
            <v>6348.4</v>
          </cell>
          <cell r="K313">
            <v>0</v>
          </cell>
          <cell r="L313">
            <v>6348.4</v>
          </cell>
          <cell r="M313">
            <v>0</v>
          </cell>
          <cell r="N313" t="str">
            <v>S/L</v>
          </cell>
          <cell r="O313">
            <v>5</v>
          </cell>
        </row>
        <row r="314">
          <cell r="A314" t="str">
            <v>COAST.305</v>
          </cell>
          <cell r="B314">
            <v>597</v>
          </cell>
          <cell r="C314"/>
          <cell r="D314" t="str">
            <v xml:space="preserve">Paint - #SE02                                </v>
          </cell>
          <cell r="E314">
            <v>37833</v>
          </cell>
          <cell r="F314">
            <v>5540</v>
          </cell>
          <cell r="G314">
            <v>0</v>
          </cell>
          <cell r="H314"/>
          <cell r="I314">
            <v>0</v>
          </cell>
          <cell r="J314">
            <v>5540</v>
          </cell>
          <cell r="K314">
            <v>0</v>
          </cell>
          <cell r="L314">
            <v>5540</v>
          </cell>
          <cell r="M314">
            <v>0</v>
          </cell>
          <cell r="N314" t="str">
            <v>S/L</v>
          </cell>
          <cell r="O314">
            <v>5</v>
          </cell>
        </row>
        <row r="315">
          <cell r="A315" t="str">
            <v>COAST.306</v>
          </cell>
          <cell r="B315">
            <v>598</v>
          </cell>
          <cell r="C315"/>
          <cell r="D315" t="str">
            <v xml:space="preserve">Graphics - #SE02                             </v>
          </cell>
          <cell r="E315">
            <v>37833</v>
          </cell>
          <cell r="F315">
            <v>185</v>
          </cell>
          <cell r="G315">
            <v>0</v>
          </cell>
          <cell r="H315"/>
          <cell r="I315">
            <v>0</v>
          </cell>
          <cell r="J315">
            <v>185</v>
          </cell>
          <cell r="K315">
            <v>0</v>
          </cell>
          <cell r="L315">
            <v>185</v>
          </cell>
          <cell r="M315">
            <v>0</v>
          </cell>
          <cell r="N315" t="str">
            <v>S/L</v>
          </cell>
          <cell r="O315">
            <v>5</v>
          </cell>
        </row>
        <row r="316">
          <cell r="A316" t="str">
            <v>COAST.307</v>
          </cell>
          <cell r="B316">
            <v>599</v>
          </cell>
          <cell r="C316"/>
          <cell r="D316" t="str">
            <v xml:space="preserve">Lift Axle - #SE06                            </v>
          </cell>
          <cell r="E316">
            <v>37853</v>
          </cell>
          <cell r="F316">
            <v>9572</v>
          </cell>
          <cell r="G316">
            <v>0</v>
          </cell>
          <cell r="H316"/>
          <cell r="I316">
            <v>0</v>
          </cell>
          <cell r="J316">
            <v>9572</v>
          </cell>
          <cell r="K316">
            <v>0</v>
          </cell>
          <cell r="L316">
            <v>9572</v>
          </cell>
          <cell r="M316">
            <v>0</v>
          </cell>
          <cell r="N316" t="str">
            <v>S/L</v>
          </cell>
          <cell r="O316">
            <v>5</v>
          </cell>
        </row>
        <row r="317">
          <cell r="A317" t="str">
            <v>COAST.308</v>
          </cell>
          <cell r="B317">
            <v>600</v>
          </cell>
          <cell r="C317"/>
          <cell r="D317" t="str">
            <v xml:space="preserve">Planetary Roll-off System Kit - #SE06        </v>
          </cell>
          <cell r="E317">
            <v>37855</v>
          </cell>
          <cell r="F317">
            <v>24200.31</v>
          </cell>
          <cell r="G317">
            <v>0</v>
          </cell>
          <cell r="H317"/>
          <cell r="I317">
            <v>0</v>
          </cell>
          <cell r="J317">
            <v>24200.31</v>
          </cell>
          <cell r="K317">
            <v>0</v>
          </cell>
          <cell r="L317">
            <v>24200.31</v>
          </cell>
          <cell r="M317">
            <v>0</v>
          </cell>
          <cell r="N317" t="str">
            <v>S/L</v>
          </cell>
          <cell r="O317">
            <v>5</v>
          </cell>
        </row>
        <row r="318">
          <cell r="A318" t="str">
            <v>COAST.309</v>
          </cell>
          <cell r="B318">
            <v>601</v>
          </cell>
          <cell r="C318"/>
          <cell r="D318" t="str">
            <v xml:space="preserve">4 Cell Scale System - #SE06                  </v>
          </cell>
          <cell r="E318">
            <v>37858</v>
          </cell>
          <cell r="F318">
            <v>3441</v>
          </cell>
          <cell r="G318">
            <v>0</v>
          </cell>
          <cell r="H318"/>
          <cell r="I318">
            <v>0</v>
          </cell>
          <cell r="J318">
            <v>3441</v>
          </cell>
          <cell r="K318">
            <v>0</v>
          </cell>
          <cell r="L318">
            <v>3441</v>
          </cell>
          <cell r="M318">
            <v>0</v>
          </cell>
          <cell r="N318" t="str">
            <v>S/L</v>
          </cell>
          <cell r="O318">
            <v>5</v>
          </cell>
        </row>
        <row r="319">
          <cell r="A319" t="str">
            <v>COAST.310</v>
          </cell>
          <cell r="B319">
            <v>602</v>
          </cell>
          <cell r="C319"/>
          <cell r="D319" t="str">
            <v xml:space="preserve">Paint - #SE06                                </v>
          </cell>
          <cell r="E319">
            <v>37894</v>
          </cell>
          <cell r="F319">
            <v>4844</v>
          </cell>
          <cell r="G319">
            <v>0</v>
          </cell>
          <cell r="H319"/>
          <cell r="I319">
            <v>0</v>
          </cell>
          <cell r="J319">
            <v>4844</v>
          </cell>
          <cell r="K319">
            <v>0</v>
          </cell>
          <cell r="L319">
            <v>4844</v>
          </cell>
          <cell r="M319">
            <v>0</v>
          </cell>
          <cell r="N319" t="str">
            <v>S/L</v>
          </cell>
          <cell r="O319">
            <v>5</v>
          </cell>
        </row>
        <row r="320">
          <cell r="A320" t="str">
            <v>COAST.311</v>
          </cell>
          <cell r="B320">
            <v>604</v>
          </cell>
          <cell r="C320"/>
          <cell r="D320" t="str">
            <v xml:space="preserve">Gearhart Property Environmental Assistance   </v>
          </cell>
          <cell r="E320">
            <v>37864</v>
          </cell>
          <cell r="F320">
            <v>654.5</v>
          </cell>
          <cell r="G320">
            <v>0</v>
          </cell>
          <cell r="H320"/>
          <cell r="I320">
            <v>0</v>
          </cell>
          <cell r="J320">
            <v>232.69</v>
          </cell>
          <cell r="K320">
            <v>43.63</v>
          </cell>
          <cell r="L320">
            <v>276.32</v>
          </cell>
          <cell r="M320">
            <v>378.18</v>
          </cell>
          <cell r="N320" t="str">
            <v>S/L</v>
          </cell>
          <cell r="O320">
            <v>15</v>
          </cell>
        </row>
        <row r="321">
          <cell r="A321" t="str">
            <v>COAST.312</v>
          </cell>
          <cell r="B321">
            <v>605</v>
          </cell>
          <cell r="C321"/>
          <cell r="D321" t="str">
            <v xml:space="preserve">2 - 20yd Special Drop Boxes                  </v>
          </cell>
          <cell r="E321">
            <v>37833</v>
          </cell>
          <cell r="F321">
            <v>17598</v>
          </cell>
          <cell r="G321">
            <v>0</v>
          </cell>
          <cell r="H321"/>
          <cell r="I321">
            <v>0</v>
          </cell>
          <cell r="J321">
            <v>13617.5</v>
          </cell>
          <cell r="K321">
            <v>2514</v>
          </cell>
          <cell r="L321">
            <v>16131.5</v>
          </cell>
          <cell r="M321">
            <v>1466.5</v>
          </cell>
          <cell r="N321" t="str">
            <v>S/L</v>
          </cell>
          <cell r="O321">
            <v>7</v>
          </cell>
        </row>
        <row r="322">
          <cell r="A322" t="str">
            <v>COAST.313</v>
          </cell>
          <cell r="B322">
            <v>606</v>
          </cell>
          <cell r="C322"/>
          <cell r="D322" t="str">
            <v xml:space="preserve">4 - 4yd FL Cardboard Recycling Containers    </v>
          </cell>
          <cell r="E322">
            <v>37825</v>
          </cell>
          <cell r="F322">
            <v>2600</v>
          </cell>
          <cell r="G322">
            <v>0</v>
          </cell>
          <cell r="H322"/>
          <cell r="I322">
            <v>0</v>
          </cell>
          <cell r="J322">
            <v>2011.91</v>
          </cell>
          <cell r="K322">
            <v>371.43</v>
          </cell>
          <cell r="L322">
            <v>2383.34</v>
          </cell>
          <cell r="M322">
            <v>216.66</v>
          </cell>
          <cell r="N322" t="str">
            <v>S/L</v>
          </cell>
          <cell r="O322">
            <v>7</v>
          </cell>
        </row>
        <row r="323">
          <cell r="A323" t="str">
            <v>COAST.314</v>
          </cell>
          <cell r="B323">
            <v>607</v>
          </cell>
          <cell r="C323"/>
          <cell r="D323" t="str">
            <v xml:space="preserve">6 - 6yd FL Cardboard Recycling Containers    </v>
          </cell>
          <cell r="E323">
            <v>37825</v>
          </cell>
          <cell r="F323">
            <v>4184.6400000000003</v>
          </cell>
          <cell r="G323">
            <v>0</v>
          </cell>
          <cell r="H323"/>
          <cell r="I323">
            <v>0</v>
          </cell>
          <cell r="J323">
            <v>3238.14</v>
          </cell>
          <cell r="K323">
            <v>597.80999999999995</v>
          </cell>
          <cell r="L323">
            <v>3835.95</v>
          </cell>
          <cell r="M323">
            <v>348.69</v>
          </cell>
          <cell r="N323" t="str">
            <v>S/L</v>
          </cell>
          <cell r="O323">
            <v>7</v>
          </cell>
        </row>
        <row r="324">
          <cell r="A324" t="str">
            <v>COAST.315</v>
          </cell>
          <cell r="B324">
            <v>608</v>
          </cell>
          <cell r="C324"/>
          <cell r="D324" t="str">
            <v xml:space="preserve">4 - 4yd FL Slant Top Containers              </v>
          </cell>
          <cell r="E324">
            <v>37825</v>
          </cell>
          <cell r="F324">
            <v>1853.5</v>
          </cell>
          <cell r="G324">
            <v>0</v>
          </cell>
          <cell r="H324"/>
          <cell r="I324">
            <v>0</v>
          </cell>
          <cell r="J324">
            <v>1434.28</v>
          </cell>
          <cell r="K324">
            <v>264.79000000000002</v>
          </cell>
          <cell r="L324">
            <v>1699.07</v>
          </cell>
          <cell r="M324">
            <v>154.43</v>
          </cell>
          <cell r="N324" t="str">
            <v>S/L</v>
          </cell>
          <cell r="O324">
            <v>7</v>
          </cell>
        </row>
        <row r="325">
          <cell r="A325" t="str">
            <v>COAST.316</v>
          </cell>
          <cell r="B325">
            <v>609</v>
          </cell>
          <cell r="C325"/>
          <cell r="D325" t="str">
            <v xml:space="preserve">400 - 14 Gal  Recycle Bin                    </v>
          </cell>
          <cell r="E325">
            <v>37845</v>
          </cell>
          <cell r="F325">
            <v>2110</v>
          </cell>
          <cell r="G325">
            <v>0</v>
          </cell>
          <cell r="H325"/>
          <cell r="I325">
            <v>0</v>
          </cell>
          <cell r="J325">
            <v>1632.75</v>
          </cell>
          <cell r="K325">
            <v>301.43</v>
          </cell>
          <cell r="L325">
            <v>1934.18</v>
          </cell>
          <cell r="M325">
            <v>175.82</v>
          </cell>
          <cell r="N325" t="str">
            <v>S/L</v>
          </cell>
          <cell r="O325">
            <v>7</v>
          </cell>
        </row>
        <row r="326">
          <cell r="A326" t="str">
            <v>COAST.317</v>
          </cell>
          <cell r="B326">
            <v>610</v>
          </cell>
          <cell r="C326"/>
          <cell r="D326" t="str">
            <v xml:space="preserve">200 - 32 Gal Univ XHD Containers             </v>
          </cell>
          <cell r="E326">
            <v>37854</v>
          </cell>
          <cell r="F326">
            <v>7378</v>
          </cell>
          <cell r="G326">
            <v>0</v>
          </cell>
          <cell r="H326"/>
          <cell r="I326">
            <v>0</v>
          </cell>
          <cell r="J326">
            <v>5621.33</v>
          </cell>
          <cell r="K326">
            <v>1054</v>
          </cell>
          <cell r="L326">
            <v>6675.33</v>
          </cell>
          <cell r="M326">
            <v>702.67</v>
          </cell>
          <cell r="N326" t="str">
            <v>S/L</v>
          </cell>
          <cell r="O326">
            <v>7</v>
          </cell>
        </row>
        <row r="327">
          <cell r="A327" t="str">
            <v>COAST.318</v>
          </cell>
          <cell r="B327">
            <v>611</v>
          </cell>
          <cell r="C327"/>
          <cell r="D327" t="str">
            <v xml:space="preserve">96 - 96 Gal Univ XHD Containers              </v>
          </cell>
          <cell r="E327">
            <v>37854</v>
          </cell>
          <cell r="F327">
            <v>4500</v>
          </cell>
          <cell r="G327">
            <v>0</v>
          </cell>
          <cell r="H327"/>
          <cell r="I327">
            <v>0</v>
          </cell>
          <cell r="J327">
            <v>3428.59</v>
          </cell>
          <cell r="K327">
            <v>642.86</v>
          </cell>
          <cell r="L327">
            <v>4071.45</v>
          </cell>
          <cell r="M327">
            <v>428.55</v>
          </cell>
          <cell r="N327" t="str">
            <v>S/L</v>
          </cell>
          <cell r="O327">
            <v>7</v>
          </cell>
        </row>
        <row r="328">
          <cell r="A328" t="str">
            <v>COAST.319</v>
          </cell>
          <cell r="B328">
            <v>612</v>
          </cell>
          <cell r="C328"/>
          <cell r="D328" t="str">
            <v xml:space="preserve">4 - 3yd FL Containers                        </v>
          </cell>
          <cell r="E328">
            <v>37855</v>
          </cell>
          <cell r="F328">
            <v>2278.4</v>
          </cell>
          <cell r="G328">
            <v>0</v>
          </cell>
          <cell r="H328"/>
          <cell r="I328">
            <v>0</v>
          </cell>
          <cell r="J328">
            <v>1735.95</v>
          </cell>
          <cell r="K328">
            <v>325.49</v>
          </cell>
          <cell r="L328">
            <v>2061.44</v>
          </cell>
          <cell r="M328">
            <v>216.96</v>
          </cell>
          <cell r="N328" t="str">
            <v>S/L</v>
          </cell>
          <cell r="O328">
            <v>7</v>
          </cell>
        </row>
        <row r="329">
          <cell r="A329" t="str">
            <v>COAST.320</v>
          </cell>
          <cell r="B329">
            <v>613</v>
          </cell>
          <cell r="C329"/>
          <cell r="D329" t="str">
            <v xml:space="preserve">5 - 2yd FL Slant Top Containers              </v>
          </cell>
          <cell r="E329">
            <v>37890</v>
          </cell>
          <cell r="F329">
            <v>2957.9</v>
          </cell>
          <cell r="G329">
            <v>0</v>
          </cell>
          <cell r="H329"/>
          <cell r="I329">
            <v>0</v>
          </cell>
          <cell r="J329">
            <v>2218.44</v>
          </cell>
          <cell r="K329">
            <v>422.56</v>
          </cell>
          <cell r="L329">
            <v>2641</v>
          </cell>
          <cell r="M329">
            <v>316.89999999999998</v>
          </cell>
          <cell r="N329" t="str">
            <v>S/L</v>
          </cell>
          <cell r="O329">
            <v>7</v>
          </cell>
        </row>
        <row r="330">
          <cell r="A330" t="str">
            <v>COAST.321</v>
          </cell>
          <cell r="B330">
            <v>614</v>
          </cell>
          <cell r="C330"/>
          <cell r="D330" t="str">
            <v xml:space="preserve">6 - 3yd FL Slant Top Containers              </v>
          </cell>
          <cell r="E330">
            <v>37890</v>
          </cell>
          <cell r="F330">
            <v>3985.92</v>
          </cell>
          <cell r="G330">
            <v>0</v>
          </cell>
          <cell r="H330"/>
          <cell r="I330">
            <v>0</v>
          </cell>
          <cell r="J330">
            <v>2989.45</v>
          </cell>
          <cell r="K330">
            <v>569.41999999999996</v>
          </cell>
          <cell r="L330">
            <v>3558.87</v>
          </cell>
          <cell r="M330">
            <v>427.05</v>
          </cell>
          <cell r="N330" t="str">
            <v>S/L</v>
          </cell>
          <cell r="O330">
            <v>7</v>
          </cell>
        </row>
        <row r="331">
          <cell r="A331" t="str">
            <v>COAST.322</v>
          </cell>
          <cell r="B331">
            <v>615</v>
          </cell>
          <cell r="C331"/>
          <cell r="D331" t="str">
            <v xml:space="preserve">6 - 4yd FL Slant Top Containers              </v>
          </cell>
          <cell r="E331">
            <v>37890</v>
          </cell>
          <cell r="F331">
            <v>4573.4399999999996</v>
          </cell>
          <cell r="G331">
            <v>0</v>
          </cell>
          <cell r="H331"/>
          <cell r="I331">
            <v>0</v>
          </cell>
          <cell r="J331">
            <v>3430.09</v>
          </cell>
          <cell r="K331">
            <v>653.35</v>
          </cell>
          <cell r="L331">
            <v>4083.44</v>
          </cell>
          <cell r="M331">
            <v>490</v>
          </cell>
          <cell r="N331" t="str">
            <v>S/L</v>
          </cell>
          <cell r="O331">
            <v>7</v>
          </cell>
        </row>
        <row r="332">
          <cell r="A332" t="str">
            <v>COAST.323</v>
          </cell>
          <cell r="B332">
            <v>616</v>
          </cell>
          <cell r="C332"/>
          <cell r="D332" t="str">
            <v xml:space="preserve">3 - 5 yd FL Cathedral Containers             </v>
          </cell>
          <cell r="E332">
            <v>37890</v>
          </cell>
          <cell r="F332">
            <v>2469.75</v>
          </cell>
          <cell r="G332">
            <v>0</v>
          </cell>
          <cell r="H332"/>
          <cell r="I332">
            <v>0</v>
          </cell>
          <cell r="J332">
            <v>1852.31</v>
          </cell>
          <cell r="K332">
            <v>352.82</v>
          </cell>
          <cell r="L332">
            <v>2205.13</v>
          </cell>
          <cell r="M332">
            <v>264.62</v>
          </cell>
          <cell r="N332" t="str">
            <v>S/L</v>
          </cell>
          <cell r="O332">
            <v>7</v>
          </cell>
        </row>
        <row r="333">
          <cell r="A333" t="str">
            <v>COAST.324</v>
          </cell>
          <cell r="B333">
            <v>617</v>
          </cell>
          <cell r="C333"/>
          <cell r="D333" t="str">
            <v xml:space="preserve">200 - 32 Gal Univ XHD Containers             </v>
          </cell>
          <cell r="E333">
            <v>37894</v>
          </cell>
          <cell r="F333">
            <v>7460</v>
          </cell>
          <cell r="G333">
            <v>0</v>
          </cell>
          <cell r="H333"/>
          <cell r="I333">
            <v>0</v>
          </cell>
          <cell r="J333">
            <v>5594.98</v>
          </cell>
          <cell r="K333">
            <v>1065.71</v>
          </cell>
          <cell r="L333">
            <v>6660.69</v>
          </cell>
          <cell r="M333">
            <v>799.31</v>
          </cell>
          <cell r="N333" t="str">
            <v>S/L</v>
          </cell>
          <cell r="O333">
            <v>7</v>
          </cell>
        </row>
        <row r="334">
          <cell r="A334" t="str">
            <v>COAST.325</v>
          </cell>
          <cell r="B334">
            <v>618</v>
          </cell>
          <cell r="C334"/>
          <cell r="D334" t="str">
            <v xml:space="preserve">300 - 96 Gal Univ XHD Containers             </v>
          </cell>
          <cell r="E334">
            <v>37894</v>
          </cell>
          <cell r="F334">
            <v>14190</v>
          </cell>
          <cell r="G334">
            <v>0</v>
          </cell>
          <cell r="H334"/>
          <cell r="I334">
            <v>0</v>
          </cell>
          <cell r="J334">
            <v>10642.49</v>
          </cell>
          <cell r="K334">
            <v>2027.14</v>
          </cell>
          <cell r="L334">
            <v>12669.63</v>
          </cell>
          <cell r="M334">
            <v>1520.37</v>
          </cell>
          <cell r="N334" t="str">
            <v>S/L</v>
          </cell>
          <cell r="O334">
            <v>7</v>
          </cell>
        </row>
        <row r="335">
          <cell r="A335" t="str">
            <v>COAST.326</v>
          </cell>
          <cell r="B335">
            <v>619</v>
          </cell>
          <cell r="C335"/>
          <cell r="D335" t="str">
            <v xml:space="preserve">Gearhart Property Environmental Assistance   </v>
          </cell>
          <cell r="E335">
            <v>37876</v>
          </cell>
          <cell r="F335">
            <v>3121.4</v>
          </cell>
          <cell r="G335">
            <v>0</v>
          </cell>
          <cell r="H335"/>
          <cell r="I335">
            <v>0</v>
          </cell>
          <cell r="J335">
            <v>1109.81</v>
          </cell>
          <cell r="K335">
            <v>208.09</v>
          </cell>
          <cell r="L335">
            <v>1317.9</v>
          </cell>
          <cell r="M335">
            <v>1803.5</v>
          </cell>
          <cell r="N335" t="str">
            <v>S/L</v>
          </cell>
          <cell r="O335">
            <v>15</v>
          </cell>
        </row>
        <row r="336">
          <cell r="A336" t="str">
            <v>COAST.327</v>
          </cell>
          <cell r="B336">
            <v>620</v>
          </cell>
          <cell r="C336"/>
          <cell r="D336" t="str">
            <v xml:space="preserve">Gearhart Property Environmental Assistance   </v>
          </cell>
          <cell r="E336">
            <v>37824</v>
          </cell>
          <cell r="F336">
            <v>1300.75</v>
          </cell>
          <cell r="G336">
            <v>0</v>
          </cell>
          <cell r="H336"/>
          <cell r="I336">
            <v>0</v>
          </cell>
          <cell r="J336">
            <v>469.73</v>
          </cell>
          <cell r="K336">
            <v>86.72</v>
          </cell>
          <cell r="L336">
            <v>556.45000000000005</v>
          </cell>
          <cell r="M336">
            <v>744.3</v>
          </cell>
          <cell r="N336" t="str">
            <v>S/L</v>
          </cell>
          <cell r="O336">
            <v>15</v>
          </cell>
        </row>
        <row r="337">
          <cell r="A337" t="str">
            <v>COAST.328</v>
          </cell>
          <cell r="B337">
            <v>621</v>
          </cell>
          <cell r="C337"/>
          <cell r="D337" t="str">
            <v xml:space="preserve">New Deck From Scales to Office Trailer       </v>
          </cell>
          <cell r="E337">
            <v>37830</v>
          </cell>
          <cell r="F337">
            <v>2060</v>
          </cell>
          <cell r="G337">
            <v>0</v>
          </cell>
          <cell r="H337"/>
          <cell r="I337">
            <v>0</v>
          </cell>
          <cell r="J337">
            <v>743.87</v>
          </cell>
          <cell r="K337">
            <v>137.33000000000001</v>
          </cell>
          <cell r="L337">
            <v>881.2</v>
          </cell>
          <cell r="M337">
            <v>1178.8</v>
          </cell>
          <cell r="N337" t="str">
            <v>S/L</v>
          </cell>
          <cell r="O337">
            <v>15</v>
          </cell>
        </row>
        <row r="338">
          <cell r="A338" t="str">
            <v>COAST.329</v>
          </cell>
          <cell r="B338">
            <v>622</v>
          </cell>
          <cell r="C338"/>
          <cell r="D338" t="str">
            <v xml:space="preserve">Sunvisor Kit - #114                          </v>
          </cell>
          <cell r="E338">
            <v>37922</v>
          </cell>
          <cell r="F338">
            <v>629.1</v>
          </cell>
          <cell r="G338">
            <v>0</v>
          </cell>
          <cell r="H338"/>
          <cell r="I338">
            <v>0</v>
          </cell>
          <cell r="J338">
            <v>629.1</v>
          </cell>
          <cell r="K338">
            <v>0</v>
          </cell>
          <cell r="L338">
            <v>629.1</v>
          </cell>
          <cell r="M338">
            <v>0</v>
          </cell>
          <cell r="N338" t="str">
            <v>S/L</v>
          </cell>
          <cell r="O338">
            <v>5</v>
          </cell>
        </row>
        <row r="339">
          <cell r="A339" t="str">
            <v>COAST.330</v>
          </cell>
          <cell r="B339">
            <v>623</v>
          </cell>
          <cell r="C339"/>
          <cell r="D339" t="str">
            <v xml:space="preserve">1986 Ford F70 Truck - #811                   </v>
          </cell>
          <cell r="E339">
            <v>37970</v>
          </cell>
          <cell r="F339">
            <v>9000</v>
          </cell>
          <cell r="G339">
            <v>0</v>
          </cell>
          <cell r="H339"/>
          <cell r="I339">
            <v>0</v>
          </cell>
          <cell r="J339">
            <v>9000</v>
          </cell>
          <cell r="K339">
            <v>0</v>
          </cell>
          <cell r="L339">
            <v>9000</v>
          </cell>
          <cell r="M339">
            <v>0</v>
          </cell>
          <cell r="N339" t="str">
            <v>S/L</v>
          </cell>
          <cell r="O339">
            <v>5</v>
          </cell>
        </row>
        <row r="340">
          <cell r="A340" t="str">
            <v>COAST.331</v>
          </cell>
          <cell r="B340">
            <v>624</v>
          </cell>
          <cell r="C340"/>
          <cell r="D340" t="str">
            <v xml:space="preserve">Truck Scale Kit - #318                       </v>
          </cell>
          <cell r="E340">
            <v>37986</v>
          </cell>
          <cell r="F340">
            <v>2001.36</v>
          </cell>
          <cell r="G340">
            <v>0</v>
          </cell>
          <cell r="H340"/>
          <cell r="I340">
            <v>0</v>
          </cell>
          <cell r="J340">
            <v>2001.36</v>
          </cell>
          <cell r="K340">
            <v>0</v>
          </cell>
          <cell r="L340">
            <v>2001.36</v>
          </cell>
          <cell r="M340">
            <v>0</v>
          </cell>
          <cell r="N340" t="str">
            <v>S/L</v>
          </cell>
          <cell r="O340">
            <v>5</v>
          </cell>
        </row>
        <row r="341">
          <cell r="A341" t="str">
            <v>COAST.332</v>
          </cell>
          <cell r="B341">
            <v>625</v>
          </cell>
          <cell r="C341"/>
          <cell r="D341" t="str">
            <v xml:space="preserve">Paint - #811                                 </v>
          </cell>
          <cell r="E341">
            <v>37986</v>
          </cell>
          <cell r="F341">
            <v>3141</v>
          </cell>
          <cell r="G341">
            <v>0</v>
          </cell>
          <cell r="H341"/>
          <cell r="I341">
            <v>0</v>
          </cell>
          <cell r="J341">
            <v>3141</v>
          </cell>
          <cell r="K341">
            <v>0</v>
          </cell>
          <cell r="L341">
            <v>3141</v>
          </cell>
          <cell r="M341">
            <v>0</v>
          </cell>
          <cell r="N341" t="str">
            <v>S/L</v>
          </cell>
          <cell r="O341">
            <v>5</v>
          </cell>
        </row>
        <row r="342">
          <cell r="A342" t="str">
            <v>COAST.333</v>
          </cell>
          <cell r="B342">
            <v>626</v>
          </cell>
          <cell r="C342"/>
          <cell r="D342" t="str">
            <v xml:space="preserve">Palmberg Property - wil be moved in closing  </v>
          </cell>
          <cell r="E342">
            <v>37986</v>
          </cell>
          <cell r="F342">
            <v>10000</v>
          </cell>
          <cell r="G342">
            <v>0</v>
          </cell>
          <cell r="H342"/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10000</v>
          </cell>
          <cell r="N342" t="str">
            <v>Memo</v>
          </cell>
          <cell r="O342">
            <v>0</v>
          </cell>
        </row>
        <row r="343">
          <cell r="A343" t="str">
            <v>COAST.334</v>
          </cell>
          <cell r="B343">
            <v>627</v>
          </cell>
          <cell r="C343"/>
          <cell r="D343" t="str">
            <v xml:space="preserve">Wiring - New Office @ Astoria Trx Station    </v>
          </cell>
          <cell r="E343">
            <v>37986</v>
          </cell>
          <cell r="F343">
            <v>5124.4799999999996</v>
          </cell>
          <cell r="G343">
            <v>0</v>
          </cell>
          <cell r="H343"/>
          <cell r="I343">
            <v>0</v>
          </cell>
          <cell r="J343">
            <v>1708.15</v>
          </cell>
          <cell r="K343">
            <v>341.63</v>
          </cell>
          <cell r="L343">
            <v>2049.7800000000002</v>
          </cell>
          <cell r="M343">
            <v>3074.7</v>
          </cell>
          <cell r="N343" t="str">
            <v>S/L</v>
          </cell>
          <cell r="O343">
            <v>15</v>
          </cell>
        </row>
        <row r="344">
          <cell r="A344" t="str">
            <v>COAST.335</v>
          </cell>
          <cell r="B344">
            <v>628</v>
          </cell>
          <cell r="C344"/>
          <cell r="D344" t="str">
            <v xml:space="preserve">New Roof - Astoria Trx Station               </v>
          </cell>
          <cell r="E344">
            <v>37986</v>
          </cell>
          <cell r="F344">
            <v>11710</v>
          </cell>
          <cell r="G344">
            <v>0</v>
          </cell>
          <cell r="H344"/>
          <cell r="I344">
            <v>0</v>
          </cell>
          <cell r="J344">
            <v>3903.35</v>
          </cell>
          <cell r="K344">
            <v>780.67</v>
          </cell>
          <cell r="L344">
            <v>4684.0200000000004</v>
          </cell>
          <cell r="M344">
            <v>7025.98</v>
          </cell>
          <cell r="N344" t="str">
            <v>S/L</v>
          </cell>
          <cell r="O344">
            <v>15</v>
          </cell>
        </row>
        <row r="345">
          <cell r="A345" t="str">
            <v>COAST.336</v>
          </cell>
          <cell r="B345">
            <v>629</v>
          </cell>
          <cell r="C345"/>
          <cell r="D345" t="str">
            <v xml:space="preserve">Containers - Trx from CSS                    </v>
          </cell>
          <cell r="E345">
            <v>37986</v>
          </cell>
          <cell r="F345">
            <v>1300</v>
          </cell>
          <cell r="G345">
            <v>0</v>
          </cell>
          <cell r="H345"/>
          <cell r="I345">
            <v>0</v>
          </cell>
          <cell r="J345">
            <v>928.55</v>
          </cell>
          <cell r="K345">
            <v>185.71</v>
          </cell>
          <cell r="L345">
            <v>1114.26</v>
          </cell>
          <cell r="M345">
            <v>185.74</v>
          </cell>
          <cell r="N345" t="str">
            <v>S/L</v>
          </cell>
          <cell r="O345">
            <v>7</v>
          </cell>
        </row>
        <row r="346">
          <cell r="A346" t="str">
            <v>COAST.337</v>
          </cell>
          <cell r="B346">
            <v>630</v>
          </cell>
          <cell r="C346"/>
          <cell r="D346" t="str">
            <v xml:space="preserve">1991 EVO-D-3000 Lodal (Trx from CSS)         </v>
          </cell>
          <cell r="E346">
            <v>37986</v>
          </cell>
          <cell r="F346">
            <v>35000</v>
          </cell>
          <cell r="G346">
            <v>0</v>
          </cell>
          <cell r="H346"/>
          <cell r="I346">
            <v>0</v>
          </cell>
          <cell r="J346">
            <v>35000</v>
          </cell>
          <cell r="K346">
            <v>0</v>
          </cell>
          <cell r="L346">
            <v>35000</v>
          </cell>
          <cell r="M346">
            <v>0</v>
          </cell>
          <cell r="N346" t="str">
            <v>S/L</v>
          </cell>
          <cell r="O346">
            <v>5</v>
          </cell>
        </row>
        <row r="347">
          <cell r="A347" t="str">
            <v>COAST.338</v>
          </cell>
          <cell r="B347">
            <v>631</v>
          </cell>
          <cell r="C347" t="str">
            <v>d</v>
          </cell>
          <cell r="D347" t="str">
            <v xml:space="preserve">1989 Ford Pickup - #803                      </v>
          </cell>
          <cell r="E347">
            <v>37956</v>
          </cell>
          <cell r="F347">
            <v>3000</v>
          </cell>
          <cell r="G347">
            <v>0</v>
          </cell>
          <cell r="H347"/>
          <cell r="I347">
            <v>0</v>
          </cell>
          <cell r="J347">
            <v>3000</v>
          </cell>
          <cell r="K347">
            <v>0</v>
          </cell>
          <cell r="L347">
            <v>3000</v>
          </cell>
          <cell r="M347">
            <v>0</v>
          </cell>
          <cell r="N347" t="str">
            <v>S/L</v>
          </cell>
          <cell r="O347">
            <v>5</v>
          </cell>
        </row>
        <row r="348">
          <cell r="A348" t="str">
            <v>COAST.339</v>
          </cell>
          <cell r="B348">
            <v>632</v>
          </cell>
          <cell r="C348"/>
          <cell r="D348" t="str">
            <v xml:space="preserve">1979 MACK Rolloff - #101                     </v>
          </cell>
          <cell r="E348">
            <v>37956</v>
          </cell>
          <cell r="F348">
            <v>7000</v>
          </cell>
          <cell r="G348">
            <v>0</v>
          </cell>
          <cell r="H348"/>
          <cell r="I348">
            <v>0</v>
          </cell>
          <cell r="J348">
            <v>7000</v>
          </cell>
          <cell r="K348">
            <v>0</v>
          </cell>
          <cell r="L348">
            <v>7000</v>
          </cell>
          <cell r="M348">
            <v>0</v>
          </cell>
          <cell r="N348" t="str">
            <v>S/L</v>
          </cell>
          <cell r="O348">
            <v>5</v>
          </cell>
        </row>
        <row r="349">
          <cell r="A349" t="str">
            <v>COAST.340</v>
          </cell>
          <cell r="B349">
            <v>634</v>
          </cell>
          <cell r="C349"/>
          <cell r="D349" t="str">
            <v xml:space="preserve">1997 GMC Retriever - #316                    </v>
          </cell>
          <cell r="E349">
            <v>37956</v>
          </cell>
          <cell r="F349">
            <v>7000</v>
          </cell>
          <cell r="G349">
            <v>0</v>
          </cell>
          <cell r="H349"/>
          <cell r="I349">
            <v>0</v>
          </cell>
          <cell r="J349">
            <v>7000</v>
          </cell>
          <cell r="K349">
            <v>0</v>
          </cell>
          <cell r="L349">
            <v>7000</v>
          </cell>
          <cell r="M349">
            <v>0</v>
          </cell>
          <cell r="N349" t="str">
            <v>S/L</v>
          </cell>
          <cell r="O349">
            <v>5</v>
          </cell>
        </row>
        <row r="350">
          <cell r="A350" t="str">
            <v>COAST.341</v>
          </cell>
          <cell r="B350">
            <v>635</v>
          </cell>
          <cell r="C350"/>
          <cell r="D350" t="str">
            <v xml:space="preserve">Rice Lake Truck Scale                        </v>
          </cell>
          <cell r="E350">
            <v>38099</v>
          </cell>
          <cell r="F350">
            <v>29175</v>
          </cell>
          <cell r="G350">
            <v>0</v>
          </cell>
          <cell r="H350"/>
          <cell r="I350">
            <v>0</v>
          </cell>
          <cell r="J350">
            <v>19450.009999999998</v>
          </cell>
          <cell r="K350">
            <v>4167.8599999999997</v>
          </cell>
          <cell r="L350">
            <v>23617.87</v>
          </cell>
          <cell r="M350">
            <v>5557.13</v>
          </cell>
          <cell r="N350" t="str">
            <v>S/L</v>
          </cell>
          <cell r="O350">
            <v>7</v>
          </cell>
        </row>
        <row r="351">
          <cell r="A351" t="str">
            <v>COAST.342</v>
          </cell>
          <cell r="B351">
            <v>636</v>
          </cell>
          <cell r="C351"/>
          <cell r="D351" t="str">
            <v xml:space="preserve">Truck Scale Installation Costs               </v>
          </cell>
          <cell r="E351">
            <v>38099</v>
          </cell>
          <cell r="F351">
            <v>320</v>
          </cell>
          <cell r="G351">
            <v>0</v>
          </cell>
          <cell r="H351"/>
          <cell r="I351">
            <v>0</v>
          </cell>
          <cell r="J351">
            <v>213.32</v>
          </cell>
          <cell r="K351">
            <v>45.71</v>
          </cell>
          <cell r="L351">
            <v>259.02999999999997</v>
          </cell>
          <cell r="M351">
            <v>60.97</v>
          </cell>
          <cell r="N351" t="str">
            <v>S/L</v>
          </cell>
          <cell r="O351">
            <v>7</v>
          </cell>
        </row>
        <row r="352">
          <cell r="A352" t="str">
            <v>COAST.343</v>
          </cell>
          <cell r="B352">
            <v>637</v>
          </cell>
          <cell r="C352"/>
          <cell r="D352" t="str">
            <v xml:space="preserve">Rebuild Engine - 1996 Peterbilt #205         </v>
          </cell>
          <cell r="E352">
            <v>38046</v>
          </cell>
          <cell r="F352">
            <v>10667.7</v>
          </cell>
          <cell r="G352">
            <v>0</v>
          </cell>
          <cell r="H352"/>
          <cell r="I352">
            <v>0</v>
          </cell>
          <cell r="J352">
            <v>10312.11</v>
          </cell>
          <cell r="K352">
            <v>355.59</v>
          </cell>
          <cell r="L352">
            <v>10667.7</v>
          </cell>
          <cell r="M352">
            <v>0</v>
          </cell>
          <cell r="N352" t="str">
            <v>S/L</v>
          </cell>
          <cell r="O352">
            <v>5</v>
          </cell>
        </row>
        <row r="353">
          <cell r="A353" t="str">
            <v>COAST.344</v>
          </cell>
          <cell r="B353">
            <v>638</v>
          </cell>
          <cell r="C353"/>
          <cell r="D353" t="str">
            <v xml:space="preserve">40yd Pacific Front Loader Mounted On #207    </v>
          </cell>
          <cell r="E353">
            <v>38022</v>
          </cell>
          <cell r="F353">
            <v>83081.039999999994</v>
          </cell>
          <cell r="G353">
            <v>0</v>
          </cell>
          <cell r="H353"/>
          <cell r="I353">
            <v>0</v>
          </cell>
          <cell r="J353">
            <v>81696.36</v>
          </cell>
          <cell r="K353">
            <v>1384.68</v>
          </cell>
          <cell r="L353">
            <v>83081.039999999994</v>
          </cell>
          <cell r="M353">
            <v>0</v>
          </cell>
          <cell r="N353" t="str">
            <v>S/L</v>
          </cell>
          <cell r="O353">
            <v>5</v>
          </cell>
        </row>
        <row r="354">
          <cell r="A354" t="str">
            <v>COAST.345</v>
          </cell>
          <cell r="B354">
            <v>639</v>
          </cell>
          <cell r="C354"/>
          <cell r="D354" t="str">
            <v xml:space="preserve">2004 Peterbilt 320 Front Loader #207         </v>
          </cell>
          <cell r="E354">
            <v>38022</v>
          </cell>
          <cell r="F354">
            <v>101545</v>
          </cell>
          <cell r="G354">
            <v>0</v>
          </cell>
          <cell r="H354"/>
          <cell r="I354">
            <v>0</v>
          </cell>
          <cell r="J354">
            <v>99852.58</v>
          </cell>
          <cell r="K354">
            <v>1692.42</v>
          </cell>
          <cell r="L354">
            <v>101545</v>
          </cell>
          <cell r="M354">
            <v>0</v>
          </cell>
          <cell r="N354" t="str">
            <v>S/L</v>
          </cell>
          <cell r="O354">
            <v>5</v>
          </cell>
        </row>
        <row r="355">
          <cell r="A355" t="str">
            <v>COAST.346</v>
          </cell>
          <cell r="B355">
            <v>640</v>
          </cell>
          <cell r="C355"/>
          <cell r="D355" t="str">
            <v xml:space="preserve">Graphics - #207                              </v>
          </cell>
          <cell r="E355">
            <v>38079</v>
          </cell>
          <cell r="F355">
            <v>1200</v>
          </cell>
          <cell r="G355">
            <v>0</v>
          </cell>
          <cell r="H355"/>
          <cell r="I355">
            <v>0</v>
          </cell>
          <cell r="J355">
            <v>1140</v>
          </cell>
          <cell r="K355">
            <v>60</v>
          </cell>
          <cell r="L355">
            <v>1200</v>
          </cell>
          <cell r="M355">
            <v>0</v>
          </cell>
          <cell r="N355" t="str">
            <v>S/L</v>
          </cell>
          <cell r="O355">
            <v>5</v>
          </cell>
        </row>
        <row r="356">
          <cell r="A356" t="str">
            <v>COAST.347</v>
          </cell>
          <cell r="B356">
            <v>641</v>
          </cell>
          <cell r="C356"/>
          <cell r="D356" t="str">
            <v xml:space="preserve">Truck Scale Kit - #207                       </v>
          </cell>
          <cell r="E356">
            <v>38107</v>
          </cell>
          <cell r="F356">
            <v>2001.45</v>
          </cell>
          <cell r="G356">
            <v>0</v>
          </cell>
          <cell r="H356"/>
          <cell r="I356">
            <v>0</v>
          </cell>
          <cell r="J356">
            <v>1868.02</v>
          </cell>
          <cell r="K356">
            <v>133.43</v>
          </cell>
          <cell r="L356">
            <v>2001.45</v>
          </cell>
          <cell r="M356">
            <v>0</v>
          </cell>
          <cell r="N356" t="str">
            <v>S/L</v>
          </cell>
          <cell r="O356">
            <v>5</v>
          </cell>
        </row>
        <row r="357">
          <cell r="A357" t="str">
            <v>COAST.348</v>
          </cell>
          <cell r="B357">
            <v>642</v>
          </cell>
          <cell r="C357"/>
          <cell r="D357" t="str">
            <v xml:space="preserve">180 - 96 Gal Univ XHD Containers             </v>
          </cell>
          <cell r="E357">
            <v>38014</v>
          </cell>
          <cell r="F357">
            <v>8975</v>
          </cell>
          <cell r="G357">
            <v>0</v>
          </cell>
          <cell r="H357"/>
          <cell r="I357">
            <v>0</v>
          </cell>
          <cell r="J357">
            <v>6303.86</v>
          </cell>
          <cell r="K357">
            <v>1282.1400000000001</v>
          </cell>
          <cell r="L357">
            <v>7586</v>
          </cell>
          <cell r="M357">
            <v>1389</v>
          </cell>
          <cell r="N357" t="str">
            <v>S/L</v>
          </cell>
          <cell r="O357">
            <v>7</v>
          </cell>
        </row>
        <row r="358">
          <cell r="A358" t="str">
            <v>COAST.349</v>
          </cell>
          <cell r="B358">
            <v>643</v>
          </cell>
          <cell r="C358"/>
          <cell r="D358" t="str">
            <v xml:space="preserve">500 - 32 Gal Univ XHD Containers             </v>
          </cell>
          <cell r="E358">
            <v>38014</v>
          </cell>
          <cell r="F358">
            <v>17750</v>
          </cell>
          <cell r="G358">
            <v>0</v>
          </cell>
          <cell r="H358"/>
          <cell r="I358">
            <v>0</v>
          </cell>
          <cell r="J358">
            <v>12467.24</v>
          </cell>
          <cell r="K358">
            <v>2535.71</v>
          </cell>
          <cell r="L358">
            <v>15002.95</v>
          </cell>
          <cell r="M358">
            <v>2747.05</v>
          </cell>
          <cell r="N358" t="str">
            <v>S/L</v>
          </cell>
          <cell r="O358">
            <v>7</v>
          </cell>
        </row>
        <row r="359">
          <cell r="A359" t="str">
            <v>COAST.350</v>
          </cell>
          <cell r="B359">
            <v>644</v>
          </cell>
          <cell r="C359"/>
          <cell r="D359" t="str">
            <v xml:space="preserve">2 - 2yd FL Slant Top Containers              </v>
          </cell>
          <cell r="E359">
            <v>38046</v>
          </cell>
          <cell r="F359">
            <v>1172</v>
          </cell>
          <cell r="G359">
            <v>0</v>
          </cell>
          <cell r="H359"/>
          <cell r="I359">
            <v>0</v>
          </cell>
          <cell r="J359">
            <v>809.24</v>
          </cell>
          <cell r="K359">
            <v>167.43</v>
          </cell>
          <cell r="L359">
            <v>976.67</v>
          </cell>
          <cell r="M359">
            <v>195.33</v>
          </cell>
          <cell r="N359" t="str">
            <v>S/L</v>
          </cell>
          <cell r="O359">
            <v>7</v>
          </cell>
        </row>
        <row r="360">
          <cell r="A360" t="str">
            <v>COAST.351</v>
          </cell>
          <cell r="B360">
            <v>645</v>
          </cell>
          <cell r="C360"/>
          <cell r="D360" t="str">
            <v xml:space="preserve">3 - 3yd FL Slant Top Containers              </v>
          </cell>
          <cell r="E360">
            <v>38046</v>
          </cell>
          <cell r="F360">
            <v>1979.25</v>
          </cell>
          <cell r="G360">
            <v>0</v>
          </cell>
          <cell r="H360"/>
          <cell r="I360">
            <v>0</v>
          </cell>
          <cell r="J360">
            <v>1366.63</v>
          </cell>
          <cell r="K360">
            <v>282.75</v>
          </cell>
          <cell r="L360">
            <v>1649.38</v>
          </cell>
          <cell r="M360">
            <v>329.87</v>
          </cell>
          <cell r="N360" t="str">
            <v>S/L</v>
          </cell>
          <cell r="O360">
            <v>7</v>
          </cell>
        </row>
        <row r="361">
          <cell r="A361" t="str">
            <v>COAST.352</v>
          </cell>
          <cell r="B361">
            <v>646</v>
          </cell>
          <cell r="C361"/>
          <cell r="D361" t="str">
            <v xml:space="preserve">2 - 1yd FL Tapered Containers                </v>
          </cell>
          <cell r="E361">
            <v>38046</v>
          </cell>
          <cell r="F361">
            <v>965</v>
          </cell>
          <cell r="G361">
            <v>0</v>
          </cell>
          <cell r="H361"/>
          <cell r="I361">
            <v>0</v>
          </cell>
          <cell r="J361">
            <v>666.32</v>
          </cell>
          <cell r="K361">
            <v>137.86000000000001</v>
          </cell>
          <cell r="L361">
            <v>804.18</v>
          </cell>
          <cell r="M361">
            <v>160.82</v>
          </cell>
          <cell r="N361" t="str">
            <v>S/L</v>
          </cell>
          <cell r="O361">
            <v>7</v>
          </cell>
        </row>
        <row r="362">
          <cell r="A362" t="str">
            <v>COAST.353</v>
          </cell>
          <cell r="B362">
            <v>647</v>
          </cell>
          <cell r="C362"/>
          <cell r="D362" t="str">
            <v xml:space="preserve">2 - 1.5yd FL Tapered Containers              </v>
          </cell>
          <cell r="E362">
            <v>38046</v>
          </cell>
          <cell r="F362">
            <v>1074</v>
          </cell>
          <cell r="G362">
            <v>0</v>
          </cell>
          <cell r="H362"/>
          <cell r="I362">
            <v>0</v>
          </cell>
          <cell r="J362">
            <v>741.58</v>
          </cell>
          <cell r="K362">
            <v>153.43</v>
          </cell>
          <cell r="L362">
            <v>895.01</v>
          </cell>
          <cell r="M362">
            <v>178.99</v>
          </cell>
          <cell r="N362" t="str">
            <v>S/L</v>
          </cell>
          <cell r="O362">
            <v>7</v>
          </cell>
        </row>
        <row r="363">
          <cell r="A363" t="str">
            <v>COAST.354</v>
          </cell>
          <cell r="B363">
            <v>648</v>
          </cell>
          <cell r="C363"/>
          <cell r="D363" t="str">
            <v xml:space="preserve">3 - 5yd FL Cathedral Containers              </v>
          </cell>
          <cell r="E363">
            <v>38046</v>
          </cell>
          <cell r="F363">
            <v>2376.75</v>
          </cell>
          <cell r="G363">
            <v>0</v>
          </cell>
          <cell r="H363"/>
          <cell r="I363">
            <v>0</v>
          </cell>
          <cell r="J363">
            <v>1641.11</v>
          </cell>
          <cell r="K363">
            <v>339.54</v>
          </cell>
          <cell r="L363">
            <v>1980.65</v>
          </cell>
          <cell r="M363">
            <v>396.1</v>
          </cell>
          <cell r="N363" t="str">
            <v>S/L</v>
          </cell>
          <cell r="O363">
            <v>7</v>
          </cell>
        </row>
        <row r="364">
          <cell r="A364" t="str">
            <v>COAST.355</v>
          </cell>
          <cell r="B364">
            <v>649</v>
          </cell>
          <cell r="C364"/>
          <cell r="D364" t="str">
            <v xml:space="preserve">4 - 6yd FL Cathedral Containers              </v>
          </cell>
          <cell r="E364">
            <v>38046</v>
          </cell>
          <cell r="F364">
            <v>3439</v>
          </cell>
          <cell r="G364">
            <v>0</v>
          </cell>
          <cell r="H364"/>
          <cell r="I364">
            <v>0</v>
          </cell>
          <cell r="J364">
            <v>2374.56</v>
          </cell>
          <cell r="K364">
            <v>491.29</v>
          </cell>
          <cell r="L364">
            <v>2865.85</v>
          </cell>
          <cell r="M364">
            <v>573.15</v>
          </cell>
          <cell r="N364" t="str">
            <v>S/L</v>
          </cell>
          <cell r="O364">
            <v>7</v>
          </cell>
        </row>
        <row r="365">
          <cell r="A365" t="str">
            <v>COAST.356</v>
          </cell>
          <cell r="B365">
            <v>650</v>
          </cell>
          <cell r="C365"/>
          <cell r="D365" t="str">
            <v xml:space="preserve">6 - 4yd FL Cardboard Recycling Containers    </v>
          </cell>
          <cell r="E365">
            <v>38046</v>
          </cell>
          <cell r="F365">
            <v>3744</v>
          </cell>
          <cell r="G365">
            <v>0</v>
          </cell>
          <cell r="H365"/>
          <cell r="I365">
            <v>0</v>
          </cell>
          <cell r="J365">
            <v>2585.15</v>
          </cell>
          <cell r="K365">
            <v>534.86</v>
          </cell>
          <cell r="L365">
            <v>3120.01</v>
          </cell>
          <cell r="M365">
            <v>623.99</v>
          </cell>
          <cell r="N365" t="str">
            <v>S/L</v>
          </cell>
          <cell r="O365">
            <v>7</v>
          </cell>
        </row>
        <row r="366">
          <cell r="A366" t="str">
            <v>COAST.357</v>
          </cell>
          <cell r="B366">
            <v>651</v>
          </cell>
          <cell r="C366"/>
          <cell r="D366" t="str">
            <v xml:space="preserve">6 - 6yd FL Cardboard Recycling Containers    </v>
          </cell>
          <cell r="E366">
            <v>38046</v>
          </cell>
          <cell r="F366">
            <v>4184.6400000000003</v>
          </cell>
          <cell r="G366">
            <v>0</v>
          </cell>
          <cell r="H366"/>
          <cell r="I366">
            <v>0</v>
          </cell>
          <cell r="J366">
            <v>2889.41</v>
          </cell>
          <cell r="K366">
            <v>597.80999999999995</v>
          </cell>
          <cell r="L366">
            <v>3487.22</v>
          </cell>
          <cell r="M366">
            <v>697.42</v>
          </cell>
          <cell r="N366" t="str">
            <v>S/L</v>
          </cell>
          <cell r="O366">
            <v>7</v>
          </cell>
        </row>
        <row r="367">
          <cell r="A367" t="str">
            <v>COAST.358</v>
          </cell>
          <cell r="B367">
            <v>652</v>
          </cell>
          <cell r="C367"/>
          <cell r="D367" t="str">
            <v xml:space="preserve">Freight on Containers - assets 644-651       </v>
          </cell>
          <cell r="E367">
            <v>38046</v>
          </cell>
          <cell r="F367">
            <v>682.5</v>
          </cell>
          <cell r="G367">
            <v>0</v>
          </cell>
          <cell r="H367"/>
          <cell r="I367">
            <v>0</v>
          </cell>
          <cell r="J367">
            <v>471.25</v>
          </cell>
          <cell r="K367">
            <v>97.5</v>
          </cell>
          <cell r="L367">
            <v>568.75</v>
          </cell>
          <cell r="M367">
            <v>113.75</v>
          </cell>
          <cell r="N367" t="str">
            <v>S/L</v>
          </cell>
          <cell r="O367">
            <v>7</v>
          </cell>
        </row>
        <row r="368">
          <cell r="A368" t="str">
            <v>COAST.359</v>
          </cell>
          <cell r="B368">
            <v>653</v>
          </cell>
          <cell r="C368"/>
          <cell r="D368" t="str">
            <v xml:space="preserve">500 - 14 Gal Recycle Bins                    </v>
          </cell>
          <cell r="E368">
            <v>38069</v>
          </cell>
          <cell r="F368">
            <v>2660</v>
          </cell>
          <cell r="G368">
            <v>0</v>
          </cell>
          <cell r="H368"/>
          <cell r="I368">
            <v>0</v>
          </cell>
          <cell r="J368">
            <v>1805</v>
          </cell>
          <cell r="K368">
            <v>380</v>
          </cell>
          <cell r="L368">
            <v>2185</v>
          </cell>
          <cell r="M368">
            <v>475</v>
          </cell>
          <cell r="N368" t="str">
            <v>S/L</v>
          </cell>
          <cell r="O368">
            <v>7</v>
          </cell>
        </row>
        <row r="369">
          <cell r="A369" t="str">
            <v>COAST.360</v>
          </cell>
          <cell r="B369">
            <v>654</v>
          </cell>
          <cell r="C369"/>
          <cell r="D369" t="str">
            <v xml:space="preserve">4 - 10yd Drop Boxes                          </v>
          </cell>
          <cell r="E369">
            <v>38167</v>
          </cell>
          <cell r="F369">
            <v>11200</v>
          </cell>
          <cell r="G369">
            <v>0</v>
          </cell>
          <cell r="H369"/>
          <cell r="I369">
            <v>0</v>
          </cell>
          <cell r="J369">
            <v>7200</v>
          </cell>
          <cell r="K369">
            <v>1600</v>
          </cell>
          <cell r="L369">
            <v>8800</v>
          </cell>
          <cell r="M369">
            <v>2400</v>
          </cell>
          <cell r="N369" t="str">
            <v>S/L</v>
          </cell>
          <cell r="O369">
            <v>7</v>
          </cell>
        </row>
        <row r="370">
          <cell r="A370" t="str">
            <v>COAST.361</v>
          </cell>
          <cell r="B370">
            <v>655</v>
          </cell>
          <cell r="C370"/>
          <cell r="D370" t="str">
            <v xml:space="preserve">10 - 3yd FL Rental Containers                </v>
          </cell>
          <cell r="E370">
            <v>38134</v>
          </cell>
          <cell r="F370">
            <v>6360</v>
          </cell>
          <cell r="G370">
            <v>0</v>
          </cell>
          <cell r="H370"/>
          <cell r="I370">
            <v>0</v>
          </cell>
          <cell r="J370">
            <v>4164.28</v>
          </cell>
          <cell r="K370">
            <v>908.57</v>
          </cell>
          <cell r="L370">
            <v>5072.8500000000004</v>
          </cell>
          <cell r="M370">
            <v>1287.1500000000001</v>
          </cell>
          <cell r="N370" t="str">
            <v>S/L</v>
          </cell>
          <cell r="O370">
            <v>7</v>
          </cell>
        </row>
        <row r="371">
          <cell r="A371" t="str">
            <v>COAST.362</v>
          </cell>
          <cell r="B371">
            <v>656</v>
          </cell>
          <cell r="C371"/>
          <cell r="D371" t="str">
            <v xml:space="preserve">4 - 3yd FL Rental Containers                 </v>
          </cell>
          <cell r="E371">
            <v>38097</v>
          </cell>
          <cell r="F371">
            <v>2544</v>
          </cell>
          <cell r="G371">
            <v>0</v>
          </cell>
          <cell r="H371"/>
          <cell r="I371">
            <v>0</v>
          </cell>
          <cell r="J371">
            <v>1696.01</v>
          </cell>
          <cell r="K371">
            <v>363.43</v>
          </cell>
          <cell r="L371">
            <v>2059.44</v>
          </cell>
          <cell r="M371">
            <v>484.56</v>
          </cell>
          <cell r="N371" t="str">
            <v>S/L</v>
          </cell>
          <cell r="O371">
            <v>7</v>
          </cell>
        </row>
        <row r="372">
          <cell r="A372" t="str">
            <v>COAST.363</v>
          </cell>
          <cell r="B372">
            <v>657</v>
          </cell>
          <cell r="C372"/>
          <cell r="D372" t="str">
            <v xml:space="preserve">2 - 3yd RL Rental Containers                 </v>
          </cell>
          <cell r="E372">
            <v>38097</v>
          </cell>
          <cell r="F372">
            <v>1640</v>
          </cell>
          <cell r="G372">
            <v>0</v>
          </cell>
          <cell r="H372"/>
          <cell r="I372">
            <v>0</v>
          </cell>
          <cell r="J372">
            <v>1093.3499999999999</v>
          </cell>
          <cell r="K372">
            <v>234.29</v>
          </cell>
          <cell r="L372">
            <v>1327.64</v>
          </cell>
          <cell r="M372">
            <v>312.36</v>
          </cell>
          <cell r="N372" t="str">
            <v>S/L</v>
          </cell>
          <cell r="O372">
            <v>7</v>
          </cell>
        </row>
        <row r="373">
          <cell r="A373" t="str">
            <v>COAST.364</v>
          </cell>
          <cell r="B373">
            <v>658</v>
          </cell>
          <cell r="C373"/>
          <cell r="D373" t="str">
            <v xml:space="preserve">3 - 8yd FL Cathedral Containers              </v>
          </cell>
          <cell r="E373">
            <v>38104</v>
          </cell>
          <cell r="F373">
            <v>3424.35</v>
          </cell>
          <cell r="G373">
            <v>0</v>
          </cell>
          <cell r="H373"/>
          <cell r="I373">
            <v>0</v>
          </cell>
          <cell r="J373">
            <v>2282.89</v>
          </cell>
          <cell r="K373">
            <v>489.19</v>
          </cell>
          <cell r="L373">
            <v>2772.08</v>
          </cell>
          <cell r="M373">
            <v>652.27</v>
          </cell>
          <cell r="N373" t="str">
            <v>S/L</v>
          </cell>
          <cell r="O373">
            <v>7</v>
          </cell>
        </row>
        <row r="374">
          <cell r="A374" t="str">
            <v>COAST.365</v>
          </cell>
          <cell r="B374">
            <v>659</v>
          </cell>
          <cell r="C374"/>
          <cell r="D374" t="str">
            <v xml:space="preserve">1 - 4yd FL Tapered Container                 </v>
          </cell>
          <cell r="E374">
            <v>38106</v>
          </cell>
          <cell r="F374">
            <v>852.35</v>
          </cell>
          <cell r="G374">
            <v>0</v>
          </cell>
          <cell r="H374"/>
          <cell r="I374">
            <v>0</v>
          </cell>
          <cell r="J374">
            <v>568.22</v>
          </cell>
          <cell r="K374">
            <v>121.76</v>
          </cell>
          <cell r="L374">
            <v>689.98</v>
          </cell>
          <cell r="M374">
            <v>162.37</v>
          </cell>
          <cell r="N374" t="str">
            <v>S/L</v>
          </cell>
          <cell r="O374">
            <v>7</v>
          </cell>
        </row>
        <row r="375">
          <cell r="A375" t="str">
            <v>COAST.366</v>
          </cell>
          <cell r="B375">
            <v>660</v>
          </cell>
          <cell r="C375"/>
          <cell r="D375" t="str">
            <v xml:space="preserve">Pressure Washer                              </v>
          </cell>
          <cell r="E375">
            <v>38152</v>
          </cell>
          <cell r="F375">
            <v>3502.4</v>
          </cell>
          <cell r="G375">
            <v>0</v>
          </cell>
          <cell r="H375"/>
          <cell r="I375">
            <v>0</v>
          </cell>
          <cell r="J375">
            <v>2293.23</v>
          </cell>
          <cell r="K375">
            <v>500.34</v>
          </cell>
          <cell r="L375">
            <v>2793.57</v>
          </cell>
          <cell r="M375">
            <v>708.83</v>
          </cell>
          <cell r="N375" t="str">
            <v>S/L</v>
          </cell>
          <cell r="O375">
            <v>7</v>
          </cell>
        </row>
        <row r="376">
          <cell r="A376" t="str">
            <v>COAST.367</v>
          </cell>
          <cell r="B376">
            <v>661</v>
          </cell>
          <cell r="C376"/>
          <cell r="D376" t="str">
            <v xml:space="preserve">Rebuild Engine - 1996 GMC #507               </v>
          </cell>
          <cell r="E376">
            <v>38138</v>
          </cell>
          <cell r="F376">
            <v>12369.49</v>
          </cell>
          <cell r="G376">
            <v>0</v>
          </cell>
          <cell r="H376"/>
          <cell r="I376">
            <v>0</v>
          </cell>
          <cell r="J376">
            <v>11338.71</v>
          </cell>
          <cell r="K376">
            <v>1030.78</v>
          </cell>
          <cell r="L376">
            <v>12369.49</v>
          </cell>
          <cell r="M376">
            <v>0</v>
          </cell>
          <cell r="N376" t="str">
            <v>S/L</v>
          </cell>
          <cell r="O376">
            <v>5</v>
          </cell>
        </row>
        <row r="377">
          <cell r="A377" t="str">
            <v>COAST.368</v>
          </cell>
          <cell r="B377">
            <v>662</v>
          </cell>
          <cell r="C377"/>
          <cell r="D377" t="str">
            <v xml:space="preserve">K-PAC Hoist Hook Lift                        </v>
          </cell>
          <cell r="E377">
            <v>38168</v>
          </cell>
          <cell r="F377">
            <v>14352.4</v>
          </cell>
          <cell r="G377">
            <v>0</v>
          </cell>
          <cell r="H377"/>
          <cell r="I377">
            <v>0</v>
          </cell>
          <cell r="J377">
            <v>9226.5300000000007</v>
          </cell>
          <cell r="K377">
            <v>2050.34</v>
          </cell>
          <cell r="L377">
            <v>11276.87</v>
          </cell>
          <cell r="M377">
            <v>3075.53</v>
          </cell>
          <cell r="N377" t="str">
            <v>S/L</v>
          </cell>
          <cell r="O377">
            <v>7</v>
          </cell>
        </row>
        <row r="378">
          <cell r="A378" t="str">
            <v>COAST.369</v>
          </cell>
          <cell r="B378">
            <v>663</v>
          </cell>
          <cell r="C378"/>
          <cell r="D378" t="str">
            <v xml:space="preserve">16' Roll Off Flat Bed                        </v>
          </cell>
          <cell r="E378">
            <v>38168</v>
          </cell>
          <cell r="F378">
            <v>7200</v>
          </cell>
          <cell r="G378">
            <v>0</v>
          </cell>
          <cell r="H378"/>
          <cell r="I378">
            <v>0</v>
          </cell>
          <cell r="J378">
            <v>6480</v>
          </cell>
          <cell r="K378">
            <v>720</v>
          </cell>
          <cell r="L378">
            <v>7200</v>
          </cell>
          <cell r="M378">
            <v>0</v>
          </cell>
          <cell r="N378" t="str">
            <v>S/L</v>
          </cell>
          <cell r="O378">
            <v>5</v>
          </cell>
        </row>
        <row r="379">
          <cell r="A379" t="str">
            <v>COAST.370</v>
          </cell>
          <cell r="B379">
            <v>664</v>
          </cell>
          <cell r="C379"/>
          <cell r="D379" t="str">
            <v xml:space="preserve">Pro Link Printer                             </v>
          </cell>
          <cell r="E379">
            <v>38321</v>
          </cell>
          <cell r="F379">
            <v>792.19</v>
          </cell>
          <cell r="G379">
            <v>0</v>
          </cell>
          <cell r="H379"/>
          <cell r="I379">
            <v>0</v>
          </cell>
          <cell r="J379">
            <v>646.96</v>
          </cell>
          <cell r="K379">
            <v>145.22999999999999</v>
          </cell>
          <cell r="L379">
            <v>792.19</v>
          </cell>
          <cell r="M379">
            <v>0</v>
          </cell>
          <cell r="N379" t="str">
            <v>S/L</v>
          </cell>
          <cell r="O379">
            <v>5</v>
          </cell>
        </row>
        <row r="380">
          <cell r="A380" t="str">
            <v>COAST.371</v>
          </cell>
          <cell r="B380">
            <v>665</v>
          </cell>
          <cell r="C380"/>
          <cell r="D380" t="str">
            <v xml:space="preserve">2 - 20yd Standard Utility Drop Boxes         </v>
          </cell>
          <cell r="E380">
            <v>38153</v>
          </cell>
          <cell r="F380">
            <v>6614.11</v>
          </cell>
          <cell r="G380">
            <v>0</v>
          </cell>
          <cell r="H380"/>
          <cell r="I380">
            <v>0</v>
          </cell>
          <cell r="J380">
            <v>4330.66</v>
          </cell>
          <cell r="K380">
            <v>944.87</v>
          </cell>
          <cell r="L380">
            <v>5275.53</v>
          </cell>
          <cell r="M380">
            <v>1338.58</v>
          </cell>
          <cell r="N380" t="str">
            <v>S/L</v>
          </cell>
          <cell r="O380">
            <v>7</v>
          </cell>
        </row>
        <row r="381">
          <cell r="A381" t="str">
            <v>COAST.372</v>
          </cell>
          <cell r="B381">
            <v>666</v>
          </cell>
          <cell r="C381"/>
          <cell r="D381" t="str">
            <v xml:space="preserve">2 - 30yd Standard Utility Drop Boxes         </v>
          </cell>
          <cell r="E381">
            <v>38153</v>
          </cell>
          <cell r="F381">
            <v>7551.12</v>
          </cell>
          <cell r="G381">
            <v>0</v>
          </cell>
          <cell r="H381"/>
          <cell r="I381">
            <v>0</v>
          </cell>
          <cell r="J381">
            <v>4944.18</v>
          </cell>
          <cell r="K381">
            <v>1078.73</v>
          </cell>
          <cell r="L381">
            <v>6022.91</v>
          </cell>
          <cell r="M381">
            <v>1528.21</v>
          </cell>
          <cell r="N381" t="str">
            <v>S/L</v>
          </cell>
          <cell r="O381">
            <v>7</v>
          </cell>
        </row>
        <row r="382">
          <cell r="A382" t="str">
            <v>COAST.373</v>
          </cell>
          <cell r="B382">
            <v>667</v>
          </cell>
          <cell r="C382"/>
          <cell r="D382" t="str">
            <v xml:space="preserve">2004 Chevrolet Pickup - #116                 </v>
          </cell>
          <cell r="E382">
            <v>38183</v>
          </cell>
          <cell r="F382">
            <v>31639.81</v>
          </cell>
          <cell r="G382">
            <v>0</v>
          </cell>
          <cell r="H382"/>
          <cell r="I382">
            <v>0</v>
          </cell>
          <cell r="J382">
            <v>28475.82</v>
          </cell>
          <cell r="K382">
            <v>3163.99</v>
          </cell>
          <cell r="L382">
            <v>31639.81</v>
          </cell>
          <cell r="M382">
            <v>0</v>
          </cell>
          <cell r="N382" t="str">
            <v>S/L</v>
          </cell>
          <cell r="O382">
            <v>5</v>
          </cell>
        </row>
        <row r="383">
          <cell r="A383" t="str">
            <v>COAST.374</v>
          </cell>
          <cell r="B383">
            <v>668</v>
          </cell>
          <cell r="C383"/>
          <cell r="D383" t="str">
            <v xml:space="preserve">H/D Scan Tool                                </v>
          </cell>
          <cell r="E383">
            <v>38250</v>
          </cell>
          <cell r="F383">
            <v>2060</v>
          </cell>
          <cell r="G383">
            <v>0</v>
          </cell>
          <cell r="H383"/>
          <cell r="I383">
            <v>0</v>
          </cell>
          <cell r="J383">
            <v>1250.73</v>
          </cell>
          <cell r="K383">
            <v>294.29000000000002</v>
          </cell>
          <cell r="L383">
            <v>1545.02</v>
          </cell>
          <cell r="M383">
            <v>514.98</v>
          </cell>
          <cell r="N383" t="str">
            <v>S/L</v>
          </cell>
          <cell r="O383">
            <v>7</v>
          </cell>
        </row>
        <row r="384">
          <cell r="A384" t="str">
            <v>COAST.375</v>
          </cell>
          <cell r="B384">
            <v>669</v>
          </cell>
          <cell r="C384"/>
          <cell r="D384" t="str">
            <v xml:space="preserve">1991 Hyster Forklift - #704 From MRF         </v>
          </cell>
          <cell r="E384">
            <v>38229</v>
          </cell>
          <cell r="F384">
            <v>6000</v>
          </cell>
          <cell r="G384">
            <v>0</v>
          </cell>
          <cell r="H384"/>
          <cell r="I384">
            <v>0</v>
          </cell>
          <cell r="J384">
            <v>3714.27</v>
          </cell>
          <cell r="K384">
            <v>857.14</v>
          </cell>
          <cell r="L384">
            <v>4571.41</v>
          </cell>
          <cell r="M384">
            <v>1428.59</v>
          </cell>
          <cell r="N384" t="str">
            <v>S/L</v>
          </cell>
          <cell r="O384">
            <v>7</v>
          </cell>
        </row>
        <row r="385">
          <cell r="A385" t="str">
            <v>COAST.376</v>
          </cell>
          <cell r="B385">
            <v>670</v>
          </cell>
          <cell r="C385"/>
          <cell r="D385" t="str">
            <v xml:space="preserve">Rebuild Engine - #604                        </v>
          </cell>
          <cell r="E385">
            <v>38218</v>
          </cell>
          <cell r="F385">
            <v>12494.95</v>
          </cell>
          <cell r="G385">
            <v>0</v>
          </cell>
          <cell r="H385"/>
          <cell r="I385">
            <v>0</v>
          </cell>
          <cell r="J385">
            <v>10828.96</v>
          </cell>
          <cell r="K385">
            <v>1665.99</v>
          </cell>
          <cell r="L385">
            <v>12494.95</v>
          </cell>
          <cell r="M385">
            <v>0</v>
          </cell>
          <cell r="N385" t="str">
            <v>S/L</v>
          </cell>
          <cell r="O385">
            <v>5</v>
          </cell>
        </row>
        <row r="386">
          <cell r="A386" t="str">
            <v>COAST.377</v>
          </cell>
          <cell r="B386">
            <v>671</v>
          </cell>
          <cell r="C386"/>
          <cell r="D386" t="str">
            <v xml:space="preserve">Truck Parts - #116                           </v>
          </cell>
          <cell r="E386">
            <v>38229</v>
          </cell>
          <cell r="F386">
            <v>564.14</v>
          </cell>
          <cell r="G386">
            <v>0</v>
          </cell>
          <cell r="H386"/>
          <cell r="I386">
            <v>0</v>
          </cell>
          <cell r="J386">
            <v>488.93</v>
          </cell>
          <cell r="K386">
            <v>75.209999999999994</v>
          </cell>
          <cell r="L386">
            <v>564.14</v>
          </cell>
          <cell r="M386">
            <v>0</v>
          </cell>
          <cell r="N386" t="str">
            <v>S/L</v>
          </cell>
          <cell r="O386">
            <v>5</v>
          </cell>
        </row>
        <row r="387">
          <cell r="A387" t="str">
            <v>COAST.378</v>
          </cell>
          <cell r="B387">
            <v>672</v>
          </cell>
          <cell r="C387"/>
          <cell r="D387" t="str">
            <v xml:space="preserve">Toolbox 18x18x36 RH DBL Door- #116           </v>
          </cell>
          <cell r="E387">
            <v>38244</v>
          </cell>
          <cell r="F387">
            <v>315</v>
          </cell>
          <cell r="G387">
            <v>0</v>
          </cell>
          <cell r="H387"/>
          <cell r="I387">
            <v>0</v>
          </cell>
          <cell r="J387">
            <v>273</v>
          </cell>
          <cell r="K387">
            <v>42</v>
          </cell>
          <cell r="L387">
            <v>315</v>
          </cell>
          <cell r="M387">
            <v>0</v>
          </cell>
          <cell r="N387" t="str">
            <v>S/L</v>
          </cell>
          <cell r="O387">
            <v>5</v>
          </cell>
        </row>
        <row r="388">
          <cell r="A388" t="str">
            <v>COAST.379</v>
          </cell>
          <cell r="B388">
            <v>673</v>
          </cell>
          <cell r="C388"/>
          <cell r="D388" t="str">
            <v xml:space="preserve">Engine Repair - #302                         </v>
          </cell>
          <cell r="E388">
            <v>38250</v>
          </cell>
          <cell r="F388">
            <v>2635.28</v>
          </cell>
          <cell r="G388">
            <v>0</v>
          </cell>
          <cell r="H388"/>
          <cell r="I388">
            <v>0</v>
          </cell>
          <cell r="J388">
            <v>2240</v>
          </cell>
          <cell r="K388">
            <v>395.28</v>
          </cell>
          <cell r="L388">
            <v>2635.28</v>
          </cell>
          <cell r="M388">
            <v>0</v>
          </cell>
          <cell r="N388" t="str">
            <v>S/L</v>
          </cell>
          <cell r="O388">
            <v>5</v>
          </cell>
        </row>
        <row r="389">
          <cell r="A389" t="str">
            <v>COAST.380</v>
          </cell>
          <cell r="B389">
            <v>674</v>
          </cell>
          <cell r="C389"/>
          <cell r="D389" t="str">
            <v xml:space="preserve">Wheel Covers - #116                          </v>
          </cell>
          <cell r="E389">
            <v>38259</v>
          </cell>
          <cell r="F389">
            <v>335</v>
          </cell>
          <cell r="G389">
            <v>0</v>
          </cell>
          <cell r="H389"/>
          <cell r="I389">
            <v>0</v>
          </cell>
          <cell r="J389">
            <v>284.75</v>
          </cell>
          <cell r="K389">
            <v>50.25</v>
          </cell>
          <cell r="L389">
            <v>335</v>
          </cell>
          <cell r="M389">
            <v>0</v>
          </cell>
          <cell r="N389" t="str">
            <v>S/L</v>
          </cell>
          <cell r="O389">
            <v>5</v>
          </cell>
        </row>
        <row r="390">
          <cell r="A390" t="str">
            <v>COAST.381</v>
          </cell>
          <cell r="B390">
            <v>675</v>
          </cell>
          <cell r="C390"/>
          <cell r="D390" t="str">
            <v xml:space="preserve">CS6B-A6804-H3KP Cs Serires 04 Ratio Allison  </v>
          </cell>
          <cell r="E390">
            <v>38259</v>
          </cell>
          <cell r="F390">
            <v>970.03</v>
          </cell>
          <cell r="G390">
            <v>0</v>
          </cell>
          <cell r="H390"/>
          <cell r="I390">
            <v>0</v>
          </cell>
          <cell r="J390">
            <v>824.54</v>
          </cell>
          <cell r="K390">
            <v>145.49</v>
          </cell>
          <cell r="L390">
            <v>970.03</v>
          </cell>
          <cell r="M390">
            <v>0</v>
          </cell>
          <cell r="N390" t="str">
            <v>S/L</v>
          </cell>
          <cell r="O390">
            <v>5</v>
          </cell>
        </row>
        <row r="391">
          <cell r="A391" t="str">
            <v>COAST.382</v>
          </cell>
          <cell r="B391">
            <v>676</v>
          </cell>
          <cell r="C391"/>
          <cell r="D391" t="str">
            <v xml:space="preserve">Rebuild Excavator Engine - #711              </v>
          </cell>
          <cell r="E391">
            <v>38260</v>
          </cell>
          <cell r="F391">
            <v>18055.12</v>
          </cell>
          <cell r="G391">
            <v>0</v>
          </cell>
          <cell r="H391"/>
          <cell r="I391">
            <v>0</v>
          </cell>
          <cell r="J391">
            <v>15346.84</v>
          </cell>
          <cell r="K391">
            <v>2708.28</v>
          </cell>
          <cell r="L391">
            <v>18055.12</v>
          </cell>
          <cell r="M391">
            <v>0</v>
          </cell>
          <cell r="N391" t="str">
            <v>S/L</v>
          </cell>
          <cell r="O391">
            <v>5</v>
          </cell>
        </row>
        <row r="392">
          <cell r="A392" t="str">
            <v>COAST.383</v>
          </cell>
          <cell r="B392">
            <v>677</v>
          </cell>
          <cell r="C392"/>
          <cell r="D392" t="str">
            <v xml:space="preserve">3 - 6yd Cardboard Containers                 </v>
          </cell>
          <cell r="E392">
            <v>38230</v>
          </cell>
          <cell r="F392">
            <v>1934</v>
          </cell>
          <cell r="G392">
            <v>0</v>
          </cell>
          <cell r="H392"/>
          <cell r="I392">
            <v>0</v>
          </cell>
          <cell r="J392">
            <v>1197.26</v>
          </cell>
          <cell r="K392">
            <v>276.29000000000002</v>
          </cell>
          <cell r="L392">
            <v>1473.55</v>
          </cell>
          <cell r="M392">
            <v>460.45</v>
          </cell>
          <cell r="N392" t="str">
            <v>S/L</v>
          </cell>
          <cell r="O392">
            <v>7</v>
          </cell>
        </row>
        <row r="393">
          <cell r="A393" t="str">
            <v>COAST.384</v>
          </cell>
          <cell r="B393">
            <v>678</v>
          </cell>
          <cell r="C393"/>
          <cell r="D393" t="str">
            <v xml:space="preserve">3 - 2yd FL Slant Top Containers              </v>
          </cell>
          <cell r="E393">
            <v>38230</v>
          </cell>
          <cell r="F393">
            <v>2211.6</v>
          </cell>
          <cell r="G393">
            <v>0</v>
          </cell>
          <cell r="H393"/>
          <cell r="I393">
            <v>0</v>
          </cell>
          <cell r="J393">
            <v>1369.07</v>
          </cell>
          <cell r="K393">
            <v>315.94</v>
          </cell>
          <cell r="L393">
            <v>1685.01</v>
          </cell>
          <cell r="M393">
            <v>526.59</v>
          </cell>
          <cell r="N393" t="str">
            <v>S/L</v>
          </cell>
          <cell r="O393">
            <v>7</v>
          </cell>
        </row>
        <row r="394">
          <cell r="A394" t="str">
            <v>COAST.385</v>
          </cell>
          <cell r="B394">
            <v>679</v>
          </cell>
          <cell r="C394"/>
          <cell r="D394" t="str">
            <v xml:space="preserve">4 - 5yd FL Cathedral Containers              </v>
          </cell>
          <cell r="E394">
            <v>38230</v>
          </cell>
          <cell r="F394">
            <v>4083.08</v>
          </cell>
          <cell r="G394">
            <v>0</v>
          </cell>
          <cell r="H394"/>
          <cell r="I394">
            <v>0</v>
          </cell>
          <cell r="J394">
            <v>2527.63</v>
          </cell>
          <cell r="K394">
            <v>583.29999999999995</v>
          </cell>
          <cell r="L394">
            <v>3110.93</v>
          </cell>
          <cell r="M394">
            <v>972.15</v>
          </cell>
          <cell r="N394" t="str">
            <v>S/L</v>
          </cell>
          <cell r="O394">
            <v>7</v>
          </cell>
        </row>
        <row r="395">
          <cell r="A395" t="str">
            <v>COAST.386</v>
          </cell>
          <cell r="B395">
            <v>680</v>
          </cell>
          <cell r="C395"/>
          <cell r="D395" t="str">
            <v xml:space="preserve">2 - 4yd FL Cardboard Recycling Containers    </v>
          </cell>
          <cell r="E395">
            <v>38230</v>
          </cell>
          <cell r="F395">
            <v>1668.9</v>
          </cell>
          <cell r="G395">
            <v>0</v>
          </cell>
          <cell r="H395"/>
          <cell r="I395">
            <v>0</v>
          </cell>
          <cell r="J395">
            <v>1033.1099999999999</v>
          </cell>
          <cell r="K395">
            <v>238.41</v>
          </cell>
          <cell r="L395">
            <v>1271.52</v>
          </cell>
          <cell r="M395">
            <v>397.38</v>
          </cell>
          <cell r="N395" t="str">
            <v>S/L</v>
          </cell>
          <cell r="O395">
            <v>7</v>
          </cell>
        </row>
        <row r="396">
          <cell r="A396" t="str">
            <v>COAST.387</v>
          </cell>
          <cell r="B396">
            <v>681</v>
          </cell>
          <cell r="C396"/>
          <cell r="D396" t="str">
            <v xml:space="preserve">4 - 6yd FL Cathedral Containers              </v>
          </cell>
          <cell r="E396">
            <v>38230</v>
          </cell>
          <cell r="F396">
            <v>4439.8</v>
          </cell>
          <cell r="G396">
            <v>0</v>
          </cell>
          <cell r="H396"/>
          <cell r="I396">
            <v>0</v>
          </cell>
          <cell r="J396">
            <v>2748.46</v>
          </cell>
          <cell r="K396">
            <v>634.26</v>
          </cell>
          <cell r="L396">
            <v>3382.72</v>
          </cell>
          <cell r="M396">
            <v>1057.08</v>
          </cell>
          <cell r="N396" t="str">
            <v>S/L</v>
          </cell>
          <cell r="O396">
            <v>7</v>
          </cell>
        </row>
        <row r="397">
          <cell r="A397" t="str">
            <v>COAST.388</v>
          </cell>
          <cell r="B397">
            <v>682</v>
          </cell>
          <cell r="C397"/>
          <cell r="D397" t="str">
            <v xml:space="preserve">3 - 2yd RL Tall Containers                   </v>
          </cell>
          <cell r="E397">
            <v>38230</v>
          </cell>
          <cell r="F397">
            <v>1825.56</v>
          </cell>
          <cell r="G397">
            <v>0</v>
          </cell>
          <cell r="H397"/>
          <cell r="I397">
            <v>0</v>
          </cell>
          <cell r="J397">
            <v>1130.0899999999999</v>
          </cell>
          <cell r="K397">
            <v>260.79000000000002</v>
          </cell>
          <cell r="L397">
            <v>1390.88</v>
          </cell>
          <cell r="M397">
            <v>434.68</v>
          </cell>
          <cell r="N397" t="str">
            <v>S/L</v>
          </cell>
          <cell r="O397">
            <v>7</v>
          </cell>
        </row>
        <row r="398">
          <cell r="A398" t="str">
            <v>COAST.389</v>
          </cell>
          <cell r="B398">
            <v>683</v>
          </cell>
          <cell r="C398"/>
          <cell r="D398" t="str">
            <v xml:space="preserve">2 - 6yd FL Cardboard Recycling Containers    </v>
          </cell>
          <cell r="E398">
            <v>38230</v>
          </cell>
          <cell r="F398">
            <v>2582.1</v>
          </cell>
          <cell r="G398">
            <v>0</v>
          </cell>
          <cell r="H398"/>
          <cell r="I398">
            <v>0</v>
          </cell>
          <cell r="J398">
            <v>1598.44</v>
          </cell>
          <cell r="K398">
            <v>368.87</v>
          </cell>
          <cell r="L398">
            <v>1967.31</v>
          </cell>
          <cell r="M398">
            <v>614.79</v>
          </cell>
          <cell r="N398" t="str">
            <v>S/L</v>
          </cell>
          <cell r="O398">
            <v>7</v>
          </cell>
        </row>
        <row r="399">
          <cell r="A399" t="str">
            <v>COAST.390</v>
          </cell>
          <cell r="B399">
            <v>684</v>
          </cell>
          <cell r="C399"/>
          <cell r="D399" t="str">
            <v xml:space="preserve">300 - 32 Gal Univ XHD Containers             </v>
          </cell>
          <cell r="E399">
            <v>38244</v>
          </cell>
          <cell r="F399">
            <v>11611.63</v>
          </cell>
          <cell r="G399">
            <v>0</v>
          </cell>
          <cell r="H399"/>
          <cell r="I399">
            <v>0</v>
          </cell>
          <cell r="J399">
            <v>7188.13</v>
          </cell>
          <cell r="K399">
            <v>1658.8</v>
          </cell>
          <cell r="L399">
            <v>8846.93</v>
          </cell>
          <cell r="M399">
            <v>2764.7</v>
          </cell>
          <cell r="N399" t="str">
            <v>S/L</v>
          </cell>
          <cell r="O399">
            <v>7</v>
          </cell>
        </row>
        <row r="400">
          <cell r="A400" t="str">
            <v>COAST.391</v>
          </cell>
          <cell r="B400">
            <v>685</v>
          </cell>
          <cell r="C400"/>
          <cell r="D400" t="str">
            <v xml:space="preserve">200 - 96 Gal Univ XHD Containers             </v>
          </cell>
          <cell r="E400">
            <v>38244</v>
          </cell>
          <cell r="F400">
            <v>9741.09</v>
          </cell>
          <cell r="G400">
            <v>0</v>
          </cell>
          <cell r="H400"/>
          <cell r="I400">
            <v>0</v>
          </cell>
          <cell r="J400">
            <v>6030.18</v>
          </cell>
          <cell r="K400">
            <v>1391.58</v>
          </cell>
          <cell r="L400">
            <v>7421.76</v>
          </cell>
          <cell r="M400">
            <v>2319.33</v>
          </cell>
          <cell r="N400" t="str">
            <v>S/L</v>
          </cell>
          <cell r="O400">
            <v>7</v>
          </cell>
        </row>
        <row r="401">
          <cell r="A401" t="str">
            <v>COAST.392</v>
          </cell>
          <cell r="B401">
            <v>686</v>
          </cell>
          <cell r="C401"/>
          <cell r="D401" t="str">
            <v xml:space="preserve">6 - FL Plastic Lids                          </v>
          </cell>
          <cell r="E401">
            <v>38252</v>
          </cell>
          <cell r="F401">
            <v>194.7</v>
          </cell>
          <cell r="G401">
            <v>0</v>
          </cell>
          <cell r="H401"/>
          <cell r="I401">
            <v>0</v>
          </cell>
          <cell r="J401">
            <v>118.19</v>
          </cell>
          <cell r="K401">
            <v>27.81</v>
          </cell>
          <cell r="L401">
            <v>146</v>
          </cell>
          <cell r="M401">
            <v>48.7</v>
          </cell>
          <cell r="N401" t="str">
            <v>S/L</v>
          </cell>
          <cell r="O401">
            <v>7</v>
          </cell>
        </row>
        <row r="402">
          <cell r="A402" t="str">
            <v>COAST.393</v>
          </cell>
          <cell r="B402">
            <v>687</v>
          </cell>
          <cell r="C402"/>
          <cell r="D402" t="str">
            <v xml:space="preserve">500 - 14 Gal Recycle Bins                    </v>
          </cell>
          <cell r="E402">
            <v>38260</v>
          </cell>
          <cell r="F402">
            <v>2765</v>
          </cell>
          <cell r="G402">
            <v>0</v>
          </cell>
          <cell r="H402"/>
          <cell r="I402">
            <v>0</v>
          </cell>
          <cell r="J402">
            <v>1678.75</v>
          </cell>
          <cell r="K402">
            <v>395</v>
          </cell>
          <cell r="L402">
            <v>2073.75</v>
          </cell>
          <cell r="M402">
            <v>691.25</v>
          </cell>
          <cell r="N402" t="str">
            <v>S/L</v>
          </cell>
          <cell r="O402">
            <v>7</v>
          </cell>
        </row>
        <row r="403">
          <cell r="A403" t="str">
            <v>COAST.394</v>
          </cell>
          <cell r="B403">
            <v>688</v>
          </cell>
          <cell r="C403"/>
          <cell r="D403" t="str">
            <v xml:space="preserve">350 - 96 Gal Univ XHD Containers             </v>
          </cell>
          <cell r="E403">
            <v>38260</v>
          </cell>
          <cell r="F403">
            <v>17023</v>
          </cell>
          <cell r="G403">
            <v>0</v>
          </cell>
          <cell r="H403"/>
          <cell r="I403">
            <v>0</v>
          </cell>
          <cell r="J403">
            <v>10335.4</v>
          </cell>
          <cell r="K403">
            <v>2431.86</v>
          </cell>
          <cell r="L403">
            <v>12767.26</v>
          </cell>
          <cell r="M403">
            <v>4255.74</v>
          </cell>
          <cell r="N403" t="str">
            <v>S/L</v>
          </cell>
          <cell r="O403">
            <v>7</v>
          </cell>
        </row>
        <row r="404">
          <cell r="A404" t="str">
            <v>COAST.395</v>
          </cell>
          <cell r="B404">
            <v>689</v>
          </cell>
          <cell r="C404"/>
          <cell r="D404" t="str">
            <v xml:space="preserve">Engine - #302 from CSS                       </v>
          </cell>
          <cell r="E404">
            <v>38230</v>
          </cell>
          <cell r="F404">
            <v>4500</v>
          </cell>
          <cell r="G404">
            <v>0</v>
          </cell>
          <cell r="H404"/>
          <cell r="I404">
            <v>0</v>
          </cell>
          <cell r="J404">
            <v>3900</v>
          </cell>
          <cell r="K404">
            <v>600</v>
          </cell>
          <cell r="L404">
            <v>4500</v>
          </cell>
          <cell r="M404">
            <v>0</v>
          </cell>
          <cell r="N404" t="str">
            <v>S/L</v>
          </cell>
          <cell r="O404">
            <v>5</v>
          </cell>
        </row>
        <row r="405">
          <cell r="A405" t="str">
            <v>COAST.396</v>
          </cell>
          <cell r="B405">
            <v>690</v>
          </cell>
          <cell r="C405"/>
          <cell r="D405" t="str">
            <v xml:space="preserve">Lodal EVO-D-3000 - #309                      </v>
          </cell>
          <cell r="E405">
            <v>33826</v>
          </cell>
          <cell r="F405">
            <v>92997</v>
          </cell>
          <cell r="G405">
            <v>0</v>
          </cell>
          <cell r="H405"/>
          <cell r="I405">
            <v>0</v>
          </cell>
          <cell r="J405">
            <v>92997</v>
          </cell>
          <cell r="K405">
            <v>0</v>
          </cell>
          <cell r="L405">
            <v>92997</v>
          </cell>
          <cell r="M405">
            <v>0</v>
          </cell>
          <cell r="N405" t="str">
            <v>S/L</v>
          </cell>
          <cell r="O405">
            <v>5</v>
          </cell>
        </row>
        <row r="406">
          <cell r="A406" t="str">
            <v>COAST.397</v>
          </cell>
          <cell r="B406">
            <v>691</v>
          </cell>
          <cell r="C406"/>
          <cell r="D406" t="str">
            <v xml:space="preserve">Lodal - EVO - #314                           </v>
          </cell>
          <cell r="E406">
            <v>35018</v>
          </cell>
          <cell r="F406">
            <v>151564</v>
          </cell>
          <cell r="G406">
            <v>0</v>
          </cell>
          <cell r="H406"/>
          <cell r="I406">
            <v>0</v>
          </cell>
          <cell r="J406">
            <v>151564</v>
          </cell>
          <cell r="K406">
            <v>0</v>
          </cell>
          <cell r="L406">
            <v>151564</v>
          </cell>
          <cell r="M406">
            <v>0</v>
          </cell>
          <cell r="N406" t="str">
            <v>S/L</v>
          </cell>
          <cell r="O406">
            <v>5</v>
          </cell>
        </row>
        <row r="407">
          <cell r="A407" t="str">
            <v>COAST.398</v>
          </cell>
          <cell r="B407">
            <v>692</v>
          </cell>
          <cell r="C407"/>
          <cell r="D407" t="str">
            <v xml:space="preserve">1 - 30yd Standard Utility Drop Box           </v>
          </cell>
          <cell r="E407">
            <v>38289</v>
          </cell>
          <cell r="F407">
            <v>7149.52</v>
          </cell>
          <cell r="G407">
            <v>0</v>
          </cell>
          <cell r="H407"/>
          <cell r="I407">
            <v>0</v>
          </cell>
          <cell r="J407">
            <v>4255.67</v>
          </cell>
          <cell r="K407">
            <v>1021.36</v>
          </cell>
          <cell r="L407">
            <v>5277.03</v>
          </cell>
          <cell r="M407">
            <v>1872.49</v>
          </cell>
          <cell r="N407" t="str">
            <v>S/L</v>
          </cell>
          <cell r="O407">
            <v>7</v>
          </cell>
        </row>
        <row r="408">
          <cell r="A408" t="str">
            <v>COAST.399</v>
          </cell>
          <cell r="B408">
            <v>693</v>
          </cell>
          <cell r="C408"/>
          <cell r="D408" t="str">
            <v xml:space="preserve">Awning Structure - Astoria Trx Station       </v>
          </cell>
          <cell r="E408">
            <v>38441</v>
          </cell>
          <cell r="F408">
            <v>16448</v>
          </cell>
          <cell r="G408">
            <v>0</v>
          </cell>
          <cell r="H408"/>
          <cell r="I408">
            <v>0</v>
          </cell>
          <cell r="J408">
            <v>4111.99</v>
          </cell>
          <cell r="K408">
            <v>1096.53</v>
          </cell>
          <cell r="L408">
            <v>5208.5200000000004</v>
          </cell>
          <cell r="M408">
            <v>11239.48</v>
          </cell>
          <cell r="N408" t="str">
            <v>S/L</v>
          </cell>
          <cell r="O408">
            <v>15</v>
          </cell>
        </row>
        <row r="409">
          <cell r="A409" t="str">
            <v>COAST.400</v>
          </cell>
          <cell r="B409">
            <v>694</v>
          </cell>
          <cell r="C409"/>
          <cell r="D409" t="str">
            <v xml:space="preserve">Rear Bldg Slab - Astoria Trx Station         </v>
          </cell>
          <cell r="E409">
            <v>38498</v>
          </cell>
          <cell r="F409">
            <v>8839.4</v>
          </cell>
          <cell r="G409">
            <v>0</v>
          </cell>
          <cell r="H409"/>
          <cell r="I409">
            <v>0</v>
          </cell>
          <cell r="J409">
            <v>2111.62</v>
          </cell>
          <cell r="K409">
            <v>589.29</v>
          </cell>
          <cell r="L409">
            <v>2700.91</v>
          </cell>
          <cell r="M409">
            <v>6138.49</v>
          </cell>
          <cell r="N409" t="str">
            <v>S/L</v>
          </cell>
          <cell r="O409">
            <v>15</v>
          </cell>
        </row>
        <row r="410">
          <cell r="A410" t="str">
            <v>COAST.401</v>
          </cell>
          <cell r="B410">
            <v>695</v>
          </cell>
          <cell r="C410"/>
          <cell r="D410" t="str">
            <v xml:space="preserve">Front Bldg Slab - Astoria Trx Station        </v>
          </cell>
          <cell r="E410">
            <v>38498</v>
          </cell>
          <cell r="F410">
            <v>4514.12</v>
          </cell>
          <cell r="G410">
            <v>0</v>
          </cell>
          <cell r="H410"/>
          <cell r="I410">
            <v>0</v>
          </cell>
          <cell r="J410">
            <v>1078.3699999999999</v>
          </cell>
          <cell r="K410">
            <v>300.94</v>
          </cell>
          <cell r="L410">
            <v>1379.31</v>
          </cell>
          <cell r="M410">
            <v>3134.81</v>
          </cell>
          <cell r="N410" t="str">
            <v>S/L</v>
          </cell>
          <cell r="O410">
            <v>15</v>
          </cell>
        </row>
        <row r="411">
          <cell r="A411" t="str">
            <v>COAST.402</v>
          </cell>
          <cell r="B411">
            <v>696</v>
          </cell>
          <cell r="C411"/>
          <cell r="D411" t="str">
            <v xml:space="preserve">Rebuild Engine - #605                        </v>
          </cell>
          <cell r="E411">
            <v>38442</v>
          </cell>
          <cell r="F411">
            <v>9670.66</v>
          </cell>
          <cell r="G411">
            <v>0</v>
          </cell>
          <cell r="H411"/>
          <cell r="I411">
            <v>0</v>
          </cell>
          <cell r="J411">
            <v>5180.7</v>
          </cell>
          <cell r="K411">
            <v>1381.52</v>
          </cell>
          <cell r="L411">
            <v>6562.22</v>
          </cell>
          <cell r="M411">
            <v>3108.44</v>
          </cell>
          <cell r="N411" t="str">
            <v>S/L</v>
          </cell>
          <cell r="O411">
            <v>7</v>
          </cell>
        </row>
        <row r="412">
          <cell r="A412" t="str">
            <v>COAST.403</v>
          </cell>
          <cell r="B412">
            <v>697</v>
          </cell>
          <cell r="C412"/>
          <cell r="D412" t="str">
            <v xml:space="preserve">1998 Peterbilt Transfer Truck - #608         </v>
          </cell>
          <cell r="E412">
            <v>38455</v>
          </cell>
          <cell r="F412">
            <v>46000</v>
          </cell>
          <cell r="G412">
            <v>0</v>
          </cell>
          <cell r="H412"/>
          <cell r="I412">
            <v>0</v>
          </cell>
          <cell r="J412">
            <v>24642.86</v>
          </cell>
          <cell r="K412">
            <v>6571.43</v>
          </cell>
          <cell r="L412">
            <v>31214.29</v>
          </cell>
          <cell r="M412">
            <v>14785.71</v>
          </cell>
          <cell r="N412" t="str">
            <v>S/L</v>
          </cell>
          <cell r="O412">
            <v>7</v>
          </cell>
        </row>
        <row r="413">
          <cell r="A413" t="str">
            <v>COAST.404</v>
          </cell>
          <cell r="B413">
            <v>698</v>
          </cell>
          <cell r="C413"/>
          <cell r="D413" t="str">
            <v xml:space="preserve">Rebuild Truck - #608                         </v>
          </cell>
          <cell r="E413">
            <v>38531</v>
          </cell>
          <cell r="F413">
            <v>26989.18</v>
          </cell>
          <cell r="G413">
            <v>0</v>
          </cell>
          <cell r="H413"/>
          <cell r="I413">
            <v>0</v>
          </cell>
          <cell r="J413">
            <v>13494.6</v>
          </cell>
          <cell r="K413">
            <v>3855.6</v>
          </cell>
          <cell r="L413">
            <v>17350.2</v>
          </cell>
          <cell r="M413">
            <v>9638.98</v>
          </cell>
          <cell r="N413" t="str">
            <v>S/L</v>
          </cell>
          <cell r="O413">
            <v>7</v>
          </cell>
        </row>
        <row r="414">
          <cell r="A414" t="str">
            <v>COAST.405</v>
          </cell>
          <cell r="B414">
            <v>699</v>
          </cell>
          <cell r="C414"/>
          <cell r="D414" t="str">
            <v xml:space="preserve">1 - 30yd Standard Utility Drop Box           </v>
          </cell>
          <cell r="E414">
            <v>38411</v>
          </cell>
          <cell r="F414">
            <v>6296.88</v>
          </cell>
          <cell r="G414">
            <v>0</v>
          </cell>
          <cell r="H414"/>
          <cell r="I414">
            <v>0</v>
          </cell>
          <cell r="J414">
            <v>2413.81</v>
          </cell>
          <cell r="K414">
            <v>629.69000000000005</v>
          </cell>
          <cell r="L414">
            <v>3043.5</v>
          </cell>
          <cell r="M414">
            <v>3253.38</v>
          </cell>
          <cell r="N414" t="str">
            <v>S/L</v>
          </cell>
          <cell r="O414">
            <v>10</v>
          </cell>
        </row>
        <row r="415">
          <cell r="A415" t="str">
            <v>COAST.406</v>
          </cell>
          <cell r="B415">
            <v>700</v>
          </cell>
          <cell r="C415"/>
          <cell r="D415" t="str">
            <v xml:space="preserve">800 - 96 Gal Univ XHD Containers             </v>
          </cell>
          <cell r="E415">
            <v>38440</v>
          </cell>
          <cell r="F415">
            <v>22690.799999999999</v>
          </cell>
          <cell r="G415">
            <v>0</v>
          </cell>
          <cell r="H415"/>
          <cell r="I415">
            <v>0</v>
          </cell>
          <cell r="J415">
            <v>8509.0499999999993</v>
          </cell>
          <cell r="K415">
            <v>2269.08</v>
          </cell>
          <cell r="L415">
            <v>10778.13</v>
          </cell>
          <cell r="M415">
            <v>11912.67</v>
          </cell>
          <cell r="N415" t="str">
            <v>S/L</v>
          </cell>
          <cell r="O415">
            <v>10</v>
          </cell>
        </row>
        <row r="416">
          <cell r="A416" t="str">
            <v>COAST.407</v>
          </cell>
          <cell r="B416">
            <v>701</v>
          </cell>
          <cell r="C416"/>
          <cell r="D416" t="str">
            <v xml:space="preserve">684 - 32 Gal Univ XHD Containers             </v>
          </cell>
          <cell r="E416">
            <v>38440</v>
          </cell>
          <cell r="F416">
            <v>14382</v>
          </cell>
          <cell r="G416">
            <v>0</v>
          </cell>
          <cell r="H416"/>
          <cell r="I416">
            <v>0</v>
          </cell>
          <cell r="J416">
            <v>5393.25</v>
          </cell>
          <cell r="K416">
            <v>1438.2</v>
          </cell>
          <cell r="L416">
            <v>6831.45</v>
          </cell>
          <cell r="M416">
            <v>7550.55</v>
          </cell>
          <cell r="N416" t="str">
            <v>S/L</v>
          </cell>
          <cell r="O416">
            <v>10</v>
          </cell>
        </row>
        <row r="417">
          <cell r="A417" t="str">
            <v>COAST.408</v>
          </cell>
          <cell r="B417">
            <v>702</v>
          </cell>
          <cell r="C417"/>
          <cell r="D417" t="str">
            <v xml:space="preserve">500 - 14 Gal Recycle Bins                    </v>
          </cell>
          <cell r="E417">
            <v>38471</v>
          </cell>
          <cell r="F417">
            <v>2750</v>
          </cell>
          <cell r="G417">
            <v>0</v>
          </cell>
          <cell r="H417"/>
          <cell r="I417">
            <v>0</v>
          </cell>
          <cell r="J417">
            <v>1008.33</v>
          </cell>
          <cell r="K417">
            <v>275</v>
          </cell>
          <cell r="L417">
            <v>1283.33</v>
          </cell>
          <cell r="M417">
            <v>1466.67</v>
          </cell>
          <cell r="N417" t="str">
            <v>S/L</v>
          </cell>
          <cell r="O417">
            <v>10</v>
          </cell>
        </row>
        <row r="418">
          <cell r="A418" t="str">
            <v>COAST.409</v>
          </cell>
          <cell r="B418">
            <v>703</v>
          </cell>
          <cell r="C418"/>
          <cell r="D418" t="str">
            <v xml:space="preserve">4 - 2yd FL Slant Top Containers              </v>
          </cell>
          <cell r="E418">
            <v>38472</v>
          </cell>
          <cell r="F418">
            <v>2881.6</v>
          </cell>
          <cell r="G418">
            <v>0</v>
          </cell>
          <cell r="H418"/>
          <cell r="I418">
            <v>0</v>
          </cell>
          <cell r="J418">
            <v>1056.5899999999999</v>
          </cell>
          <cell r="K418">
            <v>288.16000000000003</v>
          </cell>
          <cell r="L418">
            <v>1344.75</v>
          </cell>
          <cell r="M418">
            <v>1536.85</v>
          </cell>
          <cell r="N418" t="str">
            <v>S/L</v>
          </cell>
          <cell r="O418">
            <v>10</v>
          </cell>
        </row>
        <row r="419">
          <cell r="A419" t="str">
            <v>COAST.410</v>
          </cell>
          <cell r="B419">
            <v>704</v>
          </cell>
          <cell r="C419"/>
          <cell r="D419" t="str">
            <v xml:space="preserve">6 - 3yd FL Slant Top Containers              </v>
          </cell>
          <cell r="E419">
            <v>38472</v>
          </cell>
          <cell r="F419">
            <v>4677.54</v>
          </cell>
          <cell r="G419">
            <v>0</v>
          </cell>
          <cell r="H419"/>
          <cell r="I419">
            <v>0</v>
          </cell>
          <cell r="J419">
            <v>1715.09</v>
          </cell>
          <cell r="K419">
            <v>467.75</v>
          </cell>
          <cell r="L419">
            <v>2182.84</v>
          </cell>
          <cell r="M419">
            <v>2494.6999999999998</v>
          </cell>
          <cell r="N419" t="str">
            <v>S/L</v>
          </cell>
          <cell r="O419">
            <v>10</v>
          </cell>
        </row>
        <row r="420">
          <cell r="A420" t="str">
            <v>COAST.411</v>
          </cell>
          <cell r="B420">
            <v>705</v>
          </cell>
          <cell r="C420"/>
          <cell r="D420" t="str">
            <v xml:space="preserve">4 - 4yd FL Slant Top Containers              </v>
          </cell>
          <cell r="E420">
            <v>38472</v>
          </cell>
          <cell r="F420">
            <v>3771.64</v>
          </cell>
          <cell r="G420">
            <v>0</v>
          </cell>
          <cell r="H420"/>
          <cell r="I420">
            <v>0</v>
          </cell>
          <cell r="J420">
            <v>1382.92</v>
          </cell>
          <cell r="K420">
            <v>377.16</v>
          </cell>
          <cell r="L420">
            <v>1760.08</v>
          </cell>
          <cell r="M420">
            <v>2011.56</v>
          </cell>
          <cell r="N420" t="str">
            <v>S/L</v>
          </cell>
          <cell r="O420">
            <v>10</v>
          </cell>
        </row>
        <row r="421">
          <cell r="A421" t="str">
            <v>COAST.412</v>
          </cell>
          <cell r="B421">
            <v>706</v>
          </cell>
          <cell r="C421"/>
          <cell r="D421" t="str">
            <v xml:space="preserve">6 - 6yd FL Cathedral Containers              </v>
          </cell>
          <cell r="E421">
            <v>38472</v>
          </cell>
          <cell r="F421">
            <v>6233.16</v>
          </cell>
          <cell r="G421">
            <v>0</v>
          </cell>
          <cell r="H421"/>
          <cell r="I421">
            <v>0</v>
          </cell>
          <cell r="J421">
            <v>2285.5</v>
          </cell>
          <cell r="K421">
            <v>623.32000000000005</v>
          </cell>
          <cell r="L421">
            <v>2908.82</v>
          </cell>
          <cell r="M421">
            <v>3324.34</v>
          </cell>
          <cell r="N421" t="str">
            <v>S/L</v>
          </cell>
          <cell r="O421">
            <v>10</v>
          </cell>
        </row>
        <row r="422">
          <cell r="A422" t="str">
            <v>COAST.413</v>
          </cell>
          <cell r="B422">
            <v>707</v>
          </cell>
          <cell r="C422"/>
          <cell r="D422" t="str">
            <v xml:space="preserve">8 - 4yd FL Cardboard Recycling Containers    </v>
          </cell>
          <cell r="E422">
            <v>38472</v>
          </cell>
          <cell r="F422">
            <v>6539.44</v>
          </cell>
          <cell r="G422">
            <v>0</v>
          </cell>
          <cell r="H422"/>
          <cell r="I422">
            <v>0</v>
          </cell>
          <cell r="J422">
            <v>2397.7800000000002</v>
          </cell>
          <cell r="K422">
            <v>653.94000000000005</v>
          </cell>
          <cell r="L422">
            <v>3051.72</v>
          </cell>
          <cell r="M422">
            <v>3487.72</v>
          </cell>
          <cell r="N422" t="str">
            <v>S/L</v>
          </cell>
          <cell r="O422">
            <v>10</v>
          </cell>
        </row>
        <row r="423">
          <cell r="A423" t="str">
            <v>COAST.414</v>
          </cell>
          <cell r="B423">
            <v>708</v>
          </cell>
          <cell r="C423"/>
          <cell r="D423" t="str">
            <v xml:space="preserve">8 - 6yd FL Cardboard Recycling Containers    </v>
          </cell>
          <cell r="E423">
            <v>38472</v>
          </cell>
          <cell r="F423">
            <v>7399.76</v>
          </cell>
          <cell r="G423">
            <v>0</v>
          </cell>
          <cell r="H423"/>
          <cell r="I423">
            <v>0</v>
          </cell>
          <cell r="J423">
            <v>2713.26</v>
          </cell>
          <cell r="K423">
            <v>739.98</v>
          </cell>
          <cell r="L423">
            <v>3453.24</v>
          </cell>
          <cell r="M423">
            <v>3946.52</v>
          </cell>
          <cell r="N423" t="str">
            <v>S/L</v>
          </cell>
          <cell r="O423">
            <v>10</v>
          </cell>
        </row>
        <row r="424">
          <cell r="A424" t="str">
            <v>COAST.415</v>
          </cell>
          <cell r="B424">
            <v>709</v>
          </cell>
          <cell r="C424"/>
          <cell r="D424" t="str">
            <v xml:space="preserve">3 - 2yd FL Cardboard Recycling Containers    </v>
          </cell>
          <cell r="E424">
            <v>38472</v>
          </cell>
          <cell r="F424">
            <v>2057.79</v>
          </cell>
          <cell r="G424">
            <v>0</v>
          </cell>
          <cell r="H424"/>
          <cell r="I424">
            <v>0</v>
          </cell>
          <cell r="J424">
            <v>754.53</v>
          </cell>
          <cell r="K424">
            <v>205.78</v>
          </cell>
          <cell r="L424">
            <v>960.31</v>
          </cell>
          <cell r="M424">
            <v>1097.48</v>
          </cell>
          <cell r="N424" t="str">
            <v>S/L</v>
          </cell>
          <cell r="O424">
            <v>10</v>
          </cell>
        </row>
        <row r="425">
          <cell r="A425" t="str">
            <v>COAST.416</v>
          </cell>
          <cell r="B425">
            <v>710</v>
          </cell>
          <cell r="C425"/>
          <cell r="D425" t="str">
            <v xml:space="preserve">6 - 2yd RL Tall Containers                   </v>
          </cell>
          <cell r="E425">
            <v>38472</v>
          </cell>
          <cell r="F425">
            <v>3447</v>
          </cell>
          <cell r="G425">
            <v>0</v>
          </cell>
          <cell r="H425"/>
          <cell r="I425">
            <v>0</v>
          </cell>
          <cell r="J425">
            <v>1263.9000000000001</v>
          </cell>
          <cell r="K425">
            <v>344.7</v>
          </cell>
          <cell r="L425">
            <v>1608.6</v>
          </cell>
          <cell r="M425">
            <v>1838.4</v>
          </cell>
          <cell r="N425" t="str">
            <v>S/L</v>
          </cell>
          <cell r="O425">
            <v>10</v>
          </cell>
        </row>
        <row r="426">
          <cell r="A426" t="str">
            <v>COAST.417</v>
          </cell>
          <cell r="B426">
            <v>711</v>
          </cell>
          <cell r="C426"/>
          <cell r="D426" t="str">
            <v xml:space="preserve">Freight - 3yd FL Slant Front Containers      </v>
          </cell>
          <cell r="E426">
            <v>38472</v>
          </cell>
          <cell r="F426">
            <v>1365.3</v>
          </cell>
          <cell r="G426">
            <v>0</v>
          </cell>
          <cell r="H426"/>
          <cell r="I426">
            <v>0</v>
          </cell>
          <cell r="J426">
            <v>500.61</v>
          </cell>
          <cell r="K426">
            <v>136.53</v>
          </cell>
          <cell r="L426">
            <v>637.14</v>
          </cell>
          <cell r="M426">
            <v>728.16</v>
          </cell>
          <cell r="N426" t="str">
            <v>S/L</v>
          </cell>
          <cell r="O426">
            <v>10</v>
          </cell>
        </row>
        <row r="427">
          <cell r="A427" t="str">
            <v>COAST.418</v>
          </cell>
          <cell r="B427">
            <v>712</v>
          </cell>
          <cell r="C427"/>
          <cell r="D427" t="str">
            <v xml:space="preserve">1 Cardboard Container                        </v>
          </cell>
          <cell r="E427">
            <v>38491</v>
          </cell>
          <cell r="F427">
            <v>1000</v>
          </cell>
          <cell r="G427">
            <v>0</v>
          </cell>
          <cell r="H427"/>
          <cell r="I427">
            <v>0</v>
          </cell>
          <cell r="J427">
            <v>358.33</v>
          </cell>
          <cell r="K427">
            <v>100</v>
          </cell>
          <cell r="L427">
            <v>458.33</v>
          </cell>
          <cell r="M427">
            <v>541.66999999999996</v>
          </cell>
          <cell r="N427" t="str">
            <v>S/L</v>
          </cell>
          <cell r="O427">
            <v>10</v>
          </cell>
        </row>
        <row r="428">
          <cell r="A428" t="str">
            <v>COAST.419</v>
          </cell>
          <cell r="B428">
            <v>713</v>
          </cell>
          <cell r="C428"/>
          <cell r="D428" t="str">
            <v xml:space="preserve">5 Rental Containers                          </v>
          </cell>
          <cell r="E428">
            <v>38524</v>
          </cell>
          <cell r="F428">
            <v>3500</v>
          </cell>
          <cell r="G428">
            <v>0</v>
          </cell>
          <cell r="H428"/>
          <cell r="I428">
            <v>0</v>
          </cell>
          <cell r="J428">
            <v>1225</v>
          </cell>
          <cell r="K428">
            <v>350</v>
          </cell>
          <cell r="L428">
            <v>1575</v>
          </cell>
          <cell r="M428">
            <v>1925</v>
          </cell>
          <cell r="N428" t="str">
            <v>S/L</v>
          </cell>
          <cell r="O428">
            <v>10</v>
          </cell>
        </row>
        <row r="429">
          <cell r="A429" t="str">
            <v>COAST.420</v>
          </cell>
          <cell r="B429">
            <v>714</v>
          </cell>
          <cell r="C429"/>
          <cell r="D429" t="str">
            <v xml:space="preserve">3 - 2yd FL Containers (from Valley)          </v>
          </cell>
          <cell r="E429">
            <v>38525</v>
          </cell>
          <cell r="F429">
            <v>1900</v>
          </cell>
          <cell r="G429">
            <v>0</v>
          </cell>
          <cell r="H429"/>
          <cell r="I429">
            <v>0</v>
          </cell>
          <cell r="J429">
            <v>665</v>
          </cell>
          <cell r="K429">
            <v>190</v>
          </cell>
          <cell r="L429">
            <v>855</v>
          </cell>
          <cell r="M429">
            <v>1045</v>
          </cell>
          <cell r="N429" t="str">
            <v>S/L</v>
          </cell>
          <cell r="O429">
            <v>10</v>
          </cell>
        </row>
        <row r="430">
          <cell r="A430" t="str">
            <v>COAST.421</v>
          </cell>
          <cell r="B430">
            <v>715</v>
          </cell>
          <cell r="C430" t="str">
            <v>d</v>
          </cell>
          <cell r="D430" t="str">
            <v xml:space="preserve">2006 Titan 48' Possum Belly Tip Trailer-#660 </v>
          </cell>
          <cell r="E430">
            <v>38603</v>
          </cell>
          <cell r="F430">
            <v>72020</v>
          </cell>
          <cell r="G430">
            <v>0</v>
          </cell>
          <cell r="H430"/>
          <cell r="I430">
            <v>0</v>
          </cell>
          <cell r="J430">
            <v>34295.230000000003</v>
          </cell>
          <cell r="K430">
            <v>857.38</v>
          </cell>
          <cell r="L430">
            <v>35152.61</v>
          </cell>
          <cell r="M430">
            <v>36867.39</v>
          </cell>
          <cell r="N430" t="str">
            <v>S/L</v>
          </cell>
          <cell r="O430">
            <v>7</v>
          </cell>
        </row>
        <row r="431">
          <cell r="A431" t="str">
            <v>COAST.422</v>
          </cell>
          <cell r="B431">
            <v>716</v>
          </cell>
          <cell r="C431" t="str">
            <v>d</v>
          </cell>
          <cell r="D431" t="str">
            <v xml:space="preserve">2006 Titan 48' Possum Belly Tip Trailer-#661 </v>
          </cell>
          <cell r="E431">
            <v>38603</v>
          </cell>
          <cell r="F431">
            <v>72020</v>
          </cell>
          <cell r="G431">
            <v>0</v>
          </cell>
          <cell r="H431"/>
          <cell r="I431">
            <v>0</v>
          </cell>
          <cell r="J431">
            <v>34295.230000000003</v>
          </cell>
          <cell r="K431">
            <v>857.38</v>
          </cell>
          <cell r="L431">
            <v>35152.61</v>
          </cell>
          <cell r="M431">
            <v>36867.39</v>
          </cell>
          <cell r="N431" t="str">
            <v>S/L</v>
          </cell>
          <cell r="O431">
            <v>7</v>
          </cell>
        </row>
        <row r="432">
          <cell r="A432" t="str">
            <v>COAST.423</v>
          </cell>
          <cell r="B432">
            <v>717</v>
          </cell>
          <cell r="C432" t="str">
            <v>d</v>
          </cell>
          <cell r="D432" t="str">
            <v xml:space="preserve">Install Shur-Loc Tarp Kit - #660             </v>
          </cell>
          <cell r="E432">
            <v>38610</v>
          </cell>
          <cell r="F432">
            <v>2396.92</v>
          </cell>
          <cell r="G432">
            <v>0</v>
          </cell>
          <cell r="H432"/>
          <cell r="I432">
            <v>0</v>
          </cell>
          <cell r="J432">
            <v>1141.4000000000001</v>
          </cell>
          <cell r="K432">
            <v>28.53</v>
          </cell>
          <cell r="L432">
            <v>1169.93</v>
          </cell>
          <cell r="M432">
            <v>1226.99</v>
          </cell>
          <cell r="N432" t="str">
            <v>S/L</v>
          </cell>
          <cell r="O432">
            <v>7</v>
          </cell>
        </row>
        <row r="433">
          <cell r="A433" t="str">
            <v>COAST.424</v>
          </cell>
          <cell r="B433">
            <v>718</v>
          </cell>
          <cell r="C433" t="str">
            <v>d</v>
          </cell>
          <cell r="D433" t="str">
            <v xml:space="preserve">Install Shur-Loc Tarp Kit - #661             </v>
          </cell>
          <cell r="E433">
            <v>38610</v>
          </cell>
          <cell r="F433">
            <v>2408.63</v>
          </cell>
          <cell r="G433">
            <v>0</v>
          </cell>
          <cell r="H433"/>
          <cell r="I433">
            <v>0</v>
          </cell>
          <cell r="J433">
            <v>1146.97</v>
          </cell>
          <cell r="K433">
            <v>28.67</v>
          </cell>
          <cell r="L433">
            <v>1175.6400000000001</v>
          </cell>
          <cell r="M433">
            <v>1232.99</v>
          </cell>
          <cell r="N433" t="str">
            <v>S/L</v>
          </cell>
          <cell r="O433">
            <v>7</v>
          </cell>
        </row>
        <row r="434">
          <cell r="A434" t="str">
            <v>COAST.425</v>
          </cell>
          <cell r="B434">
            <v>719</v>
          </cell>
          <cell r="C434" t="str">
            <v>d</v>
          </cell>
          <cell r="D434" t="str">
            <v xml:space="preserve">VSL Air Sensor/60' Cable - #660 &amp; 661 1/2 ea </v>
          </cell>
          <cell r="E434">
            <v>38621</v>
          </cell>
          <cell r="F434">
            <v>1310</v>
          </cell>
          <cell r="G434">
            <v>0</v>
          </cell>
          <cell r="H434"/>
          <cell r="I434">
            <v>0</v>
          </cell>
          <cell r="J434">
            <v>608.21</v>
          </cell>
          <cell r="K434">
            <v>15.6</v>
          </cell>
          <cell r="L434">
            <v>623.80999999999995</v>
          </cell>
          <cell r="M434">
            <v>686.19</v>
          </cell>
          <cell r="N434" t="str">
            <v>S/L</v>
          </cell>
          <cell r="O434">
            <v>7</v>
          </cell>
        </row>
        <row r="435">
          <cell r="A435" t="str">
            <v>COAST.426</v>
          </cell>
          <cell r="B435">
            <v>720</v>
          </cell>
          <cell r="C435" t="str">
            <v>d</v>
          </cell>
          <cell r="D435" t="str">
            <v xml:space="preserve">22 -.Aluminum Sheets - #660, 661, 662 1/3 ea </v>
          </cell>
          <cell r="E435">
            <v>38625</v>
          </cell>
          <cell r="F435">
            <v>3922.47</v>
          </cell>
          <cell r="G435">
            <v>0</v>
          </cell>
          <cell r="H435"/>
          <cell r="I435">
            <v>0</v>
          </cell>
          <cell r="J435">
            <v>1821.14</v>
          </cell>
          <cell r="K435">
            <v>46.7</v>
          </cell>
          <cell r="L435">
            <v>1867.84</v>
          </cell>
          <cell r="M435">
            <v>2054.63</v>
          </cell>
          <cell r="N435" t="str">
            <v>S/L</v>
          </cell>
          <cell r="O435">
            <v>7</v>
          </cell>
        </row>
        <row r="436">
          <cell r="A436" t="str">
            <v>COAST.427</v>
          </cell>
          <cell r="B436">
            <v>721</v>
          </cell>
          <cell r="C436" t="str">
            <v>d</v>
          </cell>
          <cell r="D436" t="str">
            <v xml:space="preserve">3 Hubodometer 504 - #660, 661, 662  1/3 ea   </v>
          </cell>
          <cell r="E436">
            <v>38625</v>
          </cell>
          <cell r="F436">
            <v>177.81</v>
          </cell>
          <cell r="G436">
            <v>0</v>
          </cell>
          <cell r="H436"/>
          <cell r="I436">
            <v>0</v>
          </cell>
          <cell r="J436">
            <v>82.55</v>
          </cell>
          <cell r="K436">
            <v>2.12</v>
          </cell>
          <cell r="L436">
            <v>84.67</v>
          </cell>
          <cell r="M436">
            <v>93.14</v>
          </cell>
          <cell r="N436" t="str">
            <v>S/L</v>
          </cell>
          <cell r="O436">
            <v>7</v>
          </cell>
        </row>
        <row r="437">
          <cell r="A437" t="str">
            <v>COAST.428</v>
          </cell>
          <cell r="B437">
            <v>722</v>
          </cell>
          <cell r="C437" t="str">
            <v>d</v>
          </cell>
          <cell r="D437" t="str">
            <v xml:space="preserve">Install Shur-Loc Tarp Kit - #662             </v>
          </cell>
          <cell r="E437">
            <v>38636</v>
          </cell>
          <cell r="F437">
            <v>2399.79</v>
          </cell>
          <cell r="G437">
            <v>0</v>
          </cell>
          <cell r="H437"/>
          <cell r="I437">
            <v>0</v>
          </cell>
          <cell r="J437">
            <v>1114.2</v>
          </cell>
          <cell r="K437">
            <v>28.57</v>
          </cell>
          <cell r="L437">
            <v>1142.77</v>
          </cell>
          <cell r="M437">
            <v>1257.02</v>
          </cell>
          <cell r="N437" t="str">
            <v>S/L</v>
          </cell>
          <cell r="O437">
            <v>7</v>
          </cell>
        </row>
        <row r="438">
          <cell r="A438" t="str">
            <v>COAST.429</v>
          </cell>
          <cell r="B438">
            <v>723</v>
          </cell>
          <cell r="C438" t="str">
            <v>d</v>
          </cell>
          <cell r="D438" t="str">
            <v xml:space="preserve">2006 Titan 48' Possum Belly Tip Trailer-#662 </v>
          </cell>
          <cell r="E438">
            <v>38636</v>
          </cell>
          <cell r="F438">
            <v>72310</v>
          </cell>
          <cell r="G438">
            <v>0</v>
          </cell>
          <cell r="H438"/>
          <cell r="I438">
            <v>0</v>
          </cell>
          <cell r="J438">
            <v>33572.5</v>
          </cell>
          <cell r="K438">
            <v>860.83</v>
          </cell>
          <cell r="L438">
            <v>34433.33</v>
          </cell>
          <cell r="M438">
            <v>37876.67</v>
          </cell>
          <cell r="N438" t="str">
            <v>S/L</v>
          </cell>
          <cell r="O438">
            <v>7</v>
          </cell>
        </row>
        <row r="439">
          <cell r="A439" t="str">
            <v>COAST.430</v>
          </cell>
          <cell r="B439">
            <v>724</v>
          </cell>
          <cell r="C439" t="str">
            <v>d</v>
          </cell>
          <cell r="D439" t="str">
            <v xml:space="preserve">Track 48" /Skirting-#660, 661, 662 1/3 ea    </v>
          </cell>
          <cell r="E439">
            <v>38656</v>
          </cell>
          <cell r="F439">
            <v>371</v>
          </cell>
          <cell r="G439">
            <v>0</v>
          </cell>
          <cell r="H439"/>
          <cell r="I439">
            <v>0</v>
          </cell>
          <cell r="J439">
            <v>167.83</v>
          </cell>
          <cell r="K439">
            <v>4.42</v>
          </cell>
          <cell r="L439">
            <v>172.25</v>
          </cell>
          <cell r="M439">
            <v>198.75</v>
          </cell>
          <cell r="N439" t="str">
            <v>S/L</v>
          </cell>
          <cell r="O439">
            <v>7</v>
          </cell>
        </row>
        <row r="440">
          <cell r="A440" t="str">
            <v>COAST.431</v>
          </cell>
          <cell r="B440">
            <v>725</v>
          </cell>
          <cell r="C440" t="str">
            <v>d</v>
          </cell>
          <cell r="D440" t="str">
            <v xml:space="preserve">6 Top Rail Caps-#660, 661, 662  1/3 ea       </v>
          </cell>
          <cell r="E440">
            <v>38656</v>
          </cell>
          <cell r="F440">
            <v>125.35</v>
          </cell>
          <cell r="G440">
            <v>0</v>
          </cell>
          <cell r="H440"/>
          <cell r="I440">
            <v>0</v>
          </cell>
          <cell r="J440">
            <v>56.71</v>
          </cell>
          <cell r="K440">
            <v>1.49</v>
          </cell>
          <cell r="L440">
            <v>58.2</v>
          </cell>
          <cell r="M440">
            <v>67.150000000000006</v>
          </cell>
          <cell r="N440" t="str">
            <v>S/L</v>
          </cell>
          <cell r="O440">
            <v>7</v>
          </cell>
        </row>
        <row r="441">
          <cell r="A441" t="str">
            <v>COAST.432</v>
          </cell>
          <cell r="B441">
            <v>726</v>
          </cell>
          <cell r="C441" t="str">
            <v>d</v>
          </cell>
          <cell r="D441" t="str">
            <v>17 Side Flap/18 Bracket-#660, 661, 662 1/3 ea</v>
          </cell>
          <cell r="E441">
            <v>38656</v>
          </cell>
          <cell r="F441">
            <v>236.27</v>
          </cell>
          <cell r="G441">
            <v>0</v>
          </cell>
          <cell r="H441"/>
          <cell r="I441">
            <v>0</v>
          </cell>
          <cell r="J441">
            <v>106.88</v>
          </cell>
          <cell r="K441">
            <v>2.81</v>
          </cell>
          <cell r="L441">
            <v>109.69</v>
          </cell>
          <cell r="M441">
            <v>126.58</v>
          </cell>
          <cell r="N441" t="str">
            <v>S/L</v>
          </cell>
          <cell r="O441">
            <v>7</v>
          </cell>
        </row>
        <row r="442">
          <cell r="A442" t="str">
            <v>COAST.433</v>
          </cell>
          <cell r="B442">
            <v>727</v>
          </cell>
          <cell r="C442"/>
          <cell r="D442" t="str">
            <v>Tadiran Coral IPX500 Phone System for Seaside</v>
          </cell>
          <cell r="E442">
            <v>38656</v>
          </cell>
          <cell r="F442">
            <v>27917</v>
          </cell>
          <cell r="G442">
            <v>0</v>
          </cell>
          <cell r="H442"/>
          <cell r="I442">
            <v>0</v>
          </cell>
          <cell r="J442">
            <v>17680.77</v>
          </cell>
          <cell r="K442">
            <v>5583.4</v>
          </cell>
          <cell r="L442">
            <v>23264.17</v>
          </cell>
          <cell r="M442">
            <v>4652.83</v>
          </cell>
          <cell r="N442" t="str">
            <v>S/L</v>
          </cell>
          <cell r="O442">
            <v>5</v>
          </cell>
        </row>
        <row r="443">
          <cell r="A443" t="str">
            <v>COAST.434</v>
          </cell>
          <cell r="B443">
            <v>728</v>
          </cell>
          <cell r="C443"/>
          <cell r="D443" t="str">
            <v xml:space="preserve">7 - 3yd RL Tall Containers                   </v>
          </cell>
          <cell r="E443">
            <v>38553</v>
          </cell>
          <cell r="F443">
            <v>5841.36</v>
          </cell>
          <cell r="G443">
            <v>0</v>
          </cell>
          <cell r="H443"/>
          <cell r="I443">
            <v>0</v>
          </cell>
          <cell r="J443">
            <v>1995.81</v>
          </cell>
          <cell r="K443">
            <v>584.14</v>
          </cell>
          <cell r="L443">
            <v>2579.9499999999998</v>
          </cell>
          <cell r="M443">
            <v>3261.41</v>
          </cell>
          <cell r="N443" t="str">
            <v>S/L</v>
          </cell>
          <cell r="O443">
            <v>10</v>
          </cell>
        </row>
        <row r="444">
          <cell r="A444" t="str">
            <v>COAST.435</v>
          </cell>
          <cell r="B444">
            <v>729</v>
          </cell>
          <cell r="C444"/>
          <cell r="D444" t="str">
            <v xml:space="preserve">5 - 1.5yd FL Tapered Containers              </v>
          </cell>
          <cell r="E444">
            <v>38576</v>
          </cell>
          <cell r="F444">
            <v>3392</v>
          </cell>
          <cell r="G444">
            <v>0</v>
          </cell>
          <cell r="H444"/>
          <cell r="I444">
            <v>0</v>
          </cell>
          <cell r="J444">
            <v>1158.93</v>
          </cell>
          <cell r="K444">
            <v>339.2</v>
          </cell>
          <cell r="L444">
            <v>1498.13</v>
          </cell>
          <cell r="M444">
            <v>1893.87</v>
          </cell>
          <cell r="N444" t="str">
            <v>S/L</v>
          </cell>
          <cell r="O444">
            <v>10</v>
          </cell>
        </row>
        <row r="445">
          <cell r="A445" t="str">
            <v>COAST.436</v>
          </cell>
          <cell r="B445">
            <v>730</v>
          </cell>
          <cell r="C445"/>
          <cell r="D445" t="str">
            <v xml:space="preserve">2 - 2yd FL Slant Top Containers              </v>
          </cell>
          <cell r="E445">
            <v>38576</v>
          </cell>
          <cell r="F445">
            <v>1529.5</v>
          </cell>
          <cell r="G445">
            <v>0</v>
          </cell>
          <cell r="H445"/>
          <cell r="I445">
            <v>0</v>
          </cell>
          <cell r="J445">
            <v>522.58000000000004</v>
          </cell>
          <cell r="K445">
            <v>152.94999999999999</v>
          </cell>
          <cell r="L445">
            <v>675.53</v>
          </cell>
          <cell r="M445">
            <v>853.97</v>
          </cell>
          <cell r="N445" t="str">
            <v>S/L</v>
          </cell>
          <cell r="O445">
            <v>10</v>
          </cell>
        </row>
        <row r="446">
          <cell r="A446" t="str">
            <v>COAST.437</v>
          </cell>
          <cell r="B446">
            <v>731</v>
          </cell>
          <cell r="C446"/>
          <cell r="D446" t="str">
            <v xml:space="preserve">500 - 14 Gal Recycle Bins                    </v>
          </cell>
          <cell r="E446">
            <v>38625</v>
          </cell>
          <cell r="F446">
            <v>3296</v>
          </cell>
          <cell r="G446">
            <v>0</v>
          </cell>
          <cell r="H446"/>
          <cell r="I446">
            <v>0</v>
          </cell>
          <cell r="J446">
            <v>1071.2</v>
          </cell>
          <cell r="K446">
            <v>329.6</v>
          </cell>
          <cell r="L446">
            <v>1400.8</v>
          </cell>
          <cell r="M446">
            <v>1895.2</v>
          </cell>
          <cell r="N446" t="str">
            <v>S/L</v>
          </cell>
          <cell r="O446">
            <v>10</v>
          </cell>
        </row>
        <row r="447">
          <cell r="A447" t="str">
            <v>COAST.438</v>
          </cell>
          <cell r="B447">
            <v>732</v>
          </cell>
          <cell r="C447"/>
          <cell r="D447" t="str">
            <v xml:space="preserve">Palmberg Property - Cable Huston             </v>
          </cell>
          <cell r="E447">
            <v>38440</v>
          </cell>
          <cell r="F447">
            <v>3145.75</v>
          </cell>
          <cell r="G447">
            <v>0</v>
          </cell>
          <cell r="H447"/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3145.75</v>
          </cell>
          <cell r="N447" t="str">
            <v>Memo</v>
          </cell>
          <cell r="O447">
            <v>0</v>
          </cell>
        </row>
        <row r="448">
          <cell r="A448" t="str">
            <v>COAST.439</v>
          </cell>
          <cell r="B448">
            <v>733</v>
          </cell>
          <cell r="C448"/>
          <cell r="D448" t="str">
            <v xml:space="preserve">Palmberg Property - Cable Huston             </v>
          </cell>
          <cell r="E448">
            <v>38472</v>
          </cell>
          <cell r="F448">
            <v>1666</v>
          </cell>
          <cell r="G448">
            <v>0</v>
          </cell>
          <cell r="H448"/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1666</v>
          </cell>
          <cell r="N448" t="str">
            <v>Memo</v>
          </cell>
          <cell r="O448">
            <v>0</v>
          </cell>
        </row>
        <row r="449">
          <cell r="A449" t="str">
            <v>COAST.440</v>
          </cell>
          <cell r="B449">
            <v>735</v>
          </cell>
          <cell r="C449"/>
          <cell r="D449" t="str">
            <v xml:space="preserve">CTD - Concrete Blocks                        </v>
          </cell>
          <cell r="E449">
            <v>38651</v>
          </cell>
          <cell r="F449">
            <v>1160</v>
          </cell>
          <cell r="G449">
            <v>0</v>
          </cell>
          <cell r="H449"/>
          <cell r="I449">
            <v>0</v>
          </cell>
          <cell r="J449">
            <v>244.88</v>
          </cell>
          <cell r="K449">
            <v>77.33</v>
          </cell>
          <cell r="L449">
            <v>322.20999999999998</v>
          </cell>
          <cell r="M449">
            <v>837.79</v>
          </cell>
          <cell r="N449" t="str">
            <v>S/L</v>
          </cell>
          <cell r="O449">
            <v>15</v>
          </cell>
        </row>
        <row r="450">
          <cell r="A450" t="str">
            <v>COAST.441</v>
          </cell>
          <cell r="B450">
            <v>736</v>
          </cell>
          <cell r="C450"/>
          <cell r="D450" t="str">
            <v xml:space="preserve">Coast Central Facility                       </v>
          </cell>
          <cell r="E450">
            <v>38546</v>
          </cell>
          <cell r="F450">
            <v>3410.23</v>
          </cell>
          <cell r="G450">
            <v>0</v>
          </cell>
          <cell r="H450"/>
          <cell r="I450">
            <v>0</v>
          </cell>
          <cell r="J450">
            <v>795.72</v>
          </cell>
          <cell r="K450">
            <v>227.35</v>
          </cell>
          <cell r="L450">
            <v>1023.07</v>
          </cell>
          <cell r="M450">
            <v>2387.16</v>
          </cell>
          <cell r="N450" t="str">
            <v>S/L</v>
          </cell>
          <cell r="O450">
            <v>15</v>
          </cell>
        </row>
        <row r="451">
          <cell r="A451" t="str">
            <v>COAST.442</v>
          </cell>
          <cell r="B451">
            <v>737</v>
          </cell>
          <cell r="C451"/>
          <cell r="D451" t="str">
            <v xml:space="preserve">North Coast Transfer Station                 </v>
          </cell>
          <cell r="E451">
            <v>38608</v>
          </cell>
          <cell r="F451">
            <v>4013.17</v>
          </cell>
          <cell r="G451">
            <v>0</v>
          </cell>
          <cell r="H451"/>
          <cell r="I451">
            <v>0</v>
          </cell>
          <cell r="J451">
            <v>1911.03</v>
          </cell>
          <cell r="K451">
            <v>573.30999999999995</v>
          </cell>
          <cell r="L451">
            <v>2484.34</v>
          </cell>
          <cell r="M451">
            <v>1528.83</v>
          </cell>
          <cell r="N451" t="str">
            <v>S/L</v>
          </cell>
          <cell r="O451">
            <v>7</v>
          </cell>
        </row>
        <row r="452">
          <cell r="A452" t="str">
            <v>COAST.443</v>
          </cell>
          <cell r="B452">
            <v>738</v>
          </cell>
          <cell r="C452"/>
          <cell r="D452" t="str">
            <v xml:space="preserve">City of Gerhart Condtional Land Use Applic.  </v>
          </cell>
          <cell r="E452">
            <v>38610</v>
          </cell>
          <cell r="F452">
            <v>250</v>
          </cell>
          <cell r="G452">
            <v>0</v>
          </cell>
          <cell r="H452"/>
          <cell r="I452">
            <v>0</v>
          </cell>
          <cell r="J452">
            <v>55.57</v>
          </cell>
          <cell r="K452">
            <v>16.670000000000002</v>
          </cell>
          <cell r="L452">
            <v>72.239999999999995</v>
          </cell>
          <cell r="M452">
            <v>177.76</v>
          </cell>
          <cell r="N452" t="str">
            <v>S/L</v>
          </cell>
          <cell r="O452">
            <v>15</v>
          </cell>
        </row>
        <row r="453">
          <cell r="A453" t="str">
            <v>COAST.444</v>
          </cell>
          <cell r="B453">
            <v>739</v>
          </cell>
          <cell r="C453"/>
          <cell r="D453" t="str">
            <v xml:space="preserve">EcoNorthwest - Gearhart Trx Sation           </v>
          </cell>
          <cell r="E453">
            <v>38625</v>
          </cell>
          <cell r="F453">
            <v>641.85</v>
          </cell>
          <cell r="G453">
            <v>0</v>
          </cell>
          <cell r="H453"/>
          <cell r="I453">
            <v>0</v>
          </cell>
          <cell r="J453">
            <v>139.07</v>
          </cell>
          <cell r="K453">
            <v>42.79</v>
          </cell>
          <cell r="L453">
            <v>181.86</v>
          </cell>
          <cell r="M453">
            <v>459.99</v>
          </cell>
          <cell r="N453" t="str">
            <v>S/L</v>
          </cell>
          <cell r="O453">
            <v>15</v>
          </cell>
        </row>
        <row r="454">
          <cell r="A454" t="str">
            <v>COAST.445</v>
          </cell>
          <cell r="B454">
            <v>740</v>
          </cell>
          <cell r="C454"/>
          <cell r="D454" t="str">
            <v xml:space="preserve">North Coast Transfer Station                 </v>
          </cell>
          <cell r="E454">
            <v>38637</v>
          </cell>
          <cell r="F454">
            <v>159.06</v>
          </cell>
          <cell r="G454">
            <v>0</v>
          </cell>
          <cell r="H454"/>
          <cell r="I454">
            <v>0</v>
          </cell>
          <cell r="J454">
            <v>34.450000000000003</v>
          </cell>
          <cell r="K454">
            <v>10.6</v>
          </cell>
          <cell r="L454">
            <v>45.05</v>
          </cell>
          <cell r="M454">
            <v>114.01</v>
          </cell>
          <cell r="N454" t="str">
            <v>S/L</v>
          </cell>
          <cell r="O454">
            <v>15</v>
          </cell>
        </row>
        <row r="455">
          <cell r="A455" t="str">
            <v>COAST.446</v>
          </cell>
          <cell r="B455">
            <v>741</v>
          </cell>
          <cell r="C455"/>
          <cell r="D455" t="str">
            <v xml:space="preserve">Coast Central Facility                       </v>
          </cell>
          <cell r="E455">
            <v>38524</v>
          </cell>
          <cell r="F455">
            <v>481.42</v>
          </cell>
          <cell r="G455">
            <v>0</v>
          </cell>
          <cell r="H455"/>
          <cell r="I455">
            <v>0</v>
          </cell>
          <cell r="J455">
            <v>112.32</v>
          </cell>
          <cell r="K455">
            <v>32.090000000000003</v>
          </cell>
          <cell r="L455">
            <v>144.41</v>
          </cell>
          <cell r="M455">
            <v>337.01</v>
          </cell>
          <cell r="N455" t="str">
            <v>S/L</v>
          </cell>
          <cell r="O455">
            <v>15</v>
          </cell>
        </row>
        <row r="456">
          <cell r="A456" t="str">
            <v>COAST.447</v>
          </cell>
          <cell r="B456">
            <v>742</v>
          </cell>
          <cell r="C456"/>
          <cell r="D456" t="str">
            <v xml:space="preserve">Cable Huston - Palmberg Property             </v>
          </cell>
          <cell r="E456">
            <v>38653</v>
          </cell>
          <cell r="F456">
            <v>6035.66</v>
          </cell>
          <cell r="G456">
            <v>0</v>
          </cell>
          <cell r="H456"/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6035.66</v>
          </cell>
          <cell r="N456" t="str">
            <v>Memo</v>
          </cell>
          <cell r="O456">
            <v>0</v>
          </cell>
        </row>
        <row r="457">
          <cell r="A457" t="str">
            <v>COAST.448</v>
          </cell>
          <cell r="B457">
            <v>744</v>
          </cell>
          <cell r="C457"/>
          <cell r="D457" t="str">
            <v xml:space="preserve">4' x 8' Utility Trailer                      </v>
          </cell>
          <cell r="E457">
            <v>38678</v>
          </cell>
          <cell r="F457">
            <v>1475.51</v>
          </cell>
          <cell r="G457">
            <v>0</v>
          </cell>
          <cell r="H457"/>
          <cell r="I457">
            <v>0</v>
          </cell>
          <cell r="J457">
            <v>649.94000000000005</v>
          </cell>
          <cell r="K457">
            <v>210.79</v>
          </cell>
          <cell r="L457">
            <v>860.73</v>
          </cell>
          <cell r="M457">
            <v>614.78</v>
          </cell>
          <cell r="N457" t="str">
            <v>S/L</v>
          </cell>
          <cell r="O457">
            <v>7</v>
          </cell>
        </row>
        <row r="458">
          <cell r="A458" t="str">
            <v>COAST.449</v>
          </cell>
          <cell r="B458">
            <v>746</v>
          </cell>
          <cell r="C458"/>
          <cell r="D458" t="str">
            <v xml:space="preserve">95 17yd EVO Lodal Semi-Automated Side Loade </v>
          </cell>
          <cell r="E458">
            <v>38695</v>
          </cell>
          <cell r="F458">
            <v>40000</v>
          </cell>
          <cell r="G458">
            <v>0</v>
          </cell>
          <cell r="H458"/>
          <cell r="I458">
            <v>0</v>
          </cell>
          <cell r="J458">
            <v>17619.060000000001</v>
          </cell>
          <cell r="K458">
            <v>5714.29</v>
          </cell>
          <cell r="L458">
            <v>23333.35</v>
          </cell>
          <cell r="M458">
            <v>16666.650000000001</v>
          </cell>
          <cell r="N458" t="str">
            <v>S/L</v>
          </cell>
          <cell r="O458">
            <v>7</v>
          </cell>
        </row>
        <row r="459">
          <cell r="A459" t="str">
            <v>COAST.450</v>
          </cell>
          <cell r="B459">
            <v>747</v>
          </cell>
          <cell r="C459"/>
          <cell r="D459" t="str">
            <v xml:space="preserve">1991 17yd EVO Lodal Side Loader - #326       </v>
          </cell>
          <cell r="E459">
            <v>38953</v>
          </cell>
          <cell r="F459">
            <v>20000</v>
          </cell>
          <cell r="G459">
            <v>0</v>
          </cell>
          <cell r="H459"/>
          <cell r="I459">
            <v>0</v>
          </cell>
          <cell r="J459">
            <v>6666.66</v>
          </cell>
          <cell r="K459">
            <v>2857.14</v>
          </cell>
          <cell r="L459">
            <v>9523.7999999999993</v>
          </cell>
          <cell r="M459">
            <v>10476.200000000001</v>
          </cell>
          <cell r="N459" t="str">
            <v>S/L</v>
          </cell>
          <cell r="O459">
            <v>7</v>
          </cell>
        </row>
        <row r="460">
          <cell r="A460" t="str">
            <v>COAST.451</v>
          </cell>
          <cell r="B460">
            <v>748</v>
          </cell>
          <cell r="C460"/>
          <cell r="D460" t="str">
            <v xml:space="preserve">Cable Huston - Palmberg Property             </v>
          </cell>
          <cell r="E460">
            <v>38715</v>
          </cell>
          <cell r="F460">
            <v>18983.900000000001</v>
          </cell>
          <cell r="G460">
            <v>0</v>
          </cell>
          <cell r="H460"/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18983.900000000001</v>
          </cell>
          <cell r="N460" t="str">
            <v>Memo</v>
          </cell>
          <cell r="O460">
            <v>0</v>
          </cell>
        </row>
        <row r="461">
          <cell r="A461" t="str">
            <v>COAST.452</v>
          </cell>
          <cell r="B461">
            <v>749</v>
          </cell>
          <cell r="C461"/>
          <cell r="D461" t="str">
            <v xml:space="preserve">3 - 2yd Containers W/ Lids &amp; Casters         </v>
          </cell>
          <cell r="E461">
            <v>38717</v>
          </cell>
          <cell r="F461">
            <v>1533.31</v>
          </cell>
          <cell r="G461">
            <v>0</v>
          </cell>
          <cell r="H461"/>
          <cell r="I461">
            <v>0</v>
          </cell>
          <cell r="J461">
            <v>459.99</v>
          </cell>
          <cell r="K461">
            <v>153.33000000000001</v>
          </cell>
          <cell r="L461">
            <v>613.32000000000005</v>
          </cell>
          <cell r="M461">
            <v>919.99</v>
          </cell>
          <cell r="N461" t="str">
            <v>S/L</v>
          </cell>
          <cell r="O461">
            <v>10</v>
          </cell>
        </row>
        <row r="462">
          <cell r="A462" t="str">
            <v>COAST.453</v>
          </cell>
          <cell r="B462">
            <v>750</v>
          </cell>
          <cell r="C462"/>
          <cell r="D462" t="str">
            <v xml:space="preserve">6 - 3yd Containers W/ Lids &amp; Casters         </v>
          </cell>
          <cell r="E462">
            <v>38717</v>
          </cell>
          <cell r="F462">
            <v>3546.62</v>
          </cell>
          <cell r="G462">
            <v>0</v>
          </cell>
          <cell r="H462"/>
          <cell r="I462">
            <v>0</v>
          </cell>
          <cell r="J462">
            <v>1063.98</v>
          </cell>
          <cell r="K462">
            <v>354.66</v>
          </cell>
          <cell r="L462">
            <v>1418.64</v>
          </cell>
          <cell r="M462">
            <v>2127.98</v>
          </cell>
          <cell r="N462" t="str">
            <v>S/L</v>
          </cell>
          <cell r="O462">
            <v>10</v>
          </cell>
        </row>
        <row r="463">
          <cell r="A463" t="str">
            <v>COAST.454</v>
          </cell>
          <cell r="B463">
            <v>751</v>
          </cell>
          <cell r="C463"/>
          <cell r="D463" t="str">
            <v xml:space="preserve">4 - 4yd Containers W/ Lids &amp; Casters         </v>
          </cell>
          <cell r="E463">
            <v>38717</v>
          </cell>
          <cell r="F463">
            <v>2584.41</v>
          </cell>
          <cell r="G463">
            <v>0</v>
          </cell>
          <cell r="H463"/>
          <cell r="I463">
            <v>0</v>
          </cell>
          <cell r="J463">
            <v>775.32</v>
          </cell>
          <cell r="K463">
            <v>258.44</v>
          </cell>
          <cell r="L463">
            <v>1033.76</v>
          </cell>
          <cell r="M463">
            <v>1550.65</v>
          </cell>
          <cell r="N463" t="str">
            <v>S/L</v>
          </cell>
          <cell r="O463">
            <v>10</v>
          </cell>
        </row>
        <row r="464">
          <cell r="A464" t="str">
            <v>COAST.455</v>
          </cell>
          <cell r="B464">
            <v>752</v>
          </cell>
          <cell r="C464"/>
          <cell r="D464" t="str">
            <v xml:space="preserve">2 Nuwave Container Caster Kits               </v>
          </cell>
          <cell r="E464">
            <v>38717</v>
          </cell>
          <cell r="F464">
            <v>50</v>
          </cell>
          <cell r="G464">
            <v>0</v>
          </cell>
          <cell r="H464"/>
          <cell r="I464">
            <v>0</v>
          </cell>
          <cell r="J464">
            <v>15</v>
          </cell>
          <cell r="K464">
            <v>5</v>
          </cell>
          <cell r="L464">
            <v>20</v>
          </cell>
          <cell r="M464">
            <v>30</v>
          </cell>
          <cell r="N464" t="str">
            <v>S/L</v>
          </cell>
          <cell r="O464">
            <v>10</v>
          </cell>
        </row>
        <row r="465">
          <cell r="A465" t="str">
            <v>COAST.456</v>
          </cell>
          <cell r="B465">
            <v>753</v>
          </cell>
          <cell r="C465"/>
          <cell r="D465" t="str">
            <v xml:space="preserve">North Coast Transfer Station                 </v>
          </cell>
          <cell r="E465">
            <v>38714</v>
          </cell>
          <cell r="F465">
            <v>83.75</v>
          </cell>
          <cell r="G465">
            <v>0</v>
          </cell>
          <cell r="H465"/>
          <cell r="I465">
            <v>0</v>
          </cell>
          <cell r="J465">
            <v>16.739999999999998</v>
          </cell>
          <cell r="K465">
            <v>5.58</v>
          </cell>
          <cell r="L465">
            <v>22.32</v>
          </cell>
          <cell r="M465">
            <v>61.43</v>
          </cell>
          <cell r="N465" t="str">
            <v>S/L</v>
          </cell>
          <cell r="O465">
            <v>15</v>
          </cell>
        </row>
        <row r="466">
          <cell r="A466" t="str">
            <v>COAST.457</v>
          </cell>
          <cell r="B466">
            <v>754</v>
          </cell>
          <cell r="C466"/>
          <cell r="D466" t="str">
            <v xml:space="preserve">4 - 2yd FL Slant Top Containers              </v>
          </cell>
          <cell r="E466">
            <v>38717</v>
          </cell>
          <cell r="F466">
            <v>2843.12</v>
          </cell>
          <cell r="G466">
            <v>0</v>
          </cell>
          <cell r="H466"/>
          <cell r="I466">
            <v>0</v>
          </cell>
          <cell r="J466">
            <v>852.93</v>
          </cell>
          <cell r="K466">
            <v>284.31</v>
          </cell>
          <cell r="L466">
            <v>1137.24</v>
          </cell>
          <cell r="M466">
            <v>1705.88</v>
          </cell>
          <cell r="N466" t="str">
            <v>S/L</v>
          </cell>
          <cell r="O466">
            <v>10</v>
          </cell>
        </row>
        <row r="467">
          <cell r="A467" t="str">
            <v>COAST.458</v>
          </cell>
          <cell r="B467">
            <v>755</v>
          </cell>
          <cell r="C467"/>
          <cell r="D467" t="str">
            <v xml:space="preserve">5 - 3yd FL Slant Top Containers              </v>
          </cell>
          <cell r="E467">
            <v>38717</v>
          </cell>
          <cell r="F467">
            <v>3998.75</v>
          </cell>
          <cell r="G467">
            <v>0</v>
          </cell>
          <cell r="H467"/>
          <cell r="I467">
            <v>0</v>
          </cell>
          <cell r="J467">
            <v>1199.6400000000001</v>
          </cell>
          <cell r="K467">
            <v>399.88</v>
          </cell>
          <cell r="L467">
            <v>1599.52</v>
          </cell>
          <cell r="M467">
            <v>2399.23</v>
          </cell>
          <cell r="N467" t="str">
            <v>S/L</v>
          </cell>
          <cell r="O467">
            <v>10</v>
          </cell>
        </row>
        <row r="468">
          <cell r="A468" t="str">
            <v>COAST.459</v>
          </cell>
          <cell r="B468">
            <v>756</v>
          </cell>
          <cell r="C468"/>
          <cell r="D468" t="str">
            <v xml:space="preserve">5 - 4yd FL Slant Top Containers              </v>
          </cell>
          <cell r="E468">
            <v>38717</v>
          </cell>
          <cell r="F468">
            <v>4645.95</v>
          </cell>
          <cell r="G468">
            <v>0</v>
          </cell>
          <cell r="H468"/>
          <cell r="I468">
            <v>0</v>
          </cell>
          <cell r="J468">
            <v>1393.8</v>
          </cell>
          <cell r="K468">
            <v>464.6</v>
          </cell>
          <cell r="L468">
            <v>1858.4</v>
          </cell>
          <cell r="M468">
            <v>2787.55</v>
          </cell>
          <cell r="N468" t="str">
            <v>S/L</v>
          </cell>
          <cell r="O468">
            <v>10</v>
          </cell>
        </row>
        <row r="469">
          <cell r="A469" t="str">
            <v>COAST.460</v>
          </cell>
          <cell r="B469">
            <v>757</v>
          </cell>
          <cell r="C469"/>
          <cell r="D469" t="str">
            <v xml:space="preserve">2006 Heil DuraPack Front Load Body - #209    </v>
          </cell>
          <cell r="E469">
            <v>38728</v>
          </cell>
          <cell r="F469">
            <v>101335.36</v>
          </cell>
          <cell r="G469">
            <v>0</v>
          </cell>
          <cell r="H469"/>
          <cell r="I469">
            <v>0</v>
          </cell>
          <cell r="J469">
            <v>43429.440000000002</v>
          </cell>
          <cell r="K469">
            <v>14476.48</v>
          </cell>
          <cell r="L469">
            <v>57905.919999999998</v>
          </cell>
          <cell r="M469">
            <v>43429.440000000002</v>
          </cell>
          <cell r="N469" t="str">
            <v>S/L</v>
          </cell>
          <cell r="O469">
            <v>7</v>
          </cell>
        </row>
        <row r="470">
          <cell r="A470" t="str">
            <v>COAST.461</v>
          </cell>
          <cell r="B470">
            <v>758</v>
          </cell>
          <cell r="C470"/>
          <cell r="D470" t="str">
            <v xml:space="preserve">99-108A Front Spring - 324                   </v>
          </cell>
          <cell r="E470">
            <v>38740</v>
          </cell>
          <cell r="F470">
            <v>459.25</v>
          </cell>
          <cell r="G470">
            <v>0</v>
          </cell>
          <cell r="H470"/>
          <cell r="I470">
            <v>0</v>
          </cell>
          <cell r="J470">
            <v>191.36</v>
          </cell>
          <cell r="K470">
            <v>65.61</v>
          </cell>
          <cell r="L470">
            <v>256.97000000000003</v>
          </cell>
          <cell r="M470">
            <v>202.28</v>
          </cell>
          <cell r="N470" t="str">
            <v>S/L</v>
          </cell>
          <cell r="O470">
            <v>7</v>
          </cell>
        </row>
        <row r="471">
          <cell r="A471" t="str">
            <v>COAST.462</v>
          </cell>
          <cell r="B471">
            <v>759</v>
          </cell>
          <cell r="C471"/>
          <cell r="D471" t="str">
            <v xml:space="preserve">49" x 118" T-1 3/16" FLoor Piece - #324      </v>
          </cell>
          <cell r="E471">
            <v>38743</v>
          </cell>
          <cell r="F471">
            <v>430</v>
          </cell>
          <cell r="G471">
            <v>0</v>
          </cell>
          <cell r="H471"/>
          <cell r="I471">
            <v>0</v>
          </cell>
          <cell r="J471">
            <v>179.17</v>
          </cell>
          <cell r="K471">
            <v>61.43</v>
          </cell>
          <cell r="L471">
            <v>240.6</v>
          </cell>
          <cell r="M471">
            <v>189.4</v>
          </cell>
          <cell r="N471" t="str">
            <v>S/L</v>
          </cell>
          <cell r="O471">
            <v>7</v>
          </cell>
        </row>
        <row r="472">
          <cell r="A472" t="str">
            <v>COAST.463</v>
          </cell>
          <cell r="B472">
            <v>760</v>
          </cell>
          <cell r="C472"/>
          <cell r="D472" t="str">
            <v xml:space="preserve">2006 Peterbilt 320 Front Loader - #209       </v>
          </cell>
          <cell r="E472">
            <v>38755</v>
          </cell>
          <cell r="F472">
            <v>112900</v>
          </cell>
          <cell r="G472">
            <v>0</v>
          </cell>
          <cell r="H472"/>
          <cell r="I472">
            <v>0</v>
          </cell>
          <cell r="J472">
            <v>47041.66</v>
          </cell>
          <cell r="K472">
            <v>16128.57</v>
          </cell>
          <cell r="L472">
            <v>63170.23</v>
          </cell>
          <cell r="M472">
            <v>49729.77</v>
          </cell>
          <cell r="N472" t="str">
            <v>S/L</v>
          </cell>
          <cell r="O472">
            <v>7</v>
          </cell>
        </row>
        <row r="473">
          <cell r="A473" t="str">
            <v>COAST.464</v>
          </cell>
          <cell r="B473">
            <v>761</v>
          </cell>
          <cell r="C473"/>
          <cell r="D473" t="str">
            <v xml:space="preserve">2006 Chevrolet  Silverado - #813             </v>
          </cell>
          <cell r="E473">
            <v>38758</v>
          </cell>
          <cell r="F473">
            <v>19673</v>
          </cell>
          <cell r="G473">
            <v>0</v>
          </cell>
          <cell r="H473"/>
          <cell r="I473">
            <v>0</v>
          </cell>
          <cell r="J473">
            <v>8197.09</v>
          </cell>
          <cell r="K473">
            <v>2810.43</v>
          </cell>
          <cell r="L473">
            <v>11007.52</v>
          </cell>
          <cell r="M473">
            <v>8665.48</v>
          </cell>
          <cell r="N473" t="str">
            <v>S/L</v>
          </cell>
          <cell r="O473">
            <v>7</v>
          </cell>
        </row>
        <row r="474">
          <cell r="A474" t="str">
            <v>COAST.465</v>
          </cell>
          <cell r="B474">
            <v>762</v>
          </cell>
          <cell r="C474"/>
          <cell r="D474" t="str">
            <v xml:space="preserve">Air Lift Roll-Off - #209                     </v>
          </cell>
          <cell r="E474">
            <v>38764</v>
          </cell>
          <cell r="F474">
            <v>11282.5</v>
          </cell>
          <cell r="G474">
            <v>0</v>
          </cell>
          <cell r="H474"/>
          <cell r="I474">
            <v>0</v>
          </cell>
          <cell r="J474">
            <v>4566.7299999999996</v>
          </cell>
          <cell r="K474">
            <v>1611.79</v>
          </cell>
          <cell r="L474">
            <v>6178.52</v>
          </cell>
          <cell r="M474">
            <v>5103.9799999999996</v>
          </cell>
          <cell r="N474" t="str">
            <v>S/L</v>
          </cell>
          <cell r="O474">
            <v>7</v>
          </cell>
        </row>
        <row r="475">
          <cell r="A475" t="str">
            <v>COAST.466</v>
          </cell>
          <cell r="B475">
            <v>763</v>
          </cell>
          <cell r="C475"/>
          <cell r="D475" t="str">
            <v xml:space="preserve">Radio - #324                                 </v>
          </cell>
          <cell r="E475">
            <v>38775</v>
          </cell>
          <cell r="F475">
            <v>228</v>
          </cell>
          <cell r="G475">
            <v>0</v>
          </cell>
          <cell r="H475"/>
          <cell r="I475">
            <v>0</v>
          </cell>
          <cell r="J475">
            <v>92.28</v>
          </cell>
          <cell r="K475">
            <v>32.57</v>
          </cell>
          <cell r="L475">
            <v>124.85</v>
          </cell>
          <cell r="M475">
            <v>103.15</v>
          </cell>
          <cell r="N475" t="str">
            <v>S/L</v>
          </cell>
          <cell r="O475">
            <v>7</v>
          </cell>
        </row>
        <row r="476">
          <cell r="A476" t="str">
            <v>COAST.467</v>
          </cell>
          <cell r="B476">
            <v>764</v>
          </cell>
          <cell r="C476"/>
          <cell r="D476" t="str">
            <v xml:space="preserve">Paint Truck - #324                           </v>
          </cell>
          <cell r="E476">
            <v>38775</v>
          </cell>
          <cell r="F476">
            <v>8877</v>
          </cell>
          <cell r="G476">
            <v>0</v>
          </cell>
          <cell r="H476"/>
          <cell r="I476">
            <v>0</v>
          </cell>
          <cell r="J476">
            <v>3593.07</v>
          </cell>
          <cell r="K476">
            <v>1268.1400000000001</v>
          </cell>
          <cell r="L476">
            <v>4861.21</v>
          </cell>
          <cell r="M476">
            <v>4015.79</v>
          </cell>
          <cell r="N476" t="str">
            <v>S/L</v>
          </cell>
          <cell r="O476">
            <v>7</v>
          </cell>
        </row>
        <row r="477">
          <cell r="A477" t="str">
            <v>COAST.468</v>
          </cell>
          <cell r="B477">
            <v>765</v>
          </cell>
          <cell r="C477"/>
          <cell r="D477" t="str">
            <v xml:space="preserve">Decal - #324                                 </v>
          </cell>
          <cell r="E477">
            <v>38776</v>
          </cell>
          <cell r="F477">
            <v>1200</v>
          </cell>
          <cell r="G477">
            <v>0</v>
          </cell>
          <cell r="H477"/>
          <cell r="I477">
            <v>0</v>
          </cell>
          <cell r="J477">
            <v>485.72</v>
          </cell>
          <cell r="K477">
            <v>171.43</v>
          </cell>
          <cell r="L477">
            <v>657.15</v>
          </cell>
          <cell r="M477">
            <v>542.85</v>
          </cell>
          <cell r="N477" t="str">
            <v>S/L</v>
          </cell>
          <cell r="O477">
            <v>7</v>
          </cell>
        </row>
        <row r="478">
          <cell r="A478" t="str">
            <v>COAST.469</v>
          </cell>
          <cell r="B478">
            <v>766</v>
          </cell>
          <cell r="C478"/>
          <cell r="D478" t="str">
            <v xml:space="preserve">Truck Scale Kit - #209                       </v>
          </cell>
          <cell r="E478">
            <v>38804</v>
          </cell>
          <cell r="F478">
            <v>1914.56</v>
          </cell>
          <cell r="G478">
            <v>0</v>
          </cell>
          <cell r="H478"/>
          <cell r="I478">
            <v>0</v>
          </cell>
          <cell r="J478">
            <v>752.15</v>
          </cell>
          <cell r="K478">
            <v>273.51</v>
          </cell>
          <cell r="L478">
            <v>1025.6600000000001</v>
          </cell>
          <cell r="M478">
            <v>888.9</v>
          </cell>
          <cell r="N478" t="str">
            <v>S/L</v>
          </cell>
          <cell r="O478">
            <v>7</v>
          </cell>
        </row>
        <row r="479">
          <cell r="A479" t="str">
            <v>COAST.470</v>
          </cell>
          <cell r="B479">
            <v>767</v>
          </cell>
          <cell r="C479"/>
          <cell r="D479" t="str">
            <v xml:space="preserve">Camera Color System - #209                   </v>
          </cell>
          <cell r="E479">
            <v>38804</v>
          </cell>
          <cell r="F479">
            <v>1396.14</v>
          </cell>
          <cell r="G479">
            <v>0</v>
          </cell>
          <cell r="H479"/>
          <cell r="I479">
            <v>0</v>
          </cell>
          <cell r="J479">
            <v>548.49</v>
          </cell>
          <cell r="K479">
            <v>199.45</v>
          </cell>
          <cell r="L479">
            <v>747.94</v>
          </cell>
          <cell r="M479">
            <v>648.20000000000005</v>
          </cell>
          <cell r="N479" t="str">
            <v>S/L</v>
          </cell>
          <cell r="O479">
            <v>7</v>
          </cell>
        </row>
        <row r="480">
          <cell r="A480" t="str">
            <v>COAST.471</v>
          </cell>
          <cell r="B480">
            <v>768</v>
          </cell>
          <cell r="C480"/>
          <cell r="D480" t="str">
            <v xml:space="preserve">Engine Replacement - #303                    </v>
          </cell>
          <cell r="E480">
            <v>38807</v>
          </cell>
          <cell r="F480">
            <v>12947.51</v>
          </cell>
          <cell r="G480">
            <v>0</v>
          </cell>
          <cell r="H480"/>
          <cell r="I480">
            <v>0</v>
          </cell>
          <cell r="J480">
            <v>5086.51</v>
          </cell>
          <cell r="K480">
            <v>1849.64</v>
          </cell>
          <cell r="L480">
            <v>6936.15</v>
          </cell>
          <cell r="M480">
            <v>6011.36</v>
          </cell>
          <cell r="N480" t="str">
            <v>S/L</v>
          </cell>
          <cell r="O480">
            <v>7</v>
          </cell>
        </row>
        <row r="481">
          <cell r="A481" t="str">
            <v>COAST.472</v>
          </cell>
          <cell r="B481">
            <v>769</v>
          </cell>
          <cell r="C481"/>
          <cell r="D481" t="str">
            <v xml:space="preserve">TeleData T3 Mini Voicemail System            </v>
          </cell>
          <cell r="E481">
            <v>38744</v>
          </cell>
          <cell r="F481">
            <v>11287</v>
          </cell>
          <cell r="G481">
            <v>0</v>
          </cell>
          <cell r="H481"/>
          <cell r="I481">
            <v>0</v>
          </cell>
          <cell r="J481">
            <v>6584.08</v>
          </cell>
          <cell r="K481">
            <v>2257.4</v>
          </cell>
          <cell r="L481">
            <v>8841.48</v>
          </cell>
          <cell r="M481">
            <v>2445.52</v>
          </cell>
          <cell r="N481" t="str">
            <v>S/L</v>
          </cell>
          <cell r="O481">
            <v>5</v>
          </cell>
        </row>
        <row r="482">
          <cell r="A482" t="str">
            <v>COAST.473</v>
          </cell>
          <cell r="B482">
            <v>770</v>
          </cell>
          <cell r="C482"/>
          <cell r="D482" t="str">
            <v xml:space="preserve">Trench Digging for Seaside Phone System      </v>
          </cell>
          <cell r="E482">
            <v>38748</v>
          </cell>
          <cell r="F482">
            <v>2860</v>
          </cell>
          <cell r="G482">
            <v>0</v>
          </cell>
          <cell r="H482"/>
          <cell r="I482">
            <v>0</v>
          </cell>
          <cell r="J482">
            <v>1668.33</v>
          </cell>
          <cell r="K482">
            <v>572</v>
          </cell>
          <cell r="L482">
            <v>2240.33</v>
          </cell>
          <cell r="M482">
            <v>619.66999999999996</v>
          </cell>
          <cell r="N482" t="str">
            <v>S/L</v>
          </cell>
          <cell r="O482">
            <v>5</v>
          </cell>
        </row>
        <row r="483">
          <cell r="A483" t="str">
            <v>COAST.474</v>
          </cell>
          <cell r="B483">
            <v>771</v>
          </cell>
          <cell r="C483"/>
          <cell r="D483" t="str">
            <v xml:space="preserve">350 - 32 Gal Univ XHD Containers             </v>
          </cell>
          <cell r="E483">
            <v>38805</v>
          </cell>
          <cell r="F483">
            <v>13866</v>
          </cell>
          <cell r="G483">
            <v>0</v>
          </cell>
          <cell r="H483"/>
          <cell r="I483">
            <v>0</v>
          </cell>
          <cell r="J483">
            <v>3813.15</v>
          </cell>
          <cell r="K483">
            <v>1386.6</v>
          </cell>
          <cell r="L483">
            <v>5199.75</v>
          </cell>
          <cell r="M483">
            <v>8666.25</v>
          </cell>
          <cell r="N483" t="str">
            <v>S/L</v>
          </cell>
          <cell r="O483">
            <v>10</v>
          </cell>
        </row>
        <row r="484">
          <cell r="A484" t="str">
            <v>COAST.475</v>
          </cell>
          <cell r="B484">
            <v>772</v>
          </cell>
          <cell r="C484"/>
          <cell r="D484" t="str">
            <v xml:space="preserve">420 - 96 Gal Univ XHD Containers             </v>
          </cell>
          <cell r="E484">
            <v>38805</v>
          </cell>
          <cell r="F484">
            <v>21679</v>
          </cell>
          <cell r="G484">
            <v>0</v>
          </cell>
          <cell r="H484"/>
          <cell r="I484">
            <v>0</v>
          </cell>
          <cell r="J484">
            <v>5961.73</v>
          </cell>
          <cell r="K484">
            <v>2167.9</v>
          </cell>
          <cell r="L484">
            <v>8129.63</v>
          </cell>
          <cell r="M484">
            <v>13549.37</v>
          </cell>
          <cell r="N484" t="str">
            <v>S/L</v>
          </cell>
          <cell r="O484">
            <v>10</v>
          </cell>
        </row>
        <row r="485">
          <cell r="A485" t="str">
            <v>COAST.476</v>
          </cell>
          <cell r="B485">
            <v>773</v>
          </cell>
          <cell r="C485"/>
          <cell r="D485" t="str">
            <v xml:space="preserve">1000 - 14 Gal Recycle Bins                   </v>
          </cell>
          <cell r="E485">
            <v>38807</v>
          </cell>
          <cell r="F485">
            <v>6280</v>
          </cell>
          <cell r="G485">
            <v>0</v>
          </cell>
          <cell r="H485"/>
          <cell r="I485">
            <v>0</v>
          </cell>
          <cell r="J485">
            <v>1727</v>
          </cell>
          <cell r="K485">
            <v>628</v>
          </cell>
          <cell r="L485">
            <v>2355</v>
          </cell>
          <cell r="M485">
            <v>3925</v>
          </cell>
          <cell r="N485" t="str">
            <v>S/L</v>
          </cell>
          <cell r="O485">
            <v>10</v>
          </cell>
        </row>
        <row r="486">
          <cell r="A486" t="str">
            <v>COAST.477</v>
          </cell>
          <cell r="B486">
            <v>774</v>
          </cell>
          <cell r="C486"/>
          <cell r="D486" t="str">
            <v xml:space="preserve">Fleetmind GPS System                         </v>
          </cell>
          <cell r="E486">
            <v>38807</v>
          </cell>
          <cell r="F486">
            <v>43410.22</v>
          </cell>
          <cell r="G486">
            <v>0</v>
          </cell>
          <cell r="H486"/>
          <cell r="I486">
            <v>0</v>
          </cell>
          <cell r="J486">
            <v>23875.61</v>
          </cell>
          <cell r="K486">
            <v>8682.0400000000009</v>
          </cell>
          <cell r="L486">
            <v>32557.65</v>
          </cell>
          <cell r="M486">
            <v>10852.57</v>
          </cell>
          <cell r="N486" t="str">
            <v>S/L</v>
          </cell>
          <cell r="O486">
            <v>5</v>
          </cell>
        </row>
        <row r="487">
          <cell r="A487" t="str">
            <v>COAST.478</v>
          </cell>
          <cell r="B487">
            <v>775</v>
          </cell>
          <cell r="C487"/>
          <cell r="D487" t="str">
            <v xml:space="preserve">Schroeder Flow Meter PHS60-6                 </v>
          </cell>
          <cell r="E487">
            <v>38854</v>
          </cell>
          <cell r="F487">
            <v>1927.86</v>
          </cell>
          <cell r="G487">
            <v>0</v>
          </cell>
          <cell r="H487"/>
          <cell r="I487">
            <v>0</v>
          </cell>
          <cell r="J487">
            <v>711.48</v>
          </cell>
          <cell r="K487">
            <v>275.41000000000003</v>
          </cell>
          <cell r="L487">
            <v>986.89</v>
          </cell>
          <cell r="M487">
            <v>940.97</v>
          </cell>
          <cell r="N487" t="str">
            <v>S/L</v>
          </cell>
          <cell r="O487">
            <v>7</v>
          </cell>
        </row>
        <row r="488">
          <cell r="A488" t="str">
            <v>COAST.479</v>
          </cell>
          <cell r="B488">
            <v>776</v>
          </cell>
          <cell r="C488"/>
          <cell r="D488" t="str">
            <v xml:space="preserve">Used Lodal - #325                            </v>
          </cell>
          <cell r="E488">
            <v>38810</v>
          </cell>
          <cell r="F488">
            <v>5000</v>
          </cell>
          <cell r="G488">
            <v>0</v>
          </cell>
          <cell r="H488"/>
          <cell r="I488">
            <v>0</v>
          </cell>
          <cell r="J488">
            <v>1964.29</v>
          </cell>
          <cell r="K488">
            <v>714.29</v>
          </cell>
          <cell r="L488">
            <v>2678.58</v>
          </cell>
          <cell r="M488">
            <v>2321.42</v>
          </cell>
          <cell r="N488" t="str">
            <v>S/L</v>
          </cell>
          <cell r="O488">
            <v>7</v>
          </cell>
        </row>
        <row r="489">
          <cell r="A489" t="str">
            <v>COAST.480</v>
          </cell>
          <cell r="B489">
            <v>777</v>
          </cell>
          <cell r="C489"/>
          <cell r="D489" t="str">
            <v xml:space="preserve">Truck Decal Kit - #324                       </v>
          </cell>
          <cell r="E489">
            <v>38833</v>
          </cell>
          <cell r="F489">
            <v>416.21</v>
          </cell>
          <cell r="G489">
            <v>0</v>
          </cell>
          <cell r="H489"/>
          <cell r="I489">
            <v>0</v>
          </cell>
          <cell r="J489">
            <v>158.56</v>
          </cell>
          <cell r="K489">
            <v>59.46</v>
          </cell>
          <cell r="L489">
            <v>218.02</v>
          </cell>
          <cell r="M489">
            <v>198.19</v>
          </cell>
          <cell r="N489" t="str">
            <v>S/L</v>
          </cell>
          <cell r="O489">
            <v>7</v>
          </cell>
        </row>
        <row r="490">
          <cell r="A490" t="str">
            <v>COAST.481</v>
          </cell>
          <cell r="B490">
            <v>778</v>
          </cell>
          <cell r="C490"/>
          <cell r="D490" t="str">
            <v xml:space="preserve">Truck Graphics - #209                        </v>
          </cell>
          <cell r="E490">
            <v>38835</v>
          </cell>
          <cell r="F490">
            <v>1200</v>
          </cell>
          <cell r="G490">
            <v>0</v>
          </cell>
          <cell r="H490"/>
          <cell r="I490">
            <v>0</v>
          </cell>
          <cell r="J490">
            <v>457.15</v>
          </cell>
          <cell r="K490">
            <v>171.43</v>
          </cell>
          <cell r="L490">
            <v>628.58000000000004</v>
          </cell>
          <cell r="M490">
            <v>571.41999999999996</v>
          </cell>
          <cell r="N490" t="str">
            <v>S/L</v>
          </cell>
          <cell r="O490">
            <v>7</v>
          </cell>
        </row>
        <row r="491">
          <cell r="A491" t="str">
            <v>COAST.482</v>
          </cell>
          <cell r="B491">
            <v>779</v>
          </cell>
          <cell r="C491"/>
          <cell r="D491" t="str">
            <v xml:space="preserve">Tires &amp; Wheels for New Drop Axle - #209      </v>
          </cell>
          <cell r="E491">
            <v>38837</v>
          </cell>
          <cell r="F491">
            <v>1156.5999999999999</v>
          </cell>
          <cell r="G491">
            <v>0</v>
          </cell>
          <cell r="H491"/>
          <cell r="I491">
            <v>0</v>
          </cell>
          <cell r="J491">
            <v>440.61</v>
          </cell>
          <cell r="K491">
            <v>165.23</v>
          </cell>
          <cell r="L491">
            <v>605.84</v>
          </cell>
          <cell r="M491">
            <v>550.76</v>
          </cell>
          <cell r="N491" t="str">
            <v>S/L</v>
          </cell>
          <cell r="O491">
            <v>7</v>
          </cell>
        </row>
        <row r="492">
          <cell r="A492" t="str">
            <v>COAST.483</v>
          </cell>
          <cell r="B492">
            <v>780</v>
          </cell>
          <cell r="C492"/>
          <cell r="D492" t="str">
            <v xml:space="preserve">2006 Chevrolet Express Shop Van - #815       </v>
          </cell>
          <cell r="E492">
            <v>38846</v>
          </cell>
          <cell r="F492">
            <v>40761</v>
          </cell>
          <cell r="G492">
            <v>0</v>
          </cell>
          <cell r="H492"/>
          <cell r="I492">
            <v>0</v>
          </cell>
          <cell r="J492">
            <v>15528</v>
          </cell>
          <cell r="K492">
            <v>5823</v>
          </cell>
          <cell r="L492">
            <v>21351</v>
          </cell>
          <cell r="M492">
            <v>19410</v>
          </cell>
          <cell r="N492" t="str">
            <v>S/L</v>
          </cell>
          <cell r="O492">
            <v>7</v>
          </cell>
        </row>
        <row r="493">
          <cell r="A493" t="str">
            <v>COAST.484</v>
          </cell>
          <cell r="B493">
            <v>782</v>
          </cell>
          <cell r="C493"/>
          <cell r="D493" t="str">
            <v xml:space="preserve">Truck Equipment - #815                       </v>
          </cell>
          <cell r="E493">
            <v>38868</v>
          </cell>
          <cell r="F493">
            <v>5259.26</v>
          </cell>
          <cell r="G493">
            <v>0</v>
          </cell>
          <cell r="H493"/>
          <cell r="I493">
            <v>0</v>
          </cell>
          <cell r="J493">
            <v>1940.91</v>
          </cell>
          <cell r="K493">
            <v>751.32</v>
          </cell>
          <cell r="L493">
            <v>2692.23</v>
          </cell>
          <cell r="M493">
            <v>2567.0300000000002</v>
          </cell>
          <cell r="N493" t="str">
            <v>S/L</v>
          </cell>
          <cell r="O493">
            <v>7</v>
          </cell>
        </row>
        <row r="494">
          <cell r="A494" t="str">
            <v>COAST.485</v>
          </cell>
          <cell r="B494">
            <v>783</v>
          </cell>
          <cell r="C494"/>
          <cell r="D494" t="str">
            <v xml:space="preserve">Vulcan Electronic Scale System - #110        </v>
          </cell>
          <cell r="E494">
            <v>38884</v>
          </cell>
          <cell r="F494">
            <v>4480</v>
          </cell>
          <cell r="G494">
            <v>0</v>
          </cell>
          <cell r="H494"/>
          <cell r="I494">
            <v>0</v>
          </cell>
          <cell r="J494">
            <v>1600</v>
          </cell>
          <cell r="K494">
            <v>640</v>
          </cell>
          <cell r="L494">
            <v>2240</v>
          </cell>
          <cell r="M494">
            <v>2240</v>
          </cell>
          <cell r="N494" t="str">
            <v>S/L</v>
          </cell>
          <cell r="O494">
            <v>7</v>
          </cell>
        </row>
        <row r="495">
          <cell r="A495" t="str">
            <v>COAST.486</v>
          </cell>
          <cell r="B495">
            <v>784</v>
          </cell>
          <cell r="C495"/>
          <cell r="D495" t="str">
            <v xml:space="preserve">Air Lift Roll-off - #110                     </v>
          </cell>
          <cell r="E495">
            <v>38884</v>
          </cell>
          <cell r="F495">
            <v>8705</v>
          </cell>
          <cell r="G495">
            <v>0</v>
          </cell>
          <cell r="H495"/>
          <cell r="I495">
            <v>0</v>
          </cell>
          <cell r="J495">
            <v>3108.93</v>
          </cell>
          <cell r="K495">
            <v>1243.57</v>
          </cell>
          <cell r="L495">
            <v>4352.5</v>
          </cell>
          <cell r="M495">
            <v>4352.5</v>
          </cell>
          <cell r="N495" t="str">
            <v>S/L</v>
          </cell>
          <cell r="O495">
            <v>7</v>
          </cell>
        </row>
        <row r="496">
          <cell r="A496" t="str">
            <v>COAST.487</v>
          </cell>
          <cell r="B496">
            <v>785</v>
          </cell>
          <cell r="C496"/>
          <cell r="D496" t="str">
            <v xml:space="preserve">Welder Mount Brackets, Hose Reels - #815     </v>
          </cell>
          <cell r="E496">
            <v>38898</v>
          </cell>
          <cell r="F496">
            <v>1928.05</v>
          </cell>
          <cell r="G496">
            <v>0</v>
          </cell>
          <cell r="H496"/>
          <cell r="I496">
            <v>0</v>
          </cell>
          <cell r="J496">
            <v>688.6</v>
          </cell>
          <cell r="K496">
            <v>275.44</v>
          </cell>
          <cell r="L496">
            <v>964.04</v>
          </cell>
          <cell r="M496">
            <v>964.01</v>
          </cell>
          <cell r="N496" t="str">
            <v>S/L</v>
          </cell>
          <cell r="O496">
            <v>7</v>
          </cell>
        </row>
        <row r="497">
          <cell r="A497" t="str">
            <v>COAST.488</v>
          </cell>
          <cell r="B497">
            <v>786</v>
          </cell>
          <cell r="C497"/>
          <cell r="D497" t="str">
            <v xml:space="preserve">4 - 47.5yd Utility Drop Boxes                </v>
          </cell>
          <cell r="E497">
            <v>38833</v>
          </cell>
          <cell r="F497">
            <v>21603.72</v>
          </cell>
          <cell r="G497">
            <v>0</v>
          </cell>
          <cell r="H497"/>
          <cell r="I497">
            <v>0</v>
          </cell>
          <cell r="J497">
            <v>5760.99</v>
          </cell>
          <cell r="K497">
            <v>2160.37</v>
          </cell>
          <cell r="L497">
            <v>7921.36</v>
          </cell>
          <cell r="M497">
            <v>13682.36</v>
          </cell>
          <cell r="N497" t="str">
            <v>S/L</v>
          </cell>
          <cell r="O497">
            <v>10</v>
          </cell>
        </row>
        <row r="498">
          <cell r="A498" t="str">
            <v>COAST.489</v>
          </cell>
          <cell r="B498">
            <v>787</v>
          </cell>
          <cell r="C498"/>
          <cell r="D498" t="str">
            <v xml:space="preserve">2 - 10yd Utility Drop Boxes                  </v>
          </cell>
          <cell r="E498">
            <v>38833</v>
          </cell>
          <cell r="F498">
            <v>6113.82</v>
          </cell>
          <cell r="G498">
            <v>0</v>
          </cell>
          <cell r="H498"/>
          <cell r="I498">
            <v>0</v>
          </cell>
          <cell r="J498">
            <v>1630.35</v>
          </cell>
          <cell r="K498">
            <v>611.38</v>
          </cell>
          <cell r="L498">
            <v>2241.73</v>
          </cell>
          <cell r="M498">
            <v>3872.09</v>
          </cell>
          <cell r="N498" t="str">
            <v>S/L</v>
          </cell>
          <cell r="O498">
            <v>10</v>
          </cell>
        </row>
        <row r="499">
          <cell r="A499" t="str">
            <v>COAST.490</v>
          </cell>
          <cell r="B499">
            <v>788</v>
          </cell>
          <cell r="C499"/>
          <cell r="D499" t="str">
            <v xml:space="preserve">2 - 20yd Utility Drop Boxes                  </v>
          </cell>
          <cell r="E499">
            <v>38833</v>
          </cell>
          <cell r="F499">
            <v>7153.56</v>
          </cell>
          <cell r="G499">
            <v>0</v>
          </cell>
          <cell r="H499"/>
          <cell r="I499">
            <v>0</v>
          </cell>
          <cell r="J499">
            <v>1907.62</v>
          </cell>
          <cell r="K499">
            <v>715.36</v>
          </cell>
          <cell r="L499">
            <v>2622.98</v>
          </cell>
          <cell r="M499">
            <v>4530.58</v>
          </cell>
          <cell r="N499" t="str">
            <v>S/L</v>
          </cell>
          <cell r="O499">
            <v>10</v>
          </cell>
        </row>
        <row r="500">
          <cell r="A500" t="str">
            <v>COAST.491</v>
          </cell>
          <cell r="B500">
            <v>789</v>
          </cell>
          <cell r="C500"/>
          <cell r="D500" t="str">
            <v xml:space="preserve">2 - 30yd Utility Drop Boxes                  </v>
          </cell>
          <cell r="E500">
            <v>38833</v>
          </cell>
          <cell r="F500">
            <v>7626</v>
          </cell>
          <cell r="G500">
            <v>0</v>
          </cell>
          <cell r="H500"/>
          <cell r="I500">
            <v>0</v>
          </cell>
          <cell r="J500">
            <v>2033.6</v>
          </cell>
          <cell r="K500">
            <v>762.6</v>
          </cell>
          <cell r="L500">
            <v>2796.2</v>
          </cell>
          <cell r="M500">
            <v>4829.8</v>
          </cell>
          <cell r="N500" t="str">
            <v>S/L</v>
          </cell>
          <cell r="O500">
            <v>10</v>
          </cell>
        </row>
        <row r="501">
          <cell r="A501" t="str">
            <v>COAST.492</v>
          </cell>
          <cell r="B501">
            <v>790</v>
          </cell>
          <cell r="C501"/>
          <cell r="D501" t="str">
            <v xml:space="preserve">1 - 30yd Lidded Drop Box                     </v>
          </cell>
          <cell r="E501">
            <v>38841</v>
          </cell>
          <cell r="F501">
            <v>3500</v>
          </cell>
          <cell r="G501">
            <v>0</v>
          </cell>
          <cell r="H501"/>
          <cell r="I501">
            <v>0</v>
          </cell>
          <cell r="J501">
            <v>933.33</v>
          </cell>
          <cell r="K501">
            <v>350</v>
          </cell>
          <cell r="L501">
            <v>1283.33</v>
          </cell>
          <cell r="M501">
            <v>2216.67</v>
          </cell>
          <cell r="N501" t="str">
            <v>S/L</v>
          </cell>
          <cell r="O501">
            <v>10</v>
          </cell>
        </row>
        <row r="502">
          <cell r="A502" t="str">
            <v>COAST.493</v>
          </cell>
          <cell r="B502">
            <v>791</v>
          </cell>
          <cell r="C502"/>
          <cell r="D502" t="str">
            <v xml:space="preserve">2 - 47.5yd Utility Drop Boxes                </v>
          </cell>
          <cell r="E502">
            <v>38863</v>
          </cell>
          <cell r="F502">
            <v>10423.86</v>
          </cell>
          <cell r="G502">
            <v>0</v>
          </cell>
          <cell r="H502"/>
          <cell r="I502">
            <v>0</v>
          </cell>
          <cell r="J502">
            <v>2692.84</v>
          </cell>
          <cell r="K502">
            <v>1042.3900000000001</v>
          </cell>
          <cell r="L502">
            <v>3735.23</v>
          </cell>
          <cell r="M502">
            <v>6688.63</v>
          </cell>
          <cell r="N502" t="str">
            <v>S/L</v>
          </cell>
          <cell r="O502">
            <v>10</v>
          </cell>
        </row>
        <row r="503">
          <cell r="A503" t="str">
            <v>COAST.494</v>
          </cell>
          <cell r="B503">
            <v>792</v>
          </cell>
          <cell r="C503"/>
          <cell r="D503" t="str">
            <v xml:space="preserve">10 - 3yd FL Rental Containers                </v>
          </cell>
          <cell r="E503">
            <v>38846</v>
          </cell>
          <cell r="F503">
            <v>7895</v>
          </cell>
          <cell r="G503">
            <v>0</v>
          </cell>
          <cell r="H503"/>
          <cell r="I503">
            <v>0</v>
          </cell>
          <cell r="J503">
            <v>2105.33</v>
          </cell>
          <cell r="K503">
            <v>789.5</v>
          </cell>
          <cell r="L503">
            <v>2894.83</v>
          </cell>
          <cell r="M503">
            <v>5000.17</v>
          </cell>
          <cell r="N503" t="str">
            <v>S/L</v>
          </cell>
          <cell r="O503">
            <v>10</v>
          </cell>
        </row>
        <row r="504">
          <cell r="A504" t="str">
            <v>COAST.495</v>
          </cell>
          <cell r="B504">
            <v>793</v>
          </cell>
          <cell r="C504"/>
          <cell r="D504" t="str">
            <v xml:space="preserve">10 - 5yd FL Cathedral Containers             </v>
          </cell>
          <cell r="E504">
            <v>38833</v>
          </cell>
          <cell r="F504">
            <v>9299</v>
          </cell>
          <cell r="G504">
            <v>0</v>
          </cell>
          <cell r="H504"/>
          <cell r="I504">
            <v>0</v>
          </cell>
          <cell r="J504">
            <v>2479.73</v>
          </cell>
          <cell r="K504">
            <v>929.9</v>
          </cell>
          <cell r="L504">
            <v>3409.63</v>
          </cell>
          <cell r="M504">
            <v>5889.37</v>
          </cell>
          <cell r="N504" t="str">
            <v>S/L</v>
          </cell>
          <cell r="O504">
            <v>10</v>
          </cell>
        </row>
        <row r="505">
          <cell r="A505" t="str">
            <v>COAST.496</v>
          </cell>
          <cell r="B505">
            <v>794</v>
          </cell>
          <cell r="C505"/>
          <cell r="D505" t="str">
            <v xml:space="preserve">12 - 6yd FL Cathedral Containers             </v>
          </cell>
          <cell r="E505">
            <v>38833</v>
          </cell>
          <cell r="F505">
            <v>12123.24</v>
          </cell>
          <cell r="G505">
            <v>0</v>
          </cell>
          <cell r="H505"/>
          <cell r="I505">
            <v>0</v>
          </cell>
          <cell r="J505">
            <v>3232.86</v>
          </cell>
          <cell r="K505">
            <v>1212.32</v>
          </cell>
          <cell r="L505">
            <v>4445.18</v>
          </cell>
          <cell r="M505">
            <v>7678.06</v>
          </cell>
          <cell r="N505" t="str">
            <v>S/L</v>
          </cell>
          <cell r="O505">
            <v>10</v>
          </cell>
        </row>
        <row r="506">
          <cell r="A506" t="str">
            <v>COAST.497</v>
          </cell>
          <cell r="B506">
            <v>795</v>
          </cell>
          <cell r="C506"/>
          <cell r="D506" t="str">
            <v xml:space="preserve">15 - 1yd FL  Containers                      </v>
          </cell>
          <cell r="E506">
            <v>38833</v>
          </cell>
          <cell r="F506">
            <v>8410.65</v>
          </cell>
          <cell r="G506">
            <v>0</v>
          </cell>
          <cell r="H506"/>
          <cell r="I506">
            <v>0</v>
          </cell>
          <cell r="J506">
            <v>2242.85</v>
          </cell>
          <cell r="K506">
            <v>841.07</v>
          </cell>
          <cell r="L506">
            <v>3083.92</v>
          </cell>
          <cell r="M506">
            <v>5326.73</v>
          </cell>
          <cell r="N506" t="str">
            <v>S/L</v>
          </cell>
          <cell r="O506">
            <v>10</v>
          </cell>
        </row>
        <row r="507">
          <cell r="A507" t="str">
            <v>COAST.498</v>
          </cell>
          <cell r="B507">
            <v>796</v>
          </cell>
          <cell r="C507"/>
          <cell r="D507" t="str">
            <v xml:space="preserve">20 - 2yd FL Slant Top Containers             </v>
          </cell>
          <cell r="E507">
            <v>38833</v>
          </cell>
          <cell r="F507">
            <v>13156</v>
          </cell>
          <cell r="G507">
            <v>0</v>
          </cell>
          <cell r="H507"/>
          <cell r="I507">
            <v>0</v>
          </cell>
          <cell r="J507">
            <v>3508.27</v>
          </cell>
          <cell r="K507">
            <v>1315.6</v>
          </cell>
          <cell r="L507">
            <v>4823.87</v>
          </cell>
          <cell r="M507">
            <v>8332.1299999999992</v>
          </cell>
          <cell r="N507" t="str">
            <v>S/L</v>
          </cell>
          <cell r="O507">
            <v>10</v>
          </cell>
        </row>
        <row r="508">
          <cell r="A508" t="str">
            <v>COAST.499</v>
          </cell>
          <cell r="B508">
            <v>797</v>
          </cell>
          <cell r="C508"/>
          <cell r="D508" t="str">
            <v xml:space="preserve">8 - 3yd FL Slant Top Containers              </v>
          </cell>
          <cell r="E508">
            <v>38833</v>
          </cell>
          <cell r="F508">
            <v>6081.84</v>
          </cell>
          <cell r="G508">
            <v>0</v>
          </cell>
          <cell r="H508"/>
          <cell r="I508">
            <v>0</v>
          </cell>
          <cell r="J508">
            <v>1621.82</v>
          </cell>
          <cell r="K508">
            <v>608.17999999999995</v>
          </cell>
          <cell r="L508">
            <v>2230</v>
          </cell>
          <cell r="M508">
            <v>3851.84</v>
          </cell>
          <cell r="N508" t="str">
            <v>S/L</v>
          </cell>
          <cell r="O508">
            <v>10</v>
          </cell>
        </row>
        <row r="509">
          <cell r="A509" t="str">
            <v>COAST.500</v>
          </cell>
          <cell r="B509">
            <v>798</v>
          </cell>
          <cell r="C509"/>
          <cell r="D509" t="str">
            <v xml:space="preserve">4 - 4yd FL Slant Top Containers              </v>
          </cell>
          <cell r="E509">
            <v>38833</v>
          </cell>
          <cell r="F509">
            <v>3600.96</v>
          </cell>
          <cell r="G509">
            <v>0</v>
          </cell>
          <cell r="H509"/>
          <cell r="I509">
            <v>0</v>
          </cell>
          <cell r="J509">
            <v>960.26</v>
          </cell>
          <cell r="K509">
            <v>360.1</v>
          </cell>
          <cell r="L509">
            <v>1320.36</v>
          </cell>
          <cell r="M509">
            <v>2280.6</v>
          </cell>
          <cell r="N509" t="str">
            <v>S/L</v>
          </cell>
          <cell r="O509">
            <v>10</v>
          </cell>
        </row>
        <row r="510">
          <cell r="A510" t="str">
            <v>COAST.501</v>
          </cell>
          <cell r="B510">
            <v>799</v>
          </cell>
          <cell r="C510"/>
          <cell r="D510" t="str">
            <v xml:space="preserve">Freight - Containers Assets 793-798          </v>
          </cell>
          <cell r="E510">
            <v>38833</v>
          </cell>
          <cell r="F510">
            <v>1400</v>
          </cell>
          <cell r="G510">
            <v>0</v>
          </cell>
          <cell r="H510"/>
          <cell r="I510">
            <v>0</v>
          </cell>
          <cell r="J510">
            <v>373.33</v>
          </cell>
          <cell r="K510">
            <v>140</v>
          </cell>
          <cell r="L510">
            <v>513.33000000000004</v>
          </cell>
          <cell r="M510">
            <v>886.67</v>
          </cell>
          <cell r="N510" t="str">
            <v>S/L</v>
          </cell>
          <cell r="O510">
            <v>10</v>
          </cell>
        </row>
        <row r="511">
          <cell r="A511" t="str">
            <v>COAST.502</v>
          </cell>
          <cell r="B511">
            <v>800</v>
          </cell>
          <cell r="C511"/>
          <cell r="D511" t="str">
            <v xml:space="preserve">8 - 2yd Containers W/ Lids &amp; Casters         </v>
          </cell>
          <cell r="E511">
            <v>38837</v>
          </cell>
          <cell r="F511">
            <v>4151</v>
          </cell>
          <cell r="G511">
            <v>0</v>
          </cell>
          <cell r="H511"/>
          <cell r="I511">
            <v>0</v>
          </cell>
          <cell r="J511">
            <v>1106.93</v>
          </cell>
          <cell r="K511">
            <v>415.1</v>
          </cell>
          <cell r="L511">
            <v>1522.03</v>
          </cell>
          <cell r="M511">
            <v>2628.97</v>
          </cell>
          <cell r="N511" t="str">
            <v>S/L</v>
          </cell>
          <cell r="O511">
            <v>10</v>
          </cell>
        </row>
        <row r="512">
          <cell r="A512" t="str">
            <v>COAST.503</v>
          </cell>
          <cell r="B512">
            <v>801</v>
          </cell>
          <cell r="C512"/>
          <cell r="D512" t="str">
            <v xml:space="preserve">6 - 3yd Containers W/ Lids &amp; Casters         </v>
          </cell>
          <cell r="E512">
            <v>38837</v>
          </cell>
          <cell r="F512">
            <v>3893</v>
          </cell>
          <cell r="G512">
            <v>0</v>
          </cell>
          <cell r="H512"/>
          <cell r="I512">
            <v>0</v>
          </cell>
          <cell r="J512">
            <v>1038.1300000000001</v>
          </cell>
          <cell r="K512">
            <v>389.3</v>
          </cell>
          <cell r="L512">
            <v>1427.43</v>
          </cell>
          <cell r="M512">
            <v>2465.5700000000002</v>
          </cell>
          <cell r="N512" t="str">
            <v>S/L</v>
          </cell>
          <cell r="O512">
            <v>10</v>
          </cell>
        </row>
        <row r="513">
          <cell r="A513" t="str">
            <v>COAST.504</v>
          </cell>
          <cell r="B513">
            <v>802</v>
          </cell>
          <cell r="C513"/>
          <cell r="D513" t="str">
            <v xml:space="preserve">5 - 4yd Containers W/ Lids &amp; Casters         </v>
          </cell>
          <cell r="E513">
            <v>38837</v>
          </cell>
          <cell r="F513">
            <v>3544</v>
          </cell>
          <cell r="G513">
            <v>0</v>
          </cell>
          <cell r="H513"/>
          <cell r="I513">
            <v>0</v>
          </cell>
          <cell r="J513">
            <v>945.07</v>
          </cell>
          <cell r="K513">
            <v>354.4</v>
          </cell>
          <cell r="L513">
            <v>1299.47</v>
          </cell>
          <cell r="M513">
            <v>2244.5300000000002</v>
          </cell>
          <cell r="N513" t="str">
            <v>S/L</v>
          </cell>
          <cell r="O513">
            <v>10</v>
          </cell>
        </row>
        <row r="514">
          <cell r="A514" t="str">
            <v>COAST.505</v>
          </cell>
          <cell r="B514">
            <v>803</v>
          </cell>
          <cell r="C514"/>
          <cell r="D514" t="str">
            <v xml:space="preserve">17 - 2yd Containers W/ Lids &amp; Casters        </v>
          </cell>
          <cell r="E514">
            <v>38848</v>
          </cell>
          <cell r="F514">
            <v>8229</v>
          </cell>
          <cell r="G514">
            <v>0</v>
          </cell>
          <cell r="H514"/>
          <cell r="I514">
            <v>0</v>
          </cell>
          <cell r="J514">
            <v>2194.4</v>
          </cell>
          <cell r="K514">
            <v>822.9</v>
          </cell>
          <cell r="L514">
            <v>3017.3</v>
          </cell>
          <cell r="M514">
            <v>5211.7</v>
          </cell>
          <cell r="N514" t="str">
            <v>S/L</v>
          </cell>
          <cell r="O514">
            <v>10</v>
          </cell>
        </row>
        <row r="515">
          <cell r="A515" t="str">
            <v>COAST.506</v>
          </cell>
          <cell r="B515">
            <v>804</v>
          </cell>
          <cell r="C515"/>
          <cell r="D515" t="str">
            <v xml:space="preserve">10 - 3yd Containers W/ Lids &amp; Casters        </v>
          </cell>
          <cell r="E515">
            <v>38848</v>
          </cell>
          <cell r="F515">
            <v>5791</v>
          </cell>
          <cell r="G515">
            <v>0</v>
          </cell>
          <cell r="H515"/>
          <cell r="I515">
            <v>0</v>
          </cell>
          <cell r="J515">
            <v>1544.27</v>
          </cell>
          <cell r="K515">
            <v>579.1</v>
          </cell>
          <cell r="L515">
            <v>2123.37</v>
          </cell>
          <cell r="M515">
            <v>3667.63</v>
          </cell>
          <cell r="N515" t="str">
            <v>S/L</v>
          </cell>
          <cell r="O515">
            <v>10</v>
          </cell>
        </row>
        <row r="516">
          <cell r="A516" t="str">
            <v>COAST.507</v>
          </cell>
          <cell r="B516">
            <v>805</v>
          </cell>
          <cell r="C516"/>
          <cell r="D516" t="str">
            <v xml:space="preserve">6 - 4yd Containers W/ Lids &amp; Casters         </v>
          </cell>
          <cell r="E516">
            <v>38848</v>
          </cell>
          <cell r="F516">
            <v>3834</v>
          </cell>
          <cell r="G516">
            <v>0</v>
          </cell>
          <cell r="H516"/>
          <cell r="I516">
            <v>0</v>
          </cell>
          <cell r="J516">
            <v>1022.4</v>
          </cell>
          <cell r="K516">
            <v>383.4</v>
          </cell>
          <cell r="L516">
            <v>1405.8</v>
          </cell>
          <cell r="M516">
            <v>2428.1999999999998</v>
          </cell>
          <cell r="N516" t="str">
            <v>S/L</v>
          </cell>
          <cell r="O516">
            <v>10</v>
          </cell>
        </row>
        <row r="517">
          <cell r="A517" t="str">
            <v>COAST.508</v>
          </cell>
          <cell r="B517">
            <v>806</v>
          </cell>
          <cell r="C517"/>
          <cell r="D517" t="str">
            <v xml:space="preserve">102 - 96 Gal Univ Molded Containers          </v>
          </cell>
          <cell r="E517">
            <v>38848</v>
          </cell>
          <cell r="F517">
            <v>1923</v>
          </cell>
          <cell r="G517">
            <v>0</v>
          </cell>
          <cell r="H517"/>
          <cell r="I517">
            <v>0</v>
          </cell>
          <cell r="J517">
            <v>512.79999999999995</v>
          </cell>
          <cell r="K517">
            <v>192.3</v>
          </cell>
          <cell r="L517">
            <v>705.1</v>
          </cell>
          <cell r="M517">
            <v>1217.9000000000001</v>
          </cell>
          <cell r="N517" t="str">
            <v>S/L</v>
          </cell>
          <cell r="O517">
            <v>10</v>
          </cell>
        </row>
        <row r="518">
          <cell r="A518" t="str">
            <v>COAST.509</v>
          </cell>
          <cell r="B518">
            <v>807</v>
          </cell>
          <cell r="C518"/>
          <cell r="D518" t="str">
            <v xml:space="preserve">3 - 2yd Containers W/ Lids &amp; Casters         </v>
          </cell>
          <cell r="E518">
            <v>38867</v>
          </cell>
          <cell r="F518">
            <v>1643</v>
          </cell>
          <cell r="G518">
            <v>0</v>
          </cell>
          <cell r="H518"/>
          <cell r="I518">
            <v>0</v>
          </cell>
          <cell r="J518">
            <v>424.44</v>
          </cell>
          <cell r="K518">
            <v>164.3</v>
          </cell>
          <cell r="L518">
            <v>588.74</v>
          </cell>
          <cell r="M518">
            <v>1054.26</v>
          </cell>
          <cell r="N518" t="str">
            <v>S/L</v>
          </cell>
          <cell r="O518">
            <v>10</v>
          </cell>
        </row>
        <row r="519">
          <cell r="A519" t="str">
            <v>COAST.510</v>
          </cell>
          <cell r="B519">
            <v>808</v>
          </cell>
          <cell r="C519"/>
          <cell r="D519" t="str">
            <v xml:space="preserve">2 - 4yd FL Slant Top Containers              </v>
          </cell>
          <cell r="E519">
            <v>38868</v>
          </cell>
          <cell r="F519">
            <v>1766.4</v>
          </cell>
          <cell r="G519">
            <v>0</v>
          </cell>
          <cell r="H519"/>
          <cell r="I519">
            <v>0</v>
          </cell>
          <cell r="J519">
            <v>456.32</v>
          </cell>
          <cell r="K519">
            <v>176.64</v>
          </cell>
          <cell r="L519">
            <v>632.96</v>
          </cell>
          <cell r="M519">
            <v>1133.44</v>
          </cell>
          <cell r="N519" t="str">
            <v>S/L</v>
          </cell>
          <cell r="O519">
            <v>10</v>
          </cell>
        </row>
        <row r="520">
          <cell r="A520" t="str">
            <v>COAST.511</v>
          </cell>
          <cell r="B520">
            <v>809</v>
          </cell>
          <cell r="C520"/>
          <cell r="D520" t="str">
            <v xml:space="preserve">6 - 6yd FL Recycling Containers              </v>
          </cell>
          <cell r="E520">
            <v>38868</v>
          </cell>
          <cell r="F520">
            <v>5117.76</v>
          </cell>
          <cell r="G520">
            <v>0</v>
          </cell>
          <cell r="H520"/>
          <cell r="I520">
            <v>0</v>
          </cell>
          <cell r="J520">
            <v>1322.1</v>
          </cell>
          <cell r="K520">
            <v>511.78</v>
          </cell>
          <cell r="L520">
            <v>1833.88</v>
          </cell>
          <cell r="M520">
            <v>3283.88</v>
          </cell>
          <cell r="N520" t="str">
            <v>S/L</v>
          </cell>
          <cell r="O520">
            <v>10</v>
          </cell>
        </row>
        <row r="521">
          <cell r="A521" t="str">
            <v>COAST.512</v>
          </cell>
          <cell r="B521">
            <v>810</v>
          </cell>
          <cell r="C521"/>
          <cell r="D521" t="str">
            <v xml:space="preserve">5 - 6yd FL Cathedral Containers              </v>
          </cell>
          <cell r="E521">
            <v>38868</v>
          </cell>
          <cell r="F521">
            <v>4953.8</v>
          </cell>
          <cell r="G521">
            <v>0</v>
          </cell>
          <cell r="H521"/>
          <cell r="I521">
            <v>0</v>
          </cell>
          <cell r="J521">
            <v>1279.73</v>
          </cell>
          <cell r="K521">
            <v>495.38</v>
          </cell>
          <cell r="L521">
            <v>1775.11</v>
          </cell>
          <cell r="M521">
            <v>3178.69</v>
          </cell>
          <cell r="N521" t="str">
            <v>S/L</v>
          </cell>
          <cell r="O521">
            <v>10</v>
          </cell>
        </row>
        <row r="522">
          <cell r="A522" t="str">
            <v>COAST.513</v>
          </cell>
          <cell r="B522">
            <v>811</v>
          </cell>
          <cell r="C522"/>
          <cell r="D522" t="str">
            <v xml:space="preserve">4 - 2yd FL Slant Top Containers              </v>
          </cell>
          <cell r="E522">
            <v>38868</v>
          </cell>
          <cell r="F522">
            <v>2695.68</v>
          </cell>
          <cell r="G522">
            <v>0</v>
          </cell>
          <cell r="H522"/>
          <cell r="I522">
            <v>0</v>
          </cell>
          <cell r="J522">
            <v>696.39</v>
          </cell>
          <cell r="K522">
            <v>269.57</v>
          </cell>
          <cell r="L522">
            <v>965.96</v>
          </cell>
          <cell r="M522">
            <v>1729.72</v>
          </cell>
          <cell r="N522" t="str">
            <v>S/L</v>
          </cell>
          <cell r="O522">
            <v>10</v>
          </cell>
        </row>
        <row r="523">
          <cell r="A523" t="str">
            <v>COAST.514</v>
          </cell>
          <cell r="B523">
            <v>812</v>
          </cell>
          <cell r="C523"/>
          <cell r="D523" t="str">
            <v xml:space="preserve">3 - 3yd FL Slant Top Containers              </v>
          </cell>
          <cell r="E523">
            <v>38868</v>
          </cell>
          <cell r="F523">
            <v>2239.08</v>
          </cell>
          <cell r="G523">
            <v>0</v>
          </cell>
          <cell r="H523"/>
          <cell r="I523">
            <v>0</v>
          </cell>
          <cell r="J523">
            <v>578.42999999999995</v>
          </cell>
          <cell r="K523">
            <v>223.91</v>
          </cell>
          <cell r="L523">
            <v>802.34</v>
          </cell>
          <cell r="M523">
            <v>1436.74</v>
          </cell>
          <cell r="N523" t="str">
            <v>S/L</v>
          </cell>
          <cell r="O523">
            <v>10</v>
          </cell>
        </row>
        <row r="524">
          <cell r="A524" t="str">
            <v>COAST.515</v>
          </cell>
          <cell r="B524">
            <v>813</v>
          </cell>
          <cell r="C524"/>
          <cell r="D524" t="str">
            <v xml:space="preserve">6 - 5yd FL Cathedral Containers              </v>
          </cell>
          <cell r="E524">
            <v>38868</v>
          </cell>
          <cell r="F524">
            <v>5588.64</v>
          </cell>
          <cell r="G524">
            <v>0</v>
          </cell>
          <cell r="H524"/>
          <cell r="I524">
            <v>0</v>
          </cell>
          <cell r="J524">
            <v>1443.72</v>
          </cell>
          <cell r="K524">
            <v>558.86</v>
          </cell>
          <cell r="L524">
            <v>2002.58</v>
          </cell>
          <cell r="M524">
            <v>3586.06</v>
          </cell>
          <cell r="N524" t="str">
            <v>S/L</v>
          </cell>
          <cell r="O524">
            <v>10</v>
          </cell>
        </row>
        <row r="525">
          <cell r="A525" t="str">
            <v>COAST.516</v>
          </cell>
          <cell r="B525">
            <v>814</v>
          </cell>
          <cell r="C525"/>
          <cell r="D525" t="str">
            <v xml:space="preserve">10 - 4yd FL Recycling Containers             </v>
          </cell>
          <cell r="E525">
            <v>38868</v>
          </cell>
          <cell r="F525">
            <v>7397.8</v>
          </cell>
          <cell r="G525">
            <v>0</v>
          </cell>
          <cell r="H525"/>
          <cell r="I525">
            <v>0</v>
          </cell>
          <cell r="J525">
            <v>1911.1</v>
          </cell>
          <cell r="K525">
            <v>739.78</v>
          </cell>
          <cell r="L525">
            <v>2650.88</v>
          </cell>
          <cell r="M525">
            <v>4746.92</v>
          </cell>
          <cell r="N525" t="str">
            <v>S/L</v>
          </cell>
          <cell r="O525">
            <v>10</v>
          </cell>
        </row>
        <row r="526">
          <cell r="A526" t="str">
            <v>COAST.517</v>
          </cell>
          <cell r="B526">
            <v>815</v>
          </cell>
          <cell r="C526"/>
          <cell r="D526" t="str">
            <v xml:space="preserve">Freight - Containers Assets 808-814          </v>
          </cell>
          <cell r="E526">
            <v>38868</v>
          </cell>
          <cell r="F526">
            <v>756</v>
          </cell>
          <cell r="G526">
            <v>0</v>
          </cell>
          <cell r="H526"/>
          <cell r="I526">
            <v>0</v>
          </cell>
          <cell r="J526">
            <v>195.3</v>
          </cell>
          <cell r="K526">
            <v>75.599999999999994</v>
          </cell>
          <cell r="L526">
            <v>270.89999999999998</v>
          </cell>
          <cell r="M526">
            <v>485.1</v>
          </cell>
          <cell r="N526" t="str">
            <v>S/L</v>
          </cell>
          <cell r="O526">
            <v>10</v>
          </cell>
        </row>
        <row r="527">
          <cell r="A527" t="str">
            <v>COAST.518</v>
          </cell>
          <cell r="B527">
            <v>816</v>
          </cell>
          <cell r="C527"/>
          <cell r="D527" t="str">
            <v xml:space="preserve">8 - Modify RL to FL Rental Containers        </v>
          </cell>
          <cell r="E527">
            <v>38898</v>
          </cell>
          <cell r="F527">
            <v>3848</v>
          </cell>
          <cell r="G527">
            <v>0</v>
          </cell>
          <cell r="H527"/>
          <cell r="I527">
            <v>0</v>
          </cell>
          <cell r="J527">
            <v>962</v>
          </cell>
          <cell r="K527">
            <v>384.8</v>
          </cell>
          <cell r="L527">
            <v>1346.8</v>
          </cell>
          <cell r="M527">
            <v>2501.1999999999998</v>
          </cell>
          <cell r="N527" t="str">
            <v>S/L</v>
          </cell>
          <cell r="O527">
            <v>10</v>
          </cell>
        </row>
        <row r="528">
          <cell r="A528" t="str">
            <v>COAST.519</v>
          </cell>
          <cell r="B528">
            <v>817</v>
          </cell>
          <cell r="C528"/>
          <cell r="D528" t="str">
            <v xml:space="preserve">Container Modification - Forklfit Rental     </v>
          </cell>
          <cell r="E528">
            <v>38898</v>
          </cell>
          <cell r="F528">
            <v>1150.8499999999999</v>
          </cell>
          <cell r="G528">
            <v>0</v>
          </cell>
          <cell r="H528"/>
          <cell r="I528">
            <v>0</v>
          </cell>
          <cell r="J528">
            <v>287.72000000000003</v>
          </cell>
          <cell r="K528">
            <v>115.09</v>
          </cell>
          <cell r="L528">
            <v>402.81</v>
          </cell>
          <cell r="M528">
            <v>748.04</v>
          </cell>
          <cell r="N528" t="str">
            <v>S/L</v>
          </cell>
          <cell r="O528">
            <v>10</v>
          </cell>
        </row>
        <row r="529">
          <cell r="A529" t="str">
            <v>COAST.520</v>
          </cell>
          <cell r="B529">
            <v>818</v>
          </cell>
          <cell r="C529"/>
          <cell r="D529" t="str">
            <v xml:space="preserve">North Coast Transfer Station                 </v>
          </cell>
          <cell r="E529">
            <v>38820</v>
          </cell>
          <cell r="F529">
            <v>1584</v>
          </cell>
          <cell r="G529">
            <v>0</v>
          </cell>
          <cell r="H529"/>
          <cell r="I529">
            <v>0</v>
          </cell>
          <cell r="J529">
            <v>290.39999999999998</v>
          </cell>
          <cell r="K529">
            <v>105.6</v>
          </cell>
          <cell r="L529">
            <v>396</v>
          </cell>
          <cell r="M529">
            <v>1188</v>
          </cell>
          <cell r="N529" t="str">
            <v>S/L</v>
          </cell>
          <cell r="O529">
            <v>15</v>
          </cell>
        </row>
        <row r="530">
          <cell r="A530" t="str">
            <v>COAST.521</v>
          </cell>
          <cell r="B530">
            <v>819</v>
          </cell>
          <cell r="C530"/>
          <cell r="D530" t="str">
            <v xml:space="preserve">Drill Press                                  </v>
          </cell>
          <cell r="E530">
            <v>38929</v>
          </cell>
          <cell r="F530">
            <v>1176.9000000000001</v>
          </cell>
          <cell r="G530">
            <v>0</v>
          </cell>
          <cell r="H530"/>
          <cell r="I530">
            <v>0</v>
          </cell>
          <cell r="J530">
            <v>406.31</v>
          </cell>
          <cell r="K530">
            <v>168.13</v>
          </cell>
          <cell r="L530">
            <v>574.44000000000005</v>
          </cell>
          <cell r="M530">
            <v>602.46</v>
          </cell>
          <cell r="N530" t="str">
            <v>S/L</v>
          </cell>
          <cell r="O530">
            <v>7</v>
          </cell>
        </row>
        <row r="531">
          <cell r="A531" t="str">
            <v>COAST.522</v>
          </cell>
          <cell r="B531">
            <v>820</v>
          </cell>
          <cell r="C531"/>
          <cell r="D531" t="str">
            <v xml:space="preserve">16 CU FT Refrigerator                        </v>
          </cell>
          <cell r="E531">
            <v>38929</v>
          </cell>
          <cell r="F531">
            <v>499</v>
          </cell>
          <cell r="G531">
            <v>0</v>
          </cell>
          <cell r="H531"/>
          <cell r="I531">
            <v>0</v>
          </cell>
          <cell r="J531">
            <v>172.28</v>
          </cell>
          <cell r="K531">
            <v>71.290000000000006</v>
          </cell>
          <cell r="L531">
            <v>243.57</v>
          </cell>
          <cell r="M531">
            <v>255.43</v>
          </cell>
          <cell r="N531" t="str">
            <v>S/L</v>
          </cell>
          <cell r="O531">
            <v>7</v>
          </cell>
        </row>
        <row r="532">
          <cell r="A532" t="str">
            <v>COAST.523</v>
          </cell>
          <cell r="B532">
            <v>821</v>
          </cell>
          <cell r="C532"/>
          <cell r="D532" t="str">
            <v xml:space="preserve">1200 W Microwave                             </v>
          </cell>
          <cell r="E532">
            <v>38929</v>
          </cell>
          <cell r="F532">
            <v>199</v>
          </cell>
          <cell r="G532">
            <v>0</v>
          </cell>
          <cell r="H532"/>
          <cell r="I532">
            <v>0</v>
          </cell>
          <cell r="J532">
            <v>48.09</v>
          </cell>
          <cell r="K532">
            <v>19.899999999999999</v>
          </cell>
          <cell r="L532">
            <v>67.989999999999995</v>
          </cell>
          <cell r="M532">
            <v>131.01</v>
          </cell>
          <cell r="N532" t="str">
            <v>S/L</v>
          </cell>
          <cell r="O532">
            <v>10</v>
          </cell>
        </row>
        <row r="533">
          <cell r="A533" t="str">
            <v>COAST.524</v>
          </cell>
          <cell r="B533">
            <v>822</v>
          </cell>
          <cell r="C533"/>
          <cell r="D533" t="str">
            <v xml:space="preserve">2001 Mini-Excavator - #718                   </v>
          </cell>
          <cell r="E533">
            <v>38968</v>
          </cell>
          <cell r="F533">
            <v>42700</v>
          </cell>
          <cell r="G533">
            <v>0</v>
          </cell>
          <cell r="H533"/>
          <cell r="I533">
            <v>0</v>
          </cell>
          <cell r="J533">
            <v>14233.33</v>
          </cell>
          <cell r="K533">
            <v>6100</v>
          </cell>
          <cell r="L533">
            <v>20333.330000000002</v>
          </cell>
          <cell r="M533">
            <v>22366.67</v>
          </cell>
          <cell r="N533" t="str">
            <v>S/L</v>
          </cell>
          <cell r="O533">
            <v>7</v>
          </cell>
        </row>
        <row r="534">
          <cell r="A534" t="str">
            <v>COAST.525</v>
          </cell>
          <cell r="B534">
            <v>823</v>
          </cell>
          <cell r="C534"/>
          <cell r="D534" t="str">
            <v xml:space="preserve">Decals - #815                                </v>
          </cell>
          <cell r="E534">
            <v>38924</v>
          </cell>
          <cell r="F534">
            <v>865</v>
          </cell>
          <cell r="G534">
            <v>0</v>
          </cell>
          <cell r="H534"/>
          <cell r="I534">
            <v>0</v>
          </cell>
          <cell r="J534">
            <v>298.63</v>
          </cell>
          <cell r="K534">
            <v>123.57</v>
          </cell>
          <cell r="L534">
            <v>422.2</v>
          </cell>
          <cell r="M534">
            <v>442.8</v>
          </cell>
          <cell r="N534" t="str">
            <v>S/L</v>
          </cell>
          <cell r="O534">
            <v>7</v>
          </cell>
        </row>
        <row r="535">
          <cell r="A535" t="str">
            <v>COAST.526</v>
          </cell>
          <cell r="B535">
            <v>824</v>
          </cell>
          <cell r="C535"/>
          <cell r="D535" t="str">
            <v xml:space="preserve">Scales - #108                                </v>
          </cell>
          <cell r="E535">
            <v>38929</v>
          </cell>
          <cell r="F535">
            <v>3450</v>
          </cell>
          <cell r="G535">
            <v>0</v>
          </cell>
          <cell r="H535"/>
          <cell r="I535">
            <v>0</v>
          </cell>
          <cell r="J535">
            <v>1191.08</v>
          </cell>
          <cell r="K535">
            <v>492.86</v>
          </cell>
          <cell r="L535">
            <v>1683.94</v>
          </cell>
          <cell r="M535">
            <v>1766.06</v>
          </cell>
          <cell r="N535" t="str">
            <v>S/L</v>
          </cell>
          <cell r="O535">
            <v>7</v>
          </cell>
        </row>
        <row r="536">
          <cell r="A536" t="str">
            <v>COAST.527</v>
          </cell>
          <cell r="B536">
            <v>825</v>
          </cell>
          <cell r="C536"/>
          <cell r="D536" t="str">
            <v xml:space="preserve">Engine Replacement - #325                    </v>
          </cell>
          <cell r="E536">
            <v>38929</v>
          </cell>
          <cell r="F536">
            <v>14546.92</v>
          </cell>
          <cell r="G536">
            <v>0</v>
          </cell>
          <cell r="H536"/>
          <cell r="I536">
            <v>0</v>
          </cell>
          <cell r="J536">
            <v>5022.1499999999996</v>
          </cell>
          <cell r="K536">
            <v>2078.13</v>
          </cell>
          <cell r="L536">
            <v>7100.28</v>
          </cell>
          <cell r="M536">
            <v>7446.64</v>
          </cell>
          <cell r="N536" t="str">
            <v>S/L</v>
          </cell>
          <cell r="O536">
            <v>7</v>
          </cell>
        </row>
        <row r="537">
          <cell r="A537" t="str">
            <v>COAST.528</v>
          </cell>
          <cell r="B537">
            <v>826</v>
          </cell>
          <cell r="C537"/>
          <cell r="D537" t="str">
            <v xml:space="preserve">Air Compressor - #815                        </v>
          </cell>
          <cell r="E537">
            <v>38943</v>
          </cell>
          <cell r="F537">
            <v>748</v>
          </cell>
          <cell r="G537">
            <v>0</v>
          </cell>
          <cell r="H537"/>
          <cell r="I537">
            <v>0</v>
          </cell>
          <cell r="J537">
            <v>258.24</v>
          </cell>
          <cell r="K537">
            <v>106.86</v>
          </cell>
          <cell r="L537">
            <v>365.1</v>
          </cell>
          <cell r="M537">
            <v>382.9</v>
          </cell>
          <cell r="N537" t="str">
            <v>S/L</v>
          </cell>
          <cell r="O537">
            <v>7</v>
          </cell>
        </row>
        <row r="538">
          <cell r="A538" t="str">
            <v>COAST.529</v>
          </cell>
          <cell r="B538">
            <v>827</v>
          </cell>
          <cell r="C538"/>
          <cell r="D538" t="str">
            <v xml:space="preserve">Tailgate Liner Formings - #326               </v>
          </cell>
          <cell r="E538">
            <v>38986</v>
          </cell>
          <cell r="F538">
            <v>895.6</v>
          </cell>
          <cell r="G538">
            <v>0</v>
          </cell>
          <cell r="H538"/>
          <cell r="I538">
            <v>0</v>
          </cell>
          <cell r="J538">
            <v>287.87</v>
          </cell>
          <cell r="K538">
            <v>127.94</v>
          </cell>
          <cell r="L538">
            <v>415.81</v>
          </cell>
          <cell r="M538">
            <v>479.79</v>
          </cell>
          <cell r="N538" t="str">
            <v>S/L</v>
          </cell>
          <cell r="O538">
            <v>7</v>
          </cell>
        </row>
        <row r="539">
          <cell r="A539" t="str">
            <v>COAST.530</v>
          </cell>
          <cell r="B539">
            <v>828</v>
          </cell>
          <cell r="C539"/>
          <cell r="D539" t="str">
            <v xml:space="preserve">2 - 6yd FL Cathedral Containers              </v>
          </cell>
          <cell r="E539">
            <v>38792</v>
          </cell>
          <cell r="F539">
            <v>2096.48</v>
          </cell>
          <cell r="G539">
            <v>0</v>
          </cell>
          <cell r="H539"/>
          <cell r="I539">
            <v>0</v>
          </cell>
          <cell r="J539">
            <v>576.54</v>
          </cell>
          <cell r="K539">
            <v>209.65</v>
          </cell>
          <cell r="L539">
            <v>786.19</v>
          </cell>
          <cell r="M539">
            <v>1310.29</v>
          </cell>
          <cell r="N539" t="str">
            <v>S/L</v>
          </cell>
          <cell r="O539">
            <v>10</v>
          </cell>
        </row>
        <row r="540">
          <cell r="A540" t="str">
            <v>COAST.531</v>
          </cell>
          <cell r="B540">
            <v>829</v>
          </cell>
          <cell r="C540"/>
          <cell r="D540" t="str">
            <v xml:space="preserve">2 - 3yd FL Slant Top Containers              </v>
          </cell>
          <cell r="E540">
            <v>38792</v>
          </cell>
          <cell r="F540">
            <v>1572.08</v>
          </cell>
          <cell r="G540">
            <v>0</v>
          </cell>
          <cell r="H540"/>
          <cell r="I540">
            <v>0</v>
          </cell>
          <cell r="J540">
            <v>432.33</v>
          </cell>
          <cell r="K540">
            <v>157.21</v>
          </cell>
          <cell r="L540">
            <v>589.54</v>
          </cell>
          <cell r="M540">
            <v>982.54</v>
          </cell>
          <cell r="N540" t="str">
            <v>S/L</v>
          </cell>
          <cell r="O540">
            <v>10</v>
          </cell>
        </row>
        <row r="541">
          <cell r="A541" t="str">
            <v>COAST.532</v>
          </cell>
          <cell r="B541">
            <v>830</v>
          </cell>
          <cell r="C541"/>
          <cell r="D541" t="str">
            <v xml:space="preserve">7 - 3yd Slant Top Containers                 </v>
          </cell>
          <cell r="E541">
            <v>38980</v>
          </cell>
          <cell r="F541">
            <v>5218.1499999999996</v>
          </cell>
          <cell r="G541">
            <v>0</v>
          </cell>
          <cell r="H541"/>
          <cell r="I541">
            <v>0</v>
          </cell>
          <cell r="J541">
            <v>1174.07</v>
          </cell>
          <cell r="K541">
            <v>521.80999999999995</v>
          </cell>
          <cell r="L541">
            <v>1695.88</v>
          </cell>
          <cell r="M541">
            <v>3522.27</v>
          </cell>
          <cell r="N541" t="str">
            <v>S/L</v>
          </cell>
          <cell r="O541">
            <v>10</v>
          </cell>
        </row>
        <row r="542">
          <cell r="A542" t="str">
            <v>COAST.533</v>
          </cell>
          <cell r="B542">
            <v>831</v>
          </cell>
          <cell r="C542"/>
          <cell r="D542" t="str">
            <v xml:space="preserve">2 - 4 yd FL Slant Top Containers             </v>
          </cell>
          <cell r="E542">
            <v>38980</v>
          </cell>
          <cell r="F542">
            <v>1825.96</v>
          </cell>
          <cell r="G542">
            <v>0</v>
          </cell>
          <cell r="H542"/>
          <cell r="I542">
            <v>0</v>
          </cell>
          <cell r="J542">
            <v>410.85</v>
          </cell>
          <cell r="K542">
            <v>182.6</v>
          </cell>
          <cell r="L542">
            <v>593.45000000000005</v>
          </cell>
          <cell r="M542">
            <v>1232.51</v>
          </cell>
          <cell r="N542" t="str">
            <v>S/L</v>
          </cell>
          <cell r="O542">
            <v>10</v>
          </cell>
        </row>
        <row r="543">
          <cell r="A543" t="str">
            <v>COAST.534</v>
          </cell>
          <cell r="B543">
            <v>832</v>
          </cell>
          <cell r="C543"/>
          <cell r="D543" t="str">
            <v xml:space="preserve">2 - 6yd FL Cathedral Containers              </v>
          </cell>
          <cell r="E543">
            <v>38980</v>
          </cell>
          <cell r="F543">
            <v>2096.48</v>
          </cell>
          <cell r="G543">
            <v>0</v>
          </cell>
          <cell r="H543"/>
          <cell r="I543">
            <v>0</v>
          </cell>
          <cell r="J543">
            <v>471.71</v>
          </cell>
          <cell r="K543">
            <v>209.65</v>
          </cell>
          <cell r="L543">
            <v>681.36</v>
          </cell>
          <cell r="M543">
            <v>1415.12</v>
          </cell>
          <cell r="N543" t="str">
            <v>S/L</v>
          </cell>
          <cell r="O543">
            <v>10</v>
          </cell>
        </row>
        <row r="544">
          <cell r="A544" t="str">
            <v>COAST.535</v>
          </cell>
          <cell r="B544">
            <v>833</v>
          </cell>
          <cell r="C544"/>
          <cell r="D544" t="str">
            <v xml:space="preserve">10 - 3yd Slant Top Containers                </v>
          </cell>
          <cell r="E544">
            <v>38988</v>
          </cell>
          <cell r="F544">
            <v>7470.7</v>
          </cell>
          <cell r="G544">
            <v>0</v>
          </cell>
          <cell r="H544"/>
          <cell r="I544">
            <v>0</v>
          </cell>
          <cell r="J544">
            <v>1680.91</v>
          </cell>
          <cell r="K544">
            <v>747.07</v>
          </cell>
          <cell r="L544">
            <v>2427.98</v>
          </cell>
          <cell r="M544">
            <v>5042.72</v>
          </cell>
          <cell r="N544" t="str">
            <v>S/L</v>
          </cell>
          <cell r="O544">
            <v>10</v>
          </cell>
        </row>
        <row r="545">
          <cell r="A545" t="str">
            <v>COAST.536</v>
          </cell>
          <cell r="B545">
            <v>834</v>
          </cell>
          <cell r="C545"/>
          <cell r="D545" t="str">
            <v xml:space="preserve">5 - 4yd Slant Top Containers                 </v>
          </cell>
          <cell r="E545">
            <v>38988</v>
          </cell>
          <cell r="F545">
            <v>4327.55</v>
          </cell>
          <cell r="G545">
            <v>0</v>
          </cell>
          <cell r="H545"/>
          <cell r="I545">
            <v>0</v>
          </cell>
          <cell r="J545">
            <v>973.71</v>
          </cell>
          <cell r="K545">
            <v>432.76</v>
          </cell>
          <cell r="L545">
            <v>1406.47</v>
          </cell>
          <cell r="M545">
            <v>2921.08</v>
          </cell>
          <cell r="N545" t="str">
            <v>S/L</v>
          </cell>
          <cell r="O545">
            <v>10</v>
          </cell>
        </row>
        <row r="546">
          <cell r="A546" t="str">
            <v>COAST.537</v>
          </cell>
          <cell r="B546">
            <v>835</v>
          </cell>
          <cell r="C546"/>
          <cell r="D546" t="str">
            <v xml:space="preserve">2 - 8yd FL Containers                        </v>
          </cell>
          <cell r="E546">
            <v>38988</v>
          </cell>
          <cell r="F546">
            <v>2449.44</v>
          </cell>
          <cell r="G546">
            <v>0</v>
          </cell>
          <cell r="H546"/>
          <cell r="I546">
            <v>0</v>
          </cell>
          <cell r="J546">
            <v>551.12</v>
          </cell>
          <cell r="K546">
            <v>244.94</v>
          </cell>
          <cell r="L546">
            <v>796.06</v>
          </cell>
          <cell r="M546">
            <v>1653.38</v>
          </cell>
          <cell r="N546" t="str">
            <v>S/L</v>
          </cell>
          <cell r="O546">
            <v>10</v>
          </cell>
        </row>
        <row r="547">
          <cell r="A547" t="str">
            <v>COAST.538</v>
          </cell>
          <cell r="B547">
            <v>836</v>
          </cell>
          <cell r="C547"/>
          <cell r="D547" t="str">
            <v xml:space="preserve">8 - 2yd FL Cardboard Recyc Containers        </v>
          </cell>
          <cell r="E547">
            <v>38988</v>
          </cell>
          <cell r="F547">
            <v>4848</v>
          </cell>
          <cell r="G547">
            <v>0</v>
          </cell>
          <cell r="H547"/>
          <cell r="I547">
            <v>0</v>
          </cell>
          <cell r="J547">
            <v>1090.8</v>
          </cell>
          <cell r="K547">
            <v>484.8</v>
          </cell>
          <cell r="L547">
            <v>1575.6</v>
          </cell>
          <cell r="M547">
            <v>3272.4</v>
          </cell>
          <cell r="N547" t="str">
            <v>S/L</v>
          </cell>
          <cell r="O547">
            <v>10</v>
          </cell>
        </row>
        <row r="548">
          <cell r="A548" t="str">
            <v>COAST.539</v>
          </cell>
          <cell r="B548">
            <v>837</v>
          </cell>
          <cell r="C548"/>
          <cell r="D548" t="str">
            <v xml:space="preserve">Freight  - Containers Assets #833-836        </v>
          </cell>
          <cell r="E548">
            <v>38988</v>
          </cell>
          <cell r="F548">
            <v>842</v>
          </cell>
          <cell r="G548">
            <v>0</v>
          </cell>
          <cell r="H548"/>
          <cell r="I548">
            <v>0</v>
          </cell>
          <cell r="J548">
            <v>189.45</v>
          </cell>
          <cell r="K548">
            <v>84.2</v>
          </cell>
          <cell r="L548">
            <v>273.64999999999998</v>
          </cell>
          <cell r="M548">
            <v>568.35</v>
          </cell>
          <cell r="N548" t="str">
            <v>S/L</v>
          </cell>
          <cell r="O548">
            <v>10</v>
          </cell>
        </row>
        <row r="549">
          <cell r="A549" t="str">
            <v>COAST.540</v>
          </cell>
          <cell r="B549">
            <v>838</v>
          </cell>
          <cell r="C549"/>
          <cell r="D549" t="str">
            <v xml:space="preserve">50 Lid Locks                                 </v>
          </cell>
          <cell r="E549">
            <v>38988</v>
          </cell>
          <cell r="F549">
            <v>2347.5</v>
          </cell>
          <cell r="G549">
            <v>0</v>
          </cell>
          <cell r="H549"/>
          <cell r="I549">
            <v>0</v>
          </cell>
          <cell r="J549">
            <v>528.19000000000005</v>
          </cell>
          <cell r="K549">
            <v>234.75</v>
          </cell>
          <cell r="L549">
            <v>762.94</v>
          </cell>
          <cell r="M549">
            <v>1584.56</v>
          </cell>
          <cell r="N549" t="str">
            <v>S/L</v>
          </cell>
          <cell r="O549">
            <v>10</v>
          </cell>
        </row>
        <row r="550">
          <cell r="A550" t="str">
            <v>COAST.541</v>
          </cell>
          <cell r="B550">
            <v>839</v>
          </cell>
          <cell r="C550"/>
          <cell r="D550" t="str">
            <v xml:space="preserve">Cable Huston - Palmberg Property             </v>
          </cell>
          <cell r="E550">
            <v>38806</v>
          </cell>
          <cell r="F550">
            <v>260</v>
          </cell>
          <cell r="G550">
            <v>0</v>
          </cell>
          <cell r="H550"/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260</v>
          </cell>
          <cell r="N550" t="str">
            <v>Memo</v>
          </cell>
          <cell r="O550">
            <v>0</v>
          </cell>
        </row>
        <row r="551">
          <cell r="A551" t="str">
            <v>COAST.542</v>
          </cell>
          <cell r="B551">
            <v>841</v>
          </cell>
          <cell r="C551"/>
          <cell r="D551" t="str">
            <v xml:space="preserve">Fire Extinguisher Maintenance                </v>
          </cell>
          <cell r="E551">
            <v>38960</v>
          </cell>
          <cell r="F551">
            <v>221.5</v>
          </cell>
          <cell r="G551">
            <v>0</v>
          </cell>
          <cell r="H551"/>
          <cell r="I551">
            <v>0</v>
          </cell>
          <cell r="J551">
            <v>12.93</v>
          </cell>
          <cell r="K551">
            <v>5.54</v>
          </cell>
          <cell r="L551">
            <v>18.47</v>
          </cell>
          <cell r="M551">
            <v>203.03</v>
          </cell>
          <cell r="N551" t="str">
            <v>S/L</v>
          </cell>
          <cell r="O551">
            <v>40</v>
          </cell>
        </row>
        <row r="552">
          <cell r="A552" t="str">
            <v>COAST.543</v>
          </cell>
          <cell r="B552">
            <v>842</v>
          </cell>
          <cell r="C552"/>
          <cell r="D552" t="str">
            <v xml:space="preserve">Landscape Maintenance                        </v>
          </cell>
          <cell r="E552">
            <v>38960</v>
          </cell>
          <cell r="F552">
            <v>2550</v>
          </cell>
          <cell r="G552">
            <v>0</v>
          </cell>
          <cell r="H552"/>
          <cell r="I552">
            <v>0</v>
          </cell>
          <cell r="J552">
            <v>148.75</v>
          </cell>
          <cell r="K552">
            <v>63.75</v>
          </cell>
          <cell r="L552">
            <v>212.5</v>
          </cell>
          <cell r="M552">
            <v>2337.5</v>
          </cell>
          <cell r="N552" t="str">
            <v>S/L</v>
          </cell>
          <cell r="O552">
            <v>40</v>
          </cell>
        </row>
        <row r="553">
          <cell r="A553" t="str">
            <v>COAST.544</v>
          </cell>
          <cell r="B553">
            <v>843</v>
          </cell>
          <cell r="C553"/>
          <cell r="D553" t="str">
            <v xml:space="preserve">Warrenton Building Improvements              </v>
          </cell>
          <cell r="E553">
            <v>38988</v>
          </cell>
          <cell r="F553">
            <v>3690.68</v>
          </cell>
          <cell r="G553">
            <v>0</v>
          </cell>
          <cell r="H553"/>
          <cell r="I553">
            <v>0</v>
          </cell>
          <cell r="J553">
            <v>207.61</v>
          </cell>
          <cell r="K553">
            <v>92.27</v>
          </cell>
          <cell r="L553">
            <v>299.88</v>
          </cell>
          <cell r="M553">
            <v>3390.8</v>
          </cell>
          <cell r="N553" t="str">
            <v>S/L</v>
          </cell>
          <cell r="O553">
            <v>40</v>
          </cell>
        </row>
        <row r="554">
          <cell r="A554" t="str">
            <v>COAST.545</v>
          </cell>
          <cell r="B554">
            <v>844</v>
          </cell>
          <cell r="C554"/>
          <cell r="D554" t="str">
            <v xml:space="preserve">Crane Inspection                             </v>
          </cell>
          <cell r="E554">
            <v>38960</v>
          </cell>
          <cell r="F554">
            <v>380.75</v>
          </cell>
          <cell r="G554">
            <v>0</v>
          </cell>
          <cell r="H554"/>
          <cell r="I554">
            <v>0</v>
          </cell>
          <cell r="J554">
            <v>22.21</v>
          </cell>
          <cell r="K554">
            <v>9.52</v>
          </cell>
          <cell r="L554">
            <v>31.73</v>
          </cell>
          <cell r="M554">
            <v>349.02</v>
          </cell>
          <cell r="N554" t="str">
            <v>S/L</v>
          </cell>
          <cell r="O554">
            <v>40</v>
          </cell>
        </row>
        <row r="555">
          <cell r="A555" t="str">
            <v>COAST.546</v>
          </cell>
          <cell r="B555">
            <v>845</v>
          </cell>
          <cell r="C555"/>
          <cell r="D555" t="str">
            <v xml:space="preserve">Sprinkler System Test                        </v>
          </cell>
          <cell r="E555">
            <v>38960</v>
          </cell>
          <cell r="F555">
            <v>380</v>
          </cell>
          <cell r="G555">
            <v>0</v>
          </cell>
          <cell r="H555"/>
          <cell r="I555">
            <v>0</v>
          </cell>
          <cell r="J555">
            <v>22.17</v>
          </cell>
          <cell r="K555">
            <v>9.5</v>
          </cell>
          <cell r="L555">
            <v>31.67</v>
          </cell>
          <cell r="M555">
            <v>348.33</v>
          </cell>
          <cell r="N555" t="str">
            <v>S/L</v>
          </cell>
          <cell r="O555">
            <v>40</v>
          </cell>
        </row>
        <row r="556">
          <cell r="A556" t="str">
            <v>COAST.547</v>
          </cell>
          <cell r="B556">
            <v>846</v>
          </cell>
          <cell r="C556"/>
          <cell r="D556" t="str">
            <v xml:space="preserve">Flammable Liquid Storage Cabinet             </v>
          </cell>
          <cell r="E556">
            <v>39051</v>
          </cell>
          <cell r="F556">
            <v>1432.27</v>
          </cell>
          <cell r="G556">
            <v>0</v>
          </cell>
          <cell r="H556"/>
          <cell r="I556">
            <v>0</v>
          </cell>
          <cell r="J556">
            <v>426.27</v>
          </cell>
          <cell r="K556">
            <v>204.61</v>
          </cell>
          <cell r="L556">
            <v>630.88</v>
          </cell>
          <cell r="M556">
            <v>801.39</v>
          </cell>
          <cell r="N556" t="str">
            <v>S/L</v>
          </cell>
          <cell r="O556">
            <v>7</v>
          </cell>
        </row>
        <row r="557">
          <cell r="A557" t="str">
            <v>COAST.548</v>
          </cell>
          <cell r="B557">
            <v>847</v>
          </cell>
          <cell r="C557"/>
          <cell r="D557" t="str">
            <v xml:space="preserve">Fleetmind Access Point 300 - Warrenton       </v>
          </cell>
          <cell r="E557">
            <v>39051</v>
          </cell>
          <cell r="F557">
            <v>2995</v>
          </cell>
          <cell r="G557">
            <v>0</v>
          </cell>
          <cell r="H557"/>
          <cell r="I557">
            <v>0</v>
          </cell>
          <cell r="J557">
            <v>1247.92</v>
          </cell>
          <cell r="K557">
            <v>599</v>
          </cell>
          <cell r="L557">
            <v>1846.92</v>
          </cell>
          <cell r="M557">
            <v>1148.08</v>
          </cell>
          <cell r="N557" t="str">
            <v>S/L</v>
          </cell>
          <cell r="O557">
            <v>5</v>
          </cell>
        </row>
        <row r="558">
          <cell r="A558" t="str">
            <v>COAST.549</v>
          </cell>
          <cell r="B558">
            <v>848</v>
          </cell>
          <cell r="C558"/>
          <cell r="D558" t="str">
            <v xml:space="preserve">New Transmission - #205                      </v>
          </cell>
          <cell r="E558">
            <v>38994</v>
          </cell>
          <cell r="F558">
            <v>13111.9</v>
          </cell>
          <cell r="G558">
            <v>0</v>
          </cell>
          <cell r="H558"/>
          <cell r="I558">
            <v>0</v>
          </cell>
          <cell r="J558">
            <v>4214.54</v>
          </cell>
          <cell r="K558">
            <v>1873.13</v>
          </cell>
          <cell r="L558">
            <v>6087.67</v>
          </cell>
          <cell r="M558">
            <v>7024.23</v>
          </cell>
          <cell r="N558" t="str">
            <v>S/L</v>
          </cell>
          <cell r="O558">
            <v>7</v>
          </cell>
        </row>
        <row r="559">
          <cell r="A559" t="str">
            <v>COAST.550</v>
          </cell>
          <cell r="B559">
            <v>849</v>
          </cell>
          <cell r="C559"/>
          <cell r="D559" t="str">
            <v xml:space="preserve">Paint and Decals - #325                      </v>
          </cell>
          <cell r="E559">
            <v>39014</v>
          </cell>
          <cell r="F559">
            <v>8980</v>
          </cell>
          <cell r="G559">
            <v>0</v>
          </cell>
          <cell r="H559"/>
          <cell r="I559">
            <v>0</v>
          </cell>
          <cell r="J559">
            <v>2779.53</v>
          </cell>
          <cell r="K559">
            <v>1282.8599999999999</v>
          </cell>
          <cell r="L559">
            <v>4062.39</v>
          </cell>
          <cell r="M559">
            <v>4917.6099999999997</v>
          </cell>
          <cell r="N559" t="str">
            <v>S/L</v>
          </cell>
          <cell r="O559">
            <v>7</v>
          </cell>
        </row>
        <row r="560">
          <cell r="A560" t="str">
            <v>COAST.551</v>
          </cell>
          <cell r="B560">
            <v>850</v>
          </cell>
          <cell r="C560"/>
          <cell r="D560" t="str">
            <v xml:space="preserve">Paint - #326                                 </v>
          </cell>
          <cell r="E560">
            <v>39021</v>
          </cell>
          <cell r="F560">
            <v>5913.63</v>
          </cell>
          <cell r="G560">
            <v>0</v>
          </cell>
          <cell r="H560"/>
          <cell r="I560">
            <v>0</v>
          </cell>
          <cell r="J560">
            <v>1830.4</v>
          </cell>
          <cell r="K560">
            <v>844.8</v>
          </cell>
          <cell r="L560">
            <v>2675.2</v>
          </cell>
          <cell r="M560">
            <v>3238.43</v>
          </cell>
          <cell r="N560" t="str">
            <v>S/L</v>
          </cell>
          <cell r="O560">
            <v>7</v>
          </cell>
        </row>
        <row r="561">
          <cell r="A561" t="str">
            <v>COAST.552</v>
          </cell>
          <cell r="B561">
            <v>851</v>
          </cell>
          <cell r="C561"/>
          <cell r="D561" t="str">
            <v xml:space="preserve">Digital Graphic Prints - #326                </v>
          </cell>
          <cell r="E561">
            <v>39021</v>
          </cell>
          <cell r="F561">
            <v>1141.06</v>
          </cell>
          <cell r="G561">
            <v>0</v>
          </cell>
          <cell r="H561"/>
          <cell r="I561">
            <v>0</v>
          </cell>
          <cell r="J561">
            <v>353.19</v>
          </cell>
          <cell r="K561">
            <v>163.01</v>
          </cell>
          <cell r="L561">
            <v>516.20000000000005</v>
          </cell>
          <cell r="M561">
            <v>624.86</v>
          </cell>
          <cell r="N561" t="str">
            <v>S/L</v>
          </cell>
          <cell r="O561">
            <v>7</v>
          </cell>
        </row>
        <row r="562">
          <cell r="A562" t="str">
            <v>COAST.553</v>
          </cell>
          <cell r="B562">
            <v>852</v>
          </cell>
          <cell r="C562"/>
          <cell r="D562" t="str">
            <v xml:space="preserve">Drop Axle and Scale Installation - #110      </v>
          </cell>
          <cell r="E562">
            <v>39082</v>
          </cell>
          <cell r="F562">
            <v>13185</v>
          </cell>
          <cell r="G562">
            <v>0</v>
          </cell>
          <cell r="H562"/>
          <cell r="I562">
            <v>0</v>
          </cell>
          <cell r="J562">
            <v>3767.14</v>
          </cell>
          <cell r="K562">
            <v>1883.57</v>
          </cell>
          <cell r="L562">
            <v>5650.71</v>
          </cell>
          <cell r="M562">
            <v>7534.29</v>
          </cell>
          <cell r="N562" t="str">
            <v>S/L</v>
          </cell>
          <cell r="O562">
            <v>7</v>
          </cell>
        </row>
        <row r="563">
          <cell r="A563" t="str">
            <v>COAST.554</v>
          </cell>
          <cell r="B563">
            <v>853</v>
          </cell>
          <cell r="C563"/>
          <cell r="D563" t="str">
            <v xml:space="preserve">300 - 32 Gal Univ XHD Containers             </v>
          </cell>
          <cell r="E563">
            <v>39020</v>
          </cell>
          <cell r="F563">
            <v>12140</v>
          </cell>
          <cell r="G563">
            <v>0</v>
          </cell>
          <cell r="H563"/>
          <cell r="I563">
            <v>0</v>
          </cell>
          <cell r="J563">
            <v>2630.33</v>
          </cell>
          <cell r="K563">
            <v>1214</v>
          </cell>
          <cell r="L563">
            <v>3844.33</v>
          </cell>
          <cell r="M563">
            <v>8295.67</v>
          </cell>
          <cell r="N563" t="str">
            <v>S/L</v>
          </cell>
          <cell r="O563">
            <v>10</v>
          </cell>
        </row>
        <row r="564">
          <cell r="A564" t="str">
            <v>COAST.555</v>
          </cell>
          <cell r="B564">
            <v>854</v>
          </cell>
          <cell r="C564"/>
          <cell r="D564" t="str">
            <v xml:space="preserve">445 - 96 Gal Univ XHD Containers             </v>
          </cell>
          <cell r="E564">
            <v>39020</v>
          </cell>
          <cell r="F564">
            <v>23347.5</v>
          </cell>
          <cell r="G564">
            <v>0</v>
          </cell>
          <cell r="H564"/>
          <cell r="I564">
            <v>0</v>
          </cell>
          <cell r="J564">
            <v>5058.63</v>
          </cell>
          <cell r="K564">
            <v>2334.75</v>
          </cell>
          <cell r="L564">
            <v>7393.38</v>
          </cell>
          <cell r="M564">
            <v>15954.12</v>
          </cell>
          <cell r="N564" t="str">
            <v>S/L</v>
          </cell>
          <cell r="O564">
            <v>10</v>
          </cell>
        </row>
        <row r="565">
          <cell r="A565" t="str">
            <v>COAST.556</v>
          </cell>
          <cell r="B565">
            <v>855</v>
          </cell>
          <cell r="C565"/>
          <cell r="D565" t="str">
            <v xml:space="preserve">64 - 96 Gal Univ Molded Containers           </v>
          </cell>
          <cell r="E565">
            <v>39020</v>
          </cell>
          <cell r="F565">
            <v>1457.2</v>
          </cell>
          <cell r="G565">
            <v>0</v>
          </cell>
          <cell r="H565"/>
          <cell r="I565">
            <v>0</v>
          </cell>
          <cell r="J565">
            <v>315.73</v>
          </cell>
          <cell r="K565">
            <v>145.72</v>
          </cell>
          <cell r="L565">
            <v>461.45</v>
          </cell>
          <cell r="M565">
            <v>995.75</v>
          </cell>
          <cell r="N565" t="str">
            <v>S/L</v>
          </cell>
          <cell r="O565">
            <v>10</v>
          </cell>
        </row>
        <row r="566">
          <cell r="A566" t="str">
            <v>COAST.557</v>
          </cell>
          <cell r="B566">
            <v>856</v>
          </cell>
          <cell r="C566"/>
          <cell r="D566" t="str">
            <v xml:space="preserve">500 - 14 Gal Recycle Bins                    </v>
          </cell>
          <cell r="E566">
            <v>39048</v>
          </cell>
          <cell r="F566">
            <v>3540</v>
          </cell>
          <cell r="G566">
            <v>0</v>
          </cell>
          <cell r="H566"/>
          <cell r="I566">
            <v>0</v>
          </cell>
          <cell r="J566">
            <v>737.5</v>
          </cell>
          <cell r="K566">
            <v>354</v>
          </cell>
          <cell r="L566">
            <v>1091.5</v>
          </cell>
          <cell r="M566">
            <v>2448.5</v>
          </cell>
          <cell r="N566" t="str">
            <v>S/L</v>
          </cell>
          <cell r="O566">
            <v>10</v>
          </cell>
        </row>
        <row r="567">
          <cell r="A567" t="str">
            <v>COAST.558</v>
          </cell>
          <cell r="B567">
            <v>857</v>
          </cell>
          <cell r="C567"/>
          <cell r="D567" t="str">
            <v xml:space="preserve">300 - 32 Gal Univ Lids                       </v>
          </cell>
          <cell r="E567">
            <v>39082</v>
          </cell>
          <cell r="F567">
            <v>6277.68</v>
          </cell>
          <cell r="G567">
            <v>0</v>
          </cell>
          <cell r="H567"/>
          <cell r="I567">
            <v>0</v>
          </cell>
          <cell r="J567">
            <v>1255.54</v>
          </cell>
          <cell r="K567">
            <v>627.77</v>
          </cell>
          <cell r="L567">
            <v>1883.31</v>
          </cell>
          <cell r="M567">
            <v>4394.37</v>
          </cell>
          <cell r="N567" t="str">
            <v>S/L</v>
          </cell>
          <cell r="O567">
            <v>10</v>
          </cell>
        </row>
        <row r="568">
          <cell r="A568" t="str">
            <v>COAST.559</v>
          </cell>
          <cell r="B568">
            <v>858</v>
          </cell>
          <cell r="C568"/>
          <cell r="D568" t="str">
            <v xml:space="preserve">1 - 2yd FL Slant Top Container               </v>
          </cell>
          <cell r="E568">
            <v>39009</v>
          </cell>
          <cell r="F568">
            <v>698.69</v>
          </cell>
          <cell r="G568">
            <v>0</v>
          </cell>
          <cell r="H568"/>
          <cell r="I568">
            <v>0</v>
          </cell>
          <cell r="J568">
            <v>151.38</v>
          </cell>
          <cell r="K568">
            <v>69.87</v>
          </cell>
          <cell r="L568">
            <v>221.25</v>
          </cell>
          <cell r="M568">
            <v>477.44</v>
          </cell>
          <cell r="N568" t="str">
            <v>S/L</v>
          </cell>
          <cell r="O568">
            <v>10</v>
          </cell>
        </row>
        <row r="569">
          <cell r="A569" t="str">
            <v>COAST.560</v>
          </cell>
          <cell r="B569">
            <v>859</v>
          </cell>
          <cell r="C569"/>
          <cell r="D569" t="str">
            <v xml:space="preserve">4 - 6yd FL Cathedral Containers              </v>
          </cell>
          <cell r="E569">
            <v>39009</v>
          </cell>
          <cell r="F569">
            <v>3964.36</v>
          </cell>
          <cell r="G569">
            <v>0</v>
          </cell>
          <cell r="H569"/>
          <cell r="I569">
            <v>0</v>
          </cell>
          <cell r="J569">
            <v>858.95</v>
          </cell>
          <cell r="K569">
            <v>396.44</v>
          </cell>
          <cell r="L569">
            <v>1255.3900000000001</v>
          </cell>
          <cell r="M569">
            <v>2708.97</v>
          </cell>
          <cell r="N569" t="str">
            <v>S/L</v>
          </cell>
          <cell r="O569">
            <v>10</v>
          </cell>
        </row>
        <row r="570">
          <cell r="A570" t="str">
            <v>COAST.561</v>
          </cell>
          <cell r="B570">
            <v>860</v>
          </cell>
          <cell r="C570"/>
          <cell r="D570" t="str">
            <v xml:space="preserve">3 - 6yd FL Cardboard Recycling Containers    </v>
          </cell>
          <cell r="E570">
            <v>39009</v>
          </cell>
          <cell r="F570">
            <v>2705.28</v>
          </cell>
          <cell r="G570">
            <v>0</v>
          </cell>
          <cell r="H570"/>
          <cell r="I570">
            <v>0</v>
          </cell>
          <cell r="J570">
            <v>586.15</v>
          </cell>
          <cell r="K570">
            <v>270.52999999999997</v>
          </cell>
          <cell r="L570">
            <v>856.68</v>
          </cell>
          <cell r="M570">
            <v>1848.6</v>
          </cell>
          <cell r="N570" t="str">
            <v>S/L</v>
          </cell>
          <cell r="O570">
            <v>10</v>
          </cell>
        </row>
        <row r="571">
          <cell r="A571" t="str">
            <v>COAST.562</v>
          </cell>
          <cell r="B571">
            <v>861</v>
          </cell>
          <cell r="C571"/>
          <cell r="D571" t="str">
            <v xml:space="preserve">Wash Rack                                    </v>
          </cell>
          <cell r="E571">
            <v>39072</v>
          </cell>
          <cell r="F571">
            <v>74009</v>
          </cell>
          <cell r="G571">
            <v>0</v>
          </cell>
          <cell r="H571"/>
          <cell r="I571">
            <v>0</v>
          </cell>
          <cell r="J571">
            <v>21145.42</v>
          </cell>
          <cell r="K571">
            <v>10572.71</v>
          </cell>
          <cell r="L571">
            <v>31718.13</v>
          </cell>
          <cell r="M571">
            <v>42290.87</v>
          </cell>
          <cell r="N571" t="str">
            <v>S/L</v>
          </cell>
          <cell r="O571">
            <v>7</v>
          </cell>
        </row>
        <row r="572">
          <cell r="A572" t="str">
            <v>COAST.563</v>
          </cell>
          <cell r="B572">
            <v>862</v>
          </cell>
          <cell r="C572"/>
          <cell r="D572" t="str">
            <v xml:space="preserve">Burn Pile Cleanup                            </v>
          </cell>
          <cell r="E572">
            <v>39082</v>
          </cell>
          <cell r="F572">
            <v>632.5</v>
          </cell>
          <cell r="G572">
            <v>0</v>
          </cell>
          <cell r="H572"/>
          <cell r="I572">
            <v>0</v>
          </cell>
          <cell r="J572">
            <v>31.62</v>
          </cell>
          <cell r="K572">
            <v>15.81</v>
          </cell>
          <cell r="L572">
            <v>47.43</v>
          </cell>
          <cell r="M572">
            <v>585.07000000000005</v>
          </cell>
          <cell r="N572" t="str">
            <v>S/L</v>
          </cell>
          <cell r="O572">
            <v>40</v>
          </cell>
        </row>
        <row r="573">
          <cell r="A573" t="str">
            <v>COAST.564</v>
          </cell>
          <cell r="B573">
            <v>863</v>
          </cell>
          <cell r="C573"/>
          <cell r="D573" t="str">
            <v xml:space="preserve">2 - 4yd FL Slant Top Containers              </v>
          </cell>
          <cell r="E573">
            <v>39009</v>
          </cell>
          <cell r="F573">
            <v>1825.96</v>
          </cell>
          <cell r="G573">
            <v>0</v>
          </cell>
          <cell r="H573"/>
          <cell r="I573">
            <v>0</v>
          </cell>
          <cell r="J573">
            <v>395.63</v>
          </cell>
          <cell r="K573">
            <v>182.6</v>
          </cell>
          <cell r="L573">
            <v>578.23</v>
          </cell>
          <cell r="M573">
            <v>1247.73</v>
          </cell>
          <cell r="N573" t="str">
            <v>S/L</v>
          </cell>
          <cell r="O573">
            <v>10</v>
          </cell>
        </row>
        <row r="574">
          <cell r="A574" t="str">
            <v>COAST.565</v>
          </cell>
          <cell r="B574">
            <v>864</v>
          </cell>
          <cell r="C574"/>
          <cell r="D574" t="str">
            <v xml:space="preserve">4 - 4yd Slant Top Containers                 </v>
          </cell>
          <cell r="E574">
            <v>39009</v>
          </cell>
          <cell r="F574">
            <v>3534.28</v>
          </cell>
          <cell r="G574">
            <v>0</v>
          </cell>
          <cell r="H574"/>
          <cell r="I574">
            <v>0</v>
          </cell>
          <cell r="J574">
            <v>765.76</v>
          </cell>
          <cell r="K574">
            <v>353.43</v>
          </cell>
          <cell r="L574">
            <v>1119.19</v>
          </cell>
          <cell r="M574">
            <v>2415.09</v>
          </cell>
          <cell r="N574" t="str">
            <v>S/L</v>
          </cell>
          <cell r="O574">
            <v>10</v>
          </cell>
        </row>
        <row r="575">
          <cell r="A575" t="str">
            <v>COAST.566</v>
          </cell>
          <cell r="B575">
            <v>865</v>
          </cell>
          <cell r="C575"/>
          <cell r="D575" t="str">
            <v xml:space="preserve">Warrenton Building                           </v>
          </cell>
          <cell r="E575">
            <v>38960</v>
          </cell>
          <cell r="F575">
            <v>768459.71</v>
          </cell>
          <cell r="G575">
            <v>0</v>
          </cell>
          <cell r="H575"/>
          <cell r="I575">
            <v>0</v>
          </cell>
          <cell r="J575">
            <v>44826.81</v>
          </cell>
          <cell r="K575">
            <v>19211.490000000002</v>
          </cell>
          <cell r="L575">
            <v>64038.3</v>
          </cell>
          <cell r="M575">
            <v>704421.41</v>
          </cell>
          <cell r="N575" t="str">
            <v>S/L</v>
          </cell>
          <cell r="O575">
            <v>40</v>
          </cell>
        </row>
        <row r="576">
          <cell r="A576" t="str">
            <v>COAST.567</v>
          </cell>
          <cell r="B576">
            <v>866</v>
          </cell>
          <cell r="C576"/>
          <cell r="D576" t="str">
            <v xml:space="preserve">Office Furniture                             </v>
          </cell>
          <cell r="E576">
            <v>39119</v>
          </cell>
          <cell r="F576">
            <v>2712.9</v>
          </cell>
          <cell r="G576">
            <v>0</v>
          </cell>
          <cell r="H576"/>
          <cell r="I576">
            <v>0</v>
          </cell>
          <cell r="J576">
            <v>742.82</v>
          </cell>
          <cell r="K576">
            <v>387.56</v>
          </cell>
          <cell r="L576">
            <v>1130.3800000000001</v>
          </cell>
          <cell r="M576">
            <v>1582.52</v>
          </cell>
          <cell r="N576" t="str">
            <v>S/L</v>
          </cell>
          <cell r="O576">
            <v>7</v>
          </cell>
        </row>
        <row r="577">
          <cell r="A577" t="str">
            <v>COAST.568</v>
          </cell>
          <cell r="B577">
            <v>867</v>
          </cell>
          <cell r="C577"/>
          <cell r="D577" t="str">
            <v xml:space="preserve">Office Furniture                             </v>
          </cell>
          <cell r="E577">
            <v>39121</v>
          </cell>
          <cell r="F577">
            <v>22338.15</v>
          </cell>
          <cell r="G577">
            <v>0</v>
          </cell>
          <cell r="H577"/>
          <cell r="I577">
            <v>0</v>
          </cell>
          <cell r="J577">
            <v>6116.39</v>
          </cell>
          <cell r="K577">
            <v>3191.16</v>
          </cell>
          <cell r="L577">
            <v>9307.5499999999993</v>
          </cell>
          <cell r="M577">
            <v>13030.6</v>
          </cell>
          <cell r="N577" t="str">
            <v>S/L</v>
          </cell>
          <cell r="O577">
            <v>7</v>
          </cell>
        </row>
        <row r="578">
          <cell r="A578" t="str">
            <v>COAST.569</v>
          </cell>
          <cell r="B578">
            <v>868</v>
          </cell>
          <cell r="C578"/>
          <cell r="D578" t="str">
            <v xml:space="preserve">Office Furniture                             </v>
          </cell>
          <cell r="E578">
            <v>39157</v>
          </cell>
          <cell r="F578">
            <v>1538.5</v>
          </cell>
          <cell r="G578">
            <v>0</v>
          </cell>
          <cell r="H578"/>
          <cell r="I578">
            <v>0</v>
          </cell>
          <cell r="J578">
            <v>384.63</v>
          </cell>
          <cell r="K578">
            <v>219.79</v>
          </cell>
          <cell r="L578">
            <v>604.41999999999996</v>
          </cell>
          <cell r="M578">
            <v>934.08</v>
          </cell>
          <cell r="N578" t="str">
            <v>S/L</v>
          </cell>
          <cell r="O578">
            <v>7</v>
          </cell>
        </row>
        <row r="579">
          <cell r="A579" t="str">
            <v>COAST.570</v>
          </cell>
          <cell r="B579">
            <v>869</v>
          </cell>
          <cell r="C579"/>
          <cell r="D579" t="str">
            <v xml:space="preserve">4 Post Lift System                           </v>
          </cell>
          <cell r="E579">
            <v>39172</v>
          </cell>
          <cell r="F579">
            <v>39413.910000000003</v>
          </cell>
          <cell r="G579">
            <v>0</v>
          </cell>
          <cell r="H579"/>
          <cell r="I579">
            <v>0</v>
          </cell>
          <cell r="J579">
            <v>9853.48</v>
          </cell>
          <cell r="K579">
            <v>5630.56</v>
          </cell>
          <cell r="L579">
            <v>15484.04</v>
          </cell>
          <cell r="M579">
            <v>23929.87</v>
          </cell>
          <cell r="N579" t="str">
            <v>S/L</v>
          </cell>
          <cell r="O579">
            <v>7</v>
          </cell>
        </row>
        <row r="580">
          <cell r="A580" t="str">
            <v>COAST.571</v>
          </cell>
          <cell r="B580">
            <v>870</v>
          </cell>
          <cell r="C580"/>
          <cell r="D580" t="str">
            <v xml:space="preserve">2007 27yd Side Loader - #328                 </v>
          </cell>
          <cell r="E580">
            <v>39141</v>
          </cell>
          <cell r="F580">
            <v>94874.52</v>
          </cell>
          <cell r="G580">
            <v>0</v>
          </cell>
          <cell r="H580"/>
          <cell r="I580">
            <v>0</v>
          </cell>
          <cell r="J580">
            <v>24848.09</v>
          </cell>
          <cell r="K580">
            <v>13553.5</v>
          </cell>
          <cell r="L580">
            <v>38401.589999999997</v>
          </cell>
          <cell r="M580">
            <v>56472.93</v>
          </cell>
          <cell r="N580" t="str">
            <v>S/L</v>
          </cell>
          <cell r="O580">
            <v>7</v>
          </cell>
        </row>
        <row r="581">
          <cell r="A581" t="str">
            <v>COAST.572</v>
          </cell>
          <cell r="B581">
            <v>871</v>
          </cell>
          <cell r="C581"/>
          <cell r="D581" t="str">
            <v xml:space="preserve">2007 Peterbilt 320A Truck - #328             </v>
          </cell>
          <cell r="E581">
            <v>39153</v>
          </cell>
          <cell r="F581">
            <v>110754</v>
          </cell>
          <cell r="G581">
            <v>0</v>
          </cell>
          <cell r="H581"/>
          <cell r="I581">
            <v>0</v>
          </cell>
          <cell r="J581">
            <v>29007</v>
          </cell>
          <cell r="K581">
            <v>15822</v>
          </cell>
          <cell r="L581">
            <v>44829</v>
          </cell>
          <cell r="M581">
            <v>65925</v>
          </cell>
          <cell r="N581" t="str">
            <v>S/L</v>
          </cell>
          <cell r="O581">
            <v>7</v>
          </cell>
        </row>
        <row r="582">
          <cell r="A582" t="str">
            <v>COAST.573</v>
          </cell>
          <cell r="B582">
            <v>872</v>
          </cell>
          <cell r="C582"/>
          <cell r="D582" t="str">
            <v xml:space="preserve">Paint Truck #119                             </v>
          </cell>
          <cell r="E582">
            <v>39172</v>
          </cell>
          <cell r="F582">
            <v>6845.96</v>
          </cell>
          <cell r="G582">
            <v>0</v>
          </cell>
          <cell r="H582"/>
          <cell r="I582">
            <v>0</v>
          </cell>
          <cell r="J582">
            <v>1711.49</v>
          </cell>
          <cell r="K582">
            <v>977.99</v>
          </cell>
          <cell r="L582">
            <v>2689.48</v>
          </cell>
          <cell r="M582">
            <v>4156.4799999999996</v>
          </cell>
          <cell r="N582" t="str">
            <v>S/L</v>
          </cell>
          <cell r="O582">
            <v>7</v>
          </cell>
        </row>
        <row r="583">
          <cell r="A583" t="str">
            <v>COAST.574</v>
          </cell>
          <cell r="B583">
            <v>873</v>
          </cell>
          <cell r="C583"/>
          <cell r="D583" t="str">
            <v xml:space="preserve">Rolloff Conversion - #604                    </v>
          </cell>
          <cell r="E583">
            <v>39172</v>
          </cell>
          <cell r="F583">
            <v>60709.7</v>
          </cell>
          <cell r="G583">
            <v>0</v>
          </cell>
          <cell r="H583"/>
          <cell r="I583">
            <v>0</v>
          </cell>
          <cell r="J583">
            <v>15177.42</v>
          </cell>
          <cell r="K583">
            <v>8672.81</v>
          </cell>
          <cell r="L583">
            <v>23850.23</v>
          </cell>
          <cell r="M583">
            <v>36859.47</v>
          </cell>
          <cell r="N583" t="str">
            <v>S/L</v>
          </cell>
          <cell r="O583">
            <v>7</v>
          </cell>
        </row>
        <row r="584">
          <cell r="A584" t="str">
            <v>COAST.575</v>
          </cell>
          <cell r="B584">
            <v>874</v>
          </cell>
          <cell r="C584"/>
          <cell r="D584" t="str">
            <v xml:space="preserve">Camera Color System - #328                   </v>
          </cell>
          <cell r="E584">
            <v>39172</v>
          </cell>
          <cell r="F584">
            <v>1745</v>
          </cell>
          <cell r="G584">
            <v>0</v>
          </cell>
          <cell r="H584"/>
          <cell r="I584">
            <v>0</v>
          </cell>
          <cell r="J584">
            <v>436.25</v>
          </cell>
          <cell r="K584">
            <v>249.29</v>
          </cell>
          <cell r="L584">
            <v>685.54</v>
          </cell>
          <cell r="M584">
            <v>1059.46</v>
          </cell>
          <cell r="N584" t="str">
            <v>S/L</v>
          </cell>
          <cell r="O584">
            <v>7</v>
          </cell>
        </row>
        <row r="585">
          <cell r="A585" t="str">
            <v>COAST.576</v>
          </cell>
          <cell r="B585">
            <v>875</v>
          </cell>
          <cell r="C585"/>
          <cell r="D585" t="str">
            <v xml:space="preserve">Circuit Install for Pressure Washer Machine  </v>
          </cell>
          <cell r="E585">
            <v>39113</v>
          </cell>
          <cell r="F585">
            <v>975</v>
          </cell>
          <cell r="G585">
            <v>0</v>
          </cell>
          <cell r="H585"/>
          <cell r="I585">
            <v>0</v>
          </cell>
          <cell r="J585">
            <v>266.97000000000003</v>
          </cell>
          <cell r="K585">
            <v>139.29</v>
          </cell>
          <cell r="L585">
            <v>406.26</v>
          </cell>
          <cell r="M585">
            <v>568.74</v>
          </cell>
          <cell r="N585" t="str">
            <v>S/L</v>
          </cell>
          <cell r="O585">
            <v>7</v>
          </cell>
        </row>
        <row r="586">
          <cell r="A586" t="str">
            <v>COAST.577</v>
          </cell>
          <cell r="B586">
            <v>876</v>
          </cell>
          <cell r="C586"/>
          <cell r="D586" t="str">
            <v xml:space="preserve">Carpet                                       </v>
          </cell>
          <cell r="E586">
            <v>39141</v>
          </cell>
          <cell r="F586">
            <v>8640</v>
          </cell>
          <cell r="G586">
            <v>0</v>
          </cell>
          <cell r="H586"/>
          <cell r="I586">
            <v>0</v>
          </cell>
          <cell r="J586">
            <v>396</v>
          </cell>
          <cell r="K586">
            <v>216</v>
          </cell>
          <cell r="L586">
            <v>612</v>
          </cell>
          <cell r="M586">
            <v>8028</v>
          </cell>
          <cell r="N586" t="str">
            <v>S/L</v>
          </cell>
          <cell r="O586">
            <v>40</v>
          </cell>
        </row>
        <row r="587">
          <cell r="A587" t="str">
            <v>COAST.578</v>
          </cell>
          <cell r="B587">
            <v>877</v>
          </cell>
          <cell r="C587"/>
          <cell r="D587" t="str">
            <v xml:space="preserve">Plumb Wash Rack                              </v>
          </cell>
          <cell r="E587">
            <v>39160</v>
          </cell>
          <cell r="F587">
            <v>1140.7</v>
          </cell>
          <cell r="G587">
            <v>0</v>
          </cell>
          <cell r="H587"/>
          <cell r="I587">
            <v>0</v>
          </cell>
          <cell r="J587">
            <v>285.18</v>
          </cell>
          <cell r="K587">
            <v>162.96</v>
          </cell>
          <cell r="L587">
            <v>448.14</v>
          </cell>
          <cell r="M587">
            <v>692.56</v>
          </cell>
          <cell r="N587" t="str">
            <v>S/L</v>
          </cell>
          <cell r="O587">
            <v>7</v>
          </cell>
        </row>
        <row r="588">
          <cell r="A588" t="str">
            <v>COAST.579</v>
          </cell>
          <cell r="B588">
            <v>878</v>
          </cell>
          <cell r="C588"/>
          <cell r="D588" t="str">
            <v xml:space="preserve">Construction Site Portable Potty Service     </v>
          </cell>
          <cell r="E588">
            <v>39355</v>
          </cell>
          <cell r="F588">
            <v>565</v>
          </cell>
          <cell r="G588">
            <v>0</v>
          </cell>
          <cell r="H588"/>
          <cell r="I588">
            <v>0</v>
          </cell>
          <cell r="J588">
            <v>100.89</v>
          </cell>
          <cell r="K588">
            <v>80.709999999999994</v>
          </cell>
          <cell r="L588">
            <v>181.6</v>
          </cell>
          <cell r="M588">
            <v>383.4</v>
          </cell>
          <cell r="N588" t="str">
            <v>S/L</v>
          </cell>
          <cell r="O588">
            <v>7</v>
          </cell>
        </row>
        <row r="589">
          <cell r="A589" t="str">
            <v>COAST.580</v>
          </cell>
          <cell r="B589">
            <v>879</v>
          </cell>
          <cell r="C589"/>
          <cell r="D589" t="str">
            <v xml:space="preserve">500 - 14 Gal Recycle Bins                    </v>
          </cell>
          <cell r="E589">
            <v>39160</v>
          </cell>
          <cell r="F589">
            <v>3121.5</v>
          </cell>
          <cell r="G589">
            <v>0</v>
          </cell>
          <cell r="H589"/>
          <cell r="I589">
            <v>0</v>
          </cell>
          <cell r="J589">
            <v>546.26</v>
          </cell>
          <cell r="K589">
            <v>312.14999999999998</v>
          </cell>
          <cell r="L589">
            <v>858.41</v>
          </cell>
          <cell r="M589">
            <v>2263.09</v>
          </cell>
          <cell r="N589" t="str">
            <v>S/L</v>
          </cell>
          <cell r="O589">
            <v>10</v>
          </cell>
        </row>
        <row r="590">
          <cell r="A590" t="str">
            <v>COAST.581</v>
          </cell>
          <cell r="B590">
            <v>880</v>
          </cell>
          <cell r="C590"/>
          <cell r="D590" t="str">
            <v xml:space="preserve">Fleetmind GPS System                         </v>
          </cell>
          <cell r="E590">
            <v>39172</v>
          </cell>
          <cell r="F590">
            <v>51286.64</v>
          </cell>
          <cell r="G590">
            <v>0</v>
          </cell>
          <cell r="H590"/>
          <cell r="I590">
            <v>0</v>
          </cell>
          <cell r="J590">
            <v>17950.330000000002</v>
          </cell>
          <cell r="K590">
            <v>10257.33</v>
          </cell>
          <cell r="L590">
            <v>28207.66</v>
          </cell>
          <cell r="M590">
            <v>23078.98</v>
          </cell>
          <cell r="N590" t="str">
            <v>S/L</v>
          </cell>
          <cell r="O590">
            <v>5</v>
          </cell>
        </row>
        <row r="591">
          <cell r="A591" t="str">
            <v>COAST.582</v>
          </cell>
          <cell r="B591">
            <v>881</v>
          </cell>
          <cell r="C591"/>
          <cell r="D591" t="str">
            <v xml:space="preserve">636 - 96 Gal Univ XHD Containers             </v>
          </cell>
          <cell r="E591">
            <v>39120</v>
          </cell>
          <cell r="F591">
            <v>33246</v>
          </cell>
          <cell r="G591">
            <v>0</v>
          </cell>
          <cell r="H591"/>
          <cell r="I591">
            <v>0</v>
          </cell>
          <cell r="J591">
            <v>6372.15</v>
          </cell>
          <cell r="K591">
            <v>3324.6</v>
          </cell>
          <cell r="L591">
            <v>9696.75</v>
          </cell>
          <cell r="M591">
            <v>23549.25</v>
          </cell>
          <cell r="N591" t="str">
            <v>S/L</v>
          </cell>
          <cell r="O591">
            <v>10</v>
          </cell>
        </row>
        <row r="592">
          <cell r="A592" t="str">
            <v>COAST.583</v>
          </cell>
          <cell r="B592">
            <v>883</v>
          </cell>
          <cell r="C592"/>
          <cell r="D592" t="str">
            <v xml:space="preserve">Aluminum Wheels - #119                       </v>
          </cell>
          <cell r="E592">
            <v>39183</v>
          </cell>
          <cell r="F592">
            <v>2801.84</v>
          </cell>
          <cell r="G592">
            <v>0</v>
          </cell>
          <cell r="H592"/>
          <cell r="I592">
            <v>0</v>
          </cell>
          <cell r="J592">
            <v>700.46</v>
          </cell>
          <cell r="K592">
            <v>400.26</v>
          </cell>
          <cell r="L592">
            <v>1100.72</v>
          </cell>
          <cell r="M592">
            <v>1701.12</v>
          </cell>
          <cell r="N592" t="str">
            <v>S/L</v>
          </cell>
          <cell r="O592">
            <v>7</v>
          </cell>
        </row>
        <row r="593">
          <cell r="A593" t="str">
            <v>COAST.584</v>
          </cell>
          <cell r="B593">
            <v>884</v>
          </cell>
          <cell r="C593"/>
          <cell r="D593" t="str">
            <v xml:space="preserve">Graphics - #328                              </v>
          </cell>
          <cell r="E593">
            <v>39183</v>
          </cell>
          <cell r="F593">
            <v>1400</v>
          </cell>
          <cell r="G593">
            <v>0</v>
          </cell>
          <cell r="H593"/>
          <cell r="I593">
            <v>0</v>
          </cell>
          <cell r="J593">
            <v>350</v>
          </cell>
          <cell r="K593">
            <v>200</v>
          </cell>
          <cell r="L593">
            <v>550</v>
          </cell>
          <cell r="M593">
            <v>850</v>
          </cell>
          <cell r="N593" t="str">
            <v>S/L</v>
          </cell>
          <cell r="O593">
            <v>7</v>
          </cell>
        </row>
        <row r="594">
          <cell r="A594" t="str">
            <v>COAST.585</v>
          </cell>
          <cell r="B594">
            <v>885</v>
          </cell>
          <cell r="C594"/>
          <cell r="D594" t="str">
            <v xml:space="preserve">Paint Ladder - #328                          </v>
          </cell>
          <cell r="E594">
            <v>39197</v>
          </cell>
          <cell r="F594">
            <v>250</v>
          </cell>
          <cell r="G594">
            <v>0</v>
          </cell>
          <cell r="H594"/>
          <cell r="I594">
            <v>0</v>
          </cell>
          <cell r="J594">
            <v>59.52</v>
          </cell>
          <cell r="K594">
            <v>35.71</v>
          </cell>
          <cell r="L594">
            <v>95.23</v>
          </cell>
          <cell r="M594">
            <v>154.77000000000001</v>
          </cell>
          <cell r="N594" t="str">
            <v>S/L</v>
          </cell>
          <cell r="O594">
            <v>7</v>
          </cell>
        </row>
        <row r="595">
          <cell r="A595" t="str">
            <v>COAST.586</v>
          </cell>
          <cell r="B595">
            <v>886</v>
          </cell>
          <cell r="C595"/>
          <cell r="D595" t="str">
            <v xml:space="preserve">Trailer Hitch &amp; Pintle Hitch Assembly - #119 </v>
          </cell>
          <cell r="E595">
            <v>39199</v>
          </cell>
          <cell r="F595">
            <v>1056.49</v>
          </cell>
          <cell r="G595">
            <v>0</v>
          </cell>
          <cell r="H595"/>
          <cell r="I595">
            <v>0</v>
          </cell>
          <cell r="J595">
            <v>251.55</v>
          </cell>
          <cell r="K595">
            <v>150.93</v>
          </cell>
          <cell r="L595">
            <v>402.48</v>
          </cell>
          <cell r="M595">
            <v>654.01</v>
          </cell>
          <cell r="N595" t="str">
            <v>S/L</v>
          </cell>
          <cell r="O595">
            <v>7</v>
          </cell>
        </row>
        <row r="596">
          <cell r="A596" t="str">
            <v>COAST.587</v>
          </cell>
          <cell r="B596">
            <v>887</v>
          </cell>
          <cell r="C596"/>
          <cell r="D596" t="str">
            <v xml:space="preserve">Window Coverings                             </v>
          </cell>
          <cell r="E596">
            <v>39185</v>
          </cell>
          <cell r="F596">
            <v>6008</v>
          </cell>
          <cell r="G596">
            <v>0</v>
          </cell>
          <cell r="H596"/>
          <cell r="I596">
            <v>0</v>
          </cell>
          <cell r="J596">
            <v>1502</v>
          </cell>
          <cell r="K596">
            <v>858.29</v>
          </cell>
          <cell r="L596">
            <v>2360.29</v>
          </cell>
          <cell r="M596">
            <v>3647.71</v>
          </cell>
          <cell r="N596" t="str">
            <v>S/L</v>
          </cell>
          <cell r="O596">
            <v>7</v>
          </cell>
        </row>
        <row r="597">
          <cell r="A597" t="str">
            <v>COAST.588</v>
          </cell>
          <cell r="B597">
            <v>888</v>
          </cell>
          <cell r="C597"/>
          <cell r="D597" t="str">
            <v xml:space="preserve">Phase 11 Remodel Office Space                </v>
          </cell>
          <cell r="E597">
            <v>39265</v>
          </cell>
          <cell r="F597">
            <v>49979.41</v>
          </cell>
          <cell r="G597">
            <v>0</v>
          </cell>
          <cell r="H597"/>
          <cell r="I597">
            <v>0</v>
          </cell>
          <cell r="J597">
            <v>1874.23</v>
          </cell>
          <cell r="K597">
            <v>1249.49</v>
          </cell>
          <cell r="L597">
            <v>3123.72</v>
          </cell>
          <cell r="M597">
            <v>46855.69</v>
          </cell>
          <cell r="N597" t="str">
            <v>S/L</v>
          </cell>
          <cell r="O597">
            <v>40</v>
          </cell>
        </row>
        <row r="598">
          <cell r="A598" t="str">
            <v>COAST.589</v>
          </cell>
          <cell r="B598">
            <v>889</v>
          </cell>
          <cell r="C598"/>
          <cell r="D598" t="str">
            <v xml:space="preserve">Rebuild Excavator                            </v>
          </cell>
          <cell r="E598">
            <v>39232</v>
          </cell>
          <cell r="F598">
            <v>22940.880000000001</v>
          </cell>
          <cell r="G598">
            <v>0</v>
          </cell>
          <cell r="H598"/>
          <cell r="I598">
            <v>0</v>
          </cell>
          <cell r="J598">
            <v>5189.01</v>
          </cell>
          <cell r="K598">
            <v>3277.27</v>
          </cell>
          <cell r="L598">
            <v>8466.2800000000007</v>
          </cell>
          <cell r="M598">
            <v>14474.6</v>
          </cell>
          <cell r="N598" t="str">
            <v>S/L</v>
          </cell>
          <cell r="O598">
            <v>7</v>
          </cell>
        </row>
        <row r="599">
          <cell r="A599" t="str">
            <v>COAST.590</v>
          </cell>
          <cell r="B599">
            <v>890</v>
          </cell>
          <cell r="C599"/>
          <cell r="D599" t="str">
            <v xml:space="preserve">Welder                                       </v>
          </cell>
          <cell r="E599">
            <v>39233</v>
          </cell>
          <cell r="F599">
            <v>2891.27</v>
          </cell>
          <cell r="G599">
            <v>0</v>
          </cell>
          <cell r="H599"/>
          <cell r="I599">
            <v>0</v>
          </cell>
          <cell r="J599">
            <v>653.98</v>
          </cell>
          <cell r="K599">
            <v>413.04</v>
          </cell>
          <cell r="L599">
            <v>1067.02</v>
          </cell>
          <cell r="M599">
            <v>1824.25</v>
          </cell>
          <cell r="N599" t="str">
            <v>S/L</v>
          </cell>
          <cell r="O599">
            <v>7</v>
          </cell>
        </row>
        <row r="600">
          <cell r="A600" t="str">
            <v>COAST.591</v>
          </cell>
          <cell r="B600">
            <v>891</v>
          </cell>
          <cell r="C600"/>
          <cell r="D600" t="str">
            <v xml:space="preserve">Hotsy Pressure Washer                        </v>
          </cell>
          <cell r="E600">
            <v>39233</v>
          </cell>
          <cell r="F600">
            <v>6365</v>
          </cell>
          <cell r="G600">
            <v>0</v>
          </cell>
          <cell r="H600"/>
          <cell r="I600">
            <v>0</v>
          </cell>
          <cell r="J600">
            <v>1439.71</v>
          </cell>
          <cell r="K600">
            <v>909.29</v>
          </cell>
          <cell r="L600">
            <v>2349</v>
          </cell>
          <cell r="M600">
            <v>4016</v>
          </cell>
          <cell r="N600" t="str">
            <v>S/L</v>
          </cell>
          <cell r="O600">
            <v>7</v>
          </cell>
        </row>
        <row r="601">
          <cell r="A601" t="str">
            <v>COAST.592</v>
          </cell>
          <cell r="B601">
            <v>892</v>
          </cell>
          <cell r="C601"/>
          <cell r="D601" t="str">
            <v xml:space="preserve">Steel and Black Pipe                         </v>
          </cell>
          <cell r="E601">
            <v>39233</v>
          </cell>
          <cell r="F601">
            <v>1165.1199999999999</v>
          </cell>
          <cell r="G601">
            <v>0</v>
          </cell>
          <cell r="H601"/>
          <cell r="I601">
            <v>0</v>
          </cell>
          <cell r="J601">
            <v>263.54000000000002</v>
          </cell>
          <cell r="K601">
            <v>166.45</v>
          </cell>
          <cell r="L601">
            <v>429.99</v>
          </cell>
          <cell r="M601">
            <v>735.13</v>
          </cell>
          <cell r="N601" t="str">
            <v>S/L</v>
          </cell>
          <cell r="O601">
            <v>7</v>
          </cell>
        </row>
        <row r="602">
          <cell r="A602" t="str">
            <v>COAST.593</v>
          </cell>
          <cell r="B602">
            <v>893</v>
          </cell>
          <cell r="C602"/>
          <cell r="D602" t="str">
            <v xml:space="preserve">Engine - #308                                </v>
          </cell>
          <cell r="E602">
            <v>39233</v>
          </cell>
          <cell r="F602">
            <v>8650</v>
          </cell>
          <cell r="G602">
            <v>0</v>
          </cell>
          <cell r="H602"/>
          <cell r="I602">
            <v>0</v>
          </cell>
          <cell r="J602">
            <v>1956.54</v>
          </cell>
          <cell r="K602">
            <v>1235.71</v>
          </cell>
          <cell r="L602">
            <v>3192.25</v>
          </cell>
          <cell r="M602">
            <v>5457.75</v>
          </cell>
          <cell r="N602" t="str">
            <v>S/L</v>
          </cell>
          <cell r="O602">
            <v>7</v>
          </cell>
        </row>
        <row r="603">
          <cell r="A603" t="str">
            <v>COAST.594</v>
          </cell>
          <cell r="B603">
            <v>894</v>
          </cell>
          <cell r="C603"/>
          <cell r="D603" t="str">
            <v xml:space="preserve">12- 50yd Utility Roll-Off Drop Boxes         </v>
          </cell>
          <cell r="E603">
            <v>39232</v>
          </cell>
          <cell r="F603">
            <v>60894</v>
          </cell>
          <cell r="G603">
            <v>0</v>
          </cell>
          <cell r="H603"/>
          <cell r="I603">
            <v>0</v>
          </cell>
          <cell r="J603">
            <v>9641.5499999999993</v>
          </cell>
          <cell r="K603">
            <v>6089.4</v>
          </cell>
          <cell r="L603">
            <v>15730.95</v>
          </cell>
          <cell r="M603">
            <v>45163.05</v>
          </cell>
          <cell r="N603" t="str">
            <v>S/L</v>
          </cell>
          <cell r="O603">
            <v>10</v>
          </cell>
        </row>
        <row r="604">
          <cell r="A604" t="str">
            <v>COAST.595</v>
          </cell>
          <cell r="B604">
            <v>895</v>
          </cell>
          <cell r="C604"/>
          <cell r="D604" t="str">
            <v xml:space="preserve">500 - 32 Gal Univ XHD Containers             </v>
          </cell>
          <cell r="E604">
            <v>39225</v>
          </cell>
          <cell r="F604">
            <v>20162</v>
          </cell>
          <cell r="G604">
            <v>0</v>
          </cell>
          <cell r="H604"/>
          <cell r="I604">
            <v>0</v>
          </cell>
          <cell r="J604">
            <v>3192.32</v>
          </cell>
          <cell r="K604">
            <v>2016.2</v>
          </cell>
          <cell r="L604">
            <v>5208.5200000000004</v>
          </cell>
          <cell r="M604">
            <v>14953.48</v>
          </cell>
          <cell r="N604" t="str">
            <v>S/L</v>
          </cell>
          <cell r="O604">
            <v>10</v>
          </cell>
        </row>
        <row r="605">
          <cell r="A605" t="str">
            <v>COAST.596</v>
          </cell>
          <cell r="B605">
            <v>896</v>
          </cell>
          <cell r="C605"/>
          <cell r="D605" t="str">
            <v xml:space="preserve">350 - 96 Gal Univ XHD Containers             </v>
          </cell>
          <cell r="E605">
            <v>39225</v>
          </cell>
          <cell r="F605">
            <v>18313</v>
          </cell>
          <cell r="G605">
            <v>0</v>
          </cell>
          <cell r="H605"/>
          <cell r="I605">
            <v>0</v>
          </cell>
          <cell r="J605">
            <v>2899.56</v>
          </cell>
          <cell r="K605">
            <v>1831.3</v>
          </cell>
          <cell r="L605">
            <v>4730.8599999999997</v>
          </cell>
          <cell r="M605">
            <v>13582.14</v>
          </cell>
          <cell r="N605" t="str">
            <v>S/L</v>
          </cell>
          <cell r="O605">
            <v>10</v>
          </cell>
        </row>
        <row r="606">
          <cell r="A606" t="str">
            <v>COAST.597</v>
          </cell>
          <cell r="B606">
            <v>897</v>
          </cell>
          <cell r="C606"/>
          <cell r="D606" t="str">
            <v xml:space="preserve">160 - 96 Gal Univ Molded Containers          </v>
          </cell>
          <cell r="E606">
            <v>39225</v>
          </cell>
          <cell r="F606">
            <v>3460</v>
          </cell>
          <cell r="G606">
            <v>0</v>
          </cell>
          <cell r="H606"/>
          <cell r="I606">
            <v>0</v>
          </cell>
          <cell r="J606">
            <v>782.62</v>
          </cell>
          <cell r="K606">
            <v>494.29</v>
          </cell>
          <cell r="L606">
            <v>1276.9100000000001</v>
          </cell>
          <cell r="M606">
            <v>2183.09</v>
          </cell>
          <cell r="N606" t="str">
            <v>S/L</v>
          </cell>
          <cell r="O606">
            <v>7</v>
          </cell>
        </row>
        <row r="607">
          <cell r="A607" t="str">
            <v>COAST.598</v>
          </cell>
          <cell r="B607">
            <v>898</v>
          </cell>
          <cell r="C607"/>
          <cell r="D607" t="str">
            <v xml:space="preserve">88 - 32 Gal Univ Molded Containers           </v>
          </cell>
          <cell r="E607">
            <v>39225</v>
          </cell>
          <cell r="F607">
            <v>1814.4</v>
          </cell>
          <cell r="G607">
            <v>0</v>
          </cell>
          <cell r="H607"/>
          <cell r="I607">
            <v>0</v>
          </cell>
          <cell r="J607">
            <v>287.27999999999997</v>
          </cell>
          <cell r="K607">
            <v>181.44</v>
          </cell>
          <cell r="L607">
            <v>468.72</v>
          </cell>
          <cell r="M607">
            <v>1345.68</v>
          </cell>
          <cell r="N607" t="str">
            <v>S/L</v>
          </cell>
          <cell r="O607">
            <v>10</v>
          </cell>
        </row>
        <row r="608">
          <cell r="A608" t="str">
            <v>COAST.599</v>
          </cell>
          <cell r="B608">
            <v>899</v>
          </cell>
          <cell r="C608"/>
          <cell r="D608" t="str">
            <v xml:space="preserve">Concrete Slab For Compactor                  </v>
          </cell>
          <cell r="E608">
            <v>39253</v>
          </cell>
          <cell r="F608">
            <v>15094.6</v>
          </cell>
          <cell r="G608">
            <v>0</v>
          </cell>
          <cell r="H608"/>
          <cell r="I608">
            <v>0</v>
          </cell>
          <cell r="J608">
            <v>1509.46</v>
          </cell>
          <cell r="K608">
            <v>1006.31</v>
          </cell>
          <cell r="L608">
            <v>2515.77</v>
          </cell>
          <cell r="M608">
            <v>12578.83</v>
          </cell>
          <cell r="N608" t="str">
            <v>S/L</v>
          </cell>
          <cell r="O608">
            <v>15</v>
          </cell>
        </row>
        <row r="609">
          <cell r="A609" t="str">
            <v>COAST.600</v>
          </cell>
          <cell r="B609">
            <v>900</v>
          </cell>
          <cell r="C609"/>
          <cell r="D609" t="str">
            <v xml:space="preserve">Reception Area Workstation                   </v>
          </cell>
          <cell r="E609">
            <v>39253</v>
          </cell>
          <cell r="F609">
            <v>775</v>
          </cell>
          <cell r="G609">
            <v>0</v>
          </cell>
          <cell r="H609"/>
          <cell r="I609">
            <v>0</v>
          </cell>
          <cell r="J609">
            <v>166.07</v>
          </cell>
          <cell r="K609">
            <v>110.71</v>
          </cell>
          <cell r="L609">
            <v>276.77999999999997</v>
          </cell>
          <cell r="M609">
            <v>498.22</v>
          </cell>
          <cell r="N609" t="str">
            <v>S/L</v>
          </cell>
          <cell r="O609">
            <v>7</v>
          </cell>
        </row>
        <row r="610">
          <cell r="A610" t="str">
            <v>COAST.601</v>
          </cell>
          <cell r="B610">
            <v>901</v>
          </cell>
          <cell r="C610"/>
          <cell r="D610" t="str">
            <v xml:space="preserve">1 - 4yd Container W/ Lids &amp; Casters          </v>
          </cell>
          <cell r="E610">
            <v>39255</v>
          </cell>
          <cell r="F610">
            <v>705</v>
          </cell>
          <cell r="G610">
            <v>0</v>
          </cell>
          <cell r="H610"/>
          <cell r="I610">
            <v>0</v>
          </cell>
          <cell r="J610">
            <v>105.75</v>
          </cell>
          <cell r="K610">
            <v>70.5</v>
          </cell>
          <cell r="L610">
            <v>176.25</v>
          </cell>
          <cell r="M610">
            <v>528.75</v>
          </cell>
          <cell r="N610" t="str">
            <v>S/L</v>
          </cell>
          <cell r="O610">
            <v>10</v>
          </cell>
        </row>
        <row r="611">
          <cell r="A611" t="str">
            <v>COAST.602</v>
          </cell>
          <cell r="B611">
            <v>902</v>
          </cell>
          <cell r="C611"/>
          <cell r="D611" t="str">
            <v xml:space="preserve">Paint 1 - 10YD Drop Box                      </v>
          </cell>
          <cell r="E611">
            <v>39253</v>
          </cell>
          <cell r="F611">
            <v>1329.09</v>
          </cell>
          <cell r="G611">
            <v>0</v>
          </cell>
          <cell r="H611"/>
          <cell r="I611">
            <v>0</v>
          </cell>
          <cell r="J611">
            <v>199.36</v>
          </cell>
          <cell r="K611">
            <v>132.91</v>
          </cell>
          <cell r="L611">
            <v>332.27</v>
          </cell>
          <cell r="M611">
            <v>996.82</v>
          </cell>
          <cell r="N611" t="str">
            <v>S/L</v>
          </cell>
          <cell r="O611">
            <v>10</v>
          </cell>
        </row>
        <row r="612">
          <cell r="A612" t="str">
            <v>COAST.603</v>
          </cell>
          <cell r="B612">
            <v>903</v>
          </cell>
          <cell r="C612"/>
          <cell r="D612" t="str">
            <v xml:space="preserve">Compactor - Formings, Plates &amp; Tubing        </v>
          </cell>
          <cell r="E612">
            <v>39261</v>
          </cell>
          <cell r="F612">
            <v>519.66</v>
          </cell>
          <cell r="G612">
            <v>0</v>
          </cell>
          <cell r="H612"/>
          <cell r="I612">
            <v>0</v>
          </cell>
          <cell r="J612">
            <v>111.36</v>
          </cell>
          <cell r="K612">
            <v>74.239999999999995</v>
          </cell>
          <cell r="L612">
            <v>185.6</v>
          </cell>
          <cell r="M612">
            <v>334.06</v>
          </cell>
          <cell r="N612" t="str">
            <v>S/L</v>
          </cell>
          <cell r="O612">
            <v>7</v>
          </cell>
        </row>
        <row r="613">
          <cell r="A613" t="str">
            <v>COAST.604</v>
          </cell>
          <cell r="B613">
            <v>904</v>
          </cell>
          <cell r="C613"/>
          <cell r="D613" t="str">
            <v xml:space="preserve">Compactor - Steel Tube &amp; Flat Bar            </v>
          </cell>
          <cell r="E613">
            <v>39274</v>
          </cell>
          <cell r="F613">
            <v>1185</v>
          </cell>
          <cell r="G613">
            <v>0</v>
          </cell>
          <cell r="H613"/>
          <cell r="I613">
            <v>0</v>
          </cell>
          <cell r="J613">
            <v>253.93</v>
          </cell>
          <cell r="K613">
            <v>169.29</v>
          </cell>
          <cell r="L613">
            <v>423.22</v>
          </cell>
          <cell r="M613">
            <v>761.78</v>
          </cell>
          <cell r="N613" t="str">
            <v>S/L</v>
          </cell>
          <cell r="O613">
            <v>7</v>
          </cell>
        </row>
        <row r="614">
          <cell r="A614" t="str">
            <v>COAST.605</v>
          </cell>
          <cell r="B614">
            <v>905</v>
          </cell>
          <cell r="C614"/>
          <cell r="D614" t="str">
            <v xml:space="preserve">2007 General 4 Axle Transfer Trailer - #671  </v>
          </cell>
          <cell r="E614">
            <v>39281</v>
          </cell>
          <cell r="F614">
            <v>54768</v>
          </cell>
          <cell r="G614">
            <v>0</v>
          </cell>
          <cell r="H614"/>
          <cell r="I614">
            <v>0</v>
          </cell>
          <cell r="J614">
            <v>11084</v>
          </cell>
          <cell r="K614">
            <v>7824</v>
          </cell>
          <cell r="L614">
            <v>18908</v>
          </cell>
          <cell r="M614">
            <v>35860</v>
          </cell>
          <cell r="N614" t="str">
            <v>S/L</v>
          </cell>
          <cell r="O614">
            <v>7</v>
          </cell>
        </row>
        <row r="615">
          <cell r="A615" t="str">
            <v>COAST.606</v>
          </cell>
          <cell r="B615">
            <v>906</v>
          </cell>
          <cell r="C615" t="str">
            <v>d</v>
          </cell>
          <cell r="D615" t="str">
            <v xml:space="preserve">2008 Titan 48' Refuse Trailer - #669         </v>
          </cell>
          <cell r="E615">
            <v>39294</v>
          </cell>
          <cell r="F615">
            <v>88932</v>
          </cell>
          <cell r="G615">
            <v>0</v>
          </cell>
          <cell r="H615"/>
          <cell r="I615">
            <v>0</v>
          </cell>
          <cell r="J615">
            <v>17998.14</v>
          </cell>
          <cell r="K615">
            <v>7411</v>
          </cell>
          <cell r="L615">
            <v>25409.14</v>
          </cell>
          <cell r="M615">
            <v>63522.86</v>
          </cell>
          <cell r="N615" t="str">
            <v>S/L</v>
          </cell>
          <cell r="O615">
            <v>7</v>
          </cell>
        </row>
        <row r="616">
          <cell r="A616" t="str">
            <v>COAST.607</v>
          </cell>
          <cell r="B616">
            <v>907</v>
          </cell>
          <cell r="C616" t="str">
            <v>d</v>
          </cell>
          <cell r="D616" t="str">
            <v xml:space="preserve">2008 Titan 48' Refuse Trailer - #670         </v>
          </cell>
          <cell r="E616">
            <v>39294</v>
          </cell>
          <cell r="F616">
            <v>88932</v>
          </cell>
          <cell r="G616">
            <v>0</v>
          </cell>
          <cell r="H616"/>
          <cell r="I616">
            <v>0</v>
          </cell>
          <cell r="J616">
            <v>17998.14</v>
          </cell>
          <cell r="K616">
            <v>7411</v>
          </cell>
          <cell r="L616">
            <v>25409.14</v>
          </cell>
          <cell r="M616">
            <v>63522.86</v>
          </cell>
          <cell r="N616" t="str">
            <v>S/L</v>
          </cell>
          <cell r="O616">
            <v>7</v>
          </cell>
        </row>
        <row r="617">
          <cell r="A617" t="str">
            <v>COAST.608</v>
          </cell>
          <cell r="B617">
            <v>908</v>
          </cell>
          <cell r="C617"/>
          <cell r="D617" t="str">
            <v xml:space="preserve">Dividers in Bathrooms                        </v>
          </cell>
          <cell r="E617">
            <v>39275</v>
          </cell>
          <cell r="F617">
            <v>1583</v>
          </cell>
          <cell r="G617">
            <v>0</v>
          </cell>
          <cell r="H617"/>
          <cell r="I617">
            <v>0</v>
          </cell>
          <cell r="J617">
            <v>158.30000000000001</v>
          </cell>
          <cell r="K617">
            <v>105.53</v>
          </cell>
          <cell r="L617">
            <v>263.83</v>
          </cell>
          <cell r="M617">
            <v>1319.17</v>
          </cell>
          <cell r="N617" t="str">
            <v>S/L</v>
          </cell>
          <cell r="O617">
            <v>15</v>
          </cell>
        </row>
        <row r="618">
          <cell r="A618" t="str">
            <v>COAST.609</v>
          </cell>
          <cell r="B618">
            <v>909</v>
          </cell>
          <cell r="C618"/>
          <cell r="D618" t="str">
            <v xml:space="preserve">Refinish Lower Level Hard Floors             </v>
          </cell>
          <cell r="E618">
            <v>39293</v>
          </cell>
          <cell r="F618">
            <v>1415</v>
          </cell>
          <cell r="G618">
            <v>0</v>
          </cell>
          <cell r="H618"/>
          <cell r="I618">
            <v>0</v>
          </cell>
          <cell r="J618">
            <v>133.63999999999999</v>
          </cell>
          <cell r="K618">
            <v>94.33</v>
          </cell>
          <cell r="L618">
            <v>227.97</v>
          </cell>
          <cell r="M618">
            <v>1187.03</v>
          </cell>
          <cell r="N618" t="str">
            <v>S/L</v>
          </cell>
          <cell r="O618">
            <v>15</v>
          </cell>
        </row>
        <row r="619">
          <cell r="A619" t="str">
            <v>COAST.610</v>
          </cell>
          <cell r="B619">
            <v>910</v>
          </cell>
          <cell r="C619"/>
          <cell r="D619" t="str">
            <v xml:space="preserve">22,020 SF Parking Area                       </v>
          </cell>
          <cell r="E619">
            <v>39287</v>
          </cell>
          <cell r="F619">
            <v>27300</v>
          </cell>
          <cell r="G619">
            <v>0</v>
          </cell>
          <cell r="H619"/>
          <cell r="I619">
            <v>0</v>
          </cell>
          <cell r="J619">
            <v>2578.33</v>
          </cell>
          <cell r="K619">
            <v>1820</v>
          </cell>
          <cell r="L619">
            <v>4398.33</v>
          </cell>
          <cell r="M619">
            <v>22901.67</v>
          </cell>
          <cell r="N619" t="str">
            <v>S/L</v>
          </cell>
          <cell r="O619">
            <v>15</v>
          </cell>
        </row>
        <row r="620">
          <cell r="A620" t="str">
            <v>COAST.611</v>
          </cell>
          <cell r="B620">
            <v>911</v>
          </cell>
          <cell r="C620"/>
          <cell r="D620" t="str">
            <v xml:space="preserve">Re-Key Building                              </v>
          </cell>
          <cell r="E620">
            <v>39293</v>
          </cell>
          <cell r="F620">
            <v>4608.6499999999996</v>
          </cell>
          <cell r="G620">
            <v>0</v>
          </cell>
          <cell r="H620"/>
          <cell r="I620">
            <v>0</v>
          </cell>
          <cell r="J620">
            <v>932.7</v>
          </cell>
          <cell r="K620">
            <v>658.38</v>
          </cell>
          <cell r="L620">
            <v>1591.08</v>
          </cell>
          <cell r="M620">
            <v>3017.57</v>
          </cell>
          <cell r="N620" t="str">
            <v>S/L</v>
          </cell>
          <cell r="O620">
            <v>7</v>
          </cell>
        </row>
        <row r="621">
          <cell r="A621" t="str">
            <v>COAST.612</v>
          </cell>
          <cell r="B621">
            <v>912</v>
          </cell>
          <cell r="C621"/>
          <cell r="D621" t="str">
            <v xml:space="preserve">Paint 1 - 10yd Drop Box                      </v>
          </cell>
          <cell r="E621">
            <v>39274</v>
          </cell>
          <cell r="F621">
            <v>1329.09</v>
          </cell>
          <cell r="G621">
            <v>0</v>
          </cell>
          <cell r="H621"/>
          <cell r="I621">
            <v>0</v>
          </cell>
          <cell r="J621">
            <v>199.36</v>
          </cell>
          <cell r="K621">
            <v>132.91</v>
          </cell>
          <cell r="L621">
            <v>332.27</v>
          </cell>
          <cell r="M621">
            <v>996.82</v>
          </cell>
          <cell r="N621" t="str">
            <v>S/L</v>
          </cell>
          <cell r="O621">
            <v>10</v>
          </cell>
        </row>
        <row r="622">
          <cell r="A622" t="str">
            <v>COAST.613</v>
          </cell>
          <cell r="B622">
            <v>913</v>
          </cell>
          <cell r="C622"/>
          <cell r="D622" t="str">
            <v xml:space="preserve">3 - 30yd Recycle Box                         </v>
          </cell>
          <cell r="E622">
            <v>39275</v>
          </cell>
          <cell r="F622">
            <v>16674</v>
          </cell>
          <cell r="G622">
            <v>0</v>
          </cell>
          <cell r="H622"/>
          <cell r="I622">
            <v>0</v>
          </cell>
          <cell r="J622">
            <v>2501.1</v>
          </cell>
          <cell r="K622">
            <v>1667.4</v>
          </cell>
          <cell r="L622">
            <v>4168.5</v>
          </cell>
          <cell r="M622">
            <v>12505.5</v>
          </cell>
          <cell r="N622" t="str">
            <v>S/L</v>
          </cell>
          <cell r="O622">
            <v>10</v>
          </cell>
        </row>
        <row r="623">
          <cell r="A623" t="str">
            <v>COAST.614</v>
          </cell>
          <cell r="B623">
            <v>914</v>
          </cell>
          <cell r="C623"/>
          <cell r="D623" t="str">
            <v xml:space="preserve">2 - 10yd Utility Roll-Off Drop Boxes         </v>
          </cell>
          <cell r="E623">
            <v>39275</v>
          </cell>
          <cell r="F623">
            <v>5412</v>
          </cell>
          <cell r="G623">
            <v>0</v>
          </cell>
          <cell r="H623"/>
          <cell r="I623">
            <v>0</v>
          </cell>
          <cell r="J623">
            <v>811.8</v>
          </cell>
          <cell r="K623">
            <v>541.20000000000005</v>
          </cell>
          <cell r="L623">
            <v>1353</v>
          </cell>
          <cell r="M623">
            <v>4059</v>
          </cell>
          <cell r="N623" t="str">
            <v>S/L</v>
          </cell>
          <cell r="O623">
            <v>10</v>
          </cell>
        </row>
        <row r="624">
          <cell r="A624" t="str">
            <v>COAST.615</v>
          </cell>
          <cell r="B624">
            <v>915</v>
          </cell>
          <cell r="C624"/>
          <cell r="D624" t="str">
            <v xml:space="preserve">6 - 6yd FL Cardboard Recycling Containers    </v>
          </cell>
          <cell r="E624">
            <v>39275</v>
          </cell>
          <cell r="F624">
            <v>5661</v>
          </cell>
          <cell r="G624">
            <v>0</v>
          </cell>
          <cell r="H624"/>
          <cell r="I624">
            <v>0</v>
          </cell>
          <cell r="J624">
            <v>849.15</v>
          </cell>
          <cell r="K624">
            <v>566.1</v>
          </cell>
          <cell r="L624">
            <v>1415.25</v>
          </cell>
          <cell r="M624">
            <v>4245.75</v>
          </cell>
          <cell r="N624" t="str">
            <v>S/L</v>
          </cell>
          <cell r="O624">
            <v>10</v>
          </cell>
        </row>
        <row r="625">
          <cell r="A625" t="str">
            <v>COAST.616</v>
          </cell>
          <cell r="B625">
            <v>916</v>
          </cell>
          <cell r="C625"/>
          <cell r="D625" t="str">
            <v xml:space="preserve">1 - 4yd Slant Top Container                  </v>
          </cell>
          <cell r="E625">
            <v>39293</v>
          </cell>
          <cell r="F625">
            <v>883.57</v>
          </cell>
          <cell r="G625">
            <v>0</v>
          </cell>
          <cell r="H625"/>
          <cell r="I625">
            <v>0</v>
          </cell>
          <cell r="J625">
            <v>125.18</v>
          </cell>
          <cell r="K625">
            <v>88.36</v>
          </cell>
          <cell r="L625">
            <v>213.54</v>
          </cell>
          <cell r="M625">
            <v>670.03</v>
          </cell>
          <cell r="N625" t="str">
            <v>S/L</v>
          </cell>
          <cell r="O625">
            <v>10</v>
          </cell>
        </row>
        <row r="626">
          <cell r="A626" t="str">
            <v>COAST.617</v>
          </cell>
          <cell r="B626">
            <v>917</v>
          </cell>
          <cell r="C626"/>
          <cell r="D626" t="str">
            <v xml:space="preserve">3 - 3yd Containers W/Lids &amp; Casters          </v>
          </cell>
          <cell r="E626">
            <v>39293</v>
          </cell>
          <cell r="F626">
            <v>1899.87</v>
          </cell>
          <cell r="G626">
            <v>0</v>
          </cell>
          <cell r="H626"/>
          <cell r="I626">
            <v>0</v>
          </cell>
          <cell r="J626">
            <v>269.14999999999998</v>
          </cell>
          <cell r="K626">
            <v>189.99</v>
          </cell>
          <cell r="L626">
            <v>459.14</v>
          </cell>
          <cell r="M626">
            <v>1440.73</v>
          </cell>
          <cell r="N626" t="str">
            <v>S/L</v>
          </cell>
          <cell r="O626">
            <v>10</v>
          </cell>
        </row>
        <row r="627">
          <cell r="A627" t="str">
            <v>COAST.618</v>
          </cell>
          <cell r="B627">
            <v>918</v>
          </cell>
          <cell r="C627"/>
          <cell r="D627" t="str">
            <v xml:space="preserve">3 - 4yd Containers W/Lids &amp; Casters          </v>
          </cell>
          <cell r="E627">
            <v>39293</v>
          </cell>
          <cell r="F627">
            <v>2115</v>
          </cell>
          <cell r="G627">
            <v>0</v>
          </cell>
          <cell r="H627"/>
          <cell r="I627">
            <v>0</v>
          </cell>
          <cell r="J627">
            <v>299.63</v>
          </cell>
          <cell r="K627">
            <v>211.5</v>
          </cell>
          <cell r="L627">
            <v>511.13</v>
          </cell>
          <cell r="M627">
            <v>1603.87</v>
          </cell>
          <cell r="N627" t="str">
            <v>S/L</v>
          </cell>
          <cell r="O627">
            <v>10</v>
          </cell>
        </row>
        <row r="628">
          <cell r="A628" t="str">
            <v>COAST.619</v>
          </cell>
          <cell r="B628">
            <v>919</v>
          </cell>
          <cell r="C628"/>
          <cell r="D628" t="str">
            <v xml:space="preserve">1 - 3yd Slant Top Container                  </v>
          </cell>
          <cell r="E628">
            <v>39293</v>
          </cell>
          <cell r="F628">
            <v>745.45</v>
          </cell>
          <cell r="G628">
            <v>0</v>
          </cell>
          <cell r="H628"/>
          <cell r="I628">
            <v>0</v>
          </cell>
          <cell r="J628">
            <v>105.61</v>
          </cell>
          <cell r="K628">
            <v>74.55</v>
          </cell>
          <cell r="L628">
            <v>180.16</v>
          </cell>
          <cell r="M628">
            <v>565.29</v>
          </cell>
          <cell r="N628" t="str">
            <v>S/L</v>
          </cell>
          <cell r="O628">
            <v>10</v>
          </cell>
        </row>
        <row r="629">
          <cell r="A629" t="str">
            <v>COAST.620</v>
          </cell>
          <cell r="B629">
            <v>920</v>
          </cell>
          <cell r="C629"/>
          <cell r="D629" t="str">
            <v xml:space="preserve">1 - 3yd Slant Top Container                  </v>
          </cell>
          <cell r="E629">
            <v>39293</v>
          </cell>
          <cell r="F629">
            <v>747.07</v>
          </cell>
          <cell r="G629">
            <v>0</v>
          </cell>
          <cell r="H629"/>
          <cell r="I629">
            <v>0</v>
          </cell>
          <cell r="J629">
            <v>105.84</v>
          </cell>
          <cell r="K629">
            <v>74.709999999999994</v>
          </cell>
          <cell r="L629">
            <v>180.55</v>
          </cell>
          <cell r="M629">
            <v>566.52</v>
          </cell>
          <cell r="N629" t="str">
            <v>S/L</v>
          </cell>
          <cell r="O629">
            <v>10</v>
          </cell>
        </row>
        <row r="630">
          <cell r="A630" t="str">
            <v>COAST.621</v>
          </cell>
          <cell r="B630">
            <v>921</v>
          </cell>
          <cell r="C630"/>
          <cell r="D630" t="str">
            <v xml:space="preserve">Office Furniture                             </v>
          </cell>
          <cell r="E630">
            <v>39294</v>
          </cell>
          <cell r="F630">
            <v>984.35</v>
          </cell>
          <cell r="G630">
            <v>0</v>
          </cell>
          <cell r="H630"/>
          <cell r="I630">
            <v>0</v>
          </cell>
          <cell r="J630">
            <v>199.21</v>
          </cell>
          <cell r="K630">
            <v>140.62</v>
          </cell>
          <cell r="L630">
            <v>339.83</v>
          </cell>
          <cell r="M630">
            <v>644.52</v>
          </cell>
          <cell r="N630" t="str">
            <v>S/L</v>
          </cell>
          <cell r="O630">
            <v>7</v>
          </cell>
        </row>
        <row r="631">
          <cell r="A631" t="str">
            <v>COAST.622</v>
          </cell>
          <cell r="B631">
            <v>922</v>
          </cell>
          <cell r="C631"/>
          <cell r="D631" t="str">
            <v>Wastequip Stationary Compactor System GP450HD</v>
          </cell>
          <cell r="E631">
            <v>39325</v>
          </cell>
          <cell r="F631">
            <v>28583</v>
          </cell>
          <cell r="G631">
            <v>0</v>
          </cell>
          <cell r="H631"/>
          <cell r="I631">
            <v>0</v>
          </cell>
          <cell r="J631">
            <v>5444.39</v>
          </cell>
          <cell r="K631">
            <v>4083.29</v>
          </cell>
          <cell r="L631">
            <v>9527.68</v>
          </cell>
          <cell r="M631">
            <v>19055.32</v>
          </cell>
          <cell r="N631" t="str">
            <v>S/L</v>
          </cell>
          <cell r="O631">
            <v>7</v>
          </cell>
        </row>
        <row r="632">
          <cell r="A632" t="str">
            <v>COAST.623</v>
          </cell>
          <cell r="B632">
            <v>923</v>
          </cell>
          <cell r="C632"/>
          <cell r="D632" t="str">
            <v xml:space="preserve">2 - 40 cu yd Containers for Compactor        </v>
          </cell>
          <cell r="E632">
            <v>39325</v>
          </cell>
          <cell r="F632">
            <v>13970</v>
          </cell>
          <cell r="G632">
            <v>0</v>
          </cell>
          <cell r="H632"/>
          <cell r="I632">
            <v>0</v>
          </cell>
          <cell r="J632">
            <v>2660.95</v>
          </cell>
          <cell r="K632">
            <v>1995.71</v>
          </cell>
          <cell r="L632">
            <v>4656.66</v>
          </cell>
          <cell r="M632">
            <v>9313.34</v>
          </cell>
          <cell r="N632" t="str">
            <v>S/L</v>
          </cell>
          <cell r="O632">
            <v>7</v>
          </cell>
        </row>
        <row r="633">
          <cell r="A633" t="str">
            <v>COAST.624</v>
          </cell>
          <cell r="B633">
            <v>924</v>
          </cell>
          <cell r="C633"/>
          <cell r="D633" t="str">
            <v xml:space="preserve">Roll-Rite Tarper System - #671               </v>
          </cell>
          <cell r="E633">
            <v>39325</v>
          </cell>
          <cell r="F633">
            <v>4290</v>
          </cell>
          <cell r="G633">
            <v>0</v>
          </cell>
          <cell r="H633"/>
          <cell r="I633">
            <v>0</v>
          </cell>
          <cell r="J633">
            <v>817.15</v>
          </cell>
          <cell r="K633">
            <v>612.86</v>
          </cell>
          <cell r="L633">
            <v>1430.01</v>
          </cell>
          <cell r="M633">
            <v>2859.99</v>
          </cell>
          <cell r="N633" t="str">
            <v>S/L</v>
          </cell>
          <cell r="O633">
            <v>7</v>
          </cell>
        </row>
        <row r="634">
          <cell r="A634" t="str">
            <v>COAST.625</v>
          </cell>
          <cell r="B634">
            <v>925</v>
          </cell>
          <cell r="C634" t="str">
            <v>d</v>
          </cell>
          <cell r="D634" t="str">
            <v xml:space="preserve">Air Scales - #669                            </v>
          </cell>
          <cell r="E634">
            <v>39325</v>
          </cell>
          <cell r="F634">
            <v>706.6</v>
          </cell>
          <cell r="G634">
            <v>0</v>
          </cell>
          <cell r="H634"/>
          <cell r="I634">
            <v>0</v>
          </cell>
          <cell r="J634">
            <v>134.59</v>
          </cell>
          <cell r="K634">
            <v>58.88</v>
          </cell>
          <cell r="L634">
            <v>193.47</v>
          </cell>
          <cell r="M634">
            <v>513.13</v>
          </cell>
          <cell r="N634" t="str">
            <v>S/L</v>
          </cell>
          <cell r="O634">
            <v>7</v>
          </cell>
        </row>
        <row r="635">
          <cell r="A635" t="str">
            <v>COAST.626</v>
          </cell>
          <cell r="B635">
            <v>926</v>
          </cell>
          <cell r="C635" t="str">
            <v>d</v>
          </cell>
          <cell r="D635" t="str">
            <v xml:space="preserve">Air Scales - #670                            </v>
          </cell>
          <cell r="E635">
            <v>39325</v>
          </cell>
          <cell r="F635">
            <v>706.59</v>
          </cell>
          <cell r="G635">
            <v>0</v>
          </cell>
          <cell r="H635"/>
          <cell r="I635">
            <v>0</v>
          </cell>
          <cell r="J635">
            <v>134.59</v>
          </cell>
          <cell r="K635">
            <v>58.88</v>
          </cell>
          <cell r="L635">
            <v>193.47</v>
          </cell>
          <cell r="M635">
            <v>513.12</v>
          </cell>
          <cell r="N635" t="str">
            <v>S/L</v>
          </cell>
          <cell r="O635">
            <v>7</v>
          </cell>
        </row>
        <row r="636">
          <cell r="A636" t="str">
            <v>COAST.627</v>
          </cell>
          <cell r="B636">
            <v>927</v>
          </cell>
          <cell r="C636"/>
          <cell r="D636" t="str">
            <v xml:space="preserve">ADA Sidewalk                                 </v>
          </cell>
          <cell r="E636">
            <v>39308</v>
          </cell>
          <cell r="F636">
            <v>2986.5</v>
          </cell>
          <cell r="G636">
            <v>0</v>
          </cell>
          <cell r="H636"/>
          <cell r="I636">
            <v>0</v>
          </cell>
          <cell r="J636">
            <v>282.06</v>
          </cell>
          <cell r="K636">
            <v>199.1</v>
          </cell>
          <cell r="L636">
            <v>481.16</v>
          </cell>
          <cell r="M636">
            <v>2505.34</v>
          </cell>
          <cell r="N636" t="str">
            <v>S/L</v>
          </cell>
          <cell r="O636">
            <v>15</v>
          </cell>
        </row>
        <row r="637">
          <cell r="A637" t="str">
            <v>COAST.628</v>
          </cell>
          <cell r="B637">
            <v>928</v>
          </cell>
          <cell r="C637"/>
          <cell r="D637" t="str">
            <v xml:space="preserve">Engineering Costs                            </v>
          </cell>
          <cell r="E637">
            <v>39325</v>
          </cell>
          <cell r="F637">
            <v>23864.97</v>
          </cell>
          <cell r="G637">
            <v>0</v>
          </cell>
          <cell r="H637"/>
          <cell r="I637">
            <v>0</v>
          </cell>
          <cell r="J637">
            <v>795.49</v>
          </cell>
          <cell r="K637">
            <v>596.62</v>
          </cell>
          <cell r="L637">
            <v>1392.11</v>
          </cell>
          <cell r="M637">
            <v>22472.86</v>
          </cell>
          <cell r="N637" t="str">
            <v>S/L</v>
          </cell>
          <cell r="O637">
            <v>40</v>
          </cell>
        </row>
        <row r="638">
          <cell r="A638" t="str">
            <v>COAST.629</v>
          </cell>
          <cell r="B638">
            <v>929</v>
          </cell>
          <cell r="C638"/>
          <cell r="D638" t="str">
            <v xml:space="preserve">Engineering Costs                            </v>
          </cell>
          <cell r="E638">
            <v>39325</v>
          </cell>
          <cell r="F638">
            <v>25583.91</v>
          </cell>
          <cell r="G638">
            <v>0</v>
          </cell>
          <cell r="H638"/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25583.91</v>
          </cell>
          <cell r="N638" t="str">
            <v>Memo</v>
          </cell>
          <cell r="O638">
            <v>40</v>
          </cell>
        </row>
        <row r="639">
          <cell r="A639" t="str">
            <v>COAST.630</v>
          </cell>
          <cell r="B639">
            <v>931</v>
          </cell>
          <cell r="C639"/>
          <cell r="D639" t="str">
            <v xml:space="preserve">VHMW For Ash Boxes                           </v>
          </cell>
          <cell r="E639">
            <v>39318</v>
          </cell>
          <cell r="F639">
            <v>12400.8</v>
          </cell>
          <cell r="G639">
            <v>0</v>
          </cell>
          <cell r="H639"/>
          <cell r="I639">
            <v>0</v>
          </cell>
          <cell r="J639">
            <v>1653.44</v>
          </cell>
          <cell r="K639">
            <v>1240.08</v>
          </cell>
          <cell r="L639">
            <v>2893.52</v>
          </cell>
          <cell r="M639">
            <v>9507.2800000000007</v>
          </cell>
          <cell r="N639" t="str">
            <v>S/L</v>
          </cell>
          <cell r="O639">
            <v>10</v>
          </cell>
        </row>
        <row r="640">
          <cell r="A640" t="str">
            <v>COAST.631</v>
          </cell>
          <cell r="B640">
            <v>932</v>
          </cell>
          <cell r="C640"/>
          <cell r="D640" t="str">
            <v xml:space="preserve">13 - 4yd Containers                          </v>
          </cell>
          <cell r="E640">
            <v>39296</v>
          </cell>
          <cell r="F640">
            <v>2650</v>
          </cell>
          <cell r="G640">
            <v>0</v>
          </cell>
          <cell r="H640"/>
          <cell r="I640">
            <v>0</v>
          </cell>
          <cell r="J640">
            <v>375.42</v>
          </cell>
          <cell r="K640">
            <v>265</v>
          </cell>
          <cell r="L640">
            <v>640.41999999999996</v>
          </cell>
          <cell r="M640">
            <v>2009.58</v>
          </cell>
          <cell r="N640" t="str">
            <v>S/L</v>
          </cell>
          <cell r="O640">
            <v>10</v>
          </cell>
        </row>
        <row r="641">
          <cell r="A641" t="str">
            <v>COAST.632</v>
          </cell>
          <cell r="B641">
            <v>933</v>
          </cell>
          <cell r="C641"/>
          <cell r="D641" t="str">
            <v xml:space="preserve">Warrenton Building Appraisal                 </v>
          </cell>
          <cell r="E641">
            <v>39342</v>
          </cell>
          <cell r="F641">
            <v>5140</v>
          </cell>
          <cell r="G641">
            <v>0</v>
          </cell>
          <cell r="H641"/>
          <cell r="I641">
            <v>0</v>
          </cell>
          <cell r="J641">
            <v>160.63</v>
          </cell>
          <cell r="K641">
            <v>128.5</v>
          </cell>
          <cell r="L641">
            <v>289.13</v>
          </cell>
          <cell r="M641">
            <v>4850.87</v>
          </cell>
          <cell r="N641" t="str">
            <v>S/L</v>
          </cell>
          <cell r="O641">
            <v>40</v>
          </cell>
        </row>
        <row r="642">
          <cell r="A642" t="str">
            <v>COAST.633</v>
          </cell>
          <cell r="B642">
            <v>934</v>
          </cell>
          <cell r="C642" t="str">
            <v>d</v>
          </cell>
          <cell r="D642" t="str">
            <v xml:space="preserve">Tarp Kit - #669                              </v>
          </cell>
          <cell r="E642">
            <v>39343</v>
          </cell>
          <cell r="F642">
            <v>1654.6</v>
          </cell>
          <cell r="G642">
            <v>0</v>
          </cell>
          <cell r="H642"/>
          <cell r="I642">
            <v>0</v>
          </cell>
          <cell r="J642">
            <v>295.45999999999998</v>
          </cell>
          <cell r="K642">
            <v>137.88</v>
          </cell>
          <cell r="L642">
            <v>433.34</v>
          </cell>
          <cell r="M642">
            <v>1221.26</v>
          </cell>
          <cell r="N642" t="str">
            <v>S/L</v>
          </cell>
          <cell r="O642">
            <v>7</v>
          </cell>
        </row>
        <row r="643">
          <cell r="A643" t="str">
            <v>COAST.634</v>
          </cell>
          <cell r="B643">
            <v>935</v>
          </cell>
          <cell r="C643" t="str">
            <v>d</v>
          </cell>
          <cell r="D643" t="str">
            <v xml:space="preserve">Tarp Kit - #670                              </v>
          </cell>
          <cell r="E643">
            <v>39343</v>
          </cell>
          <cell r="F643">
            <v>1654.6</v>
          </cell>
          <cell r="G643">
            <v>0</v>
          </cell>
          <cell r="H643"/>
          <cell r="I643">
            <v>0</v>
          </cell>
          <cell r="J643">
            <v>295.45999999999998</v>
          </cell>
          <cell r="K643">
            <v>137.88</v>
          </cell>
          <cell r="L643">
            <v>433.34</v>
          </cell>
          <cell r="M643">
            <v>1221.26</v>
          </cell>
          <cell r="N643" t="str">
            <v>S/L</v>
          </cell>
          <cell r="O643">
            <v>7</v>
          </cell>
        </row>
        <row r="644">
          <cell r="A644" t="str">
            <v>COAST.635</v>
          </cell>
          <cell r="B644">
            <v>937</v>
          </cell>
          <cell r="C644"/>
          <cell r="D644" t="str">
            <v xml:space="preserve">Installation - Wash Down With Water Meter    </v>
          </cell>
          <cell r="E644">
            <v>39355</v>
          </cell>
          <cell r="F644">
            <v>2668.25</v>
          </cell>
          <cell r="G644">
            <v>0</v>
          </cell>
          <cell r="H644"/>
          <cell r="I644">
            <v>0</v>
          </cell>
          <cell r="J644">
            <v>476.47</v>
          </cell>
          <cell r="K644">
            <v>381.18</v>
          </cell>
          <cell r="L644">
            <v>857.65</v>
          </cell>
          <cell r="M644">
            <v>1810.6</v>
          </cell>
          <cell r="N644" t="str">
            <v>S/L</v>
          </cell>
          <cell r="O644">
            <v>7</v>
          </cell>
        </row>
        <row r="645">
          <cell r="A645" t="str">
            <v>COAST.636</v>
          </cell>
          <cell r="B645">
            <v>938</v>
          </cell>
          <cell r="C645"/>
          <cell r="D645" t="str">
            <v>4 - 30yd Tub Roll-Off Drop Boxes with 22' Lid</v>
          </cell>
          <cell r="E645">
            <v>39351</v>
          </cell>
          <cell r="F645">
            <v>34190</v>
          </cell>
          <cell r="G645">
            <v>0</v>
          </cell>
          <cell r="H645"/>
          <cell r="I645">
            <v>0</v>
          </cell>
          <cell r="J645">
            <v>4273.75</v>
          </cell>
          <cell r="K645">
            <v>3419</v>
          </cell>
          <cell r="L645">
            <v>7692.75</v>
          </cell>
          <cell r="M645">
            <v>26497.25</v>
          </cell>
          <cell r="N645" t="str">
            <v>S/L</v>
          </cell>
          <cell r="O645">
            <v>10</v>
          </cell>
        </row>
        <row r="646">
          <cell r="A646" t="str">
            <v>COAST.637</v>
          </cell>
          <cell r="B646">
            <v>939</v>
          </cell>
          <cell r="C646"/>
          <cell r="D646" t="str">
            <v xml:space="preserve">4 - 30yd Tub Roll-Off Drop Boxes             </v>
          </cell>
          <cell r="E646">
            <v>39351</v>
          </cell>
          <cell r="F646">
            <v>18430</v>
          </cell>
          <cell r="G646">
            <v>0</v>
          </cell>
          <cell r="H646"/>
          <cell r="I646">
            <v>0</v>
          </cell>
          <cell r="J646">
            <v>2303.75</v>
          </cell>
          <cell r="K646">
            <v>1843</v>
          </cell>
          <cell r="L646">
            <v>4146.75</v>
          </cell>
          <cell r="M646">
            <v>14283.25</v>
          </cell>
          <cell r="N646" t="str">
            <v>S/L</v>
          </cell>
          <cell r="O646">
            <v>10</v>
          </cell>
        </row>
        <row r="647">
          <cell r="A647" t="str">
            <v>COAST.638</v>
          </cell>
          <cell r="B647">
            <v>940</v>
          </cell>
          <cell r="C647"/>
          <cell r="D647" t="str">
            <v xml:space="preserve">2 - 50yd Utility Roll-Off Drop Boxes         </v>
          </cell>
          <cell r="E647">
            <v>39351</v>
          </cell>
          <cell r="F647">
            <v>11101</v>
          </cell>
          <cell r="G647">
            <v>0</v>
          </cell>
          <cell r="H647"/>
          <cell r="I647">
            <v>0</v>
          </cell>
          <cell r="J647">
            <v>1387.63</v>
          </cell>
          <cell r="K647">
            <v>1110.0999999999999</v>
          </cell>
          <cell r="L647">
            <v>2497.73</v>
          </cell>
          <cell r="M647">
            <v>8603.27</v>
          </cell>
          <cell r="N647" t="str">
            <v>S/L</v>
          </cell>
          <cell r="O647">
            <v>10</v>
          </cell>
        </row>
        <row r="648">
          <cell r="A648" t="str">
            <v>COAST.639</v>
          </cell>
          <cell r="B648">
            <v>941</v>
          </cell>
          <cell r="C648"/>
          <cell r="D648" t="str">
            <v xml:space="preserve">16 Recycling Container Lids                  </v>
          </cell>
          <cell r="E648">
            <v>39352</v>
          </cell>
          <cell r="F648">
            <v>532</v>
          </cell>
          <cell r="G648">
            <v>0</v>
          </cell>
          <cell r="H648"/>
          <cell r="I648">
            <v>0</v>
          </cell>
          <cell r="J648">
            <v>66.5</v>
          </cell>
          <cell r="K648">
            <v>53.2</v>
          </cell>
          <cell r="L648">
            <v>119.7</v>
          </cell>
          <cell r="M648">
            <v>412.3</v>
          </cell>
          <cell r="N648" t="str">
            <v>S/L</v>
          </cell>
          <cell r="O648">
            <v>10</v>
          </cell>
        </row>
        <row r="649">
          <cell r="A649" t="str">
            <v>COAST.640</v>
          </cell>
          <cell r="B649">
            <v>942</v>
          </cell>
          <cell r="C649"/>
          <cell r="D649" t="str">
            <v xml:space="preserve">Wire Recycling Compactor                     </v>
          </cell>
          <cell r="E649">
            <v>39379</v>
          </cell>
          <cell r="F649">
            <v>6224.1</v>
          </cell>
          <cell r="G649">
            <v>0</v>
          </cell>
          <cell r="H649"/>
          <cell r="I649">
            <v>0</v>
          </cell>
          <cell r="J649">
            <v>1037.3499999999999</v>
          </cell>
          <cell r="K649">
            <v>889.16</v>
          </cell>
          <cell r="L649">
            <v>1926.51</v>
          </cell>
          <cell r="M649">
            <v>4297.59</v>
          </cell>
          <cell r="N649" t="str">
            <v>S/L</v>
          </cell>
          <cell r="O649">
            <v>7</v>
          </cell>
        </row>
        <row r="650">
          <cell r="A650" t="str">
            <v>COAST.641</v>
          </cell>
          <cell r="B650">
            <v>943</v>
          </cell>
          <cell r="C650"/>
          <cell r="D650" t="str">
            <v xml:space="preserve">2002 Peterbilt 330 Truck - #122              </v>
          </cell>
          <cell r="E650">
            <v>39374</v>
          </cell>
          <cell r="F650">
            <v>29750</v>
          </cell>
          <cell r="G650">
            <v>0</v>
          </cell>
          <cell r="H650"/>
          <cell r="I650">
            <v>0</v>
          </cell>
          <cell r="J650">
            <v>4958.33</v>
          </cell>
          <cell r="K650">
            <v>4250</v>
          </cell>
          <cell r="L650">
            <v>9208.33</v>
          </cell>
          <cell r="M650">
            <v>20541.669999999998</v>
          </cell>
          <cell r="N650" t="str">
            <v>S/L</v>
          </cell>
          <cell r="O650">
            <v>7</v>
          </cell>
        </row>
        <row r="651">
          <cell r="A651" t="str">
            <v>COAST.642</v>
          </cell>
          <cell r="B651">
            <v>944</v>
          </cell>
          <cell r="C651"/>
          <cell r="D651" t="str">
            <v xml:space="preserve">Engineering Costs                            </v>
          </cell>
          <cell r="E651">
            <v>39379</v>
          </cell>
          <cell r="F651">
            <v>2396.69</v>
          </cell>
          <cell r="G651">
            <v>0</v>
          </cell>
          <cell r="H651"/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2396.69</v>
          </cell>
          <cell r="N651" t="str">
            <v>Memo</v>
          </cell>
          <cell r="O651">
            <v>40</v>
          </cell>
        </row>
        <row r="652">
          <cell r="A652" t="str">
            <v>COAST.643</v>
          </cell>
          <cell r="B652">
            <v>945</v>
          </cell>
          <cell r="C652"/>
          <cell r="D652" t="str">
            <v xml:space="preserve">Attorney Fees                                </v>
          </cell>
          <cell r="E652">
            <v>39367</v>
          </cell>
          <cell r="F652">
            <v>780</v>
          </cell>
          <cell r="G652">
            <v>0</v>
          </cell>
          <cell r="H652"/>
          <cell r="I652">
            <v>0</v>
          </cell>
          <cell r="J652">
            <v>24.38</v>
          </cell>
          <cell r="K652">
            <v>19.5</v>
          </cell>
          <cell r="L652">
            <v>43.88</v>
          </cell>
          <cell r="M652">
            <v>736.12</v>
          </cell>
          <cell r="N652" t="str">
            <v>S/L</v>
          </cell>
          <cell r="O652">
            <v>40</v>
          </cell>
        </row>
        <row r="653">
          <cell r="A653" t="str">
            <v>COAST.644</v>
          </cell>
          <cell r="B653">
            <v>946</v>
          </cell>
          <cell r="C653"/>
          <cell r="D653" t="str">
            <v xml:space="preserve">Landscape Installation                       </v>
          </cell>
          <cell r="E653">
            <v>39374</v>
          </cell>
          <cell r="F653">
            <v>2200</v>
          </cell>
          <cell r="G653">
            <v>0</v>
          </cell>
          <cell r="H653"/>
          <cell r="I653">
            <v>0</v>
          </cell>
          <cell r="J653">
            <v>171.11</v>
          </cell>
          <cell r="K653">
            <v>146.66999999999999</v>
          </cell>
          <cell r="L653">
            <v>317.77999999999997</v>
          </cell>
          <cell r="M653">
            <v>1882.22</v>
          </cell>
          <cell r="N653" t="str">
            <v>S/L</v>
          </cell>
          <cell r="O653">
            <v>15</v>
          </cell>
        </row>
        <row r="654">
          <cell r="A654" t="str">
            <v>COAST.645</v>
          </cell>
          <cell r="B654">
            <v>947</v>
          </cell>
          <cell r="C654"/>
          <cell r="D654" t="str">
            <v xml:space="preserve">Striping - Apply Epoxy to ADA Ramp           </v>
          </cell>
          <cell r="E654">
            <v>39379</v>
          </cell>
          <cell r="F654">
            <v>750</v>
          </cell>
          <cell r="G654">
            <v>0</v>
          </cell>
          <cell r="H654"/>
          <cell r="I654">
            <v>0</v>
          </cell>
          <cell r="J654">
            <v>58.33</v>
          </cell>
          <cell r="K654">
            <v>50</v>
          </cell>
          <cell r="L654">
            <v>108.33</v>
          </cell>
          <cell r="M654">
            <v>641.66999999999996</v>
          </cell>
          <cell r="N654" t="str">
            <v>S/L</v>
          </cell>
          <cell r="O654">
            <v>15</v>
          </cell>
        </row>
        <row r="655">
          <cell r="A655" t="str">
            <v>COAST.646</v>
          </cell>
          <cell r="B655">
            <v>948</v>
          </cell>
          <cell r="C655"/>
          <cell r="D655" t="str">
            <v xml:space="preserve">Lighting Improvements                        </v>
          </cell>
          <cell r="E655">
            <v>39381</v>
          </cell>
          <cell r="F655">
            <v>1520</v>
          </cell>
          <cell r="G655">
            <v>0</v>
          </cell>
          <cell r="H655"/>
          <cell r="I655">
            <v>0</v>
          </cell>
          <cell r="J655">
            <v>253.33</v>
          </cell>
          <cell r="K655">
            <v>217.14</v>
          </cell>
          <cell r="L655">
            <v>470.47</v>
          </cell>
          <cell r="M655">
            <v>1049.53</v>
          </cell>
          <cell r="N655" t="str">
            <v>S/L</v>
          </cell>
          <cell r="O655">
            <v>7</v>
          </cell>
        </row>
        <row r="656">
          <cell r="A656" t="str">
            <v>COAST.647</v>
          </cell>
          <cell r="B656">
            <v>949</v>
          </cell>
          <cell r="C656"/>
          <cell r="D656" t="str">
            <v xml:space="preserve">2500 - 14 Gal Recycle Bins                   </v>
          </cell>
          <cell r="E656">
            <v>39381</v>
          </cell>
          <cell r="F656">
            <v>14600</v>
          </cell>
          <cell r="G656">
            <v>0</v>
          </cell>
          <cell r="H656"/>
          <cell r="I656">
            <v>0</v>
          </cell>
          <cell r="J656">
            <v>1703.33</v>
          </cell>
          <cell r="K656">
            <v>1460</v>
          </cell>
          <cell r="L656">
            <v>3163.33</v>
          </cell>
          <cell r="M656">
            <v>11436.67</v>
          </cell>
          <cell r="N656" t="str">
            <v>S/L</v>
          </cell>
          <cell r="O656">
            <v>10</v>
          </cell>
        </row>
        <row r="657">
          <cell r="A657" t="str">
            <v>COAST.648</v>
          </cell>
          <cell r="B657">
            <v>950</v>
          </cell>
          <cell r="C657"/>
          <cell r="D657" t="str">
            <v xml:space="preserve">Fleetmind- Fleetlink On-Board Waste Pkg      </v>
          </cell>
          <cell r="E657">
            <v>39366</v>
          </cell>
          <cell r="F657">
            <v>2910.56</v>
          </cell>
          <cell r="G657">
            <v>0</v>
          </cell>
          <cell r="H657"/>
          <cell r="I657">
            <v>0</v>
          </cell>
          <cell r="J657">
            <v>727.64</v>
          </cell>
          <cell r="K657">
            <v>582.11</v>
          </cell>
          <cell r="L657">
            <v>1309.75</v>
          </cell>
          <cell r="M657">
            <v>1600.81</v>
          </cell>
          <cell r="N657" t="str">
            <v>S/L</v>
          </cell>
          <cell r="O657">
            <v>5</v>
          </cell>
        </row>
        <row r="658">
          <cell r="A658" t="str">
            <v>COAST.649</v>
          </cell>
          <cell r="B658">
            <v>951</v>
          </cell>
          <cell r="C658"/>
          <cell r="D658" t="str">
            <v xml:space="preserve">Attorney Fees                                </v>
          </cell>
          <cell r="E658">
            <v>39367</v>
          </cell>
          <cell r="F658">
            <v>546</v>
          </cell>
          <cell r="G658">
            <v>0</v>
          </cell>
          <cell r="H658"/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546</v>
          </cell>
          <cell r="N658" t="str">
            <v>Memo</v>
          </cell>
          <cell r="O658">
            <v>40</v>
          </cell>
        </row>
        <row r="659">
          <cell r="A659" t="str">
            <v>COAST.650</v>
          </cell>
          <cell r="B659">
            <v>952</v>
          </cell>
          <cell r="C659"/>
          <cell r="D659" t="str">
            <v xml:space="preserve">4 - 2yd FL Cardboard Recycling Containers    </v>
          </cell>
          <cell r="E659">
            <v>39381</v>
          </cell>
          <cell r="F659">
            <v>2580</v>
          </cell>
          <cell r="G659">
            <v>0</v>
          </cell>
          <cell r="H659"/>
          <cell r="I659">
            <v>0</v>
          </cell>
          <cell r="J659">
            <v>301</v>
          </cell>
          <cell r="K659">
            <v>258</v>
          </cell>
          <cell r="L659">
            <v>559</v>
          </cell>
          <cell r="M659">
            <v>2021</v>
          </cell>
          <cell r="N659" t="str">
            <v>S/L</v>
          </cell>
          <cell r="O659">
            <v>10</v>
          </cell>
        </row>
        <row r="660">
          <cell r="A660" t="str">
            <v>COAST.651</v>
          </cell>
          <cell r="B660">
            <v>953</v>
          </cell>
          <cell r="C660"/>
          <cell r="D660" t="str">
            <v xml:space="preserve">3 - 4yd FL Cardboard Recycling Containers    </v>
          </cell>
          <cell r="E660">
            <v>39381</v>
          </cell>
          <cell r="F660">
            <v>2507.13</v>
          </cell>
          <cell r="G660">
            <v>0</v>
          </cell>
          <cell r="H660"/>
          <cell r="I660">
            <v>0</v>
          </cell>
          <cell r="J660">
            <v>292.5</v>
          </cell>
          <cell r="K660">
            <v>250.71</v>
          </cell>
          <cell r="L660">
            <v>543.21</v>
          </cell>
          <cell r="M660">
            <v>1963.92</v>
          </cell>
          <cell r="N660" t="str">
            <v>S/L</v>
          </cell>
          <cell r="O660">
            <v>10</v>
          </cell>
        </row>
        <row r="661">
          <cell r="A661" t="str">
            <v>COAST.652</v>
          </cell>
          <cell r="B661">
            <v>954</v>
          </cell>
          <cell r="C661"/>
          <cell r="D661" t="str">
            <v xml:space="preserve">1 - 4yd Container W/Lid &amp; Casters            </v>
          </cell>
          <cell r="E661">
            <v>39381</v>
          </cell>
          <cell r="F661">
            <v>831.66</v>
          </cell>
          <cell r="G661">
            <v>0</v>
          </cell>
          <cell r="H661"/>
          <cell r="I661">
            <v>0</v>
          </cell>
          <cell r="J661">
            <v>97.03</v>
          </cell>
          <cell r="K661">
            <v>83.17</v>
          </cell>
          <cell r="L661">
            <v>180.2</v>
          </cell>
          <cell r="M661">
            <v>651.46</v>
          </cell>
          <cell r="N661" t="str">
            <v>S/L</v>
          </cell>
          <cell r="O661">
            <v>10</v>
          </cell>
        </row>
        <row r="662">
          <cell r="A662" t="str">
            <v>COAST.653</v>
          </cell>
          <cell r="B662">
            <v>955</v>
          </cell>
          <cell r="C662"/>
          <cell r="D662" t="str">
            <v xml:space="preserve">Paint Truck - #122                           </v>
          </cell>
          <cell r="E662">
            <v>39398</v>
          </cell>
          <cell r="F662">
            <v>2570</v>
          </cell>
          <cell r="G662">
            <v>0</v>
          </cell>
          <cell r="H662"/>
          <cell r="I662">
            <v>0</v>
          </cell>
          <cell r="J662">
            <v>428.33</v>
          </cell>
          <cell r="K662">
            <v>367.14</v>
          </cell>
          <cell r="L662">
            <v>795.47</v>
          </cell>
          <cell r="M662">
            <v>1774.53</v>
          </cell>
          <cell r="N662" t="str">
            <v>S/L</v>
          </cell>
          <cell r="O662">
            <v>7</v>
          </cell>
        </row>
        <row r="663">
          <cell r="A663" t="str">
            <v>COAST.654</v>
          </cell>
          <cell r="B663">
            <v>956</v>
          </cell>
          <cell r="C663"/>
          <cell r="D663" t="str">
            <v xml:space="preserve">Stellar Rolloff Cylinder - #122              </v>
          </cell>
          <cell r="E663">
            <v>39415</v>
          </cell>
          <cell r="F663">
            <v>1706.6</v>
          </cell>
          <cell r="G663">
            <v>0</v>
          </cell>
          <cell r="H663"/>
          <cell r="I663">
            <v>0</v>
          </cell>
          <cell r="J663">
            <v>264.12</v>
          </cell>
          <cell r="K663">
            <v>243.8</v>
          </cell>
          <cell r="L663">
            <v>507.92</v>
          </cell>
          <cell r="M663">
            <v>1198.68</v>
          </cell>
          <cell r="N663" t="str">
            <v>S/L</v>
          </cell>
          <cell r="O663">
            <v>7</v>
          </cell>
        </row>
        <row r="664">
          <cell r="A664" t="str">
            <v>COAST.655</v>
          </cell>
          <cell r="B664">
            <v>957</v>
          </cell>
          <cell r="C664"/>
          <cell r="D664" t="str">
            <v xml:space="preserve">Secondary Rolloff Cylinder - #122            </v>
          </cell>
          <cell r="E664">
            <v>39415</v>
          </cell>
          <cell r="F664">
            <v>995.25</v>
          </cell>
          <cell r="G664">
            <v>0</v>
          </cell>
          <cell r="H664"/>
          <cell r="I664">
            <v>0</v>
          </cell>
          <cell r="J664">
            <v>154.03</v>
          </cell>
          <cell r="K664">
            <v>142.18</v>
          </cell>
          <cell r="L664">
            <v>296.20999999999998</v>
          </cell>
          <cell r="M664">
            <v>699.04</v>
          </cell>
          <cell r="N664" t="str">
            <v>S/L</v>
          </cell>
          <cell r="O664">
            <v>7</v>
          </cell>
        </row>
        <row r="665">
          <cell r="A665" t="str">
            <v>COAST.656</v>
          </cell>
          <cell r="B665">
            <v>958</v>
          </cell>
          <cell r="C665"/>
          <cell r="D665" t="str">
            <v xml:space="preserve">Pressure Wash Wall : Paint Wall &amp; Gutters    </v>
          </cell>
          <cell r="E665">
            <v>39392</v>
          </cell>
          <cell r="F665">
            <v>7300</v>
          </cell>
          <cell r="G665">
            <v>0</v>
          </cell>
          <cell r="H665"/>
          <cell r="I665">
            <v>0</v>
          </cell>
          <cell r="J665">
            <v>212.92</v>
          </cell>
          <cell r="K665">
            <v>182.5</v>
          </cell>
          <cell r="L665">
            <v>395.42</v>
          </cell>
          <cell r="M665">
            <v>6904.58</v>
          </cell>
          <cell r="N665" t="str">
            <v>S/L</v>
          </cell>
          <cell r="O665">
            <v>40</v>
          </cell>
        </row>
        <row r="666">
          <cell r="A666" t="str">
            <v>COAST.657</v>
          </cell>
          <cell r="B666">
            <v>959</v>
          </cell>
          <cell r="C666"/>
          <cell r="D666" t="str">
            <v xml:space="preserve">Electrical Work                              </v>
          </cell>
          <cell r="E666">
            <v>39399</v>
          </cell>
          <cell r="F666">
            <v>4026.99</v>
          </cell>
          <cell r="G666">
            <v>0</v>
          </cell>
          <cell r="H666"/>
          <cell r="I666">
            <v>0</v>
          </cell>
          <cell r="J666">
            <v>117.45</v>
          </cell>
          <cell r="K666">
            <v>100.67</v>
          </cell>
          <cell r="L666">
            <v>218.12</v>
          </cell>
          <cell r="M666">
            <v>3808.87</v>
          </cell>
          <cell r="N666" t="str">
            <v>S/L</v>
          </cell>
          <cell r="O666">
            <v>40</v>
          </cell>
        </row>
        <row r="667">
          <cell r="A667" t="str">
            <v>COAST.658</v>
          </cell>
          <cell r="B667">
            <v>960</v>
          </cell>
          <cell r="C667"/>
          <cell r="D667" t="str">
            <v xml:space="preserve">16' X 18' WOW Aluminum Panel Sign            </v>
          </cell>
          <cell r="E667">
            <v>39414</v>
          </cell>
          <cell r="F667">
            <v>1716</v>
          </cell>
          <cell r="G667">
            <v>0</v>
          </cell>
          <cell r="H667"/>
          <cell r="I667">
            <v>0</v>
          </cell>
          <cell r="J667">
            <v>265.57</v>
          </cell>
          <cell r="K667">
            <v>245.14</v>
          </cell>
          <cell r="L667">
            <v>510.71</v>
          </cell>
          <cell r="M667">
            <v>1205.29</v>
          </cell>
          <cell r="N667" t="str">
            <v>S/L</v>
          </cell>
          <cell r="O667">
            <v>7</v>
          </cell>
        </row>
        <row r="668">
          <cell r="A668" t="str">
            <v>COAST.659</v>
          </cell>
          <cell r="B668">
            <v>961</v>
          </cell>
          <cell r="C668"/>
          <cell r="D668" t="str">
            <v xml:space="preserve">Grade &amp; Rock Parking Area                    </v>
          </cell>
          <cell r="E668">
            <v>39416</v>
          </cell>
          <cell r="F668">
            <v>2718.68</v>
          </cell>
          <cell r="G668">
            <v>0</v>
          </cell>
          <cell r="H668"/>
          <cell r="I668">
            <v>0</v>
          </cell>
          <cell r="J668">
            <v>196.35</v>
          </cell>
          <cell r="K668">
            <v>181.25</v>
          </cell>
          <cell r="L668">
            <v>377.6</v>
          </cell>
          <cell r="M668">
            <v>2341.08</v>
          </cell>
          <cell r="N668" t="str">
            <v>S/L</v>
          </cell>
          <cell r="O668">
            <v>15</v>
          </cell>
        </row>
        <row r="669">
          <cell r="A669" t="str">
            <v>COAST.660</v>
          </cell>
          <cell r="B669">
            <v>962</v>
          </cell>
          <cell r="C669"/>
          <cell r="D669" t="str">
            <v xml:space="preserve">Engineering Costs                            </v>
          </cell>
          <cell r="E669">
            <v>39355</v>
          </cell>
          <cell r="F669">
            <v>10049.75</v>
          </cell>
          <cell r="G669">
            <v>0</v>
          </cell>
          <cell r="H669"/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10049.75</v>
          </cell>
          <cell r="N669" t="str">
            <v>Memo</v>
          </cell>
          <cell r="O669">
            <v>40</v>
          </cell>
        </row>
        <row r="670">
          <cell r="A670" t="str">
            <v>COAST.661</v>
          </cell>
          <cell r="B670">
            <v>963</v>
          </cell>
          <cell r="C670"/>
          <cell r="D670" t="str">
            <v xml:space="preserve">Heating Work                                 </v>
          </cell>
          <cell r="E670">
            <v>39399</v>
          </cell>
          <cell r="F670">
            <v>9000.31</v>
          </cell>
          <cell r="G670">
            <v>0</v>
          </cell>
          <cell r="H670"/>
          <cell r="I670">
            <v>0</v>
          </cell>
          <cell r="J670">
            <v>262.51</v>
          </cell>
          <cell r="K670">
            <v>225.01</v>
          </cell>
          <cell r="L670">
            <v>487.52</v>
          </cell>
          <cell r="M670">
            <v>8512.7900000000009</v>
          </cell>
          <cell r="N670" t="str">
            <v>S/L</v>
          </cell>
          <cell r="O670">
            <v>40</v>
          </cell>
        </row>
        <row r="671">
          <cell r="A671" t="str">
            <v>COAST.662</v>
          </cell>
          <cell r="B671">
            <v>964</v>
          </cell>
          <cell r="C671"/>
          <cell r="D671" t="str">
            <v xml:space="preserve">Painting &amp; Remodel Cost                      </v>
          </cell>
          <cell r="E671">
            <v>39399</v>
          </cell>
          <cell r="F671">
            <v>7076.36</v>
          </cell>
          <cell r="G671">
            <v>0</v>
          </cell>
          <cell r="H671"/>
          <cell r="I671">
            <v>0</v>
          </cell>
          <cell r="J671">
            <v>206.39</v>
          </cell>
          <cell r="K671">
            <v>176.91</v>
          </cell>
          <cell r="L671">
            <v>383.3</v>
          </cell>
          <cell r="M671">
            <v>6693.06</v>
          </cell>
          <cell r="N671" t="str">
            <v>S/L</v>
          </cell>
          <cell r="O671">
            <v>40</v>
          </cell>
        </row>
        <row r="672">
          <cell r="A672" t="str">
            <v>COAST.663</v>
          </cell>
          <cell r="B672">
            <v>965</v>
          </cell>
          <cell r="C672"/>
          <cell r="D672" t="str">
            <v xml:space="preserve">ET800-16 DVR Camera System                   </v>
          </cell>
          <cell r="E672">
            <v>39447</v>
          </cell>
          <cell r="F672">
            <v>17326</v>
          </cell>
          <cell r="G672">
            <v>0</v>
          </cell>
          <cell r="H672"/>
          <cell r="I672">
            <v>0</v>
          </cell>
          <cell r="J672">
            <v>2475.14</v>
          </cell>
          <cell r="K672">
            <v>2475.14</v>
          </cell>
          <cell r="L672">
            <v>4950.28</v>
          </cell>
          <cell r="M672">
            <v>12375.72</v>
          </cell>
          <cell r="N672" t="str">
            <v>S/L</v>
          </cell>
          <cell r="O672">
            <v>7</v>
          </cell>
        </row>
        <row r="673">
          <cell r="A673" t="str">
            <v>COAST.664</v>
          </cell>
          <cell r="B673">
            <v>966</v>
          </cell>
          <cell r="C673"/>
          <cell r="D673" t="str">
            <v xml:space="preserve">PTO, Pump and Valve - #122                   </v>
          </cell>
          <cell r="E673">
            <v>39437</v>
          </cell>
          <cell r="F673">
            <v>2099</v>
          </cell>
          <cell r="G673">
            <v>0</v>
          </cell>
          <cell r="H673"/>
          <cell r="I673">
            <v>0</v>
          </cell>
          <cell r="J673">
            <v>299.86</v>
          </cell>
          <cell r="K673">
            <v>299.86</v>
          </cell>
          <cell r="L673">
            <v>599.72</v>
          </cell>
          <cell r="M673">
            <v>1499.28</v>
          </cell>
          <cell r="N673" t="str">
            <v>S/L</v>
          </cell>
          <cell r="O673">
            <v>7</v>
          </cell>
        </row>
        <row r="674">
          <cell r="A674" t="str">
            <v>COAST.665</v>
          </cell>
          <cell r="B674">
            <v>967</v>
          </cell>
          <cell r="C674"/>
          <cell r="D674" t="str">
            <v xml:space="preserve">Roll Rite Tarper System - #122               </v>
          </cell>
          <cell r="E674">
            <v>39447</v>
          </cell>
          <cell r="F674">
            <v>4625.53</v>
          </cell>
          <cell r="G674">
            <v>0</v>
          </cell>
          <cell r="H674"/>
          <cell r="I674">
            <v>0</v>
          </cell>
          <cell r="J674">
            <v>660.79</v>
          </cell>
          <cell r="K674">
            <v>660.79</v>
          </cell>
          <cell r="L674">
            <v>1321.58</v>
          </cell>
          <cell r="M674">
            <v>3303.95</v>
          </cell>
          <cell r="N674" t="str">
            <v>S/L</v>
          </cell>
          <cell r="O674">
            <v>7</v>
          </cell>
        </row>
        <row r="675">
          <cell r="A675" t="str">
            <v>COAST.666</v>
          </cell>
          <cell r="B675">
            <v>968</v>
          </cell>
          <cell r="C675"/>
          <cell r="D675" t="str">
            <v xml:space="preserve">Tile and Carpet                              </v>
          </cell>
          <cell r="E675">
            <v>39428</v>
          </cell>
          <cell r="F675">
            <v>2990.64</v>
          </cell>
          <cell r="G675">
            <v>0</v>
          </cell>
          <cell r="H675"/>
          <cell r="I675">
            <v>0</v>
          </cell>
          <cell r="J675">
            <v>81</v>
          </cell>
          <cell r="K675">
            <v>74.77</v>
          </cell>
          <cell r="L675">
            <v>155.77000000000001</v>
          </cell>
          <cell r="M675">
            <v>2834.87</v>
          </cell>
          <cell r="N675" t="str">
            <v>S/L</v>
          </cell>
          <cell r="O675">
            <v>40</v>
          </cell>
        </row>
        <row r="676">
          <cell r="A676" t="str">
            <v>COAST.667</v>
          </cell>
          <cell r="B676">
            <v>969</v>
          </cell>
          <cell r="C676"/>
          <cell r="D676" t="str">
            <v xml:space="preserve">Electrical Work                              </v>
          </cell>
          <cell r="E676">
            <v>39443</v>
          </cell>
          <cell r="F676">
            <v>5382</v>
          </cell>
          <cell r="G676">
            <v>0</v>
          </cell>
          <cell r="H676"/>
          <cell r="I676">
            <v>0</v>
          </cell>
          <cell r="J676">
            <v>134.55000000000001</v>
          </cell>
          <cell r="K676">
            <v>134.55000000000001</v>
          </cell>
          <cell r="L676">
            <v>269.10000000000002</v>
          </cell>
          <cell r="M676">
            <v>5112.8999999999996</v>
          </cell>
          <cell r="N676" t="str">
            <v>S/L</v>
          </cell>
          <cell r="O676">
            <v>40</v>
          </cell>
        </row>
        <row r="677">
          <cell r="A677" t="str">
            <v>COAST.668</v>
          </cell>
          <cell r="B677">
            <v>970</v>
          </cell>
          <cell r="C677"/>
          <cell r="D677" t="str">
            <v xml:space="preserve">Parking Lot Fence                            </v>
          </cell>
          <cell r="E677">
            <v>39447</v>
          </cell>
          <cell r="F677">
            <v>6901</v>
          </cell>
          <cell r="G677">
            <v>0</v>
          </cell>
          <cell r="H677"/>
          <cell r="I677">
            <v>0</v>
          </cell>
          <cell r="J677">
            <v>460.07</v>
          </cell>
          <cell r="K677">
            <v>460.07</v>
          </cell>
          <cell r="L677">
            <v>920.14</v>
          </cell>
          <cell r="M677">
            <v>5980.86</v>
          </cell>
          <cell r="N677" t="str">
            <v>S/L</v>
          </cell>
          <cell r="O677">
            <v>15</v>
          </cell>
        </row>
        <row r="678">
          <cell r="A678" t="str">
            <v>COAST.669</v>
          </cell>
          <cell r="B678">
            <v>971</v>
          </cell>
          <cell r="C678"/>
          <cell r="D678" t="str">
            <v xml:space="preserve">10812 - 96 Gal Univ XHD Containers           </v>
          </cell>
          <cell r="E678">
            <v>39436</v>
          </cell>
          <cell r="F678">
            <v>0</v>
          </cell>
          <cell r="G678">
            <v>0</v>
          </cell>
          <cell r="H678"/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/>
          <cell r="O678">
            <v>0</v>
          </cell>
        </row>
        <row r="679">
          <cell r="A679" t="str">
            <v>COAST.670</v>
          </cell>
          <cell r="B679">
            <v>972</v>
          </cell>
          <cell r="C679"/>
          <cell r="D679" t="str">
            <v xml:space="preserve">Bird Survey                                  </v>
          </cell>
          <cell r="E679">
            <v>39428</v>
          </cell>
          <cell r="F679">
            <v>4793</v>
          </cell>
          <cell r="G679">
            <v>0</v>
          </cell>
          <cell r="H679"/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4793</v>
          </cell>
          <cell r="N679" t="str">
            <v>Memo</v>
          </cell>
          <cell r="O679">
            <v>40</v>
          </cell>
        </row>
        <row r="680">
          <cell r="A680" t="str">
            <v>COAST.671</v>
          </cell>
          <cell r="B680">
            <v>973</v>
          </cell>
          <cell r="C680"/>
          <cell r="D680" t="str">
            <v xml:space="preserve">Engineering Costs                            </v>
          </cell>
          <cell r="E680">
            <v>39447</v>
          </cell>
          <cell r="F680">
            <v>444.5</v>
          </cell>
          <cell r="G680">
            <v>0</v>
          </cell>
          <cell r="H680"/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444.5</v>
          </cell>
          <cell r="N680" t="str">
            <v>Memo</v>
          </cell>
          <cell r="O680">
            <v>40</v>
          </cell>
        </row>
        <row r="681">
          <cell r="A681" t="str">
            <v>COAST.672</v>
          </cell>
          <cell r="B681">
            <v>974</v>
          </cell>
          <cell r="C681"/>
          <cell r="D681" t="str">
            <v xml:space="preserve">Tsurumi Pump                                 </v>
          </cell>
          <cell r="E681">
            <v>39477</v>
          </cell>
          <cell r="F681">
            <v>2050</v>
          </cell>
          <cell r="G681">
            <v>0</v>
          </cell>
          <cell r="H681"/>
          <cell r="I681">
            <v>0</v>
          </cell>
          <cell r="J681">
            <v>268.45</v>
          </cell>
          <cell r="K681">
            <v>292.86</v>
          </cell>
          <cell r="L681">
            <v>561.30999999999995</v>
          </cell>
          <cell r="M681">
            <v>1488.69</v>
          </cell>
          <cell r="N681" t="str">
            <v>S/L</v>
          </cell>
          <cell r="O681">
            <v>7</v>
          </cell>
        </row>
        <row r="682">
          <cell r="A682" t="str">
            <v>COAST.673</v>
          </cell>
          <cell r="B682">
            <v>975</v>
          </cell>
          <cell r="C682"/>
          <cell r="D682" t="str">
            <v xml:space="preserve">2002 Int'l 4700 LPX Truck - #820             </v>
          </cell>
          <cell r="E682">
            <v>39463</v>
          </cell>
          <cell r="F682">
            <v>17045</v>
          </cell>
          <cell r="G682">
            <v>0</v>
          </cell>
          <cell r="H682"/>
          <cell r="I682">
            <v>0</v>
          </cell>
          <cell r="J682">
            <v>2232.08</v>
          </cell>
          <cell r="K682">
            <v>2435</v>
          </cell>
          <cell r="L682">
            <v>4667.08</v>
          </cell>
          <cell r="M682">
            <v>12377.92</v>
          </cell>
          <cell r="N682" t="str">
            <v>S/L</v>
          </cell>
          <cell r="O682">
            <v>7</v>
          </cell>
        </row>
        <row r="683">
          <cell r="A683" t="str">
            <v>COAST.674</v>
          </cell>
          <cell r="B683">
            <v>976</v>
          </cell>
          <cell r="C683"/>
          <cell r="D683" t="str">
            <v xml:space="preserve">Chrome Steel Front Bumper - #820             </v>
          </cell>
          <cell r="E683">
            <v>39477</v>
          </cell>
          <cell r="F683">
            <v>429.02</v>
          </cell>
          <cell r="G683">
            <v>0</v>
          </cell>
          <cell r="H683"/>
          <cell r="I683">
            <v>0</v>
          </cell>
          <cell r="J683">
            <v>56.18</v>
          </cell>
          <cell r="K683">
            <v>61.29</v>
          </cell>
          <cell r="L683">
            <v>117.47</v>
          </cell>
          <cell r="M683">
            <v>311.55</v>
          </cell>
          <cell r="N683" t="str">
            <v>S/L</v>
          </cell>
          <cell r="O683">
            <v>7</v>
          </cell>
        </row>
        <row r="684">
          <cell r="A684" t="str">
            <v>COAST.675</v>
          </cell>
          <cell r="B684">
            <v>977</v>
          </cell>
          <cell r="C684"/>
          <cell r="D684" t="str">
            <v xml:space="preserve">Polished Aluminum Rims - #122                </v>
          </cell>
          <cell r="E684">
            <v>39477</v>
          </cell>
          <cell r="F684">
            <v>1576.22</v>
          </cell>
          <cell r="G684">
            <v>0</v>
          </cell>
          <cell r="H684"/>
          <cell r="I684">
            <v>0</v>
          </cell>
          <cell r="J684">
            <v>206.41</v>
          </cell>
          <cell r="K684">
            <v>225.17</v>
          </cell>
          <cell r="L684">
            <v>431.58</v>
          </cell>
          <cell r="M684">
            <v>1144.6400000000001</v>
          </cell>
          <cell r="N684" t="str">
            <v>S/L</v>
          </cell>
          <cell r="O684">
            <v>7</v>
          </cell>
        </row>
        <row r="685">
          <cell r="A685" t="str">
            <v>COAST.676</v>
          </cell>
          <cell r="B685">
            <v>978</v>
          </cell>
          <cell r="C685"/>
          <cell r="D685" t="str">
            <v xml:space="preserve">Color Camera System - #122                   </v>
          </cell>
          <cell r="E685">
            <v>39478</v>
          </cell>
          <cell r="F685">
            <v>1395.27</v>
          </cell>
          <cell r="G685">
            <v>0</v>
          </cell>
          <cell r="H685"/>
          <cell r="I685">
            <v>0</v>
          </cell>
          <cell r="J685">
            <v>182.71</v>
          </cell>
          <cell r="K685">
            <v>199.32</v>
          </cell>
          <cell r="L685">
            <v>382.03</v>
          </cell>
          <cell r="M685">
            <v>1013.24</v>
          </cell>
          <cell r="N685" t="str">
            <v>S/L</v>
          </cell>
          <cell r="O685">
            <v>7</v>
          </cell>
        </row>
        <row r="686">
          <cell r="A686" t="str">
            <v>COAST.677</v>
          </cell>
          <cell r="B686">
            <v>979</v>
          </cell>
          <cell r="C686"/>
          <cell r="D686" t="str">
            <v xml:space="preserve">Rebuilt Valve Body - #122                    </v>
          </cell>
          <cell r="E686">
            <v>39478</v>
          </cell>
          <cell r="F686">
            <v>1411.03</v>
          </cell>
          <cell r="G686">
            <v>0</v>
          </cell>
          <cell r="H686"/>
          <cell r="I686">
            <v>0</v>
          </cell>
          <cell r="J686">
            <v>184.78</v>
          </cell>
          <cell r="K686">
            <v>201.58</v>
          </cell>
          <cell r="L686">
            <v>386.36</v>
          </cell>
          <cell r="M686">
            <v>1024.67</v>
          </cell>
          <cell r="N686" t="str">
            <v>S/L</v>
          </cell>
          <cell r="O686">
            <v>7</v>
          </cell>
        </row>
        <row r="687">
          <cell r="A687" t="str">
            <v>COAST.678</v>
          </cell>
          <cell r="B687">
            <v>980</v>
          </cell>
          <cell r="C687"/>
          <cell r="D687" t="str">
            <v xml:space="preserve">Repair Brake Hydraulic - #308                </v>
          </cell>
          <cell r="E687">
            <v>39478</v>
          </cell>
          <cell r="F687">
            <v>444.12</v>
          </cell>
          <cell r="G687">
            <v>0</v>
          </cell>
          <cell r="H687"/>
          <cell r="I687">
            <v>0</v>
          </cell>
          <cell r="J687">
            <v>58.16</v>
          </cell>
          <cell r="K687">
            <v>63.45</v>
          </cell>
          <cell r="L687">
            <v>121.61</v>
          </cell>
          <cell r="M687">
            <v>322.51</v>
          </cell>
          <cell r="N687" t="str">
            <v>S/L</v>
          </cell>
          <cell r="O687">
            <v>7</v>
          </cell>
        </row>
        <row r="688">
          <cell r="A688" t="str">
            <v>COAST.679</v>
          </cell>
          <cell r="B688">
            <v>981</v>
          </cell>
          <cell r="C688"/>
          <cell r="D688" t="str">
            <v xml:space="preserve">Repair Transfer Case - #308                  </v>
          </cell>
          <cell r="E688">
            <v>39478</v>
          </cell>
          <cell r="F688">
            <v>7717.76</v>
          </cell>
          <cell r="G688">
            <v>0</v>
          </cell>
          <cell r="H688"/>
          <cell r="I688">
            <v>0</v>
          </cell>
          <cell r="J688">
            <v>1010.66</v>
          </cell>
          <cell r="K688">
            <v>1102.54</v>
          </cell>
          <cell r="L688">
            <v>2113.1999999999998</v>
          </cell>
          <cell r="M688">
            <v>5604.56</v>
          </cell>
          <cell r="N688" t="str">
            <v>S/L</v>
          </cell>
          <cell r="O688">
            <v>7</v>
          </cell>
        </row>
        <row r="689">
          <cell r="A689" t="str">
            <v>COAST.680</v>
          </cell>
          <cell r="B689">
            <v>982</v>
          </cell>
          <cell r="C689"/>
          <cell r="D689" t="str">
            <v xml:space="preserve">Tires and Wheels - #820                      </v>
          </cell>
          <cell r="E689">
            <v>39478</v>
          </cell>
          <cell r="F689">
            <v>1489.56</v>
          </cell>
          <cell r="G689">
            <v>0</v>
          </cell>
          <cell r="H689"/>
          <cell r="I689">
            <v>0</v>
          </cell>
          <cell r="J689">
            <v>195.06</v>
          </cell>
          <cell r="K689">
            <v>212.79</v>
          </cell>
          <cell r="L689">
            <v>407.85</v>
          </cell>
          <cell r="M689">
            <v>1081.71</v>
          </cell>
          <cell r="N689" t="str">
            <v>S/L</v>
          </cell>
          <cell r="O689">
            <v>7</v>
          </cell>
        </row>
        <row r="690">
          <cell r="A690" t="str">
            <v>COAST.681</v>
          </cell>
          <cell r="B690">
            <v>983</v>
          </cell>
          <cell r="C690"/>
          <cell r="D690" t="str">
            <v xml:space="preserve">46' Boomlift                                 </v>
          </cell>
          <cell r="E690">
            <v>39497</v>
          </cell>
          <cell r="F690">
            <v>23000</v>
          </cell>
          <cell r="G690">
            <v>0</v>
          </cell>
          <cell r="H690"/>
          <cell r="I690">
            <v>0</v>
          </cell>
          <cell r="J690">
            <v>2738.1</v>
          </cell>
          <cell r="K690">
            <v>3285.71</v>
          </cell>
          <cell r="L690">
            <v>6023.81</v>
          </cell>
          <cell r="M690">
            <v>16976.189999999999</v>
          </cell>
          <cell r="N690" t="str">
            <v>S/L</v>
          </cell>
          <cell r="O690">
            <v>7</v>
          </cell>
        </row>
        <row r="691">
          <cell r="A691" t="str">
            <v>COAST.682</v>
          </cell>
          <cell r="B691">
            <v>984</v>
          </cell>
          <cell r="C691"/>
          <cell r="D691" t="str">
            <v xml:space="preserve">19' Sizzor Lift                              </v>
          </cell>
          <cell r="E691">
            <v>39497</v>
          </cell>
          <cell r="F691">
            <v>3500</v>
          </cell>
          <cell r="G691">
            <v>0</v>
          </cell>
          <cell r="H691"/>
          <cell r="I691">
            <v>0</v>
          </cell>
          <cell r="J691">
            <v>416.67</v>
          </cell>
          <cell r="K691">
            <v>500</v>
          </cell>
          <cell r="L691">
            <v>916.67</v>
          </cell>
          <cell r="M691">
            <v>2583.33</v>
          </cell>
          <cell r="N691" t="str">
            <v>S/L</v>
          </cell>
          <cell r="O691">
            <v>7</v>
          </cell>
        </row>
        <row r="692">
          <cell r="A692" t="str">
            <v>COAST.683</v>
          </cell>
          <cell r="B692">
            <v>985</v>
          </cell>
          <cell r="C692"/>
          <cell r="D692" t="str">
            <v xml:space="preserve">Paint Truck - #820                           </v>
          </cell>
          <cell r="E692">
            <v>39500</v>
          </cell>
          <cell r="F692">
            <v>4815.25</v>
          </cell>
          <cell r="G692">
            <v>0</v>
          </cell>
          <cell r="H692"/>
          <cell r="I692">
            <v>0</v>
          </cell>
          <cell r="J692">
            <v>573.24</v>
          </cell>
          <cell r="K692">
            <v>687.89</v>
          </cell>
          <cell r="L692">
            <v>1261.1300000000001</v>
          </cell>
          <cell r="M692">
            <v>3554.12</v>
          </cell>
          <cell r="N692" t="str">
            <v>S/L</v>
          </cell>
          <cell r="O692">
            <v>7</v>
          </cell>
        </row>
        <row r="693">
          <cell r="A693" t="str">
            <v>COAST.684</v>
          </cell>
          <cell r="B693">
            <v>986</v>
          </cell>
          <cell r="C693"/>
          <cell r="D693" t="str">
            <v xml:space="preserve">Color Camera System - #820                   </v>
          </cell>
          <cell r="E693">
            <v>39500</v>
          </cell>
          <cell r="F693">
            <v>1005.28</v>
          </cell>
          <cell r="G693">
            <v>0</v>
          </cell>
          <cell r="H693"/>
          <cell r="I693">
            <v>0</v>
          </cell>
          <cell r="J693">
            <v>119.68</v>
          </cell>
          <cell r="K693">
            <v>143.61000000000001</v>
          </cell>
          <cell r="L693">
            <v>263.29000000000002</v>
          </cell>
          <cell r="M693">
            <v>741.99</v>
          </cell>
          <cell r="N693" t="str">
            <v>S/L</v>
          </cell>
          <cell r="O693">
            <v>7</v>
          </cell>
        </row>
        <row r="694">
          <cell r="A694" t="str">
            <v>COAST.685</v>
          </cell>
          <cell r="B694">
            <v>987</v>
          </cell>
          <cell r="C694"/>
          <cell r="D694" t="str">
            <v xml:space="preserve">Decals - #820                                </v>
          </cell>
          <cell r="E694">
            <v>39500</v>
          </cell>
          <cell r="F694">
            <v>228.4</v>
          </cell>
          <cell r="G694">
            <v>0</v>
          </cell>
          <cell r="H694"/>
          <cell r="I694">
            <v>0</v>
          </cell>
          <cell r="J694">
            <v>27.19</v>
          </cell>
          <cell r="K694">
            <v>32.630000000000003</v>
          </cell>
          <cell r="L694">
            <v>59.82</v>
          </cell>
          <cell r="M694">
            <v>168.58</v>
          </cell>
          <cell r="N694" t="str">
            <v>S/L</v>
          </cell>
          <cell r="O694">
            <v>7</v>
          </cell>
        </row>
        <row r="695">
          <cell r="A695" t="str">
            <v>COAST.686</v>
          </cell>
          <cell r="B695">
            <v>988</v>
          </cell>
          <cell r="C695"/>
          <cell r="D695" t="str">
            <v xml:space="preserve">Legal Fees - Larsen Lease                    </v>
          </cell>
          <cell r="E695">
            <v>39500</v>
          </cell>
          <cell r="F695">
            <v>1174.75</v>
          </cell>
          <cell r="G695">
            <v>0</v>
          </cell>
          <cell r="H695"/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1174.75</v>
          </cell>
          <cell r="N695" t="str">
            <v>Memo</v>
          </cell>
          <cell r="O695">
            <v>40</v>
          </cell>
        </row>
        <row r="696">
          <cell r="A696" t="str">
            <v>COAST.687</v>
          </cell>
          <cell r="B696">
            <v>989</v>
          </cell>
          <cell r="C696"/>
          <cell r="D696" t="str">
            <v xml:space="preserve">Engineering  Costs                           </v>
          </cell>
          <cell r="E696">
            <v>39500</v>
          </cell>
          <cell r="F696">
            <v>1265</v>
          </cell>
          <cell r="G696">
            <v>0</v>
          </cell>
          <cell r="H696"/>
          <cell r="I696">
            <v>0</v>
          </cell>
          <cell r="J696">
            <v>26.35</v>
          </cell>
          <cell r="K696">
            <v>31.63</v>
          </cell>
          <cell r="L696">
            <v>57.98</v>
          </cell>
          <cell r="M696">
            <v>1207.02</v>
          </cell>
          <cell r="N696" t="str">
            <v>S/L</v>
          </cell>
          <cell r="O696">
            <v>40</v>
          </cell>
        </row>
        <row r="697">
          <cell r="A697" t="str">
            <v>COAST.688</v>
          </cell>
          <cell r="B697">
            <v>990</v>
          </cell>
          <cell r="C697"/>
          <cell r="D697" t="str">
            <v xml:space="preserve">Engineering Costs                            </v>
          </cell>
          <cell r="E697">
            <v>39500</v>
          </cell>
          <cell r="F697">
            <v>2923.66</v>
          </cell>
          <cell r="G697">
            <v>0</v>
          </cell>
          <cell r="H697"/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2923.66</v>
          </cell>
          <cell r="N697" t="str">
            <v>Memo</v>
          </cell>
          <cell r="O697">
            <v>40</v>
          </cell>
        </row>
        <row r="698">
          <cell r="A698" t="str">
            <v>COAST.689</v>
          </cell>
          <cell r="B698">
            <v>991</v>
          </cell>
          <cell r="C698"/>
          <cell r="D698" t="str">
            <v xml:space="preserve">Engineering Costs - Seaside Recycling Depot  </v>
          </cell>
          <cell r="E698">
            <v>39500</v>
          </cell>
          <cell r="F698">
            <v>7467.86</v>
          </cell>
          <cell r="G698">
            <v>0</v>
          </cell>
          <cell r="H698"/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7467.86</v>
          </cell>
          <cell r="N698" t="str">
            <v>Memo</v>
          </cell>
          <cell r="O698">
            <v>40</v>
          </cell>
        </row>
        <row r="699">
          <cell r="A699" t="str">
            <v>COAST.690</v>
          </cell>
          <cell r="B699">
            <v>992</v>
          </cell>
          <cell r="C699"/>
          <cell r="D699" t="str">
            <v xml:space="preserve">1116 - 32 Gal Univ XHD Containers / 100 Lids </v>
          </cell>
          <cell r="E699">
            <v>39507</v>
          </cell>
          <cell r="F699">
            <v>46738</v>
          </cell>
          <cell r="G699">
            <v>0</v>
          </cell>
          <cell r="H699"/>
          <cell r="I699">
            <v>0</v>
          </cell>
          <cell r="J699">
            <v>3894.83</v>
          </cell>
          <cell r="K699">
            <v>4673.8</v>
          </cell>
          <cell r="L699">
            <v>8568.6299999999992</v>
          </cell>
          <cell r="M699">
            <v>38169.370000000003</v>
          </cell>
          <cell r="N699" t="str">
            <v>S/L</v>
          </cell>
          <cell r="O699">
            <v>10</v>
          </cell>
        </row>
        <row r="700">
          <cell r="A700" t="str">
            <v>COAST.691</v>
          </cell>
          <cell r="B700">
            <v>993</v>
          </cell>
          <cell r="C700"/>
          <cell r="D700" t="str">
            <v xml:space="preserve">Fleetmind GPS - #123                         </v>
          </cell>
          <cell r="E700">
            <v>39538</v>
          </cell>
          <cell r="F700">
            <v>2894.66</v>
          </cell>
          <cell r="G700">
            <v>0</v>
          </cell>
          <cell r="H700"/>
          <cell r="I700">
            <v>0</v>
          </cell>
          <cell r="J700">
            <v>434.2</v>
          </cell>
          <cell r="K700">
            <v>578.92999999999995</v>
          </cell>
          <cell r="L700">
            <v>1013.13</v>
          </cell>
          <cell r="M700">
            <v>1881.53</v>
          </cell>
          <cell r="N700" t="str">
            <v>S/L</v>
          </cell>
          <cell r="O700">
            <v>5</v>
          </cell>
        </row>
        <row r="701">
          <cell r="A701" t="str">
            <v>COAST.692</v>
          </cell>
          <cell r="B701">
            <v>994</v>
          </cell>
          <cell r="C701"/>
          <cell r="D701" t="str">
            <v xml:space="preserve">Rolloff System &amp; Installation - #123         </v>
          </cell>
          <cell r="E701">
            <v>39520</v>
          </cell>
          <cell r="F701">
            <v>46825</v>
          </cell>
          <cell r="G701">
            <v>0</v>
          </cell>
          <cell r="H701"/>
          <cell r="I701">
            <v>0</v>
          </cell>
          <cell r="J701">
            <v>5574.4</v>
          </cell>
          <cell r="K701">
            <v>6689.29</v>
          </cell>
          <cell r="L701">
            <v>12263.69</v>
          </cell>
          <cell r="M701">
            <v>34561.31</v>
          </cell>
          <cell r="N701" t="str">
            <v>S/L</v>
          </cell>
          <cell r="O701">
            <v>7</v>
          </cell>
        </row>
        <row r="702">
          <cell r="A702" t="str">
            <v>COAST.693</v>
          </cell>
          <cell r="B702">
            <v>995</v>
          </cell>
          <cell r="C702"/>
          <cell r="D702" t="str">
            <v xml:space="preserve">2008 Peterbilt 320 - #331                    </v>
          </cell>
          <cell r="E702">
            <v>39533</v>
          </cell>
          <cell r="F702">
            <v>117600</v>
          </cell>
          <cell r="G702">
            <v>0</v>
          </cell>
          <cell r="H702"/>
          <cell r="I702">
            <v>0</v>
          </cell>
          <cell r="J702">
            <v>12600</v>
          </cell>
          <cell r="K702">
            <v>16800</v>
          </cell>
          <cell r="L702">
            <v>29400</v>
          </cell>
          <cell r="M702">
            <v>88200</v>
          </cell>
          <cell r="N702" t="str">
            <v>S/L</v>
          </cell>
          <cell r="O702">
            <v>7</v>
          </cell>
        </row>
        <row r="703">
          <cell r="A703" t="str">
            <v>COAST.694</v>
          </cell>
          <cell r="B703">
            <v>997</v>
          </cell>
          <cell r="C703"/>
          <cell r="D703" t="str">
            <v xml:space="preserve">2004 Peterbilt  - #123                       </v>
          </cell>
          <cell r="E703">
            <v>39542</v>
          </cell>
          <cell r="F703">
            <v>55500</v>
          </cell>
          <cell r="G703">
            <v>0</v>
          </cell>
          <cell r="H703"/>
          <cell r="I703">
            <v>0</v>
          </cell>
          <cell r="J703">
            <v>5946.43</v>
          </cell>
          <cell r="K703">
            <v>7928.57</v>
          </cell>
          <cell r="L703">
            <v>13875</v>
          </cell>
          <cell r="M703">
            <v>41625</v>
          </cell>
          <cell r="N703" t="str">
            <v>S/L</v>
          </cell>
          <cell r="O703">
            <v>7</v>
          </cell>
        </row>
        <row r="704">
          <cell r="A704" t="str">
            <v>COAST.695</v>
          </cell>
          <cell r="B704">
            <v>998</v>
          </cell>
          <cell r="C704"/>
          <cell r="D704" t="str">
            <v xml:space="preserve">Paint &amp; Decals- #123                         </v>
          </cell>
          <cell r="E704">
            <v>39559</v>
          </cell>
          <cell r="F704">
            <v>4980.5</v>
          </cell>
          <cell r="G704">
            <v>0</v>
          </cell>
          <cell r="H704"/>
          <cell r="I704">
            <v>0</v>
          </cell>
          <cell r="J704">
            <v>474.33</v>
          </cell>
          <cell r="K704">
            <v>711.5</v>
          </cell>
          <cell r="L704">
            <v>1185.83</v>
          </cell>
          <cell r="M704">
            <v>3794.67</v>
          </cell>
          <cell r="N704" t="str">
            <v>S/L</v>
          </cell>
          <cell r="O704">
            <v>7</v>
          </cell>
        </row>
        <row r="705">
          <cell r="A705" t="str">
            <v>COAST.696</v>
          </cell>
          <cell r="B705">
            <v>999</v>
          </cell>
          <cell r="C705"/>
          <cell r="D705" t="str">
            <v xml:space="preserve">Tires and Wheels - #123                      </v>
          </cell>
          <cell r="E705">
            <v>39568</v>
          </cell>
          <cell r="F705">
            <v>6573.04</v>
          </cell>
          <cell r="G705">
            <v>0</v>
          </cell>
          <cell r="H705"/>
          <cell r="I705">
            <v>0</v>
          </cell>
          <cell r="J705">
            <v>626</v>
          </cell>
          <cell r="K705">
            <v>939.01</v>
          </cell>
          <cell r="L705">
            <v>1565.01</v>
          </cell>
          <cell r="M705">
            <v>5008.03</v>
          </cell>
          <cell r="N705" t="str">
            <v>S/L</v>
          </cell>
          <cell r="O705">
            <v>7</v>
          </cell>
        </row>
        <row r="706">
          <cell r="A706" t="str">
            <v>COAST.697</v>
          </cell>
          <cell r="B706">
            <v>1000</v>
          </cell>
          <cell r="C706"/>
          <cell r="D706" t="str">
            <v xml:space="preserve">Plumbing Permit - Seaside Recycling Depot    </v>
          </cell>
          <cell r="E706">
            <v>39556</v>
          </cell>
          <cell r="F706">
            <v>317.97000000000003</v>
          </cell>
          <cell r="G706">
            <v>0</v>
          </cell>
          <cell r="H706"/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317.97000000000003</v>
          </cell>
          <cell r="N706" t="str">
            <v>Memo</v>
          </cell>
          <cell r="O706">
            <v>40</v>
          </cell>
        </row>
        <row r="707">
          <cell r="A707" t="str">
            <v>COAST.698</v>
          </cell>
          <cell r="B707">
            <v>1001</v>
          </cell>
          <cell r="C707"/>
          <cell r="D707" t="str">
            <v xml:space="preserve">4 - 47yd Drop Boxes                          </v>
          </cell>
          <cell r="E707">
            <v>39560</v>
          </cell>
          <cell r="F707">
            <v>22400</v>
          </cell>
          <cell r="G707">
            <v>0</v>
          </cell>
          <cell r="H707"/>
          <cell r="I707">
            <v>0</v>
          </cell>
          <cell r="J707">
            <v>1493.33</v>
          </cell>
          <cell r="K707">
            <v>2240</v>
          </cell>
          <cell r="L707">
            <v>3733.33</v>
          </cell>
          <cell r="M707">
            <v>18666.669999999998</v>
          </cell>
          <cell r="N707" t="str">
            <v>S/L</v>
          </cell>
          <cell r="O707">
            <v>10</v>
          </cell>
        </row>
        <row r="708">
          <cell r="A708" t="str">
            <v>COAST.699</v>
          </cell>
          <cell r="B708">
            <v>1002</v>
          </cell>
          <cell r="C708"/>
          <cell r="D708" t="str">
            <v xml:space="preserve">10812 - 96 Gal Univ XHD Containers           </v>
          </cell>
          <cell r="E708">
            <v>39722</v>
          </cell>
          <cell r="F708">
            <v>570588</v>
          </cell>
          <cell r="G708">
            <v>0</v>
          </cell>
          <cell r="H708"/>
          <cell r="I708">
            <v>0</v>
          </cell>
          <cell r="J708">
            <v>14264.7</v>
          </cell>
          <cell r="K708">
            <v>57058.8</v>
          </cell>
          <cell r="L708">
            <v>71323.5</v>
          </cell>
          <cell r="M708">
            <v>499264.5</v>
          </cell>
          <cell r="N708" t="str">
            <v>S/L</v>
          </cell>
          <cell r="O708">
            <v>10</v>
          </cell>
        </row>
        <row r="709">
          <cell r="A709" t="str">
            <v>COAST.700</v>
          </cell>
          <cell r="B709">
            <v>1003</v>
          </cell>
          <cell r="C709"/>
          <cell r="D709" t="str">
            <v xml:space="preserve">A/C Station                                  </v>
          </cell>
          <cell r="E709">
            <v>39588</v>
          </cell>
          <cell r="F709">
            <v>3879.59</v>
          </cell>
          <cell r="G709">
            <v>0</v>
          </cell>
          <cell r="H709"/>
          <cell r="I709">
            <v>0</v>
          </cell>
          <cell r="J709">
            <v>323.3</v>
          </cell>
          <cell r="K709">
            <v>554.23</v>
          </cell>
          <cell r="L709">
            <v>877.53</v>
          </cell>
          <cell r="M709">
            <v>3002.06</v>
          </cell>
          <cell r="N709" t="str">
            <v>S/L</v>
          </cell>
          <cell r="O709">
            <v>7</v>
          </cell>
        </row>
        <row r="710">
          <cell r="A710" t="str">
            <v>COAST.701</v>
          </cell>
          <cell r="B710">
            <v>1004</v>
          </cell>
          <cell r="C710"/>
          <cell r="D710" t="str">
            <v>2008 Pendpac Automated Sideloader Body - #331</v>
          </cell>
          <cell r="E710">
            <v>39589</v>
          </cell>
          <cell r="F710">
            <v>96547.839999999997</v>
          </cell>
          <cell r="G710">
            <v>0</v>
          </cell>
          <cell r="H710"/>
          <cell r="I710">
            <v>0</v>
          </cell>
          <cell r="J710">
            <v>8045.65</v>
          </cell>
          <cell r="K710">
            <v>13792.55</v>
          </cell>
          <cell r="L710">
            <v>21838.2</v>
          </cell>
          <cell r="M710">
            <v>74709.64</v>
          </cell>
          <cell r="N710" t="str">
            <v>S/L</v>
          </cell>
          <cell r="O710">
            <v>7</v>
          </cell>
        </row>
        <row r="711">
          <cell r="A711" t="str">
            <v>COAST.702</v>
          </cell>
          <cell r="B711">
            <v>1005</v>
          </cell>
          <cell r="C711"/>
          <cell r="D711" t="str">
            <v xml:space="preserve">2 - 51yd Drop Boxes                          </v>
          </cell>
          <cell r="E711">
            <v>39596</v>
          </cell>
          <cell r="F711">
            <v>12500</v>
          </cell>
          <cell r="G711">
            <v>0</v>
          </cell>
          <cell r="H711"/>
          <cell r="I711">
            <v>0</v>
          </cell>
          <cell r="J711">
            <v>729.17</v>
          </cell>
          <cell r="K711">
            <v>1250</v>
          </cell>
          <cell r="L711">
            <v>1979.17</v>
          </cell>
          <cell r="M711">
            <v>10520.83</v>
          </cell>
          <cell r="N711" t="str">
            <v>S/L</v>
          </cell>
          <cell r="O711">
            <v>10</v>
          </cell>
        </row>
        <row r="712">
          <cell r="A712" t="str">
            <v>COAST.703</v>
          </cell>
          <cell r="B712">
            <v>1006</v>
          </cell>
          <cell r="C712"/>
          <cell r="D712" t="str">
            <v xml:space="preserve">Color Camera System - #331                   </v>
          </cell>
          <cell r="E712">
            <v>39618</v>
          </cell>
          <cell r="F712">
            <v>1017.4</v>
          </cell>
          <cell r="G712">
            <v>0</v>
          </cell>
          <cell r="H712"/>
          <cell r="I712">
            <v>0</v>
          </cell>
          <cell r="J712">
            <v>72.67</v>
          </cell>
          <cell r="K712">
            <v>145.34</v>
          </cell>
          <cell r="L712">
            <v>218.01</v>
          </cell>
          <cell r="M712">
            <v>799.39</v>
          </cell>
          <cell r="N712" t="str">
            <v>S/L</v>
          </cell>
          <cell r="O712">
            <v>7</v>
          </cell>
        </row>
        <row r="713">
          <cell r="A713" t="str">
            <v>COAST.704</v>
          </cell>
          <cell r="B713">
            <v>1007</v>
          </cell>
          <cell r="C713"/>
          <cell r="D713" t="str">
            <v xml:space="preserve">Graphics - #331                              </v>
          </cell>
          <cell r="E713">
            <v>39626</v>
          </cell>
          <cell r="F713">
            <v>1990</v>
          </cell>
          <cell r="G713">
            <v>0</v>
          </cell>
          <cell r="H713"/>
          <cell r="I713">
            <v>0</v>
          </cell>
          <cell r="J713">
            <v>142.13999999999999</v>
          </cell>
          <cell r="K713">
            <v>284.29000000000002</v>
          </cell>
          <cell r="L713">
            <v>426.43</v>
          </cell>
          <cell r="M713">
            <v>1563.57</v>
          </cell>
          <cell r="N713" t="str">
            <v>S/L</v>
          </cell>
          <cell r="O713">
            <v>7</v>
          </cell>
        </row>
        <row r="714">
          <cell r="A714" t="str">
            <v>COAST.705</v>
          </cell>
          <cell r="B714">
            <v>1008</v>
          </cell>
          <cell r="C714"/>
          <cell r="D714" t="str">
            <v xml:space="preserve">1989 Freightliner Rolloff Dump Truck - #126  </v>
          </cell>
          <cell r="E714">
            <v>39629</v>
          </cell>
          <cell r="F714">
            <v>15000</v>
          </cell>
          <cell r="G714">
            <v>0</v>
          </cell>
          <cell r="H714"/>
          <cell r="I714">
            <v>0</v>
          </cell>
          <cell r="J714">
            <v>1071.43</v>
          </cell>
          <cell r="K714">
            <v>2142.86</v>
          </cell>
          <cell r="L714">
            <v>3214.29</v>
          </cell>
          <cell r="M714">
            <v>11785.71</v>
          </cell>
          <cell r="N714" t="str">
            <v>S/L</v>
          </cell>
          <cell r="O714">
            <v>7</v>
          </cell>
        </row>
        <row r="715">
          <cell r="A715" t="str">
            <v>COAST.706</v>
          </cell>
          <cell r="B715">
            <v>1009</v>
          </cell>
          <cell r="C715"/>
          <cell r="D715" t="str">
            <v xml:space="preserve">11 Used Drop Boxes from Masterbrand Cabinets </v>
          </cell>
          <cell r="E715">
            <v>39629</v>
          </cell>
          <cell r="F715">
            <v>15000</v>
          </cell>
          <cell r="G715">
            <v>0</v>
          </cell>
          <cell r="H715"/>
          <cell r="I715">
            <v>0</v>
          </cell>
          <cell r="J715">
            <v>750</v>
          </cell>
          <cell r="K715">
            <v>1500</v>
          </cell>
          <cell r="L715">
            <v>2250</v>
          </cell>
          <cell r="M715">
            <v>12750</v>
          </cell>
          <cell r="N715" t="str">
            <v>S/L</v>
          </cell>
          <cell r="O715">
            <v>10</v>
          </cell>
        </row>
        <row r="716">
          <cell r="A716" t="str">
            <v>COAST.707</v>
          </cell>
          <cell r="B716">
            <v>1010</v>
          </cell>
          <cell r="C716"/>
          <cell r="D716" t="str">
            <v xml:space="preserve">Rebuilt Transmission - #110                  </v>
          </cell>
          <cell r="E716">
            <v>39629</v>
          </cell>
          <cell r="F716">
            <v>3250</v>
          </cell>
          <cell r="G716">
            <v>0</v>
          </cell>
          <cell r="H716"/>
          <cell r="I716">
            <v>0</v>
          </cell>
          <cell r="J716">
            <v>232.14</v>
          </cell>
          <cell r="K716">
            <v>464.29</v>
          </cell>
          <cell r="L716">
            <v>696.43</v>
          </cell>
          <cell r="M716">
            <v>2553.5700000000002</v>
          </cell>
          <cell r="N716" t="str">
            <v>S/L</v>
          </cell>
          <cell r="O716">
            <v>7</v>
          </cell>
        </row>
        <row r="717">
          <cell r="A717" t="str">
            <v>COAST.708</v>
          </cell>
          <cell r="B717">
            <v>1011</v>
          </cell>
          <cell r="C717"/>
          <cell r="D717" t="str">
            <v xml:space="preserve">Construction Costs - Seaside Recycling Depot </v>
          </cell>
          <cell r="E717">
            <v>39626</v>
          </cell>
          <cell r="F717">
            <v>119696.5</v>
          </cell>
          <cell r="G717">
            <v>0</v>
          </cell>
          <cell r="H717"/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119696.5</v>
          </cell>
          <cell r="N717" t="str">
            <v>Memo</v>
          </cell>
          <cell r="O717">
            <v>40</v>
          </cell>
        </row>
        <row r="718">
          <cell r="A718" t="str">
            <v>COAST.709</v>
          </cell>
          <cell r="B718">
            <v>1012</v>
          </cell>
          <cell r="C718"/>
          <cell r="D718" t="str">
            <v xml:space="preserve">2 - 2yd Cardboard Recyc Containers           </v>
          </cell>
          <cell r="E718">
            <v>39618</v>
          </cell>
          <cell r="F718">
            <v>1250</v>
          </cell>
          <cell r="G718">
            <v>0</v>
          </cell>
          <cell r="H718"/>
          <cell r="I718">
            <v>0</v>
          </cell>
          <cell r="J718">
            <v>62.5</v>
          </cell>
          <cell r="K718">
            <v>125</v>
          </cell>
          <cell r="L718">
            <v>187.5</v>
          </cell>
          <cell r="M718">
            <v>1062.5</v>
          </cell>
          <cell r="N718" t="str">
            <v>S/L</v>
          </cell>
          <cell r="O718">
            <v>10</v>
          </cell>
        </row>
        <row r="719">
          <cell r="A719" t="str">
            <v>COAST.710</v>
          </cell>
          <cell r="B719">
            <v>1013</v>
          </cell>
          <cell r="C719"/>
          <cell r="D719" t="str">
            <v xml:space="preserve">3 - 4yd Cardboard Recyc Containers           </v>
          </cell>
          <cell r="E719">
            <v>39618</v>
          </cell>
          <cell r="F719">
            <v>2415.9899999999998</v>
          </cell>
          <cell r="G719">
            <v>0</v>
          </cell>
          <cell r="H719"/>
          <cell r="I719">
            <v>0</v>
          </cell>
          <cell r="J719">
            <v>120.8</v>
          </cell>
          <cell r="K719">
            <v>241.6</v>
          </cell>
          <cell r="L719">
            <v>362.4</v>
          </cell>
          <cell r="M719">
            <v>2053.59</v>
          </cell>
          <cell r="N719" t="str">
            <v>S/L</v>
          </cell>
          <cell r="O719">
            <v>10</v>
          </cell>
        </row>
        <row r="720">
          <cell r="A720" t="str">
            <v>COAST.711</v>
          </cell>
          <cell r="B720">
            <v>1014</v>
          </cell>
          <cell r="C720"/>
          <cell r="D720" t="str">
            <v xml:space="preserve">1 - 4yd Cardboard Recyc Container            </v>
          </cell>
          <cell r="E720">
            <v>39618</v>
          </cell>
          <cell r="F720">
            <v>751.15</v>
          </cell>
          <cell r="G720">
            <v>0</v>
          </cell>
          <cell r="H720"/>
          <cell r="I720">
            <v>0</v>
          </cell>
          <cell r="J720">
            <v>37.56</v>
          </cell>
          <cell r="K720">
            <v>75.11</v>
          </cell>
          <cell r="L720">
            <v>112.67</v>
          </cell>
          <cell r="M720">
            <v>638.48</v>
          </cell>
          <cell r="N720" t="str">
            <v>S/L</v>
          </cell>
          <cell r="O720">
            <v>10</v>
          </cell>
        </row>
        <row r="721">
          <cell r="A721" t="str">
            <v>COAST.712</v>
          </cell>
          <cell r="B721">
            <v>1015</v>
          </cell>
          <cell r="C721"/>
          <cell r="D721" t="str">
            <v xml:space="preserve">3 - 6yd Cardboard Recyc Containers           </v>
          </cell>
          <cell r="E721">
            <v>39618</v>
          </cell>
          <cell r="F721">
            <v>2720.49</v>
          </cell>
          <cell r="G721">
            <v>0</v>
          </cell>
          <cell r="H721"/>
          <cell r="I721">
            <v>0</v>
          </cell>
          <cell r="J721">
            <v>136.02000000000001</v>
          </cell>
          <cell r="K721">
            <v>272.05</v>
          </cell>
          <cell r="L721">
            <v>408.07</v>
          </cell>
          <cell r="M721">
            <v>2312.42</v>
          </cell>
          <cell r="N721" t="str">
            <v>S/L</v>
          </cell>
          <cell r="O721">
            <v>10</v>
          </cell>
        </row>
        <row r="722">
          <cell r="A722" t="str">
            <v>COAST.713</v>
          </cell>
          <cell r="B722">
            <v>1016</v>
          </cell>
          <cell r="C722"/>
          <cell r="D722" t="str">
            <v xml:space="preserve">2 - 8yd FL Containers                        </v>
          </cell>
          <cell r="E722">
            <v>39618</v>
          </cell>
          <cell r="F722">
            <v>2659</v>
          </cell>
          <cell r="G722">
            <v>0</v>
          </cell>
          <cell r="H722"/>
          <cell r="I722">
            <v>0</v>
          </cell>
          <cell r="J722">
            <v>132.94999999999999</v>
          </cell>
          <cell r="K722">
            <v>265.89999999999998</v>
          </cell>
          <cell r="L722">
            <v>398.85</v>
          </cell>
          <cell r="M722">
            <v>2260.15</v>
          </cell>
          <cell r="N722" t="str">
            <v>S/L</v>
          </cell>
          <cell r="O722">
            <v>10</v>
          </cell>
        </row>
        <row r="723">
          <cell r="A723" t="str">
            <v>COAST.714</v>
          </cell>
          <cell r="B723">
            <v>1017</v>
          </cell>
          <cell r="C723"/>
          <cell r="D723" t="str">
            <v xml:space="preserve">1 - 6yd FL Container                         </v>
          </cell>
          <cell r="E723">
            <v>39618</v>
          </cell>
          <cell r="F723">
            <v>991.09</v>
          </cell>
          <cell r="G723">
            <v>0</v>
          </cell>
          <cell r="H723"/>
          <cell r="I723">
            <v>0</v>
          </cell>
          <cell r="J723">
            <v>49.55</v>
          </cell>
          <cell r="K723">
            <v>99.11</v>
          </cell>
          <cell r="L723">
            <v>148.66</v>
          </cell>
          <cell r="M723">
            <v>842.43</v>
          </cell>
          <cell r="N723" t="str">
            <v>S/L</v>
          </cell>
          <cell r="O723">
            <v>10</v>
          </cell>
        </row>
        <row r="724">
          <cell r="A724" t="str">
            <v>COAST.715</v>
          </cell>
          <cell r="B724">
            <v>1018</v>
          </cell>
          <cell r="C724"/>
          <cell r="D724" t="str">
            <v xml:space="preserve">1 - 6yd FL Container                         </v>
          </cell>
          <cell r="E724">
            <v>39618</v>
          </cell>
          <cell r="F724">
            <v>1081.5</v>
          </cell>
          <cell r="G724">
            <v>0</v>
          </cell>
          <cell r="H724"/>
          <cell r="I724">
            <v>0</v>
          </cell>
          <cell r="J724">
            <v>54.08</v>
          </cell>
          <cell r="K724">
            <v>108.15</v>
          </cell>
          <cell r="L724">
            <v>162.22999999999999</v>
          </cell>
          <cell r="M724">
            <v>919.27</v>
          </cell>
          <cell r="N724" t="str">
            <v>S/L</v>
          </cell>
          <cell r="O724">
            <v>10</v>
          </cell>
        </row>
        <row r="725">
          <cell r="A725" t="str">
            <v>COAST.716</v>
          </cell>
          <cell r="B725">
            <v>1019</v>
          </cell>
          <cell r="C725"/>
          <cell r="D725" t="str">
            <v xml:space="preserve">6- 2yd Containers                            </v>
          </cell>
          <cell r="E725">
            <v>39618</v>
          </cell>
          <cell r="F725">
            <v>3063</v>
          </cell>
          <cell r="G725">
            <v>0</v>
          </cell>
          <cell r="H725"/>
          <cell r="I725">
            <v>0</v>
          </cell>
          <cell r="J725">
            <v>153.15</v>
          </cell>
          <cell r="K725">
            <v>306.3</v>
          </cell>
          <cell r="L725">
            <v>459.45</v>
          </cell>
          <cell r="M725">
            <v>2603.5500000000002</v>
          </cell>
          <cell r="N725" t="str">
            <v>S/L</v>
          </cell>
          <cell r="O725">
            <v>10</v>
          </cell>
        </row>
        <row r="726">
          <cell r="A726" t="str">
            <v>COAST.717</v>
          </cell>
          <cell r="B726">
            <v>1020</v>
          </cell>
          <cell r="C726"/>
          <cell r="D726" t="str">
            <v xml:space="preserve">4 - 3yd Containers                           </v>
          </cell>
          <cell r="E726">
            <v>39618</v>
          </cell>
          <cell r="F726">
            <v>2580</v>
          </cell>
          <cell r="G726">
            <v>0</v>
          </cell>
          <cell r="H726"/>
          <cell r="I726">
            <v>0</v>
          </cell>
          <cell r="J726">
            <v>129</v>
          </cell>
          <cell r="K726">
            <v>258</v>
          </cell>
          <cell r="L726">
            <v>387</v>
          </cell>
          <cell r="M726">
            <v>2193</v>
          </cell>
          <cell r="N726" t="str">
            <v>S/L</v>
          </cell>
          <cell r="O726">
            <v>10</v>
          </cell>
        </row>
        <row r="727">
          <cell r="A727" t="str">
            <v>COAST.718</v>
          </cell>
          <cell r="B727">
            <v>1021</v>
          </cell>
          <cell r="C727"/>
          <cell r="D727" t="str">
            <v xml:space="preserve">4 - 3yd Containers                           </v>
          </cell>
          <cell r="E727">
            <v>39618</v>
          </cell>
          <cell r="F727">
            <v>2486.08</v>
          </cell>
          <cell r="G727">
            <v>0</v>
          </cell>
          <cell r="H727"/>
          <cell r="I727">
            <v>0</v>
          </cell>
          <cell r="J727">
            <v>124.3</v>
          </cell>
          <cell r="K727">
            <v>248.61</v>
          </cell>
          <cell r="L727">
            <v>372.91</v>
          </cell>
          <cell r="M727">
            <v>2113.17</v>
          </cell>
          <cell r="N727" t="str">
            <v>S/L</v>
          </cell>
          <cell r="O727">
            <v>10</v>
          </cell>
        </row>
        <row r="728">
          <cell r="A728" t="str">
            <v>COAST.719</v>
          </cell>
          <cell r="B728">
            <v>1022</v>
          </cell>
          <cell r="C728"/>
          <cell r="D728" t="str">
            <v xml:space="preserve">1 - 4yd Container                            </v>
          </cell>
          <cell r="E728">
            <v>39618</v>
          </cell>
          <cell r="F728">
            <v>730</v>
          </cell>
          <cell r="G728">
            <v>0</v>
          </cell>
          <cell r="H728"/>
          <cell r="I728">
            <v>0</v>
          </cell>
          <cell r="J728">
            <v>36.5</v>
          </cell>
          <cell r="K728">
            <v>73</v>
          </cell>
          <cell r="L728">
            <v>109.5</v>
          </cell>
          <cell r="M728">
            <v>620.5</v>
          </cell>
          <cell r="N728" t="str">
            <v>S/L</v>
          </cell>
          <cell r="O728">
            <v>10</v>
          </cell>
        </row>
        <row r="729">
          <cell r="A729" t="str">
            <v>COAST.720</v>
          </cell>
          <cell r="B729">
            <v>1023</v>
          </cell>
          <cell r="C729"/>
          <cell r="D729" t="str">
            <v xml:space="preserve">1 - 4yd Container                            </v>
          </cell>
          <cell r="E729">
            <v>39618</v>
          </cell>
          <cell r="F729">
            <v>731.33</v>
          </cell>
          <cell r="G729">
            <v>0</v>
          </cell>
          <cell r="H729"/>
          <cell r="I729">
            <v>0</v>
          </cell>
          <cell r="J729">
            <v>36.57</v>
          </cell>
          <cell r="K729">
            <v>73.13</v>
          </cell>
          <cell r="L729">
            <v>109.7</v>
          </cell>
          <cell r="M729">
            <v>621.63</v>
          </cell>
          <cell r="N729" t="str">
            <v>S/L</v>
          </cell>
          <cell r="O729">
            <v>10</v>
          </cell>
        </row>
        <row r="730">
          <cell r="A730" t="str">
            <v>COAST.721</v>
          </cell>
          <cell r="B730">
            <v>1024</v>
          </cell>
          <cell r="C730"/>
          <cell r="D730" t="str">
            <v xml:space="preserve">1 - 2yd Container                            </v>
          </cell>
          <cell r="E730">
            <v>39618</v>
          </cell>
          <cell r="F730">
            <v>600</v>
          </cell>
          <cell r="G730">
            <v>0</v>
          </cell>
          <cell r="H730"/>
          <cell r="I730">
            <v>0</v>
          </cell>
          <cell r="J730">
            <v>30</v>
          </cell>
          <cell r="K730">
            <v>60</v>
          </cell>
          <cell r="L730">
            <v>90</v>
          </cell>
          <cell r="M730">
            <v>510</v>
          </cell>
          <cell r="N730" t="str">
            <v>S/L</v>
          </cell>
          <cell r="O730">
            <v>10</v>
          </cell>
        </row>
        <row r="731">
          <cell r="A731" t="str">
            <v>COAST.722</v>
          </cell>
          <cell r="B731">
            <v>1025</v>
          </cell>
          <cell r="C731"/>
          <cell r="D731" t="str">
            <v xml:space="preserve">1 - 2yd Container                            </v>
          </cell>
          <cell r="E731">
            <v>39618</v>
          </cell>
          <cell r="F731">
            <v>615.28</v>
          </cell>
          <cell r="G731">
            <v>0</v>
          </cell>
          <cell r="H731"/>
          <cell r="I731">
            <v>0</v>
          </cell>
          <cell r="J731">
            <v>30.76</v>
          </cell>
          <cell r="K731">
            <v>61.53</v>
          </cell>
          <cell r="L731">
            <v>92.29</v>
          </cell>
          <cell r="M731">
            <v>522.99</v>
          </cell>
          <cell r="N731" t="str">
            <v>S/L</v>
          </cell>
          <cell r="O731">
            <v>10</v>
          </cell>
        </row>
        <row r="732">
          <cell r="A732" t="str">
            <v>COAST.723</v>
          </cell>
          <cell r="B732">
            <v>1026</v>
          </cell>
          <cell r="C732"/>
          <cell r="D732" t="str">
            <v xml:space="preserve">3 - 3yd Containers                           </v>
          </cell>
          <cell r="E732">
            <v>39618</v>
          </cell>
          <cell r="F732">
            <v>1864.56</v>
          </cell>
          <cell r="G732">
            <v>0</v>
          </cell>
          <cell r="H732"/>
          <cell r="I732">
            <v>0</v>
          </cell>
          <cell r="J732">
            <v>93.23</v>
          </cell>
          <cell r="K732">
            <v>186.46</v>
          </cell>
          <cell r="L732">
            <v>279.69</v>
          </cell>
          <cell r="M732">
            <v>1584.87</v>
          </cell>
          <cell r="N732" t="str">
            <v>S/L</v>
          </cell>
          <cell r="O732">
            <v>10</v>
          </cell>
        </row>
        <row r="733">
          <cell r="A733" t="str">
            <v>COAST.724</v>
          </cell>
          <cell r="B733">
            <v>1027</v>
          </cell>
          <cell r="C733"/>
          <cell r="D733" t="str">
            <v xml:space="preserve">3 - 4yd Containers                           </v>
          </cell>
          <cell r="E733">
            <v>39618</v>
          </cell>
          <cell r="F733">
            <v>2193.9899999999998</v>
          </cell>
          <cell r="G733">
            <v>0</v>
          </cell>
          <cell r="H733"/>
          <cell r="I733">
            <v>0</v>
          </cell>
          <cell r="J733">
            <v>109.7</v>
          </cell>
          <cell r="K733">
            <v>219.4</v>
          </cell>
          <cell r="L733">
            <v>329.1</v>
          </cell>
          <cell r="M733">
            <v>1864.89</v>
          </cell>
          <cell r="N733" t="str">
            <v>S/L</v>
          </cell>
          <cell r="O733">
            <v>10</v>
          </cell>
        </row>
        <row r="734">
          <cell r="A734" t="str">
            <v>COAST.725</v>
          </cell>
          <cell r="B734">
            <v>1028</v>
          </cell>
          <cell r="C734"/>
          <cell r="D734" t="str">
            <v xml:space="preserve">Title and Escrow Fees                        </v>
          </cell>
          <cell r="E734">
            <v>39636</v>
          </cell>
          <cell r="F734">
            <v>2962</v>
          </cell>
          <cell r="G734">
            <v>0</v>
          </cell>
          <cell r="H734"/>
          <cell r="I734">
            <v>0</v>
          </cell>
          <cell r="J734">
            <v>37.03</v>
          </cell>
          <cell r="K734">
            <v>74.05</v>
          </cell>
          <cell r="L734">
            <v>111.08</v>
          </cell>
          <cell r="M734">
            <v>2850.92</v>
          </cell>
          <cell r="N734" t="str">
            <v>S/L</v>
          </cell>
          <cell r="O734">
            <v>40</v>
          </cell>
        </row>
        <row r="735">
          <cell r="A735" t="str">
            <v>COAST.726</v>
          </cell>
          <cell r="B735">
            <v>1029</v>
          </cell>
          <cell r="C735"/>
          <cell r="D735" t="str">
            <v xml:space="preserve">5 - 2yd Containers                           </v>
          </cell>
          <cell r="E735">
            <v>39643</v>
          </cell>
          <cell r="F735">
            <v>3076.4</v>
          </cell>
          <cell r="G735">
            <v>0</v>
          </cell>
          <cell r="H735"/>
          <cell r="I735">
            <v>0</v>
          </cell>
          <cell r="J735">
            <v>153.82</v>
          </cell>
          <cell r="K735">
            <v>307.64</v>
          </cell>
          <cell r="L735">
            <v>461.46</v>
          </cell>
          <cell r="M735">
            <v>2614.94</v>
          </cell>
          <cell r="N735" t="str">
            <v>S/L</v>
          </cell>
          <cell r="O735">
            <v>10</v>
          </cell>
        </row>
        <row r="736">
          <cell r="A736" t="str">
            <v>COAST.727</v>
          </cell>
          <cell r="B736">
            <v>1030</v>
          </cell>
          <cell r="C736"/>
          <cell r="D736" t="str">
            <v xml:space="preserve">1 - 2yd Cardboard Recyc Container            </v>
          </cell>
          <cell r="E736">
            <v>39643</v>
          </cell>
          <cell r="F736">
            <v>625</v>
          </cell>
          <cell r="G736">
            <v>0</v>
          </cell>
          <cell r="H736"/>
          <cell r="I736">
            <v>0</v>
          </cell>
          <cell r="J736">
            <v>31.25</v>
          </cell>
          <cell r="K736">
            <v>62.5</v>
          </cell>
          <cell r="L736">
            <v>93.75</v>
          </cell>
          <cell r="M736">
            <v>531.25</v>
          </cell>
          <cell r="N736" t="str">
            <v>S/L</v>
          </cell>
          <cell r="O736">
            <v>10</v>
          </cell>
        </row>
        <row r="737">
          <cell r="A737" t="str">
            <v>COAST.728</v>
          </cell>
          <cell r="B737">
            <v>1031</v>
          </cell>
          <cell r="C737"/>
          <cell r="D737" t="str">
            <v xml:space="preserve">2 - 2yd Cardboard Recyc Containers           </v>
          </cell>
          <cell r="E737">
            <v>39643</v>
          </cell>
          <cell r="F737">
            <v>1140</v>
          </cell>
          <cell r="G737">
            <v>0</v>
          </cell>
          <cell r="H737"/>
          <cell r="I737">
            <v>0</v>
          </cell>
          <cell r="J737">
            <v>57</v>
          </cell>
          <cell r="K737">
            <v>114</v>
          </cell>
          <cell r="L737">
            <v>171</v>
          </cell>
          <cell r="M737">
            <v>969</v>
          </cell>
          <cell r="N737" t="str">
            <v>S/L</v>
          </cell>
          <cell r="O737">
            <v>10</v>
          </cell>
        </row>
        <row r="738">
          <cell r="A738" t="str">
            <v>COAST.729</v>
          </cell>
          <cell r="B738">
            <v>1032</v>
          </cell>
          <cell r="C738"/>
          <cell r="D738" t="str">
            <v xml:space="preserve">1 - 4yd Cardboard Recyc Container            </v>
          </cell>
          <cell r="E738">
            <v>39643</v>
          </cell>
          <cell r="F738">
            <v>751.15</v>
          </cell>
          <cell r="G738">
            <v>0</v>
          </cell>
          <cell r="H738"/>
          <cell r="I738">
            <v>0</v>
          </cell>
          <cell r="J738">
            <v>37.56</v>
          </cell>
          <cell r="K738">
            <v>75.11</v>
          </cell>
          <cell r="L738">
            <v>112.67</v>
          </cell>
          <cell r="M738">
            <v>638.48</v>
          </cell>
          <cell r="N738" t="str">
            <v>S/L</v>
          </cell>
          <cell r="O738">
            <v>10</v>
          </cell>
        </row>
        <row r="739">
          <cell r="A739" t="str">
            <v>COAST.730</v>
          </cell>
          <cell r="B739">
            <v>1033</v>
          </cell>
          <cell r="C739"/>
          <cell r="D739" t="str">
            <v xml:space="preserve">3 - 6yd Cardboard Recyc Containers           </v>
          </cell>
          <cell r="E739">
            <v>39643</v>
          </cell>
          <cell r="F739">
            <v>2720.49</v>
          </cell>
          <cell r="G739">
            <v>0</v>
          </cell>
          <cell r="H739"/>
          <cell r="I739">
            <v>0</v>
          </cell>
          <cell r="J739">
            <v>136.02000000000001</v>
          </cell>
          <cell r="K739">
            <v>272.05</v>
          </cell>
          <cell r="L739">
            <v>408.07</v>
          </cell>
          <cell r="M739">
            <v>2312.42</v>
          </cell>
          <cell r="N739" t="str">
            <v>S/L</v>
          </cell>
          <cell r="O739">
            <v>10</v>
          </cell>
        </row>
        <row r="740">
          <cell r="A740" t="str">
            <v>COAST.731</v>
          </cell>
          <cell r="B740">
            <v>1034</v>
          </cell>
          <cell r="C740"/>
          <cell r="D740" t="str">
            <v xml:space="preserve">Steel for Boom Stretch - #126                </v>
          </cell>
          <cell r="E740">
            <v>39688</v>
          </cell>
          <cell r="F740">
            <v>2421.91</v>
          </cell>
          <cell r="G740">
            <v>0</v>
          </cell>
          <cell r="H740"/>
          <cell r="I740">
            <v>0</v>
          </cell>
          <cell r="J740">
            <v>115.33</v>
          </cell>
          <cell r="K740">
            <v>345.99</v>
          </cell>
          <cell r="L740">
            <v>461.32</v>
          </cell>
          <cell r="M740">
            <v>1960.59</v>
          </cell>
          <cell r="N740" t="str">
            <v>S/L</v>
          </cell>
          <cell r="O740">
            <v>7</v>
          </cell>
        </row>
        <row r="741">
          <cell r="A741" t="str">
            <v>COAST.732</v>
          </cell>
          <cell r="B741">
            <v>1035</v>
          </cell>
          <cell r="C741"/>
          <cell r="D741" t="str">
            <v xml:space="preserve">500- 14 Gal Recycle Bins                     </v>
          </cell>
          <cell r="E741">
            <v>39680</v>
          </cell>
          <cell r="F741">
            <v>3868.03</v>
          </cell>
          <cell r="G741">
            <v>0</v>
          </cell>
          <cell r="H741"/>
          <cell r="I741">
            <v>0</v>
          </cell>
          <cell r="J741">
            <v>128.93</v>
          </cell>
          <cell r="K741">
            <v>386.8</v>
          </cell>
          <cell r="L741">
            <v>515.73</v>
          </cell>
          <cell r="M741">
            <v>3352.3</v>
          </cell>
          <cell r="N741" t="str">
            <v>S/L</v>
          </cell>
          <cell r="O741">
            <v>10</v>
          </cell>
        </row>
        <row r="742">
          <cell r="A742" t="str">
            <v>COAST.733</v>
          </cell>
          <cell r="B742">
            <v>1036</v>
          </cell>
          <cell r="C742"/>
          <cell r="D742" t="str">
            <v xml:space="preserve">1 - 4yd Cardboard Recyc Container            </v>
          </cell>
          <cell r="E742">
            <v>39720</v>
          </cell>
          <cell r="F742">
            <v>751.15</v>
          </cell>
          <cell r="G742">
            <v>0</v>
          </cell>
          <cell r="H742"/>
          <cell r="I742">
            <v>0</v>
          </cell>
          <cell r="J742">
            <v>18.78</v>
          </cell>
          <cell r="K742">
            <v>75.11</v>
          </cell>
          <cell r="L742">
            <v>93.89</v>
          </cell>
          <cell r="M742">
            <v>657.26</v>
          </cell>
          <cell r="N742" t="str">
            <v>S/L</v>
          </cell>
          <cell r="O742">
            <v>10</v>
          </cell>
        </row>
        <row r="743">
          <cell r="A743" t="str">
            <v>COAST.734</v>
          </cell>
          <cell r="B743">
            <v>1037</v>
          </cell>
          <cell r="C743"/>
          <cell r="D743" t="str">
            <v xml:space="preserve">3 - 6yd FL Containers                        </v>
          </cell>
          <cell r="E743">
            <v>39720</v>
          </cell>
          <cell r="F743">
            <v>3244.5</v>
          </cell>
          <cell r="G743">
            <v>0</v>
          </cell>
          <cell r="H743"/>
          <cell r="I743">
            <v>0</v>
          </cell>
          <cell r="J743">
            <v>81.11</v>
          </cell>
          <cell r="K743">
            <v>324.45</v>
          </cell>
          <cell r="L743">
            <v>405.56</v>
          </cell>
          <cell r="M743">
            <v>2838.94</v>
          </cell>
          <cell r="N743" t="str">
            <v>S/L</v>
          </cell>
          <cell r="O743">
            <v>10</v>
          </cell>
        </row>
        <row r="744">
          <cell r="A744" t="str">
            <v>COAST.735</v>
          </cell>
          <cell r="B744">
            <v>1038</v>
          </cell>
          <cell r="C744"/>
          <cell r="D744" t="str">
            <v xml:space="preserve">2 - 2yd Cardboard Recyc Containers           </v>
          </cell>
          <cell r="E744">
            <v>39720</v>
          </cell>
          <cell r="F744">
            <v>1140</v>
          </cell>
          <cell r="G744">
            <v>0</v>
          </cell>
          <cell r="H744"/>
          <cell r="I744">
            <v>0</v>
          </cell>
          <cell r="J744">
            <v>28.5</v>
          </cell>
          <cell r="K744">
            <v>114</v>
          </cell>
          <cell r="L744">
            <v>142.5</v>
          </cell>
          <cell r="M744">
            <v>997.5</v>
          </cell>
          <cell r="N744" t="str">
            <v>S/L</v>
          </cell>
          <cell r="O744">
            <v>10</v>
          </cell>
        </row>
        <row r="745">
          <cell r="A745" t="str">
            <v>COAST.736</v>
          </cell>
          <cell r="B745">
            <v>1039</v>
          </cell>
          <cell r="C745"/>
          <cell r="D745" t="str">
            <v xml:space="preserve">3 - 4yd Cardboard Recyc Containers           </v>
          </cell>
          <cell r="E745">
            <v>39720</v>
          </cell>
          <cell r="F745">
            <v>2253.4499999999998</v>
          </cell>
          <cell r="G745">
            <v>0</v>
          </cell>
          <cell r="H745"/>
          <cell r="I745">
            <v>0</v>
          </cell>
          <cell r="J745">
            <v>56.34</v>
          </cell>
          <cell r="K745">
            <v>225.35</v>
          </cell>
          <cell r="L745">
            <v>281.69</v>
          </cell>
          <cell r="M745">
            <v>1971.76</v>
          </cell>
          <cell r="N745" t="str">
            <v>S/L</v>
          </cell>
          <cell r="O745">
            <v>10</v>
          </cell>
        </row>
        <row r="746">
          <cell r="A746" t="str">
            <v>COAST.737</v>
          </cell>
          <cell r="B746">
            <v>1040</v>
          </cell>
          <cell r="C746"/>
          <cell r="D746" t="str">
            <v xml:space="preserve">3 - 30yd Drop Boxes                          </v>
          </cell>
          <cell r="E746">
            <v>39741</v>
          </cell>
          <cell r="F746">
            <v>20961</v>
          </cell>
          <cell r="G746">
            <v>0</v>
          </cell>
          <cell r="H746"/>
          <cell r="I746">
            <v>0</v>
          </cell>
          <cell r="J746">
            <v>349.35</v>
          </cell>
          <cell r="K746">
            <v>2096.1</v>
          </cell>
          <cell r="L746">
            <v>2445.4499999999998</v>
          </cell>
          <cell r="M746">
            <v>18515.55</v>
          </cell>
          <cell r="N746" t="str">
            <v>S/L</v>
          </cell>
          <cell r="O746">
            <v>10</v>
          </cell>
        </row>
        <row r="747">
          <cell r="A747" t="str">
            <v>COAST.738</v>
          </cell>
          <cell r="B747">
            <v>1041</v>
          </cell>
          <cell r="C747"/>
          <cell r="D747" t="str">
            <v xml:space="preserve">3 - 6yd Cardboard Recyc Containers           </v>
          </cell>
          <cell r="E747">
            <v>39750</v>
          </cell>
          <cell r="F747">
            <v>2553.42</v>
          </cell>
          <cell r="G747">
            <v>0</v>
          </cell>
          <cell r="H747"/>
          <cell r="I747">
            <v>0</v>
          </cell>
          <cell r="J747">
            <v>42.56</v>
          </cell>
          <cell r="K747">
            <v>255.34</v>
          </cell>
          <cell r="L747">
            <v>297.89999999999998</v>
          </cell>
          <cell r="M747">
            <v>2255.52</v>
          </cell>
          <cell r="N747" t="str">
            <v>S/L</v>
          </cell>
          <cell r="O747">
            <v>10</v>
          </cell>
        </row>
        <row r="748">
          <cell r="A748" t="str">
            <v>COAST.739</v>
          </cell>
          <cell r="B748">
            <v>1042</v>
          </cell>
          <cell r="C748"/>
          <cell r="D748" t="str">
            <v xml:space="preserve">CTD - Tipping Floor Repair                   </v>
          </cell>
          <cell r="E748">
            <v>39752</v>
          </cell>
          <cell r="F748">
            <v>11560</v>
          </cell>
          <cell r="G748">
            <v>0</v>
          </cell>
          <cell r="H748"/>
          <cell r="I748">
            <v>0</v>
          </cell>
          <cell r="J748">
            <v>128.44</v>
          </cell>
          <cell r="K748">
            <v>770.67</v>
          </cell>
          <cell r="L748">
            <v>899.11</v>
          </cell>
          <cell r="M748">
            <v>10660.89</v>
          </cell>
          <cell r="N748" t="str">
            <v>S/L</v>
          </cell>
          <cell r="O748">
            <v>15</v>
          </cell>
        </row>
        <row r="749">
          <cell r="A749" t="str">
            <v>COAST.740</v>
          </cell>
          <cell r="B749">
            <v>1043</v>
          </cell>
          <cell r="C749"/>
          <cell r="D749" t="str">
            <v>00 Peterbilt / Heil 26yd Sideloaders - Valley</v>
          </cell>
          <cell r="E749">
            <v>39692</v>
          </cell>
          <cell r="F749">
            <v>25000</v>
          </cell>
          <cell r="G749">
            <v>0</v>
          </cell>
          <cell r="H749"/>
          <cell r="I749">
            <v>0</v>
          </cell>
          <cell r="J749">
            <v>1190.48</v>
          </cell>
          <cell r="K749">
            <v>3571.43</v>
          </cell>
          <cell r="L749">
            <v>4761.91</v>
          </cell>
          <cell r="M749">
            <v>20238.09</v>
          </cell>
          <cell r="N749" t="str">
            <v>S/L</v>
          </cell>
          <cell r="O749">
            <v>7</v>
          </cell>
        </row>
        <row r="750">
          <cell r="A750" t="str">
            <v>COAST.741</v>
          </cell>
          <cell r="B750">
            <v>1044</v>
          </cell>
          <cell r="C750"/>
          <cell r="D750" t="str">
            <v xml:space="preserve">8513 - 90 Gal Commingle Carts                </v>
          </cell>
          <cell r="E750">
            <v>39771</v>
          </cell>
          <cell r="F750">
            <v>34052</v>
          </cell>
          <cell r="G750">
            <v>0</v>
          </cell>
          <cell r="H750"/>
          <cell r="I750">
            <v>0</v>
          </cell>
          <cell r="J750">
            <v>283.77</v>
          </cell>
          <cell r="K750">
            <v>3405.2</v>
          </cell>
          <cell r="L750">
            <v>3688.97</v>
          </cell>
          <cell r="M750">
            <v>30363.03</v>
          </cell>
          <cell r="N750" t="str">
            <v>S/L</v>
          </cell>
          <cell r="O750">
            <v>10</v>
          </cell>
        </row>
        <row r="751">
          <cell r="A751" t="str">
            <v>COAST.742</v>
          </cell>
          <cell r="B751">
            <v>1045</v>
          </cell>
          <cell r="C751"/>
          <cell r="D751" t="str">
            <v xml:space="preserve">3 - 4yd Cardboard Recyc Containers           </v>
          </cell>
          <cell r="E751">
            <v>39794</v>
          </cell>
          <cell r="F751">
            <v>2190</v>
          </cell>
          <cell r="G751">
            <v>0</v>
          </cell>
          <cell r="H751"/>
          <cell r="I751">
            <v>0</v>
          </cell>
          <cell r="J751">
            <v>18.25</v>
          </cell>
          <cell r="K751">
            <v>219</v>
          </cell>
          <cell r="L751">
            <v>237.25</v>
          </cell>
          <cell r="M751">
            <v>1952.75</v>
          </cell>
          <cell r="N751" t="str">
            <v>S/L</v>
          </cell>
          <cell r="O751">
            <v>10</v>
          </cell>
        </row>
        <row r="752">
          <cell r="A752" t="str">
            <v>COAST.743</v>
          </cell>
          <cell r="B752">
            <v>1046</v>
          </cell>
          <cell r="C752"/>
          <cell r="D752" t="str">
            <v xml:space="preserve">Attorney Fees                                </v>
          </cell>
          <cell r="E752">
            <v>39629</v>
          </cell>
          <cell r="F752">
            <v>4353.91</v>
          </cell>
          <cell r="G752">
            <v>0</v>
          </cell>
          <cell r="H752"/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4353.91</v>
          </cell>
          <cell r="N752" t="str">
            <v>Memo</v>
          </cell>
          <cell r="O752">
            <v>40</v>
          </cell>
        </row>
        <row r="753">
          <cell r="A753" t="str">
            <v>COAST.744</v>
          </cell>
          <cell r="B753">
            <v>1047</v>
          </cell>
          <cell r="C753"/>
          <cell r="D753" t="str">
            <v xml:space="preserve">Fleetmind GPS - #125                         </v>
          </cell>
          <cell r="E753">
            <v>39538</v>
          </cell>
          <cell r="F753">
            <v>2894.6</v>
          </cell>
          <cell r="G753">
            <v>0</v>
          </cell>
          <cell r="H753"/>
          <cell r="I753">
            <v>0</v>
          </cell>
          <cell r="J753">
            <v>434.19</v>
          </cell>
          <cell r="K753">
            <v>578.91999999999996</v>
          </cell>
          <cell r="L753">
            <v>1013.11</v>
          </cell>
          <cell r="M753">
            <v>1881.49</v>
          </cell>
          <cell r="N753" t="str">
            <v>S/L</v>
          </cell>
          <cell r="O753">
            <v>5</v>
          </cell>
        </row>
        <row r="754">
          <cell r="A754" t="str">
            <v>COAST.745</v>
          </cell>
          <cell r="B754">
            <v>1048</v>
          </cell>
          <cell r="C754"/>
          <cell r="D754" t="str">
            <v xml:space="preserve">Rolloff System - #125                        </v>
          </cell>
          <cell r="E754">
            <v>39598</v>
          </cell>
          <cell r="F754">
            <v>49196</v>
          </cell>
          <cell r="G754">
            <v>0</v>
          </cell>
          <cell r="H754"/>
          <cell r="I754">
            <v>0</v>
          </cell>
          <cell r="J754">
            <v>4099.67</v>
          </cell>
          <cell r="K754">
            <v>7028</v>
          </cell>
          <cell r="L754">
            <v>11127.67</v>
          </cell>
          <cell r="M754">
            <v>38068.33</v>
          </cell>
          <cell r="N754" t="str">
            <v>S/L</v>
          </cell>
          <cell r="O754">
            <v>7</v>
          </cell>
        </row>
        <row r="755">
          <cell r="A755" t="str">
            <v>COAST.746</v>
          </cell>
          <cell r="B755">
            <v>1049</v>
          </cell>
          <cell r="C755"/>
          <cell r="D755" t="str">
            <v xml:space="preserve">VSL Air Sensor - #123                        </v>
          </cell>
          <cell r="E755">
            <v>39629</v>
          </cell>
          <cell r="F755">
            <v>1170</v>
          </cell>
          <cell r="G755">
            <v>0</v>
          </cell>
          <cell r="H755"/>
          <cell r="I755">
            <v>0</v>
          </cell>
          <cell r="J755">
            <v>83.57</v>
          </cell>
          <cell r="K755">
            <v>167.14</v>
          </cell>
          <cell r="L755">
            <v>250.71</v>
          </cell>
          <cell r="M755">
            <v>919.29</v>
          </cell>
          <cell r="N755" t="str">
            <v>S/L</v>
          </cell>
          <cell r="O755">
            <v>7</v>
          </cell>
        </row>
        <row r="756">
          <cell r="A756" t="str">
            <v>COAST.747</v>
          </cell>
          <cell r="B756">
            <v>1050</v>
          </cell>
          <cell r="C756"/>
          <cell r="D756" t="str">
            <v xml:space="preserve">5 - 3yd Containers                           </v>
          </cell>
          <cell r="E756">
            <v>39916</v>
          </cell>
          <cell r="F756">
            <v>3107.6</v>
          </cell>
          <cell r="G756">
            <v>0</v>
          </cell>
          <cell r="H756" t="str">
            <v>c</v>
          </cell>
          <cell r="I756">
            <v>0</v>
          </cell>
          <cell r="J756">
            <v>0</v>
          </cell>
          <cell r="K756">
            <v>233.07</v>
          </cell>
          <cell r="L756">
            <v>233.07</v>
          </cell>
          <cell r="M756">
            <v>2874.53</v>
          </cell>
          <cell r="N756" t="str">
            <v>S/L</v>
          </cell>
          <cell r="O756">
            <v>10</v>
          </cell>
        </row>
        <row r="757">
          <cell r="A757" t="str">
            <v>COAST.748</v>
          </cell>
          <cell r="B757">
            <v>1051</v>
          </cell>
          <cell r="C757"/>
          <cell r="D757" t="str">
            <v xml:space="preserve">Wheel Loader GP Bucket                       </v>
          </cell>
          <cell r="E757">
            <v>39945</v>
          </cell>
          <cell r="F757">
            <v>1250</v>
          </cell>
          <cell r="G757">
            <v>0</v>
          </cell>
          <cell r="H757" t="str">
            <v>c</v>
          </cell>
          <cell r="I757">
            <v>0</v>
          </cell>
          <cell r="J757">
            <v>0</v>
          </cell>
          <cell r="K757">
            <v>119.05</v>
          </cell>
          <cell r="L757">
            <v>119.05</v>
          </cell>
          <cell r="M757">
            <v>1130.95</v>
          </cell>
          <cell r="N757" t="str">
            <v>S/L</v>
          </cell>
          <cell r="O757">
            <v>7</v>
          </cell>
        </row>
        <row r="758">
          <cell r="A758" t="str">
            <v>COAST.749</v>
          </cell>
          <cell r="B758">
            <v>1052</v>
          </cell>
          <cell r="C758"/>
          <cell r="D758" t="str">
            <v xml:space="preserve">Cardboard Baler Repair                       </v>
          </cell>
          <cell r="E758">
            <v>39964</v>
          </cell>
          <cell r="F758">
            <v>10492</v>
          </cell>
          <cell r="G758">
            <v>0</v>
          </cell>
          <cell r="H758" t="str">
            <v>c</v>
          </cell>
          <cell r="I758">
            <v>0</v>
          </cell>
          <cell r="J758">
            <v>0</v>
          </cell>
          <cell r="K758">
            <v>874.33</v>
          </cell>
          <cell r="L758">
            <v>874.33</v>
          </cell>
          <cell r="M758">
            <v>9617.67</v>
          </cell>
          <cell r="N758" t="str">
            <v>S/L</v>
          </cell>
          <cell r="O758">
            <v>7</v>
          </cell>
        </row>
        <row r="759">
          <cell r="A759" t="str">
            <v>COAST.750</v>
          </cell>
          <cell r="B759">
            <v>1053</v>
          </cell>
          <cell r="C759"/>
          <cell r="D759" t="str">
            <v xml:space="preserve">1 - 4yd Cardboard Recyc Container            </v>
          </cell>
          <cell r="E759">
            <v>39944</v>
          </cell>
          <cell r="F759">
            <v>749.64</v>
          </cell>
          <cell r="G759">
            <v>0</v>
          </cell>
          <cell r="H759" t="str">
            <v>c</v>
          </cell>
          <cell r="I759">
            <v>0</v>
          </cell>
          <cell r="J759">
            <v>0</v>
          </cell>
          <cell r="K759">
            <v>49.98</v>
          </cell>
          <cell r="L759">
            <v>49.98</v>
          </cell>
          <cell r="M759">
            <v>699.66</v>
          </cell>
          <cell r="N759" t="str">
            <v>S/L</v>
          </cell>
          <cell r="O759">
            <v>10</v>
          </cell>
        </row>
        <row r="760">
          <cell r="A760" t="str">
            <v>COAST.751</v>
          </cell>
          <cell r="B760">
            <v>1054</v>
          </cell>
          <cell r="C760"/>
          <cell r="D760" t="str">
            <v xml:space="preserve">132 - 32 Gal Trash Cart Lids                 </v>
          </cell>
          <cell r="E760">
            <v>39960</v>
          </cell>
          <cell r="F760">
            <v>2635.6</v>
          </cell>
          <cell r="G760">
            <v>0</v>
          </cell>
          <cell r="H760" t="str">
            <v>c</v>
          </cell>
          <cell r="I760">
            <v>0</v>
          </cell>
          <cell r="J760">
            <v>0</v>
          </cell>
          <cell r="K760">
            <v>153.74</v>
          </cell>
          <cell r="L760">
            <v>153.74</v>
          </cell>
          <cell r="M760">
            <v>2481.86</v>
          </cell>
          <cell r="N760" t="str">
            <v>S/L</v>
          </cell>
          <cell r="O760">
            <v>10</v>
          </cell>
        </row>
        <row r="761">
          <cell r="A761" t="str">
            <v>COAST.752</v>
          </cell>
          <cell r="B761">
            <v>1055</v>
          </cell>
          <cell r="C761"/>
          <cell r="D761" t="str">
            <v xml:space="preserve">2 - 4yd  CB Rec Containers - Valley 0 basis  </v>
          </cell>
          <cell r="E761">
            <v>39944</v>
          </cell>
          <cell r="F761">
            <v>0</v>
          </cell>
          <cell r="G761">
            <v>0</v>
          </cell>
          <cell r="H761" t="str">
            <v>c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 t="str">
            <v>S/L</v>
          </cell>
          <cell r="O761">
            <v>10</v>
          </cell>
        </row>
        <row r="762">
          <cell r="A762" t="str">
            <v>COAST.753</v>
          </cell>
          <cell r="B762">
            <v>1056</v>
          </cell>
          <cell r="C762"/>
          <cell r="D762" t="str">
            <v xml:space="preserve">1 - 4yd Cardboard Recyc Container            </v>
          </cell>
          <cell r="E762">
            <v>39944</v>
          </cell>
          <cell r="F762">
            <v>800.75</v>
          </cell>
          <cell r="G762">
            <v>0</v>
          </cell>
          <cell r="H762" t="str">
            <v>c</v>
          </cell>
          <cell r="I762">
            <v>0</v>
          </cell>
          <cell r="J762">
            <v>0</v>
          </cell>
          <cell r="K762">
            <v>53.38</v>
          </cell>
          <cell r="L762">
            <v>53.38</v>
          </cell>
          <cell r="M762">
            <v>747.37</v>
          </cell>
          <cell r="N762" t="str">
            <v>S/L</v>
          </cell>
          <cell r="O762">
            <v>10</v>
          </cell>
        </row>
        <row r="763">
          <cell r="A763" t="str">
            <v>COAST.754</v>
          </cell>
          <cell r="B763">
            <v>1057</v>
          </cell>
          <cell r="C763"/>
          <cell r="D763" t="str">
            <v xml:space="preserve">Baler Repair                                 </v>
          </cell>
          <cell r="E763">
            <v>39994</v>
          </cell>
          <cell r="F763">
            <v>1624.93</v>
          </cell>
          <cell r="G763">
            <v>0</v>
          </cell>
          <cell r="H763" t="str">
            <v>c</v>
          </cell>
          <cell r="I763">
            <v>0</v>
          </cell>
          <cell r="J763">
            <v>0</v>
          </cell>
          <cell r="K763">
            <v>116.07</v>
          </cell>
          <cell r="L763">
            <v>116.07</v>
          </cell>
          <cell r="M763">
            <v>1508.86</v>
          </cell>
          <cell r="N763" t="str">
            <v>S/L</v>
          </cell>
          <cell r="O763">
            <v>7</v>
          </cell>
        </row>
        <row r="764">
          <cell r="A764" t="str">
            <v>COAST.755</v>
          </cell>
          <cell r="B764">
            <v>1058</v>
          </cell>
          <cell r="C764"/>
          <cell r="D764" t="str">
            <v xml:space="preserve">1999 Peterbilt 320 Heil Front Loader - #210  </v>
          </cell>
          <cell r="E764">
            <v>40038</v>
          </cell>
          <cell r="F764">
            <v>73000</v>
          </cell>
          <cell r="G764">
            <v>0</v>
          </cell>
          <cell r="H764" t="str">
            <v>c</v>
          </cell>
          <cell r="I764">
            <v>0</v>
          </cell>
          <cell r="J764">
            <v>0</v>
          </cell>
          <cell r="K764">
            <v>4345.24</v>
          </cell>
          <cell r="L764">
            <v>4345.24</v>
          </cell>
          <cell r="M764">
            <v>68654.759999999995</v>
          </cell>
          <cell r="N764" t="str">
            <v>S/L</v>
          </cell>
          <cell r="O764">
            <v>7</v>
          </cell>
        </row>
        <row r="765">
          <cell r="A765" t="str">
            <v>COAST.756</v>
          </cell>
          <cell r="B765">
            <v>1059</v>
          </cell>
          <cell r="C765"/>
          <cell r="D765" t="str">
            <v xml:space="preserve">Transmission - #814                          </v>
          </cell>
          <cell r="E765">
            <v>40052</v>
          </cell>
          <cell r="F765">
            <v>1945</v>
          </cell>
          <cell r="G765">
            <v>0</v>
          </cell>
          <cell r="H765" t="str">
            <v>c</v>
          </cell>
          <cell r="I765">
            <v>0</v>
          </cell>
          <cell r="J765">
            <v>0</v>
          </cell>
          <cell r="K765">
            <v>92.62</v>
          </cell>
          <cell r="L765">
            <v>92.62</v>
          </cell>
          <cell r="M765">
            <v>1852.38</v>
          </cell>
          <cell r="N765" t="str">
            <v>S/L</v>
          </cell>
          <cell r="O765">
            <v>7</v>
          </cell>
        </row>
        <row r="766">
          <cell r="A766" t="str">
            <v>COAST.757</v>
          </cell>
          <cell r="B766">
            <v>1060</v>
          </cell>
          <cell r="C766"/>
          <cell r="D766" t="str">
            <v xml:space="preserve">5 - 6yd Cardboard Containers                 </v>
          </cell>
          <cell r="E766">
            <v>40036</v>
          </cell>
          <cell r="F766">
            <v>4255.7</v>
          </cell>
          <cell r="G766">
            <v>0</v>
          </cell>
          <cell r="H766" t="str">
            <v>c</v>
          </cell>
          <cell r="I766">
            <v>0</v>
          </cell>
          <cell r="J766">
            <v>0</v>
          </cell>
          <cell r="K766">
            <v>177.32</v>
          </cell>
          <cell r="L766">
            <v>177.32</v>
          </cell>
          <cell r="M766">
            <v>4078.38</v>
          </cell>
          <cell r="N766" t="str">
            <v>S/L</v>
          </cell>
          <cell r="O766">
            <v>10</v>
          </cell>
        </row>
        <row r="767">
          <cell r="A767" t="str">
            <v>COAST.758</v>
          </cell>
          <cell r="B767">
            <v>1061</v>
          </cell>
          <cell r="C767"/>
          <cell r="D767" t="str">
            <v xml:space="preserve">1 - 2yd Cardboard Container                  </v>
          </cell>
          <cell r="E767">
            <v>40036</v>
          </cell>
          <cell r="F767">
            <v>597.5</v>
          </cell>
          <cell r="G767">
            <v>0</v>
          </cell>
          <cell r="H767" t="str">
            <v>c</v>
          </cell>
          <cell r="I767">
            <v>0</v>
          </cell>
          <cell r="J767">
            <v>0</v>
          </cell>
          <cell r="K767">
            <v>24.9</v>
          </cell>
          <cell r="L767">
            <v>24.9</v>
          </cell>
          <cell r="M767">
            <v>572.6</v>
          </cell>
          <cell r="N767" t="str">
            <v>S/L</v>
          </cell>
          <cell r="O767">
            <v>10</v>
          </cell>
        </row>
        <row r="768">
          <cell r="A768" t="str">
            <v>COAST.759</v>
          </cell>
          <cell r="B768">
            <v>1062</v>
          </cell>
          <cell r="C768"/>
          <cell r="D768" t="str">
            <v xml:space="preserve">4 - 3yd Cardboard Containers                 </v>
          </cell>
          <cell r="E768">
            <v>40036</v>
          </cell>
          <cell r="F768">
            <v>2486.08</v>
          </cell>
          <cell r="G768">
            <v>0</v>
          </cell>
          <cell r="H768" t="str">
            <v>c</v>
          </cell>
          <cell r="I768">
            <v>0</v>
          </cell>
          <cell r="J768">
            <v>0</v>
          </cell>
          <cell r="K768">
            <v>103.59</v>
          </cell>
          <cell r="L768">
            <v>103.59</v>
          </cell>
          <cell r="M768">
            <v>2382.4899999999998</v>
          </cell>
          <cell r="N768" t="str">
            <v>S/L</v>
          </cell>
          <cell r="O768">
            <v>10</v>
          </cell>
        </row>
        <row r="769">
          <cell r="A769" t="str">
            <v>COAST.760</v>
          </cell>
          <cell r="B769">
            <v>1063</v>
          </cell>
          <cell r="C769"/>
          <cell r="D769" t="str">
            <v xml:space="preserve">2 - 2yd Containers                           </v>
          </cell>
          <cell r="E769">
            <v>40036</v>
          </cell>
          <cell r="F769">
            <v>1202.6600000000001</v>
          </cell>
          <cell r="G769">
            <v>0</v>
          </cell>
          <cell r="H769" t="str">
            <v>c</v>
          </cell>
          <cell r="I769">
            <v>0</v>
          </cell>
          <cell r="J769">
            <v>0</v>
          </cell>
          <cell r="K769">
            <v>50.11</v>
          </cell>
          <cell r="L769">
            <v>50.11</v>
          </cell>
          <cell r="M769">
            <v>1152.55</v>
          </cell>
          <cell r="N769" t="str">
            <v>S/L</v>
          </cell>
          <cell r="O769">
            <v>10</v>
          </cell>
        </row>
        <row r="770">
          <cell r="A770" t="str">
            <v>COAST.761</v>
          </cell>
          <cell r="B770">
            <v>1064</v>
          </cell>
          <cell r="C770"/>
          <cell r="D770" t="str">
            <v xml:space="preserve">2 - 4yd Containers                           </v>
          </cell>
          <cell r="E770">
            <v>40036</v>
          </cell>
          <cell r="F770">
            <v>1462.66</v>
          </cell>
          <cell r="G770">
            <v>0</v>
          </cell>
          <cell r="H770" t="str">
            <v>c</v>
          </cell>
          <cell r="I770">
            <v>0</v>
          </cell>
          <cell r="J770">
            <v>0</v>
          </cell>
          <cell r="K770">
            <v>60.94</v>
          </cell>
          <cell r="L770">
            <v>60.94</v>
          </cell>
          <cell r="M770">
            <v>1401.72</v>
          </cell>
          <cell r="N770" t="str">
            <v>S/L</v>
          </cell>
          <cell r="O770">
            <v>10</v>
          </cell>
        </row>
        <row r="771">
          <cell r="A771" t="str">
            <v>COAST.762</v>
          </cell>
          <cell r="B771">
            <v>1065</v>
          </cell>
          <cell r="C771"/>
          <cell r="D771" t="str">
            <v xml:space="preserve">3 - 4yd Containers                           </v>
          </cell>
          <cell r="E771">
            <v>40038</v>
          </cell>
          <cell r="F771">
            <v>2248.92</v>
          </cell>
          <cell r="G771">
            <v>0</v>
          </cell>
          <cell r="H771" t="str">
            <v>c</v>
          </cell>
          <cell r="I771">
            <v>0</v>
          </cell>
          <cell r="J771">
            <v>0</v>
          </cell>
          <cell r="K771">
            <v>93.71</v>
          </cell>
          <cell r="L771">
            <v>93.71</v>
          </cell>
          <cell r="M771">
            <v>2155.21</v>
          </cell>
          <cell r="N771" t="str">
            <v>S/L</v>
          </cell>
          <cell r="O771">
            <v>10</v>
          </cell>
        </row>
        <row r="772">
          <cell r="A772" t="str">
            <v>COAST.763</v>
          </cell>
          <cell r="B772">
            <v>1066</v>
          </cell>
          <cell r="C772"/>
          <cell r="D772" t="str">
            <v xml:space="preserve">360 - 32 Gal Univ XHD Containers             </v>
          </cell>
          <cell r="E772">
            <v>40056</v>
          </cell>
          <cell r="F772">
            <v>15660</v>
          </cell>
          <cell r="G772">
            <v>0</v>
          </cell>
          <cell r="H772" t="str">
            <v>c</v>
          </cell>
          <cell r="I772">
            <v>0</v>
          </cell>
          <cell r="J772">
            <v>0</v>
          </cell>
          <cell r="K772">
            <v>522</v>
          </cell>
          <cell r="L772">
            <v>522</v>
          </cell>
          <cell r="M772">
            <v>15138</v>
          </cell>
          <cell r="N772" t="str">
            <v>S/L</v>
          </cell>
          <cell r="O772">
            <v>10</v>
          </cell>
        </row>
        <row r="773">
          <cell r="A773" t="str">
            <v>COAST.764</v>
          </cell>
          <cell r="B773">
            <v>1067</v>
          </cell>
          <cell r="C773"/>
          <cell r="D773" t="str">
            <v xml:space="preserve">Vinyl Print - #210                           </v>
          </cell>
          <cell r="E773">
            <v>40066</v>
          </cell>
          <cell r="F773">
            <v>1300</v>
          </cell>
          <cell r="G773">
            <v>0</v>
          </cell>
          <cell r="H773" t="str">
            <v>c</v>
          </cell>
          <cell r="I773">
            <v>0</v>
          </cell>
          <cell r="J773">
            <v>0</v>
          </cell>
          <cell r="K773">
            <v>61.9</v>
          </cell>
          <cell r="L773">
            <v>61.9</v>
          </cell>
          <cell r="M773">
            <v>1238.0999999999999</v>
          </cell>
          <cell r="N773" t="str">
            <v>S/L</v>
          </cell>
          <cell r="O773">
            <v>7</v>
          </cell>
        </row>
        <row r="774">
          <cell r="A774" t="str">
            <v>COAST.765</v>
          </cell>
          <cell r="B774">
            <v>1068</v>
          </cell>
          <cell r="C774"/>
          <cell r="D774" t="str">
            <v xml:space="preserve">Used Wheel - #333                            </v>
          </cell>
          <cell r="E774">
            <v>40079</v>
          </cell>
          <cell r="F774">
            <v>644.9</v>
          </cell>
          <cell r="G774">
            <v>0</v>
          </cell>
          <cell r="H774" t="str">
            <v>c</v>
          </cell>
          <cell r="I774">
            <v>0</v>
          </cell>
          <cell r="J774">
            <v>0</v>
          </cell>
          <cell r="K774">
            <v>23.03</v>
          </cell>
          <cell r="L774">
            <v>23.03</v>
          </cell>
          <cell r="M774">
            <v>621.87</v>
          </cell>
          <cell r="N774" t="str">
            <v>S/L</v>
          </cell>
          <cell r="O774">
            <v>7</v>
          </cell>
        </row>
        <row r="775">
          <cell r="A775" t="str">
            <v>COAST.766</v>
          </cell>
          <cell r="B775">
            <v>1069</v>
          </cell>
          <cell r="C775"/>
          <cell r="D775" t="str">
            <v xml:space="preserve">Residential Sideload - #333                  </v>
          </cell>
          <cell r="E775">
            <v>40085</v>
          </cell>
          <cell r="F775">
            <v>50000</v>
          </cell>
          <cell r="G775">
            <v>0</v>
          </cell>
          <cell r="H775" t="str">
            <v>c</v>
          </cell>
          <cell r="I775">
            <v>0</v>
          </cell>
          <cell r="J775">
            <v>0</v>
          </cell>
          <cell r="K775">
            <v>1785.71</v>
          </cell>
          <cell r="L775">
            <v>1785.71</v>
          </cell>
          <cell r="M775">
            <v>48214.29</v>
          </cell>
          <cell r="N775" t="str">
            <v>S/L</v>
          </cell>
          <cell r="O775">
            <v>7</v>
          </cell>
        </row>
        <row r="776">
          <cell r="A776" t="str">
            <v>COAST.767</v>
          </cell>
          <cell r="B776">
            <v>1070</v>
          </cell>
          <cell r="C776"/>
          <cell r="D776" t="str">
            <v xml:space="preserve">320 - 96 Gal Univ Container Lids             </v>
          </cell>
          <cell r="E776">
            <v>40072</v>
          </cell>
          <cell r="F776">
            <v>6256</v>
          </cell>
          <cell r="G776">
            <v>0</v>
          </cell>
          <cell r="H776" t="str">
            <v>c</v>
          </cell>
          <cell r="I776">
            <v>0</v>
          </cell>
          <cell r="J776">
            <v>0</v>
          </cell>
          <cell r="K776">
            <v>156.4</v>
          </cell>
          <cell r="L776">
            <v>156.4</v>
          </cell>
          <cell r="M776">
            <v>6099.6</v>
          </cell>
          <cell r="N776" t="str">
            <v>S/L</v>
          </cell>
          <cell r="O776">
            <v>10</v>
          </cell>
        </row>
        <row r="777">
          <cell r="A777" t="str">
            <v>COAST.768</v>
          </cell>
          <cell r="B777">
            <v>1071</v>
          </cell>
          <cell r="C777"/>
          <cell r="D777" t="str">
            <v xml:space="preserve">Custom Linings Spray in Bed Liner - #210     </v>
          </cell>
          <cell r="E777">
            <v>40073</v>
          </cell>
          <cell r="F777">
            <v>450</v>
          </cell>
          <cell r="G777">
            <v>0</v>
          </cell>
          <cell r="H777" t="str">
            <v>c</v>
          </cell>
          <cell r="I777">
            <v>0</v>
          </cell>
          <cell r="J777">
            <v>0</v>
          </cell>
          <cell r="K777">
            <v>16.07</v>
          </cell>
          <cell r="L777">
            <v>16.07</v>
          </cell>
          <cell r="M777">
            <v>433.93</v>
          </cell>
          <cell r="N777" t="str">
            <v>S/L</v>
          </cell>
          <cell r="O777">
            <v>7</v>
          </cell>
        </row>
        <row r="778">
          <cell r="A778" t="str">
            <v>COAST.769</v>
          </cell>
          <cell r="B778">
            <v>1072</v>
          </cell>
          <cell r="C778"/>
          <cell r="D778" t="str">
            <v xml:space="preserve">2001 Ottawa Yard Tractor - #612              </v>
          </cell>
          <cell r="E778">
            <v>40098</v>
          </cell>
          <cell r="F778">
            <v>19400</v>
          </cell>
          <cell r="G778">
            <v>0</v>
          </cell>
          <cell r="H778" t="str">
            <v>c</v>
          </cell>
          <cell r="I778">
            <v>0</v>
          </cell>
          <cell r="J778">
            <v>0</v>
          </cell>
          <cell r="K778">
            <v>692.86</v>
          </cell>
          <cell r="L778">
            <v>692.86</v>
          </cell>
          <cell r="M778">
            <v>18707.14</v>
          </cell>
          <cell r="N778" t="str">
            <v>S/L</v>
          </cell>
          <cell r="O778">
            <v>7</v>
          </cell>
        </row>
        <row r="779">
          <cell r="A779" t="str">
            <v>COAST.770</v>
          </cell>
          <cell r="B779">
            <v>1073</v>
          </cell>
          <cell r="C779"/>
          <cell r="D779" t="str">
            <v xml:space="preserve">Paint - #333                                 </v>
          </cell>
          <cell r="E779">
            <v>40113</v>
          </cell>
          <cell r="F779">
            <v>7004.71</v>
          </cell>
          <cell r="G779">
            <v>0</v>
          </cell>
          <cell r="H779" t="str">
            <v>c</v>
          </cell>
          <cell r="I779">
            <v>0</v>
          </cell>
          <cell r="J779">
            <v>0</v>
          </cell>
          <cell r="K779">
            <v>233.49</v>
          </cell>
          <cell r="L779">
            <v>233.49</v>
          </cell>
          <cell r="M779">
            <v>6771.22</v>
          </cell>
          <cell r="N779" t="str">
            <v>S/L</v>
          </cell>
          <cell r="O779">
            <v>5</v>
          </cell>
        </row>
        <row r="780">
          <cell r="A780" t="str">
            <v>COAST.771</v>
          </cell>
          <cell r="B780">
            <v>1074</v>
          </cell>
          <cell r="C780"/>
          <cell r="D780" t="str">
            <v xml:space="preserve">Retrofit Automated Side Loading Arm - #323   </v>
          </cell>
          <cell r="E780">
            <v>40147</v>
          </cell>
          <cell r="F780">
            <v>19550</v>
          </cell>
          <cell r="G780">
            <v>0</v>
          </cell>
          <cell r="H780" t="str">
            <v>c</v>
          </cell>
          <cell r="I780">
            <v>0</v>
          </cell>
          <cell r="J780">
            <v>0</v>
          </cell>
          <cell r="K780">
            <v>232.74</v>
          </cell>
          <cell r="L780">
            <v>232.74</v>
          </cell>
          <cell r="M780">
            <v>19317.259999999998</v>
          </cell>
          <cell r="N780" t="str">
            <v>S/L</v>
          </cell>
          <cell r="O780">
            <v>7</v>
          </cell>
        </row>
        <row r="781">
          <cell r="A781" t="str">
            <v>COAST.772</v>
          </cell>
          <cell r="B781">
            <v>1075</v>
          </cell>
          <cell r="C781"/>
          <cell r="D781" t="str">
            <v xml:space="preserve">Parts - #210                                 </v>
          </cell>
          <cell r="E781">
            <v>40147</v>
          </cell>
          <cell r="F781">
            <v>8692.35</v>
          </cell>
          <cell r="G781">
            <v>0</v>
          </cell>
          <cell r="H781" t="str">
            <v>c</v>
          </cell>
          <cell r="I781">
            <v>0</v>
          </cell>
          <cell r="J781">
            <v>0</v>
          </cell>
          <cell r="K781">
            <v>103.48</v>
          </cell>
          <cell r="L781">
            <v>103.48</v>
          </cell>
          <cell r="M781">
            <v>8588.8700000000008</v>
          </cell>
          <cell r="N781" t="str">
            <v>S/L</v>
          </cell>
          <cell r="O781">
            <v>7</v>
          </cell>
        </row>
        <row r="782">
          <cell r="A782" t="str">
            <v>COAST.773</v>
          </cell>
          <cell r="B782">
            <v>1076</v>
          </cell>
          <cell r="C782"/>
          <cell r="D782" t="str">
            <v xml:space="preserve">Parts - #209                                 </v>
          </cell>
          <cell r="E782">
            <v>40147</v>
          </cell>
          <cell r="F782">
            <v>3395</v>
          </cell>
          <cell r="G782">
            <v>0</v>
          </cell>
          <cell r="H782" t="str">
            <v>c</v>
          </cell>
          <cell r="I782">
            <v>0</v>
          </cell>
          <cell r="J782">
            <v>0</v>
          </cell>
          <cell r="K782">
            <v>40.42</v>
          </cell>
          <cell r="L782">
            <v>40.42</v>
          </cell>
          <cell r="M782">
            <v>3354.58</v>
          </cell>
          <cell r="N782" t="str">
            <v>S/L</v>
          </cell>
          <cell r="O782">
            <v>7</v>
          </cell>
        </row>
        <row r="783">
          <cell r="A783" t="str">
            <v>COAST.774</v>
          </cell>
          <cell r="B783">
            <v>1077</v>
          </cell>
          <cell r="C783"/>
          <cell r="D783" t="str">
            <v xml:space="preserve">Transmission Overhaul - #209                 </v>
          </cell>
          <cell r="E783">
            <v>40147</v>
          </cell>
          <cell r="F783">
            <v>7562.76</v>
          </cell>
          <cell r="G783">
            <v>0</v>
          </cell>
          <cell r="H783" t="str">
            <v>c</v>
          </cell>
          <cell r="I783">
            <v>0</v>
          </cell>
          <cell r="J783">
            <v>0</v>
          </cell>
          <cell r="K783">
            <v>90.03</v>
          </cell>
          <cell r="L783">
            <v>90.03</v>
          </cell>
          <cell r="M783">
            <v>7472.73</v>
          </cell>
          <cell r="N783" t="str">
            <v>S/L</v>
          </cell>
          <cell r="O783">
            <v>7</v>
          </cell>
        </row>
        <row r="784">
          <cell r="A784" t="str">
            <v>COAST.775</v>
          </cell>
          <cell r="B784">
            <v>1078</v>
          </cell>
          <cell r="C784"/>
          <cell r="D784" t="str">
            <v xml:space="preserve">Retrofit Automated Side Loading Arm - #332   </v>
          </cell>
          <cell r="E784">
            <v>40147</v>
          </cell>
          <cell r="F784">
            <v>19550</v>
          </cell>
          <cell r="G784">
            <v>0</v>
          </cell>
          <cell r="H784" t="str">
            <v>c</v>
          </cell>
          <cell r="I784">
            <v>0</v>
          </cell>
          <cell r="J784">
            <v>0</v>
          </cell>
          <cell r="K784">
            <v>232.74</v>
          </cell>
          <cell r="L784">
            <v>232.74</v>
          </cell>
          <cell r="M784">
            <v>19317.259999999998</v>
          </cell>
          <cell r="N784" t="str">
            <v>S/L</v>
          </cell>
          <cell r="O784">
            <v>7</v>
          </cell>
        </row>
        <row r="823">
          <cell r="A823" t="str">
            <v>NEWCST.1</v>
          </cell>
          <cell r="C823">
            <v>18</v>
          </cell>
          <cell r="D823" t="str">
            <v>Lincoln Ranger 250 Welder</v>
          </cell>
          <cell r="F823">
            <v>0.6</v>
          </cell>
        </row>
        <row r="824">
          <cell r="A824" t="str">
            <v>NEWCST.2</v>
          </cell>
          <cell r="C824">
            <v>18</v>
          </cell>
          <cell r="D824" t="str">
            <v>Lincoln LN-25 Welder</v>
          </cell>
          <cell r="F824">
            <v>0.6</v>
          </cell>
        </row>
        <row r="825">
          <cell r="A825" t="str">
            <v>NEWCST.3</v>
          </cell>
          <cell r="C825">
            <v>18</v>
          </cell>
          <cell r="D825" t="str">
            <v>Ingrosall Rand Vertrell Compressor</v>
          </cell>
          <cell r="F825">
            <v>0.6</v>
          </cell>
        </row>
        <row r="826">
          <cell r="A826" t="str">
            <v>NEWCST.4</v>
          </cell>
          <cell r="C826">
            <v>18</v>
          </cell>
          <cell r="D826" t="str">
            <v>60 Gal container</v>
          </cell>
          <cell r="F826">
            <v>0.6</v>
          </cell>
        </row>
        <row r="827">
          <cell r="A827" t="str">
            <v>NEWCST.5</v>
          </cell>
          <cell r="C827">
            <v>18</v>
          </cell>
          <cell r="D827" t="str">
            <v>Oxy Seliderie welder</v>
          </cell>
          <cell r="F827">
            <v>0.6</v>
          </cell>
        </row>
        <row r="828">
          <cell r="A828" t="str">
            <v>NEWCST.6</v>
          </cell>
          <cell r="C828">
            <v>18</v>
          </cell>
          <cell r="D828" t="str">
            <v>Craftsman Tool Box w/ misc tools 2 @ $500 each)</v>
          </cell>
          <cell r="F828">
            <v>0.6</v>
          </cell>
        </row>
        <row r="829">
          <cell r="A829" t="str">
            <v>NEWCST.7</v>
          </cell>
          <cell r="C829">
            <v>19</v>
          </cell>
          <cell r="D829" t="str">
            <v>Jet Drill Press 15" with stand</v>
          </cell>
          <cell r="F829">
            <v>0.5</v>
          </cell>
        </row>
        <row r="830">
          <cell r="A830" t="str">
            <v>NEWCST.8</v>
          </cell>
          <cell r="C830">
            <v>20</v>
          </cell>
          <cell r="D830" t="str">
            <v>Oxy stand torch</v>
          </cell>
          <cell r="F830">
            <v>0.6</v>
          </cell>
        </row>
        <row r="831">
          <cell r="A831" t="str">
            <v>NEWCST.9</v>
          </cell>
          <cell r="C831">
            <v>21</v>
          </cell>
          <cell r="D831" t="str">
            <v>Miller shopmaster 300 ac/dc welder with wire feeder</v>
          </cell>
          <cell r="F831">
            <v>0.6</v>
          </cell>
        </row>
        <row r="832">
          <cell r="A832" t="str">
            <v>NEWCST.10</v>
          </cell>
          <cell r="C832">
            <v>22</v>
          </cell>
          <cell r="D832" t="str">
            <v>Miller Millermatic 251 wire welder</v>
          </cell>
          <cell r="F832">
            <v>0.6</v>
          </cell>
        </row>
        <row r="833">
          <cell r="A833" t="str">
            <v>NEWCST.11</v>
          </cell>
          <cell r="C833">
            <v>23</v>
          </cell>
          <cell r="D833" t="str">
            <v>Power Max 1000 G3 Series</v>
          </cell>
          <cell r="F833">
            <v>0.6</v>
          </cell>
        </row>
        <row r="834">
          <cell r="A834" t="str">
            <v>NEWCST.12</v>
          </cell>
          <cell r="C834">
            <v>24</v>
          </cell>
          <cell r="D834" t="str">
            <v>Smog Hog LAS model porta clean</v>
          </cell>
          <cell r="F834">
            <v>0.5</v>
          </cell>
        </row>
        <row r="835">
          <cell r="A835" t="str">
            <v>NEWCST.13</v>
          </cell>
          <cell r="C835">
            <v>28</v>
          </cell>
          <cell r="D835" t="str">
            <v>Jet horizontal bend saw hbs-101810</v>
          </cell>
          <cell r="F835">
            <v>0.2</v>
          </cell>
        </row>
        <row r="836">
          <cell r="A836" t="str">
            <v>NEWCST.14</v>
          </cell>
          <cell r="C836">
            <v>30</v>
          </cell>
          <cell r="D836" t="str">
            <v>Robin Air Cool Tech 34768</v>
          </cell>
          <cell r="F836">
            <v>0.6</v>
          </cell>
        </row>
        <row r="837">
          <cell r="A837" t="str">
            <v>NEWCST.15</v>
          </cell>
          <cell r="C837">
            <v>31</v>
          </cell>
          <cell r="D837" t="str">
            <v>NexIQ Pro-link plus</v>
          </cell>
          <cell r="F837">
            <v>0.7</v>
          </cell>
        </row>
        <row r="838">
          <cell r="A838" t="str">
            <v>NEWCST.16</v>
          </cell>
          <cell r="C838">
            <v>32</v>
          </cell>
          <cell r="D838" t="str">
            <v>Small Paint Booth birks #29-1075 20' x 25'</v>
          </cell>
          <cell r="F838">
            <v>0.3</v>
          </cell>
        </row>
        <row r="839">
          <cell r="A839" t="str">
            <v>NEWCST.17</v>
          </cell>
          <cell r="C839">
            <v>33</v>
          </cell>
          <cell r="D839" t="str">
            <v>Large Paint Booth Binks 18 x 40' x 20'</v>
          </cell>
          <cell r="F839">
            <v>0.4</v>
          </cell>
        </row>
        <row r="840">
          <cell r="A840" t="str">
            <v>NEWCST.18</v>
          </cell>
          <cell r="C840">
            <v>50</v>
          </cell>
          <cell r="D840" t="str">
            <v>2000 gallon skid load tank</v>
          </cell>
          <cell r="F840">
            <v>0.5</v>
          </cell>
        </row>
      </sheetData>
      <sheetData sheetId="12"/>
      <sheetData sheetId="13"/>
      <sheetData sheetId="14">
        <row r="9">
          <cell r="K9">
            <v>0</v>
          </cell>
        </row>
      </sheetData>
      <sheetData sheetId="15"/>
      <sheetData sheetId="16">
        <row r="1">
          <cell r="B1" t="str">
            <v>07390  SUNSET EMPIRE R&amp;R SERVICES, INC</v>
          </cell>
        </row>
      </sheetData>
      <sheetData sheetId="17"/>
      <sheetData sheetId="18"/>
      <sheetData sheetId="19">
        <row r="9">
          <cell r="K9">
            <v>0</v>
          </cell>
        </row>
      </sheetData>
      <sheetData sheetId="20"/>
      <sheetData sheetId="21">
        <row r="1">
          <cell r="B1" t="str">
            <v>07390  SUNSET EMPIRE R&amp;R SERVICES, INC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hibit"/>
      <sheetName val="assets(old)"/>
      <sheetName val="COMMENTS"/>
      <sheetName val="assets"/>
      <sheetName val="_ good"/>
      <sheetName val="trend factors"/>
      <sheetName val="r3 factors"/>
      <sheetName val="MSTRNDF"/>
      <sheetName val="BLS-PPI Tables"/>
      <sheetName val="class"/>
      <sheetName val="Source--&gt;"/>
      <sheetName val="Coast Assets"/>
      <sheetName val="__good"/>
      <sheetName val="trend_factors"/>
      <sheetName val="r3_factors"/>
      <sheetName val="BLS-PPI_Tables"/>
      <sheetName val="Coast_Assets"/>
      <sheetName val="__good1"/>
      <sheetName val="trend_factors1"/>
      <sheetName val="r3_factors1"/>
      <sheetName val="BLS-PPI_Tables1"/>
      <sheetName val="Coast_Assets1"/>
    </sheetNames>
    <sheetDataSet>
      <sheetData sheetId="0"/>
      <sheetData sheetId="1" refreshError="1"/>
      <sheetData sheetId="2" refreshError="1"/>
      <sheetData sheetId="3">
        <row r="4">
          <cell r="A4" t="str">
            <v>COAST.1</v>
          </cell>
        </row>
      </sheetData>
      <sheetData sheetId="4" refreshError="1"/>
      <sheetData sheetId="5" refreshError="1"/>
      <sheetData sheetId="6">
        <row r="9">
          <cell r="K9">
            <v>0</v>
          </cell>
          <cell r="L9">
            <v>1</v>
          </cell>
        </row>
        <row r="10">
          <cell r="K10">
            <v>1</v>
          </cell>
          <cell r="L10">
            <v>1.00014935000003</v>
          </cell>
        </row>
        <row r="11">
          <cell r="K11">
            <v>2</v>
          </cell>
          <cell r="L11">
            <v>1.00029870000006</v>
          </cell>
        </row>
        <row r="12">
          <cell r="K12">
            <v>3</v>
          </cell>
          <cell r="L12">
            <v>1.0004480499999999</v>
          </cell>
        </row>
        <row r="13">
          <cell r="K13">
            <v>4</v>
          </cell>
          <cell r="L13">
            <v>1.0005974</v>
          </cell>
        </row>
        <row r="14">
          <cell r="K14">
            <v>5</v>
          </cell>
          <cell r="L14">
            <v>1.0008961000000001</v>
          </cell>
        </row>
        <row r="15">
          <cell r="K15">
            <v>6</v>
          </cell>
          <cell r="L15">
            <v>1.0011068333333799</v>
          </cell>
        </row>
        <row r="16">
          <cell r="K16">
            <v>7</v>
          </cell>
          <cell r="L16">
            <v>1.00131756666675</v>
          </cell>
        </row>
        <row r="17">
          <cell r="K17">
            <v>8</v>
          </cell>
          <cell r="L17">
            <v>1.0015282999999999</v>
          </cell>
        </row>
        <row r="18">
          <cell r="K18">
            <v>9</v>
          </cell>
          <cell r="L18">
            <v>1.00173903333333</v>
          </cell>
        </row>
        <row r="19">
          <cell r="K19">
            <v>10</v>
          </cell>
          <cell r="L19">
            <v>1.0021605</v>
          </cell>
        </row>
        <row r="20">
          <cell r="K20">
            <v>11</v>
          </cell>
          <cell r="L20">
            <v>1.0024487833333899</v>
          </cell>
        </row>
        <row r="21">
          <cell r="K21">
            <v>12</v>
          </cell>
          <cell r="L21">
            <v>1.0027370666667801</v>
          </cell>
        </row>
        <row r="22">
          <cell r="K22">
            <v>13</v>
          </cell>
          <cell r="L22">
            <v>1.0030253499999999</v>
          </cell>
        </row>
        <row r="23">
          <cell r="K23">
            <v>14</v>
          </cell>
          <cell r="L23">
            <v>1.0033136333333399</v>
          </cell>
        </row>
        <row r="24">
          <cell r="K24">
            <v>15</v>
          </cell>
          <cell r="L24">
            <v>1.0038902000000001</v>
          </cell>
        </row>
        <row r="25">
          <cell r="K25">
            <v>16</v>
          </cell>
          <cell r="L25">
            <v>1.0042735333334101</v>
          </cell>
        </row>
        <row r="26">
          <cell r="K26">
            <v>17</v>
          </cell>
          <cell r="L26">
            <v>1.0046568666668201</v>
          </cell>
        </row>
        <row r="27">
          <cell r="K27">
            <v>18</v>
          </cell>
          <cell r="L27">
            <v>1.0050402000000001</v>
          </cell>
        </row>
        <row r="28">
          <cell r="K28">
            <v>19</v>
          </cell>
          <cell r="L28">
            <v>1.0054235333333399</v>
          </cell>
        </row>
        <row r="29">
          <cell r="K29">
            <v>20</v>
          </cell>
          <cell r="L29">
            <v>1.0061902</v>
          </cell>
        </row>
        <row r="30">
          <cell r="K30">
            <v>21</v>
          </cell>
          <cell r="L30">
            <v>1.0066868833334299</v>
          </cell>
        </row>
        <row r="31">
          <cell r="K31">
            <v>22</v>
          </cell>
          <cell r="L31">
            <v>1.00718356666687</v>
          </cell>
        </row>
        <row r="32">
          <cell r="K32">
            <v>23</v>
          </cell>
          <cell r="L32">
            <v>1.0076802499999999</v>
          </cell>
        </row>
        <row r="33">
          <cell r="K33">
            <v>24</v>
          </cell>
          <cell r="L33">
            <v>1.0081769333333399</v>
          </cell>
        </row>
        <row r="34">
          <cell r="K34">
            <v>25</v>
          </cell>
          <cell r="L34">
            <v>1.0091703000000001</v>
          </cell>
        </row>
        <row r="35">
          <cell r="K35">
            <v>26</v>
          </cell>
          <cell r="L35">
            <v>1.0097987166667901</v>
          </cell>
        </row>
        <row r="36">
          <cell r="K36">
            <v>27</v>
          </cell>
          <cell r="L36">
            <v>1.0104271333335799</v>
          </cell>
        </row>
        <row r="37">
          <cell r="K37">
            <v>28</v>
          </cell>
          <cell r="L37">
            <v>1.01105555</v>
          </cell>
        </row>
        <row r="38">
          <cell r="K38">
            <v>29</v>
          </cell>
          <cell r="L38">
            <v>1.0116839666666699</v>
          </cell>
        </row>
        <row r="39">
          <cell r="K39">
            <v>30</v>
          </cell>
          <cell r="L39">
            <v>1.0129408</v>
          </cell>
        </row>
        <row r="40">
          <cell r="K40">
            <v>31</v>
          </cell>
          <cell r="L40">
            <v>1.01371865000016</v>
          </cell>
        </row>
        <row r="41">
          <cell r="K41">
            <v>32</v>
          </cell>
          <cell r="L41">
            <v>1.0144965000003101</v>
          </cell>
        </row>
        <row r="42">
          <cell r="K42">
            <v>33</v>
          </cell>
          <cell r="L42">
            <v>1.0152743500000001</v>
          </cell>
        </row>
        <row r="43">
          <cell r="K43">
            <v>34</v>
          </cell>
          <cell r="L43">
            <v>1.0160522000000101</v>
          </cell>
        </row>
        <row r="44">
          <cell r="K44">
            <v>35</v>
          </cell>
          <cell r="L44">
            <v>1.0176079</v>
          </cell>
        </row>
        <row r="45">
          <cell r="K45">
            <v>36</v>
          </cell>
          <cell r="L45">
            <v>1.0185515666668601</v>
          </cell>
        </row>
        <row r="46">
          <cell r="K46">
            <v>37</v>
          </cell>
          <cell r="L46">
            <v>1.0194952333337099</v>
          </cell>
        </row>
        <row r="47">
          <cell r="K47">
            <v>38</v>
          </cell>
          <cell r="L47">
            <v>1.02043890000001</v>
          </cell>
        </row>
        <row r="48">
          <cell r="K48">
            <v>39</v>
          </cell>
          <cell r="L48">
            <v>1.02138256666667</v>
          </cell>
        </row>
        <row r="49">
          <cell r="K49">
            <v>40</v>
          </cell>
          <cell r="L49">
            <v>1.0232699000000001</v>
          </cell>
        </row>
        <row r="50">
          <cell r="K50">
            <v>41</v>
          </cell>
          <cell r="L50">
            <v>1.02439405000022</v>
          </cell>
        </row>
        <row r="51">
          <cell r="K51">
            <v>42</v>
          </cell>
          <cell r="L51">
            <v>1.0255182000004499</v>
          </cell>
        </row>
        <row r="52">
          <cell r="K52">
            <v>43</v>
          </cell>
          <cell r="L52">
            <v>1.0266423500000099</v>
          </cell>
        </row>
        <row r="53">
          <cell r="K53">
            <v>44</v>
          </cell>
          <cell r="L53">
            <v>1.02776650000001</v>
          </cell>
        </row>
        <row r="54">
          <cell r="K54">
            <v>45</v>
          </cell>
          <cell r="L54">
            <v>1.0300148</v>
          </cell>
        </row>
        <row r="55">
          <cell r="K55">
            <v>46</v>
          </cell>
          <cell r="L55">
            <v>1.0313324000002599</v>
          </cell>
        </row>
        <row r="56">
          <cell r="K56">
            <v>47</v>
          </cell>
          <cell r="L56">
            <v>1.0326500000005301</v>
          </cell>
        </row>
        <row r="57">
          <cell r="K57">
            <v>48</v>
          </cell>
          <cell r="L57">
            <v>1.03396760000001</v>
          </cell>
        </row>
        <row r="58">
          <cell r="K58">
            <v>49</v>
          </cell>
          <cell r="L58">
            <v>1.0352852000000099</v>
          </cell>
        </row>
        <row r="59">
          <cell r="K59">
            <v>50</v>
          </cell>
          <cell r="L59">
            <v>1.0379204</v>
          </cell>
        </row>
        <row r="60">
          <cell r="K60">
            <v>51</v>
          </cell>
          <cell r="L60">
            <v>1.0394431500003001</v>
          </cell>
        </row>
        <row r="61">
          <cell r="K61">
            <v>52</v>
          </cell>
          <cell r="L61">
            <v>1.04096590000061</v>
          </cell>
        </row>
        <row r="62">
          <cell r="K62">
            <v>53</v>
          </cell>
          <cell r="L62">
            <v>1.0424886500000099</v>
          </cell>
        </row>
        <row r="63">
          <cell r="K63">
            <v>54</v>
          </cell>
          <cell r="L63">
            <v>1.04401140000001</v>
          </cell>
        </row>
        <row r="64">
          <cell r="K64">
            <v>55</v>
          </cell>
          <cell r="L64">
            <v>1.0470569000000001</v>
          </cell>
        </row>
        <row r="65">
          <cell r="K65">
            <v>56</v>
          </cell>
          <cell r="L65">
            <v>1.0487964333336799</v>
          </cell>
        </row>
        <row r="66">
          <cell r="K66">
            <v>57</v>
          </cell>
          <cell r="L66">
            <v>1.0505359666673599</v>
          </cell>
        </row>
        <row r="67">
          <cell r="K67">
            <v>58</v>
          </cell>
          <cell r="L67">
            <v>1.0522755000000099</v>
          </cell>
        </row>
        <row r="68">
          <cell r="K68">
            <v>59</v>
          </cell>
          <cell r="L68">
            <v>1.05401503333335</v>
          </cell>
        </row>
        <row r="69">
          <cell r="K69">
            <v>60</v>
          </cell>
          <cell r="L69">
            <v>1.0574941</v>
          </cell>
        </row>
        <row r="70">
          <cell r="K70">
            <v>61</v>
          </cell>
          <cell r="L70">
            <v>1.0594636166670599</v>
          </cell>
        </row>
        <row r="71">
          <cell r="K71">
            <v>62</v>
          </cell>
          <cell r="L71">
            <v>1.06143313333412</v>
          </cell>
        </row>
        <row r="72">
          <cell r="K72">
            <v>63</v>
          </cell>
          <cell r="L72">
            <v>1.06340265000001</v>
          </cell>
        </row>
        <row r="73">
          <cell r="K73">
            <v>64</v>
          </cell>
          <cell r="L73">
            <v>1.06537216666668</v>
          </cell>
        </row>
        <row r="74">
          <cell r="K74">
            <v>65</v>
          </cell>
          <cell r="L74">
            <v>1.0693112</v>
          </cell>
        </row>
        <row r="75">
          <cell r="K75">
            <v>66</v>
          </cell>
          <cell r="L75">
            <v>1.0715271166671101</v>
          </cell>
        </row>
        <row r="76">
          <cell r="K76">
            <v>67</v>
          </cell>
          <cell r="L76">
            <v>1.0737430333342199</v>
          </cell>
        </row>
        <row r="77">
          <cell r="K77">
            <v>68</v>
          </cell>
          <cell r="L77">
            <v>1.07595895000001</v>
          </cell>
        </row>
        <row r="78">
          <cell r="K78">
            <v>69</v>
          </cell>
          <cell r="L78">
            <v>1.0781748666666799</v>
          </cell>
        </row>
        <row r="79">
          <cell r="K79">
            <v>70</v>
          </cell>
          <cell r="L79">
            <v>1.0826066999999999</v>
          </cell>
        </row>
        <row r="80">
          <cell r="K80">
            <v>71</v>
          </cell>
          <cell r="L80">
            <v>1.0850901000005</v>
          </cell>
        </row>
        <row r="81">
          <cell r="K81">
            <v>72</v>
          </cell>
          <cell r="L81">
            <v>1.0875735000009901</v>
          </cell>
        </row>
        <row r="82">
          <cell r="K82">
            <v>73</v>
          </cell>
          <cell r="L82">
            <v>1.09005690000001</v>
          </cell>
        </row>
        <row r="83">
          <cell r="K83">
            <v>74</v>
          </cell>
          <cell r="L83">
            <v>1.09254030000002</v>
          </cell>
        </row>
        <row r="84">
          <cell r="K84">
            <v>75</v>
          </cell>
          <cell r="L84">
            <v>1.0975071000000001</v>
          </cell>
        </row>
        <row r="85">
          <cell r="K85">
            <v>76</v>
          </cell>
          <cell r="L85">
            <v>1.10028373333389</v>
          </cell>
        </row>
        <row r="86">
          <cell r="K86">
            <v>77</v>
          </cell>
          <cell r="L86">
            <v>1.1030603666677801</v>
          </cell>
        </row>
        <row r="87">
          <cell r="K87">
            <v>78</v>
          </cell>
          <cell r="L87">
            <v>1.1058370000000199</v>
          </cell>
        </row>
        <row r="88">
          <cell r="K88">
            <v>79</v>
          </cell>
          <cell r="L88">
            <v>1.10861363333336</v>
          </cell>
        </row>
        <row r="89">
          <cell r="K89">
            <v>80</v>
          </cell>
          <cell r="L89">
            <v>1.1141669000000001</v>
          </cell>
        </row>
        <row r="90">
          <cell r="K90">
            <v>81</v>
          </cell>
          <cell r="L90">
            <v>1.11726590000062</v>
          </cell>
        </row>
        <row r="91">
          <cell r="K91">
            <v>82</v>
          </cell>
          <cell r="L91">
            <v>1.1203649000012401</v>
          </cell>
        </row>
        <row r="92">
          <cell r="K92">
            <v>83</v>
          </cell>
          <cell r="L92">
            <v>1.1234639000000199</v>
          </cell>
        </row>
        <row r="93">
          <cell r="K93">
            <v>84</v>
          </cell>
          <cell r="L93">
            <v>1.1265629000000199</v>
          </cell>
        </row>
        <row r="94">
          <cell r="K94">
            <v>85</v>
          </cell>
          <cell r="L94">
            <v>1.1327609000000001</v>
          </cell>
        </row>
        <row r="95">
          <cell r="K95">
            <v>86</v>
          </cell>
          <cell r="L95">
            <v>1.1362114666673599</v>
          </cell>
        </row>
        <row r="96">
          <cell r="K96">
            <v>87</v>
          </cell>
          <cell r="L96">
            <v>1.1396620333347101</v>
          </cell>
        </row>
        <row r="97">
          <cell r="K97">
            <v>88</v>
          </cell>
          <cell r="L97">
            <v>1.14311260000002</v>
          </cell>
        </row>
        <row r="98">
          <cell r="K98">
            <v>89</v>
          </cell>
          <cell r="L98">
            <v>1.14656316666669</v>
          </cell>
        </row>
        <row r="99">
          <cell r="K99">
            <v>90</v>
          </cell>
          <cell r="L99">
            <v>1.1534643</v>
          </cell>
        </row>
        <row r="100">
          <cell r="K100">
            <v>91</v>
          </cell>
          <cell r="L100">
            <v>1.1572914833340999</v>
          </cell>
        </row>
        <row r="101">
          <cell r="K101">
            <v>92</v>
          </cell>
          <cell r="L101">
            <v>1.1611186666682001</v>
          </cell>
        </row>
        <row r="102">
          <cell r="K102">
            <v>93</v>
          </cell>
          <cell r="L102">
            <v>1.16494585000002</v>
          </cell>
        </row>
        <row r="103">
          <cell r="K103">
            <v>94</v>
          </cell>
          <cell r="L103">
            <v>1.1687730333333599</v>
          </cell>
        </row>
        <row r="104">
          <cell r="K104">
            <v>95</v>
          </cell>
          <cell r="L104">
            <v>1.1764273999999999</v>
          </cell>
        </row>
        <row r="105">
          <cell r="K105">
            <v>96</v>
          </cell>
          <cell r="L105">
            <v>1.1806474333341801</v>
          </cell>
        </row>
        <row r="106">
          <cell r="K106">
            <v>97</v>
          </cell>
          <cell r="L106">
            <v>1.1848674666683501</v>
          </cell>
        </row>
        <row r="107">
          <cell r="K107">
            <v>98</v>
          </cell>
          <cell r="L107">
            <v>1.1890875000000301</v>
          </cell>
        </row>
        <row r="108">
          <cell r="K108">
            <v>99</v>
          </cell>
          <cell r="L108">
            <v>1.19330753333337</v>
          </cell>
        </row>
        <row r="109">
          <cell r="K109">
            <v>100</v>
          </cell>
          <cell r="L109">
            <v>1.2017476</v>
          </cell>
        </row>
        <row r="110">
          <cell r="K110">
            <v>101</v>
          </cell>
          <cell r="L110">
            <v>1.20636395000092</v>
          </cell>
        </row>
        <row r="111">
          <cell r="K111">
            <v>102</v>
          </cell>
          <cell r="L111">
            <v>1.21098030000185</v>
          </cell>
        </row>
        <row r="112">
          <cell r="K112">
            <v>103</v>
          </cell>
          <cell r="L112">
            <v>1.2155966500000299</v>
          </cell>
        </row>
        <row r="113">
          <cell r="K113">
            <v>104</v>
          </cell>
          <cell r="L113">
            <v>1.22021300000004</v>
          </cell>
        </row>
        <row r="114">
          <cell r="K114">
            <v>105</v>
          </cell>
          <cell r="L114">
            <v>1.2294457000000001</v>
          </cell>
        </row>
        <row r="115">
          <cell r="K115">
            <v>106</v>
          </cell>
          <cell r="L115">
            <v>1.2344462666676699</v>
          </cell>
        </row>
        <row r="116">
          <cell r="K116">
            <v>107</v>
          </cell>
          <cell r="L116">
            <v>1.2394468333353301</v>
          </cell>
        </row>
        <row r="117">
          <cell r="K117">
            <v>108</v>
          </cell>
          <cell r="L117">
            <v>1.2444474000000301</v>
          </cell>
        </row>
        <row r="118">
          <cell r="K118">
            <v>109</v>
          </cell>
          <cell r="L118">
            <v>1.24944796666671</v>
          </cell>
        </row>
        <row r="119">
          <cell r="K119">
            <v>110</v>
          </cell>
          <cell r="L119">
            <v>1.2594490999999999</v>
          </cell>
        </row>
        <row r="120">
          <cell r="K120">
            <v>111</v>
          </cell>
          <cell r="L120">
            <v>1.2648046333344001</v>
          </cell>
        </row>
        <row r="121">
          <cell r="K121">
            <v>112</v>
          </cell>
          <cell r="L121">
            <v>1.27016016666881</v>
          </cell>
        </row>
        <row r="122">
          <cell r="K122">
            <v>113</v>
          </cell>
          <cell r="L122">
            <v>1.2755157000000299</v>
          </cell>
        </row>
        <row r="123">
          <cell r="K123">
            <v>114</v>
          </cell>
          <cell r="L123">
            <v>1.28087123333338</v>
          </cell>
        </row>
        <row r="124">
          <cell r="K124">
            <v>115</v>
          </cell>
          <cell r="L124">
            <v>1.2915823</v>
          </cell>
        </row>
        <row r="125">
          <cell r="K125">
            <v>116</v>
          </cell>
          <cell r="L125">
            <v>1.29724565000113</v>
          </cell>
        </row>
        <row r="126">
          <cell r="K126">
            <v>117</v>
          </cell>
          <cell r="L126">
            <v>1.3029090000022701</v>
          </cell>
        </row>
        <row r="127">
          <cell r="K127">
            <v>118</v>
          </cell>
          <cell r="L127">
            <v>1.3085723500000301</v>
          </cell>
        </row>
        <row r="128">
          <cell r="K128">
            <v>119</v>
          </cell>
          <cell r="L128">
            <v>1.31423570000005</v>
          </cell>
        </row>
        <row r="129">
          <cell r="K129">
            <v>120</v>
          </cell>
          <cell r="L129">
            <v>1.3255623999999999</v>
          </cell>
        </row>
        <row r="130">
          <cell r="K130">
            <v>121</v>
          </cell>
          <cell r="L130">
            <v>1.3314692166678501</v>
          </cell>
        </row>
        <row r="131">
          <cell r="K131">
            <v>122</v>
          </cell>
          <cell r="L131">
            <v>1.3373760333356999</v>
          </cell>
        </row>
        <row r="132">
          <cell r="K132">
            <v>123</v>
          </cell>
          <cell r="L132">
            <v>1.34328285000004</v>
          </cell>
        </row>
        <row r="133">
          <cell r="K133">
            <v>124</v>
          </cell>
          <cell r="L133">
            <v>1.34918966666671</v>
          </cell>
        </row>
        <row r="134">
          <cell r="K134">
            <v>125</v>
          </cell>
          <cell r="L134">
            <v>1.3610032999999999</v>
          </cell>
        </row>
        <row r="135">
          <cell r="K135">
            <v>126</v>
          </cell>
          <cell r="L135">
            <v>1.36707651666788</v>
          </cell>
        </row>
        <row r="136">
          <cell r="K136">
            <v>127</v>
          </cell>
          <cell r="L136">
            <v>1.3731497333357601</v>
          </cell>
        </row>
        <row r="137">
          <cell r="K137">
            <v>128</v>
          </cell>
          <cell r="L137">
            <v>1.3792229500000399</v>
          </cell>
        </row>
        <row r="138">
          <cell r="K138">
            <v>129</v>
          </cell>
          <cell r="L138">
            <v>1.3852961666667201</v>
          </cell>
        </row>
        <row r="139">
          <cell r="K139">
            <v>130</v>
          </cell>
          <cell r="L139">
            <v>1.3974426</v>
          </cell>
        </row>
        <row r="140">
          <cell r="K140">
            <v>131</v>
          </cell>
          <cell r="L140">
            <v>1.40360355000123</v>
          </cell>
        </row>
        <row r="141">
          <cell r="K141">
            <v>132</v>
          </cell>
          <cell r="L141">
            <v>1.4097645000024599</v>
          </cell>
        </row>
        <row r="142">
          <cell r="K142">
            <v>133</v>
          </cell>
          <cell r="L142">
            <v>1.41592545000004</v>
          </cell>
        </row>
        <row r="143">
          <cell r="K143">
            <v>134</v>
          </cell>
          <cell r="L143">
            <v>1.4220864000000499</v>
          </cell>
        </row>
        <row r="144">
          <cell r="K144">
            <v>135</v>
          </cell>
          <cell r="L144">
            <v>1.4344082999999999</v>
          </cell>
        </row>
        <row r="145">
          <cell r="K145">
            <v>136</v>
          </cell>
          <cell r="L145">
            <v>1.4405959333345699</v>
          </cell>
        </row>
        <row r="146">
          <cell r="K146">
            <v>137</v>
          </cell>
          <cell r="L146">
            <v>1.44678356666914</v>
          </cell>
        </row>
        <row r="147">
          <cell r="K147">
            <v>138</v>
          </cell>
          <cell r="L147">
            <v>1.4529712000000399</v>
          </cell>
        </row>
        <row r="148">
          <cell r="K148">
            <v>139</v>
          </cell>
          <cell r="L148">
            <v>1.45915883333338</v>
          </cell>
        </row>
        <row r="149">
          <cell r="K149">
            <v>140</v>
          </cell>
          <cell r="L149">
            <v>1.4715341</v>
          </cell>
        </row>
        <row r="150">
          <cell r="K150">
            <v>141</v>
          </cell>
          <cell r="L150">
            <v>1.4777238333345699</v>
          </cell>
        </row>
        <row r="151">
          <cell r="K151">
            <v>142</v>
          </cell>
          <cell r="L151">
            <v>1.4839135666691399</v>
          </cell>
        </row>
        <row r="152">
          <cell r="K152">
            <v>143</v>
          </cell>
          <cell r="L152">
            <v>1.4901033000000399</v>
          </cell>
        </row>
        <row r="153">
          <cell r="K153">
            <v>144</v>
          </cell>
          <cell r="L153">
            <v>1.4962930333333799</v>
          </cell>
        </row>
        <row r="154">
          <cell r="K154">
            <v>145</v>
          </cell>
          <cell r="L154">
            <v>1.5086724999999999</v>
          </cell>
        </row>
        <row r="155">
          <cell r="K155">
            <v>146</v>
          </cell>
          <cell r="L155">
            <v>1.5148796000012399</v>
          </cell>
        </row>
        <row r="156">
          <cell r="K156">
            <v>147</v>
          </cell>
          <cell r="L156">
            <v>1.5210867000024799</v>
          </cell>
        </row>
        <row r="157">
          <cell r="K157">
            <v>148</v>
          </cell>
          <cell r="L157">
            <v>1.52729380000004</v>
          </cell>
        </row>
        <row r="158">
          <cell r="K158">
            <v>149</v>
          </cell>
          <cell r="L158">
            <v>1.5335009000000501</v>
          </cell>
        </row>
        <row r="159">
          <cell r="K159">
            <v>150</v>
          </cell>
          <cell r="L159">
            <v>1.5459151</v>
          </cell>
        </row>
        <row r="160">
          <cell r="K160">
            <v>151</v>
          </cell>
          <cell r="L160">
            <v>1.5521760833345901</v>
          </cell>
        </row>
        <row r="161">
          <cell r="K161">
            <v>152</v>
          </cell>
          <cell r="L161">
            <v>1.55843706666917</v>
          </cell>
        </row>
        <row r="162">
          <cell r="K162">
            <v>153</v>
          </cell>
          <cell r="L162">
            <v>1.56469805000004</v>
          </cell>
        </row>
        <row r="163">
          <cell r="K163">
            <v>154</v>
          </cell>
          <cell r="L163">
            <v>1.5709590333333801</v>
          </cell>
        </row>
        <row r="164">
          <cell r="K164">
            <v>155</v>
          </cell>
          <cell r="L164">
            <v>1.5834809999999999</v>
          </cell>
        </row>
        <row r="165">
          <cell r="K165">
            <v>156</v>
          </cell>
          <cell r="L165">
            <v>1.5898290333345999</v>
          </cell>
        </row>
        <row r="166">
          <cell r="K166">
            <v>157</v>
          </cell>
          <cell r="L166">
            <v>1.5961770666692101</v>
          </cell>
        </row>
        <row r="167">
          <cell r="K167">
            <v>158</v>
          </cell>
          <cell r="L167">
            <v>1.60252510000004</v>
          </cell>
        </row>
        <row r="168">
          <cell r="K168">
            <v>159</v>
          </cell>
          <cell r="L168">
            <v>1.6088731333333799</v>
          </cell>
        </row>
        <row r="169">
          <cell r="K169">
            <v>160</v>
          </cell>
          <cell r="L169">
            <v>1.6215691999999999</v>
          </cell>
        </row>
        <row r="170">
          <cell r="K170">
            <v>161</v>
          </cell>
          <cell r="L170">
            <v>1.6280397333346301</v>
          </cell>
        </row>
        <row r="171">
          <cell r="K171">
            <v>162</v>
          </cell>
          <cell r="L171">
            <v>1.6345102666692499</v>
          </cell>
        </row>
        <row r="172">
          <cell r="K172">
            <v>163</v>
          </cell>
          <cell r="L172">
            <v>1.6409808000000399</v>
          </cell>
        </row>
        <row r="173">
          <cell r="K173">
            <v>164</v>
          </cell>
          <cell r="L173">
            <v>1.64745133333339</v>
          </cell>
        </row>
        <row r="174">
          <cell r="K174">
            <v>165</v>
          </cell>
          <cell r="L174">
            <v>1.6603924000000001</v>
          </cell>
        </row>
      </sheetData>
      <sheetData sheetId="7" refreshError="1"/>
      <sheetData sheetId="8" refreshError="1"/>
      <sheetData sheetId="9">
        <row r="2">
          <cell r="D2" t="str">
            <v>a o a</v>
          </cell>
        </row>
        <row r="3">
          <cell r="D3" t="str">
            <v>compressors (air,gas)</v>
          </cell>
        </row>
        <row r="4">
          <cell r="D4" t="str">
            <v>computer</v>
          </cell>
        </row>
        <row r="5">
          <cell r="D5" t="str">
            <v>construction (3)</v>
          </cell>
        </row>
        <row r="6">
          <cell r="D6" t="str">
            <v>construction (4)</v>
          </cell>
        </row>
        <row r="7">
          <cell r="D7" t="str">
            <v>contractor</v>
          </cell>
        </row>
        <row r="8">
          <cell r="D8" t="str">
            <v>dwelling</v>
          </cell>
        </row>
        <row r="9">
          <cell r="D9" t="str">
            <v>elec. equip.</v>
          </cell>
        </row>
        <row r="10">
          <cell r="D10" t="str">
            <v>elec. power</v>
          </cell>
        </row>
        <row r="11">
          <cell r="D11" t="str">
            <v>garage</v>
          </cell>
        </row>
        <row r="12">
          <cell r="D12" t="str">
            <v>mat'l handling</v>
          </cell>
        </row>
        <row r="13">
          <cell r="D13" t="str">
            <v>metal</v>
          </cell>
        </row>
        <row r="14">
          <cell r="D14" t="str">
            <v>office</v>
          </cell>
        </row>
        <row r="15">
          <cell r="D15" t="str">
            <v>pumps, compressors</v>
          </cell>
        </row>
        <row r="16">
          <cell r="D16" t="str">
            <v>radio</v>
          </cell>
        </row>
        <row r="17">
          <cell r="D17" t="str">
            <v>scales</v>
          </cell>
        </row>
        <row r="18">
          <cell r="D18" t="str">
            <v>truck (1)</v>
          </cell>
        </row>
        <row r="19">
          <cell r="D19" t="str">
            <v>truck (2)</v>
          </cell>
        </row>
        <row r="20">
          <cell r="D20" t="str">
            <v>truck (3)</v>
          </cell>
        </row>
        <row r="21">
          <cell r="D21" t="str">
            <v>truck (4)</v>
          </cell>
        </row>
        <row r="22">
          <cell r="D22" t="str">
            <v>waste</v>
          </cell>
        </row>
        <row r="23">
          <cell r="D23" t="str">
            <v>welders</v>
          </cell>
        </row>
      </sheetData>
      <sheetData sheetId="10" refreshError="1"/>
      <sheetData sheetId="11">
        <row r="1">
          <cell r="B1" t="str">
            <v>07390  SUNSET EMPIRE R&amp;R SERVICES, INC</v>
          </cell>
        </row>
        <row r="10">
          <cell r="A10" t="str">
            <v>COAST.1</v>
          </cell>
          <cell r="B10">
            <v>1</v>
          </cell>
          <cell r="C10"/>
          <cell r="D10" t="str">
            <v xml:space="preserve">Satellite Packer Truck                       </v>
          </cell>
          <cell r="E10">
            <v>35115</v>
          </cell>
          <cell r="F10">
            <v>15000</v>
          </cell>
          <cell r="G10">
            <v>0</v>
          </cell>
          <cell r="H10"/>
          <cell r="I10">
            <v>0</v>
          </cell>
          <cell r="J10">
            <v>15000</v>
          </cell>
          <cell r="K10">
            <v>0</v>
          </cell>
          <cell r="L10">
            <v>15000</v>
          </cell>
          <cell r="M10">
            <v>0</v>
          </cell>
          <cell r="N10" t="str">
            <v>S/L</v>
          </cell>
          <cell r="O10">
            <v>5</v>
          </cell>
        </row>
        <row r="11">
          <cell r="A11" t="str">
            <v>COAST.2</v>
          </cell>
          <cell r="B11">
            <v>2</v>
          </cell>
          <cell r="C11"/>
          <cell r="D11" t="str">
            <v xml:space="preserve">Packer Refurbish (#34)                       </v>
          </cell>
          <cell r="E11">
            <v>35138</v>
          </cell>
          <cell r="F11">
            <v>5365.22</v>
          </cell>
          <cell r="G11">
            <v>0</v>
          </cell>
          <cell r="H11"/>
          <cell r="I11">
            <v>0</v>
          </cell>
          <cell r="J11">
            <v>5365.22</v>
          </cell>
          <cell r="K11">
            <v>0</v>
          </cell>
          <cell r="L11">
            <v>5365.22</v>
          </cell>
          <cell r="M11">
            <v>0</v>
          </cell>
          <cell r="N11" t="str">
            <v>S/L</v>
          </cell>
          <cell r="O11">
            <v>5</v>
          </cell>
        </row>
        <row r="12">
          <cell r="A12" t="str">
            <v>COAST.3</v>
          </cell>
          <cell r="B12">
            <v>3</v>
          </cell>
          <cell r="C12"/>
          <cell r="D12" t="str">
            <v xml:space="preserve">Truck Radio                                  </v>
          </cell>
          <cell r="E12">
            <v>35150</v>
          </cell>
          <cell r="F12">
            <v>704</v>
          </cell>
          <cell r="G12">
            <v>0</v>
          </cell>
          <cell r="H12"/>
          <cell r="I12">
            <v>0</v>
          </cell>
          <cell r="J12">
            <v>704</v>
          </cell>
          <cell r="K12">
            <v>0</v>
          </cell>
          <cell r="L12">
            <v>704</v>
          </cell>
          <cell r="M12">
            <v>0</v>
          </cell>
          <cell r="N12" t="str">
            <v>S/L</v>
          </cell>
          <cell r="O12">
            <v>7</v>
          </cell>
        </row>
        <row r="13">
          <cell r="A13" t="str">
            <v>COAST.4</v>
          </cell>
          <cell r="B13">
            <v>4</v>
          </cell>
          <cell r="C13"/>
          <cell r="D13" t="str">
            <v xml:space="preserve">Peerless Cart Dumper                         </v>
          </cell>
          <cell r="E13">
            <v>35138</v>
          </cell>
          <cell r="F13">
            <v>1600</v>
          </cell>
          <cell r="G13">
            <v>0</v>
          </cell>
          <cell r="H13"/>
          <cell r="I13">
            <v>0</v>
          </cell>
          <cell r="J13">
            <v>1600</v>
          </cell>
          <cell r="K13">
            <v>0</v>
          </cell>
          <cell r="L13">
            <v>1600</v>
          </cell>
          <cell r="M13">
            <v>0</v>
          </cell>
          <cell r="N13" t="str">
            <v>S/L</v>
          </cell>
          <cell r="O13">
            <v>5</v>
          </cell>
        </row>
        <row r="14">
          <cell r="A14" t="str">
            <v>COAST.5</v>
          </cell>
          <cell r="B14">
            <v>5</v>
          </cell>
          <cell r="C14"/>
          <cell r="D14" t="str">
            <v xml:space="preserve">Refinish Retreiver                           </v>
          </cell>
          <cell r="E14">
            <v>35167</v>
          </cell>
          <cell r="F14">
            <v>2948.77</v>
          </cell>
          <cell r="G14">
            <v>0</v>
          </cell>
          <cell r="H14"/>
          <cell r="I14">
            <v>0</v>
          </cell>
          <cell r="J14">
            <v>2948.77</v>
          </cell>
          <cell r="K14">
            <v>0</v>
          </cell>
          <cell r="L14">
            <v>2948.77</v>
          </cell>
          <cell r="M14">
            <v>0</v>
          </cell>
          <cell r="N14" t="str">
            <v>S/L</v>
          </cell>
          <cell r="O14">
            <v>5</v>
          </cell>
        </row>
        <row r="15">
          <cell r="A15" t="str">
            <v>COAST.6</v>
          </cell>
          <cell r="B15">
            <v>6</v>
          </cell>
          <cell r="C15"/>
          <cell r="D15" t="str">
            <v xml:space="preserve">16' Flatbed                                  </v>
          </cell>
          <cell r="E15">
            <v>35339</v>
          </cell>
          <cell r="F15">
            <v>2860</v>
          </cell>
          <cell r="G15">
            <v>0</v>
          </cell>
          <cell r="H15"/>
          <cell r="I15">
            <v>0</v>
          </cell>
          <cell r="J15">
            <v>2860</v>
          </cell>
          <cell r="K15">
            <v>0</v>
          </cell>
          <cell r="L15">
            <v>2860</v>
          </cell>
          <cell r="M15">
            <v>0</v>
          </cell>
          <cell r="N15" t="str">
            <v>S/L</v>
          </cell>
          <cell r="O15">
            <v>5</v>
          </cell>
        </row>
        <row r="16">
          <cell r="A16" t="str">
            <v>COAST.7</v>
          </cell>
          <cell r="B16">
            <v>7</v>
          </cell>
          <cell r="C16"/>
          <cell r="D16" t="str">
            <v xml:space="preserve">16' Flatbed                                  </v>
          </cell>
          <cell r="E16">
            <v>35339</v>
          </cell>
          <cell r="F16">
            <v>2860</v>
          </cell>
          <cell r="G16">
            <v>0</v>
          </cell>
          <cell r="H16"/>
          <cell r="I16">
            <v>0</v>
          </cell>
          <cell r="J16">
            <v>2860</v>
          </cell>
          <cell r="K16">
            <v>0</v>
          </cell>
          <cell r="L16">
            <v>2860</v>
          </cell>
          <cell r="M16">
            <v>0</v>
          </cell>
          <cell r="N16" t="str">
            <v>S/L</v>
          </cell>
          <cell r="O16">
            <v>5</v>
          </cell>
        </row>
        <row r="17">
          <cell r="A17" t="str">
            <v>COAST.8</v>
          </cell>
          <cell r="B17">
            <v>8</v>
          </cell>
          <cell r="C17"/>
          <cell r="D17" t="str">
            <v xml:space="preserve">96 GMC Model TC7H042 Rec Truck#3            </v>
          </cell>
          <cell r="E17">
            <v>35348</v>
          </cell>
          <cell r="F17">
            <v>49323</v>
          </cell>
          <cell r="G17">
            <v>0</v>
          </cell>
          <cell r="H17"/>
          <cell r="I17">
            <v>0</v>
          </cell>
          <cell r="J17">
            <v>49323</v>
          </cell>
          <cell r="K17">
            <v>0</v>
          </cell>
          <cell r="L17">
            <v>49323</v>
          </cell>
          <cell r="M17">
            <v>0</v>
          </cell>
          <cell r="N17" t="str">
            <v>S/L</v>
          </cell>
          <cell r="O17">
            <v>5</v>
          </cell>
        </row>
        <row r="18">
          <cell r="A18" t="str">
            <v>COAST.9</v>
          </cell>
          <cell r="B18">
            <v>9</v>
          </cell>
          <cell r="C18"/>
          <cell r="D18" t="str">
            <v xml:space="preserve">Leach High Side Dump Recyc Body              </v>
          </cell>
          <cell r="E18">
            <v>35348</v>
          </cell>
          <cell r="F18">
            <v>47470</v>
          </cell>
          <cell r="G18">
            <v>0</v>
          </cell>
          <cell r="H18"/>
          <cell r="I18">
            <v>0</v>
          </cell>
          <cell r="J18">
            <v>47470</v>
          </cell>
          <cell r="K18">
            <v>0</v>
          </cell>
          <cell r="L18">
            <v>47470</v>
          </cell>
          <cell r="M18">
            <v>0</v>
          </cell>
          <cell r="N18" t="str">
            <v>S/L</v>
          </cell>
          <cell r="O18">
            <v>5</v>
          </cell>
        </row>
        <row r="19">
          <cell r="A19" t="str">
            <v>COAST.10</v>
          </cell>
          <cell r="B19">
            <v>10</v>
          </cell>
          <cell r="C19"/>
          <cell r="D19" t="str">
            <v xml:space="preserve">97 Heil Half Pack Body#10-430004            </v>
          </cell>
          <cell r="E19">
            <v>35404</v>
          </cell>
          <cell r="F19">
            <v>84621</v>
          </cell>
          <cell r="G19">
            <v>0</v>
          </cell>
          <cell r="H19"/>
          <cell r="I19">
            <v>0</v>
          </cell>
          <cell r="J19">
            <v>84621</v>
          </cell>
          <cell r="K19">
            <v>0</v>
          </cell>
          <cell r="L19">
            <v>84621</v>
          </cell>
          <cell r="M19">
            <v>0</v>
          </cell>
          <cell r="N19" t="str">
            <v>S/L</v>
          </cell>
          <cell r="O19">
            <v>5</v>
          </cell>
        </row>
        <row r="20">
          <cell r="A20" t="str">
            <v>COAST.11</v>
          </cell>
          <cell r="B20">
            <v>11</v>
          </cell>
          <cell r="C20"/>
          <cell r="D20" t="str">
            <v xml:space="preserve">97 Peterbilt Chassis Model 320-#1            </v>
          </cell>
          <cell r="E20">
            <v>35404</v>
          </cell>
          <cell r="F20">
            <v>84433</v>
          </cell>
          <cell r="G20">
            <v>0</v>
          </cell>
          <cell r="H20"/>
          <cell r="I20">
            <v>0</v>
          </cell>
          <cell r="J20">
            <v>84433</v>
          </cell>
          <cell r="K20">
            <v>0</v>
          </cell>
          <cell r="L20">
            <v>84433</v>
          </cell>
          <cell r="M20">
            <v>0</v>
          </cell>
          <cell r="N20" t="str">
            <v>S/L</v>
          </cell>
          <cell r="O20">
            <v>5</v>
          </cell>
        </row>
        <row r="21">
          <cell r="A21" t="str">
            <v>COAST.12</v>
          </cell>
          <cell r="B21">
            <v>12</v>
          </cell>
          <cell r="C21"/>
          <cell r="D21" t="str">
            <v xml:space="preserve">1981 Lodal                                   </v>
          </cell>
          <cell r="E21">
            <v>33358</v>
          </cell>
          <cell r="F21">
            <v>28500</v>
          </cell>
          <cell r="G21">
            <v>0</v>
          </cell>
          <cell r="H21"/>
          <cell r="I21">
            <v>0</v>
          </cell>
          <cell r="J21">
            <v>28500</v>
          </cell>
          <cell r="K21">
            <v>0</v>
          </cell>
          <cell r="L21">
            <v>28500</v>
          </cell>
          <cell r="M21">
            <v>0</v>
          </cell>
          <cell r="N21" t="str">
            <v>S/L</v>
          </cell>
          <cell r="O21">
            <v>5</v>
          </cell>
        </row>
        <row r="22">
          <cell r="A22" t="str">
            <v>COAST.13</v>
          </cell>
          <cell r="B22">
            <v>14</v>
          </cell>
          <cell r="C22"/>
          <cell r="D22" t="str">
            <v xml:space="preserve">1995 Lodal #21                               </v>
          </cell>
          <cell r="E22">
            <v>34972</v>
          </cell>
          <cell r="F22">
            <v>144386.29999999999</v>
          </cell>
          <cell r="G22">
            <v>0</v>
          </cell>
          <cell r="H22"/>
          <cell r="I22">
            <v>0</v>
          </cell>
          <cell r="J22">
            <v>144386.29999999999</v>
          </cell>
          <cell r="K22">
            <v>0</v>
          </cell>
          <cell r="L22">
            <v>144386.29999999999</v>
          </cell>
          <cell r="M22">
            <v>0</v>
          </cell>
          <cell r="N22" t="str">
            <v>S/L</v>
          </cell>
          <cell r="O22">
            <v>5</v>
          </cell>
        </row>
        <row r="23">
          <cell r="A23" t="str">
            <v>COAST.14</v>
          </cell>
          <cell r="B23">
            <v>15</v>
          </cell>
          <cell r="C23"/>
          <cell r="D23" t="str">
            <v xml:space="preserve">SGT 1978 GMC Van                             </v>
          </cell>
          <cell r="E23">
            <v>33662</v>
          </cell>
          <cell r="F23">
            <v>5501</v>
          </cell>
          <cell r="G23">
            <v>0</v>
          </cell>
          <cell r="H23"/>
          <cell r="I23">
            <v>0</v>
          </cell>
          <cell r="J23">
            <v>5501</v>
          </cell>
          <cell r="K23">
            <v>0</v>
          </cell>
          <cell r="L23">
            <v>5501</v>
          </cell>
          <cell r="M23">
            <v>0</v>
          </cell>
          <cell r="N23" t="str">
            <v>S/L</v>
          </cell>
          <cell r="O23">
            <v>5</v>
          </cell>
        </row>
        <row r="24">
          <cell r="A24" t="str">
            <v>COAST.15</v>
          </cell>
          <cell r="B24">
            <v>18</v>
          </cell>
          <cell r="C24"/>
          <cell r="D24" t="str">
            <v xml:space="preserve">SGT 1989 Ford Recycle Van                    </v>
          </cell>
          <cell r="E24">
            <v>33847</v>
          </cell>
          <cell r="F24">
            <v>10000</v>
          </cell>
          <cell r="G24">
            <v>0</v>
          </cell>
          <cell r="H24"/>
          <cell r="I24">
            <v>0</v>
          </cell>
          <cell r="J24">
            <v>10000</v>
          </cell>
          <cell r="K24">
            <v>0</v>
          </cell>
          <cell r="L24">
            <v>10000</v>
          </cell>
          <cell r="M24">
            <v>0</v>
          </cell>
          <cell r="N24" t="str">
            <v>S/L</v>
          </cell>
          <cell r="O24">
            <v>5</v>
          </cell>
        </row>
        <row r="25">
          <cell r="A25" t="str">
            <v>COAST.16</v>
          </cell>
          <cell r="B25">
            <v>20</v>
          </cell>
          <cell r="C25"/>
          <cell r="D25" t="str">
            <v xml:space="preserve">SGT 1995 Freightliner Tractor-#39            </v>
          </cell>
          <cell r="E25">
            <v>34530</v>
          </cell>
          <cell r="F25">
            <v>74813.86</v>
          </cell>
          <cell r="G25">
            <v>0</v>
          </cell>
          <cell r="H25"/>
          <cell r="I25">
            <v>0</v>
          </cell>
          <cell r="J25">
            <v>74813.86</v>
          </cell>
          <cell r="K25">
            <v>0</v>
          </cell>
          <cell r="L25">
            <v>74813.86</v>
          </cell>
          <cell r="M25">
            <v>0</v>
          </cell>
          <cell r="N25" t="str">
            <v>S/L</v>
          </cell>
          <cell r="O25">
            <v>5</v>
          </cell>
        </row>
        <row r="26">
          <cell r="A26" t="str">
            <v>COAST.17</v>
          </cell>
          <cell r="B26">
            <v>22</v>
          </cell>
          <cell r="C26"/>
          <cell r="D26" t="str">
            <v xml:space="preserve">Refurbish 1982 IHC                           </v>
          </cell>
          <cell r="E26">
            <v>35401</v>
          </cell>
          <cell r="F26">
            <v>15070.07</v>
          </cell>
          <cell r="G26">
            <v>0</v>
          </cell>
          <cell r="H26"/>
          <cell r="I26">
            <v>0</v>
          </cell>
          <cell r="J26">
            <v>15070.07</v>
          </cell>
          <cell r="K26">
            <v>0</v>
          </cell>
          <cell r="L26">
            <v>15070.07</v>
          </cell>
          <cell r="M26">
            <v>0</v>
          </cell>
          <cell r="N26" t="str">
            <v>S/L</v>
          </cell>
          <cell r="O26">
            <v>5</v>
          </cell>
        </row>
        <row r="27">
          <cell r="A27" t="str">
            <v>COAST.18</v>
          </cell>
          <cell r="B27">
            <v>23</v>
          </cell>
          <cell r="C27"/>
          <cell r="D27" t="str">
            <v xml:space="preserve">Midland Truck Radio                          </v>
          </cell>
          <cell r="E27">
            <v>35384</v>
          </cell>
          <cell r="F27">
            <v>739</v>
          </cell>
          <cell r="G27">
            <v>0</v>
          </cell>
          <cell r="H27"/>
          <cell r="I27">
            <v>0</v>
          </cell>
          <cell r="J27">
            <v>739</v>
          </cell>
          <cell r="K27">
            <v>0</v>
          </cell>
          <cell r="L27">
            <v>739</v>
          </cell>
          <cell r="M27">
            <v>0</v>
          </cell>
          <cell r="N27" t="str">
            <v>S/L</v>
          </cell>
          <cell r="O27">
            <v>7</v>
          </cell>
        </row>
        <row r="28">
          <cell r="A28" t="str">
            <v>COAST.19</v>
          </cell>
          <cell r="B28">
            <v>24</v>
          </cell>
          <cell r="C28"/>
          <cell r="D28" t="str">
            <v xml:space="preserve">Tachograph                                   </v>
          </cell>
          <cell r="E28">
            <v>35277</v>
          </cell>
          <cell r="F28">
            <v>1310.3599999999999</v>
          </cell>
          <cell r="G28">
            <v>0</v>
          </cell>
          <cell r="H28"/>
          <cell r="I28">
            <v>0</v>
          </cell>
          <cell r="J28">
            <v>1310.3599999999999</v>
          </cell>
          <cell r="K28">
            <v>0</v>
          </cell>
          <cell r="L28">
            <v>1310.3599999999999</v>
          </cell>
          <cell r="M28">
            <v>0</v>
          </cell>
          <cell r="N28" t="str">
            <v>S/L</v>
          </cell>
          <cell r="O28">
            <v>5</v>
          </cell>
        </row>
        <row r="29">
          <cell r="A29" t="str">
            <v>COAST.20</v>
          </cell>
          <cell r="B29">
            <v>25</v>
          </cell>
          <cell r="C29"/>
          <cell r="D29" t="str">
            <v xml:space="preserve">Flatbed-Welding                              </v>
          </cell>
          <cell r="E29">
            <v>35308</v>
          </cell>
          <cell r="F29">
            <v>53.6</v>
          </cell>
          <cell r="G29">
            <v>0</v>
          </cell>
          <cell r="H29"/>
          <cell r="I29">
            <v>0</v>
          </cell>
          <cell r="J29">
            <v>53.6</v>
          </cell>
          <cell r="K29">
            <v>0</v>
          </cell>
          <cell r="L29">
            <v>53.6</v>
          </cell>
          <cell r="M29">
            <v>0</v>
          </cell>
          <cell r="N29" t="str">
            <v>S/L</v>
          </cell>
          <cell r="O29">
            <v>5</v>
          </cell>
        </row>
        <row r="30">
          <cell r="A30" t="str">
            <v>COAST.21</v>
          </cell>
          <cell r="B30">
            <v>26</v>
          </cell>
          <cell r="C30"/>
          <cell r="D30" t="str">
            <v xml:space="preserve">Sign Blank-Recycling Truck                   </v>
          </cell>
          <cell r="E30">
            <v>35308</v>
          </cell>
          <cell r="F30">
            <v>70.92</v>
          </cell>
          <cell r="G30">
            <v>0</v>
          </cell>
          <cell r="H30"/>
          <cell r="I30">
            <v>0</v>
          </cell>
          <cell r="J30">
            <v>70.92</v>
          </cell>
          <cell r="K30">
            <v>0</v>
          </cell>
          <cell r="L30">
            <v>70.92</v>
          </cell>
          <cell r="M30">
            <v>0</v>
          </cell>
          <cell r="N30" t="str">
            <v>S/L</v>
          </cell>
          <cell r="O30">
            <v>5</v>
          </cell>
        </row>
        <row r="31">
          <cell r="A31" t="str">
            <v>COAST.22</v>
          </cell>
          <cell r="B31">
            <v>27</v>
          </cell>
          <cell r="C31"/>
          <cell r="D31" t="str">
            <v xml:space="preserve">Refurbish City Sanitary truck                </v>
          </cell>
          <cell r="E31">
            <v>35452</v>
          </cell>
          <cell r="F31">
            <v>560.6</v>
          </cell>
          <cell r="G31">
            <v>0</v>
          </cell>
          <cell r="H31"/>
          <cell r="I31">
            <v>0</v>
          </cell>
          <cell r="J31">
            <v>560.6</v>
          </cell>
          <cell r="K31">
            <v>0</v>
          </cell>
          <cell r="L31">
            <v>560.6</v>
          </cell>
          <cell r="M31">
            <v>0</v>
          </cell>
          <cell r="N31" t="str">
            <v>S/L</v>
          </cell>
          <cell r="O31">
            <v>5</v>
          </cell>
        </row>
        <row r="32">
          <cell r="A32" t="str">
            <v>COAST.23</v>
          </cell>
          <cell r="B32">
            <v>28</v>
          </cell>
          <cell r="C32"/>
          <cell r="D32" t="str">
            <v xml:space="preserve">19' flatbed w combo hookup                   </v>
          </cell>
          <cell r="E32">
            <v>35444</v>
          </cell>
          <cell r="F32">
            <v>3306</v>
          </cell>
          <cell r="G32">
            <v>0</v>
          </cell>
          <cell r="H32"/>
          <cell r="I32">
            <v>0</v>
          </cell>
          <cell r="J32">
            <v>3306</v>
          </cell>
          <cell r="K32">
            <v>0</v>
          </cell>
          <cell r="L32">
            <v>3306</v>
          </cell>
          <cell r="M32">
            <v>0</v>
          </cell>
          <cell r="N32" t="str">
            <v>S/L</v>
          </cell>
          <cell r="O32">
            <v>5</v>
          </cell>
        </row>
        <row r="33">
          <cell r="A33" t="str">
            <v>COAST.24</v>
          </cell>
          <cell r="B33">
            <v>29</v>
          </cell>
          <cell r="C33"/>
          <cell r="D33" t="str">
            <v xml:space="preserve">Air lift Flexmaster                          </v>
          </cell>
          <cell r="E33">
            <v>35541</v>
          </cell>
          <cell r="F33">
            <v>6794</v>
          </cell>
          <cell r="G33">
            <v>0</v>
          </cell>
          <cell r="H33"/>
          <cell r="I33">
            <v>0</v>
          </cell>
          <cell r="J33">
            <v>6794</v>
          </cell>
          <cell r="K33">
            <v>0</v>
          </cell>
          <cell r="L33">
            <v>6794</v>
          </cell>
          <cell r="M33">
            <v>0</v>
          </cell>
          <cell r="N33" t="str">
            <v>S/L</v>
          </cell>
          <cell r="O33">
            <v>5</v>
          </cell>
        </row>
        <row r="34">
          <cell r="A34" t="str">
            <v>COAST.25</v>
          </cell>
          <cell r="B34">
            <v>30</v>
          </cell>
          <cell r="C34"/>
          <cell r="D34" t="str">
            <v xml:space="preserve">Elec 80mph model 1218-2                      </v>
          </cell>
          <cell r="E34">
            <v>35513</v>
          </cell>
          <cell r="F34">
            <v>1019.04</v>
          </cell>
          <cell r="G34">
            <v>0</v>
          </cell>
          <cell r="H34"/>
          <cell r="I34">
            <v>0</v>
          </cell>
          <cell r="J34">
            <v>1019.04</v>
          </cell>
          <cell r="K34">
            <v>0</v>
          </cell>
          <cell r="L34">
            <v>1019.04</v>
          </cell>
          <cell r="M34">
            <v>0</v>
          </cell>
          <cell r="N34" t="str">
            <v>S/L</v>
          </cell>
          <cell r="O34">
            <v>5</v>
          </cell>
        </row>
        <row r="35">
          <cell r="A35" t="str">
            <v>COAST.26</v>
          </cell>
          <cell r="B35">
            <v>31</v>
          </cell>
          <cell r="C35"/>
          <cell r="D35" t="str">
            <v xml:space="preserve">Refurbish '97 Peterbilt FL                   </v>
          </cell>
          <cell r="E35">
            <v>35562</v>
          </cell>
          <cell r="F35">
            <v>2877.24</v>
          </cell>
          <cell r="G35">
            <v>0</v>
          </cell>
          <cell r="H35"/>
          <cell r="I35">
            <v>0</v>
          </cell>
          <cell r="J35">
            <v>2877.24</v>
          </cell>
          <cell r="K35">
            <v>0</v>
          </cell>
          <cell r="L35">
            <v>2877.24</v>
          </cell>
          <cell r="M35">
            <v>0</v>
          </cell>
          <cell r="N35" t="str">
            <v>S/L</v>
          </cell>
          <cell r="O35">
            <v>5</v>
          </cell>
        </row>
        <row r="36">
          <cell r="A36" t="str">
            <v>COAST.27</v>
          </cell>
          <cell r="B36">
            <v>32</v>
          </cell>
          <cell r="C36"/>
          <cell r="D36" t="str">
            <v xml:space="preserve">Basis adj - leases to bank loan              </v>
          </cell>
          <cell r="E36">
            <v>35520</v>
          </cell>
          <cell r="F36">
            <v>44392.59</v>
          </cell>
          <cell r="G36">
            <v>0</v>
          </cell>
          <cell r="H36"/>
          <cell r="I36">
            <v>0</v>
          </cell>
          <cell r="J36">
            <v>44392.59</v>
          </cell>
          <cell r="K36">
            <v>0</v>
          </cell>
          <cell r="L36">
            <v>44392.59</v>
          </cell>
          <cell r="M36">
            <v>0</v>
          </cell>
          <cell r="N36" t="str">
            <v>S/L</v>
          </cell>
          <cell r="O36">
            <v>5</v>
          </cell>
        </row>
        <row r="37">
          <cell r="A37" t="str">
            <v>COAST.28</v>
          </cell>
          <cell r="B37">
            <v>33</v>
          </cell>
          <cell r="C37"/>
          <cell r="D37" t="str">
            <v xml:space="preserve">91 Isuzu MPR                                </v>
          </cell>
          <cell r="E37">
            <v>34851</v>
          </cell>
          <cell r="F37">
            <v>12000</v>
          </cell>
          <cell r="G37">
            <v>0</v>
          </cell>
          <cell r="H37"/>
          <cell r="I37">
            <v>0</v>
          </cell>
          <cell r="J37">
            <v>12000</v>
          </cell>
          <cell r="K37">
            <v>0</v>
          </cell>
          <cell r="L37">
            <v>12000</v>
          </cell>
          <cell r="M37">
            <v>0</v>
          </cell>
          <cell r="N37" t="str">
            <v>S/L</v>
          </cell>
          <cell r="O37">
            <v>5</v>
          </cell>
        </row>
        <row r="38">
          <cell r="A38" t="str">
            <v>COAST.29</v>
          </cell>
          <cell r="B38">
            <v>34</v>
          </cell>
          <cell r="C38"/>
          <cell r="D38" t="str">
            <v xml:space="preserve">CTD - Trailmobile Trailer                    </v>
          </cell>
          <cell r="E38">
            <v>34851</v>
          </cell>
          <cell r="F38">
            <v>45000</v>
          </cell>
          <cell r="G38">
            <v>0</v>
          </cell>
          <cell r="H38"/>
          <cell r="I38">
            <v>0</v>
          </cell>
          <cell r="J38">
            <v>45000</v>
          </cell>
          <cell r="K38">
            <v>0</v>
          </cell>
          <cell r="L38">
            <v>45000</v>
          </cell>
          <cell r="M38">
            <v>0</v>
          </cell>
          <cell r="N38" t="str">
            <v>S/L</v>
          </cell>
          <cell r="O38">
            <v>5</v>
          </cell>
        </row>
        <row r="39">
          <cell r="A39" t="str">
            <v>COAST.30</v>
          </cell>
          <cell r="B39">
            <v>37</v>
          </cell>
          <cell r="C39"/>
          <cell r="D39" t="str">
            <v xml:space="preserve">CTD - CSS                                    </v>
          </cell>
          <cell r="E39">
            <v>35033</v>
          </cell>
          <cell r="F39">
            <v>2160.9</v>
          </cell>
          <cell r="G39">
            <v>0</v>
          </cell>
          <cell r="H39"/>
          <cell r="I39">
            <v>0</v>
          </cell>
          <cell r="J39">
            <v>2160.9</v>
          </cell>
          <cell r="K39">
            <v>0</v>
          </cell>
          <cell r="L39">
            <v>2160.9</v>
          </cell>
          <cell r="M39">
            <v>0</v>
          </cell>
          <cell r="N39" t="str">
            <v>S/L</v>
          </cell>
          <cell r="O39">
            <v>5</v>
          </cell>
        </row>
        <row r="40">
          <cell r="A40" t="str">
            <v>COAST.31</v>
          </cell>
          <cell r="B40">
            <v>38</v>
          </cell>
          <cell r="C40"/>
          <cell r="D40" t="str">
            <v xml:space="preserve">CTD - '71 White w/tlr #47                    </v>
          </cell>
          <cell r="E40">
            <v>34851</v>
          </cell>
          <cell r="F40">
            <v>4000</v>
          </cell>
          <cell r="G40">
            <v>0</v>
          </cell>
          <cell r="H40"/>
          <cell r="I40">
            <v>0</v>
          </cell>
          <cell r="J40">
            <v>4000</v>
          </cell>
          <cell r="K40">
            <v>0</v>
          </cell>
          <cell r="L40">
            <v>4000</v>
          </cell>
          <cell r="M40">
            <v>0</v>
          </cell>
          <cell r="N40" t="str">
            <v>S/L</v>
          </cell>
          <cell r="O40">
            <v>5</v>
          </cell>
        </row>
        <row r="41">
          <cell r="A41" t="str">
            <v>COAST.32</v>
          </cell>
          <cell r="B41">
            <v>39</v>
          </cell>
          <cell r="C41"/>
          <cell r="D41" t="str">
            <v xml:space="preserve">CTD - '84 Ford 1-ton                         </v>
          </cell>
          <cell r="E41">
            <v>34851</v>
          </cell>
          <cell r="F41">
            <v>6000</v>
          </cell>
          <cell r="G41">
            <v>0</v>
          </cell>
          <cell r="H41"/>
          <cell r="I41">
            <v>0</v>
          </cell>
          <cell r="J41">
            <v>6000</v>
          </cell>
          <cell r="K41">
            <v>0</v>
          </cell>
          <cell r="L41">
            <v>6000</v>
          </cell>
          <cell r="M41">
            <v>0</v>
          </cell>
          <cell r="N41" t="str">
            <v>S/L</v>
          </cell>
          <cell r="O41">
            <v>5</v>
          </cell>
        </row>
        <row r="42">
          <cell r="A42" t="str">
            <v>COAST.33</v>
          </cell>
          <cell r="B42">
            <v>40</v>
          </cell>
          <cell r="C42"/>
          <cell r="D42" t="str">
            <v xml:space="preserve">CTD - '82 Int'l tractor                      </v>
          </cell>
          <cell r="E42">
            <v>34851</v>
          </cell>
          <cell r="F42">
            <v>22000</v>
          </cell>
          <cell r="G42">
            <v>0</v>
          </cell>
          <cell r="H42"/>
          <cell r="I42">
            <v>0</v>
          </cell>
          <cell r="J42">
            <v>22000</v>
          </cell>
          <cell r="K42">
            <v>0</v>
          </cell>
          <cell r="L42">
            <v>22000</v>
          </cell>
          <cell r="M42">
            <v>0</v>
          </cell>
          <cell r="N42" t="str">
            <v>S/L</v>
          </cell>
          <cell r="O42">
            <v>5</v>
          </cell>
        </row>
        <row r="43">
          <cell r="A43" t="str">
            <v>COAST.34</v>
          </cell>
          <cell r="B43">
            <v>41</v>
          </cell>
          <cell r="C43"/>
          <cell r="D43" t="str">
            <v xml:space="preserve">CTD - '92 Kenworth tractor #38               </v>
          </cell>
          <cell r="E43">
            <v>34851</v>
          </cell>
          <cell r="F43">
            <v>45000</v>
          </cell>
          <cell r="G43">
            <v>0</v>
          </cell>
          <cell r="H43"/>
          <cell r="I43">
            <v>0</v>
          </cell>
          <cell r="J43">
            <v>45000</v>
          </cell>
          <cell r="K43">
            <v>0</v>
          </cell>
          <cell r="L43">
            <v>45000</v>
          </cell>
          <cell r="M43">
            <v>0</v>
          </cell>
          <cell r="N43" t="str">
            <v>S/L</v>
          </cell>
          <cell r="O43">
            <v>5</v>
          </cell>
        </row>
        <row r="44">
          <cell r="A44" t="str">
            <v>COAST.35</v>
          </cell>
          <cell r="B44">
            <v>42</v>
          </cell>
          <cell r="C44"/>
          <cell r="D44" t="str">
            <v xml:space="preserve">CTD - North Coast truck                      </v>
          </cell>
          <cell r="E44">
            <v>34911</v>
          </cell>
          <cell r="F44">
            <v>649</v>
          </cell>
          <cell r="G44">
            <v>0</v>
          </cell>
          <cell r="H44"/>
          <cell r="I44">
            <v>0</v>
          </cell>
          <cell r="J44">
            <v>649</v>
          </cell>
          <cell r="K44">
            <v>0</v>
          </cell>
          <cell r="L44">
            <v>649</v>
          </cell>
          <cell r="M44">
            <v>0</v>
          </cell>
          <cell r="N44" t="str">
            <v>S/L</v>
          </cell>
          <cell r="O44">
            <v>7</v>
          </cell>
        </row>
        <row r="45">
          <cell r="A45" t="str">
            <v>COAST.36</v>
          </cell>
          <cell r="B45">
            <v>43</v>
          </cell>
          <cell r="C45"/>
          <cell r="D45" t="str">
            <v xml:space="preserve">Transmission-1987 Rearload                   </v>
          </cell>
          <cell r="E45">
            <v>35611</v>
          </cell>
          <cell r="F45">
            <v>5585.03</v>
          </cell>
          <cell r="G45">
            <v>0</v>
          </cell>
          <cell r="H45"/>
          <cell r="I45">
            <v>0</v>
          </cell>
          <cell r="J45">
            <v>5585.03</v>
          </cell>
          <cell r="K45">
            <v>0</v>
          </cell>
          <cell r="L45">
            <v>5585.03</v>
          </cell>
          <cell r="M45">
            <v>0</v>
          </cell>
          <cell r="N45" t="str">
            <v>S/L</v>
          </cell>
          <cell r="O45">
            <v>5</v>
          </cell>
        </row>
        <row r="46">
          <cell r="A46" t="str">
            <v>COAST.37</v>
          </cell>
          <cell r="B46">
            <v>44</v>
          </cell>
          <cell r="C46"/>
          <cell r="D46" t="str">
            <v xml:space="preserve">Basis adj- leases to bank loan               </v>
          </cell>
          <cell r="E46">
            <v>35611</v>
          </cell>
          <cell r="F46">
            <v>16671.87</v>
          </cell>
          <cell r="G46">
            <v>0</v>
          </cell>
          <cell r="H46"/>
          <cell r="I46">
            <v>0</v>
          </cell>
          <cell r="J46">
            <v>16671.87</v>
          </cell>
          <cell r="K46">
            <v>0</v>
          </cell>
          <cell r="L46">
            <v>16671.87</v>
          </cell>
          <cell r="M46">
            <v>0</v>
          </cell>
          <cell r="N46" t="str">
            <v>S/L</v>
          </cell>
          <cell r="O46">
            <v>5</v>
          </cell>
        </row>
        <row r="47">
          <cell r="A47" t="str">
            <v>COAST.38</v>
          </cell>
          <cell r="B47">
            <v>45</v>
          </cell>
          <cell r="C47"/>
          <cell r="D47" t="str">
            <v xml:space="preserve">Packer Body                                  </v>
          </cell>
          <cell r="E47">
            <v>35703</v>
          </cell>
          <cell r="F47">
            <v>1000</v>
          </cell>
          <cell r="G47">
            <v>0</v>
          </cell>
          <cell r="H47"/>
          <cell r="I47">
            <v>0</v>
          </cell>
          <cell r="J47">
            <v>1000</v>
          </cell>
          <cell r="K47">
            <v>0</v>
          </cell>
          <cell r="L47">
            <v>1000</v>
          </cell>
          <cell r="M47">
            <v>0</v>
          </cell>
          <cell r="N47" t="str">
            <v>S/L</v>
          </cell>
          <cell r="O47">
            <v>5</v>
          </cell>
        </row>
        <row r="48">
          <cell r="A48" t="str">
            <v>COAST.39</v>
          </cell>
          <cell r="B48">
            <v>46</v>
          </cell>
          <cell r="C48"/>
          <cell r="D48" t="str">
            <v xml:space="preserve">1998 Lodal V#1L9CG4788JK006751               </v>
          </cell>
          <cell r="E48">
            <v>35703</v>
          </cell>
          <cell r="F48">
            <v>22000</v>
          </cell>
          <cell r="G48">
            <v>0</v>
          </cell>
          <cell r="H48"/>
          <cell r="I48">
            <v>0</v>
          </cell>
          <cell r="J48">
            <v>22000</v>
          </cell>
          <cell r="K48">
            <v>0</v>
          </cell>
          <cell r="L48">
            <v>22000</v>
          </cell>
          <cell r="M48">
            <v>0</v>
          </cell>
          <cell r="N48" t="str">
            <v>S/L</v>
          </cell>
          <cell r="O48">
            <v>5</v>
          </cell>
        </row>
        <row r="49">
          <cell r="A49" t="str">
            <v>COAST.40</v>
          </cell>
          <cell r="B49">
            <v>47</v>
          </cell>
          <cell r="C49"/>
          <cell r="D49" t="str">
            <v xml:space="preserve">ECCO Camera-Trucks                           </v>
          </cell>
          <cell r="E49">
            <v>35795</v>
          </cell>
          <cell r="F49">
            <v>1909.11</v>
          </cell>
          <cell r="G49">
            <v>0</v>
          </cell>
          <cell r="H49"/>
          <cell r="I49">
            <v>0</v>
          </cell>
          <cell r="J49">
            <v>1909.11</v>
          </cell>
          <cell r="K49">
            <v>0</v>
          </cell>
          <cell r="L49">
            <v>1909.11</v>
          </cell>
          <cell r="M49">
            <v>0</v>
          </cell>
          <cell r="N49" t="str">
            <v>S/L</v>
          </cell>
          <cell r="O49">
            <v>7</v>
          </cell>
        </row>
        <row r="50">
          <cell r="A50" t="str">
            <v>COAST.41</v>
          </cell>
          <cell r="B50">
            <v>48</v>
          </cell>
          <cell r="C50"/>
          <cell r="D50" t="str">
            <v xml:space="preserve">Refurbish-Rearloader                         </v>
          </cell>
          <cell r="E50">
            <v>35794</v>
          </cell>
          <cell r="F50">
            <v>2645</v>
          </cell>
          <cell r="G50">
            <v>0</v>
          </cell>
          <cell r="H50"/>
          <cell r="I50">
            <v>0</v>
          </cell>
          <cell r="J50">
            <v>2645</v>
          </cell>
          <cell r="K50">
            <v>0</v>
          </cell>
          <cell r="L50">
            <v>2645</v>
          </cell>
          <cell r="M50">
            <v>0</v>
          </cell>
          <cell r="N50" t="str">
            <v>S/L</v>
          </cell>
          <cell r="O50">
            <v>5</v>
          </cell>
        </row>
        <row r="51">
          <cell r="A51" t="str">
            <v>COAST.42</v>
          </cell>
          <cell r="B51">
            <v>49</v>
          </cell>
          <cell r="C51"/>
          <cell r="D51" t="str">
            <v xml:space="preserve">ECC Camera System Truck #16                  </v>
          </cell>
          <cell r="E51">
            <v>35776</v>
          </cell>
          <cell r="F51">
            <v>1229.1600000000001</v>
          </cell>
          <cell r="G51">
            <v>0</v>
          </cell>
          <cell r="H51"/>
          <cell r="I51">
            <v>0</v>
          </cell>
          <cell r="J51">
            <v>1229.1600000000001</v>
          </cell>
          <cell r="K51">
            <v>0</v>
          </cell>
          <cell r="L51">
            <v>1229.1600000000001</v>
          </cell>
          <cell r="M51">
            <v>0</v>
          </cell>
          <cell r="N51" t="str">
            <v>S/L</v>
          </cell>
          <cell r="O51">
            <v>7</v>
          </cell>
        </row>
        <row r="52">
          <cell r="A52" t="str">
            <v>COAST.43</v>
          </cell>
          <cell r="B52">
            <v>50</v>
          </cell>
          <cell r="C52"/>
          <cell r="D52" t="str">
            <v xml:space="preserve">Refurb. Engine-SE#38 1991 Kenwort            </v>
          </cell>
          <cell r="E52">
            <v>35885</v>
          </cell>
          <cell r="F52">
            <v>5925.27</v>
          </cell>
          <cell r="G52">
            <v>0</v>
          </cell>
          <cell r="H52"/>
          <cell r="I52">
            <v>0</v>
          </cell>
          <cell r="J52">
            <v>5925.27</v>
          </cell>
          <cell r="K52">
            <v>0</v>
          </cell>
          <cell r="L52">
            <v>5925.27</v>
          </cell>
          <cell r="M52">
            <v>0</v>
          </cell>
          <cell r="N52" t="str">
            <v>S/L</v>
          </cell>
          <cell r="O52">
            <v>5</v>
          </cell>
        </row>
        <row r="53">
          <cell r="A53" t="str">
            <v>COAST.44</v>
          </cell>
          <cell r="B53">
            <v>51</v>
          </cell>
          <cell r="C53"/>
          <cell r="D53" t="str">
            <v xml:space="preserve">Front Hoop Box-SE#3 1987 White               </v>
          </cell>
          <cell r="E53">
            <v>35885</v>
          </cell>
          <cell r="F53">
            <v>5400</v>
          </cell>
          <cell r="G53">
            <v>0</v>
          </cell>
          <cell r="H53"/>
          <cell r="I53">
            <v>0</v>
          </cell>
          <cell r="J53">
            <v>5400</v>
          </cell>
          <cell r="K53">
            <v>0</v>
          </cell>
          <cell r="L53">
            <v>5400</v>
          </cell>
          <cell r="M53">
            <v>0</v>
          </cell>
          <cell r="N53" t="str">
            <v>S/L</v>
          </cell>
          <cell r="O53">
            <v>5</v>
          </cell>
        </row>
        <row r="54">
          <cell r="A54" t="str">
            <v>COAST.45</v>
          </cell>
          <cell r="B54">
            <v>52</v>
          </cell>
          <cell r="C54"/>
          <cell r="D54" t="str">
            <v xml:space="preserve">1973 GMC Rolloff-SE#6;purchase-CS            </v>
          </cell>
          <cell r="E54">
            <v>35885</v>
          </cell>
          <cell r="F54">
            <v>25000</v>
          </cell>
          <cell r="G54">
            <v>0</v>
          </cell>
          <cell r="H54"/>
          <cell r="I54">
            <v>0</v>
          </cell>
          <cell r="J54">
            <v>25000</v>
          </cell>
          <cell r="K54">
            <v>0</v>
          </cell>
          <cell r="L54">
            <v>25000</v>
          </cell>
          <cell r="M54">
            <v>0</v>
          </cell>
          <cell r="N54" t="str">
            <v>S/L</v>
          </cell>
          <cell r="O54">
            <v>5</v>
          </cell>
        </row>
        <row r="55">
          <cell r="A55" t="str">
            <v>COAST.46</v>
          </cell>
          <cell r="B55">
            <v>55</v>
          </cell>
          <cell r="C55"/>
          <cell r="D55" t="str">
            <v xml:space="preserve">1995 Peterbilt Truck-#SE40                   </v>
          </cell>
          <cell r="E55">
            <v>35957</v>
          </cell>
          <cell r="F55">
            <v>46500</v>
          </cell>
          <cell r="G55">
            <v>0</v>
          </cell>
          <cell r="H55"/>
          <cell r="I55">
            <v>0</v>
          </cell>
          <cell r="J55">
            <v>46500</v>
          </cell>
          <cell r="K55">
            <v>0</v>
          </cell>
          <cell r="L55">
            <v>46500</v>
          </cell>
          <cell r="M55">
            <v>0</v>
          </cell>
          <cell r="N55" t="str">
            <v>S/L</v>
          </cell>
          <cell r="O55">
            <v>5</v>
          </cell>
        </row>
        <row r="56">
          <cell r="A56" t="str">
            <v>COAST.47</v>
          </cell>
          <cell r="B56">
            <v>57</v>
          </cell>
          <cell r="C56"/>
          <cell r="D56" t="str">
            <v xml:space="preserve">EXL- Midland 8 Channel Radio                 </v>
          </cell>
          <cell r="E56">
            <v>35188</v>
          </cell>
          <cell r="F56">
            <v>704</v>
          </cell>
          <cell r="G56">
            <v>0</v>
          </cell>
          <cell r="H56"/>
          <cell r="I56">
            <v>0</v>
          </cell>
          <cell r="J56">
            <v>704</v>
          </cell>
          <cell r="K56">
            <v>0</v>
          </cell>
          <cell r="L56">
            <v>704</v>
          </cell>
          <cell r="M56">
            <v>0</v>
          </cell>
          <cell r="N56" t="str">
            <v>S/L</v>
          </cell>
          <cell r="O56">
            <v>5</v>
          </cell>
        </row>
        <row r="57">
          <cell r="A57" t="str">
            <v>COAST.48</v>
          </cell>
          <cell r="B57">
            <v>58</v>
          </cell>
          <cell r="C57"/>
          <cell r="D57" t="str">
            <v xml:space="preserve">EXL- Refuse Trucks, Leased                   </v>
          </cell>
          <cell r="E57">
            <v>34851</v>
          </cell>
          <cell r="F57">
            <v>44000</v>
          </cell>
          <cell r="G57">
            <v>0</v>
          </cell>
          <cell r="H57"/>
          <cell r="I57">
            <v>0</v>
          </cell>
          <cell r="J57">
            <v>44000</v>
          </cell>
          <cell r="K57">
            <v>0</v>
          </cell>
          <cell r="L57">
            <v>44000</v>
          </cell>
          <cell r="M57">
            <v>0</v>
          </cell>
          <cell r="N57" t="str">
            <v>S/L</v>
          </cell>
          <cell r="O57">
            <v>5</v>
          </cell>
        </row>
        <row r="58">
          <cell r="A58" t="str">
            <v>COAST.49</v>
          </cell>
          <cell r="B58">
            <v>59</v>
          </cell>
          <cell r="C58"/>
          <cell r="D58" t="str">
            <v xml:space="preserve">EXL- 1993 Lodal                              </v>
          </cell>
          <cell r="E58">
            <v>34851</v>
          </cell>
          <cell r="F58">
            <v>80000</v>
          </cell>
          <cell r="G58">
            <v>0</v>
          </cell>
          <cell r="H58"/>
          <cell r="I58">
            <v>0</v>
          </cell>
          <cell r="J58">
            <v>80000</v>
          </cell>
          <cell r="K58">
            <v>0</v>
          </cell>
          <cell r="L58">
            <v>80000</v>
          </cell>
          <cell r="M58">
            <v>0</v>
          </cell>
          <cell r="N58" t="str">
            <v>S/L</v>
          </cell>
          <cell r="O58">
            <v>5</v>
          </cell>
        </row>
        <row r="59">
          <cell r="A59" t="str">
            <v>COAST.50</v>
          </cell>
          <cell r="B59">
            <v>60</v>
          </cell>
          <cell r="C59"/>
          <cell r="D59" t="str">
            <v xml:space="preserve">EXL- 1994 White/GMC R/L                      </v>
          </cell>
          <cell r="E59">
            <v>34851</v>
          </cell>
          <cell r="F59">
            <v>50000</v>
          </cell>
          <cell r="G59">
            <v>0</v>
          </cell>
          <cell r="H59"/>
          <cell r="I59">
            <v>0</v>
          </cell>
          <cell r="J59">
            <v>50000</v>
          </cell>
          <cell r="K59">
            <v>0</v>
          </cell>
          <cell r="L59">
            <v>50000</v>
          </cell>
          <cell r="M59">
            <v>0</v>
          </cell>
          <cell r="N59" t="str">
            <v>S/L</v>
          </cell>
          <cell r="O59">
            <v>5</v>
          </cell>
        </row>
        <row r="60">
          <cell r="A60" t="str">
            <v>COAST.51</v>
          </cell>
          <cell r="B60">
            <v>61</v>
          </cell>
          <cell r="C60"/>
          <cell r="D60" t="str">
            <v xml:space="preserve">EXL- 1994 Peterbilt F/L                      </v>
          </cell>
          <cell r="E60">
            <v>34851</v>
          </cell>
          <cell r="F60">
            <v>104000</v>
          </cell>
          <cell r="G60">
            <v>0</v>
          </cell>
          <cell r="H60"/>
          <cell r="I60">
            <v>0</v>
          </cell>
          <cell r="J60">
            <v>104000</v>
          </cell>
          <cell r="K60">
            <v>0</v>
          </cell>
          <cell r="L60">
            <v>104000</v>
          </cell>
          <cell r="M60">
            <v>0</v>
          </cell>
          <cell r="N60" t="str">
            <v>S/L</v>
          </cell>
          <cell r="O60">
            <v>5</v>
          </cell>
        </row>
        <row r="61">
          <cell r="A61" t="str">
            <v>COAST.52</v>
          </cell>
          <cell r="B61">
            <v>62</v>
          </cell>
          <cell r="C61"/>
          <cell r="D61" t="str">
            <v xml:space="preserve">EXL- Front Load Truck                        </v>
          </cell>
          <cell r="E61">
            <v>35305</v>
          </cell>
          <cell r="F61">
            <v>5000</v>
          </cell>
          <cell r="G61">
            <v>0</v>
          </cell>
          <cell r="H61"/>
          <cell r="I61">
            <v>0</v>
          </cell>
          <cell r="J61">
            <v>5000</v>
          </cell>
          <cell r="K61">
            <v>0</v>
          </cell>
          <cell r="L61">
            <v>5000</v>
          </cell>
          <cell r="M61">
            <v>0</v>
          </cell>
          <cell r="N61" t="str">
            <v>S/L</v>
          </cell>
          <cell r="O61">
            <v>5</v>
          </cell>
        </row>
        <row r="62">
          <cell r="A62" t="str">
            <v>COAST.53</v>
          </cell>
          <cell r="B62">
            <v>64</v>
          </cell>
          <cell r="C62"/>
          <cell r="D62" t="str">
            <v xml:space="preserve">Engine Brake Kit-#SE40                       </v>
          </cell>
          <cell r="E62">
            <v>35997</v>
          </cell>
          <cell r="F62">
            <v>1710</v>
          </cell>
          <cell r="G62">
            <v>0</v>
          </cell>
          <cell r="H62"/>
          <cell r="I62">
            <v>0</v>
          </cell>
          <cell r="J62">
            <v>1710</v>
          </cell>
          <cell r="K62">
            <v>0</v>
          </cell>
          <cell r="L62">
            <v>1710</v>
          </cell>
          <cell r="M62">
            <v>0</v>
          </cell>
          <cell r="N62" t="str">
            <v>S/L</v>
          </cell>
          <cell r="O62">
            <v>5</v>
          </cell>
        </row>
        <row r="63">
          <cell r="A63" t="str">
            <v>COAST.54</v>
          </cell>
          <cell r="B63">
            <v>65</v>
          </cell>
          <cell r="C63"/>
          <cell r="D63" t="str">
            <v xml:space="preserve">5th Wheel Slider Kit/Cells-#SE40             </v>
          </cell>
          <cell r="E63">
            <v>36007</v>
          </cell>
          <cell r="F63">
            <v>8305.7000000000007</v>
          </cell>
          <cell r="G63">
            <v>0</v>
          </cell>
          <cell r="H63"/>
          <cell r="I63">
            <v>0</v>
          </cell>
          <cell r="J63">
            <v>8305.7000000000007</v>
          </cell>
          <cell r="K63">
            <v>0</v>
          </cell>
          <cell r="L63">
            <v>8305.7000000000007</v>
          </cell>
          <cell r="M63">
            <v>0</v>
          </cell>
          <cell r="N63" t="str">
            <v>S/L</v>
          </cell>
          <cell r="O63">
            <v>5</v>
          </cell>
        </row>
        <row r="64">
          <cell r="A64" t="str">
            <v>COAST.55</v>
          </cell>
          <cell r="B64">
            <v>66</v>
          </cell>
          <cell r="C64"/>
          <cell r="D64" t="str">
            <v xml:space="preserve">Mainshaft Repair-#SE38                       </v>
          </cell>
          <cell r="E64">
            <v>36068</v>
          </cell>
          <cell r="F64">
            <v>1417.9</v>
          </cell>
          <cell r="G64">
            <v>0</v>
          </cell>
          <cell r="H64"/>
          <cell r="I64">
            <v>0</v>
          </cell>
          <cell r="J64">
            <v>1417.9</v>
          </cell>
          <cell r="K64">
            <v>0</v>
          </cell>
          <cell r="L64">
            <v>1417.9</v>
          </cell>
          <cell r="M64">
            <v>0</v>
          </cell>
          <cell r="N64" t="str">
            <v>S/L</v>
          </cell>
          <cell r="O64">
            <v>5</v>
          </cell>
        </row>
        <row r="65">
          <cell r="A65" t="str">
            <v>COAST.56</v>
          </cell>
          <cell r="B65">
            <v>67</v>
          </cell>
          <cell r="C65"/>
          <cell r="D65" t="str">
            <v xml:space="preserve">Transmission-#SE19                           </v>
          </cell>
          <cell r="E65">
            <v>36068</v>
          </cell>
          <cell r="F65">
            <v>2221.4299999999998</v>
          </cell>
          <cell r="G65">
            <v>0</v>
          </cell>
          <cell r="H65"/>
          <cell r="I65">
            <v>0</v>
          </cell>
          <cell r="J65">
            <v>2221.4299999999998</v>
          </cell>
          <cell r="K65">
            <v>0</v>
          </cell>
          <cell r="L65">
            <v>2221.4299999999998</v>
          </cell>
          <cell r="M65">
            <v>0</v>
          </cell>
          <cell r="N65" t="str">
            <v>S/L</v>
          </cell>
          <cell r="O65">
            <v>5</v>
          </cell>
        </row>
        <row r="66">
          <cell r="A66" t="str">
            <v>COAST.57</v>
          </cell>
          <cell r="B66">
            <v>68</v>
          </cell>
          <cell r="C66"/>
          <cell r="D66" t="str">
            <v xml:space="preserve">Rebuild Engine-#SE02                         </v>
          </cell>
          <cell r="E66">
            <v>36068</v>
          </cell>
          <cell r="F66">
            <v>10376.74</v>
          </cell>
          <cell r="G66">
            <v>0</v>
          </cell>
          <cell r="H66"/>
          <cell r="I66">
            <v>0</v>
          </cell>
          <cell r="J66">
            <v>10376.74</v>
          </cell>
          <cell r="K66">
            <v>0</v>
          </cell>
          <cell r="L66">
            <v>10376.74</v>
          </cell>
          <cell r="M66">
            <v>0</v>
          </cell>
          <cell r="N66" t="str">
            <v>S/L</v>
          </cell>
          <cell r="O66">
            <v>5</v>
          </cell>
        </row>
        <row r="67">
          <cell r="A67" t="str">
            <v>COAST.58</v>
          </cell>
          <cell r="B67">
            <v>69</v>
          </cell>
          <cell r="C67"/>
          <cell r="D67" t="str">
            <v xml:space="preserve">Truck Repairs-#SE38                          </v>
          </cell>
          <cell r="E67">
            <v>36068</v>
          </cell>
          <cell r="F67">
            <v>2620.3000000000002</v>
          </cell>
          <cell r="G67">
            <v>0</v>
          </cell>
          <cell r="H67"/>
          <cell r="I67">
            <v>0</v>
          </cell>
          <cell r="J67">
            <v>2620.3000000000002</v>
          </cell>
          <cell r="K67">
            <v>0</v>
          </cell>
          <cell r="L67">
            <v>2620.3000000000002</v>
          </cell>
          <cell r="M67">
            <v>0</v>
          </cell>
          <cell r="N67" t="str">
            <v>S/L</v>
          </cell>
          <cell r="O67">
            <v>5</v>
          </cell>
        </row>
        <row r="68">
          <cell r="A68" t="str">
            <v>COAST.59</v>
          </cell>
          <cell r="B68">
            <v>70</v>
          </cell>
          <cell r="C68"/>
          <cell r="D68" t="str">
            <v xml:space="preserve">1989 Plymouth Sedan-#SE50                    </v>
          </cell>
          <cell r="E68">
            <v>36192</v>
          </cell>
          <cell r="F68">
            <v>2000</v>
          </cell>
          <cell r="G68">
            <v>0</v>
          </cell>
          <cell r="H68"/>
          <cell r="I68">
            <v>0</v>
          </cell>
          <cell r="J68">
            <v>2000</v>
          </cell>
          <cell r="K68">
            <v>0</v>
          </cell>
          <cell r="L68">
            <v>2000</v>
          </cell>
          <cell r="M68">
            <v>0</v>
          </cell>
          <cell r="N68" t="str">
            <v>S/L</v>
          </cell>
          <cell r="O68">
            <v>5</v>
          </cell>
        </row>
        <row r="69">
          <cell r="A69" t="str">
            <v>COAST.60</v>
          </cell>
          <cell r="B69">
            <v>71</v>
          </cell>
          <cell r="C69"/>
          <cell r="D69" t="str">
            <v xml:space="preserve">Rebuild Engine-#SE38                         </v>
          </cell>
          <cell r="E69">
            <v>36251</v>
          </cell>
          <cell r="F69">
            <v>8294.14</v>
          </cell>
          <cell r="G69">
            <v>0</v>
          </cell>
          <cell r="H69"/>
          <cell r="I69">
            <v>0</v>
          </cell>
          <cell r="J69">
            <v>8294.14</v>
          </cell>
          <cell r="K69">
            <v>0</v>
          </cell>
          <cell r="L69">
            <v>8294.14</v>
          </cell>
          <cell r="M69">
            <v>0</v>
          </cell>
          <cell r="N69" t="str">
            <v>S/L</v>
          </cell>
          <cell r="O69">
            <v>5</v>
          </cell>
        </row>
        <row r="70">
          <cell r="A70" t="str">
            <v>COAST.61</v>
          </cell>
          <cell r="B70">
            <v>72</v>
          </cell>
          <cell r="C70"/>
          <cell r="D70" t="str">
            <v xml:space="preserve">1996 Kenworth Truck #SE207                   </v>
          </cell>
          <cell r="E70">
            <v>36482</v>
          </cell>
          <cell r="F70">
            <v>50500</v>
          </cell>
          <cell r="G70">
            <v>0</v>
          </cell>
          <cell r="H70"/>
          <cell r="I70">
            <v>0</v>
          </cell>
          <cell r="J70">
            <v>50500</v>
          </cell>
          <cell r="K70">
            <v>0</v>
          </cell>
          <cell r="L70">
            <v>50500</v>
          </cell>
          <cell r="M70">
            <v>0</v>
          </cell>
          <cell r="N70" t="str">
            <v>S/L</v>
          </cell>
          <cell r="O70">
            <v>5</v>
          </cell>
        </row>
        <row r="71">
          <cell r="A71" t="str">
            <v>COAST.62</v>
          </cell>
          <cell r="B71">
            <v>73</v>
          </cell>
          <cell r="C71"/>
          <cell r="D71" t="str">
            <v xml:space="preserve">Roll-off Kit-#SE04                           </v>
          </cell>
          <cell r="E71">
            <v>36616</v>
          </cell>
          <cell r="F71">
            <v>38615.71</v>
          </cell>
          <cell r="G71">
            <v>0</v>
          </cell>
          <cell r="H71"/>
          <cell r="I71">
            <v>0</v>
          </cell>
          <cell r="J71">
            <v>38615.71</v>
          </cell>
          <cell r="K71">
            <v>0</v>
          </cell>
          <cell r="L71">
            <v>38615.71</v>
          </cell>
          <cell r="M71">
            <v>0</v>
          </cell>
          <cell r="N71" t="str">
            <v>S/L</v>
          </cell>
          <cell r="O71">
            <v>5</v>
          </cell>
        </row>
        <row r="72">
          <cell r="A72" t="str">
            <v>COAST.63</v>
          </cell>
          <cell r="B72">
            <v>74</v>
          </cell>
          <cell r="C72"/>
          <cell r="D72" t="str">
            <v xml:space="preserve">Drop Box Truck-#SE04                         </v>
          </cell>
          <cell r="E72">
            <v>36616</v>
          </cell>
          <cell r="F72">
            <v>31050</v>
          </cell>
          <cell r="G72">
            <v>0</v>
          </cell>
          <cell r="H72"/>
          <cell r="I72">
            <v>0</v>
          </cell>
          <cell r="J72">
            <v>31050</v>
          </cell>
          <cell r="K72">
            <v>0</v>
          </cell>
          <cell r="L72">
            <v>31050</v>
          </cell>
          <cell r="M72">
            <v>0</v>
          </cell>
          <cell r="N72" t="str">
            <v>S/L</v>
          </cell>
          <cell r="O72">
            <v>5</v>
          </cell>
        </row>
        <row r="73">
          <cell r="A73" t="str">
            <v>COAST.64</v>
          </cell>
          <cell r="B73">
            <v>75</v>
          </cell>
          <cell r="C73"/>
          <cell r="D73" t="str">
            <v xml:space="preserve">Recycling Truck-#SE34                        </v>
          </cell>
          <cell r="E73">
            <v>36616</v>
          </cell>
          <cell r="F73">
            <v>29184.85</v>
          </cell>
          <cell r="G73">
            <v>0</v>
          </cell>
          <cell r="H73"/>
          <cell r="I73">
            <v>0</v>
          </cell>
          <cell r="J73">
            <v>29184.85</v>
          </cell>
          <cell r="K73">
            <v>0</v>
          </cell>
          <cell r="L73">
            <v>29184.85</v>
          </cell>
          <cell r="M73">
            <v>0</v>
          </cell>
          <cell r="N73" t="str">
            <v>S/L</v>
          </cell>
          <cell r="O73">
            <v>5</v>
          </cell>
        </row>
        <row r="74">
          <cell r="A74" t="str">
            <v>COAST.65</v>
          </cell>
          <cell r="B74">
            <v>76</v>
          </cell>
          <cell r="C74"/>
          <cell r="D74" t="str">
            <v xml:space="preserve">CSS TRX - 1976 Chevy Pickup                  </v>
          </cell>
          <cell r="E74">
            <v>36892</v>
          </cell>
          <cell r="F74">
            <v>1750</v>
          </cell>
          <cell r="G74">
            <v>0</v>
          </cell>
          <cell r="H74"/>
          <cell r="I74">
            <v>0</v>
          </cell>
          <cell r="J74">
            <v>1750</v>
          </cell>
          <cell r="K74">
            <v>0</v>
          </cell>
          <cell r="L74">
            <v>1750</v>
          </cell>
          <cell r="M74">
            <v>0</v>
          </cell>
          <cell r="N74" t="str">
            <v>S/L</v>
          </cell>
          <cell r="O74">
            <v>5</v>
          </cell>
        </row>
        <row r="75">
          <cell r="A75" t="str">
            <v>COAST.66</v>
          </cell>
          <cell r="B75">
            <v>78</v>
          </cell>
          <cell r="C75"/>
          <cell r="D75" t="str">
            <v xml:space="preserve">CSS TRX - 1979 IHC Rear Loader               </v>
          </cell>
          <cell r="E75">
            <v>36892</v>
          </cell>
          <cell r="F75">
            <v>8000</v>
          </cell>
          <cell r="G75">
            <v>0</v>
          </cell>
          <cell r="H75"/>
          <cell r="I75">
            <v>0</v>
          </cell>
          <cell r="J75">
            <v>8000</v>
          </cell>
          <cell r="K75">
            <v>0</v>
          </cell>
          <cell r="L75">
            <v>8000</v>
          </cell>
          <cell r="M75">
            <v>0</v>
          </cell>
          <cell r="N75" t="str">
            <v>S/L</v>
          </cell>
          <cell r="O75">
            <v>5</v>
          </cell>
        </row>
        <row r="76">
          <cell r="A76" t="str">
            <v>COAST.67</v>
          </cell>
          <cell r="B76">
            <v>79</v>
          </cell>
          <cell r="C76"/>
          <cell r="D76" t="str">
            <v xml:space="preserve">Refurbish-1991 Trailmobile #SE45             </v>
          </cell>
          <cell r="E76">
            <v>37042</v>
          </cell>
          <cell r="F76">
            <v>13229.17</v>
          </cell>
          <cell r="G76">
            <v>0</v>
          </cell>
          <cell r="H76"/>
          <cell r="I76">
            <v>0</v>
          </cell>
          <cell r="J76">
            <v>13229.17</v>
          </cell>
          <cell r="K76">
            <v>0</v>
          </cell>
          <cell r="L76">
            <v>13229.17</v>
          </cell>
          <cell r="M76">
            <v>0</v>
          </cell>
          <cell r="N76" t="str">
            <v>S/L</v>
          </cell>
          <cell r="O76">
            <v>5</v>
          </cell>
        </row>
        <row r="77">
          <cell r="A77" t="str">
            <v>COAST.68</v>
          </cell>
          <cell r="B77">
            <v>80</v>
          </cell>
          <cell r="C77"/>
          <cell r="D77" t="str">
            <v xml:space="preserve">1983 Kenworth L700 Front Loader-#SE07        </v>
          </cell>
          <cell r="E77">
            <v>37070</v>
          </cell>
          <cell r="F77">
            <v>40000</v>
          </cell>
          <cell r="G77">
            <v>0</v>
          </cell>
          <cell r="H77"/>
          <cell r="I77">
            <v>0</v>
          </cell>
          <cell r="J77">
            <v>40000</v>
          </cell>
          <cell r="K77">
            <v>0</v>
          </cell>
          <cell r="L77">
            <v>40000</v>
          </cell>
          <cell r="M77">
            <v>0</v>
          </cell>
          <cell r="N77" t="str">
            <v>S/L</v>
          </cell>
          <cell r="O77">
            <v>5</v>
          </cell>
        </row>
        <row r="78">
          <cell r="A78" t="str">
            <v>COAST.69</v>
          </cell>
          <cell r="B78">
            <v>81</v>
          </cell>
          <cell r="C78"/>
          <cell r="D78" t="str">
            <v>ROC 2600-HR Container Cover w/Low Profile Sid</v>
          </cell>
          <cell r="E78">
            <v>37103</v>
          </cell>
          <cell r="F78">
            <v>3226.82</v>
          </cell>
          <cell r="G78">
            <v>0</v>
          </cell>
          <cell r="H78"/>
          <cell r="I78">
            <v>0</v>
          </cell>
          <cell r="J78">
            <v>3226.82</v>
          </cell>
          <cell r="K78">
            <v>0</v>
          </cell>
          <cell r="L78">
            <v>3226.82</v>
          </cell>
          <cell r="M78">
            <v>0</v>
          </cell>
          <cell r="N78" t="str">
            <v>S/L</v>
          </cell>
          <cell r="O78">
            <v>5</v>
          </cell>
        </row>
        <row r="79">
          <cell r="A79" t="str">
            <v>COAST.70</v>
          </cell>
          <cell r="B79">
            <v>83</v>
          </cell>
          <cell r="C79"/>
          <cell r="D79" t="str">
            <v xml:space="preserve">Concrete Wall                                </v>
          </cell>
          <cell r="E79">
            <v>28368</v>
          </cell>
          <cell r="F79">
            <v>5000</v>
          </cell>
          <cell r="G79">
            <v>0</v>
          </cell>
          <cell r="H79"/>
          <cell r="I79">
            <v>0</v>
          </cell>
          <cell r="J79">
            <v>5000</v>
          </cell>
          <cell r="K79">
            <v>0</v>
          </cell>
          <cell r="L79">
            <v>5000</v>
          </cell>
          <cell r="M79">
            <v>0</v>
          </cell>
          <cell r="N79" t="str">
            <v>S/L</v>
          </cell>
          <cell r="O79">
            <v>7</v>
          </cell>
        </row>
        <row r="80">
          <cell r="A80" t="str">
            <v>COAST.71</v>
          </cell>
          <cell r="B80">
            <v>92</v>
          </cell>
          <cell r="C80"/>
          <cell r="D80" t="str">
            <v xml:space="preserve">CTD Building                                 </v>
          </cell>
          <cell r="E80">
            <v>31321</v>
          </cell>
          <cell r="F80">
            <v>271057</v>
          </cell>
          <cell r="G80">
            <v>0</v>
          </cell>
          <cell r="H80"/>
          <cell r="I80">
            <v>0</v>
          </cell>
          <cell r="J80">
            <v>269896.83</v>
          </cell>
          <cell r="K80">
            <v>1160.17</v>
          </cell>
          <cell r="L80">
            <v>271057</v>
          </cell>
          <cell r="M80">
            <v>0</v>
          </cell>
          <cell r="N80" t="str">
            <v>S/L</v>
          </cell>
          <cell r="O80">
            <v>19</v>
          </cell>
        </row>
        <row r="81">
          <cell r="A81" t="str">
            <v>COAST.72</v>
          </cell>
          <cell r="B81">
            <v>93</v>
          </cell>
          <cell r="C81"/>
          <cell r="D81" t="str">
            <v xml:space="preserve">CTD Building improvements                    </v>
          </cell>
          <cell r="E81">
            <v>35411</v>
          </cell>
          <cell r="F81">
            <v>1610</v>
          </cell>
          <cell r="G81">
            <v>0</v>
          </cell>
          <cell r="H81"/>
          <cell r="I81">
            <v>0</v>
          </cell>
          <cell r="J81">
            <v>1296.9000000000001</v>
          </cell>
          <cell r="K81">
            <v>107.33</v>
          </cell>
          <cell r="L81">
            <v>1404.23</v>
          </cell>
          <cell r="M81">
            <v>205.77</v>
          </cell>
          <cell r="N81" t="str">
            <v>S/L</v>
          </cell>
          <cell r="O81">
            <v>15</v>
          </cell>
        </row>
        <row r="82">
          <cell r="A82" t="str">
            <v>COAST.73</v>
          </cell>
          <cell r="B82">
            <v>128</v>
          </cell>
          <cell r="C82"/>
          <cell r="D82" t="str">
            <v>Light Installation at Astoria Transfer Statio</v>
          </cell>
          <cell r="E82">
            <v>36798</v>
          </cell>
          <cell r="F82">
            <v>1612</v>
          </cell>
          <cell r="G82">
            <v>0</v>
          </cell>
          <cell r="H82"/>
          <cell r="I82">
            <v>0</v>
          </cell>
          <cell r="J82">
            <v>1612</v>
          </cell>
          <cell r="K82">
            <v>0</v>
          </cell>
          <cell r="L82">
            <v>1612</v>
          </cell>
          <cell r="M82">
            <v>0</v>
          </cell>
          <cell r="N82" t="str">
            <v>S/L</v>
          </cell>
          <cell r="O82">
            <v>7</v>
          </cell>
        </row>
        <row r="83">
          <cell r="A83" t="str">
            <v>COAST.74</v>
          </cell>
          <cell r="B83">
            <v>132</v>
          </cell>
          <cell r="C83"/>
          <cell r="D83" t="str">
            <v xml:space="preserve">1996 Case Model 1840 Uni-loader              </v>
          </cell>
          <cell r="E83">
            <v>35339</v>
          </cell>
          <cell r="F83">
            <v>24165</v>
          </cell>
          <cell r="G83">
            <v>0</v>
          </cell>
          <cell r="H83"/>
          <cell r="I83">
            <v>0</v>
          </cell>
          <cell r="J83">
            <v>24165</v>
          </cell>
          <cell r="K83">
            <v>0</v>
          </cell>
          <cell r="L83">
            <v>24165</v>
          </cell>
          <cell r="M83">
            <v>0</v>
          </cell>
          <cell r="N83" t="str">
            <v>S/L</v>
          </cell>
          <cell r="O83">
            <v>5</v>
          </cell>
        </row>
        <row r="84">
          <cell r="A84" t="str">
            <v>COAST.75</v>
          </cell>
          <cell r="B84">
            <v>133</v>
          </cell>
          <cell r="C84"/>
          <cell r="D84" t="str">
            <v xml:space="preserve">Balemaster Model 1760-AO, conveyo            </v>
          </cell>
          <cell r="E84">
            <v>35338</v>
          </cell>
          <cell r="F84">
            <v>100477</v>
          </cell>
          <cell r="G84">
            <v>0</v>
          </cell>
          <cell r="H84"/>
          <cell r="I84">
            <v>0</v>
          </cell>
          <cell r="J84">
            <v>100477</v>
          </cell>
          <cell r="K84">
            <v>0</v>
          </cell>
          <cell r="L84">
            <v>100477</v>
          </cell>
          <cell r="M84">
            <v>0</v>
          </cell>
          <cell r="N84" t="str">
            <v>S/L</v>
          </cell>
          <cell r="O84">
            <v>5</v>
          </cell>
        </row>
        <row r="85">
          <cell r="A85" t="str">
            <v>COAST.76</v>
          </cell>
          <cell r="B85">
            <v>134</v>
          </cell>
          <cell r="C85"/>
          <cell r="D85" t="str">
            <v xml:space="preserve">Heavy Equipment                              </v>
          </cell>
          <cell r="E85">
            <v>31746</v>
          </cell>
          <cell r="F85">
            <v>1759</v>
          </cell>
          <cell r="G85">
            <v>0</v>
          </cell>
          <cell r="H85"/>
          <cell r="I85">
            <v>0</v>
          </cell>
          <cell r="J85">
            <v>1759</v>
          </cell>
          <cell r="K85">
            <v>0</v>
          </cell>
          <cell r="L85">
            <v>1759</v>
          </cell>
          <cell r="M85">
            <v>0</v>
          </cell>
          <cell r="N85" t="str">
            <v>S/L</v>
          </cell>
          <cell r="O85">
            <v>5</v>
          </cell>
        </row>
        <row r="86">
          <cell r="A86" t="str">
            <v>COAST.77</v>
          </cell>
          <cell r="B86">
            <v>135</v>
          </cell>
          <cell r="C86"/>
          <cell r="D86" t="str">
            <v xml:space="preserve">Heavy Equipment                              </v>
          </cell>
          <cell r="E86">
            <v>31746</v>
          </cell>
          <cell r="F86">
            <v>2823</v>
          </cell>
          <cell r="G86">
            <v>0</v>
          </cell>
          <cell r="H86"/>
          <cell r="I86">
            <v>0</v>
          </cell>
          <cell r="J86">
            <v>2823</v>
          </cell>
          <cell r="K86">
            <v>0</v>
          </cell>
          <cell r="L86">
            <v>2823</v>
          </cell>
          <cell r="M86">
            <v>0</v>
          </cell>
          <cell r="N86" t="str">
            <v>S/L</v>
          </cell>
          <cell r="O86">
            <v>5</v>
          </cell>
        </row>
        <row r="87">
          <cell r="A87" t="str">
            <v>COAST.78</v>
          </cell>
          <cell r="B87">
            <v>136</v>
          </cell>
          <cell r="C87"/>
          <cell r="D87" t="str">
            <v xml:space="preserve">White Comp                                   </v>
          </cell>
          <cell r="E87">
            <v>31471</v>
          </cell>
          <cell r="F87">
            <v>22500</v>
          </cell>
          <cell r="G87">
            <v>0</v>
          </cell>
          <cell r="H87"/>
          <cell r="I87">
            <v>0</v>
          </cell>
          <cell r="J87">
            <v>22500</v>
          </cell>
          <cell r="K87">
            <v>0</v>
          </cell>
          <cell r="L87">
            <v>22500</v>
          </cell>
          <cell r="M87">
            <v>0</v>
          </cell>
          <cell r="N87" t="str">
            <v>S/L</v>
          </cell>
          <cell r="O87">
            <v>5</v>
          </cell>
        </row>
        <row r="88">
          <cell r="A88" t="str">
            <v>COAST.79</v>
          </cell>
          <cell r="B88">
            <v>137</v>
          </cell>
          <cell r="C88"/>
          <cell r="D88" t="str">
            <v xml:space="preserve">Equipment                                    </v>
          </cell>
          <cell r="E88">
            <v>28733</v>
          </cell>
          <cell r="F88">
            <v>500</v>
          </cell>
          <cell r="G88">
            <v>0</v>
          </cell>
          <cell r="H88"/>
          <cell r="I88">
            <v>0</v>
          </cell>
          <cell r="J88">
            <v>500</v>
          </cell>
          <cell r="K88">
            <v>0</v>
          </cell>
          <cell r="L88">
            <v>500</v>
          </cell>
          <cell r="M88">
            <v>0</v>
          </cell>
          <cell r="N88" t="str">
            <v>S/L</v>
          </cell>
          <cell r="O88">
            <v>5</v>
          </cell>
        </row>
        <row r="89">
          <cell r="A89" t="str">
            <v>COAST.80</v>
          </cell>
          <cell r="B89">
            <v>172</v>
          </cell>
          <cell r="C89"/>
          <cell r="D89" t="str">
            <v xml:space="preserve">Baler Installation                           </v>
          </cell>
          <cell r="E89">
            <v>35338</v>
          </cell>
          <cell r="F89">
            <v>12723.46</v>
          </cell>
          <cell r="G89">
            <v>0</v>
          </cell>
          <cell r="H89"/>
          <cell r="I89">
            <v>0</v>
          </cell>
          <cell r="J89">
            <v>12723.46</v>
          </cell>
          <cell r="K89">
            <v>0</v>
          </cell>
          <cell r="L89">
            <v>12723.46</v>
          </cell>
          <cell r="M89">
            <v>0</v>
          </cell>
          <cell r="N89" t="str">
            <v>S/L</v>
          </cell>
          <cell r="O89">
            <v>5</v>
          </cell>
        </row>
        <row r="90">
          <cell r="A90" t="str">
            <v>COAST.81</v>
          </cell>
          <cell r="B90">
            <v>173</v>
          </cell>
          <cell r="C90"/>
          <cell r="D90" t="str">
            <v xml:space="preserve">Computer Software                            </v>
          </cell>
          <cell r="E90">
            <v>35368</v>
          </cell>
          <cell r="F90">
            <v>5493</v>
          </cell>
          <cell r="G90">
            <v>0</v>
          </cell>
          <cell r="H90"/>
          <cell r="I90">
            <v>0</v>
          </cell>
          <cell r="J90">
            <v>5493</v>
          </cell>
          <cell r="K90">
            <v>0</v>
          </cell>
          <cell r="L90">
            <v>5493</v>
          </cell>
          <cell r="M90">
            <v>0</v>
          </cell>
          <cell r="N90" t="str">
            <v>S/L</v>
          </cell>
          <cell r="O90">
            <v>5</v>
          </cell>
        </row>
        <row r="91">
          <cell r="A91" t="str">
            <v>COAST.82</v>
          </cell>
          <cell r="B91">
            <v>174</v>
          </cell>
          <cell r="C91"/>
          <cell r="D91" t="str">
            <v xml:space="preserve">Retrofit SGT scales w/ load cell             </v>
          </cell>
          <cell r="E91">
            <v>35593</v>
          </cell>
          <cell r="F91">
            <v>9900</v>
          </cell>
          <cell r="G91">
            <v>0</v>
          </cell>
          <cell r="H91"/>
          <cell r="I91">
            <v>0</v>
          </cell>
          <cell r="J91">
            <v>9900</v>
          </cell>
          <cell r="K91">
            <v>0</v>
          </cell>
          <cell r="L91">
            <v>9900</v>
          </cell>
          <cell r="M91">
            <v>0</v>
          </cell>
          <cell r="N91" t="str">
            <v>S/L</v>
          </cell>
          <cell r="O91">
            <v>5</v>
          </cell>
        </row>
        <row r="92">
          <cell r="A92" t="str">
            <v>COAST.83</v>
          </cell>
          <cell r="B92">
            <v>175</v>
          </cell>
          <cell r="C92"/>
          <cell r="D92" t="str">
            <v xml:space="preserve">Misc recycle equip - ARC                     </v>
          </cell>
          <cell r="E92">
            <v>31037</v>
          </cell>
          <cell r="F92">
            <v>3500</v>
          </cell>
          <cell r="G92">
            <v>0</v>
          </cell>
          <cell r="H92"/>
          <cell r="I92">
            <v>0</v>
          </cell>
          <cell r="J92">
            <v>3500</v>
          </cell>
          <cell r="K92">
            <v>0</v>
          </cell>
          <cell r="L92">
            <v>3500</v>
          </cell>
          <cell r="M92">
            <v>0</v>
          </cell>
          <cell r="N92" t="str">
            <v>S/L</v>
          </cell>
          <cell r="O92">
            <v>10</v>
          </cell>
        </row>
        <row r="93">
          <cell r="A93" t="str">
            <v>COAST.84</v>
          </cell>
          <cell r="B93">
            <v>176</v>
          </cell>
          <cell r="C93"/>
          <cell r="D93" t="str">
            <v xml:space="preserve">Forklift - ARC                               </v>
          </cell>
          <cell r="E93">
            <v>34851</v>
          </cell>
          <cell r="F93">
            <v>1500</v>
          </cell>
          <cell r="G93">
            <v>0</v>
          </cell>
          <cell r="H93"/>
          <cell r="I93">
            <v>0</v>
          </cell>
          <cell r="J93">
            <v>1500</v>
          </cell>
          <cell r="K93">
            <v>0</v>
          </cell>
          <cell r="L93">
            <v>1500</v>
          </cell>
          <cell r="M93">
            <v>0</v>
          </cell>
          <cell r="N93" t="str">
            <v>S/L</v>
          </cell>
          <cell r="O93">
            <v>5</v>
          </cell>
        </row>
        <row r="94">
          <cell r="A94" t="str">
            <v>COAST.85</v>
          </cell>
          <cell r="B94">
            <v>177</v>
          </cell>
          <cell r="C94"/>
          <cell r="D94" t="str">
            <v xml:space="preserve">Baler - ARC                                  </v>
          </cell>
          <cell r="E94">
            <v>34851</v>
          </cell>
          <cell r="F94">
            <v>10000</v>
          </cell>
          <cell r="G94">
            <v>0</v>
          </cell>
          <cell r="H94"/>
          <cell r="I94">
            <v>0</v>
          </cell>
          <cell r="J94">
            <v>10000</v>
          </cell>
          <cell r="K94">
            <v>0</v>
          </cell>
          <cell r="L94">
            <v>10000</v>
          </cell>
          <cell r="M94">
            <v>0</v>
          </cell>
          <cell r="N94" t="str">
            <v>S/L</v>
          </cell>
          <cell r="O94">
            <v>7</v>
          </cell>
        </row>
        <row r="95">
          <cell r="A95" t="str">
            <v>COAST.86</v>
          </cell>
          <cell r="B95">
            <v>178</v>
          </cell>
          <cell r="C95"/>
          <cell r="D95" t="str">
            <v xml:space="preserve">Paper Baler - ARC                            </v>
          </cell>
          <cell r="E95">
            <v>34851</v>
          </cell>
          <cell r="F95">
            <v>3000</v>
          </cell>
          <cell r="G95">
            <v>0</v>
          </cell>
          <cell r="H95"/>
          <cell r="I95">
            <v>0</v>
          </cell>
          <cell r="J95">
            <v>3000</v>
          </cell>
          <cell r="K95">
            <v>0</v>
          </cell>
          <cell r="L95">
            <v>3000</v>
          </cell>
          <cell r="M95">
            <v>0</v>
          </cell>
          <cell r="N95" t="str">
            <v>S/L</v>
          </cell>
          <cell r="O95">
            <v>7</v>
          </cell>
        </row>
        <row r="96">
          <cell r="A96" t="str">
            <v>COAST.87</v>
          </cell>
          <cell r="B96">
            <v>179</v>
          </cell>
          <cell r="C96"/>
          <cell r="D96" t="str">
            <v xml:space="preserve">Glass Loader - ARC                           </v>
          </cell>
          <cell r="E96">
            <v>34243</v>
          </cell>
          <cell r="F96">
            <v>1500</v>
          </cell>
          <cell r="G96">
            <v>0</v>
          </cell>
          <cell r="H96"/>
          <cell r="I96">
            <v>0</v>
          </cell>
          <cell r="J96">
            <v>1500</v>
          </cell>
          <cell r="K96">
            <v>0</v>
          </cell>
          <cell r="L96">
            <v>1500</v>
          </cell>
          <cell r="M96">
            <v>0</v>
          </cell>
          <cell r="N96" t="str">
            <v>S/L</v>
          </cell>
          <cell r="O96">
            <v>5</v>
          </cell>
        </row>
        <row r="97">
          <cell r="A97" t="str">
            <v>COAST.88</v>
          </cell>
          <cell r="B97">
            <v>180</v>
          </cell>
          <cell r="C97"/>
          <cell r="D97" t="str">
            <v xml:space="preserve">CTD - Misc station equip.                    </v>
          </cell>
          <cell r="E97">
            <v>29921</v>
          </cell>
          <cell r="F97">
            <v>11820</v>
          </cell>
          <cell r="G97">
            <v>0</v>
          </cell>
          <cell r="H97"/>
          <cell r="I97">
            <v>0</v>
          </cell>
          <cell r="J97">
            <v>11820</v>
          </cell>
          <cell r="K97">
            <v>0</v>
          </cell>
          <cell r="L97">
            <v>11820</v>
          </cell>
          <cell r="M97">
            <v>0</v>
          </cell>
          <cell r="N97" t="str">
            <v>S/L</v>
          </cell>
          <cell r="O97">
            <v>5</v>
          </cell>
        </row>
        <row r="98">
          <cell r="A98" t="str">
            <v>COAST.89</v>
          </cell>
          <cell r="B98">
            <v>181</v>
          </cell>
          <cell r="C98"/>
          <cell r="D98" t="str">
            <v xml:space="preserve">CTD - Office trailer                         </v>
          </cell>
          <cell r="E98">
            <v>31048</v>
          </cell>
          <cell r="F98">
            <v>13000</v>
          </cell>
          <cell r="G98">
            <v>0</v>
          </cell>
          <cell r="H98"/>
          <cell r="I98">
            <v>0</v>
          </cell>
          <cell r="J98">
            <v>13000</v>
          </cell>
          <cell r="K98">
            <v>0</v>
          </cell>
          <cell r="L98">
            <v>13000</v>
          </cell>
          <cell r="M98">
            <v>0</v>
          </cell>
          <cell r="N98" t="str">
            <v>S/L</v>
          </cell>
          <cell r="O98">
            <v>15</v>
          </cell>
        </row>
        <row r="99">
          <cell r="A99" t="str">
            <v>COAST.90</v>
          </cell>
          <cell r="B99">
            <v>182</v>
          </cell>
          <cell r="C99"/>
          <cell r="D99" t="str">
            <v xml:space="preserve">CTD - Scale                                  </v>
          </cell>
          <cell r="E99">
            <v>31048</v>
          </cell>
          <cell r="F99">
            <v>30288</v>
          </cell>
          <cell r="G99">
            <v>0</v>
          </cell>
          <cell r="H99"/>
          <cell r="I99">
            <v>0</v>
          </cell>
          <cell r="J99">
            <v>30288</v>
          </cell>
          <cell r="K99">
            <v>0</v>
          </cell>
          <cell r="L99">
            <v>30288</v>
          </cell>
          <cell r="M99">
            <v>0</v>
          </cell>
          <cell r="N99" t="str">
            <v>S/L</v>
          </cell>
          <cell r="O99">
            <v>15</v>
          </cell>
        </row>
        <row r="100">
          <cell r="A100" t="str">
            <v>COAST.91</v>
          </cell>
          <cell r="B100">
            <v>183</v>
          </cell>
          <cell r="C100"/>
          <cell r="D100" t="str">
            <v xml:space="preserve">CTD - Compressor                             </v>
          </cell>
          <cell r="E100">
            <v>31048</v>
          </cell>
          <cell r="F100">
            <v>1549</v>
          </cell>
          <cell r="G100">
            <v>0</v>
          </cell>
          <cell r="H100"/>
          <cell r="I100">
            <v>0</v>
          </cell>
          <cell r="J100">
            <v>1549</v>
          </cell>
          <cell r="K100">
            <v>0</v>
          </cell>
          <cell r="L100">
            <v>1549</v>
          </cell>
          <cell r="M100">
            <v>0</v>
          </cell>
          <cell r="N100" t="str">
            <v>S/L</v>
          </cell>
          <cell r="O100">
            <v>10</v>
          </cell>
        </row>
        <row r="101">
          <cell r="A101" t="str">
            <v>COAST.92</v>
          </cell>
          <cell r="B101">
            <v>184</v>
          </cell>
          <cell r="C101"/>
          <cell r="D101" t="str">
            <v xml:space="preserve">CTD - Fence                                  </v>
          </cell>
          <cell r="E101">
            <v>31048</v>
          </cell>
          <cell r="F101">
            <v>11126</v>
          </cell>
          <cell r="G101">
            <v>0</v>
          </cell>
          <cell r="H101"/>
          <cell r="I101">
            <v>0</v>
          </cell>
          <cell r="J101">
            <v>11126</v>
          </cell>
          <cell r="K101">
            <v>0</v>
          </cell>
          <cell r="L101">
            <v>11126</v>
          </cell>
          <cell r="M101">
            <v>0</v>
          </cell>
          <cell r="N101" t="str">
            <v>S/L</v>
          </cell>
          <cell r="O101">
            <v>10</v>
          </cell>
        </row>
        <row r="102">
          <cell r="A102" t="str">
            <v>COAST.93</v>
          </cell>
          <cell r="B102">
            <v>185</v>
          </cell>
          <cell r="C102"/>
          <cell r="D102" t="str">
            <v xml:space="preserve">CTD - on-board scales                        </v>
          </cell>
          <cell r="E102">
            <v>31048</v>
          </cell>
          <cell r="F102">
            <v>12191</v>
          </cell>
          <cell r="G102">
            <v>0</v>
          </cell>
          <cell r="H102"/>
          <cell r="I102">
            <v>0</v>
          </cell>
          <cell r="J102">
            <v>12191</v>
          </cell>
          <cell r="K102">
            <v>0</v>
          </cell>
          <cell r="L102">
            <v>12191</v>
          </cell>
          <cell r="M102">
            <v>0</v>
          </cell>
          <cell r="N102" t="str">
            <v>S/L</v>
          </cell>
          <cell r="O102">
            <v>15</v>
          </cell>
        </row>
        <row r="103">
          <cell r="A103" t="str">
            <v>COAST.94</v>
          </cell>
          <cell r="B103">
            <v>186</v>
          </cell>
          <cell r="C103"/>
          <cell r="D103" t="str">
            <v xml:space="preserve">CTD - Case backhoe                           </v>
          </cell>
          <cell r="E103">
            <v>33147</v>
          </cell>
          <cell r="F103">
            <v>33997</v>
          </cell>
          <cell r="G103">
            <v>0</v>
          </cell>
          <cell r="H103"/>
          <cell r="I103">
            <v>0</v>
          </cell>
          <cell r="J103">
            <v>33997</v>
          </cell>
          <cell r="K103">
            <v>0</v>
          </cell>
          <cell r="L103">
            <v>33997</v>
          </cell>
          <cell r="M103">
            <v>0</v>
          </cell>
          <cell r="N103" t="str">
            <v>S/L</v>
          </cell>
          <cell r="O103">
            <v>7</v>
          </cell>
        </row>
        <row r="104">
          <cell r="A104" t="str">
            <v>COAST.95</v>
          </cell>
          <cell r="B104">
            <v>187</v>
          </cell>
          <cell r="C104"/>
          <cell r="D104" t="str">
            <v xml:space="preserve">CTD - Pacific scale                          </v>
          </cell>
          <cell r="E104">
            <v>34942</v>
          </cell>
          <cell r="F104">
            <v>2496</v>
          </cell>
          <cell r="G104">
            <v>0</v>
          </cell>
          <cell r="H104"/>
          <cell r="I104">
            <v>0</v>
          </cell>
          <cell r="J104">
            <v>2496</v>
          </cell>
          <cell r="K104">
            <v>0</v>
          </cell>
          <cell r="L104">
            <v>2496</v>
          </cell>
          <cell r="M104">
            <v>0</v>
          </cell>
          <cell r="N104" t="str">
            <v>S/L</v>
          </cell>
          <cell r="O104">
            <v>7</v>
          </cell>
        </row>
        <row r="105">
          <cell r="A105" t="str">
            <v>COAST.96</v>
          </cell>
          <cell r="B105">
            <v>188</v>
          </cell>
          <cell r="C105"/>
          <cell r="D105" t="str">
            <v xml:space="preserve">CTD - Computer                               </v>
          </cell>
          <cell r="E105">
            <v>35368</v>
          </cell>
          <cell r="F105">
            <v>5528</v>
          </cell>
          <cell r="G105">
            <v>0</v>
          </cell>
          <cell r="H105"/>
          <cell r="I105">
            <v>0</v>
          </cell>
          <cell r="J105">
            <v>5528</v>
          </cell>
          <cell r="K105">
            <v>0</v>
          </cell>
          <cell r="L105">
            <v>5528</v>
          </cell>
          <cell r="M105">
            <v>0</v>
          </cell>
          <cell r="N105" t="str">
            <v>S/L</v>
          </cell>
          <cell r="O105">
            <v>5</v>
          </cell>
        </row>
        <row r="106">
          <cell r="A106" t="str">
            <v>COAST.97</v>
          </cell>
          <cell r="B106">
            <v>189</v>
          </cell>
          <cell r="C106"/>
          <cell r="D106" t="str">
            <v xml:space="preserve">Excel - Tools                                </v>
          </cell>
          <cell r="E106">
            <v>35349</v>
          </cell>
          <cell r="F106">
            <v>599.96</v>
          </cell>
          <cell r="G106">
            <v>0</v>
          </cell>
          <cell r="H106"/>
          <cell r="I106">
            <v>0</v>
          </cell>
          <cell r="J106">
            <v>599.96</v>
          </cell>
          <cell r="K106">
            <v>0</v>
          </cell>
          <cell r="L106">
            <v>599.96</v>
          </cell>
          <cell r="M106">
            <v>0</v>
          </cell>
          <cell r="N106" t="str">
            <v>S/L</v>
          </cell>
          <cell r="O106">
            <v>7</v>
          </cell>
        </row>
        <row r="107">
          <cell r="A107" t="str">
            <v>COAST.98</v>
          </cell>
          <cell r="B107">
            <v>190</v>
          </cell>
          <cell r="C107"/>
          <cell r="D107" t="str">
            <v xml:space="preserve">Tools                                        </v>
          </cell>
          <cell r="E107">
            <v>35673</v>
          </cell>
          <cell r="F107">
            <v>3225</v>
          </cell>
          <cell r="G107">
            <v>0</v>
          </cell>
          <cell r="H107"/>
          <cell r="I107">
            <v>0</v>
          </cell>
          <cell r="J107">
            <v>3225</v>
          </cell>
          <cell r="K107">
            <v>0</v>
          </cell>
          <cell r="L107">
            <v>3225</v>
          </cell>
          <cell r="M107">
            <v>0</v>
          </cell>
          <cell r="N107" t="str">
            <v>S/L</v>
          </cell>
          <cell r="O107">
            <v>7</v>
          </cell>
        </row>
        <row r="108">
          <cell r="A108" t="str">
            <v>COAST.99</v>
          </cell>
          <cell r="B108">
            <v>191</v>
          </cell>
          <cell r="C108"/>
          <cell r="D108" t="str">
            <v xml:space="preserve">Stellar Shuttle Model-Deposit                </v>
          </cell>
          <cell r="E108">
            <v>35788</v>
          </cell>
          <cell r="F108">
            <v>3932</v>
          </cell>
          <cell r="G108">
            <v>0</v>
          </cell>
          <cell r="H108"/>
          <cell r="I108">
            <v>0</v>
          </cell>
          <cell r="J108">
            <v>3932</v>
          </cell>
          <cell r="K108">
            <v>0</v>
          </cell>
          <cell r="L108">
            <v>3932</v>
          </cell>
          <cell r="M108">
            <v>0</v>
          </cell>
          <cell r="N108" t="str">
            <v>S/L</v>
          </cell>
          <cell r="O108">
            <v>7</v>
          </cell>
        </row>
        <row r="109">
          <cell r="A109" t="str">
            <v>COAST.100</v>
          </cell>
          <cell r="B109">
            <v>192</v>
          </cell>
          <cell r="C109"/>
          <cell r="D109" t="str">
            <v xml:space="preserve">Miller/Tweco Wire Feed Torch                 </v>
          </cell>
          <cell r="E109">
            <v>35795</v>
          </cell>
          <cell r="F109">
            <v>1512.48</v>
          </cell>
          <cell r="G109">
            <v>0</v>
          </cell>
          <cell r="H109"/>
          <cell r="I109">
            <v>0</v>
          </cell>
          <cell r="J109">
            <v>1512.48</v>
          </cell>
          <cell r="K109">
            <v>0</v>
          </cell>
          <cell r="L109">
            <v>1512.48</v>
          </cell>
          <cell r="M109">
            <v>0</v>
          </cell>
          <cell r="N109" t="str">
            <v>S/L</v>
          </cell>
          <cell r="O109">
            <v>7</v>
          </cell>
        </row>
        <row r="110">
          <cell r="A110" t="str">
            <v>COAST.101</v>
          </cell>
          <cell r="B110">
            <v>193</v>
          </cell>
          <cell r="C110"/>
          <cell r="D110" t="str">
            <v xml:space="preserve">Rebuilt Engine-SE#53                         </v>
          </cell>
          <cell r="E110">
            <v>35885</v>
          </cell>
          <cell r="F110">
            <v>3459.78</v>
          </cell>
          <cell r="G110">
            <v>0</v>
          </cell>
          <cell r="H110"/>
          <cell r="I110">
            <v>0</v>
          </cell>
          <cell r="J110">
            <v>3459.78</v>
          </cell>
          <cell r="K110">
            <v>0</v>
          </cell>
          <cell r="L110">
            <v>3459.78</v>
          </cell>
          <cell r="M110">
            <v>0</v>
          </cell>
          <cell r="N110" t="str">
            <v>S/L</v>
          </cell>
          <cell r="O110">
            <v>5</v>
          </cell>
        </row>
        <row r="111">
          <cell r="A111" t="str">
            <v>COAST.102</v>
          </cell>
          <cell r="B111">
            <v>194</v>
          </cell>
          <cell r="C111"/>
          <cell r="D111" t="str">
            <v xml:space="preserve">Speedograph                                  </v>
          </cell>
          <cell r="E111">
            <v>35854</v>
          </cell>
          <cell r="F111">
            <v>667.08</v>
          </cell>
          <cell r="G111">
            <v>0</v>
          </cell>
          <cell r="H111"/>
          <cell r="I111">
            <v>0</v>
          </cell>
          <cell r="J111">
            <v>667.08</v>
          </cell>
          <cell r="K111">
            <v>0</v>
          </cell>
          <cell r="L111">
            <v>667.08</v>
          </cell>
          <cell r="M111">
            <v>0</v>
          </cell>
          <cell r="N111" t="str">
            <v>S/L</v>
          </cell>
          <cell r="O111">
            <v>7</v>
          </cell>
        </row>
        <row r="112">
          <cell r="A112" t="str">
            <v>COAST.103</v>
          </cell>
          <cell r="B112">
            <v>195</v>
          </cell>
          <cell r="C112"/>
          <cell r="D112" t="str">
            <v xml:space="preserve">300 Bagit Bags/150 Bagit Racks               </v>
          </cell>
          <cell r="E112">
            <v>35915</v>
          </cell>
          <cell r="F112">
            <v>2812.5</v>
          </cell>
          <cell r="G112">
            <v>0</v>
          </cell>
          <cell r="H112"/>
          <cell r="I112">
            <v>0</v>
          </cell>
          <cell r="J112">
            <v>2812.5</v>
          </cell>
          <cell r="K112">
            <v>0</v>
          </cell>
          <cell r="L112">
            <v>2812.5</v>
          </cell>
          <cell r="M112">
            <v>0</v>
          </cell>
          <cell r="N112" t="str">
            <v>S/L</v>
          </cell>
          <cell r="O112">
            <v>7</v>
          </cell>
        </row>
        <row r="113">
          <cell r="A113" t="str">
            <v>COAST.104</v>
          </cell>
          <cell r="B113">
            <v>196</v>
          </cell>
          <cell r="C113"/>
          <cell r="D113" t="str">
            <v xml:space="preserve">Seaside Storage Trailer                      </v>
          </cell>
          <cell r="E113">
            <v>36276</v>
          </cell>
          <cell r="F113">
            <v>500</v>
          </cell>
          <cell r="G113">
            <v>0</v>
          </cell>
          <cell r="H113"/>
          <cell r="I113">
            <v>0</v>
          </cell>
          <cell r="J113">
            <v>500</v>
          </cell>
          <cell r="K113">
            <v>0</v>
          </cell>
          <cell r="L113">
            <v>500</v>
          </cell>
          <cell r="M113">
            <v>0</v>
          </cell>
          <cell r="N113" t="str">
            <v>S/L</v>
          </cell>
          <cell r="O113">
            <v>7</v>
          </cell>
        </row>
        <row r="114">
          <cell r="A114" t="str">
            <v>COAST.105</v>
          </cell>
          <cell r="B114">
            <v>197</v>
          </cell>
          <cell r="C114"/>
          <cell r="D114" t="str">
            <v xml:space="preserve">Pressure Washer                              </v>
          </cell>
          <cell r="E114">
            <v>36707</v>
          </cell>
          <cell r="F114">
            <v>8107</v>
          </cell>
          <cell r="G114">
            <v>0</v>
          </cell>
          <cell r="H114"/>
          <cell r="I114">
            <v>0</v>
          </cell>
          <cell r="J114">
            <v>8107</v>
          </cell>
          <cell r="K114">
            <v>0</v>
          </cell>
          <cell r="L114">
            <v>8107</v>
          </cell>
          <cell r="M114">
            <v>0</v>
          </cell>
          <cell r="N114" t="str">
            <v>S/L</v>
          </cell>
          <cell r="O114">
            <v>7</v>
          </cell>
        </row>
        <row r="115">
          <cell r="A115" t="str">
            <v>COAST.106</v>
          </cell>
          <cell r="B115">
            <v>198</v>
          </cell>
          <cell r="C115"/>
          <cell r="D115" t="str">
            <v xml:space="preserve">Jet Drill Press                              </v>
          </cell>
          <cell r="E115">
            <v>36799</v>
          </cell>
          <cell r="F115">
            <v>700</v>
          </cell>
          <cell r="G115">
            <v>0</v>
          </cell>
          <cell r="H115"/>
          <cell r="I115">
            <v>0</v>
          </cell>
          <cell r="J115">
            <v>700</v>
          </cell>
          <cell r="K115">
            <v>0</v>
          </cell>
          <cell r="L115">
            <v>700</v>
          </cell>
          <cell r="M115">
            <v>0</v>
          </cell>
          <cell r="N115" t="str">
            <v>S/L</v>
          </cell>
          <cell r="O115">
            <v>7</v>
          </cell>
        </row>
        <row r="116">
          <cell r="A116" t="str">
            <v>COAST.107</v>
          </cell>
          <cell r="B116">
            <v>199</v>
          </cell>
          <cell r="C116"/>
          <cell r="D116" t="str">
            <v xml:space="preserve">Hyster Lift Truck Ser# H177B15172X           </v>
          </cell>
          <cell r="E116">
            <v>36799</v>
          </cell>
          <cell r="F116">
            <v>33462.82</v>
          </cell>
          <cell r="G116">
            <v>0</v>
          </cell>
          <cell r="H116"/>
          <cell r="I116">
            <v>0</v>
          </cell>
          <cell r="J116">
            <v>33462.82</v>
          </cell>
          <cell r="K116">
            <v>0</v>
          </cell>
          <cell r="L116">
            <v>33462.82</v>
          </cell>
          <cell r="M116">
            <v>0</v>
          </cell>
          <cell r="N116" t="str">
            <v>S/L</v>
          </cell>
          <cell r="O116">
            <v>7</v>
          </cell>
        </row>
        <row r="117">
          <cell r="A117" t="str">
            <v>COAST.108</v>
          </cell>
          <cell r="B117">
            <v>200</v>
          </cell>
          <cell r="C117"/>
          <cell r="D117" t="str">
            <v xml:space="preserve">CTD- Used Weigh Station Scale                </v>
          </cell>
          <cell r="E117">
            <v>36950</v>
          </cell>
          <cell r="F117">
            <v>875</v>
          </cell>
          <cell r="G117">
            <v>0</v>
          </cell>
          <cell r="H117"/>
          <cell r="I117">
            <v>0</v>
          </cell>
          <cell r="J117">
            <v>875</v>
          </cell>
          <cell r="K117">
            <v>0</v>
          </cell>
          <cell r="L117">
            <v>875</v>
          </cell>
          <cell r="M117">
            <v>0</v>
          </cell>
          <cell r="N117" t="str">
            <v>S/L</v>
          </cell>
          <cell r="O117">
            <v>7</v>
          </cell>
        </row>
        <row r="118">
          <cell r="A118" t="str">
            <v>COAST.109</v>
          </cell>
          <cell r="B118">
            <v>201</v>
          </cell>
          <cell r="C118"/>
          <cell r="D118" t="str">
            <v>Lincoln Ranger 8 Portable Welder w/Onan Gas D</v>
          </cell>
          <cell r="E118">
            <v>37097</v>
          </cell>
          <cell r="F118">
            <v>2705.04</v>
          </cell>
          <cell r="G118">
            <v>0</v>
          </cell>
          <cell r="H118"/>
          <cell r="I118">
            <v>0</v>
          </cell>
          <cell r="J118">
            <v>2705.04</v>
          </cell>
          <cell r="K118">
            <v>0</v>
          </cell>
          <cell r="L118">
            <v>2705.04</v>
          </cell>
          <cell r="M118">
            <v>0</v>
          </cell>
          <cell r="N118" t="str">
            <v>S/L</v>
          </cell>
          <cell r="O118">
            <v>7</v>
          </cell>
        </row>
        <row r="119">
          <cell r="A119" t="str">
            <v>COAST.110</v>
          </cell>
          <cell r="B119">
            <v>202</v>
          </cell>
          <cell r="C119"/>
          <cell r="D119" t="str">
            <v xml:space="preserve">Non Refuse 20' Flat Bed Roll-off             </v>
          </cell>
          <cell r="E119">
            <v>37126</v>
          </cell>
          <cell r="F119">
            <v>4698</v>
          </cell>
          <cell r="G119">
            <v>0</v>
          </cell>
          <cell r="H119"/>
          <cell r="I119">
            <v>0</v>
          </cell>
          <cell r="J119">
            <v>4698</v>
          </cell>
          <cell r="K119">
            <v>0</v>
          </cell>
          <cell r="L119">
            <v>4698</v>
          </cell>
          <cell r="M119">
            <v>0</v>
          </cell>
          <cell r="N119" t="str">
            <v>S/L</v>
          </cell>
          <cell r="O119">
            <v>7</v>
          </cell>
        </row>
        <row r="120">
          <cell r="A120" t="str">
            <v>COAST.111</v>
          </cell>
          <cell r="B120">
            <v>203</v>
          </cell>
          <cell r="C120"/>
          <cell r="D120" t="str">
            <v xml:space="preserve">Compressor, 5HP 230/1                        </v>
          </cell>
          <cell r="E120">
            <v>37134</v>
          </cell>
          <cell r="F120">
            <v>536.65</v>
          </cell>
          <cell r="G120">
            <v>0</v>
          </cell>
          <cell r="H120"/>
          <cell r="I120">
            <v>0</v>
          </cell>
          <cell r="J120">
            <v>536.65</v>
          </cell>
          <cell r="K120">
            <v>0</v>
          </cell>
          <cell r="L120">
            <v>536.65</v>
          </cell>
          <cell r="M120">
            <v>0</v>
          </cell>
          <cell r="N120" t="str">
            <v>S/L</v>
          </cell>
          <cell r="O120">
            <v>7</v>
          </cell>
        </row>
        <row r="121">
          <cell r="A121" t="str">
            <v>COAST.112</v>
          </cell>
          <cell r="B121">
            <v>207</v>
          </cell>
          <cell r="C121"/>
          <cell r="D121" t="str">
            <v xml:space="preserve">Key Title Company                            </v>
          </cell>
          <cell r="E121">
            <v>35416</v>
          </cell>
          <cell r="F121">
            <v>2000</v>
          </cell>
          <cell r="G121">
            <v>0</v>
          </cell>
          <cell r="H121"/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2000</v>
          </cell>
          <cell r="N121" t="str">
            <v>Memo</v>
          </cell>
          <cell r="O121">
            <v>0</v>
          </cell>
        </row>
        <row r="122">
          <cell r="A122" t="str">
            <v>COAST.113</v>
          </cell>
          <cell r="B122">
            <v>208</v>
          </cell>
          <cell r="C122"/>
          <cell r="D122" t="str">
            <v xml:space="preserve">Land - Excel                                 </v>
          </cell>
          <cell r="E122">
            <v>35431</v>
          </cell>
          <cell r="F122">
            <v>11499</v>
          </cell>
          <cell r="G122">
            <v>0</v>
          </cell>
          <cell r="H122"/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11499</v>
          </cell>
          <cell r="N122" t="str">
            <v>Memo</v>
          </cell>
          <cell r="O122">
            <v>0</v>
          </cell>
        </row>
        <row r="123">
          <cell r="A123" t="str">
            <v>COAST.114</v>
          </cell>
          <cell r="B123">
            <v>211</v>
          </cell>
          <cell r="C123"/>
          <cell r="D123" t="str">
            <v xml:space="preserve">Street Improvements                          </v>
          </cell>
          <cell r="E123">
            <v>34850</v>
          </cell>
          <cell r="F123">
            <v>19335.5</v>
          </cell>
          <cell r="G123">
            <v>0</v>
          </cell>
          <cell r="H123"/>
          <cell r="I123">
            <v>0</v>
          </cell>
          <cell r="J123">
            <v>13132.09</v>
          </cell>
          <cell r="K123">
            <v>966.78</v>
          </cell>
          <cell r="L123">
            <v>14098.87</v>
          </cell>
          <cell r="M123">
            <v>5236.63</v>
          </cell>
          <cell r="N123" t="str">
            <v>S/L</v>
          </cell>
          <cell r="O123">
            <v>20</v>
          </cell>
        </row>
        <row r="124">
          <cell r="A124" t="str">
            <v>COAST.115</v>
          </cell>
          <cell r="B124">
            <v>212</v>
          </cell>
          <cell r="C124"/>
          <cell r="D124" t="str">
            <v xml:space="preserve">Road Improvements-CTD                        </v>
          </cell>
          <cell r="E124">
            <v>36006</v>
          </cell>
          <cell r="F124">
            <v>39325.03</v>
          </cell>
          <cell r="G124">
            <v>0</v>
          </cell>
          <cell r="H124"/>
          <cell r="I124">
            <v>0</v>
          </cell>
          <cell r="J124">
            <v>27309.06</v>
          </cell>
          <cell r="K124">
            <v>2621.67</v>
          </cell>
          <cell r="L124">
            <v>29930.73</v>
          </cell>
          <cell r="M124">
            <v>9394.2999999999993</v>
          </cell>
          <cell r="N124" t="str">
            <v>S/L</v>
          </cell>
          <cell r="O124">
            <v>15</v>
          </cell>
        </row>
        <row r="125">
          <cell r="A125" t="str">
            <v>COAST.116</v>
          </cell>
          <cell r="B125">
            <v>213</v>
          </cell>
          <cell r="C125"/>
          <cell r="D125" t="str">
            <v xml:space="preserve">Road Improvements-CTD                        </v>
          </cell>
          <cell r="E125">
            <v>36038</v>
          </cell>
          <cell r="F125">
            <v>15327.15</v>
          </cell>
          <cell r="G125">
            <v>0</v>
          </cell>
          <cell r="H125"/>
          <cell r="I125">
            <v>0</v>
          </cell>
          <cell r="J125">
            <v>10558.7</v>
          </cell>
          <cell r="K125">
            <v>1021.81</v>
          </cell>
          <cell r="L125">
            <v>11580.51</v>
          </cell>
          <cell r="M125">
            <v>3746.64</v>
          </cell>
          <cell r="N125" t="str">
            <v>S/L</v>
          </cell>
          <cell r="O125">
            <v>15</v>
          </cell>
        </row>
        <row r="126">
          <cell r="A126" t="str">
            <v>COAST.117</v>
          </cell>
          <cell r="B126">
            <v>214</v>
          </cell>
          <cell r="C126"/>
          <cell r="D126" t="str">
            <v xml:space="preserve">6 Ft. Chain Link Fence                       </v>
          </cell>
          <cell r="E126">
            <v>36090</v>
          </cell>
          <cell r="F126">
            <v>1375</v>
          </cell>
          <cell r="G126">
            <v>0</v>
          </cell>
          <cell r="H126"/>
          <cell r="I126">
            <v>0</v>
          </cell>
          <cell r="J126">
            <v>931.98</v>
          </cell>
          <cell r="K126">
            <v>91.67</v>
          </cell>
          <cell r="L126">
            <v>1023.65</v>
          </cell>
          <cell r="M126">
            <v>351.35</v>
          </cell>
          <cell r="N126" t="str">
            <v>S/L</v>
          </cell>
          <cell r="O126">
            <v>15</v>
          </cell>
        </row>
        <row r="127">
          <cell r="A127" t="str">
            <v>COAST.118</v>
          </cell>
          <cell r="B127">
            <v>215</v>
          </cell>
          <cell r="C127"/>
          <cell r="D127" t="str">
            <v>Cat work: Road Access for new transfer statio</v>
          </cell>
          <cell r="E127">
            <v>36763</v>
          </cell>
          <cell r="F127">
            <v>687.5</v>
          </cell>
          <cell r="G127">
            <v>0</v>
          </cell>
          <cell r="H127"/>
          <cell r="I127">
            <v>0</v>
          </cell>
          <cell r="J127">
            <v>385.74</v>
          </cell>
          <cell r="K127">
            <v>45.83</v>
          </cell>
          <cell r="L127">
            <v>431.57</v>
          </cell>
          <cell r="M127">
            <v>255.93</v>
          </cell>
          <cell r="N127" t="str">
            <v>S/L</v>
          </cell>
          <cell r="O127">
            <v>15</v>
          </cell>
        </row>
        <row r="128">
          <cell r="A128" t="str">
            <v>COAST.119</v>
          </cell>
          <cell r="B128">
            <v>216</v>
          </cell>
          <cell r="C128"/>
          <cell r="D128" t="str">
            <v xml:space="preserve">Site Prep for new transfer station           </v>
          </cell>
          <cell r="E128">
            <v>36763</v>
          </cell>
          <cell r="F128">
            <v>10203</v>
          </cell>
          <cell r="G128">
            <v>0</v>
          </cell>
          <cell r="H128"/>
          <cell r="I128">
            <v>0</v>
          </cell>
          <cell r="J128">
            <v>5725.02</v>
          </cell>
          <cell r="K128">
            <v>680.2</v>
          </cell>
          <cell r="L128">
            <v>6405.22</v>
          </cell>
          <cell r="M128">
            <v>3797.78</v>
          </cell>
          <cell r="N128" t="str">
            <v>S/L</v>
          </cell>
          <cell r="O128">
            <v>15</v>
          </cell>
        </row>
        <row r="129">
          <cell r="A129" t="str">
            <v>COAST.120</v>
          </cell>
          <cell r="B129">
            <v>217</v>
          </cell>
          <cell r="C129"/>
          <cell r="D129" t="str">
            <v xml:space="preserve">Coast Central Facility Development Costs     </v>
          </cell>
          <cell r="E129">
            <v>36830</v>
          </cell>
          <cell r="F129">
            <v>1276</v>
          </cell>
          <cell r="G129">
            <v>0</v>
          </cell>
          <cell r="H129"/>
          <cell r="I129">
            <v>0</v>
          </cell>
          <cell r="J129">
            <v>701.83</v>
          </cell>
          <cell r="K129">
            <v>85.07</v>
          </cell>
          <cell r="L129">
            <v>786.9</v>
          </cell>
          <cell r="M129">
            <v>489.1</v>
          </cell>
          <cell r="N129" t="str">
            <v>S/L</v>
          </cell>
          <cell r="O129">
            <v>15</v>
          </cell>
        </row>
        <row r="130">
          <cell r="A130" t="str">
            <v>COAST.121</v>
          </cell>
          <cell r="B130">
            <v>218</v>
          </cell>
          <cell r="C130"/>
          <cell r="D130" t="str">
            <v xml:space="preserve">Coast Central Facility Development Costs     </v>
          </cell>
          <cell r="E130">
            <v>36916</v>
          </cell>
          <cell r="F130">
            <v>7770.2</v>
          </cell>
          <cell r="G130">
            <v>0</v>
          </cell>
          <cell r="H130"/>
          <cell r="I130">
            <v>0</v>
          </cell>
          <cell r="J130">
            <v>4144.08</v>
          </cell>
          <cell r="K130">
            <v>518.01</v>
          </cell>
          <cell r="L130">
            <v>4662.09</v>
          </cell>
          <cell r="M130">
            <v>3108.11</v>
          </cell>
          <cell r="N130" t="str">
            <v>S/L</v>
          </cell>
          <cell r="O130">
            <v>15</v>
          </cell>
        </row>
        <row r="131">
          <cell r="A131" t="str">
            <v>COAST.122</v>
          </cell>
          <cell r="B131">
            <v>219</v>
          </cell>
          <cell r="C131"/>
          <cell r="D131" t="str">
            <v xml:space="preserve">Coast Central Facility Development Costs     </v>
          </cell>
          <cell r="E131">
            <v>36921</v>
          </cell>
          <cell r="F131">
            <v>3289.08</v>
          </cell>
          <cell r="G131">
            <v>0</v>
          </cell>
          <cell r="H131"/>
          <cell r="I131">
            <v>0</v>
          </cell>
          <cell r="J131">
            <v>1754.16</v>
          </cell>
          <cell r="K131">
            <v>219.27</v>
          </cell>
          <cell r="L131">
            <v>1973.43</v>
          </cell>
          <cell r="M131">
            <v>1315.65</v>
          </cell>
          <cell r="N131" t="str">
            <v>S/L</v>
          </cell>
          <cell r="O131">
            <v>15</v>
          </cell>
        </row>
        <row r="132">
          <cell r="A132" t="str">
            <v>COAST.123</v>
          </cell>
          <cell r="B132">
            <v>220</v>
          </cell>
          <cell r="C132"/>
          <cell r="D132" t="str">
            <v xml:space="preserve">CTD Improvements  - Haul Scale &amp; Scale House </v>
          </cell>
          <cell r="E132">
            <v>36948</v>
          </cell>
          <cell r="F132">
            <v>825</v>
          </cell>
          <cell r="G132">
            <v>0</v>
          </cell>
          <cell r="H132"/>
          <cell r="I132">
            <v>0</v>
          </cell>
          <cell r="J132">
            <v>435.42</v>
          </cell>
          <cell r="K132">
            <v>55</v>
          </cell>
          <cell r="L132">
            <v>490.42</v>
          </cell>
          <cell r="M132">
            <v>334.58</v>
          </cell>
          <cell r="N132" t="str">
            <v>S/L</v>
          </cell>
          <cell r="O132">
            <v>15</v>
          </cell>
        </row>
        <row r="133">
          <cell r="A133" t="str">
            <v>COAST.124</v>
          </cell>
          <cell r="B133">
            <v>221</v>
          </cell>
          <cell r="C133"/>
          <cell r="D133" t="str">
            <v xml:space="preserve">CTD Improvements - Disassemble Truck Scale &amp; </v>
          </cell>
          <cell r="E133">
            <v>36948</v>
          </cell>
          <cell r="F133">
            <v>2467.5</v>
          </cell>
          <cell r="G133">
            <v>0</v>
          </cell>
          <cell r="H133"/>
          <cell r="I133">
            <v>0</v>
          </cell>
          <cell r="J133">
            <v>1302.29</v>
          </cell>
          <cell r="K133">
            <v>164.5</v>
          </cell>
          <cell r="L133">
            <v>1466.79</v>
          </cell>
          <cell r="M133">
            <v>1000.71</v>
          </cell>
          <cell r="N133" t="str">
            <v>S/L</v>
          </cell>
          <cell r="O133">
            <v>15</v>
          </cell>
        </row>
        <row r="134">
          <cell r="A134" t="str">
            <v>COAST.125</v>
          </cell>
          <cell r="B134">
            <v>222</v>
          </cell>
          <cell r="C134"/>
          <cell r="D134" t="str">
            <v xml:space="preserve">CTD Improvements - Air Conditioner           </v>
          </cell>
          <cell r="E134">
            <v>36976</v>
          </cell>
          <cell r="F134">
            <v>399</v>
          </cell>
          <cell r="G134">
            <v>0</v>
          </cell>
          <cell r="H134"/>
          <cell r="I134">
            <v>0</v>
          </cell>
          <cell r="J134">
            <v>208.37</v>
          </cell>
          <cell r="K134">
            <v>26.6</v>
          </cell>
          <cell r="L134">
            <v>234.97</v>
          </cell>
          <cell r="M134">
            <v>164.03</v>
          </cell>
          <cell r="N134" t="str">
            <v>S/L</v>
          </cell>
          <cell r="O134">
            <v>15</v>
          </cell>
        </row>
        <row r="135">
          <cell r="A135" t="str">
            <v>COAST.126</v>
          </cell>
          <cell r="B135">
            <v>223</v>
          </cell>
          <cell r="C135"/>
          <cell r="D135" t="str">
            <v>CTD Improvements - Deliver Pit Coping &amp; Bumpe</v>
          </cell>
          <cell r="E135">
            <v>36976</v>
          </cell>
          <cell r="F135">
            <v>677</v>
          </cell>
          <cell r="G135">
            <v>0</v>
          </cell>
          <cell r="H135"/>
          <cell r="I135">
            <v>0</v>
          </cell>
          <cell r="J135">
            <v>353.52</v>
          </cell>
          <cell r="K135">
            <v>45.13</v>
          </cell>
          <cell r="L135">
            <v>398.65</v>
          </cell>
          <cell r="M135">
            <v>278.35000000000002</v>
          </cell>
          <cell r="N135" t="str">
            <v>S/L</v>
          </cell>
          <cell r="O135">
            <v>15</v>
          </cell>
        </row>
        <row r="136">
          <cell r="A136" t="str">
            <v>COAST.127</v>
          </cell>
          <cell r="B136">
            <v>224</v>
          </cell>
          <cell r="C136"/>
          <cell r="D136" t="str">
            <v xml:space="preserve">CTD Improvements - Scale Computer Parts      </v>
          </cell>
          <cell r="E136">
            <v>36981</v>
          </cell>
          <cell r="F136">
            <v>66.22</v>
          </cell>
          <cell r="G136">
            <v>0</v>
          </cell>
          <cell r="H136"/>
          <cell r="I136">
            <v>0</v>
          </cell>
          <cell r="J136">
            <v>34.549999999999997</v>
          </cell>
          <cell r="K136">
            <v>4.41</v>
          </cell>
          <cell r="L136">
            <v>38.96</v>
          </cell>
          <cell r="M136">
            <v>27.26</v>
          </cell>
          <cell r="N136" t="str">
            <v>S/L</v>
          </cell>
          <cell r="O136">
            <v>15</v>
          </cell>
        </row>
        <row r="137">
          <cell r="A137" t="str">
            <v>COAST.128</v>
          </cell>
          <cell r="B137">
            <v>225</v>
          </cell>
          <cell r="C137"/>
          <cell r="D137" t="str">
            <v xml:space="preserve">Coast Central Facility                       </v>
          </cell>
          <cell r="E137">
            <v>37011</v>
          </cell>
          <cell r="F137">
            <v>35333.06</v>
          </cell>
          <cell r="G137">
            <v>0</v>
          </cell>
          <cell r="H137"/>
          <cell r="I137">
            <v>0</v>
          </cell>
          <cell r="J137">
            <v>18255.43</v>
          </cell>
          <cell r="K137">
            <v>2355.54</v>
          </cell>
          <cell r="L137">
            <v>20610.97</v>
          </cell>
          <cell r="M137">
            <v>14722.09</v>
          </cell>
          <cell r="N137" t="str">
            <v>S/L</v>
          </cell>
          <cell r="O137">
            <v>15</v>
          </cell>
        </row>
        <row r="138">
          <cell r="A138" t="str">
            <v>COAST.129</v>
          </cell>
          <cell r="B138">
            <v>226</v>
          </cell>
          <cell r="C138"/>
          <cell r="D138" t="str">
            <v xml:space="preserve">Coast Central Facility                       </v>
          </cell>
          <cell r="E138">
            <v>37042</v>
          </cell>
          <cell r="F138">
            <v>642.94000000000005</v>
          </cell>
          <cell r="G138">
            <v>0</v>
          </cell>
          <cell r="H138"/>
          <cell r="I138">
            <v>0</v>
          </cell>
          <cell r="J138">
            <v>328.6</v>
          </cell>
          <cell r="K138">
            <v>42.86</v>
          </cell>
          <cell r="L138">
            <v>371.46</v>
          </cell>
          <cell r="M138">
            <v>271.48</v>
          </cell>
          <cell r="N138" t="str">
            <v>S/L</v>
          </cell>
          <cell r="O138">
            <v>15</v>
          </cell>
        </row>
        <row r="139">
          <cell r="A139" t="str">
            <v>COAST.130</v>
          </cell>
          <cell r="B139">
            <v>227</v>
          </cell>
          <cell r="C139"/>
          <cell r="D139" t="str">
            <v xml:space="preserve">Coast Central Facility                       </v>
          </cell>
          <cell r="E139">
            <v>37072</v>
          </cell>
          <cell r="F139">
            <v>1559.5</v>
          </cell>
          <cell r="G139">
            <v>0</v>
          </cell>
          <cell r="H139"/>
          <cell r="I139">
            <v>0</v>
          </cell>
          <cell r="J139">
            <v>788.44</v>
          </cell>
          <cell r="K139">
            <v>103.97</v>
          </cell>
          <cell r="L139">
            <v>892.41</v>
          </cell>
          <cell r="M139">
            <v>667.09</v>
          </cell>
          <cell r="N139" t="str">
            <v>S/L</v>
          </cell>
          <cell r="O139">
            <v>15</v>
          </cell>
        </row>
        <row r="140">
          <cell r="A140" t="str">
            <v>COAST.131</v>
          </cell>
          <cell r="B140">
            <v>228</v>
          </cell>
          <cell r="C140"/>
          <cell r="D140" t="str">
            <v xml:space="preserve">CTD Improvements - Scale House               </v>
          </cell>
          <cell r="E140">
            <v>37011</v>
          </cell>
          <cell r="F140">
            <v>3174.52</v>
          </cell>
          <cell r="G140">
            <v>0</v>
          </cell>
          <cell r="H140"/>
          <cell r="I140">
            <v>0</v>
          </cell>
          <cell r="J140">
            <v>1640.14</v>
          </cell>
          <cell r="K140">
            <v>211.63</v>
          </cell>
          <cell r="L140">
            <v>1851.77</v>
          </cell>
          <cell r="M140">
            <v>1322.75</v>
          </cell>
          <cell r="N140" t="str">
            <v>S/L</v>
          </cell>
          <cell r="O140">
            <v>15</v>
          </cell>
        </row>
        <row r="141">
          <cell r="A141" t="str">
            <v>COAST.132</v>
          </cell>
          <cell r="B141">
            <v>229</v>
          </cell>
          <cell r="C141"/>
          <cell r="D141" t="str">
            <v xml:space="preserve">CTD Improvements - Scale House               </v>
          </cell>
          <cell r="E141">
            <v>37041</v>
          </cell>
          <cell r="F141">
            <v>303.47000000000003</v>
          </cell>
          <cell r="G141">
            <v>0</v>
          </cell>
          <cell r="H141"/>
          <cell r="I141">
            <v>0</v>
          </cell>
          <cell r="J141">
            <v>155.1</v>
          </cell>
          <cell r="K141">
            <v>20.23</v>
          </cell>
          <cell r="L141">
            <v>175.33</v>
          </cell>
          <cell r="M141">
            <v>128.13999999999999</v>
          </cell>
          <cell r="N141" t="str">
            <v>S/L</v>
          </cell>
          <cell r="O141">
            <v>15</v>
          </cell>
        </row>
        <row r="142">
          <cell r="A142" t="str">
            <v>COAST.133</v>
          </cell>
          <cell r="B142">
            <v>230</v>
          </cell>
          <cell r="C142"/>
          <cell r="D142" t="str">
            <v xml:space="preserve">CTD Improvements - Truck Scale Installation  </v>
          </cell>
          <cell r="E142">
            <v>37072</v>
          </cell>
          <cell r="F142">
            <v>6302.51</v>
          </cell>
          <cell r="G142">
            <v>0</v>
          </cell>
          <cell r="H142"/>
          <cell r="I142">
            <v>0</v>
          </cell>
          <cell r="J142">
            <v>3186.29</v>
          </cell>
          <cell r="K142">
            <v>420.17</v>
          </cell>
          <cell r="L142">
            <v>3606.46</v>
          </cell>
          <cell r="M142">
            <v>2696.05</v>
          </cell>
          <cell r="N142" t="str">
            <v>S/L</v>
          </cell>
          <cell r="O142">
            <v>15</v>
          </cell>
        </row>
        <row r="143">
          <cell r="A143" t="str">
            <v>COAST.134</v>
          </cell>
          <cell r="B143">
            <v>231</v>
          </cell>
          <cell r="C143"/>
          <cell r="D143" t="str">
            <v xml:space="preserve">Coast Central Facility                       </v>
          </cell>
          <cell r="E143">
            <v>37099</v>
          </cell>
          <cell r="F143">
            <v>465</v>
          </cell>
          <cell r="G143">
            <v>0</v>
          </cell>
          <cell r="H143"/>
          <cell r="I143">
            <v>0</v>
          </cell>
          <cell r="J143">
            <v>232.5</v>
          </cell>
          <cell r="K143">
            <v>31</v>
          </cell>
          <cell r="L143">
            <v>263.5</v>
          </cell>
          <cell r="M143">
            <v>201.5</v>
          </cell>
          <cell r="N143" t="str">
            <v>S/L</v>
          </cell>
          <cell r="O143">
            <v>15</v>
          </cell>
        </row>
        <row r="144">
          <cell r="A144" t="str">
            <v>COAST.135</v>
          </cell>
          <cell r="B144">
            <v>232</v>
          </cell>
          <cell r="C144"/>
          <cell r="D144" t="str">
            <v xml:space="preserve">CTD Improvements - Scale House               </v>
          </cell>
          <cell r="E144">
            <v>37103</v>
          </cell>
          <cell r="F144">
            <v>60.07</v>
          </cell>
          <cell r="G144">
            <v>0</v>
          </cell>
          <cell r="H144"/>
          <cell r="I144">
            <v>0</v>
          </cell>
          <cell r="J144">
            <v>30</v>
          </cell>
          <cell r="K144">
            <v>4</v>
          </cell>
          <cell r="L144">
            <v>34</v>
          </cell>
          <cell r="M144">
            <v>26.07</v>
          </cell>
          <cell r="N144" t="str">
            <v>S/L</v>
          </cell>
          <cell r="O144">
            <v>15</v>
          </cell>
        </row>
        <row r="145">
          <cell r="A145" t="str">
            <v>COAST.136</v>
          </cell>
          <cell r="B145">
            <v>398</v>
          </cell>
          <cell r="C145"/>
          <cell r="D145" t="str">
            <v xml:space="preserve">5-4yd FL Recycling Containers                </v>
          </cell>
          <cell r="E145">
            <v>36566</v>
          </cell>
          <cell r="F145">
            <v>2587.1999999999998</v>
          </cell>
          <cell r="G145">
            <v>0</v>
          </cell>
          <cell r="H145"/>
          <cell r="I145">
            <v>0</v>
          </cell>
          <cell r="J145">
            <v>2587.1999999999998</v>
          </cell>
          <cell r="K145">
            <v>0</v>
          </cell>
          <cell r="L145">
            <v>2587.1999999999998</v>
          </cell>
          <cell r="M145">
            <v>0</v>
          </cell>
          <cell r="N145" t="str">
            <v>S/L</v>
          </cell>
          <cell r="O145">
            <v>7</v>
          </cell>
        </row>
        <row r="146">
          <cell r="A146" t="str">
            <v>COAST.137</v>
          </cell>
          <cell r="B146">
            <v>399</v>
          </cell>
          <cell r="C146"/>
          <cell r="D146" t="str">
            <v xml:space="preserve">1800-14 Gal Recycle Bins                     </v>
          </cell>
          <cell r="E146">
            <v>36584</v>
          </cell>
          <cell r="F146">
            <v>8790</v>
          </cell>
          <cell r="G146">
            <v>0</v>
          </cell>
          <cell r="H146"/>
          <cell r="I146">
            <v>0</v>
          </cell>
          <cell r="J146">
            <v>8790</v>
          </cell>
          <cell r="K146">
            <v>0</v>
          </cell>
          <cell r="L146">
            <v>8790</v>
          </cell>
          <cell r="M146">
            <v>0</v>
          </cell>
          <cell r="N146" t="str">
            <v>S/L</v>
          </cell>
          <cell r="O146">
            <v>7</v>
          </cell>
        </row>
        <row r="147">
          <cell r="A147" t="str">
            <v>COAST.138</v>
          </cell>
          <cell r="B147">
            <v>400</v>
          </cell>
          <cell r="C147"/>
          <cell r="D147" t="str">
            <v xml:space="preserve">150-95 Gal Universal Carts                   </v>
          </cell>
          <cell r="E147">
            <v>36584</v>
          </cell>
          <cell r="F147">
            <v>7200</v>
          </cell>
          <cell r="G147">
            <v>0</v>
          </cell>
          <cell r="H147"/>
          <cell r="I147">
            <v>0</v>
          </cell>
          <cell r="J147">
            <v>7200</v>
          </cell>
          <cell r="K147">
            <v>0</v>
          </cell>
          <cell r="L147">
            <v>7200</v>
          </cell>
          <cell r="M147">
            <v>0</v>
          </cell>
          <cell r="N147" t="str">
            <v>S/L</v>
          </cell>
          <cell r="O147">
            <v>7</v>
          </cell>
        </row>
        <row r="148">
          <cell r="A148" t="str">
            <v>COAST.139</v>
          </cell>
          <cell r="B148">
            <v>401</v>
          </cell>
          <cell r="C148"/>
          <cell r="D148" t="str">
            <v xml:space="preserve">3-20yd Special Drop Boxes                    </v>
          </cell>
          <cell r="E148">
            <v>36585</v>
          </cell>
          <cell r="F148">
            <v>24006</v>
          </cell>
          <cell r="G148">
            <v>0</v>
          </cell>
          <cell r="H148"/>
          <cell r="I148">
            <v>0</v>
          </cell>
          <cell r="J148">
            <v>24006</v>
          </cell>
          <cell r="K148">
            <v>0</v>
          </cell>
          <cell r="L148">
            <v>24006</v>
          </cell>
          <cell r="M148">
            <v>0</v>
          </cell>
          <cell r="N148" t="str">
            <v>S/L</v>
          </cell>
          <cell r="O148">
            <v>7</v>
          </cell>
        </row>
        <row r="149">
          <cell r="A149" t="str">
            <v>COAST.140</v>
          </cell>
          <cell r="B149">
            <v>402</v>
          </cell>
          <cell r="C149"/>
          <cell r="D149" t="str">
            <v xml:space="preserve">5-6yd FL Cardboard Recycling Containers      </v>
          </cell>
          <cell r="E149">
            <v>36677</v>
          </cell>
          <cell r="F149">
            <v>3130.8</v>
          </cell>
          <cell r="G149">
            <v>0</v>
          </cell>
          <cell r="H149"/>
          <cell r="I149">
            <v>0</v>
          </cell>
          <cell r="J149">
            <v>3130.8</v>
          </cell>
          <cell r="K149">
            <v>0</v>
          </cell>
          <cell r="L149">
            <v>3130.8</v>
          </cell>
          <cell r="M149">
            <v>0</v>
          </cell>
          <cell r="N149" t="str">
            <v>S/L</v>
          </cell>
          <cell r="O149">
            <v>7</v>
          </cell>
        </row>
        <row r="150">
          <cell r="A150" t="str">
            <v>COAST.141</v>
          </cell>
          <cell r="B150">
            <v>403</v>
          </cell>
          <cell r="C150"/>
          <cell r="D150" t="str">
            <v xml:space="preserve">5-4yd FL Cardboard Recycling Containers      </v>
          </cell>
          <cell r="E150">
            <v>36677</v>
          </cell>
          <cell r="F150">
            <v>2563.1999999999998</v>
          </cell>
          <cell r="G150">
            <v>0</v>
          </cell>
          <cell r="H150"/>
          <cell r="I150">
            <v>0</v>
          </cell>
          <cell r="J150">
            <v>2563.1999999999998</v>
          </cell>
          <cell r="K150">
            <v>0</v>
          </cell>
          <cell r="L150">
            <v>2563.1999999999998</v>
          </cell>
          <cell r="M150">
            <v>0</v>
          </cell>
          <cell r="N150" t="str">
            <v>S/L</v>
          </cell>
          <cell r="O150">
            <v>7</v>
          </cell>
        </row>
        <row r="151">
          <cell r="A151" t="str">
            <v>COAST.142</v>
          </cell>
          <cell r="B151">
            <v>404</v>
          </cell>
          <cell r="C151"/>
          <cell r="D151" t="str">
            <v xml:space="preserve">1 - 22' Storage Box                          </v>
          </cell>
          <cell r="E151">
            <v>36718</v>
          </cell>
          <cell r="F151">
            <v>4780</v>
          </cell>
          <cell r="G151">
            <v>0</v>
          </cell>
          <cell r="H151"/>
          <cell r="I151">
            <v>0</v>
          </cell>
          <cell r="J151">
            <v>4780</v>
          </cell>
          <cell r="K151">
            <v>0</v>
          </cell>
          <cell r="L151">
            <v>4780</v>
          </cell>
          <cell r="M151">
            <v>0</v>
          </cell>
          <cell r="N151" t="str">
            <v>S/L</v>
          </cell>
          <cell r="O151">
            <v>7</v>
          </cell>
        </row>
        <row r="152">
          <cell r="A152" t="str">
            <v>COAST.143</v>
          </cell>
          <cell r="B152">
            <v>405</v>
          </cell>
          <cell r="C152"/>
          <cell r="D152" t="str">
            <v xml:space="preserve">200-35 gal Carts                             </v>
          </cell>
          <cell r="E152">
            <v>36732</v>
          </cell>
          <cell r="F152">
            <v>7200</v>
          </cell>
          <cell r="G152">
            <v>0</v>
          </cell>
          <cell r="H152"/>
          <cell r="I152">
            <v>0</v>
          </cell>
          <cell r="J152">
            <v>7200</v>
          </cell>
          <cell r="K152">
            <v>0</v>
          </cell>
          <cell r="L152">
            <v>7200</v>
          </cell>
          <cell r="M152">
            <v>0</v>
          </cell>
          <cell r="N152" t="str">
            <v>S/L</v>
          </cell>
          <cell r="O152">
            <v>7</v>
          </cell>
        </row>
        <row r="153">
          <cell r="A153" t="str">
            <v>COAST.144</v>
          </cell>
          <cell r="B153">
            <v>406</v>
          </cell>
          <cell r="C153"/>
          <cell r="D153" t="str">
            <v xml:space="preserve">200-35 gal Roll Carts                        </v>
          </cell>
          <cell r="E153">
            <v>36732</v>
          </cell>
          <cell r="F153">
            <v>7200</v>
          </cell>
          <cell r="G153">
            <v>0</v>
          </cell>
          <cell r="H153"/>
          <cell r="I153">
            <v>0</v>
          </cell>
          <cell r="J153">
            <v>7200</v>
          </cell>
          <cell r="K153">
            <v>0</v>
          </cell>
          <cell r="L153">
            <v>7200</v>
          </cell>
          <cell r="M153">
            <v>0</v>
          </cell>
          <cell r="N153" t="str">
            <v>S/L</v>
          </cell>
          <cell r="O153">
            <v>7</v>
          </cell>
        </row>
        <row r="154">
          <cell r="A154" t="str">
            <v>COAST.145</v>
          </cell>
          <cell r="B154">
            <v>407</v>
          </cell>
          <cell r="C154"/>
          <cell r="D154" t="str">
            <v xml:space="preserve">300-14 gal Recycle Bins                      </v>
          </cell>
          <cell r="E154">
            <v>36760</v>
          </cell>
          <cell r="F154">
            <v>1786</v>
          </cell>
          <cell r="G154">
            <v>0</v>
          </cell>
          <cell r="H154"/>
          <cell r="I154">
            <v>0</v>
          </cell>
          <cell r="J154">
            <v>1786</v>
          </cell>
          <cell r="K154">
            <v>0</v>
          </cell>
          <cell r="L154">
            <v>1786</v>
          </cell>
          <cell r="M154">
            <v>0</v>
          </cell>
          <cell r="N154" t="str">
            <v>S/L</v>
          </cell>
          <cell r="O154">
            <v>7</v>
          </cell>
        </row>
        <row r="155">
          <cell r="A155" t="str">
            <v>COAST.146</v>
          </cell>
          <cell r="B155">
            <v>408</v>
          </cell>
          <cell r="C155"/>
          <cell r="D155" t="str">
            <v xml:space="preserve">6-4yd FL Cardboard Recycle Containers        </v>
          </cell>
          <cell r="E155">
            <v>36769</v>
          </cell>
          <cell r="F155">
            <v>3075.84</v>
          </cell>
          <cell r="G155">
            <v>0</v>
          </cell>
          <cell r="H155"/>
          <cell r="I155">
            <v>0</v>
          </cell>
          <cell r="J155">
            <v>3075.84</v>
          </cell>
          <cell r="K155">
            <v>0</v>
          </cell>
          <cell r="L155">
            <v>3075.84</v>
          </cell>
          <cell r="M155">
            <v>0</v>
          </cell>
          <cell r="N155" t="str">
            <v>S/L</v>
          </cell>
          <cell r="O155">
            <v>7</v>
          </cell>
        </row>
        <row r="156">
          <cell r="A156" t="str">
            <v>COAST.147</v>
          </cell>
          <cell r="B156">
            <v>409</v>
          </cell>
          <cell r="C156"/>
          <cell r="D156" t="str">
            <v xml:space="preserve">8-6yd FL Cardboard Recycle Containers        </v>
          </cell>
          <cell r="E156">
            <v>36769</v>
          </cell>
          <cell r="F156">
            <v>4538.88</v>
          </cell>
          <cell r="G156">
            <v>0</v>
          </cell>
          <cell r="H156"/>
          <cell r="I156">
            <v>0</v>
          </cell>
          <cell r="J156">
            <v>4538.88</v>
          </cell>
          <cell r="K156">
            <v>0</v>
          </cell>
          <cell r="L156">
            <v>4538.88</v>
          </cell>
          <cell r="M156">
            <v>0</v>
          </cell>
          <cell r="N156" t="str">
            <v>S/L</v>
          </cell>
          <cell r="O156">
            <v>7</v>
          </cell>
        </row>
        <row r="157">
          <cell r="A157" t="str">
            <v>COAST.148</v>
          </cell>
          <cell r="B157">
            <v>410</v>
          </cell>
          <cell r="C157"/>
          <cell r="D157" t="str">
            <v xml:space="preserve">4-1yd FL Containers                          </v>
          </cell>
          <cell r="E157">
            <v>36769</v>
          </cell>
          <cell r="F157">
            <v>1582</v>
          </cell>
          <cell r="G157">
            <v>0</v>
          </cell>
          <cell r="H157"/>
          <cell r="I157">
            <v>0</v>
          </cell>
          <cell r="J157">
            <v>1582</v>
          </cell>
          <cell r="K157">
            <v>0</v>
          </cell>
          <cell r="L157">
            <v>1582</v>
          </cell>
          <cell r="M157">
            <v>0</v>
          </cell>
          <cell r="N157" t="str">
            <v>S/L</v>
          </cell>
          <cell r="O157">
            <v>7</v>
          </cell>
        </row>
        <row r="158">
          <cell r="A158" t="str">
            <v>COAST.149</v>
          </cell>
          <cell r="B158">
            <v>411</v>
          </cell>
          <cell r="C158"/>
          <cell r="D158" t="str">
            <v xml:space="preserve">6-4yd FL Containers                          </v>
          </cell>
          <cell r="E158">
            <v>36769</v>
          </cell>
          <cell r="F158">
            <v>3568.32</v>
          </cell>
          <cell r="G158">
            <v>0</v>
          </cell>
          <cell r="H158"/>
          <cell r="I158">
            <v>0</v>
          </cell>
          <cell r="J158">
            <v>3568.32</v>
          </cell>
          <cell r="K158">
            <v>0</v>
          </cell>
          <cell r="L158">
            <v>3568.32</v>
          </cell>
          <cell r="M158">
            <v>0</v>
          </cell>
          <cell r="N158" t="str">
            <v>S/L</v>
          </cell>
          <cell r="O158">
            <v>7</v>
          </cell>
        </row>
        <row r="159">
          <cell r="A159" t="str">
            <v>COAST.150</v>
          </cell>
          <cell r="B159">
            <v>412</v>
          </cell>
          <cell r="C159"/>
          <cell r="D159" t="str">
            <v xml:space="preserve">6-6yd FL Containers                          </v>
          </cell>
          <cell r="E159">
            <v>36769</v>
          </cell>
          <cell r="F159">
            <v>4851.3</v>
          </cell>
          <cell r="G159">
            <v>0</v>
          </cell>
          <cell r="H159"/>
          <cell r="I159">
            <v>0</v>
          </cell>
          <cell r="J159">
            <v>4851.3</v>
          </cell>
          <cell r="K159">
            <v>0</v>
          </cell>
          <cell r="L159">
            <v>4851.3</v>
          </cell>
          <cell r="M159">
            <v>0</v>
          </cell>
          <cell r="N159" t="str">
            <v>S/L</v>
          </cell>
          <cell r="O159">
            <v>7</v>
          </cell>
        </row>
        <row r="160">
          <cell r="A160" t="str">
            <v>COAST.151</v>
          </cell>
          <cell r="B160">
            <v>413</v>
          </cell>
          <cell r="C160"/>
          <cell r="D160" t="str">
            <v xml:space="preserve">4-2yd FL Containers                          </v>
          </cell>
          <cell r="E160">
            <v>36799</v>
          </cell>
          <cell r="F160">
            <v>1816</v>
          </cell>
          <cell r="G160">
            <v>0</v>
          </cell>
          <cell r="H160"/>
          <cell r="I160">
            <v>0</v>
          </cell>
          <cell r="J160">
            <v>1816</v>
          </cell>
          <cell r="K160">
            <v>0</v>
          </cell>
          <cell r="L160">
            <v>1816</v>
          </cell>
          <cell r="M160">
            <v>0</v>
          </cell>
          <cell r="N160" t="str">
            <v>S/L</v>
          </cell>
          <cell r="O160">
            <v>7</v>
          </cell>
        </row>
        <row r="161">
          <cell r="A161" t="str">
            <v>COAST.152</v>
          </cell>
          <cell r="B161">
            <v>414</v>
          </cell>
          <cell r="C161"/>
          <cell r="D161" t="str">
            <v xml:space="preserve">6-3yd FL Containers                          </v>
          </cell>
          <cell r="E161">
            <v>36799</v>
          </cell>
          <cell r="F161">
            <v>2980.8</v>
          </cell>
          <cell r="G161">
            <v>0</v>
          </cell>
          <cell r="H161"/>
          <cell r="I161">
            <v>0</v>
          </cell>
          <cell r="J161">
            <v>2980.8</v>
          </cell>
          <cell r="K161">
            <v>0</v>
          </cell>
          <cell r="L161">
            <v>2980.8</v>
          </cell>
          <cell r="M161">
            <v>0</v>
          </cell>
          <cell r="N161" t="str">
            <v>S/L</v>
          </cell>
          <cell r="O161">
            <v>7</v>
          </cell>
        </row>
        <row r="162">
          <cell r="A162" t="str">
            <v>COAST.153</v>
          </cell>
          <cell r="B162">
            <v>415</v>
          </cell>
          <cell r="C162"/>
          <cell r="D162" t="str">
            <v xml:space="preserve">6-4yd FL Containers                          </v>
          </cell>
          <cell r="E162">
            <v>36799</v>
          </cell>
          <cell r="F162">
            <v>3924.72</v>
          </cell>
          <cell r="G162">
            <v>0</v>
          </cell>
          <cell r="H162"/>
          <cell r="I162">
            <v>0</v>
          </cell>
          <cell r="J162">
            <v>3924.72</v>
          </cell>
          <cell r="K162">
            <v>0</v>
          </cell>
          <cell r="L162">
            <v>3924.72</v>
          </cell>
          <cell r="M162">
            <v>0</v>
          </cell>
          <cell r="N162" t="str">
            <v>S/L</v>
          </cell>
          <cell r="O162">
            <v>7</v>
          </cell>
        </row>
        <row r="163">
          <cell r="A163" t="str">
            <v>COAST.154</v>
          </cell>
          <cell r="B163">
            <v>416</v>
          </cell>
          <cell r="C163"/>
          <cell r="D163" t="str">
            <v xml:space="preserve">200-14 Gal Recycle Bins                      </v>
          </cell>
          <cell r="E163">
            <v>36858</v>
          </cell>
          <cell r="F163">
            <v>1190</v>
          </cell>
          <cell r="G163">
            <v>0</v>
          </cell>
          <cell r="H163"/>
          <cell r="I163">
            <v>0</v>
          </cell>
          <cell r="J163">
            <v>1190</v>
          </cell>
          <cell r="K163">
            <v>0</v>
          </cell>
          <cell r="L163">
            <v>1190</v>
          </cell>
          <cell r="M163">
            <v>0</v>
          </cell>
          <cell r="N163" t="str">
            <v>S/L</v>
          </cell>
          <cell r="O163">
            <v>7</v>
          </cell>
        </row>
        <row r="164">
          <cell r="A164" t="str">
            <v>COAST.155</v>
          </cell>
          <cell r="B164">
            <v>417</v>
          </cell>
          <cell r="C164"/>
          <cell r="D164" t="str">
            <v xml:space="preserve">200-35 Gal Carts                             </v>
          </cell>
          <cell r="E164">
            <v>36858</v>
          </cell>
          <cell r="F164">
            <v>7200</v>
          </cell>
          <cell r="G164">
            <v>0</v>
          </cell>
          <cell r="H164"/>
          <cell r="I164">
            <v>0</v>
          </cell>
          <cell r="J164">
            <v>7200</v>
          </cell>
          <cell r="K164">
            <v>0</v>
          </cell>
          <cell r="L164">
            <v>7200</v>
          </cell>
          <cell r="M164">
            <v>0</v>
          </cell>
          <cell r="N164" t="str">
            <v>S/L</v>
          </cell>
          <cell r="O164">
            <v>7</v>
          </cell>
        </row>
        <row r="165">
          <cell r="A165" t="str">
            <v>COAST.156</v>
          </cell>
          <cell r="B165">
            <v>418</v>
          </cell>
          <cell r="C165"/>
          <cell r="D165" t="str">
            <v xml:space="preserve">1-8yd FL Container                           </v>
          </cell>
          <cell r="E165">
            <v>36887</v>
          </cell>
          <cell r="F165">
            <v>956</v>
          </cell>
          <cell r="G165">
            <v>0</v>
          </cell>
          <cell r="H165"/>
          <cell r="I165">
            <v>0</v>
          </cell>
          <cell r="J165">
            <v>956</v>
          </cell>
          <cell r="K165">
            <v>0</v>
          </cell>
          <cell r="L165">
            <v>956</v>
          </cell>
          <cell r="M165">
            <v>0</v>
          </cell>
          <cell r="N165" t="str">
            <v>S/L</v>
          </cell>
          <cell r="O165">
            <v>7</v>
          </cell>
        </row>
        <row r="166">
          <cell r="A166" t="str">
            <v>COAST.157</v>
          </cell>
          <cell r="B166">
            <v>419</v>
          </cell>
          <cell r="C166"/>
          <cell r="D166" t="str">
            <v xml:space="preserve">192-95 Gal Containers                        </v>
          </cell>
          <cell r="E166">
            <v>36734</v>
          </cell>
          <cell r="F166">
            <v>9456</v>
          </cell>
          <cell r="G166">
            <v>0</v>
          </cell>
          <cell r="H166"/>
          <cell r="I166">
            <v>0</v>
          </cell>
          <cell r="J166">
            <v>9456</v>
          </cell>
          <cell r="K166">
            <v>0</v>
          </cell>
          <cell r="L166">
            <v>9456</v>
          </cell>
          <cell r="M166">
            <v>0</v>
          </cell>
          <cell r="N166" t="str">
            <v>S/L</v>
          </cell>
          <cell r="O166">
            <v>7</v>
          </cell>
        </row>
        <row r="167">
          <cell r="A167" t="str">
            <v>COAST.158</v>
          </cell>
          <cell r="B167">
            <v>420</v>
          </cell>
          <cell r="C167"/>
          <cell r="D167" t="str">
            <v xml:space="preserve">Used Containers                              </v>
          </cell>
          <cell r="E167">
            <v>36891</v>
          </cell>
          <cell r="F167">
            <v>3147.59</v>
          </cell>
          <cell r="G167">
            <v>0</v>
          </cell>
          <cell r="H167"/>
          <cell r="I167">
            <v>0</v>
          </cell>
          <cell r="J167">
            <v>3147.59</v>
          </cell>
          <cell r="K167">
            <v>0</v>
          </cell>
          <cell r="L167">
            <v>3147.59</v>
          </cell>
          <cell r="M167">
            <v>0</v>
          </cell>
          <cell r="N167" t="str">
            <v>S/L</v>
          </cell>
          <cell r="O167">
            <v>7</v>
          </cell>
        </row>
        <row r="168">
          <cell r="A168" t="str">
            <v>COAST.159</v>
          </cell>
          <cell r="B168">
            <v>421</v>
          </cell>
          <cell r="C168"/>
          <cell r="D168" t="str">
            <v xml:space="preserve">272-14 Gal Recycle Bin                       </v>
          </cell>
          <cell r="E168">
            <v>36981</v>
          </cell>
          <cell r="F168">
            <v>1717</v>
          </cell>
          <cell r="G168">
            <v>0</v>
          </cell>
          <cell r="H168"/>
          <cell r="I168">
            <v>0</v>
          </cell>
          <cell r="J168">
            <v>1717</v>
          </cell>
          <cell r="K168">
            <v>0</v>
          </cell>
          <cell r="L168">
            <v>1717</v>
          </cell>
          <cell r="M168">
            <v>0</v>
          </cell>
          <cell r="N168" t="str">
            <v>S/L</v>
          </cell>
          <cell r="O168">
            <v>7</v>
          </cell>
        </row>
        <row r="169">
          <cell r="A169" t="str">
            <v>COAST.160</v>
          </cell>
          <cell r="B169">
            <v>422</v>
          </cell>
          <cell r="C169"/>
          <cell r="D169" t="str">
            <v xml:space="preserve">CSS TRX - Containers                         </v>
          </cell>
          <cell r="E169">
            <v>36892</v>
          </cell>
          <cell r="F169">
            <v>2500</v>
          </cell>
          <cell r="G169">
            <v>0</v>
          </cell>
          <cell r="H169"/>
          <cell r="I169">
            <v>0</v>
          </cell>
          <cell r="J169">
            <v>2500</v>
          </cell>
          <cell r="K169">
            <v>0</v>
          </cell>
          <cell r="L169">
            <v>2500</v>
          </cell>
          <cell r="M169">
            <v>0</v>
          </cell>
          <cell r="N169" t="str">
            <v>S/L</v>
          </cell>
          <cell r="O169">
            <v>7</v>
          </cell>
        </row>
        <row r="170">
          <cell r="A170" t="str">
            <v>COAST.161</v>
          </cell>
          <cell r="B170">
            <v>423</v>
          </cell>
          <cell r="C170"/>
          <cell r="D170" t="str">
            <v xml:space="preserve">2-22 ft Secure Storage Containers            </v>
          </cell>
          <cell r="E170">
            <v>37005</v>
          </cell>
          <cell r="F170">
            <v>8785</v>
          </cell>
          <cell r="G170">
            <v>0</v>
          </cell>
          <cell r="H170"/>
          <cell r="I170">
            <v>0</v>
          </cell>
          <cell r="J170">
            <v>8785</v>
          </cell>
          <cell r="K170">
            <v>0</v>
          </cell>
          <cell r="L170">
            <v>8785</v>
          </cell>
          <cell r="M170">
            <v>0</v>
          </cell>
          <cell r="N170" t="str">
            <v>S/L</v>
          </cell>
          <cell r="O170">
            <v>7</v>
          </cell>
        </row>
        <row r="171">
          <cell r="A171" t="str">
            <v>COAST.162</v>
          </cell>
          <cell r="B171">
            <v>424</v>
          </cell>
          <cell r="C171"/>
          <cell r="D171" t="str">
            <v xml:space="preserve">200-35 Gal Carts                             </v>
          </cell>
          <cell r="E171">
            <v>37042</v>
          </cell>
          <cell r="F171">
            <v>6900</v>
          </cell>
          <cell r="G171">
            <v>0</v>
          </cell>
          <cell r="H171"/>
          <cell r="I171">
            <v>0</v>
          </cell>
          <cell r="J171">
            <v>6900</v>
          </cell>
          <cell r="K171">
            <v>0</v>
          </cell>
          <cell r="L171">
            <v>6900</v>
          </cell>
          <cell r="M171">
            <v>0</v>
          </cell>
          <cell r="N171" t="str">
            <v>S/L</v>
          </cell>
          <cell r="O171">
            <v>7</v>
          </cell>
        </row>
        <row r="172">
          <cell r="A172" t="str">
            <v>COAST.163</v>
          </cell>
          <cell r="B172">
            <v>425</v>
          </cell>
          <cell r="C172"/>
          <cell r="D172" t="str">
            <v xml:space="preserve">200-95 Gal Carts                             </v>
          </cell>
          <cell r="E172">
            <v>37068</v>
          </cell>
          <cell r="F172">
            <v>9400</v>
          </cell>
          <cell r="G172">
            <v>0</v>
          </cell>
          <cell r="H172"/>
          <cell r="I172">
            <v>0</v>
          </cell>
          <cell r="J172">
            <v>9400</v>
          </cell>
          <cell r="K172">
            <v>0</v>
          </cell>
          <cell r="L172">
            <v>9400</v>
          </cell>
          <cell r="M172">
            <v>0</v>
          </cell>
          <cell r="N172" t="str">
            <v>S/L</v>
          </cell>
          <cell r="O172">
            <v>7</v>
          </cell>
        </row>
        <row r="173">
          <cell r="A173" t="str">
            <v>COAST.164</v>
          </cell>
          <cell r="B173">
            <v>426</v>
          </cell>
          <cell r="C173"/>
          <cell r="D173" t="str">
            <v xml:space="preserve">4-4yd FL Cardboard Recycling Containers      </v>
          </cell>
          <cell r="E173">
            <v>37032</v>
          </cell>
          <cell r="F173">
            <v>2224</v>
          </cell>
          <cell r="G173">
            <v>0</v>
          </cell>
          <cell r="H173"/>
          <cell r="I173">
            <v>0</v>
          </cell>
          <cell r="J173">
            <v>2224</v>
          </cell>
          <cell r="K173">
            <v>0</v>
          </cell>
          <cell r="L173">
            <v>2224</v>
          </cell>
          <cell r="M173">
            <v>0</v>
          </cell>
          <cell r="N173" t="str">
            <v>S/L</v>
          </cell>
          <cell r="O173">
            <v>7</v>
          </cell>
        </row>
        <row r="174">
          <cell r="A174" t="str">
            <v>COAST.165</v>
          </cell>
          <cell r="B174">
            <v>427</v>
          </cell>
          <cell r="C174"/>
          <cell r="D174" t="str">
            <v xml:space="preserve">2-6yd FL Cardboard Recycling Containers      </v>
          </cell>
          <cell r="E174">
            <v>37032</v>
          </cell>
          <cell r="F174">
            <v>1264</v>
          </cell>
          <cell r="G174">
            <v>0</v>
          </cell>
          <cell r="H174"/>
          <cell r="I174">
            <v>0</v>
          </cell>
          <cell r="J174">
            <v>1264</v>
          </cell>
          <cell r="K174">
            <v>0</v>
          </cell>
          <cell r="L174">
            <v>1264</v>
          </cell>
          <cell r="M174">
            <v>0</v>
          </cell>
          <cell r="N174" t="str">
            <v>S/L</v>
          </cell>
          <cell r="O174">
            <v>7</v>
          </cell>
        </row>
        <row r="175">
          <cell r="A175" t="str">
            <v>COAST.166</v>
          </cell>
          <cell r="B175">
            <v>428</v>
          </cell>
          <cell r="C175"/>
          <cell r="D175" t="str">
            <v xml:space="preserve">9-6yd FL Cardboard Containers purchased from </v>
          </cell>
          <cell r="E175">
            <v>37069</v>
          </cell>
          <cell r="F175">
            <v>3119</v>
          </cell>
          <cell r="G175">
            <v>0</v>
          </cell>
          <cell r="H175"/>
          <cell r="I175">
            <v>0</v>
          </cell>
          <cell r="J175">
            <v>3119</v>
          </cell>
          <cell r="K175">
            <v>0</v>
          </cell>
          <cell r="L175">
            <v>3119</v>
          </cell>
          <cell r="M175">
            <v>0</v>
          </cell>
          <cell r="N175" t="str">
            <v>S/L</v>
          </cell>
          <cell r="O175">
            <v>7</v>
          </cell>
        </row>
        <row r="176">
          <cell r="A176" t="str">
            <v>COAST.167</v>
          </cell>
          <cell r="B176">
            <v>429</v>
          </cell>
          <cell r="C176"/>
          <cell r="D176" t="str">
            <v xml:space="preserve">5-4yd FL Cardboard Recycling Containers      </v>
          </cell>
          <cell r="E176">
            <v>37103</v>
          </cell>
          <cell r="F176">
            <v>2668.8</v>
          </cell>
          <cell r="G176">
            <v>0</v>
          </cell>
          <cell r="H176"/>
          <cell r="I176">
            <v>0</v>
          </cell>
          <cell r="J176">
            <v>2668.8</v>
          </cell>
          <cell r="K176">
            <v>0</v>
          </cell>
          <cell r="L176">
            <v>2668.8</v>
          </cell>
          <cell r="M176">
            <v>0</v>
          </cell>
          <cell r="N176" t="str">
            <v>S/L</v>
          </cell>
          <cell r="O176">
            <v>7</v>
          </cell>
        </row>
        <row r="177">
          <cell r="A177" t="str">
            <v>COAST.168</v>
          </cell>
          <cell r="B177">
            <v>430</v>
          </cell>
          <cell r="C177"/>
          <cell r="D177" t="str">
            <v xml:space="preserve">5-6yd FL Cardboard Recycling Containers      </v>
          </cell>
          <cell r="E177">
            <v>37103</v>
          </cell>
          <cell r="F177">
            <v>3033.6</v>
          </cell>
          <cell r="G177">
            <v>0</v>
          </cell>
          <cell r="H177"/>
          <cell r="I177">
            <v>0</v>
          </cell>
          <cell r="J177">
            <v>3033.6</v>
          </cell>
          <cell r="K177">
            <v>0</v>
          </cell>
          <cell r="L177">
            <v>3033.6</v>
          </cell>
          <cell r="M177">
            <v>0</v>
          </cell>
          <cell r="N177" t="str">
            <v>S/L</v>
          </cell>
          <cell r="O177">
            <v>7</v>
          </cell>
        </row>
        <row r="178">
          <cell r="A178" t="str">
            <v>COAST.169</v>
          </cell>
          <cell r="B178">
            <v>431</v>
          </cell>
          <cell r="C178"/>
          <cell r="D178" t="str">
            <v xml:space="preserve">5-1.5yd FL Containers                        </v>
          </cell>
          <cell r="E178">
            <v>37103</v>
          </cell>
          <cell r="F178">
            <v>2232</v>
          </cell>
          <cell r="G178">
            <v>0</v>
          </cell>
          <cell r="H178"/>
          <cell r="I178">
            <v>0</v>
          </cell>
          <cell r="J178">
            <v>2232</v>
          </cell>
          <cell r="K178">
            <v>0</v>
          </cell>
          <cell r="L178">
            <v>2232</v>
          </cell>
          <cell r="M178">
            <v>0</v>
          </cell>
          <cell r="N178" t="str">
            <v>S/L</v>
          </cell>
          <cell r="O178">
            <v>7</v>
          </cell>
        </row>
        <row r="179">
          <cell r="A179" t="str">
            <v>COAST.170</v>
          </cell>
          <cell r="B179">
            <v>432</v>
          </cell>
          <cell r="C179"/>
          <cell r="D179" t="str">
            <v xml:space="preserve">5-3yd FL Containers                          </v>
          </cell>
          <cell r="E179">
            <v>37103</v>
          </cell>
          <cell r="F179">
            <v>2769.6</v>
          </cell>
          <cell r="G179">
            <v>0</v>
          </cell>
          <cell r="H179"/>
          <cell r="I179">
            <v>0</v>
          </cell>
          <cell r="J179">
            <v>2769.6</v>
          </cell>
          <cell r="K179">
            <v>0</v>
          </cell>
          <cell r="L179">
            <v>2769.6</v>
          </cell>
          <cell r="M179">
            <v>0</v>
          </cell>
          <cell r="N179" t="str">
            <v>S/L</v>
          </cell>
          <cell r="O179">
            <v>7</v>
          </cell>
        </row>
        <row r="180">
          <cell r="A180" t="str">
            <v>COAST.171</v>
          </cell>
          <cell r="B180">
            <v>433</v>
          </cell>
          <cell r="C180"/>
          <cell r="D180" t="str">
            <v xml:space="preserve">10-3yd Custom Containers                     </v>
          </cell>
          <cell r="E180">
            <v>37116</v>
          </cell>
          <cell r="F180">
            <v>4800</v>
          </cell>
          <cell r="G180">
            <v>0</v>
          </cell>
          <cell r="H180"/>
          <cell r="I180">
            <v>0</v>
          </cell>
          <cell r="J180">
            <v>4800</v>
          </cell>
          <cell r="K180">
            <v>0</v>
          </cell>
          <cell r="L180">
            <v>4800</v>
          </cell>
          <cell r="M180">
            <v>0</v>
          </cell>
          <cell r="N180" t="str">
            <v>S/L</v>
          </cell>
          <cell r="O180">
            <v>7</v>
          </cell>
        </row>
        <row r="181">
          <cell r="A181" t="str">
            <v>COAST.172</v>
          </cell>
          <cell r="B181">
            <v>434</v>
          </cell>
          <cell r="C181"/>
          <cell r="D181" t="str">
            <v xml:space="preserve">300-14 Gal Recycle Bin                       </v>
          </cell>
          <cell r="E181">
            <v>37134</v>
          </cell>
          <cell r="F181">
            <v>1850</v>
          </cell>
          <cell r="G181">
            <v>0</v>
          </cell>
          <cell r="H181"/>
          <cell r="I181">
            <v>0</v>
          </cell>
          <cell r="J181">
            <v>1850</v>
          </cell>
          <cell r="K181">
            <v>0</v>
          </cell>
          <cell r="L181">
            <v>1850</v>
          </cell>
          <cell r="M181">
            <v>0</v>
          </cell>
          <cell r="N181" t="str">
            <v>S/L</v>
          </cell>
          <cell r="O181">
            <v>7</v>
          </cell>
        </row>
        <row r="182">
          <cell r="A182" t="str">
            <v>COAST.173</v>
          </cell>
          <cell r="B182">
            <v>462</v>
          </cell>
          <cell r="C182"/>
          <cell r="D182" t="str">
            <v xml:space="preserve">2-10yd Open Top Drop Boxes                   </v>
          </cell>
          <cell r="E182">
            <v>36700</v>
          </cell>
          <cell r="F182">
            <v>4263</v>
          </cell>
          <cell r="G182">
            <v>0</v>
          </cell>
          <cell r="H182"/>
          <cell r="I182">
            <v>0</v>
          </cell>
          <cell r="J182">
            <v>4263</v>
          </cell>
          <cell r="K182">
            <v>0</v>
          </cell>
          <cell r="L182">
            <v>4263</v>
          </cell>
          <cell r="M182">
            <v>0</v>
          </cell>
          <cell r="N182" t="str">
            <v>S/L</v>
          </cell>
          <cell r="O182">
            <v>7</v>
          </cell>
        </row>
        <row r="183">
          <cell r="A183" t="str">
            <v>COAST.174</v>
          </cell>
          <cell r="B183">
            <v>463</v>
          </cell>
          <cell r="C183"/>
          <cell r="D183" t="str">
            <v xml:space="preserve">1-20yd Open Top Drop Box                     </v>
          </cell>
          <cell r="E183">
            <v>36700</v>
          </cell>
          <cell r="F183">
            <v>2425</v>
          </cell>
          <cell r="G183">
            <v>0</v>
          </cell>
          <cell r="H183"/>
          <cell r="I183">
            <v>0</v>
          </cell>
          <cell r="J183">
            <v>2425</v>
          </cell>
          <cell r="K183">
            <v>0</v>
          </cell>
          <cell r="L183">
            <v>2425</v>
          </cell>
          <cell r="M183">
            <v>0</v>
          </cell>
          <cell r="N183" t="str">
            <v>S/L</v>
          </cell>
          <cell r="O183">
            <v>7</v>
          </cell>
        </row>
        <row r="184">
          <cell r="A184" t="str">
            <v>COAST.175</v>
          </cell>
          <cell r="B184">
            <v>464</v>
          </cell>
          <cell r="C184"/>
          <cell r="D184" t="str">
            <v xml:space="preserve">1-30yd Open Top Drop Box                     </v>
          </cell>
          <cell r="E184">
            <v>36700</v>
          </cell>
          <cell r="F184">
            <v>3293</v>
          </cell>
          <cell r="G184">
            <v>0</v>
          </cell>
          <cell r="H184"/>
          <cell r="I184">
            <v>0</v>
          </cell>
          <cell r="J184">
            <v>3293</v>
          </cell>
          <cell r="K184">
            <v>0</v>
          </cell>
          <cell r="L184">
            <v>3293</v>
          </cell>
          <cell r="M184">
            <v>0</v>
          </cell>
          <cell r="N184" t="str">
            <v>S/L</v>
          </cell>
          <cell r="O184">
            <v>7</v>
          </cell>
        </row>
        <row r="185">
          <cell r="A185" t="str">
            <v>COAST.176</v>
          </cell>
          <cell r="B185">
            <v>465</v>
          </cell>
          <cell r="C185"/>
          <cell r="D185" t="str">
            <v xml:space="preserve">1-30yd Standard Utility Drop Box             </v>
          </cell>
          <cell r="E185">
            <v>36705</v>
          </cell>
          <cell r="F185">
            <v>4169</v>
          </cell>
          <cell r="G185">
            <v>0</v>
          </cell>
          <cell r="H185"/>
          <cell r="I185">
            <v>0</v>
          </cell>
          <cell r="J185">
            <v>4169</v>
          </cell>
          <cell r="K185">
            <v>0</v>
          </cell>
          <cell r="L185">
            <v>4169</v>
          </cell>
          <cell r="M185">
            <v>0</v>
          </cell>
          <cell r="N185" t="str">
            <v>S/L</v>
          </cell>
          <cell r="O185">
            <v>7</v>
          </cell>
        </row>
        <row r="186">
          <cell r="A186" t="str">
            <v>COAST.177</v>
          </cell>
          <cell r="B186">
            <v>466</v>
          </cell>
          <cell r="C186"/>
          <cell r="D186" t="str">
            <v xml:space="preserve">3-20yd Standard Utility Drop Boxes           </v>
          </cell>
          <cell r="E186">
            <v>36706</v>
          </cell>
          <cell r="F186">
            <v>7470</v>
          </cell>
          <cell r="G186">
            <v>0</v>
          </cell>
          <cell r="H186"/>
          <cell r="I186">
            <v>0</v>
          </cell>
          <cell r="J186">
            <v>7470</v>
          </cell>
          <cell r="K186">
            <v>0</v>
          </cell>
          <cell r="L186">
            <v>7470</v>
          </cell>
          <cell r="M186">
            <v>0</v>
          </cell>
          <cell r="N186" t="str">
            <v>S/L</v>
          </cell>
          <cell r="O186">
            <v>7</v>
          </cell>
        </row>
        <row r="187">
          <cell r="A187" t="str">
            <v>COAST.178</v>
          </cell>
          <cell r="B187">
            <v>467</v>
          </cell>
          <cell r="C187"/>
          <cell r="D187" t="str">
            <v xml:space="preserve">Used Drop Boxes                              </v>
          </cell>
          <cell r="E187">
            <v>36891</v>
          </cell>
          <cell r="F187">
            <v>735.4</v>
          </cell>
          <cell r="G187">
            <v>0</v>
          </cell>
          <cell r="H187"/>
          <cell r="I187">
            <v>0</v>
          </cell>
          <cell r="J187">
            <v>735.4</v>
          </cell>
          <cell r="K187">
            <v>0</v>
          </cell>
          <cell r="L187">
            <v>735.4</v>
          </cell>
          <cell r="M187">
            <v>0</v>
          </cell>
          <cell r="N187" t="str">
            <v>S/L</v>
          </cell>
          <cell r="O187">
            <v>7</v>
          </cell>
        </row>
        <row r="188">
          <cell r="A188" t="str">
            <v>COAST.179</v>
          </cell>
          <cell r="B188">
            <v>468</v>
          </cell>
          <cell r="C188"/>
          <cell r="D188" t="str">
            <v xml:space="preserve">1-20yd Special Drop Box                      </v>
          </cell>
          <cell r="E188">
            <v>36921</v>
          </cell>
          <cell r="F188">
            <v>8637.4</v>
          </cell>
          <cell r="G188">
            <v>0</v>
          </cell>
          <cell r="H188"/>
          <cell r="I188">
            <v>0</v>
          </cell>
          <cell r="J188">
            <v>8637.4</v>
          </cell>
          <cell r="K188">
            <v>0</v>
          </cell>
          <cell r="L188">
            <v>8637.4</v>
          </cell>
          <cell r="M188">
            <v>0</v>
          </cell>
          <cell r="N188" t="str">
            <v>S/L</v>
          </cell>
          <cell r="O188">
            <v>7</v>
          </cell>
        </row>
        <row r="189">
          <cell r="A189" t="str">
            <v>COAST.180</v>
          </cell>
          <cell r="B189">
            <v>469</v>
          </cell>
          <cell r="C189"/>
          <cell r="D189" t="str">
            <v xml:space="preserve">2-30yd Standard Utility Drop Boxes           </v>
          </cell>
          <cell r="E189">
            <v>37032</v>
          </cell>
          <cell r="F189">
            <v>5959</v>
          </cell>
          <cell r="G189">
            <v>0</v>
          </cell>
          <cell r="H189"/>
          <cell r="I189">
            <v>0</v>
          </cell>
          <cell r="J189">
            <v>5959</v>
          </cell>
          <cell r="K189">
            <v>0</v>
          </cell>
          <cell r="L189">
            <v>5959</v>
          </cell>
          <cell r="M189">
            <v>0</v>
          </cell>
          <cell r="N189" t="str">
            <v>S/L</v>
          </cell>
          <cell r="O189">
            <v>7</v>
          </cell>
        </row>
        <row r="190">
          <cell r="A190" t="str">
            <v>COAST.181</v>
          </cell>
          <cell r="B190">
            <v>470</v>
          </cell>
          <cell r="C190"/>
          <cell r="D190" t="str">
            <v xml:space="preserve">1-20yd Standard Utility Drop Box             </v>
          </cell>
          <cell r="E190">
            <v>37032</v>
          </cell>
          <cell r="F190">
            <v>2810</v>
          </cell>
          <cell r="G190">
            <v>0</v>
          </cell>
          <cell r="H190"/>
          <cell r="I190">
            <v>0</v>
          </cell>
          <cell r="J190">
            <v>2810</v>
          </cell>
          <cell r="K190">
            <v>0</v>
          </cell>
          <cell r="L190">
            <v>2810</v>
          </cell>
          <cell r="M190">
            <v>0</v>
          </cell>
          <cell r="N190" t="str">
            <v>S/L</v>
          </cell>
          <cell r="O190">
            <v>7</v>
          </cell>
        </row>
        <row r="191">
          <cell r="A191" t="str">
            <v>COAST.182</v>
          </cell>
          <cell r="B191">
            <v>471</v>
          </cell>
          <cell r="C191"/>
          <cell r="D191" t="str">
            <v xml:space="preserve">4-30yd Drop Boxes - purchased from R Emrick  </v>
          </cell>
          <cell r="E191">
            <v>37069</v>
          </cell>
          <cell r="F191">
            <v>1559</v>
          </cell>
          <cell r="G191">
            <v>0</v>
          </cell>
          <cell r="H191"/>
          <cell r="I191">
            <v>0</v>
          </cell>
          <cell r="J191">
            <v>1559</v>
          </cell>
          <cell r="K191">
            <v>0</v>
          </cell>
          <cell r="L191">
            <v>1559</v>
          </cell>
          <cell r="M191">
            <v>0</v>
          </cell>
          <cell r="N191" t="str">
            <v>S/L</v>
          </cell>
          <cell r="O191">
            <v>7</v>
          </cell>
        </row>
        <row r="192">
          <cell r="A192" t="str">
            <v>COAST.183</v>
          </cell>
          <cell r="B192">
            <v>472</v>
          </cell>
          <cell r="C192"/>
          <cell r="D192" t="str">
            <v xml:space="preserve">2-30yd Standard Utility Drop Box             </v>
          </cell>
          <cell r="E192">
            <v>37103</v>
          </cell>
          <cell r="F192">
            <v>6468.8</v>
          </cell>
          <cell r="G192">
            <v>0</v>
          </cell>
          <cell r="H192"/>
          <cell r="I192">
            <v>0</v>
          </cell>
          <cell r="J192">
            <v>6468.8</v>
          </cell>
          <cell r="K192">
            <v>0</v>
          </cell>
          <cell r="L192">
            <v>6468.8</v>
          </cell>
          <cell r="M192">
            <v>0</v>
          </cell>
          <cell r="N192" t="str">
            <v>S/L</v>
          </cell>
          <cell r="O192">
            <v>7</v>
          </cell>
        </row>
        <row r="193">
          <cell r="A193" t="str">
            <v>COAST.184</v>
          </cell>
          <cell r="B193">
            <v>474</v>
          </cell>
          <cell r="C193"/>
          <cell r="D193" t="str">
            <v xml:space="preserve">Sewage Storage Tank                          </v>
          </cell>
          <cell r="E193">
            <v>37190</v>
          </cell>
          <cell r="F193">
            <v>4595</v>
          </cell>
          <cell r="G193">
            <v>0</v>
          </cell>
          <cell r="H193"/>
          <cell r="I193">
            <v>0</v>
          </cell>
          <cell r="J193">
            <v>4595</v>
          </cell>
          <cell r="K193">
            <v>0</v>
          </cell>
          <cell r="L193">
            <v>4595</v>
          </cell>
          <cell r="M193">
            <v>0</v>
          </cell>
          <cell r="N193" t="str">
            <v>S/L</v>
          </cell>
          <cell r="O193">
            <v>7</v>
          </cell>
        </row>
        <row r="194">
          <cell r="A194" t="str">
            <v>COAST.185</v>
          </cell>
          <cell r="B194">
            <v>475</v>
          </cell>
          <cell r="C194"/>
          <cell r="D194" t="str">
            <v xml:space="preserve">2 - 30yd Recycling Drop Box                  </v>
          </cell>
          <cell r="E194">
            <v>37190</v>
          </cell>
          <cell r="F194">
            <v>8840</v>
          </cell>
          <cell r="G194">
            <v>0</v>
          </cell>
          <cell r="H194"/>
          <cell r="I194">
            <v>0</v>
          </cell>
          <cell r="J194">
            <v>8840</v>
          </cell>
          <cell r="K194">
            <v>0</v>
          </cell>
          <cell r="L194">
            <v>8840</v>
          </cell>
          <cell r="M194">
            <v>0</v>
          </cell>
          <cell r="N194" t="str">
            <v>S/L</v>
          </cell>
          <cell r="O194">
            <v>7</v>
          </cell>
        </row>
        <row r="195">
          <cell r="A195" t="str">
            <v>COAST.186</v>
          </cell>
          <cell r="B195">
            <v>476</v>
          </cell>
          <cell r="C195"/>
          <cell r="D195" t="str">
            <v xml:space="preserve">166-35 Gal Cart                              </v>
          </cell>
          <cell r="E195">
            <v>37162</v>
          </cell>
          <cell r="F195">
            <v>5727</v>
          </cell>
          <cell r="G195">
            <v>0</v>
          </cell>
          <cell r="H195"/>
          <cell r="I195">
            <v>0</v>
          </cell>
          <cell r="J195">
            <v>5727</v>
          </cell>
          <cell r="K195">
            <v>0</v>
          </cell>
          <cell r="L195">
            <v>5727</v>
          </cell>
          <cell r="M195">
            <v>0</v>
          </cell>
          <cell r="N195" t="str">
            <v>S/L</v>
          </cell>
          <cell r="O195">
            <v>7</v>
          </cell>
        </row>
        <row r="196">
          <cell r="A196" t="str">
            <v>COAST.187</v>
          </cell>
          <cell r="B196">
            <v>477</v>
          </cell>
          <cell r="C196"/>
          <cell r="D196" t="str">
            <v xml:space="preserve">300-14 Gal Recycle Bin                       </v>
          </cell>
          <cell r="E196">
            <v>37208</v>
          </cell>
          <cell r="F196">
            <v>1775</v>
          </cell>
          <cell r="G196">
            <v>0</v>
          </cell>
          <cell r="H196"/>
          <cell r="I196">
            <v>0</v>
          </cell>
          <cell r="J196">
            <v>1775</v>
          </cell>
          <cell r="K196">
            <v>0</v>
          </cell>
          <cell r="L196">
            <v>1775</v>
          </cell>
          <cell r="M196">
            <v>0</v>
          </cell>
          <cell r="N196" t="str">
            <v>S/L</v>
          </cell>
          <cell r="O196">
            <v>7</v>
          </cell>
        </row>
        <row r="197">
          <cell r="A197" t="str">
            <v>COAST.188</v>
          </cell>
          <cell r="B197">
            <v>478</v>
          </cell>
          <cell r="C197"/>
          <cell r="D197" t="str">
            <v xml:space="preserve">3-1.5yd FL Containers                        </v>
          </cell>
          <cell r="E197">
            <v>37222</v>
          </cell>
          <cell r="F197">
            <v>1615.57</v>
          </cell>
          <cell r="G197">
            <v>0</v>
          </cell>
          <cell r="H197"/>
          <cell r="I197">
            <v>0</v>
          </cell>
          <cell r="J197">
            <v>1615.57</v>
          </cell>
          <cell r="K197">
            <v>0</v>
          </cell>
          <cell r="L197">
            <v>1615.57</v>
          </cell>
          <cell r="M197">
            <v>0</v>
          </cell>
          <cell r="N197" t="str">
            <v>S/L</v>
          </cell>
          <cell r="O197">
            <v>7</v>
          </cell>
        </row>
        <row r="198">
          <cell r="A198" t="str">
            <v>COAST.189</v>
          </cell>
          <cell r="B198">
            <v>479</v>
          </cell>
          <cell r="C198"/>
          <cell r="D198" t="str">
            <v xml:space="preserve">5-4yd FL Cardboard Recycling Containers      </v>
          </cell>
          <cell r="E198">
            <v>37238</v>
          </cell>
          <cell r="F198">
            <v>2921.6</v>
          </cell>
          <cell r="G198">
            <v>0</v>
          </cell>
          <cell r="H198"/>
          <cell r="I198">
            <v>0</v>
          </cell>
          <cell r="J198">
            <v>2921.6</v>
          </cell>
          <cell r="K198">
            <v>0</v>
          </cell>
          <cell r="L198">
            <v>2921.6</v>
          </cell>
          <cell r="M198">
            <v>0</v>
          </cell>
          <cell r="N198" t="str">
            <v>S/L</v>
          </cell>
          <cell r="O198">
            <v>7</v>
          </cell>
        </row>
        <row r="199">
          <cell r="A199" t="str">
            <v>COAST.190</v>
          </cell>
          <cell r="B199">
            <v>480</v>
          </cell>
          <cell r="C199"/>
          <cell r="D199" t="str">
            <v xml:space="preserve">Low Platform Trailer                         </v>
          </cell>
          <cell r="E199">
            <v>37256</v>
          </cell>
          <cell r="F199">
            <v>1144.48</v>
          </cell>
          <cell r="G199">
            <v>0</v>
          </cell>
          <cell r="H199"/>
          <cell r="I199">
            <v>0</v>
          </cell>
          <cell r="J199">
            <v>1144.48</v>
          </cell>
          <cell r="K199">
            <v>0</v>
          </cell>
          <cell r="L199">
            <v>1144.48</v>
          </cell>
          <cell r="M199">
            <v>0</v>
          </cell>
          <cell r="N199" t="str">
            <v>S/L</v>
          </cell>
          <cell r="O199">
            <v>7</v>
          </cell>
        </row>
        <row r="200">
          <cell r="A200" t="str">
            <v>COAST.191</v>
          </cell>
          <cell r="B200">
            <v>481</v>
          </cell>
          <cell r="C200"/>
          <cell r="D200" t="str">
            <v xml:space="preserve">Axle Assembly  71.5' TRK                     </v>
          </cell>
          <cell r="E200">
            <v>37256</v>
          </cell>
          <cell r="F200">
            <v>1798.1</v>
          </cell>
          <cell r="G200">
            <v>0</v>
          </cell>
          <cell r="H200"/>
          <cell r="I200">
            <v>0</v>
          </cell>
          <cell r="J200">
            <v>1798.1</v>
          </cell>
          <cell r="K200">
            <v>0</v>
          </cell>
          <cell r="L200">
            <v>1798.1</v>
          </cell>
          <cell r="M200">
            <v>0</v>
          </cell>
          <cell r="N200" t="str">
            <v>S/L</v>
          </cell>
          <cell r="O200">
            <v>7</v>
          </cell>
        </row>
        <row r="201">
          <cell r="A201" t="str">
            <v>COAST.192</v>
          </cell>
          <cell r="B201">
            <v>482</v>
          </cell>
          <cell r="C201"/>
          <cell r="D201" t="str">
            <v xml:space="preserve">GMC  ASTRO Engine Repair #SE02               </v>
          </cell>
          <cell r="E201">
            <v>37134</v>
          </cell>
          <cell r="F201">
            <v>5596.83</v>
          </cell>
          <cell r="G201">
            <v>0</v>
          </cell>
          <cell r="H201"/>
          <cell r="I201">
            <v>0</v>
          </cell>
          <cell r="J201">
            <v>5596.83</v>
          </cell>
          <cell r="K201">
            <v>0</v>
          </cell>
          <cell r="L201">
            <v>5596.83</v>
          </cell>
          <cell r="M201">
            <v>0</v>
          </cell>
          <cell r="N201" t="str">
            <v>S/L</v>
          </cell>
          <cell r="O201">
            <v>5</v>
          </cell>
        </row>
        <row r="202">
          <cell r="A202" t="str">
            <v>COAST.193</v>
          </cell>
          <cell r="B202">
            <v>483</v>
          </cell>
          <cell r="C202"/>
          <cell r="D202" t="str">
            <v xml:space="preserve">1994 White GMC Engine Repair-#SE27           </v>
          </cell>
          <cell r="E202">
            <v>37164</v>
          </cell>
          <cell r="F202">
            <v>1821.37</v>
          </cell>
          <cell r="G202">
            <v>0</v>
          </cell>
          <cell r="H202"/>
          <cell r="I202">
            <v>0</v>
          </cell>
          <cell r="J202">
            <v>1821.37</v>
          </cell>
          <cell r="K202">
            <v>0</v>
          </cell>
          <cell r="L202">
            <v>1821.37</v>
          </cell>
          <cell r="M202">
            <v>0</v>
          </cell>
          <cell r="N202" t="str">
            <v>S/L</v>
          </cell>
          <cell r="O202">
            <v>5</v>
          </cell>
        </row>
        <row r="203">
          <cell r="A203" t="str">
            <v>COAST.194</v>
          </cell>
          <cell r="B203">
            <v>484</v>
          </cell>
          <cell r="C203"/>
          <cell r="D203" t="str">
            <v xml:space="preserve">Trailer Repair                               </v>
          </cell>
          <cell r="E203">
            <v>37195</v>
          </cell>
          <cell r="F203">
            <v>12249.5</v>
          </cell>
          <cell r="G203">
            <v>0</v>
          </cell>
          <cell r="H203"/>
          <cell r="I203">
            <v>0</v>
          </cell>
          <cell r="J203">
            <v>12249.5</v>
          </cell>
          <cell r="K203">
            <v>0</v>
          </cell>
          <cell r="L203">
            <v>12249.5</v>
          </cell>
          <cell r="M203">
            <v>0</v>
          </cell>
          <cell r="N203" t="str">
            <v>S/L</v>
          </cell>
          <cell r="O203">
            <v>5</v>
          </cell>
        </row>
        <row r="204">
          <cell r="A204" t="str">
            <v>COAST.195</v>
          </cell>
          <cell r="B204">
            <v>485</v>
          </cell>
          <cell r="C204"/>
          <cell r="D204" t="str">
            <v xml:space="preserve">DRILL PRESS                                  </v>
          </cell>
          <cell r="E204">
            <v>37256</v>
          </cell>
          <cell r="F204">
            <v>1579</v>
          </cell>
          <cell r="G204">
            <v>0</v>
          </cell>
          <cell r="H204"/>
          <cell r="I204">
            <v>0</v>
          </cell>
          <cell r="J204">
            <v>1579</v>
          </cell>
          <cell r="K204">
            <v>0</v>
          </cell>
          <cell r="L204">
            <v>1579</v>
          </cell>
          <cell r="M204">
            <v>0</v>
          </cell>
          <cell r="N204" t="str">
            <v>S/L</v>
          </cell>
          <cell r="O204">
            <v>7</v>
          </cell>
        </row>
        <row r="205">
          <cell r="A205" t="str">
            <v>COAST.196</v>
          </cell>
          <cell r="B205">
            <v>486</v>
          </cell>
          <cell r="C205"/>
          <cell r="D205" t="str">
            <v xml:space="preserve">Cat Wheel Loader                             </v>
          </cell>
          <cell r="E205">
            <v>37326</v>
          </cell>
          <cell r="F205">
            <v>71144.800000000003</v>
          </cell>
          <cell r="G205">
            <v>0</v>
          </cell>
          <cell r="H205"/>
          <cell r="I205">
            <v>0</v>
          </cell>
          <cell r="J205">
            <v>69450.86</v>
          </cell>
          <cell r="K205">
            <v>1693.94</v>
          </cell>
          <cell r="L205">
            <v>71144.800000000003</v>
          </cell>
          <cell r="M205">
            <v>0</v>
          </cell>
          <cell r="N205" t="str">
            <v>S/L</v>
          </cell>
          <cell r="O205">
            <v>7</v>
          </cell>
        </row>
        <row r="206">
          <cell r="A206" t="str">
            <v>COAST.197</v>
          </cell>
          <cell r="B206">
            <v>487</v>
          </cell>
          <cell r="C206"/>
          <cell r="D206" t="str">
            <v xml:space="preserve">Compaq  D3SM Computer                        </v>
          </cell>
          <cell r="E206">
            <v>37315</v>
          </cell>
          <cell r="F206">
            <v>1101.1099999999999</v>
          </cell>
          <cell r="G206">
            <v>0</v>
          </cell>
          <cell r="H206"/>
          <cell r="I206">
            <v>0</v>
          </cell>
          <cell r="J206">
            <v>1101.1099999999999</v>
          </cell>
          <cell r="K206">
            <v>0</v>
          </cell>
          <cell r="L206">
            <v>1101.1099999999999</v>
          </cell>
          <cell r="M206">
            <v>0</v>
          </cell>
          <cell r="N206" t="str">
            <v>S/L</v>
          </cell>
          <cell r="O206">
            <v>5</v>
          </cell>
        </row>
        <row r="207">
          <cell r="A207" t="str">
            <v>COAST.198</v>
          </cell>
          <cell r="B207">
            <v>488</v>
          </cell>
          <cell r="C207"/>
          <cell r="D207" t="str">
            <v xml:space="preserve">Compaq D3SM Computer                         </v>
          </cell>
          <cell r="E207">
            <v>37315</v>
          </cell>
          <cell r="F207">
            <v>1101.0999999999999</v>
          </cell>
          <cell r="G207">
            <v>0</v>
          </cell>
          <cell r="H207"/>
          <cell r="I207">
            <v>0</v>
          </cell>
          <cell r="J207">
            <v>1101.0999999999999</v>
          </cell>
          <cell r="K207">
            <v>0</v>
          </cell>
          <cell r="L207">
            <v>1101.0999999999999</v>
          </cell>
          <cell r="M207">
            <v>0</v>
          </cell>
          <cell r="N207" t="str">
            <v>S/L</v>
          </cell>
          <cell r="O207">
            <v>5</v>
          </cell>
        </row>
        <row r="208">
          <cell r="A208" t="str">
            <v>COAST.199</v>
          </cell>
          <cell r="B208">
            <v>489</v>
          </cell>
          <cell r="C208" t="str">
            <v>d</v>
          </cell>
          <cell r="D208" t="str">
            <v>2002 Titan 48X102 Possum Refuse Trailer - Dep</v>
          </cell>
          <cell r="E208">
            <v>37351</v>
          </cell>
          <cell r="F208">
            <v>63873</v>
          </cell>
          <cell r="G208">
            <v>0</v>
          </cell>
          <cell r="H208"/>
          <cell r="I208">
            <v>0</v>
          </cell>
          <cell r="J208">
            <v>61591.8</v>
          </cell>
          <cell r="K208">
            <v>760.39</v>
          </cell>
          <cell r="L208">
            <v>62352.19</v>
          </cell>
          <cell r="M208">
            <v>1520.81</v>
          </cell>
          <cell r="N208" t="str">
            <v>S/L</v>
          </cell>
          <cell r="O208">
            <v>7</v>
          </cell>
        </row>
        <row r="209">
          <cell r="A209" t="str">
            <v>COAST.200</v>
          </cell>
          <cell r="B209">
            <v>490</v>
          </cell>
          <cell r="C209" t="str">
            <v>d</v>
          </cell>
          <cell r="D209" t="str">
            <v>2002 Titan 48X102 Possum Refuse Trailer - Dep</v>
          </cell>
          <cell r="E209">
            <v>37351</v>
          </cell>
          <cell r="F209">
            <v>63873</v>
          </cell>
          <cell r="G209">
            <v>0</v>
          </cell>
          <cell r="H209"/>
          <cell r="I209">
            <v>0</v>
          </cell>
          <cell r="J209">
            <v>61591.8</v>
          </cell>
          <cell r="K209">
            <v>760.39</v>
          </cell>
          <cell r="L209">
            <v>62352.19</v>
          </cell>
          <cell r="M209">
            <v>1520.81</v>
          </cell>
          <cell r="N209" t="str">
            <v>S/L</v>
          </cell>
          <cell r="O209">
            <v>7</v>
          </cell>
        </row>
        <row r="210">
          <cell r="A210" t="str">
            <v>COAST.201</v>
          </cell>
          <cell r="B210">
            <v>491</v>
          </cell>
          <cell r="C210"/>
          <cell r="D210" t="str">
            <v xml:space="preserve">1995 Peterbilt Model 378 Trx Trailer - #SE39 </v>
          </cell>
          <cell r="E210">
            <v>37308</v>
          </cell>
          <cell r="F210">
            <v>31500</v>
          </cell>
          <cell r="G210">
            <v>0</v>
          </cell>
          <cell r="H210"/>
          <cell r="I210">
            <v>0</v>
          </cell>
          <cell r="J210">
            <v>31500</v>
          </cell>
          <cell r="K210">
            <v>0</v>
          </cell>
          <cell r="L210">
            <v>31500</v>
          </cell>
          <cell r="M210">
            <v>0</v>
          </cell>
          <cell r="N210" t="str">
            <v>S/L</v>
          </cell>
          <cell r="O210">
            <v>5</v>
          </cell>
        </row>
        <row r="211">
          <cell r="A211" t="str">
            <v>COAST.202</v>
          </cell>
          <cell r="B211">
            <v>492</v>
          </cell>
          <cell r="C211"/>
          <cell r="D211" t="str">
            <v xml:space="preserve">2 Donovan Sidewinder Driver Side             </v>
          </cell>
          <cell r="E211">
            <v>37341</v>
          </cell>
          <cell r="F211">
            <v>7713.34</v>
          </cell>
          <cell r="G211">
            <v>0</v>
          </cell>
          <cell r="H211"/>
          <cell r="I211">
            <v>0</v>
          </cell>
          <cell r="J211">
            <v>7437.89</v>
          </cell>
          <cell r="K211">
            <v>275.45</v>
          </cell>
          <cell r="L211">
            <v>7713.34</v>
          </cell>
          <cell r="M211">
            <v>0</v>
          </cell>
          <cell r="N211" t="str">
            <v>S/L</v>
          </cell>
          <cell r="O211">
            <v>7</v>
          </cell>
        </row>
        <row r="212">
          <cell r="A212" t="str">
            <v>COAST.203</v>
          </cell>
          <cell r="B212">
            <v>493</v>
          </cell>
          <cell r="C212"/>
          <cell r="D212" t="str">
            <v xml:space="preserve">Slider Bracket / Transmitter/ Cable          </v>
          </cell>
          <cell r="E212">
            <v>37343</v>
          </cell>
          <cell r="F212">
            <v>3394.5</v>
          </cell>
          <cell r="G212">
            <v>0</v>
          </cell>
          <cell r="H212"/>
          <cell r="I212">
            <v>0</v>
          </cell>
          <cell r="J212">
            <v>3273.28</v>
          </cell>
          <cell r="K212">
            <v>121.22</v>
          </cell>
          <cell r="L212">
            <v>3394.5</v>
          </cell>
          <cell r="M212">
            <v>0</v>
          </cell>
          <cell r="N212" t="str">
            <v>S/L</v>
          </cell>
          <cell r="O212">
            <v>7</v>
          </cell>
        </row>
        <row r="213">
          <cell r="A213" t="str">
            <v>COAST.204</v>
          </cell>
          <cell r="B213">
            <v>494</v>
          </cell>
          <cell r="C213"/>
          <cell r="D213" t="str">
            <v xml:space="preserve">2 Air Ride Trailer Scales                    </v>
          </cell>
          <cell r="E213">
            <v>37346</v>
          </cell>
          <cell r="F213">
            <v>1700</v>
          </cell>
          <cell r="G213">
            <v>0</v>
          </cell>
          <cell r="H213"/>
          <cell r="I213">
            <v>0</v>
          </cell>
          <cell r="J213">
            <v>1639.3</v>
          </cell>
          <cell r="K213">
            <v>60.7</v>
          </cell>
          <cell r="L213">
            <v>1700</v>
          </cell>
          <cell r="M213">
            <v>0</v>
          </cell>
          <cell r="N213" t="str">
            <v>S/L</v>
          </cell>
          <cell r="O213">
            <v>7</v>
          </cell>
        </row>
        <row r="214">
          <cell r="A214" t="str">
            <v>COAST.205</v>
          </cell>
          <cell r="B214">
            <v>495</v>
          </cell>
          <cell r="C214"/>
          <cell r="D214" t="str">
            <v xml:space="preserve">4 - 30yd Utility Drop Box                    </v>
          </cell>
          <cell r="E214">
            <v>37286</v>
          </cell>
          <cell r="F214">
            <v>11980.96</v>
          </cell>
          <cell r="G214">
            <v>0</v>
          </cell>
          <cell r="H214"/>
          <cell r="I214">
            <v>0</v>
          </cell>
          <cell r="J214">
            <v>11838.36</v>
          </cell>
          <cell r="K214">
            <v>142.6</v>
          </cell>
          <cell r="L214">
            <v>11980.96</v>
          </cell>
          <cell r="M214">
            <v>0</v>
          </cell>
          <cell r="N214" t="str">
            <v>S/L</v>
          </cell>
          <cell r="O214">
            <v>7</v>
          </cell>
        </row>
        <row r="215">
          <cell r="A215" t="str">
            <v>COAST.206</v>
          </cell>
          <cell r="B215">
            <v>496</v>
          </cell>
          <cell r="C215"/>
          <cell r="D215" t="str">
            <v xml:space="preserve">100 - 35 Gal Carts                           </v>
          </cell>
          <cell r="E215">
            <v>37284</v>
          </cell>
          <cell r="F215">
            <v>3450</v>
          </cell>
          <cell r="G215">
            <v>0</v>
          </cell>
          <cell r="H215"/>
          <cell r="I215">
            <v>0</v>
          </cell>
          <cell r="J215">
            <v>3408.95</v>
          </cell>
          <cell r="K215">
            <v>41.05</v>
          </cell>
          <cell r="L215">
            <v>3450</v>
          </cell>
          <cell r="M215">
            <v>0</v>
          </cell>
          <cell r="N215" t="str">
            <v>S/L</v>
          </cell>
          <cell r="O215">
            <v>7</v>
          </cell>
        </row>
        <row r="216">
          <cell r="A216" t="str">
            <v>COAST.207</v>
          </cell>
          <cell r="B216">
            <v>497</v>
          </cell>
          <cell r="C216"/>
          <cell r="D216" t="str">
            <v xml:space="preserve">2 - 4yd FL Cardboard Recycling Containers    </v>
          </cell>
          <cell r="E216">
            <v>37286</v>
          </cell>
          <cell r="F216">
            <v>1134</v>
          </cell>
          <cell r="G216">
            <v>0</v>
          </cell>
          <cell r="H216"/>
          <cell r="I216">
            <v>0</v>
          </cell>
          <cell r="J216">
            <v>1120.5</v>
          </cell>
          <cell r="K216">
            <v>13.5</v>
          </cell>
          <cell r="L216">
            <v>1134</v>
          </cell>
          <cell r="M216">
            <v>0</v>
          </cell>
          <cell r="N216" t="str">
            <v>S/L</v>
          </cell>
          <cell r="O216">
            <v>7</v>
          </cell>
        </row>
        <row r="217">
          <cell r="A217" t="str">
            <v>COAST.208</v>
          </cell>
          <cell r="B217">
            <v>498</v>
          </cell>
          <cell r="C217"/>
          <cell r="D217" t="str">
            <v xml:space="preserve">4 - 6yd FL Cardboard Recycling Containers    </v>
          </cell>
          <cell r="E217">
            <v>37286</v>
          </cell>
          <cell r="F217">
            <v>2754</v>
          </cell>
          <cell r="G217">
            <v>0</v>
          </cell>
          <cell r="H217"/>
          <cell r="I217">
            <v>0</v>
          </cell>
          <cell r="J217">
            <v>2721.22</v>
          </cell>
          <cell r="K217">
            <v>32.78</v>
          </cell>
          <cell r="L217">
            <v>2754</v>
          </cell>
          <cell r="M217">
            <v>0</v>
          </cell>
          <cell r="N217" t="str">
            <v>S/L</v>
          </cell>
          <cell r="O217">
            <v>7</v>
          </cell>
        </row>
        <row r="218">
          <cell r="A218" t="str">
            <v>COAST.209</v>
          </cell>
          <cell r="B218">
            <v>499</v>
          </cell>
          <cell r="C218"/>
          <cell r="D218" t="str">
            <v xml:space="preserve">4 Tires                                      </v>
          </cell>
          <cell r="E218">
            <v>37376</v>
          </cell>
          <cell r="F218">
            <v>7195</v>
          </cell>
          <cell r="G218">
            <v>0</v>
          </cell>
          <cell r="H218"/>
          <cell r="I218">
            <v>0</v>
          </cell>
          <cell r="J218">
            <v>7195</v>
          </cell>
          <cell r="K218">
            <v>0</v>
          </cell>
          <cell r="L218">
            <v>7195</v>
          </cell>
          <cell r="M218">
            <v>0</v>
          </cell>
          <cell r="N218" t="str">
            <v>S/L</v>
          </cell>
          <cell r="O218">
            <v>5</v>
          </cell>
        </row>
        <row r="219">
          <cell r="A219" t="str">
            <v>COAST.210</v>
          </cell>
          <cell r="B219">
            <v>500</v>
          </cell>
          <cell r="C219"/>
          <cell r="D219" t="str">
            <v xml:space="preserve">1999 Peterbilt 379                           </v>
          </cell>
          <cell r="E219">
            <v>37375</v>
          </cell>
          <cell r="F219">
            <v>59500</v>
          </cell>
          <cell r="G219">
            <v>0</v>
          </cell>
          <cell r="H219"/>
          <cell r="I219">
            <v>0</v>
          </cell>
          <cell r="J219">
            <v>59500</v>
          </cell>
          <cell r="K219">
            <v>0</v>
          </cell>
          <cell r="L219">
            <v>59500</v>
          </cell>
          <cell r="M219">
            <v>0</v>
          </cell>
          <cell r="N219" t="str">
            <v>S/L</v>
          </cell>
          <cell r="O219">
            <v>5</v>
          </cell>
        </row>
        <row r="220">
          <cell r="A220" t="str">
            <v>COAST.211</v>
          </cell>
          <cell r="B220">
            <v>501</v>
          </cell>
          <cell r="C220"/>
          <cell r="D220" t="str">
            <v xml:space="preserve">Speedometer-#SE39                            </v>
          </cell>
          <cell r="E220">
            <v>37376</v>
          </cell>
          <cell r="F220">
            <v>1105.21</v>
          </cell>
          <cell r="G220">
            <v>0</v>
          </cell>
          <cell r="H220"/>
          <cell r="I220">
            <v>0</v>
          </cell>
          <cell r="J220">
            <v>1105.21</v>
          </cell>
          <cell r="K220">
            <v>0</v>
          </cell>
          <cell r="L220">
            <v>1105.21</v>
          </cell>
          <cell r="M220">
            <v>0</v>
          </cell>
          <cell r="N220" t="str">
            <v>S/L</v>
          </cell>
          <cell r="O220">
            <v>5</v>
          </cell>
        </row>
        <row r="221">
          <cell r="A221" t="str">
            <v>COAST.212</v>
          </cell>
          <cell r="B221">
            <v>502</v>
          </cell>
          <cell r="C221"/>
          <cell r="D221" t="str">
            <v xml:space="preserve">1 Flexmaster Installed                       </v>
          </cell>
          <cell r="E221">
            <v>37382</v>
          </cell>
          <cell r="F221">
            <v>8381</v>
          </cell>
          <cell r="G221">
            <v>0</v>
          </cell>
          <cell r="H221"/>
          <cell r="I221">
            <v>0</v>
          </cell>
          <cell r="J221">
            <v>8381</v>
          </cell>
          <cell r="K221">
            <v>0</v>
          </cell>
          <cell r="L221">
            <v>8381</v>
          </cell>
          <cell r="M221">
            <v>0</v>
          </cell>
          <cell r="N221" t="str">
            <v>S/L</v>
          </cell>
          <cell r="O221">
            <v>5</v>
          </cell>
        </row>
        <row r="222">
          <cell r="A222" t="str">
            <v>COAST.213</v>
          </cell>
          <cell r="B222">
            <v>503</v>
          </cell>
          <cell r="C222"/>
          <cell r="D222" t="str">
            <v xml:space="preserve">Speedometer-#SE20                            </v>
          </cell>
          <cell r="E222">
            <v>37406</v>
          </cell>
          <cell r="F222">
            <v>766</v>
          </cell>
          <cell r="G222">
            <v>0</v>
          </cell>
          <cell r="H222"/>
          <cell r="I222">
            <v>0</v>
          </cell>
          <cell r="J222">
            <v>766</v>
          </cell>
          <cell r="K222">
            <v>0</v>
          </cell>
          <cell r="L222">
            <v>766</v>
          </cell>
          <cell r="M222">
            <v>0</v>
          </cell>
          <cell r="N222" t="str">
            <v>S/L</v>
          </cell>
          <cell r="O222">
            <v>5</v>
          </cell>
        </row>
        <row r="223">
          <cell r="A223" t="str">
            <v>COAST.214</v>
          </cell>
          <cell r="B223">
            <v>504</v>
          </cell>
          <cell r="C223"/>
          <cell r="D223" t="str">
            <v xml:space="preserve">2 - 10yd Standard Utility Drop Boxes         </v>
          </cell>
          <cell r="E223">
            <v>37376</v>
          </cell>
          <cell r="F223">
            <v>5051.92</v>
          </cell>
          <cell r="G223">
            <v>0</v>
          </cell>
          <cell r="H223"/>
          <cell r="I223">
            <v>0</v>
          </cell>
          <cell r="J223">
            <v>4811.34</v>
          </cell>
          <cell r="K223">
            <v>240.58</v>
          </cell>
          <cell r="L223">
            <v>5051.92</v>
          </cell>
          <cell r="M223">
            <v>0</v>
          </cell>
          <cell r="N223" t="str">
            <v>S/L</v>
          </cell>
          <cell r="O223">
            <v>7</v>
          </cell>
        </row>
        <row r="224">
          <cell r="A224" t="str">
            <v>COAST.215</v>
          </cell>
          <cell r="B224">
            <v>505</v>
          </cell>
          <cell r="C224"/>
          <cell r="D224" t="str">
            <v xml:space="preserve">3 - 30yd Standard Utility Drop Boxes         </v>
          </cell>
          <cell r="E224">
            <v>37376</v>
          </cell>
          <cell r="F224">
            <v>8928.1200000000008</v>
          </cell>
          <cell r="G224">
            <v>0</v>
          </cell>
          <cell r="H224"/>
          <cell r="I224">
            <v>0</v>
          </cell>
          <cell r="J224">
            <v>8503</v>
          </cell>
          <cell r="K224">
            <v>425.12</v>
          </cell>
          <cell r="L224">
            <v>8928.1200000000008</v>
          </cell>
          <cell r="M224">
            <v>0</v>
          </cell>
          <cell r="N224" t="str">
            <v>S/L</v>
          </cell>
          <cell r="O224">
            <v>7</v>
          </cell>
        </row>
        <row r="225">
          <cell r="A225" t="str">
            <v>COAST.216</v>
          </cell>
          <cell r="B225">
            <v>506</v>
          </cell>
          <cell r="C225"/>
          <cell r="D225" t="str">
            <v xml:space="preserve">500 - 14 Gal Recycle Bins                    </v>
          </cell>
          <cell r="E225">
            <v>37363</v>
          </cell>
          <cell r="F225">
            <v>2575</v>
          </cell>
          <cell r="G225">
            <v>0</v>
          </cell>
          <cell r="H225"/>
          <cell r="I225">
            <v>0</v>
          </cell>
          <cell r="J225">
            <v>2452.4</v>
          </cell>
          <cell r="K225">
            <v>122.6</v>
          </cell>
          <cell r="L225">
            <v>2575</v>
          </cell>
          <cell r="M225">
            <v>0</v>
          </cell>
          <cell r="N225" t="str">
            <v>S/L</v>
          </cell>
          <cell r="O225">
            <v>7</v>
          </cell>
        </row>
        <row r="226">
          <cell r="A226" t="str">
            <v>COAST.217</v>
          </cell>
          <cell r="B226">
            <v>507</v>
          </cell>
          <cell r="C226"/>
          <cell r="D226" t="str">
            <v xml:space="preserve">400 - 32 Gal Carts                           </v>
          </cell>
          <cell r="E226">
            <v>37363</v>
          </cell>
          <cell r="F226">
            <v>13800</v>
          </cell>
          <cell r="G226">
            <v>0</v>
          </cell>
          <cell r="H226"/>
          <cell r="I226">
            <v>0</v>
          </cell>
          <cell r="J226">
            <v>13142.87</v>
          </cell>
          <cell r="K226">
            <v>657.13</v>
          </cell>
          <cell r="L226">
            <v>13800</v>
          </cell>
          <cell r="M226">
            <v>0</v>
          </cell>
          <cell r="N226" t="str">
            <v>S/L</v>
          </cell>
          <cell r="O226">
            <v>7</v>
          </cell>
        </row>
        <row r="227">
          <cell r="A227" t="str">
            <v>COAST.218</v>
          </cell>
          <cell r="B227">
            <v>508</v>
          </cell>
          <cell r="C227"/>
          <cell r="D227" t="str">
            <v xml:space="preserve">6 - 3yd Custom Containers                    </v>
          </cell>
          <cell r="E227">
            <v>37376</v>
          </cell>
          <cell r="F227">
            <v>2916</v>
          </cell>
          <cell r="G227">
            <v>0</v>
          </cell>
          <cell r="H227"/>
          <cell r="I227">
            <v>0</v>
          </cell>
          <cell r="J227">
            <v>2777.13</v>
          </cell>
          <cell r="K227">
            <v>138.87</v>
          </cell>
          <cell r="L227">
            <v>2916</v>
          </cell>
          <cell r="M227">
            <v>0</v>
          </cell>
          <cell r="N227" t="str">
            <v>S/L</v>
          </cell>
          <cell r="O227">
            <v>7</v>
          </cell>
        </row>
        <row r="228">
          <cell r="A228" t="str">
            <v>COAST.219</v>
          </cell>
          <cell r="B228">
            <v>509</v>
          </cell>
          <cell r="C228"/>
          <cell r="D228" t="str">
            <v xml:space="preserve">4 - 2yd FL Containers                        </v>
          </cell>
          <cell r="E228">
            <v>37376</v>
          </cell>
          <cell r="F228">
            <v>2176</v>
          </cell>
          <cell r="G228">
            <v>0</v>
          </cell>
          <cell r="H228"/>
          <cell r="I228">
            <v>0</v>
          </cell>
          <cell r="J228">
            <v>2072.4</v>
          </cell>
          <cell r="K228">
            <v>103.6</v>
          </cell>
          <cell r="L228">
            <v>2176</v>
          </cell>
          <cell r="M228">
            <v>0</v>
          </cell>
          <cell r="N228" t="str">
            <v>S/L</v>
          </cell>
          <cell r="O228">
            <v>7</v>
          </cell>
        </row>
        <row r="229">
          <cell r="A229" t="str">
            <v>COAST.220</v>
          </cell>
          <cell r="B229">
            <v>510</v>
          </cell>
          <cell r="C229"/>
          <cell r="D229" t="str">
            <v xml:space="preserve">4 - 4yd FL Containers                        </v>
          </cell>
          <cell r="E229">
            <v>37376</v>
          </cell>
          <cell r="F229">
            <v>2771</v>
          </cell>
          <cell r="G229">
            <v>0</v>
          </cell>
          <cell r="H229"/>
          <cell r="I229">
            <v>0</v>
          </cell>
          <cell r="J229">
            <v>2639.06</v>
          </cell>
          <cell r="K229">
            <v>131.94</v>
          </cell>
          <cell r="L229">
            <v>2771</v>
          </cell>
          <cell r="M229">
            <v>0</v>
          </cell>
          <cell r="N229" t="str">
            <v>S/L</v>
          </cell>
          <cell r="O229">
            <v>7</v>
          </cell>
        </row>
        <row r="230">
          <cell r="A230" t="str">
            <v>COAST.221</v>
          </cell>
          <cell r="B230">
            <v>511</v>
          </cell>
          <cell r="C230"/>
          <cell r="D230" t="str">
            <v xml:space="preserve">6 - 4yd FL Cardboard Recycling Containers    </v>
          </cell>
          <cell r="E230">
            <v>37376</v>
          </cell>
          <cell r="F230">
            <v>3265.92</v>
          </cell>
          <cell r="G230">
            <v>0</v>
          </cell>
          <cell r="H230"/>
          <cell r="I230">
            <v>0</v>
          </cell>
          <cell r="J230">
            <v>3110.4</v>
          </cell>
          <cell r="K230">
            <v>155.52000000000001</v>
          </cell>
          <cell r="L230">
            <v>3265.92</v>
          </cell>
          <cell r="M230">
            <v>0</v>
          </cell>
          <cell r="N230" t="str">
            <v>S/L</v>
          </cell>
          <cell r="O230">
            <v>7</v>
          </cell>
        </row>
        <row r="231">
          <cell r="A231" t="str">
            <v>COAST.222</v>
          </cell>
          <cell r="B231">
            <v>512</v>
          </cell>
          <cell r="C231"/>
          <cell r="D231" t="str">
            <v xml:space="preserve">4 - 6yd FL Cardboard Recycling Containers    </v>
          </cell>
          <cell r="E231">
            <v>37376</v>
          </cell>
          <cell r="F231">
            <v>2754</v>
          </cell>
          <cell r="G231">
            <v>0</v>
          </cell>
          <cell r="H231"/>
          <cell r="I231">
            <v>0</v>
          </cell>
          <cell r="J231">
            <v>2622.87</v>
          </cell>
          <cell r="K231">
            <v>131.13</v>
          </cell>
          <cell r="L231">
            <v>2754</v>
          </cell>
          <cell r="M231">
            <v>0</v>
          </cell>
          <cell r="N231" t="str">
            <v>S/L</v>
          </cell>
          <cell r="O231">
            <v>7</v>
          </cell>
        </row>
        <row r="232">
          <cell r="A232" t="str">
            <v>COAST.223</v>
          </cell>
          <cell r="B232">
            <v>513</v>
          </cell>
          <cell r="C232"/>
          <cell r="D232" t="str">
            <v xml:space="preserve">200 - 95 Gal Carts                           </v>
          </cell>
          <cell r="E232">
            <v>37376</v>
          </cell>
          <cell r="F232">
            <v>8807</v>
          </cell>
          <cell r="G232">
            <v>0</v>
          </cell>
          <cell r="H232"/>
          <cell r="I232">
            <v>0</v>
          </cell>
          <cell r="J232">
            <v>8387.6</v>
          </cell>
          <cell r="K232">
            <v>419.4</v>
          </cell>
          <cell r="L232">
            <v>8807</v>
          </cell>
          <cell r="M232">
            <v>0</v>
          </cell>
          <cell r="N232" t="str">
            <v>S/L</v>
          </cell>
          <cell r="O232">
            <v>7</v>
          </cell>
        </row>
        <row r="233">
          <cell r="A233" t="str">
            <v>COAST.224</v>
          </cell>
          <cell r="B233">
            <v>514</v>
          </cell>
          <cell r="C233"/>
          <cell r="D233" t="str">
            <v xml:space="preserve">200 - 95 Gal Univ Carts                      </v>
          </cell>
          <cell r="E233">
            <v>37407</v>
          </cell>
          <cell r="F233">
            <v>9200</v>
          </cell>
          <cell r="G233">
            <v>0</v>
          </cell>
          <cell r="H233"/>
          <cell r="I233">
            <v>0</v>
          </cell>
          <cell r="J233">
            <v>8652.41</v>
          </cell>
          <cell r="K233">
            <v>547.59</v>
          </cell>
          <cell r="L233">
            <v>9200</v>
          </cell>
          <cell r="M233">
            <v>0</v>
          </cell>
          <cell r="N233" t="str">
            <v>S/L</v>
          </cell>
          <cell r="O233">
            <v>7</v>
          </cell>
        </row>
        <row r="234">
          <cell r="A234" t="str">
            <v>COAST.225</v>
          </cell>
          <cell r="B234">
            <v>515</v>
          </cell>
          <cell r="C234"/>
          <cell r="D234" t="str">
            <v xml:space="preserve">600 - 35 Gal Carts                           </v>
          </cell>
          <cell r="E234">
            <v>37407</v>
          </cell>
          <cell r="F234">
            <v>20700</v>
          </cell>
          <cell r="G234">
            <v>0</v>
          </cell>
          <cell r="H234"/>
          <cell r="I234">
            <v>0</v>
          </cell>
          <cell r="J234">
            <v>19467.84</v>
          </cell>
          <cell r="K234">
            <v>1232.1600000000001</v>
          </cell>
          <cell r="L234">
            <v>20700</v>
          </cell>
          <cell r="M234">
            <v>0</v>
          </cell>
          <cell r="N234" t="str">
            <v>S/L</v>
          </cell>
          <cell r="O234">
            <v>7</v>
          </cell>
        </row>
        <row r="235">
          <cell r="A235" t="str">
            <v>COAST.226</v>
          </cell>
          <cell r="B235">
            <v>516</v>
          </cell>
          <cell r="C235"/>
          <cell r="D235" t="str">
            <v xml:space="preserve">Power Lube Gun                               </v>
          </cell>
          <cell r="E235">
            <v>37468</v>
          </cell>
          <cell r="F235">
            <v>798</v>
          </cell>
          <cell r="G235">
            <v>0</v>
          </cell>
          <cell r="H235"/>
          <cell r="I235">
            <v>0</v>
          </cell>
          <cell r="J235">
            <v>731.5</v>
          </cell>
          <cell r="K235">
            <v>66.5</v>
          </cell>
          <cell r="L235">
            <v>798</v>
          </cell>
          <cell r="M235">
            <v>0</v>
          </cell>
          <cell r="N235" t="str">
            <v>S/L</v>
          </cell>
          <cell r="O235">
            <v>7</v>
          </cell>
        </row>
        <row r="236">
          <cell r="A236" t="str">
            <v>COAST.227</v>
          </cell>
          <cell r="B236">
            <v>517</v>
          </cell>
          <cell r="C236"/>
          <cell r="D236" t="str">
            <v xml:space="preserve">Slider Bracket                               </v>
          </cell>
          <cell r="E236">
            <v>37421</v>
          </cell>
          <cell r="F236">
            <v>2794.5</v>
          </cell>
          <cell r="G236">
            <v>0</v>
          </cell>
          <cell r="H236"/>
          <cell r="I236">
            <v>0</v>
          </cell>
          <cell r="J236">
            <v>2794.5</v>
          </cell>
          <cell r="K236">
            <v>0</v>
          </cell>
          <cell r="L236">
            <v>2794.5</v>
          </cell>
          <cell r="M236">
            <v>0</v>
          </cell>
          <cell r="N236" t="str">
            <v>S/L</v>
          </cell>
          <cell r="O236">
            <v>5</v>
          </cell>
        </row>
        <row r="237">
          <cell r="A237" t="str">
            <v>COAST.228</v>
          </cell>
          <cell r="B237">
            <v>518</v>
          </cell>
          <cell r="C237"/>
          <cell r="D237" t="str">
            <v xml:space="preserve">Auto ID Transmitter                          </v>
          </cell>
          <cell r="E237">
            <v>37421</v>
          </cell>
          <cell r="F237">
            <v>506.26</v>
          </cell>
          <cell r="G237">
            <v>0</v>
          </cell>
          <cell r="H237"/>
          <cell r="I237">
            <v>0</v>
          </cell>
          <cell r="J237">
            <v>506.26</v>
          </cell>
          <cell r="K237">
            <v>0</v>
          </cell>
          <cell r="L237">
            <v>506.26</v>
          </cell>
          <cell r="M237">
            <v>0</v>
          </cell>
          <cell r="N237" t="str">
            <v>S/L</v>
          </cell>
          <cell r="O237">
            <v>5</v>
          </cell>
        </row>
        <row r="238">
          <cell r="A238" t="str">
            <v>COAST.229</v>
          </cell>
          <cell r="B238">
            <v>519</v>
          </cell>
          <cell r="C238"/>
          <cell r="D238" t="str">
            <v xml:space="preserve">Donovan Sidewinder Driver Side               </v>
          </cell>
          <cell r="E238">
            <v>37459</v>
          </cell>
          <cell r="F238">
            <v>3823.17</v>
          </cell>
          <cell r="G238">
            <v>0</v>
          </cell>
          <cell r="H238"/>
          <cell r="I238">
            <v>0</v>
          </cell>
          <cell r="J238">
            <v>3823.17</v>
          </cell>
          <cell r="K238">
            <v>0</v>
          </cell>
          <cell r="L238">
            <v>3823.17</v>
          </cell>
          <cell r="M238">
            <v>0</v>
          </cell>
          <cell r="N238" t="str">
            <v>S/L</v>
          </cell>
          <cell r="O238">
            <v>5</v>
          </cell>
        </row>
        <row r="239">
          <cell r="A239" t="str">
            <v>COAST.230</v>
          </cell>
          <cell r="B239">
            <v>520</v>
          </cell>
          <cell r="C239"/>
          <cell r="D239" t="str">
            <v xml:space="preserve">16 ft Flatbed for Special Tote Bins          </v>
          </cell>
          <cell r="E239">
            <v>37461</v>
          </cell>
          <cell r="F239">
            <v>2972</v>
          </cell>
          <cell r="G239">
            <v>0</v>
          </cell>
          <cell r="H239"/>
          <cell r="I239">
            <v>0</v>
          </cell>
          <cell r="J239">
            <v>2724.32</v>
          </cell>
          <cell r="K239">
            <v>247.68</v>
          </cell>
          <cell r="L239">
            <v>2972</v>
          </cell>
          <cell r="M239">
            <v>0</v>
          </cell>
          <cell r="N239" t="str">
            <v>S/L</v>
          </cell>
          <cell r="O239">
            <v>7</v>
          </cell>
        </row>
        <row r="240">
          <cell r="A240" t="str">
            <v>COAST.231</v>
          </cell>
          <cell r="B240">
            <v>521</v>
          </cell>
          <cell r="C240"/>
          <cell r="D240" t="str">
            <v xml:space="preserve">Install Camera System  - CTD                 </v>
          </cell>
          <cell r="E240">
            <v>37432</v>
          </cell>
          <cell r="F240">
            <v>4796.5</v>
          </cell>
          <cell r="G240">
            <v>0</v>
          </cell>
          <cell r="H240"/>
          <cell r="I240">
            <v>0</v>
          </cell>
          <cell r="J240">
            <v>2078.5</v>
          </cell>
          <cell r="K240">
            <v>319.77</v>
          </cell>
          <cell r="L240">
            <v>2398.27</v>
          </cell>
          <cell r="M240">
            <v>2398.23</v>
          </cell>
          <cell r="N240" t="str">
            <v>S/L</v>
          </cell>
          <cell r="O240">
            <v>15</v>
          </cell>
        </row>
        <row r="241">
          <cell r="A241" t="str">
            <v>COAST.232</v>
          </cell>
          <cell r="B241">
            <v>522</v>
          </cell>
          <cell r="C241"/>
          <cell r="D241" t="str">
            <v xml:space="preserve">Stainless Steel Safe - CTD                   </v>
          </cell>
          <cell r="E241">
            <v>37437</v>
          </cell>
          <cell r="F241">
            <v>1645</v>
          </cell>
          <cell r="G241">
            <v>0</v>
          </cell>
          <cell r="H241"/>
          <cell r="I241">
            <v>0</v>
          </cell>
          <cell r="J241">
            <v>712.85</v>
          </cell>
          <cell r="K241">
            <v>109.67</v>
          </cell>
          <cell r="L241">
            <v>822.52</v>
          </cell>
          <cell r="M241">
            <v>822.48</v>
          </cell>
          <cell r="N241" t="str">
            <v>S/L</v>
          </cell>
          <cell r="O241">
            <v>15</v>
          </cell>
        </row>
        <row r="242">
          <cell r="A242" t="str">
            <v>COAST.233</v>
          </cell>
          <cell r="B242">
            <v>523</v>
          </cell>
          <cell r="C242"/>
          <cell r="D242" t="str">
            <v xml:space="preserve">Alarm System - CTD                           </v>
          </cell>
          <cell r="E242">
            <v>37437</v>
          </cell>
          <cell r="F242">
            <v>3886.37</v>
          </cell>
          <cell r="G242">
            <v>0</v>
          </cell>
          <cell r="H242"/>
          <cell r="I242">
            <v>0</v>
          </cell>
          <cell r="J242">
            <v>1684.09</v>
          </cell>
          <cell r="K242">
            <v>259.08999999999997</v>
          </cell>
          <cell r="L242">
            <v>1943.18</v>
          </cell>
          <cell r="M242">
            <v>1943.19</v>
          </cell>
          <cell r="N242" t="str">
            <v>S/L</v>
          </cell>
          <cell r="O242">
            <v>15</v>
          </cell>
        </row>
        <row r="243">
          <cell r="A243" t="str">
            <v>COAST.234</v>
          </cell>
          <cell r="B243">
            <v>524</v>
          </cell>
          <cell r="C243"/>
          <cell r="D243" t="str">
            <v xml:space="preserve">1 - 30yd Standard Utility Drop - 10 gaugeBox </v>
          </cell>
          <cell r="E243">
            <v>37420</v>
          </cell>
          <cell r="F243">
            <v>3378</v>
          </cell>
          <cell r="G243">
            <v>0</v>
          </cell>
          <cell r="H243"/>
          <cell r="I243">
            <v>0</v>
          </cell>
          <cell r="J243">
            <v>3176.92</v>
          </cell>
          <cell r="K243">
            <v>201.08</v>
          </cell>
          <cell r="L243">
            <v>3378</v>
          </cell>
          <cell r="M243">
            <v>0</v>
          </cell>
          <cell r="N243" t="str">
            <v>S/L</v>
          </cell>
          <cell r="O243">
            <v>7</v>
          </cell>
        </row>
        <row r="244">
          <cell r="A244" t="str">
            <v>COAST.235</v>
          </cell>
          <cell r="B244">
            <v>525</v>
          </cell>
          <cell r="C244"/>
          <cell r="D244" t="str">
            <v>1 - 30yd Standard Utility Drop Box - 12 gauge</v>
          </cell>
          <cell r="E244">
            <v>37420</v>
          </cell>
          <cell r="F244">
            <v>3192</v>
          </cell>
          <cell r="G244">
            <v>0</v>
          </cell>
          <cell r="H244"/>
          <cell r="I244">
            <v>0</v>
          </cell>
          <cell r="J244">
            <v>3002</v>
          </cell>
          <cell r="K244">
            <v>190</v>
          </cell>
          <cell r="L244">
            <v>3192</v>
          </cell>
          <cell r="M244">
            <v>0</v>
          </cell>
          <cell r="N244" t="str">
            <v>S/L</v>
          </cell>
          <cell r="O244">
            <v>7</v>
          </cell>
        </row>
        <row r="245">
          <cell r="A245" t="str">
            <v>COAST.236</v>
          </cell>
          <cell r="B245">
            <v>526</v>
          </cell>
          <cell r="C245"/>
          <cell r="D245" t="str">
            <v xml:space="preserve">2 - 30yd Open Top Drop Box                   </v>
          </cell>
          <cell r="E245">
            <v>37421</v>
          </cell>
          <cell r="F245">
            <v>6298</v>
          </cell>
          <cell r="G245">
            <v>0</v>
          </cell>
          <cell r="H245"/>
          <cell r="I245">
            <v>0</v>
          </cell>
          <cell r="J245">
            <v>5923.09</v>
          </cell>
          <cell r="K245">
            <v>374.91</v>
          </cell>
          <cell r="L245">
            <v>6298</v>
          </cell>
          <cell r="M245">
            <v>0</v>
          </cell>
          <cell r="N245" t="str">
            <v>S/L</v>
          </cell>
          <cell r="O245">
            <v>7</v>
          </cell>
        </row>
        <row r="246">
          <cell r="A246" t="str">
            <v>COAST.237</v>
          </cell>
          <cell r="B246">
            <v>527</v>
          </cell>
          <cell r="C246"/>
          <cell r="D246" t="str">
            <v xml:space="preserve">1 - 30yd Standard Utility Drop Box           </v>
          </cell>
          <cell r="E246">
            <v>37421</v>
          </cell>
          <cell r="F246">
            <v>4077</v>
          </cell>
          <cell r="G246">
            <v>0</v>
          </cell>
          <cell r="H246"/>
          <cell r="I246">
            <v>0</v>
          </cell>
          <cell r="J246">
            <v>3834.33</v>
          </cell>
          <cell r="K246">
            <v>242.67</v>
          </cell>
          <cell r="L246">
            <v>4077</v>
          </cell>
          <cell r="M246">
            <v>0</v>
          </cell>
          <cell r="N246" t="str">
            <v>S/L</v>
          </cell>
          <cell r="O246">
            <v>7</v>
          </cell>
        </row>
        <row r="247">
          <cell r="A247" t="str">
            <v>COAST.238</v>
          </cell>
          <cell r="B247">
            <v>528</v>
          </cell>
          <cell r="C247"/>
          <cell r="D247" t="str">
            <v xml:space="preserve">Recycling Drop Box Flatbed                   </v>
          </cell>
          <cell r="E247">
            <v>37421</v>
          </cell>
          <cell r="F247">
            <v>3373</v>
          </cell>
          <cell r="G247">
            <v>0</v>
          </cell>
          <cell r="H247"/>
          <cell r="I247">
            <v>0</v>
          </cell>
          <cell r="J247">
            <v>3172.24</v>
          </cell>
          <cell r="K247">
            <v>200.76</v>
          </cell>
          <cell r="L247">
            <v>3373</v>
          </cell>
          <cell r="M247">
            <v>0</v>
          </cell>
          <cell r="N247" t="str">
            <v>S/L</v>
          </cell>
          <cell r="O247">
            <v>7</v>
          </cell>
        </row>
        <row r="248">
          <cell r="A248" t="str">
            <v>COAST.239</v>
          </cell>
          <cell r="B248">
            <v>529</v>
          </cell>
          <cell r="C248"/>
          <cell r="D248" t="str">
            <v xml:space="preserve">12 - 1.5yd Tote Bins                         </v>
          </cell>
          <cell r="E248">
            <v>37421</v>
          </cell>
          <cell r="F248">
            <v>2832</v>
          </cell>
          <cell r="G248">
            <v>0</v>
          </cell>
          <cell r="H248"/>
          <cell r="I248">
            <v>0</v>
          </cell>
          <cell r="J248">
            <v>2663.42</v>
          </cell>
          <cell r="K248">
            <v>168.58</v>
          </cell>
          <cell r="L248">
            <v>2832</v>
          </cell>
          <cell r="M248">
            <v>0</v>
          </cell>
          <cell r="N248" t="str">
            <v>S/L</v>
          </cell>
          <cell r="O248">
            <v>7</v>
          </cell>
        </row>
        <row r="249">
          <cell r="A249" t="str">
            <v>COAST.240</v>
          </cell>
          <cell r="B249">
            <v>530</v>
          </cell>
          <cell r="C249"/>
          <cell r="D249" t="str">
            <v xml:space="preserve">4 - 1.5yd Tote Bins Slant Top                </v>
          </cell>
          <cell r="E249">
            <v>37421</v>
          </cell>
          <cell r="F249">
            <v>1240</v>
          </cell>
          <cell r="G249">
            <v>0</v>
          </cell>
          <cell r="H249"/>
          <cell r="I249">
            <v>0</v>
          </cell>
          <cell r="J249">
            <v>1166.17</v>
          </cell>
          <cell r="K249">
            <v>73.83</v>
          </cell>
          <cell r="L249">
            <v>1240</v>
          </cell>
          <cell r="M249">
            <v>0</v>
          </cell>
          <cell r="N249" t="str">
            <v>S/L</v>
          </cell>
          <cell r="O249">
            <v>7</v>
          </cell>
        </row>
        <row r="250">
          <cell r="A250" t="str">
            <v>COAST.241</v>
          </cell>
          <cell r="B250">
            <v>531</v>
          </cell>
          <cell r="C250"/>
          <cell r="D250" t="str">
            <v xml:space="preserve">10 - 1yd Special Tote Bin                    </v>
          </cell>
          <cell r="E250">
            <v>37461</v>
          </cell>
          <cell r="F250">
            <v>2810</v>
          </cell>
          <cell r="G250">
            <v>0</v>
          </cell>
          <cell r="H250"/>
          <cell r="I250">
            <v>0</v>
          </cell>
          <cell r="J250">
            <v>2575.84</v>
          </cell>
          <cell r="K250">
            <v>234.16</v>
          </cell>
          <cell r="L250">
            <v>2810</v>
          </cell>
          <cell r="M250">
            <v>0</v>
          </cell>
          <cell r="N250" t="str">
            <v>S/L</v>
          </cell>
          <cell r="O250">
            <v>7</v>
          </cell>
        </row>
        <row r="251">
          <cell r="A251" t="str">
            <v>COAST.242</v>
          </cell>
          <cell r="B251">
            <v>532</v>
          </cell>
          <cell r="C251"/>
          <cell r="D251" t="str">
            <v xml:space="preserve">Scale House Management Software              </v>
          </cell>
          <cell r="E251">
            <v>37469</v>
          </cell>
          <cell r="F251">
            <v>10583.32</v>
          </cell>
          <cell r="G251">
            <v>0</v>
          </cell>
          <cell r="H251"/>
          <cell r="I251">
            <v>0</v>
          </cell>
          <cell r="J251">
            <v>10583.32</v>
          </cell>
          <cell r="K251">
            <v>0</v>
          </cell>
          <cell r="L251">
            <v>10583.32</v>
          </cell>
          <cell r="M251">
            <v>0</v>
          </cell>
          <cell r="N251" t="str">
            <v>S/L</v>
          </cell>
          <cell r="O251">
            <v>3</v>
          </cell>
        </row>
        <row r="252">
          <cell r="A252" t="str">
            <v>COAST.243</v>
          </cell>
          <cell r="B252">
            <v>533</v>
          </cell>
          <cell r="C252"/>
          <cell r="D252" t="str">
            <v xml:space="preserve">Hannay Reel                                  </v>
          </cell>
          <cell r="E252">
            <v>37490</v>
          </cell>
          <cell r="F252">
            <v>516.5</v>
          </cell>
          <cell r="G252">
            <v>0</v>
          </cell>
          <cell r="H252"/>
          <cell r="I252">
            <v>0</v>
          </cell>
          <cell r="J252">
            <v>467.34</v>
          </cell>
          <cell r="K252">
            <v>49.16</v>
          </cell>
          <cell r="L252">
            <v>516.5</v>
          </cell>
          <cell r="M252">
            <v>0</v>
          </cell>
          <cell r="N252" t="str">
            <v>S/L</v>
          </cell>
          <cell r="O252">
            <v>7</v>
          </cell>
        </row>
        <row r="253">
          <cell r="A253" t="str">
            <v>COAST.244</v>
          </cell>
          <cell r="B253">
            <v>534</v>
          </cell>
          <cell r="C253"/>
          <cell r="D253" t="str">
            <v xml:space="preserve">2000 Chevrolet Pickup - #SE49                </v>
          </cell>
          <cell r="E253">
            <v>37512</v>
          </cell>
          <cell r="F253">
            <v>9101</v>
          </cell>
          <cell r="G253">
            <v>0</v>
          </cell>
          <cell r="H253"/>
          <cell r="I253">
            <v>0</v>
          </cell>
          <cell r="J253">
            <v>9101</v>
          </cell>
          <cell r="K253">
            <v>0</v>
          </cell>
          <cell r="L253">
            <v>9101</v>
          </cell>
          <cell r="M253">
            <v>0</v>
          </cell>
          <cell r="N253" t="str">
            <v>S/L</v>
          </cell>
          <cell r="O253">
            <v>5</v>
          </cell>
        </row>
        <row r="254">
          <cell r="A254" t="str">
            <v>COAST.245</v>
          </cell>
          <cell r="B254">
            <v>535</v>
          </cell>
          <cell r="C254"/>
          <cell r="D254" t="str">
            <v xml:space="preserve">Rebuild Engine - #SE26                       </v>
          </cell>
          <cell r="E254">
            <v>37529</v>
          </cell>
          <cell r="F254">
            <v>6342.83</v>
          </cell>
          <cell r="G254">
            <v>0</v>
          </cell>
          <cell r="H254"/>
          <cell r="I254">
            <v>0</v>
          </cell>
          <cell r="J254">
            <v>6342.83</v>
          </cell>
          <cell r="K254">
            <v>0</v>
          </cell>
          <cell r="L254">
            <v>6342.83</v>
          </cell>
          <cell r="M254">
            <v>0</v>
          </cell>
          <cell r="N254" t="str">
            <v>S/L</v>
          </cell>
          <cell r="O254">
            <v>5</v>
          </cell>
        </row>
        <row r="255">
          <cell r="A255" t="str">
            <v>COAST.246</v>
          </cell>
          <cell r="B255">
            <v>536</v>
          </cell>
          <cell r="C255"/>
          <cell r="D255" t="str">
            <v xml:space="preserve">In-Ground Safe Installation                  </v>
          </cell>
          <cell r="E255">
            <v>37495</v>
          </cell>
          <cell r="F255">
            <v>525.30999999999995</v>
          </cell>
          <cell r="G255">
            <v>0</v>
          </cell>
          <cell r="H255"/>
          <cell r="I255">
            <v>0</v>
          </cell>
          <cell r="J255">
            <v>221.79</v>
          </cell>
          <cell r="K255">
            <v>35.020000000000003</v>
          </cell>
          <cell r="L255">
            <v>256.81</v>
          </cell>
          <cell r="M255">
            <v>268.5</v>
          </cell>
          <cell r="N255" t="str">
            <v>S/L</v>
          </cell>
          <cell r="O255">
            <v>15</v>
          </cell>
        </row>
        <row r="256">
          <cell r="A256" t="str">
            <v>COAST.247</v>
          </cell>
          <cell r="B256">
            <v>537</v>
          </cell>
          <cell r="C256"/>
          <cell r="D256" t="str">
            <v xml:space="preserve">5 - 1.5yd FL Containers                      </v>
          </cell>
          <cell r="E256">
            <v>37495</v>
          </cell>
          <cell r="F256">
            <v>2580</v>
          </cell>
          <cell r="G256">
            <v>0</v>
          </cell>
          <cell r="H256"/>
          <cell r="I256">
            <v>0</v>
          </cell>
          <cell r="J256">
            <v>2334.2800000000002</v>
          </cell>
          <cell r="K256">
            <v>245.72</v>
          </cell>
          <cell r="L256">
            <v>2580</v>
          </cell>
          <cell r="M256">
            <v>0</v>
          </cell>
          <cell r="N256" t="str">
            <v>S/L</v>
          </cell>
          <cell r="O256">
            <v>7</v>
          </cell>
        </row>
        <row r="257">
          <cell r="A257" t="str">
            <v>COAST.248</v>
          </cell>
          <cell r="B257">
            <v>538</v>
          </cell>
          <cell r="C257"/>
          <cell r="D257" t="str">
            <v xml:space="preserve">5 - 4yd FL Containers                        </v>
          </cell>
          <cell r="E257">
            <v>37495</v>
          </cell>
          <cell r="F257">
            <v>3661.2</v>
          </cell>
          <cell r="G257">
            <v>0</v>
          </cell>
          <cell r="H257"/>
          <cell r="I257">
            <v>0</v>
          </cell>
          <cell r="J257">
            <v>3312.52</v>
          </cell>
          <cell r="K257">
            <v>348.68</v>
          </cell>
          <cell r="L257">
            <v>3661.2</v>
          </cell>
          <cell r="M257">
            <v>0</v>
          </cell>
          <cell r="N257" t="str">
            <v>S/L</v>
          </cell>
          <cell r="O257">
            <v>7</v>
          </cell>
        </row>
        <row r="258">
          <cell r="A258" t="str">
            <v>COAST.249</v>
          </cell>
          <cell r="B258">
            <v>539</v>
          </cell>
          <cell r="C258"/>
          <cell r="D258" t="str">
            <v xml:space="preserve">5 - 6yd fl Containers                        </v>
          </cell>
          <cell r="E258">
            <v>37495</v>
          </cell>
          <cell r="F258">
            <v>4786.8</v>
          </cell>
          <cell r="G258">
            <v>0</v>
          </cell>
          <cell r="H258"/>
          <cell r="I258">
            <v>0</v>
          </cell>
          <cell r="J258">
            <v>4330.92</v>
          </cell>
          <cell r="K258">
            <v>455.88</v>
          </cell>
          <cell r="L258">
            <v>4786.8</v>
          </cell>
          <cell r="M258">
            <v>0</v>
          </cell>
          <cell r="N258" t="str">
            <v>S/L</v>
          </cell>
          <cell r="O258">
            <v>7</v>
          </cell>
        </row>
        <row r="259">
          <cell r="A259" t="str">
            <v>COAST.250</v>
          </cell>
          <cell r="B259">
            <v>540</v>
          </cell>
          <cell r="C259"/>
          <cell r="D259" t="str">
            <v xml:space="preserve">6 - 4yd FL Cardboard Containers              </v>
          </cell>
          <cell r="E259">
            <v>37495</v>
          </cell>
          <cell r="F259">
            <v>3536.64</v>
          </cell>
          <cell r="G259">
            <v>0</v>
          </cell>
          <cell r="H259"/>
          <cell r="I259">
            <v>0</v>
          </cell>
          <cell r="J259">
            <v>3199.79</v>
          </cell>
          <cell r="K259">
            <v>336.85</v>
          </cell>
          <cell r="L259">
            <v>3536.64</v>
          </cell>
          <cell r="M259">
            <v>0</v>
          </cell>
          <cell r="N259" t="str">
            <v>S/L</v>
          </cell>
          <cell r="O259">
            <v>7</v>
          </cell>
        </row>
        <row r="260">
          <cell r="A260" t="str">
            <v>COAST.251</v>
          </cell>
          <cell r="B260">
            <v>541</v>
          </cell>
          <cell r="C260"/>
          <cell r="D260" t="str">
            <v xml:space="preserve">5 - 6yd FL Cardboard Containers              </v>
          </cell>
          <cell r="E260">
            <v>37495</v>
          </cell>
          <cell r="F260">
            <v>3487.2</v>
          </cell>
          <cell r="G260">
            <v>0</v>
          </cell>
          <cell r="H260"/>
          <cell r="I260">
            <v>0</v>
          </cell>
          <cell r="J260">
            <v>3155.08</v>
          </cell>
          <cell r="K260">
            <v>332.12</v>
          </cell>
          <cell r="L260">
            <v>3487.2</v>
          </cell>
          <cell r="M260">
            <v>0</v>
          </cell>
          <cell r="N260" t="str">
            <v>S/L</v>
          </cell>
          <cell r="O260">
            <v>7</v>
          </cell>
        </row>
        <row r="261">
          <cell r="A261" t="str">
            <v>COAST.252</v>
          </cell>
          <cell r="B261">
            <v>542</v>
          </cell>
          <cell r="C261"/>
          <cell r="D261" t="str">
            <v xml:space="preserve">50 - 95 Gal Carts                            </v>
          </cell>
          <cell r="E261">
            <v>37529</v>
          </cell>
          <cell r="F261">
            <v>2300</v>
          </cell>
          <cell r="G261">
            <v>0</v>
          </cell>
          <cell r="H261"/>
          <cell r="I261">
            <v>0</v>
          </cell>
          <cell r="J261">
            <v>2053.56</v>
          </cell>
          <cell r="K261">
            <v>246.44</v>
          </cell>
          <cell r="L261">
            <v>2300</v>
          </cell>
          <cell r="M261">
            <v>0</v>
          </cell>
          <cell r="N261" t="str">
            <v>S/L</v>
          </cell>
          <cell r="O261">
            <v>7</v>
          </cell>
        </row>
        <row r="262">
          <cell r="A262" t="str">
            <v>COAST.253</v>
          </cell>
          <cell r="B262">
            <v>543</v>
          </cell>
          <cell r="C262"/>
          <cell r="D262" t="str">
            <v xml:space="preserve">200 - 95 Gal Carts                           </v>
          </cell>
          <cell r="E262">
            <v>37529</v>
          </cell>
          <cell r="F262">
            <v>9200</v>
          </cell>
          <cell r="G262">
            <v>0</v>
          </cell>
          <cell r="H262"/>
          <cell r="I262">
            <v>0</v>
          </cell>
          <cell r="J262">
            <v>8214.31</v>
          </cell>
          <cell r="K262">
            <v>985.69</v>
          </cell>
          <cell r="L262">
            <v>9200</v>
          </cell>
          <cell r="M262">
            <v>0</v>
          </cell>
          <cell r="N262" t="str">
            <v>S/L</v>
          </cell>
          <cell r="O262">
            <v>7</v>
          </cell>
        </row>
        <row r="263">
          <cell r="A263" t="str">
            <v>COAST.254</v>
          </cell>
          <cell r="B263">
            <v>544</v>
          </cell>
          <cell r="C263"/>
          <cell r="D263" t="str">
            <v xml:space="preserve">200 - 14 Gal Carts                           </v>
          </cell>
          <cell r="E263">
            <v>37529</v>
          </cell>
          <cell r="F263">
            <v>1330</v>
          </cell>
          <cell r="G263">
            <v>0</v>
          </cell>
          <cell r="H263"/>
          <cell r="I263">
            <v>0</v>
          </cell>
          <cell r="J263">
            <v>1187.5</v>
          </cell>
          <cell r="K263">
            <v>142.5</v>
          </cell>
          <cell r="L263">
            <v>1330</v>
          </cell>
          <cell r="M263">
            <v>0</v>
          </cell>
          <cell r="N263" t="str">
            <v>S/L</v>
          </cell>
          <cell r="O263">
            <v>7</v>
          </cell>
        </row>
        <row r="264">
          <cell r="A264" t="str">
            <v>COAST.255</v>
          </cell>
          <cell r="B264">
            <v>545</v>
          </cell>
          <cell r="C264"/>
          <cell r="D264" t="str">
            <v xml:space="preserve">300 - 35 Gal Carts                           </v>
          </cell>
          <cell r="E264">
            <v>37529</v>
          </cell>
          <cell r="F264">
            <v>10350</v>
          </cell>
          <cell r="G264">
            <v>0</v>
          </cell>
          <cell r="H264"/>
          <cell r="I264">
            <v>0</v>
          </cell>
          <cell r="J264">
            <v>9241.06</v>
          </cell>
          <cell r="K264">
            <v>1108.94</v>
          </cell>
          <cell r="L264">
            <v>10350</v>
          </cell>
          <cell r="M264">
            <v>0</v>
          </cell>
          <cell r="N264" t="str">
            <v>S/L</v>
          </cell>
          <cell r="O264">
            <v>7</v>
          </cell>
        </row>
        <row r="265">
          <cell r="A265" t="str">
            <v>COAST.256</v>
          </cell>
          <cell r="B265">
            <v>546</v>
          </cell>
          <cell r="C265"/>
          <cell r="D265" t="str">
            <v xml:space="preserve">S9 Super Shield Tarp System                  </v>
          </cell>
          <cell r="E265">
            <v>37586</v>
          </cell>
          <cell r="F265">
            <v>1199</v>
          </cell>
          <cell r="G265">
            <v>0</v>
          </cell>
          <cell r="H265"/>
          <cell r="I265">
            <v>0</v>
          </cell>
          <cell r="J265">
            <v>1042.01</v>
          </cell>
          <cell r="K265">
            <v>156.99</v>
          </cell>
          <cell r="L265">
            <v>1199</v>
          </cell>
          <cell r="M265">
            <v>0</v>
          </cell>
          <cell r="N265" t="str">
            <v>S/L</v>
          </cell>
          <cell r="O265">
            <v>7</v>
          </cell>
        </row>
        <row r="266">
          <cell r="A266" t="str">
            <v>COAST.257</v>
          </cell>
          <cell r="B266">
            <v>547</v>
          </cell>
          <cell r="C266"/>
          <cell r="D266" t="str">
            <v xml:space="preserve">083178 25' Lead w/Hand Tool Plazma Cutter    </v>
          </cell>
          <cell r="E266">
            <v>37590</v>
          </cell>
          <cell r="F266">
            <v>2470</v>
          </cell>
          <cell r="G266">
            <v>0</v>
          </cell>
          <cell r="H266"/>
          <cell r="I266">
            <v>0</v>
          </cell>
          <cell r="J266">
            <v>2146.56</v>
          </cell>
          <cell r="K266">
            <v>323.44</v>
          </cell>
          <cell r="L266">
            <v>2470</v>
          </cell>
          <cell r="M266">
            <v>0</v>
          </cell>
          <cell r="N266" t="str">
            <v>S/L</v>
          </cell>
          <cell r="O266">
            <v>7</v>
          </cell>
        </row>
        <row r="267">
          <cell r="A267" t="str">
            <v>COAST.258</v>
          </cell>
          <cell r="B267">
            <v>549</v>
          </cell>
          <cell r="C267"/>
          <cell r="D267" t="str">
            <v xml:space="preserve">Tarp Kit PBR 48' X 102" w/splin              </v>
          </cell>
          <cell r="E267">
            <v>37573</v>
          </cell>
          <cell r="F267">
            <v>1132</v>
          </cell>
          <cell r="G267">
            <v>0</v>
          </cell>
          <cell r="H267"/>
          <cell r="I267">
            <v>0</v>
          </cell>
          <cell r="J267">
            <v>997.21</v>
          </cell>
          <cell r="K267">
            <v>134.79</v>
          </cell>
          <cell r="L267">
            <v>1132</v>
          </cell>
          <cell r="M267">
            <v>0</v>
          </cell>
          <cell r="N267" t="str">
            <v>S/L</v>
          </cell>
          <cell r="O267">
            <v>7</v>
          </cell>
        </row>
        <row r="268">
          <cell r="A268" t="str">
            <v>COAST.259</v>
          </cell>
          <cell r="B268">
            <v>550</v>
          </cell>
          <cell r="C268"/>
          <cell r="D268" t="str">
            <v xml:space="preserve">6 - 1.5yd FL Containers                      </v>
          </cell>
          <cell r="E268">
            <v>37586</v>
          </cell>
          <cell r="F268">
            <v>2496</v>
          </cell>
          <cell r="G268">
            <v>0</v>
          </cell>
          <cell r="H268"/>
          <cell r="I268">
            <v>0</v>
          </cell>
          <cell r="J268">
            <v>2169.13</v>
          </cell>
          <cell r="K268">
            <v>326.87</v>
          </cell>
          <cell r="L268">
            <v>2496</v>
          </cell>
          <cell r="M268">
            <v>0</v>
          </cell>
          <cell r="N268" t="str">
            <v>S/L</v>
          </cell>
          <cell r="O268">
            <v>7</v>
          </cell>
        </row>
        <row r="269">
          <cell r="A269" t="str">
            <v>COAST.260</v>
          </cell>
          <cell r="B269">
            <v>551</v>
          </cell>
          <cell r="C269"/>
          <cell r="D269" t="str">
            <v xml:space="preserve">6 - 3yd FL Containers                        </v>
          </cell>
          <cell r="E269">
            <v>37586</v>
          </cell>
          <cell r="F269">
            <v>3752.64</v>
          </cell>
          <cell r="G269">
            <v>0</v>
          </cell>
          <cell r="H269"/>
          <cell r="I269">
            <v>0</v>
          </cell>
          <cell r="J269">
            <v>3261.21</v>
          </cell>
          <cell r="K269">
            <v>491.43</v>
          </cell>
          <cell r="L269">
            <v>3752.64</v>
          </cell>
          <cell r="M269">
            <v>0</v>
          </cell>
          <cell r="N269" t="str">
            <v>S/L</v>
          </cell>
          <cell r="O269">
            <v>7</v>
          </cell>
        </row>
        <row r="270">
          <cell r="A270" t="str">
            <v>COAST.261</v>
          </cell>
          <cell r="B270">
            <v>552</v>
          </cell>
          <cell r="C270"/>
          <cell r="D270" t="str">
            <v xml:space="preserve">2 - 4yd FL Containers                        </v>
          </cell>
          <cell r="E270">
            <v>37586</v>
          </cell>
          <cell r="F270">
            <v>1525.5</v>
          </cell>
          <cell r="G270">
            <v>0</v>
          </cell>
          <cell r="H270"/>
          <cell r="I270">
            <v>0</v>
          </cell>
          <cell r="J270">
            <v>1325.74</v>
          </cell>
          <cell r="K270">
            <v>199.76</v>
          </cell>
          <cell r="L270">
            <v>1525.5</v>
          </cell>
          <cell r="M270">
            <v>0</v>
          </cell>
          <cell r="N270" t="str">
            <v>S/L</v>
          </cell>
          <cell r="O270">
            <v>7</v>
          </cell>
        </row>
        <row r="271">
          <cell r="A271" t="str">
            <v>COAST.262</v>
          </cell>
          <cell r="B271">
            <v>553</v>
          </cell>
          <cell r="C271"/>
          <cell r="D271" t="str">
            <v xml:space="preserve">2 - 5yd FL Containers                        </v>
          </cell>
          <cell r="E271">
            <v>37586</v>
          </cell>
          <cell r="F271">
            <v>1586.5</v>
          </cell>
          <cell r="G271">
            <v>0</v>
          </cell>
          <cell r="H271"/>
          <cell r="I271">
            <v>0</v>
          </cell>
          <cell r="J271">
            <v>1378.73</v>
          </cell>
          <cell r="K271">
            <v>207.77</v>
          </cell>
          <cell r="L271">
            <v>1586.5</v>
          </cell>
          <cell r="M271">
            <v>0</v>
          </cell>
          <cell r="N271" t="str">
            <v>S/L</v>
          </cell>
          <cell r="O271">
            <v>7</v>
          </cell>
        </row>
        <row r="272">
          <cell r="A272" t="str">
            <v>COAST.263</v>
          </cell>
          <cell r="B272">
            <v>554</v>
          </cell>
          <cell r="C272"/>
          <cell r="D272" t="str">
            <v xml:space="preserve">4 - 3yd FL Containers                        </v>
          </cell>
          <cell r="E272">
            <v>37586</v>
          </cell>
          <cell r="F272">
            <v>2348</v>
          </cell>
          <cell r="G272">
            <v>0</v>
          </cell>
          <cell r="H272"/>
          <cell r="I272">
            <v>0</v>
          </cell>
          <cell r="J272">
            <v>2040.53</v>
          </cell>
          <cell r="K272">
            <v>307.47000000000003</v>
          </cell>
          <cell r="L272">
            <v>2348</v>
          </cell>
          <cell r="M272">
            <v>0</v>
          </cell>
          <cell r="N272" t="str">
            <v>S/L</v>
          </cell>
          <cell r="O272">
            <v>7</v>
          </cell>
        </row>
        <row r="273">
          <cell r="A273" t="str">
            <v>COAST.264</v>
          </cell>
          <cell r="B273">
            <v>555</v>
          </cell>
          <cell r="C273"/>
          <cell r="D273" t="str">
            <v xml:space="preserve">2 - 4yd FL Containers                        </v>
          </cell>
          <cell r="E273">
            <v>37586</v>
          </cell>
          <cell r="F273">
            <v>1300</v>
          </cell>
          <cell r="G273">
            <v>0</v>
          </cell>
          <cell r="H273"/>
          <cell r="I273">
            <v>0</v>
          </cell>
          <cell r="J273">
            <v>1129.74</v>
          </cell>
          <cell r="K273">
            <v>170.26</v>
          </cell>
          <cell r="L273">
            <v>1300</v>
          </cell>
          <cell r="M273">
            <v>0</v>
          </cell>
          <cell r="N273" t="str">
            <v>S/L</v>
          </cell>
          <cell r="O273">
            <v>7</v>
          </cell>
        </row>
        <row r="274">
          <cell r="A274" t="str">
            <v>COAST.265</v>
          </cell>
          <cell r="B274">
            <v>556</v>
          </cell>
          <cell r="C274"/>
          <cell r="D274" t="str">
            <v xml:space="preserve">2 - 6yd FL Cardboard Recycling Containers    </v>
          </cell>
          <cell r="E274">
            <v>37586</v>
          </cell>
          <cell r="F274">
            <v>2025</v>
          </cell>
          <cell r="G274">
            <v>0</v>
          </cell>
          <cell r="H274"/>
          <cell r="I274">
            <v>0</v>
          </cell>
          <cell r="J274">
            <v>1759.85</v>
          </cell>
          <cell r="K274">
            <v>265.14999999999998</v>
          </cell>
          <cell r="L274">
            <v>2025</v>
          </cell>
          <cell r="M274">
            <v>0</v>
          </cell>
          <cell r="N274" t="str">
            <v>S/L</v>
          </cell>
          <cell r="O274">
            <v>7</v>
          </cell>
        </row>
        <row r="275">
          <cell r="A275" t="str">
            <v>COAST.266</v>
          </cell>
          <cell r="B275">
            <v>557</v>
          </cell>
          <cell r="C275"/>
          <cell r="D275" t="str">
            <v xml:space="preserve">CTD Office Trailer                           </v>
          </cell>
          <cell r="E275">
            <v>38352</v>
          </cell>
          <cell r="F275">
            <v>935</v>
          </cell>
          <cell r="G275">
            <v>0</v>
          </cell>
          <cell r="H275"/>
          <cell r="I275">
            <v>0</v>
          </cell>
          <cell r="J275">
            <v>249.32</v>
          </cell>
          <cell r="K275">
            <v>62.33</v>
          </cell>
          <cell r="L275">
            <v>311.64999999999998</v>
          </cell>
          <cell r="M275">
            <v>623.35</v>
          </cell>
          <cell r="N275" t="str">
            <v>S/L</v>
          </cell>
          <cell r="O275">
            <v>15</v>
          </cell>
        </row>
        <row r="276">
          <cell r="A276" t="str">
            <v>COAST.267</v>
          </cell>
          <cell r="B276">
            <v>558</v>
          </cell>
          <cell r="C276"/>
          <cell r="D276" t="str">
            <v xml:space="preserve">Rebuild Engine - #SE36                       </v>
          </cell>
          <cell r="E276">
            <v>37392</v>
          </cell>
          <cell r="F276">
            <v>6897.72</v>
          </cell>
          <cell r="G276">
            <v>0</v>
          </cell>
          <cell r="H276"/>
          <cell r="I276">
            <v>0</v>
          </cell>
          <cell r="J276">
            <v>6897.72</v>
          </cell>
          <cell r="K276">
            <v>0</v>
          </cell>
          <cell r="L276">
            <v>6897.72</v>
          </cell>
          <cell r="M276">
            <v>0</v>
          </cell>
          <cell r="N276" t="str">
            <v>S/L</v>
          </cell>
          <cell r="O276">
            <v>5</v>
          </cell>
        </row>
        <row r="277">
          <cell r="A277" t="str">
            <v>COAST.268</v>
          </cell>
          <cell r="B277">
            <v>559</v>
          </cell>
          <cell r="C277"/>
          <cell r="D277" t="str">
            <v xml:space="preserve">1 - 30yd Utility Drop Box / Lid              </v>
          </cell>
          <cell r="E277">
            <v>37679</v>
          </cell>
          <cell r="F277">
            <v>4633</v>
          </cell>
          <cell r="G277">
            <v>0</v>
          </cell>
          <cell r="H277"/>
          <cell r="I277">
            <v>0</v>
          </cell>
          <cell r="J277">
            <v>3860.85</v>
          </cell>
          <cell r="K277">
            <v>661.86</v>
          </cell>
          <cell r="L277">
            <v>4522.71</v>
          </cell>
          <cell r="M277">
            <v>110.29</v>
          </cell>
          <cell r="N277" t="str">
            <v>S/L</v>
          </cell>
          <cell r="O277">
            <v>7</v>
          </cell>
        </row>
        <row r="278">
          <cell r="A278" t="str">
            <v>COAST.269</v>
          </cell>
          <cell r="B278">
            <v>560</v>
          </cell>
          <cell r="C278"/>
          <cell r="D278" t="str">
            <v xml:space="preserve">200 - 95 Gal univ Carts                      </v>
          </cell>
          <cell r="E278">
            <v>37634</v>
          </cell>
          <cell r="F278">
            <v>9200</v>
          </cell>
          <cell r="G278">
            <v>0</v>
          </cell>
          <cell r="H278"/>
          <cell r="I278">
            <v>0</v>
          </cell>
          <cell r="J278">
            <v>7885.74</v>
          </cell>
          <cell r="K278">
            <v>1314.26</v>
          </cell>
          <cell r="L278">
            <v>9200</v>
          </cell>
          <cell r="M278">
            <v>0</v>
          </cell>
          <cell r="N278" t="str">
            <v>S/L</v>
          </cell>
          <cell r="O278">
            <v>7</v>
          </cell>
        </row>
        <row r="279">
          <cell r="A279" t="str">
            <v>COAST.270</v>
          </cell>
          <cell r="B279">
            <v>561</v>
          </cell>
          <cell r="C279"/>
          <cell r="D279" t="str">
            <v xml:space="preserve">300 - 35 Gal Carts                           </v>
          </cell>
          <cell r="E279">
            <v>37634</v>
          </cell>
          <cell r="F279">
            <v>10350</v>
          </cell>
          <cell r="G279">
            <v>0</v>
          </cell>
          <cell r="H279"/>
          <cell r="I279">
            <v>0</v>
          </cell>
          <cell r="J279">
            <v>8871.42</v>
          </cell>
          <cell r="K279">
            <v>1478.58</v>
          </cell>
          <cell r="L279">
            <v>10350</v>
          </cell>
          <cell r="M279">
            <v>0</v>
          </cell>
          <cell r="N279" t="str">
            <v>S/L</v>
          </cell>
          <cell r="O279">
            <v>7</v>
          </cell>
        </row>
        <row r="280">
          <cell r="A280" t="str">
            <v>COAST.271</v>
          </cell>
          <cell r="B280">
            <v>562</v>
          </cell>
          <cell r="C280"/>
          <cell r="D280" t="str">
            <v xml:space="preserve">4 - 3 yd FL Containers                       </v>
          </cell>
          <cell r="E280">
            <v>37680</v>
          </cell>
          <cell r="F280">
            <v>2643</v>
          </cell>
          <cell r="G280">
            <v>0</v>
          </cell>
          <cell r="H280"/>
          <cell r="I280">
            <v>0</v>
          </cell>
          <cell r="J280">
            <v>2202.4899999999998</v>
          </cell>
          <cell r="K280">
            <v>377.57</v>
          </cell>
          <cell r="L280">
            <v>2580.06</v>
          </cell>
          <cell r="M280">
            <v>62.94</v>
          </cell>
          <cell r="N280" t="str">
            <v>S/L</v>
          </cell>
          <cell r="O280">
            <v>7</v>
          </cell>
        </row>
        <row r="281">
          <cell r="A281" t="str">
            <v>COAST.272</v>
          </cell>
          <cell r="B281">
            <v>563</v>
          </cell>
          <cell r="C281"/>
          <cell r="D281" t="str">
            <v xml:space="preserve">4 - 4yd FL Containers                        </v>
          </cell>
          <cell r="E281">
            <v>37680</v>
          </cell>
          <cell r="F281">
            <v>3051</v>
          </cell>
          <cell r="G281">
            <v>0</v>
          </cell>
          <cell r="H281"/>
          <cell r="I281">
            <v>0</v>
          </cell>
          <cell r="J281">
            <v>2542.5100000000002</v>
          </cell>
          <cell r="K281">
            <v>435.86</v>
          </cell>
          <cell r="L281">
            <v>2978.37</v>
          </cell>
          <cell r="M281">
            <v>72.63</v>
          </cell>
          <cell r="N281" t="str">
            <v>S/L</v>
          </cell>
          <cell r="O281">
            <v>7</v>
          </cell>
        </row>
        <row r="282">
          <cell r="A282" t="str">
            <v>COAST.273</v>
          </cell>
          <cell r="B282">
            <v>564</v>
          </cell>
          <cell r="C282"/>
          <cell r="D282" t="str">
            <v xml:space="preserve">4 - 4yd FL Cardboard Recycling Containers    </v>
          </cell>
          <cell r="E282">
            <v>37680</v>
          </cell>
          <cell r="F282">
            <v>2600</v>
          </cell>
          <cell r="G282">
            <v>0</v>
          </cell>
          <cell r="H282"/>
          <cell r="I282">
            <v>0</v>
          </cell>
          <cell r="J282">
            <v>2166.67</v>
          </cell>
          <cell r="K282">
            <v>371.43</v>
          </cell>
          <cell r="L282">
            <v>2538.1</v>
          </cell>
          <cell r="M282">
            <v>61.9</v>
          </cell>
          <cell r="N282" t="str">
            <v>S/L</v>
          </cell>
          <cell r="O282">
            <v>7</v>
          </cell>
        </row>
        <row r="283">
          <cell r="A283" t="str">
            <v>COAST.274</v>
          </cell>
          <cell r="B283">
            <v>565</v>
          </cell>
          <cell r="C283"/>
          <cell r="D283" t="str">
            <v xml:space="preserve">4 - 6yd FL Cardboard Recycling Containers    </v>
          </cell>
          <cell r="E283">
            <v>37680</v>
          </cell>
          <cell r="F283">
            <v>2906</v>
          </cell>
          <cell r="G283">
            <v>0</v>
          </cell>
          <cell r="H283"/>
          <cell r="I283">
            <v>0</v>
          </cell>
          <cell r="J283">
            <v>2421.65</v>
          </cell>
          <cell r="K283">
            <v>415.14</v>
          </cell>
          <cell r="L283">
            <v>2836.79</v>
          </cell>
          <cell r="M283">
            <v>69.209999999999994</v>
          </cell>
          <cell r="N283" t="str">
            <v>S/L</v>
          </cell>
          <cell r="O283">
            <v>7</v>
          </cell>
        </row>
        <row r="284">
          <cell r="A284" t="str">
            <v>COAST.275</v>
          </cell>
          <cell r="B284">
            <v>566</v>
          </cell>
          <cell r="C284"/>
          <cell r="D284" t="str">
            <v xml:space="preserve">2 - 6yd FL Cathedral Containers              </v>
          </cell>
          <cell r="E284">
            <v>37680</v>
          </cell>
          <cell r="F284">
            <v>2049.5</v>
          </cell>
          <cell r="G284">
            <v>0</v>
          </cell>
          <cell r="H284"/>
          <cell r="I284">
            <v>0</v>
          </cell>
          <cell r="J284">
            <v>1707.94</v>
          </cell>
          <cell r="K284">
            <v>292.79000000000002</v>
          </cell>
          <cell r="L284">
            <v>2000.73</v>
          </cell>
          <cell r="M284">
            <v>48.77</v>
          </cell>
          <cell r="N284" t="str">
            <v>S/L</v>
          </cell>
          <cell r="O284">
            <v>7</v>
          </cell>
        </row>
        <row r="285">
          <cell r="A285" t="str">
            <v>COAST.276</v>
          </cell>
          <cell r="B285">
            <v>567</v>
          </cell>
          <cell r="C285"/>
          <cell r="D285" t="str">
            <v xml:space="preserve">4 - 2yd FL Garbage Containers - CSS          </v>
          </cell>
          <cell r="E285">
            <v>37693</v>
          </cell>
          <cell r="F285">
            <v>500</v>
          </cell>
          <cell r="G285">
            <v>0</v>
          </cell>
          <cell r="H285"/>
          <cell r="I285">
            <v>0</v>
          </cell>
          <cell r="J285">
            <v>416.67</v>
          </cell>
          <cell r="K285">
            <v>71.430000000000007</v>
          </cell>
          <cell r="L285">
            <v>488.1</v>
          </cell>
          <cell r="M285">
            <v>11.9</v>
          </cell>
          <cell r="N285" t="str">
            <v>S/L</v>
          </cell>
          <cell r="O285">
            <v>7</v>
          </cell>
        </row>
        <row r="286">
          <cell r="A286" t="str">
            <v>COAST.277</v>
          </cell>
          <cell r="B286">
            <v>568</v>
          </cell>
          <cell r="C286"/>
          <cell r="D286" t="str">
            <v xml:space="preserve">4 - 1.5yd FL Garbage Containers - CSS        </v>
          </cell>
          <cell r="E286">
            <v>37693</v>
          </cell>
          <cell r="F286">
            <v>600</v>
          </cell>
          <cell r="G286">
            <v>0</v>
          </cell>
          <cell r="H286"/>
          <cell r="I286">
            <v>0</v>
          </cell>
          <cell r="J286">
            <v>499.98</v>
          </cell>
          <cell r="K286">
            <v>85.71</v>
          </cell>
          <cell r="L286">
            <v>585.69000000000005</v>
          </cell>
          <cell r="M286">
            <v>14.31</v>
          </cell>
          <cell r="N286" t="str">
            <v>S/L</v>
          </cell>
          <cell r="O286">
            <v>7</v>
          </cell>
        </row>
        <row r="287">
          <cell r="A287" t="str">
            <v>COAST.278</v>
          </cell>
          <cell r="B287">
            <v>569</v>
          </cell>
          <cell r="C287"/>
          <cell r="D287" t="str">
            <v xml:space="preserve">200 - 14 Gal Recycle Bins                    </v>
          </cell>
          <cell r="E287">
            <v>37706</v>
          </cell>
          <cell r="F287">
            <v>1110</v>
          </cell>
          <cell r="G287">
            <v>0</v>
          </cell>
          <cell r="H287"/>
          <cell r="I287">
            <v>0</v>
          </cell>
          <cell r="J287">
            <v>911.78</v>
          </cell>
          <cell r="K287">
            <v>158.57</v>
          </cell>
          <cell r="L287">
            <v>1070.3499999999999</v>
          </cell>
          <cell r="M287">
            <v>39.65</v>
          </cell>
          <cell r="N287" t="str">
            <v>S/L</v>
          </cell>
          <cell r="O287">
            <v>7</v>
          </cell>
        </row>
        <row r="288">
          <cell r="A288" t="str">
            <v>COAST.279</v>
          </cell>
          <cell r="B288">
            <v>570</v>
          </cell>
          <cell r="C288"/>
          <cell r="D288" t="str">
            <v>6 - Fabricated Rental Dumpsters - Coastal Rep</v>
          </cell>
          <cell r="E288">
            <v>37725</v>
          </cell>
          <cell r="F288">
            <v>2916</v>
          </cell>
          <cell r="G288">
            <v>0</v>
          </cell>
          <cell r="H288"/>
          <cell r="I288">
            <v>0</v>
          </cell>
          <cell r="J288">
            <v>2395.2800000000002</v>
          </cell>
          <cell r="K288">
            <v>416.57</v>
          </cell>
          <cell r="L288">
            <v>2811.85</v>
          </cell>
          <cell r="M288">
            <v>104.15</v>
          </cell>
          <cell r="N288" t="str">
            <v>S/L</v>
          </cell>
          <cell r="O288">
            <v>7</v>
          </cell>
        </row>
        <row r="289">
          <cell r="A289" t="str">
            <v>COAST.280</v>
          </cell>
          <cell r="B289">
            <v>571</v>
          </cell>
          <cell r="C289"/>
          <cell r="D289" t="str">
            <v xml:space="preserve">400 - 14 Gal Recycle Bins                    </v>
          </cell>
          <cell r="E289">
            <v>37768</v>
          </cell>
          <cell r="F289">
            <v>2130</v>
          </cell>
          <cell r="G289">
            <v>0</v>
          </cell>
          <cell r="H289"/>
          <cell r="I289">
            <v>0</v>
          </cell>
          <cell r="J289">
            <v>1698.95</v>
          </cell>
          <cell r="K289">
            <v>304.29000000000002</v>
          </cell>
          <cell r="L289">
            <v>2003.24</v>
          </cell>
          <cell r="M289">
            <v>126.76</v>
          </cell>
          <cell r="N289" t="str">
            <v>S/L</v>
          </cell>
          <cell r="O289">
            <v>7</v>
          </cell>
        </row>
        <row r="290">
          <cell r="A290" t="str">
            <v>COAST.281</v>
          </cell>
          <cell r="B290">
            <v>572</v>
          </cell>
          <cell r="C290"/>
          <cell r="D290" t="str">
            <v xml:space="preserve">1 - 2yd Self Dump Hopper                     </v>
          </cell>
          <cell r="E290">
            <v>37770</v>
          </cell>
          <cell r="F290">
            <v>673.5</v>
          </cell>
          <cell r="G290">
            <v>0</v>
          </cell>
          <cell r="H290"/>
          <cell r="I290">
            <v>0</v>
          </cell>
          <cell r="J290">
            <v>537.17999999999995</v>
          </cell>
          <cell r="K290">
            <v>96.21</v>
          </cell>
          <cell r="L290">
            <v>633.39</v>
          </cell>
          <cell r="M290">
            <v>40.11</v>
          </cell>
          <cell r="N290" t="str">
            <v>S/L</v>
          </cell>
          <cell r="O290">
            <v>7</v>
          </cell>
        </row>
        <row r="291">
          <cell r="A291" t="str">
            <v>COAST.282</v>
          </cell>
          <cell r="B291">
            <v>573</v>
          </cell>
          <cell r="C291"/>
          <cell r="D291" t="str">
            <v xml:space="preserve">5 - 1.5 cu yd Garbage Containers - CSS       </v>
          </cell>
          <cell r="E291">
            <v>37802</v>
          </cell>
          <cell r="F291">
            <v>1625</v>
          </cell>
          <cell r="G291">
            <v>0</v>
          </cell>
          <cell r="H291"/>
          <cell r="I291">
            <v>0</v>
          </cell>
          <cell r="J291">
            <v>1276.77</v>
          </cell>
          <cell r="K291">
            <v>232.14</v>
          </cell>
          <cell r="L291">
            <v>1508.91</v>
          </cell>
          <cell r="M291">
            <v>116.09</v>
          </cell>
          <cell r="N291" t="str">
            <v>S/L</v>
          </cell>
          <cell r="O291">
            <v>7</v>
          </cell>
        </row>
        <row r="292">
          <cell r="A292" t="str">
            <v>COAST.283</v>
          </cell>
          <cell r="B292">
            <v>574</v>
          </cell>
          <cell r="C292"/>
          <cell r="D292" t="str">
            <v xml:space="preserve">15 - Auto Release Flip-up Lid Lock Assembly  </v>
          </cell>
          <cell r="E292">
            <v>37802</v>
          </cell>
          <cell r="F292">
            <v>182.75</v>
          </cell>
          <cell r="G292">
            <v>0</v>
          </cell>
          <cell r="H292"/>
          <cell r="I292">
            <v>0</v>
          </cell>
          <cell r="J292">
            <v>143.6</v>
          </cell>
          <cell r="K292">
            <v>26.11</v>
          </cell>
          <cell r="L292">
            <v>169.71</v>
          </cell>
          <cell r="M292">
            <v>13.04</v>
          </cell>
          <cell r="N292" t="str">
            <v>S/L</v>
          </cell>
          <cell r="O292">
            <v>7</v>
          </cell>
        </row>
        <row r="293">
          <cell r="A293" t="str">
            <v>COAST.284</v>
          </cell>
          <cell r="B293">
            <v>575</v>
          </cell>
          <cell r="C293"/>
          <cell r="D293" t="str">
            <v xml:space="preserve">Gearhart Property Environmental Assistance   </v>
          </cell>
          <cell r="E293">
            <v>37795</v>
          </cell>
          <cell r="F293">
            <v>3277.55</v>
          </cell>
          <cell r="G293">
            <v>0</v>
          </cell>
          <cell r="H293"/>
          <cell r="I293">
            <v>0</v>
          </cell>
          <cell r="J293">
            <v>1201.75</v>
          </cell>
          <cell r="K293">
            <v>218.5</v>
          </cell>
          <cell r="L293">
            <v>1420.25</v>
          </cell>
          <cell r="M293">
            <v>1857.3</v>
          </cell>
          <cell r="N293" t="str">
            <v>S/L</v>
          </cell>
          <cell r="O293">
            <v>15</v>
          </cell>
        </row>
        <row r="294">
          <cell r="A294" t="str">
            <v>COAST.285</v>
          </cell>
          <cell r="B294">
            <v>576</v>
          </cell>
          <cell r="C294"/>
          <cell r="D294" t="str">
            <v xml:space="preserve">Convert On-Board Scales on Transfer Trucks   </v>
          </cell>
          <cell r="E294">
            <v>37768</v>
          </cell>
          <cell r="F294">
            <v>10674.5</v>
          </cell>
          <cell r="G294">
            <v>0</v>
          </cell>
          <cell r="H294"/>
          <cell r="I294">
            <v>0</v>
          </cell>
          <cell r="J294">
            <v>8514.19</v>
          </cell>
          <cell r="K294">
            <v>1524.93</v>
          </cell>
          <cell r="L294">
            <v>10039.120000000001</v>
          </cell>
          <cell r="M294">
            <v>635.38</v>
          </cell>
          <cell r="N294" t="str">
            <v>S/L</v>
          </cell>
          <cell r="O294">
            <v>7</v>
          </cell>
        </row>
        <row r="295">
          <cell r="A295" t="str">
            <v>COAST.286</v>
          </cell>
          <cell r="B295">
            <v>577</v>
          </cell>
          <cell r="C295"/>
          <cell r="D295" t="str">
            <v xml:space="preserve">Stud Brake Service Tool                      </v>
          </cell>
          <cell r="E295">
            <v>37796</v>
          </cell>
          <cell r="F295">
            <v>1084.95</v>
          </cell>
          <cell r="G295">
            <v>0</v>
          </cell>
          <cell r="H295"/>
          <cell r="I295">
            <v>0</v>
          </cell>
          <cell r="J295">
            <v>852.45</v>
          </cell>
          <cell r="K295">
            <v>154.99</v>
          </cell>
          <cell r="L295">
            <v>1007.44</v>
          </cell>
          <cell r="M295">
            <v>77.510000000000005</v>
          </cell>
          <cell r="N295" t="str">
            <v>S/L</v>
          </cell>
          <cell r="O295">
            <v>7</v>
          </cell>
        </row>
        <row r="296">
          <cell r="A296" t="str">
            <v>COAST.287</v>
          </cell>
          <cell r="B296">
            <v>578</v>
          </cell>
          <cell r="C296" t="str">
            <v>d</v>
          </cell>
          <cell r="D296" t="str">
            <v>2003 Titan 48x102 Possum Trailer- #SE47 (659)</v>
          </cell>
          <cell r="E296">
            <v>37701</v>
          </cell>
          <cell r="F296">
            <v>64076</v>
          </cell>
          <cell r="G296">
            <v>0</v>
          </cell>
          <cell r="H296"/>
          <cell r="I296">
            <v>0</v>
          </cell>
          <cell r="J296">
            <v>52633.84</v>
          </cell>
          <cell r="K296">
            <v>762.81</v>
          </cell>
          <cell r="L296">
            <v>53396.65</v>
          </cell>
          <cell r="M296">
            <v>10679.35</v>
          </cell>
          <cell r="N296" t="str">
            <v>S/L</v>
          </cell>
          <cell r="O296">
            <v>7</v>
          </cell>
        </row>
        <row r="297">
          <cell r="A297" t="str">
            <v>COAST.288</v>
          </cell>
          <cell r="B297">
            <v>579</v>
          </cell>
          <cell r="C297"/>
          <cell r="D297" t="str">
            <v xml:space="preserve">Paint - #SE15                                </v>
          </cell>
          <cell r="E297">
            <v>37741</v>
          </cell>
          <cell r="F297">
            <v>6298.5</v>
          </cell>
          <cell r="G297">
            <v>0</v>
          </cell>
          <cell r="H297"/>
          <cell r="I297">
            <v>0</v>
          </cell>
          <cell r="J297">
            <v>6298.5</v>
          </cell>
          <cell r="K297">
            <v>0</v>
          </cell>
          <cell r="L297">
            <v>6298.5</v>
          </cell>
          <cell r="M297">
            <v>0</v>
          </cell>
          <cell r="N297" t="str">
            <v>S/L</v>
          </cell>
          <cell r="O297">
            <v>5</v>
          </cell>
        </row>
        <row r="298">
          <cell r="A298" t="str">
            <v>COAST.289</v>
          </cell>
          <cell r="B298">
            <v>580</v>
          </cell>
          <cell r="C298"/>
          <cell r="D298" t="str">
            <v xml:space="preserve">Graphics - #SE15                             </v>
          </cell>
          <cell r="E298">
            <v>37741</v>
          </cell>
          <cell r="F298">
            <v>675</v>
          </cell>
          <cell r="G298">
            <v>0</v>
          </cell>
          <cell r="H298"/>
          <cell r="I298">
            <v>0</v>
          </cell>
          <cell r="J298">
            <v>675</v>
          </cell>
          <cell r="K298">
            <v>0</v>
          </cell>
          <cell r="L298">
            <v>675</v>
          </cell>
          <cell r="M298">
            <v>0</v>
          </cell>
          <cell r="N298" t="str">
            <v>S/L</v>
          </cell>
          <cell r="O298">
            <v>5</v>
          </cell>
        </row>
        <row r="299">
          <cell r="A299" t="str">
            <v>COAST.290</v>
          </cell>
          <cell r="B299">
            <v>581</v>
          </cell>
          <cell r="C299"/>
          <cell r="D299" t="str">
            <v xml:space="preserve">Engine Rebuild - #SE21                       </v>
          </cell>
          <cell r="E299">
            <v>37761</v>
          </cell>
          <cell r="F299">
            <v>13192.82</v>
          </cell>
          <cell r="G299">
            <v>0</v>
          </cell>
          <cell r="H299"/>
          <cell r="I299">
            <v>0</v>
          </cell>
          <cell r="J299">
            <v>13192.82</v>
          </cell>
          <cell r="K299">
            <v>0</v>
          </cell>
          <cell r="L299">
            <v>13192.82</v>
          </cell>
          <cell r="M299">
            <v>0</v>
          </cell>
          <cell r="N299" t="str">
            <v>S/L</v>
          </cell>
          <cell r="O299">
            <v>5</v>
          </cell>
        </row>
        <row r="300">
          <cell r="A300" t="str">
            <v>COAST.291</v>
          </cell>
          <cell r="B300">
            <v>582</v>
          </cell>
          <cell r="C300"/>
          <cell r="D300" t="str">
            <v xml:space="preserve">1998 peterbilt 362 Rolloff Truck - #SE02     </v>
          </cell>
          <cell r="E300">
            <v>37777</v>
          </cell>
          <cell r="F300">
            <v>21000</v>
          </cell>
          <cell r="G300">
            <v>0</v>
          </cell>
          <cell r="H300"/>
          <cell r="I300">
            <v>0</v>
          </cell>
          <cell r="J300">
            <v>21000</v>
          </cell>
          <cell r="K300">
            <v>0</v>
          </cell>
          <cell r="L300">
            <v>21000</v>
          </cell>
          <cell r="M300">
            <v>0</v>
          </cell>
          <cell r="N300" t="str">
            <v>S/L</v>
          </cell>
          <cell r="O300">
            <v>5</v>
          </cell>
        </row>
        <row r="301">
          <cell r="A301" t="str">
            <v>COAST.292</v>
          </cell>
          <cell r="B301">
            <v>583</v>
          </cell>
          <cell r="C301"/>
          <cell r="D301" t="str">
            <v xml:space="preserve">Suspension Conversion Kit - #SE02            </v>
          </cell>
          <cell r="E301">
            <v>37785</v>
          </cell>
          <cell r="F301">
            <v>4748</v>
          </cell>
          <cell r="G301">
            <v>0</v>
          </cell>
          <cell r="H301"/>
          <cell r="I301">
            <v>0</v>
          </cell>
          <cell r="J301">
            <v>4748</v>
          </cell>
          <cell r="K301">
            <v>0</v>
          </cell>
          <cell r="L301">
            <v>4748</v>
          </cell>
          <cell r="M301">
            <v>0</v>
          </cell>
          <cell r="N301" t="str">
            <v>S/L</v>
          </cell>
          <cell r="O301">
            <v>5</v>
          </cell>
        </row>
        <row r="302">
          <cell r="A302" t="str">
            <v>COAST.293</v>
          </cell>
          <cell r="B302">
            <v>584</v>
          </cell>
          <cell r="C302"/>
          <cell r="D302" t="str">
            <v xml:space="preserve">2003 Peterbilt 320 Rolloff - #SE06           </v>
          </cell>
          <cell r="E302">
            <v>37796</v>
          </cell>
          <cell r="F302">
            <v>99846</v>
          </cell>
          <cell r="G302">
            <v>0</v>
          </cell>
          <cell r="H302"/>
          <cell r="I302">
            <v>0</v>
          </cell>
          <cell r="J302">
            <v>99846</v>
          </cell>
          <cell r="K302">
            <v>0</v>
          </cell>
          <cell r="L302">
            <v>99846</v>
          </cell>
          <cell r="M302">
            <v>0</v>
          </cell>
          <cell r="N302" t="str">
            <v>S/L</v>
          </cell>
          <cell r="O302">
            <v>5</v>
          </cell>
        </row>
        <row r="303">
          <cell r="A303" t="str">
            <v>COAST.294</v>
          </cell>
          <cell r="B303">
            <v>585</v>
          </cell>
          <cell r="C303"/>
          <cell r="D303" t="str">
            <v xml:space="preserve">Suspension Conversion Kit - #SE02            </v>
          </cell>
          <cell r="E303">
            <v>37798</v>
          </cell>
          <cell r="F303">
            <v>223.18</v>
          </cell>
          <cell r="G303">
            <v>0</v>
          </cell>
          <cell r="H303"/>
          <cell r="I303">
            <v>0</v>
          </cell>
          <cell r="J303">
            <v>223.18</v>
          </cell>
          <cell r="K303">
            <v>0</v>
          </cell>
          <cell r="L303">
            <v>223.18</v>
          </cell>
          <cell r="M303">
            <v>0</v>
          </cell>
          <cell r="N303" t="str">
            <v>S/L</v>
          </cell>
          <cell r="O303">
            <v>5</v>
          </cell>
        </row>
        <row r="304">
          <cell r="A304" t="str">
            <v>COAST.295</v>
          </cell>
          <cell r="B304">
            <v>586</v>
          </cell>
          <cell r="C304"/>
          <cell r="D304" t="str">
            <v xml:space="preserve">Headliner Roll-off Cover - #SE06             </v>
          </cell>
          <cell r="E304">
            <v>37798</v>
          </cell>
          <cell r="F304">
            <v>3541.04</v>
          </cell>
          <cell r="G304">
            <v>0</v>
          </cell>
          <cell r="H304"/>
          <cell r="I304">
            <v>0</v>
          </cell>
          <cell r="J304">
            <v>2782.23</v>
          </cell>
          <cell r="K304">
            <v>505.86</v>
          </cell>
          <cell r="L304">
            <v>3288.09</v>
          </cell>
          <cell r="M304">
            <v>252.95</v>
          </cell>
          <cell r="N304" t="str">
            <v>S/L</v>
          </cell>
          <cell r="O304">
            <v>7</v>
          </cell>
        </row>
        <row r="305">
          <cell r="A305" t="str">
            <v>COAST.296</v>
          </cell>
          <cell r="B305">
            <v>587</v>
          </cell>
          <cell r="C305"/>
          <cell r="D305" t="str">
            <v xml:space="preserve">Planetary Roll-off System Kit - #SE02        </v>
          </cell>
          <cell r="E305">
            <v>37798</v>
          </cell>
          <cell r="F305">
            <v>11635</v>
          </cell>
          <cell r="G305">
            <v>0</v>
          </cell>
          <cell r="H305"/>
          <cell r="I305">
            <v>0</v>
          </cell>
          <cell r="J305">
            <v>11635</v>
          </cell>
          <cell r="K305">
            <v>0</v>
          </cell>
          <cell r="L305">
            <v>11635</v>
          </cell>
          <cell r="M305">
            <v>0</v>
          </cell>
          <cell r="N305" t="str">
            <v>S/L</v>
          </cell>
          <cell r="O305">
            <v>5</v>
          </cell>
        </row>
        <row r="306">
          <cell r="A306" t="str">
            <v>COAST.297</v>
          </cell>
          <cell r="B306">
            <v>588</v>
          </cell>
          <cell r="C306"/>
          <cell r="D306" t="str">
            <v xml:space="preserve">Planetary Roll-off System Kit - #SE06        </v>
          </cell>
          <cell r="E306">
            <v>37798</v>
          </cell>
          <cell r="F306">
            <v>11635</v>
          </cell>
          <cell r="G306">
            <v>0</v>
          </cell>
          <cell r="H306"/>
          <cell r="I306">
            <v>0</v>
          </cell>
          <cell r="J306">
            <v>11635</v>
          </cell>
          <cell r="K306">
            <v>0</v>
          </cell>
          <cell r="L306">
            <v>11635</v>
          </cell>
          <cell r="M306">
            <v>0</v>
          </cell>
          <cell r="N306" t="str">
            <v>S/L</v>
          </cell>
          <cell r="O306">
            <v>5</v>
          </cell>
        </row>
        <row r="307">
          <cell r="A307" t="str">
            <v>COAST.298</v>
          </cell>
          <cell r="B307">
            <v>589</v>
          </cell>
          <cell r="C307"/>
          <cell r="D307" t="str">
            <v xml:space="preserve">Engine Rebuild - #SE18                       </v>
          </cell>
          <cell r="E307">
            <v>37799</v>
          </cell>
          <cell r="F307">
            <v>10098.9</v>
          </cell>
          <cell r="G307">
            <v>0</v>
          </cell>
          <cell r="H307"/>
          <cell r="I307">
            <v>0</v>
          </cell>
          <cell r="J307">
            <v>10098.9</v>
          </cell>
          <cell r="K307">
            <v>0</v>
          </cell>
          <cell r="L307">
            <v>10098.9</v>
          </cell>
          <cell r="M307">
            <v>0</v>
          </cell>
          <cell r="N307" t="str">
            <v>S/L</v>
          </cell>
          <cell r="O307">
            <v>5</v>
          </cell>
        </row>
        <row r="308">
          <cell r="A308" t="str">
            <v>COAST.299</v>
          </cell>
          <cell r="B308">
            <v>590</v>
          </cell>
          <cell r="C308"/>
          <cell r="D308" t="str">
            <v xml:space="preserve">Install Tie-Downs - Astoria                  </v>
          </cell>
          <cell r="E308">
            <v>37698</v>
          </cell>
          <cell r="F308">
            <v>815.75</v>
          </cell>
          <cell r="G308">
            <v>0</v>
          </cell>
          <cell r="H308"/>
          <cell r="I308">
            <v>0</v>
          </cell>
          <cell r="J308">
            <v>312.69</v>
          </cell>
          <cell r="K308">
            <v>54.38</v>
          </cell>
          <cell r="L308">
            <v>367.07</v>
          </cell>
          <cell r="M308">
            <v>448.68</v>
          </cell>
          <cell r="N308" t="str">
            <v>S/L</v>
          </cell>
          <cell r="O308">
            <v>15</v>
          </cell>
        </row>
        <row r="309">
          <cell r="A309" t="str">
            <v>COAST.300</v>
          </cell>
          <cell r="B309">
            <v>591</v>
          </cell>
          <cell r="C309"/>
          <cell r="D309" t="str">
            <v xml:space="preserve">Plumbing - Astoria                           </v>
          </cell>
          <cell r="E309">
            <v>37763</v>
          </cell>
          <cell r="F309">
            <v>1057.27</v>
          </cell>
          <cell r="G309">
            <v>0</v>
          </cell>
          <cell r="H309"/>
          <cell r="I309">
            <v>0</v>
          </cell>
          <cell r="J309">
            <v>393.52</v>
          </cell>
          <cell r="K309">
            <v>70.48</v>
          </cell>
          <cell r="L309">
            <v>464</v>
          </cell>
          <cell r="M309">
            <v>593.27</v>
          </cell>
          <cell r="N309" t="str">
            <v>S/L</v>
          </cell>
          <cell r="O309">
            <v>15</v>
          </cell>
        </row>
        <row r="310">
          <cell r="A310" t="str">
            <v>COAST.301</v>
          </cell>
          <cell r="B310">
            <v>592</v>
          </cell>
          <cell r="C310"/>
          <cell r="D310" t="str">
            <v xml:space="preserve">Security System - Astoria                    </v>
          </cell>
          <cell r="E310">
            <v>37764</v>
          </cell>
          <cell r="F310">
            <v>650</v>
          </cell>
          <cell r="G310">
            <v>0</v>
          </cell>
          <cell r="H310"/>
          <cell r="I310">
            <v>0</v>
          </cell>
          <cell r="J310">
            <v>241.93</v>
          </cell>
          <cell r="K310">
            <v>43.33</v>
          </cell>
          <cell r="L310">
            <v>285.26</v>
          </cell>
          <cell r="M310">
            <v>364.74</v>
          </cell>
          <cell r="N310" t="str">
            <v>S/L</v>
          </cell>
          <cell r="O310">
            <v>15</v>
          </cell>
        </row>
        <row r="311">
          <cell r="A311" t="str">
            <v>COAST.302</v>
          </cell>
          <cell r="B311">
            <v>593</v>
          </cell>
          <cell r="C311"/>
          <cell r="D311" t="str">
            <v xml:space="preserve">Speedometer - #SE06                          </v>
          </cell>
          <cell r="E311">
            <v>37844</v>
          </cell>
          <cell r="F311">
            <v>825.21</v>
          </cell>
          <cell r="G311">
            <v>0</v>
          </cell>
          <cell r="H311"/>
          <cell r="I311">
            <v>0</v>
          </cell>
          <cell r="J311">
            <v>825.21</v>
          </cell>
          <cell r="K311">
            <v>0</v>
          </cell>
          <cell r="L311">
            <v>825.21</v>
          </cell>
          <cell r="M311">
            <v>0</v>
          </cell>
          <cell r="N311" t="str">
            <v>S/L</v>
          </cell>
          <cell r="O311">
            <v>5</v>
          </cell>
        </row>
        <row r="312">
          <cell r="A312" t="str">
            <v>COAST.303</v>
          </cell>
          <cell r="B312">
            <v>594</v>
          </cell>
          <cell r="C312"/>
          <cell r="D312" t="str">
            <v xml:space="preserve">Shaft Extension - #SE06                      </v>
          </cell>
          <cell r="E312">
            <v>37824</v>
          </cell>
          <cell r="F312">
            <v>1550.26</v>
          </cell>
          <cell r="G312">
            <v>0</v>
          </cell>
          <cell r="H312"/>
          <cell r="I312">
            <v>0</v>
          </cell>
          <cell r="J312">
            <v>1550.26</v>
          </cell>
          <cell r="K312">
            <v>0</v>
          </cell>
          <cell r="L312">
            <v>1550.26</v>
          </cell>
          <cell r="M312">
            <v>0</v>
          </cell>
          <cell r="N312" t="str">
            <v>S/L</v>
          </cell>
          <cell r="O312">
            <v>5</v>
          </cell>
        </row>
        <row r="313">
          <cell r="A313" t="str">
            <v>COAST.304</v>
          </cell>
          <cell r="B313">
            <v>595</v>
          </cell>
          <cell r="C313"/>
          <cell r="D313" t="str">
            <v xml:space="preserve">Engine Repair - #SE56                        </v>
          </cell>
          <cell r="E313">
            <v>37830</v>
          </cell>
          <cell r="F313">
            <v>6348.4</v>
          </cell>
          <cell r="G313">
            <v>0</v>
          </cell>
          <cell r="H313"/>
          <cell r="I313">
            <v>0</v>
          </cell>
          <cell r="J313">
            <v>6348.4</v>
          </cell>
          <cell r="K313">
            <v>0</v>
          </cell>
          <cell r="L313">
            <v>6348.4</v>
          </cell>
          <cell r="M313">
            <v>0</v>
          </cell>
          <cell r="N313" t="str">
            <v>S/L</v>
          </cell>
          <cell r="O313">
            <v>5</v>
          </cell>
        </row>
        <row r="314">
          <cell r="A314" t="str">
            <v>COAST.305</v>
          </cell>
          <cell r="B314">
            <v>597</v>
          </cell>
          <cell r="C314"/>
          <cell r="D314" t="str">
            <v xml:space="preserve">Paint - #SE02                                </v>
          </cell>
          <cell r="E314">
            <v>37833</v>
          </cell>
          <cell r="F314">
            <v>5540</v>
          </cell>
          <cell r="G314">
            <v>0</v>
          </cell>
          <cell r="H314"/>
          <cell r="I314">
            <v>0</v>
          </cell>
          <cell r="J314">
            <v>5540</v>
          </cell>
          <cell r="K314">
            <v>0</v>
          </cell>
          <cell r="L314">
            <v>5540</v>
          </cell>
          <cell r="M314">
            <v>0</v>
          </cell>
          <cell r="N314" t="str">
            <v>S/L</v>
          </cell>
          <cell r="O314">
            <v>5</v>
          </cell>
        </row>
        <row r="315">
          <cell r="A315" t="str">
            <v>COAST.306</v>
          </cell>
          <cell r="B315">
            <v>598</v>
          </cell>
          <cell r="C315"/>
          <cell r="D315" t="str">
            <v xml:space="preserve">Graphics - #SE02                             </v>
          </cell>
          <cell r="E315">
            <v>37833</v>
          </cell>
          <cell r="F315">
            <v>185</v>
          </cell>
          <cell r="G315">
            <v>0</v>
          </cell>
          <cell r="H315"/>
          <cell r="I315">
            <v>0</v>
          </cell>
          <cell r="J315">
            <v>185</v>
          </cell>
          <cell r="K315">
            <v>0</v>
          </cell>
          <cell r="L315">
            <v>185</v>
          </cell>
          <cell r="M315">
            <v>0</v>
          </cell>
          <cell r="N315" t="str">
            <v>S/L</v>
          </cell>
          <cell r="O315">
            <v>5</v>
          </cell>
        </row>
        <row r="316">
          <cell r="A316" t="str">
            <v>COAST.307</v>
          </cell>
          <cell r="B316">
            <v>599</v>
          </cell>
          <cell r="C316"/>
          <cell r="D316" t="str">
            <v xml:space="preserve">Lift Axle - #SE06                            </v>
          </cell>
          <cell r="E316">
            <v>37853</v>
          </cell>
          <cell r="F316">
            <v>9572</v>
          </cell>
          <cell r="G316">
            <v>0</v>
          </cell>
          <cell r="H316"/>
          <cell r="I316">
            <v>0</v>
          </cell>
          <cell r="J316">
            <v>9572</v>
          </cell>
          <cell r="K316">
            <v>0</v>
          </cell>
          <cell r="L316">
            <v>9572</v>
          </cell>
          <cell r="M316">
            <v>0</v>
          </cell>
          <cell r="N316" t="str">
            <v>S/L</v>
          </cell>
          <cell r="O316">
            <v>5</v>
          </cell>
        </row>
        <row r="317">
          <cell r="A317" t="str">
            <v>COAST.308</v>
          </cell>
          <cell r="B317">
            <v>600</v>
          </cell>
          <cell r="C317"/>
          <cell r="D317" t="str">
            <v xml:space="preserve">Planetary Roll-off System Kit - #SE06        </v>
          </cell>
          <cell r="E317">
            <v>37855</v>
          </cell>
          <cell r="F317">
            <v>24200.31</v>
          </cell>
          <cell r="G317">
            <v>0</v>
          </cell>
          <cell r="H317"/>
          <cell r="I317">
            <v>0</v>
          </cell>
          <cell r="J317">
            <v>24200.31</v>
          </cell>
          <cell r="K317">
            <v>0</v>
          </cell>
          <cell r="L317">
            <v>24200.31</v>
          </cell>
          <cell r="M317">
            <v>0</v>
          </cell>
          <cell r="N317" t="str">
            <v>S/L</v>
          </cell>
          <cell r="O317">
            <v>5</v>
          </cell>
        </row>
        <row r="318">
          <cell r="A318" t="str">
            <v>COAST.309</v>
          </cell>
          <cell r="B318">
            <v>601</v>
          </cell>
          <cell r="C318"/>
          <cell r="D318" t="str">
            <v xml:space="preserve">4 Cell Scale System - #SE06                  </v>
          </cell>
          <cell r="E318">
            <v>37858</v>
          </cell>
          <cell r="F318">
            <v>3441</v>
          </cell>
          <cell r="G318">
            <v>0</v>
          </cell>
          <cell r="H318"/>
          <cell r="I318">
            <v>0</v>
          </cell>
          <cell r="J318">
            <v>3441</v>
          </cell>
          <cell r="K318">
            <v>0</v>
          </cell>
          <cell r="L318">
            <v>3441</v>
          </cell>
          <cell r="M318">
            <v>0</v>
          </cell>
          <cell r="N318" t="str">
            <v>S/L</v>
          </cell>
          <cell r="O318">
            <v>5</v>
          </cell>
        </row>
        <row r="319">
          <cell r="A319" t="str">
            <v>COAST.310</v>
          </cell>
          <cell r="B319">
            <v>602</v>
          </cell>
          <cell r="C319"/>
          <cell r="D319" t="str">
            <v xml:space="preserve">Paint - #SE06                                </v>
          </cell>
          <cell r="E319">
            <v>37894</v>
          </cell>
          <cell r="F319">
            <v>4844</v>
          </cell>
          <cell r="G319">
            <v>0</v>
          </cell>
          <cell r="H319"/>
          <cell r="I319">
            <v>0</v>
          </cell>
          <cell r="J319">
            <v>4844</v>
          </cell>
          <cell r="K319">
            <v>0</v>
          </cell>
          <cell r="L319">
            <v>4844</v>
          </cell>
          <cell r="M319">
            <v>0</v>
          </cell>
          <cell r="N319" t="str">
            <v>S/L</v>
          </cell>
          <cell r="O319">
            <v>5</v>
          </cell>
        </row>
        <row r="320">
          <cell r="A320" t="str">
            <v>COAST.311</v>
          </cell>
          <cell r="B320">
            <v>604</v>
          </cell>
          <cell r="C320"/>
          <cell r="D320" t="str">
            <v xml:space="preserve">Gearhart Property Environmental Assistance   </v>
          </cell>
          <cell r="E320">
            <v>37864</v>
          </cell>
          <cell r="F320">
            <v>654.5</v>
          </cell>
          <cell r="G320">
            <v>0</v>
          </cell>
          <cell r="H320"/>
          <cell r="I320">
            <v>0</v>
          </cell>
          <cell r="J320">
            <v>232.69</v>
          </cell>
          <cell r="K320">
            <v>43.63</v>
          </cell>
          <cell r="L320">
            <v>276.32</v>
          </cell>
          <cell r="M320">
            <v>378.18</v>
          </cell>
          <cell r="N320" t="str">
            <v>S/L</v>
          </cell>
          <cell r="O320">
            <v>15</v>
          </cell>
        </row>
        <row r="321">
          <cell r="A321" t="str">
            <v>COAST.312</v>
          </cell>
          <cell r="B321">
            <v>605</v>
          </cell>
          <cell r="C321"/>
          <cell r="D321" t="str">
            <v xml:space="preserve">2 - 20yd Special Drop Boxes                  </v>
          </cell>
          <cell r="E321">
            <v>37833</v>
          </cell>
          <cell r="F321">
            <v>17598</v>
          </cell>
          <cell r="G321">
            <v>0</v>
          </cell>
          <cell r="H321"/>
          <cell r="I321">
            <v>0</v>
          </cell>
          <cell r="J321">
            <v>13617.5</v>
          </cell>
          <cell r="K321">
            <v>2514</v>
          </cell>
          <cell r="L321">
            <v>16131.5</v>
          </cell>
          <cell r="M321">
            <v>1466.5</v>
          </cell>
          <cell r="N321" t="str">
            <v>S/L</v>
          </cell>
          <cell r="O321">
            <v>7</v>
          </cell>
        </row>
        <row r="322">
          <cell r="A322" t="str">
            <v>COAST.313</v>
          </cell>
          <cell r="B322">
            <v>606</v>
          </cell>
          <cell r="C322"/>
          <cell r="D322" t="str">
            <v xml:space="preserve">4 - 4yd FL Cardboard Recycling Containers    </v>
          </cell>
          <cell r="E322">
            <v>37825</v>
          </cell>
          <cell r="F322">
            <v>2600</v>
          </cell>
          <cell r="G322">
            <v>0</v>
          </cell>
          <cell r="H322"/>
          <cell r="I322">
            <v>0</v>
          </cell>
          <cell r="J322">
            <v>2011.91</v>
          </cell>
          <cell r="K322">
            <v>371.43</v>
          </cell>
          <cell r="L322">
            <v>2383.34</v>
          </cell>
          <cell r="M322">
            <v>216.66</v>
          </cell>
          <cell r="N322" t="str">
            <v>S/L</v>
          </cell>
          <cell r="O322">
            <v>7</v>
          </cell>
        </row>
        <row r="323">
          <cell r="A323" t="str">
            <v>COAST.314</v>
          </cell>
          <cell r="B323">
            <v>607</v>
          </cell>
          <cell r="C323"/>
          <cell r="D323" t="str">
            <v xml:space="preserve">6 - 6yd FL Cardboard Recycling Containers    </v>
          </cell>
          <cell r="E323">
            <v>37825</v>
          </cell>
          <cell r="F323">
            <v>4184.6400000000003</v>
          </cell>
          <cell r="G323">
            <v>0</v>
          </cell>
          <cell r="H323"/>
          <cell r="I323">
            <v>0</v>
          </cell>
          <cell r="J323">
            <v>3238.14</v>
          </cell>
          <cell r="K323">
            <v>597.80999999999995</v>
          </cell>
          <cell r="L323">
            <v>3835.95</v>
          </cell>
          <cell r="M323">
            <v>348.69</v>
          </cell>
          <cell r="N323" t="str">
            <v>S/L</v>
          </cell>
          <cell r="O323">
            <v>7</v>
          </cell>
        </row>
        <row r="324">
          <cell r="A324" t="str">
            <v>COAST.315</v>
          </cell>
          <cell r="B324">
            <v>608</v>
          </cell>
          <cell r="C324"/>
          <cell r="D324" t="str">
            <v xml:space="preserve">4 - 4yd FL Slant Top Containers              </v>
          </cell>
          <cell r="E324">
            <v>37825</v>
          </cell>
          <cell r="F324">
            <v>1853.5</v>
          </cell>
          <cell r="G324">
            <v>0</v>
          </cell>
          <cell r="H324"/>
          <cell r="I324">
            <v>0</v>
          </cell>
          <cell r="J324">
            <v>1434.28</v>
          </cell>
          <cell r="K324">
            <v>264.79000000000002</v>
          </cell>
          <cell r="L324">
            <v>1699.07</v>
          </cell>
          <cell r="M324">
            <v>154.43</v>
          </cell>
          <cell r="N324" t="str">
            <v>S/L</v>
          </cell>
          <cell r="O324">
            <v>7</v>
          </cell>
        </row>
        <row r="325">
          <cell r="A325" t="str">
            <v>COAST.316</v>
          </cell>
          <cell r="B325">
            <v>609</v>
          </cell>
          <cell r="C325"/>
          <cell r="D325" t="str">
            <v xml:space="preserve">400 - 14 Gal  Recycle Bin                    </v>
          </cell>
          <cell r="E325">
            <v>37845</v>
          </cell>
          <cell r="F325">
            <v>2110</v>
          </cell>
          <cell r="G325">
            <v>0</v>
          </cell>
          <cell r="H325"/>
          <cell r="I325">
            <v>0</v>
          </cell>
          <cell r="J325">
            <v>1632.75</v>
          </cell>
          <cell r="K325">
            <v>301.43</v>
          </cell>
          <cell r="L325">
            <v>1934.18</v>
          </cell>
          <cell r="M325">
            <v>175.82</v>
          </cell>
          <cell r="N325" t="str">
            <v>S/L</v>
          </cell>
          <cell r="O325">
            <v>7</v>
          </cell>
        </row>
        <row r="326">
          <cell r="A326" t="str">
            <v>COAST.317</v>
          </cell>
          <cell r="B326">
            <v>610</v>
          </cell>
          <cell r="C326"/>
          <cell r="D326" t="str">
            <v xml:space="preserve">200 - 32 Gal Univ XHD Containers             </v>
          </cell>
          <cell r="E326">
            <v>37854</v>
          </cell>
          <cell r="F326">
            <v>7378</v>
          </cell>
          <cell r="G326">
            <v>0</v>
          </cell>
          <cell r="H326"/>
          <cell r="I326">
            <v>0</v>
          </cell>
          <cell r="J326">
            <v>5621.33</v>
          </cell>
          <cell r="K326">
            <v>1054</v>
          </cell>
          <cell r="L326">
            <v>6675.33</v>
          </cell>
          <cell r="M326">
            <v>702.67</v>
          </cell>
          <cell r="N326" t="str">
            <v>S/L</v>
          </cell>
          <cell r="O326">
            <v>7</v>
          </cell>
        </row>
        <row r="327">
          <cell r="A327" t="str">
            <v>COAST.318</v>
          </cell>
          <cell r="B327">
            <v>611</v>
          </cell>
          <cell r="C327"/>
          <cell r="D327" t="str">
            <v xml:space="preserve">96 - 96 Gal Univ XHD Containers              </v>
          </cell>
          <cell r="E327">
            <v>37854</v>
          </cell>
          <cell r="F327">
            <v>4500</v>
          </cell>
          <cell r="G327">
            <v>0</v>
          </cell>
          <cell r="H327"/>
          <cell r="I327">
            <v>0</v>
          </cell>
          <cell r="J327">
            <v>3428.59</v>
          </cell>
          <cell r="K327">
            <v>642.86</v>
          </cell>
          <cell r="L327">
            <v>4071.45</v>
          </cell>
          <cell r="M327">
            <v>428.55</v>
          </cell>
          <cell r="N327" t="str">
            <v>S/L</v>
          </cell>
          <cell r="O327">
            <v>7</v>
          </cell>
        </row>
        <row r="328">
          <cell r="A328" t="str">
            <v>COAST.319</v>
          </cell>
          <cell r="B328">
            <v>612</v>
          </cell>
          <cell r="C328"/>
          <cell r="D328" t="str">
            <v xml:space="preserve">4 - 3yd FL Containers                        </v>
          </cell>
          <cell r="E328">
            <v>37855</v>
          </cell>
          <cell r="F328">
            <v>2278.4</v>
          </cell>
          <cell r="G328">
            <v>0</v>
          </cell>
          <cell r="H328"/>
          <cell r="I328">
            <v>0</v>
          </cell>
          <cell r="J328">
            <v>1735.95</v>
          </cell>
          <cell r="K328">
            <v>325.49</v>
          </cell>
          <cell r="L328">
            <v>2061.44</v>
          </cell>
          <cell r="M328">
            <v>216.96</v>
          </cell>
          <cell r="N328" t="str">
            <v>S/L</v>
          </cell>
          <cell r="O328">
            <v>7</v>
          </cell>
        </row>
        <row r="329">
          <cell r="A329" t="str">
            <v>COAST.320</v>
          </cell>
          <cell r="B329">
            <v>613</v>
          </cell>
          <cell r="C329"/>
          <cell r="D329" t="str">
            <v xml:space="preserve">5 - 2yd FL Slant Top Containers              </v>
          </cell>
          <cell r="E329">
            <v>37890</v>
          </cell>
          <cell r="F329">
            <v>2957.9</v>
          </cell>
          <cell r="G329">
            <v>0</v>
          </cell>
          <cell r="H329"/>
          <cell r="I329">
            <v>0</v>
          </cell>
          <cell r="J329">
            <v>2218.44</v>
          </cell>
          <cell r="K329">
            <v>422.56</v>
          </cell>
          <cell r="L329">
            <v>2641</v>
          </cell>
          <cell r="M329">
            <v>316.89999999999998</v>
          </cell>
          <cell r="N329" t="str">
            <v>S/L</v>
          </cell>
          <cell r="O329">
            <v>7</v>
          </cell>
        </row>
        <row r="330">
          <cell r="A330" t="str">
            <v>COAST.321</v>
          </cell>
          <cell r="B330">
            <v>614</v>
          </cell>
          <cell r="C330"/>
          <cell r="D330" t="str">
            <v xml:space="preserve">6 - 3yd FL Slant Top Containers              </v>
          </cell>
          <cell r="E330">
            <v>37890</v>
          </cell>
          <cell r="F330">
            <v>3985.92</v>
          </cell>
          <cell r="G330">
            <v>0</v>
          </cell>
          <cell r="H330"/>
          <cell r="I330">
            <v>0</v>
          </cell>
          <cell r="J330">
            <v>2989.45</v>
          </cell>
          <cell r="K330">
            <v>569.41999999999996</v>
          </cell>
          <cell r="L330">
            <v>3558.87</v>
          </cell>
          <cell r="M330">
            <v>427.05</v>
          </cell>
          <cell r="N330" t="str">
            <v>S/L</v>
          </cell>
          <cell r="O330">
            <v>7</v>
          </cell>
        </row>
        <row r="331">
          <cell r="A331" t="str">
            <v>COAST.322</v>
          </cell>
          <cell r="B331">
            <v>615</v>
          </cell>
          <cell r="C331"/>
          <cell r="D331" t="str">
            <v xml:space="preserve">6 - 4yd FL Slant Top Containers              </v>
          </cell>
          <cell r="E331">
            <v>37890</v>
          </cell>
          <cell r="F331">
            <v>4573.4399999999996</v>
          </cell>
          <cell r="G331">
            <v>0</v>
          </cell>
          <cell r="H331"/>
          <cell r="I331">
            <v>0</v>
          </cell>
          <cell r="J331">
            <v>3430.09</v>
          </cell>
          <cell r="K331">
            <v>653.35</v>
          </cell>
          <cell r="L331">
            <v>4083.44</v>
          </cell>
          <cell r="M331">
            <v>490</v>
          </cell>
          <cell r="N331" t="str">
            <v>S/L</v>
          </cell>
          <cell r="O331">
            <v>7</v>
          </cell>
        </row>
        <row r="332">
          <cell r="A332" t="str">
            <v>COAST.323</v>
          </cell>
          <cell r="B332">
            <v>616</v>
          </cell>
          <cell r="C332"/>
          <cell r="D332" t="str">
            <v xml:space="preserve">3 - 5 yd FL Cathedral Containers             </v>
          </cell>
          <cell r="E332">
            <v>37890</v>
          </cell>
          <cell r="F332">
            <v>2469.75</v>
          </cell>
          <cell r="G332">
            <v>0</v>
          </cell>
          <cell r="H332"/>
          <cell r="I332">
            <v>0</v>
          </cell>
          <cell r="J332">
            <v>1852.31</v>
          </cell>
          <cell r="K332">
            <v>352.82</v>
          </cell>
          <cell r="L332">
            <v>2205.13</v>
          </cell>
          <cell r="M332">
            <v>264.62</v>
          </cell>
          <cell r="N332" t="str">
            <v>S/L</v>
          </cell>
          <cell r="O332">
            <v>7</v>
          </cell>
        </row>
        <row r="333">
          <cell r="A333" t="str">
            <v>COAST.324</v>
          </cell>
          <cell r="B333">
            <v>617</v>
          </cell>
          <cell r="C333"/>
          <cell r="D333" t="str">
            <v xml:space="preserve">200 - 32 Gal Univ XHD Containers             </v>
          </cell>
          <cell r="E333">
            <v>37894</v>
          </cell>
          <cell r="F333">
            <v>7460</v>
          </cell>
          <cell r="G333">
            <v>0</v>
          </cell>
          <cell r="H333"/>
          <cell r="I333">
            <v>0</v>
          </cell>
          <cell r="J333">
            <v>5594.98</v>
          </cell>
          <cell r="K333">
            <v>1065.71</v>
          </cell>
          <cell r="L333">
            <v>6660.69</v>
          </cell>
          <cell r="M333">
            <v>799.31</v>
          </cell>
          <cell r="N333" t="str">
            <v>S/L</v>
          </cell>
          <cell r="O333">
            <v>7</v>
          </cell>
        </row>
        <row r="334">
          <cell r="A334" t="str">
            <v>COAST.325</v>
          </cell>
          <cell r="B334">
            <v>618</v>
          </cell>
          <cell r="C334"/>
          <cell r="D334" t="str">
            <v xml:space="preserve">300 - 96 Gal Univ XHD Containers             </v>
          </cell>
          <cell r="E334">
            <v>37894</v>
          </cell>
          <cell r="F334">
            <v>14190</v>
          </cell>
          <cell r="G334">
            <v>0</v>
          </cell>
          <cell r="H334"/>
          <cell r="I334">
            <v>0</v>
          </cell>
          <cell r="J334">
            <v>10642.49</v>
          </cell>
          <cell r="K334">
            <v>2027.14</v>
          </cell>
          <cell r="L334">
            <v>12669.63</v>
          </cell>
          <cell r="M334">
            <v>1520.37</v>
          </cell>
          <cell r="N334" t="str">
            <v>S/L</v>
          </cell>
          <cell r="O334">
            <v>7</v>
          </cell>
        </row>
        <row r="335">
          <cell r="A335" t="str">
            <v>COAST.326</v>
          </cell>
          <cell r="B335">
            <v>619</v>
          </cell>
          <cell r="C335"/>
          <cell r="D335" t="str">
            <v xml:space="preserve">Gearhart Property Environmental Assistance   </v>
          </cell>
          <cell r="E335">
            <v>37876</v>
          </cell>
          <cell r="F335">
            <v>3121.4</v>
          </cell>
          <cell r="G335">
            <v>0</v>
          </cell>
          <cell r="H335"/>
          <cell r="I335">
            <v>0</v>
          </cell>
          <cell r="J335">
            <v>1109.81</v>
          </cell>
          <cell r="K335">
            <v>208.09</v>
          </cell>
          <cell r="L335">
            <v>1317.9</v>
          </cell>
          <cell r="M335">
            <v>1803.5</v>
          </cell>
          <cell r="N335" t="str">
            <v>S/L</v>
          </cell>
          <cell r="O335">
            <v>15</v>
          </cell>
        </row>
        <row r="336">
          <cell r="A336" t="str">
            <v>COAST.327</v>
          </cell>
          <cell r="B336">
            <v>620</v>
          </cell>
          <cell r="C336"/>
          <cell r="D336" t="str">
            <v xml:space="preserve">Gearhart Property Environmental Assistance   </v>
          </cell>
          <cell r="E336">
            <v>37824</v>
          </cell>
          <cell r="F336">
            <v>1300.75</v>
          </cell>
          <cell r="G336">
            <v>0</v>
          </cell>
          <cell r="H336"/>
          <cell r="I336">
            <v>0</v>
          </cell>
          <cell r="J336">
            <v>469.73</v>
          </cell>
          <cell r="K336">
            <v>86.72</v>
          </cell>
          <cell r="L336">
            <v>556.45000000000005</v>
          </cell>
          <cell r="M336">
            <v>744.3</v>
          </cell>
          <cell r="N336" t="str">
            <v>S/L</v>
          </cell>
          <cell r="O336">
            <v>15</v>
          </cell>
        </row>
        <row r="337">
          <cell r="A337" t="str">
            <v>COAST.328</v>
          </cell>
          <cell r="B337">
            <v>621</v>
          </cell>
          <cell r="C337"/>
          <cell r="D337" t="str">
            <v xml:space="preserve">New Deck From Scales to Office Trailer       </v>
          </cell>
          <cell r="E337">
            <v>37830</v>
          </cell>
          <cell r="F337">
            <v>2060</v>
          </cell>
          <cell r="G337">
            <v>0</v>
          </cell>
          <cell r="H337"/>
          <cell r="I337">
            <v>0</v>
          </cell>
          <cell r="J337">
            <v>743.87</v>
          </cell>
          <cell r="K337">
            <v>137.33000000000001</v>
          </cell>
          <cell r="L337">
            <v>881.2</v>
          </cell>
          <cell r="M337">
            <v>1178.8</v>
          </cell>
          <cell r="N337" t="str">
            <v>S/L</v>
          </cell>
          <cell r="O337">
            <v>15</v>
          </cell>
        </row>
        <row r="338">
          <cell r="A338" t="str">
            <v>COAST.329</v>
          </cell>
          <cell r="B338">
            <v>622</v>
          </cell>
          <cell r="C338"/>
          <cell r="D338" t="str">
            <v xml:space="preserve">Sunvisor Kit - #114                          </v>
          </cell>
          <cell r="E338">
            <v>37922</v>
          </cell>
          <cell r="F338">
            <v>629.1</v>
          </cell>
          <cell r="G338">
            <v>0</v>
          </cell>
          <cell r="H338"/>
          <cell r="I338">
            <v>0</v>
          </cell>
          <cell r="J338">
            <v>629.1</v>
          </cell>
          <cell r="K338">
            <v>0</v>
          </cell>
          <cell r="L338">
            <v>629.1</v>
          </cell>
          <cell r="M338">
            <v>0</v>
          </cell>
          <cell r="N338" t="str">
            <v>S/L</v>
          </cell>
          <cell r="O338">
            <v>5</v>
          </cell>
        </row>
        <row r="339">
          <cell r="A339" t="str">
            <v>COAST.330</v>
          </cell>
          <cell r="B339">
            <v>623</v>
          </cell>
          <cell r="C339"/>
          <cell r="D339" t="str">
            <v xml:space="preserve">1986 Ford F70 Truck - #811                   </v>
          </cell>
          <cell r="E339">
            <v>37970</v>
          </cell>
          <cell r="F339">
            <v>9000</v>
          </cell>
          <cell r="G339">
            <v>0</v>
          </cell>
          <cell r="H339"/>
          <cell r="I339">
            <v>0</v>
          </cell>
          <cell r="J339">
            <v>9000</v>
          </cell>
          <cell r="K339">
            <v>0</v>
          </cell>
          <cell r="L339">
            <v>9000</v>
          </cell>
          <cell r="M339">
            <v>0</v>
          </cell>
          <cell r="N339" t="str">
            <v>S/L</v>
          </cell>
          <cell r="O339">
            <v>5</v>
          </cell>
        </row>
        <row r="340">
          <cell r="A340" t="str">
            <v>COAST.331</v>
          </cell>
          <cell r="B340">
            <v>624</v>
          </cell>
          <cell r="C340"/>
          <cell r="D340" t="str">
            <v xml:space="preserve">Truck Scale Kit - #318                       </v>
          </cell>
          <cell r="E340">
            <v>37986</v>
          </cell>
          <cell r="F340">
            <v>2001.36</v>
          </cell>
          <cell r="G340">
            <v>0</v>
          </cell>
          <cell r="H340"/>
          <cell r="I340">
            <v>0</v>
          </cell>
          <cell r="J340">
            <v>2001.36</v>
          </cell>
          <cell r="K340">
            <v>0</v>
          </cell>
          <cell r="L340">
            <v>2001.36</v>
          </cell>
          <cell r="M340">
            <v>0</v>
          </cell>
          <cell r="N340" t="str">
            <v>S/L</v>
          </cell>
          <cell r="O340">
            <v>5</v>
          </cell>
        </row>
        <row r="341">
          <cell r="A341" t="str">
            <v>COAST.332</v>
          </cell>
          <cell r="B341">
            <v>625</v>
          </cell>
          <cell r="C341"/>
          <cell r="D341" t="str">
            <v xml:space="preserve">Paint - #811                                 </v>
          </cell>
          <cell r="E341">
            <v>37986</v>
          </cell>
          <cell r="F341">
            <v>3141</v>
          </cell>
          <cell r="G341">
            <v>0</v>
          </cell>
          <cell r="H341"/>
          <cell r="I341">
            <v>0</v>
          </cell>
          <cell r="J341">
            <v>3141</v>
          </cell>
          <cell r="K341">
            <v>0</v>
          </cell>
          <cell r="L341">
            <v>3141</v>
          </cell>
          <cell r="M341">
            <v>0</v>
          </cell>
          <cell r="N341" t="str">
            <v>S/L</v>
          </cell>
          <cell r="O341">
            <v>5</v>
          </cell>
        </row>
        <row r="342">
          <cell r="A342" t="str">
            <v>COAST.333</v>
          </cell>
          <cell r="B342">
            <v>626</v>
          </cell>
          <cell r="C342"/>
          <cell r="D342" t="str">
            <v xml:space="preserve">Palmberg Property - wil be moved in closing  </v>
          </cell>
          <cell r="E342">
            <v>37986</v>
          </cell>
          <cell r="F342">
            <v>10000</v>
          </cell>
          <cell r="G342">
            <v>0</v>
          </cell>
          <cell r="H342"/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10000</v>
          </cell>
          <cell r="N342" t="str">
            <v>Memo</v>
          </cell>
          <cell r="O342">
            <v>0</v>
          </cell>
        </row>
        <row r="343">
          <cell r="A343" t="str">
            <v>COAST.334</v>
          </cell>
          <cell r="B343">
            <v>627</v>
          </cell>
          <cell r="C343"/>
          <cell r="D343" t="str">
            <v xml:space="preserve">Wiring - New Office @ Astoria Trx Station    </v>
          </cell>
          <cell r="E343">
            <v>37986</v>
          </cell>
          <cell r="F343">
            <v>5124.4799999999996</v>
          </cell>
          <cell r="G343">
            <v>0</v>
          </cell>
          <cell r="H343"/>
          <cell r="I343">
            <v>0</v>
          </cell>
          <cell r="J343">
            <v>1708.15</v>
          </cell>
          <cell r="K343">
            <v>341.63</v>
          </cell>
          <cell r="L343">
            <v>2049.7800000000002</v>
          </cell>
          <cell r="M343">
            <v>3074.7</v>
          </cell>
          <cell r="N343" t="str">
            <v>S/L</v>
          </cell>
          <cell r="O343">
            <v>15</v>
          </cell>
        </row>
        <row r="344">
          <cell r="A344" t="str">
            <v>COAST.335</v>
          </cell>
          <cell r="B344">
            <v>628</v>
          </cell>
          <cell r="C344"/>
          <cell r="D344" t="str">
            <v xml:space="preserve">New Roof - Astoria Trx Station               </v>
          </cell>
          <cell r="E344">
            <v>37986</v>
          </cell>
          <cell r="F344">
            <v>11710</v>
          </cell>
          <cell r="G344">
            <v>0</v>
          </cell>
          <cell r="H344"/>
          <cell r="I344">
            <v>0</v>
          </cell>
          <cell r="J344">
            <v>3903.35</v>
          </cell>
          <cell r="K344">
            <v>780.67</v>
          </cell>
          <cell r="L344">
            <v>4684.0200000000004</v>
          </cell>
          <cell r="M344">
            <v>7025.98</v>
          </cell>
          <cell r="N344" t="str">
            <v>S/L</v>
          </cell>
          <cell r="O344">
            <v>15</v>
          </cell>
        </row>
        <row r="345">
          <cell r="A345" t="str">
            <v>COAST.336</v>
          </cell>
          <cell r="B345">
            <v>629</v>
          </cell>
          <cell r="C345"/>
          <cell r="D345" t="str">
            <v xml:space="preserve">Containers - Trx from CSS                    </v>
          </cell>
          <cell r="E345">
            <v>37986</v>
          </cell>
          <cell r="F345">
            <v>1300</v>
          </cell>
          <cell r="G345">
            <v>0</v>
          </cell>
          <cell r="H345"/>
          <cell r="I345">
            <v>0</v>
          </cell>
          <cell r="J345">
            <v>928.55</v>
          </cell>
          <cell r="K345">
            <v>185.71</v>
          </cell>
          <cell r="L345">
            <v>1114.26</v>
          </cell>
          <cell r="M345">
            <v>185.74</v>
          </cell>
          <cell r="N345" t="str">
            <v>S/L</v>
          </cell>
          <cell r="O345">
            <v>7</v>
          </cell>
        </row>
        <row r="346">
          <cell r="A346" t="str">
            <v>COAST.337</v>
          </cell>
          <cell r="B346">
            <v>630</v>
          </cell>
          <cell r="C346"/>
          <cell r="D346" t="str">
            <v xml:space="preserve">1991 EVO-D-3000 Lodal (Trx from CSS)         </v>
          </cell>
          <cell r="E346">
            <v>37986</v>
          </cell>
          <cell r="F346">
            <v>35000</v>
          </cell>
          <cell r="G346">
            <v>0</v>
          </cell>
          <cell r="H346"/>
          <cell r="I346">
            <v>0</v>
          </cell>
          <cell r="J346">
            <v>35000</v>
          </cell>
          <cell r="K346">
            <v>0</v>
          </cell>
          <cell r="L346">
            <v>35000</v>
          </cell>
          <cell r="M346">
            <v>0</v>
          </cell>
          <cell r="N346" t="str">
            <v>S/L</v>
          </cell>
          <cell r="O346">
            <v>5</v>
          </cell>
        </row>
        <row r="347">
          <cell r="A347" t="str">
            <v>COAST.338</v>
          </cell>
          <cell r="B347">
            <v>631</v>
          </cell>
          <cell r="C347" t="str">
            <v>d</v>
          </cell>
          <cell r="D347" t="str">
            <v xml:space="preserve">1989 Ford Pickup - #803                      </v>
          </cell>
          <cell r="E347">
            <v>37956</v>
          </cell>
          <cell r="F347">
            <v>3000</v>
          </cell>
          <cell r="G347">
            <v>0</v>
          </cell>
          <cell r="H347"/>
          <cell r="I347">
            <v>0</v>
          </cell>
          <cell r="J347">
            <v>3000</v>
          </cell>
          <cell r="K347">
            <v>0</v>
          </cell>
          <cell r="L347">
            <v>3000</v>
          </cell>
          <cell r="M347">
            <v>0</v>
          </cell>
          <cell r="N347" t="str">
            <v>S/L</v>
          </cell>
          <cell r="O347">
            <v>5</v>
          </cell>
        </row>
        <row r="348">
          <cell r="A348" t="str">
            <v>COAST.339</v>
          </cell>
          <cell r="B348">
            <v>632</v>
          </cell>
          <cell r="C348"/>
          <cell r="D348" t="str">
            <v xml:space="preserve">1979 MACK Rolloff - #101                     </v>
          </cell>
          <cell r="E348">
            <v>37956</v>
          </cell>
          <cell r="F348">
            <v>7000</v>
          </cell>
          <cell r="G348">
            <v>0</v>
          </cell>
          <cell r="H348"/>
          <cell r="I348">
            <v>0</v>
          </cell>
          <cell r="J348">
            <v>7000</v>
          </cell>
          <cell r="K348">
            <v>0</v>
          </cell>
          <cell r="L348">
            <v>7000</v>
          </cell>
          <cell r="M348">
            <v>0</v>
          </cell>
          <cell r="N348" t="str">
            <v>S/L</v>
          </cell>
          <cell r="O348">
            <v>5</v>
          </cell>
        </row>
        <row r="349">
          <cell r="A349" t="str">
            <v>COAST.340</v>
          </cell>
          <cell r="B349">
            <v>634</v>
          </cell>
          <cell r="C349"/>
          <cell r="D349" t="str">
            <v xml:space="preserve">1997 GMC Retriever - #316                    </v>
          </cell>
          <cell r="E349">
            <v>37956</v>
          </cell>
          <cell r="F349">
            <v>7000</v>
          </cell>
          <cell r="G349">
            <v>0</v>
          </cell>
          <cell r="H349"/>
          <cell r="I349">
            <v>0</v>
          </cell>
          <cell r="J349">
            <v>7000</v>
          </cell>
          <cell r="K349">
            <v>0</v>
          </cell>
          <cell r="L349">
            <v>7000</v>
          </cell>
          <cell r="M349">
            <v>0</v>
          </cell>
          <cell r="N349" t="str">
            <v>S/L</v>
          </cell>
          <cell r="O349">
            <v>5</v>
          </cell>
        </row>
        <row r="350">
          <cell r="A350" t="str">
            <v>COAST.341</v>
          </cell>
          <cell r="B350">
            <v>635</v>
          </cell>
          <cell r="C350"/>
          <cell r="D350" t="str">
            <v xml:space="preserve">Rice Lake Truck Scale                        </v>
          </cell>
          <cell r="E350">
            <v>38099</v>
          </cell>
          <cell r="F350">
            <v>29175</v>
          </cell>
          <cell r="G350">
            <v>0</v>
          </cell>
          <cell r="H350"/>
          <cell r="I350">
            <v>0</v>
          </cell>
          <cell r="J350">
            <v>19450.009999999998</v>
          </cell>
          <cell r="K350">
            <v>4167.8599999999997</v>
          </cell>
          <cell r="L350">
            <v>23617.87</v>
          </cell>
          <cell r="M350">
            <v>5557.13</v>
          </cell>
          <cell r="N350" t="str">
            <v>S/L</v>
          </cell>
          <cell r="O350">
            <v>7</v>
          </cell>
        </row>
        <row r="351">
          <cell r="A351" t="str">
            <v>COAST.342</v>
          </cell>
          <cell r="B351">
            <v>636</v>
          </cell>
          <cell r="C351"/>
          <cell r="D351" t="str">
            <v xml:space="preserve">Truck Scale Installation Costs               </v>
          </cell>
          <cell r="E351">
            <v>38099</v>
          </cell>
          <cell r="F351">
            <v>320</v>
          </cell>
          <cell r="G351">
            <v>0</v>
          </cell>
          <cell r="H351"/>
          <cell r="I351">
            <v>0</v>
          </cell>
          <cell r="J351">
            <v>213.32</v>
          </cell>
          <cell r="K351">
            <v>45.71</v>
          </cell>
          <cell r="L351">
            <v>259.02999999999997</v>
          </cell>
          <cell r="M351">
            <v>60.97</v>
          </cell>
          <cell r="N351" t="str">
            <v>S/L</v>
          </cell>
          <cell r="O351">
            <v>7</v>
          </cell>
        </row>
        <row r="352">
          <cell r="A352" t="str">
            <v>COAST.343</v>
          </cell>
          <cell r="B352">
            <v>637</v>
          </cell>
          <cell r="C352"/>
          <cell r="D352" t="str">
            <v xml:space="preserve">Rebuild Engine - 1996 Peterbilt #205         </v>
          </cell>
          <cell r="E352">
            <v>38046</v>
          </cell>
          <cell r="F352">
            <v>10667.7</v>
          </cell>
          <cell r="G352">
            <v>0</v>
          </cell>
          <cell r="H352"/>
          <cell r="I352">
            <v>0</v>
          </cell>
          <cell r="J352">
            <v>10312.11</v>
          </cell>
          <cell r="K352">
            <v>355.59</v>
          </cell>
          <cell r="L352">
            <v>10667.7</v>
          </cell>
          <cell r="M352">
            <v>0</v>
          </cell>
          <cell r="N352" t="str">
            <v>S/L</v>
          </cell>
          <cell r="O352">
            <v>5</v>
          </cell>
        </row>
        <row r="353">
          <cell r="A353" t="str">
            <v>COAST.344</v>
          </cell>
          <cell r="B353">
            <v>638</v>
          </cell>
          <cell r="C353"/>
          <cell r="D353" t="str">
            <v xml:space="preserve">40yd Pacific Front Loader Mounted On #207    </v>
          </cell>
          <cell r="E353">
            <v>38022</v>
          </cell>
          <cell r="F353">
            <v>83081.039999999994</v>
          </cell>
          <cell r="G353">
            <v>0</v>
          </cell>
          <cell r="H353"/>
          <cell r="I353">
            <v>0</v>
          </cell>
          <cell r="J353">
            <v>81696.36</v>
          </cell>
          <cell r="K353">
            <v>1384.68</v>
          </cell>
          <cell r="L353">
            <v>83081.039999999994</v>
          </cell>
          <cell r="M353">
            <v>0</v>
          </cell>
          <cell r="N353" t="str">
            <v>S/L</v>
          </cell>
          <cell r="O353">
            <v>5</v>
          </cell>
        </row>
        <row r="354">
          <cell r="A354" t="str">
            <v>COAST.345</v>
          </cell>
          <cell r="B354">
            <v>639</v>
          </cell>
          <cell r="C354"/>
          <cell r="D354" t="str">
            <v xml:space="preserve">2004 Peterbilt 320 Front Loader #207         </v>
          </cell>
          <cell r="E354">
            <v>38022</v>
          </cell>
          <cell r="F354">
            <v>101545</v>
          </cell>
          <cell r="G354">
            <v>0</v>
          </cell>
          <cell r="H354"/>
          <cell r="I354">
            <v>0</v>
          </cell>
          <cell r="J354">
            <v>99852.58</v>
          </cell>
          <cell r="K354">
            <v>1692.42</v>
          </cell>
          <cell r="L354">
            <v>101545</v>
          </cell>
          <cell r="M354">
            <v>0</v>
          </cell>
          <cell r="N354" t="str">
            <v>S/L</v>
          </cell>
          <cell r="O354">
            <v>5</v>
          </cell>
        </row>
        <row r="355">
          <cell r="A355" t="str">
            <v>COAST.346</v>
          </cell>
          <cell r="B355">
            <v>640</v>
          </cell>
          <cell r="C355"/>
          <cell r="D355" t="str">
            <v xml:space="preserve">Graphics - #207                              </v>
          </cell>
          <cell r="E355">
            <v>38079</v>
          </cell>
          <cell r="F355">
            <v>1200</v>
          </cell>
          <cell r="G355">
            <v>0</v>
          </cell>
          <cell r="H355"/>
          <cell r="I355">
            <v>0</v>
          </cell>
          <cell r="J355">
            <v>1140</v>
          </cell>
          <cell r="K355">
            <v>60</v>
          </cell>
          <cell r="L355">
            <v>1200</v>
          </cell>
          <cell r="M355">
            <v>0</v>
          </cell>
          <cell r="N355" t="str">
            <v>S/L</v>
          </cell>
          <cell r="O355">
            <v>5</v>
          </cell>
        </row>
        <row r="356">
          <cell r="A356" t="str">
            <v>COAST.347</v>
          </cell>
          <cell r="B356">
            <v>641</v>
          </cell>
          <cell r="C356"/>
          <cell r="D356" t="str">
            <v xml:space="preserve">Truck Scale Kit - #207                       </v>
          </cell>
          <cell r="E356">
            <v>38107</v>
          </cell>
          <cell r="F356">
            <v>2001.45</v>
          </cell>
          <cell r="G356">
            <v>0</v>
          </cell>
          <cell r="H356"/>
          <cell r="I356">
            <v>0</v>
          </cell>
          <cell r="J356">
            <v>1868.02</v>
          </cell>
          <cell r="K356">
            <v>133.43</v>
          </cell>
          <cell r="L356">
            <v>2001.45</v>
          </cell>
          <cell r="M356">
            <v>0</v>
          </cell>
          <cell r="N356" t="str">
            <v>S/L</v>
          </cell>
          <cell r="O356">
            <v>5</v>
          </cell>
        </row>
        <row r="357">
          <cell r="A357" t="str">
            <v>COAST.348</v>
          </cell>
          <cell r="B357">
            <v>642</v>
          </cell>
          <cell r="C357"/>
          <cell r="D357" t="str">
            <v xml:space="preserve">180 - 96 Gal Univ XHD Containers             </v>
          </cell>
          <cell r="E357">
            <v>38014</v>
          </cell>
          <cell r="F357">
            <v>8975</v>
          </cell>
          <cell r="G357">
            <v>0</v>
          </cell>
          <cell r="H357"/>
          <cell r="I357">
            <v>0</v>
          </cell>
          <cell r="J357">
            <v>6303.86</v>
          </cell>
          <cell r="K357">
            <v>1282.1400000000001</v>
          </cell>
          <cell r="L357">
            <v>7586</v>
          </cell>
          <cell r="M357">
            <v>1389</v>
          </cell>
          <cell r="N357" t="str">
            <v>S/L</v>
          </cell>
          <cell r="O357">
            <v>7</v>
          </cell>
        </row>
        <row r="358">
          <cell r="A358" t="str">
            <v>COAST.349</v>
          </cell>
          <cell r="B358">
            <v>643</v>
          </cell>
          <cell r="C358"/>
          <cell r="D358" t="str">
            <v xml:space="preserve">500 - 32 Gal Univ XHD Containers             </v>
          </cell>
          <cell r="E358">
            <v>38014</v>
          </cell>
          <cell r="F358">
            <v>17750</v>
          </cell>
          <cell r="G358">
            <v>0</v>
          </cell>
          <cell r="H358"/>
          <cell r="I358">
            <v>0</v>
          </cell>
          <cell r="J358">
            <v>12467.24</v>
          </cell>
          <cell r="K358">
            <v>2535.71</v>
          </cell>
          <cell r="L358">
            <v>15002.95</v>
          </cell>
          <cell r="M358">
            <v>2747.05</v>
          </cell>
          <cell r="N358" t="str">
            <v>S/L</v>
          </cell>
          <cell r="O358">
            <v>7</v>
          </cell>
        </row>
        <row r="359">
          <cell r="A359" t="str">
            <v>COAST.350</v>
          </cell>
          <cell r="B359">
            <v>644</v>
          </cell>
          <cell r="C359"/>
          <cell r="D359" t="str">
            <v xml:space="preserve">2 - 2yd FL Slant Top Containers              </v>
          </cell>
          <cell r="E359">
            <v>38046</v>
          </cell>
          <cell r="F359">
            <v>1172</v>
          </cell>
          <cell r="G359">
            <v>0</v>
          </cell>
          <cell r="H359"/>
          <cell r="I359">
            <v>0</v>
          </cell>
          <cell r="J359">
            <v>809.24</v>
          </cell>
          <cell r="K359">
            <v>167.43</v>
          </cell>
          <cell r="L359">
            <v>976.67</v>
          </cell>
          <cell r="M359">
            <v>195.33</v>
          </cell>
          <cell r="N359" t="str">
            <v>S/L</v>
          </cell>
          <cell r="O359">
            <v>7</v>
          </cell>
        </row>
        <row r="360">
          <cell r="A360" t="str">
            <v>COAST.351</v>
          </cell>
          <cell r="B360">
            <v>645</v>
          </cell>
          <cell r="C360"/>
          <cell r="D360" t="str">
            <v xml:space="preserve">3 - 3yd FL Slant Top Containers              </v>
          </cell>
          <cell r="E360">
            <v>38046</v>
          </cell>
          <cell r="F360">
            <v>1979.25</v>
          </cell>
          <cell r="G360">
            <v>0</v>
          </cell>
          <cell r="H360"/>
          <cell r="I360">
            <v>0</v>
          </cell>
          <cell r="J360">
            <v>1366.63</v>
          </cell>
          <cell r="K360">
            <v>282.75</v>
          </cell>
          <cell r="L360">
            <v>1649.38</v>
          </cell>
          <cell r="M360">
            <v>329.87</v>
          </cell>
          <cell r="N360" t="str">
            <v>S/L</v>
          </cell>
          <cell r="O360">
            <v>7</v>
          </cell>
        </row>
        <row r="361">
          <cell r="A361" t="str">
            <v>COAST.352</v>
          </cell>
          <cell r="B361">
            <v>646</v>
          </cell>
          <cell r="C361"/>
          <cell r="D361" t="str">
            <v xml:space="preserve">2 - 1yd FL Tapered Containers                </v>
          </cell>
          <cell r="E361">
            <v>38046</v>
          </cell>
          <cell r="F361">
            <v>965</v>
          </cell>
          <cell r="G361">
            <v>0</v>
          </cell>
          <cell r="H361"/>
          <cell r="I361">
            <v>0</v>
          </cell>
          <cell r="J361">
            <v>666.32</v>
          </cell>
          <cell r="K361">
            <v>137.86000000000001</v>
          </cell>
          <cell r="L361">
            <v>804.18</v>
          </cell>
          <cell r="M361">
            <v>160.82</v>
          </cell>
          <cell r="N361" t="str">
            <v>S/L</v>
          </cell>
          <cell r="O361">
            <v>7</v>
          </cell>
        </row>
        <row r="362">
          <cell r="A362" t="str">
            <v>COAST.353</v>
          </cell>
          <cell r="B362">
            <v>647</v>
          </cell>
          <cell r="C362"/>
          <cell r="D362" t="str">
            <v xml:space="preserve">2 - 1.5yd FL Tapered Containers              </v>
          </cell>
          <cell r="E362">
            <v>38046</v>
          </cell>
          <cell r="F362">
            <v>1074</v>
          </cell>
          <cell r="G362">
            <v>0</v>
          </cell>
          <cell r="H362"/>
          <cell r="I362">
            <v>0</v>
          </cell>
          <cell r="J362">
            <v>741.58</v>
          </cell>
          <cell r="K362">
            <v>153.43</v>
          </cell>
          <cell r="L362">
            <v>895.01</v>
          </cell>
          <cell r="M362">
            <v>178.99</v>
          </cell>
          <cell r="N362" t="str">
            <v>S/L</v>
          </cell>
          <cell r="O362">
            <v>7</v>
          </cell>
        </row>
        <row r="363">
          <cell r="A363" t="str">
            <v>COAST.354</v>
          </cell>
          <cell r="B363">
            <v>648</v>
          </cell>
          <cell r="C363"/>
          <cell r="D363" t="str">
            <v xml:space="preserve">3 - 5yd FL Cathedral Containers              </v>
          </cell>
          <cell r="E363">
            <v>38046</v>
          </cell>
          <cell r="F363">
            <v>2376.75</v>
          </cell>
          <cell r="G363">
            <v>0</v>
          </cell>
          <cell r="H363"/>
          <cell r="I363">
            <v>0</v>
          </cell>
          <cell r="J363">
            <v>1641.11</v>
          </cell>
          <cell r="K363">
            <v>339.54</v>
          </cell>
          <cell r="L363">
            <v>1980.65</v>
          </cell>
          <cell r="M363">
            <v>396.1</v>
          </cell>
          <cell r="N363" t="str">
            <v>S/L</v>
          </cell>
          <cell r="O363">
            <v>7</v>
          </cell>
        </row>
        <row r="364">
          <cell r="A364" t="str">
            <v>COAST.355</v>
          </cell>
          <cell r="B364">
            <v>649</v>
          </cell>
          <cell r="C364"/>
          <cell r="D364" t="str">
            <v xml:space="preserve">4 - 6yd FL Cathedral Containers              </v>
          </cell>
          <cell r="E364">
            <v>38046</v>
          </cell>
          <cell r="F364">
            <v>3439</v>
          </cell>
          <cell r="G364">
            <v>0</v>
          </cell>
          <cell r="H364"/>
          <cell r="I364">
            <v>0</v>
          </cell>
          <cell r="J364">
            <v>2374.56</v>
          </cell>
          <cell r="K364">
            <v>491.29</v>
          </cell>
          <cell r="L364">
            <v>2865.85</v>
          </cell>
          <cell r="M364">
            <v>573.15</v>
          </cell>
          <cell r="N364" t="str">
            <v>S/L</v>
          </cell>
          <cell r="O364">
            <v>7</v>
          </cell>
        </row>
        <row r="365">
          <cell r="A365" t="str">
            <v>COAST.356</v>
          </cell>
          <cell r="B365">
            <v>650</v>
          </cell>
          <cell r="C365"/>
          <cell r="D365" t="str">
            <v xml:space="preserve">6 - 4yd FL Cardboard Recycling Containers    </v>
          </cell>
          <cell r="E365">
            <v>38046</v>
          </cell>
          <cell r="F365">
            <v>3744</v>
          </cell>
          <cell r="G365">
            <v>0</v>
          </cell>
          <cell r="H365"/>
          <cell r="I365">
            <v>0</v>
          </cell>
          <cell r="J365">
            <v>2585.15</v>
          </cell>
          <cell r="K365">
            <v>534.86</v>
          </cell>
          <cell r="L365">
            <v>3120.01</v>
          </cell>
          <cell r="M365">
            <v>623.99</v>
          </cell>
          <cell r="N365" t="str">
            <v>S/L</v>
          </cell>
          <cell r="O365">
            <v>7</v>
          </cell>
        </row>
        <row r="366">
          <cell r="A366" t="str">
            <v>COAST.357</v>
          </cell>
          <cell r="B366">
            <v>651</v>
          </cell>
          <cell r="C366"/>
          <cell r="D366" t="str">
            <v xml:space="preserve">6 - 6yd FL Cardboard Recycling Containers    </v>
          </cell>
          <cell r="E366">
            <v>38046</v>
          </cell>
          <cell r="F366">
            <v>4184.6400000000003</v>
          </cell>
          <cell r="G366">
            <v>0</v>
          </cell>
          <cell r="H366"/>
          <cell r="I366">
            <v>0</v>
          </cell>
          <cell r="J366">
            <v>2889.41</v>
          </cell>
          <cell r="K366">
            <v>597.80999999999995</v>
          </cell>
          <cell r="L366">
            <v>3487.22</v>
          </cell>
          <cell r="M366">
            <v>697.42</v>
          </cell>
          <cell r="N366" t="str">
            <v>S/L</v>
          </cell>
          <cell r="O366">
            <v>7</v>
          </cell>
        </row>
        <row r="367">
          <cell r="A367" t="str">
            <v>COAST.358</v>
          </cell>
          <cell r="B367">
            <v>652</v>
          </cell>
          <cell r="C367"/>
          <cell r="D367" t="str">
            <v xml:space="preserve">Freight on Containers - assets 644-651       </v>
          </cell>
          <cell r="E367">
            <v>38046</v>
          </cell>
          <cell r="F367">
            <v>682.5</v>
          </cell>
          <cell r="G367">
            <v>0</v>
          </cell>
          <cell r="H367"/>
          <cell r="I367">
            <v>0</v>
          </cell>
          <cell r="J367">
            <v>471.25</v>
          </cell>
          <cell r="K367">
            <v>97.5</v>
          </cell>
          <cell r="L367">
            <v>568.75</v>
          </cell>
          <cell r="M367">
            <v>113.75</v>
          </cell>
          <cell r="N367" t="str">
            <v>S/L</v>
          </cell>
          <cell r="O367">
            <v>7</v>
          </cell>
        </row>
        <row r="368">
          <cell r="A368" t="str">
            <v>COAST.359</v>
          </cell>
          <cell r="B368">
            <v>653</v>
          </cell>
          <cell r="C368"/>
          <cell r="D368" t="str">
            <v xml:space="preserve">500 - 14 Gal Recycle Bins                    </v>
          </cell>
          <cell r="E368">
            <v>38069</v>
          </cell>
          <cell r="F368">
            <v>2660</v>
          </cell>
          <cell r="G368">
            <v>0</v>
          </cell>
          <cell r="H368"/>
          <cell r="I368">
            <v>0</v>
          </cell>
          <cell r="J368">
            <v>1805</v>
          </cell>
          <cell r="K368">
            <v>380</v>
          </cell>
          <cell r="L368">
            <v>2185</v>
          </cell>
          <cell r="M368">
            <v>475</v>
          </cell>
          <cell r="N368" t="str">
            <v>S/L</v>
          </cell>
          <cell r="O368">
            <v>7</v>
          </cell>
        </row>
        <row r="369">
          <cell r="A369" t="str">
            <v>COAST.360</v>
          </cell>
          <cell r="B369">
            <v>654</v>
          </cell>
          <cell r="C369"/>
          <cell r="D369" t="str">
            <v xml:space="preserve">4 - 10yd Drop Boxes                          </v>
          </cell>
          <cell r="E369">
            <v>38167</v>
          </cell>
          <cell r="F369">
            <v>11200</v>
          </cell>
          <cell r="G369">
            <v>0</v>
          </cell>
          <cell r="H369"/>
          <cell r="I369">
            <v>0</v>
          </cell>
          <cell r="J369">
            <v>7200</v>
          </cell>
          <cell r="K369">
            <v>1600</v>
          </cell>
          <cell r="L369">
            <v>8800</v>
          </cell>
          <cell r="M369">
            <v>2400</v>
          </cell>
          <cell r="N369" t="str">
            <v>S/L</v>
          </cell>
          <cell r="O369">
            <v>7</v>
          </cell>
        </row>
        <row r="370">
          <cell r="A370" t="str">
            <v>COAST.361</v>
          </cell>
          <cell r="B370">
            <v>655</v>
          </cell>
          <cell r="C370"/>
          <cell r="D370" t="str">
            <v xml:space="preserve">10 - 3yd FL Rental Containers                </v>
          </cell>
          <cell r="E370">
            <v>38134</v>
          </cell>
          <cell r="F370">
            <v>6360</v>
          </cell>
          <cell r="G370">
            <v>0</v>
          </cell>
          <cell r="H370"/>
          <cell r="I370">
            <v>0</v>
          </cell>
          <cell r="J370">
            <v>4164.28</v>
          </cell>
          <cell r="K370">
            <v>908.57</v>
          </cell>
          <cell r="L370">
            <v>5072.8500000000004</v>
          </cell>
          <cell r="M370">
            <v>1287.1500000000001</v>
          </cell>
          <cell r="N370" t="str">
            <v>S/L</v>
          </cell>
          <cell r="O370">
            <v>7</v>
          </cell>
        </row>
        <row r="371">
          <cell r="A371" t="str">
            <v>COAST.362</v>
          </cell>
          <cell r="B371">
            <v>656</v>
          </cell>
          <cell r="C371"/>
          <cell r="D371" t="str">
            <v xml:space="preserve">4 - 3yd FL Rental Containers                 </v>
          </cell>
          <cell r="E371">
            <v>38097</v>
          </cell>
          <cell r="F371">
            <v>2544</v>
          </cell>
          <cell r="G371">
            <v>0</v>
          </cell>
          <cell r="H371"/>
          <cell r="I371">
            <v>0</v>
          </cell>
          <cell r="J371">
            <v>1696.01</v>
          </cell>
          <cell r="K371">
            <v>363.43</v>
          </cell>
          <cell r="L371">
            <v>2059.44</v>
          </cell>
          <cell r="M371">
            <v>484.56</v>
          </cell>
          <cell r="N371" t="str">
            <v>S/L</v>
          </cell>
          <cell r="O371">
            <v>7</v>
          </cell>
        </row>
        <row r="372">
          <cell r="A372" t="str">
            <v>COAST.363</v>
          </cell>
          <cell r="B372">
            <v>657</v>
          </cell>
          <cell r="C372"/>
          <cell r="D372" t="str">
            <v xml:space="preserve">2 - 3yd RL Rental Containers                 </v>
          </cell>
          <cell r="E372">
            <v>38097</v>
          </cell>
          <cell r="F372">
            <v>1640</v>
          </cell>
          <cell r="G372">
            <v>0</v>
          </cell>
          <cell r="H372"/>
          <cell r="I372">
            <v>0</v>
          </cell>
          <cell r="J372">
            <v>1093.3499999999999</v>
          </cell>
          <cell r="K372">
            <v>234.29</v>
          </cell>
          <cell r="L372">
            <v>1327.64</v>
          </cell>
          <cell r="M372">
            <v>312.36</v>
          </cell>
          <cell r="N372" t="str">
            <v>S/L</v>
          </cell>
          <cell r="O372">
            <v>7</v>
          </cell>
        </row>
        <row r="373">
          <cell r="A373" t="str">
            <v>COAST.364</v>
          </cell>
          <cell r="B373">
            <v>658</v>
          </cell>
          <cell r="C373"/>
          <cell r="D373" t="str">
            <v xml:space="preserve">3 - 8yd FL Cathedral Containers              </v>
          </cell>
          <cell r="E373">
            <v>38104</v>
          </cell>
          <cell r="F373">
            <v>3424.35</v>
          </cell>
          <cell r="G373">
            <v>0</v>
          </cell>
          <cell r="H373"/>
          <cell r="I373">
            <v>0</v>
          </cell>
          <cell r="J373">
            <v>2282.89</v>
          </cell>
          <cell r="K373">
            <v>489.19</v>
          </cell>
          <cell r="L373">
            <v>2772.08</v>
          </cell>
          <cell r="M373">
            <v>652.27</v>
          </cell>
          <cell r="N373" t="str">
            <v>S/L</v>
          </cell>
          <cell r="O373">
            <v>7</v>
          </cell>
        </row>
        <row r="374">
          <cell r="A374" t="str">
            <v>COAST.365</v>
          </cell>
          <cell r="B374">
            <v>659</v>
          </cell>
          <cell r="C374"/>
          <cell r="D374" t="str">
            <v xml:space="preserve">1 - 4yd FL Tapered Container                 </v>
          </cell>
          <cell r="E374">
            <v>38106</v>
          </cell>
          <cell r="F374">
            <v>852.35</v>
          </cell>
          <cell r="G374">
            <v>0</v>
          </cell>
          <cell r="H374"/>
          <cell r="I374">
            <v>0</v>
          </cell>
          <cell r="J374">
            <v>568.22</v>
          </cell>
          <cell r="K374">
            <v>121.76</v>
          </cell>
          <cell r="L374">
            <v>689.98</v>
          </cell>
          <cell r="M374">
            <v>162.37</v>
          </cell>
          <cell r="N374" t="str">
            <v>S/L</v>
          </cell>
          <cell r="O374">
            <v>7</v>
          </cell>
        </row>
        <row r="375">
          <cell r="A375" t="str">
            <v>COAST.366</v>
          </cell>
          <cell r="B375">
            <v>660</v>
          </cell>
          <cell r="C375"/>
          <cell r="D375" t="str">
            <v xml:space="preserve">Pressure Washer                              </v>
          </cell>
          <cell r="E375">
            <v>38152</v>
          </cell>
          <cell r="F375">
            <v>3502.4</v>
          </cell>
          <cell r="G375">
            <v>0</v>
          </cell>
          <cell r="H375"/>
          <cell r="I375">
            <v>0</v>
          </cell>
          <cell r="J375">
            <v>2293.23</v>
          </cell>
          <cell r="K375">
            <v>500.34</v>
          </cell>
          <cell r="L375">
            <v>2793.57</v>
          </cell>
          <cell r="M375">
            <v>708.83</v>
          </cell>
          <cell r="N375" t="str">
            <v>S/L</v>
          </cell>
          <cell r="O375">
            <v>7</v>
          </cell>
        </row>
        <row r="376">
          <cell r="A376" t="str">
            <v>COAST.367</v>
          </cell>
          <cell r="B376">
            <v>661</v>
          </cell>
          <cell r="C376"/>
          <cell r="D376" t="str">
            <v xml:space="preserve">Rebuild Engine - 1996 GMC #507               </v>
          </cell>
          <cell r="E376">
            <v>38138</v>
          </cell>
          <cell r="F376">
            <v>12369.49</v>
          </cell>
          <cell r="G376">
            <v>0</v>
          </cell>
          <cell r="H376"/>
          <cell r="I376">
            <v>0</v>
          </cell>
          <cell r="J376">
            <v>11338.71</v>
          </cell>
          <cell r="K376">
            <v>1030.78</v>
          </cell>
          <cell r="L376">
            <v>12369.49</v>
          </cell>
          <cell r="M376">
            <v>0</v>
          </cell>
          <cell r="N376" t="str">
            <v>S/L</v>
          </cell>
          <cell r="O376">
            <v>5</v>
          </cell>
        </row>
        <row r="377">
          <cell r="A377" t="str">
            <v>COAST.368</v>
          </cell>
          <cell r="B377">
            <v>662</v>
          </cell>
          <cell r="C377"/>
          <cell r="D377" t="str">
            <v xml:space="preserve">K-PAC Hoist Hook Lift                        </v>
          </cell>
          <cell r="E377">
            <v>38168</v>
          </cell>
          <cell r="F377">
            <v>14352.4</v>
          </cell>
          <cell r="G377">
            <v>0</v>
          </cell>
          <cell r="H377"/>
          <cell r="I377">
            <v>0</v>
          </cell>
          <cell r="J377">
            <v>9226.5300000000007</v>
          </cell>
          <cell r="K377">
            <v>2050.34</v>
          </cell>
          <cell r="L377">
            <v>11276.87</v>
          </cell>
          <cell r="M377">
            <v>3075.53</v>
          </cell>
          <cell r="N377" t="str">
            <v>S/L</v>
          </cell>
          <cell r="O377">
            <v>7</v>
          </cell>
        </row>
        <row r="378">
          <cell r="A378" t="str">
            <v>COAST.369</v>
          </cell>
          <cell r="B378">
            <v>663</v>
          </cell>
          <cell r="C378"/>
          <cell r="D378" t="str">
            <v xml:space="preserve">16' Roll Off Flat Bed                        </v>
          </cell>
          <cell r="E378">
            <v>38168</v>
          </cell>
          <cell r="F378">
            <v>7200</v>
          </cell>
          <cell r="G378">
            <v>0</v>
          </cell>
          <cell r="H378"/>
          <cell r="I378">
            <v>0</v>
          </cell>
          <cell r="J378">
            <v>6480</v>
          </cell>
          <cell r="K378">
            <v>720</v>
          </cell>
          <cell r="L378">
            <v>7200</v>
          </cell>
          <cell r="M378">
            <v>0</v>
          </cell>
          <cell r="N378" t="str">
            <v>S/L</v>
          </cell>
          <cell r="O378">
            <v>5</v>
          </cell>
        </row>
        <row r="379">
          <cell r="A379" t="str">
            <v>COAST.370</v>
          </cell>
          <cell r="B379">
            <v>664</v>
          </cell>
          <cell r="C379"/>
          <cell r="D379" t="str">
            <v xml:space="preserve">Pro Link Printer                             </v>
          </cell>
          <cell r="E379">
            <v>38321</v>
          </cell>
          <cell r="F379">
            <v>792.19</v>
          </cell>
          <cell r="G379">
            <v>0</v>
          </cell>
          <cell r="H379"/>
          <cell r="I379">
            <v>0</v>
          </cell>
          <cell r="J379">
            <v>646.96</v>
          </cell>
          <cell r="K379">
            <v>145.22999999999999</v>
          </cell>
          <cell r="L379">
            <v>792.19</v>
          </cell>
          <cell r="M379">
            <v>0</v>
          </cell>
          <cell r="N379" t="str">
            <v>S/L</v>
          </cell>
          <cell r="O379">
            <v>5</v>
          </cell>
        </row>
        <row r="380">
          <cell r="A380" t="str">
            <v>COAST.371</v>
          </cell>
          <cell r="B380">
            <v>665</v>
          </cell>
          <cell r="C380"/>
          <cell r="D380" t="str">
            <v xml:space="preserve">2 - 20yd Standard Utility Drop Boxes         </v>
          </cell>
          <cell r="E380">
            <v>38153</v>
          </cell>
          <cell r="F380">
            <v>6614.11</v>
          </cell>
          <cell r="G380">
            <v>0</v>
          </cell>
          <cell r="H380"/>
          <cell r="I380">
            <v>0</v>
          </cell>
          <cell r="J380">
            <v>4330.66</v>
          </cell>
          <cell r="K380">
            <v>944.87</v>
          </cell>
          <cell r="L380">
            <v>5275.53</v>
          </cell>
          <cell r="M380">
            <v>1338.58</v>
          </cell>
          <cell r="N380" t="str">
            <v>S/L</v>
          </cell>
          <cell r="O380">
            <v>7</v>
          </cell>
        </row>
        <row r="381">
          <cell r="A381" t="str">
            <v>COAST.372</v>
          </cell>
          <cell r="B381">
            <v>666</v>
          </cell>
          <cell r="C381"/>
          <cell r="D381" t="str">
            <v xml:space="preserve">2 - 30yd Standard Utility Drop Boxes         </v>
          </cell>
          <cell r="E381">
            <v>38153</v>
          </cell>
          <cell r="F381">
            <v>7551.12</v>
          </cell>
          <cell r="G381">
            <v>0</v>
          </cell>
          <cell r="H381"/>
          <cell r="I381">
            <v>0</v>
          </cell>
          <cell r="J381">
            <v>4944.18</v>
          </cell>
          <cell r="K381">
            <v>1078.73</v>
          </cell>
          <cell r="L381">
            <v>6022.91</v>
          </cell>
          <cell r="M381">
            <v>1528.21</v>
          </cell>
          <cell r="N381" t="str">
            <v>S/L</v>
          </cell>
          <cell r="O381">
            <v>7</v>
          </cell>
        </row>
        <row r="382">
          <cell r="A382" t="str">
            <v>COAST.373</v>
          </cell>
          <cell r="B382">
            <v>667</v>
          </cell>
          <cell r="C382"/>
          <cell r="D382" t="str">
            <v xml:space="preserve">2004 Chevrolet Pickup - #116                 </v>
          </cell>
          <cell r="E382">
            <v>38183</v>
          </cell>
          <cell r="F382">
            <v>31639.81</v>
          </cell>
          <cell r="G382">
            <v>0</v>
          </cell>
          <cell r="H382"/>
          <cell r="I382">
            <v>0</v>
          </cell>
          <cell r="J382">
            <v>28475.82</v>
          </cell>
          <cell r="K382">
            <v>3163.99</v>
          </cell>
          <cell r="L382">
            <v>31639.81</v>
          </cell>
          <cell r="M382">
            <v>0</v>
          </cell>
          <cell r="N382" t="str">
            <v>S/L</v>
          </cell>
          <cell r="O382">
            <v>5</v>
          </cell>
        </row>
        <row r="383">
          <cell r="A383" t="str">
            <v>COAST.374</v>
          </cell>
          <cell r="B383">
            <v>668</v>
          </cell>
          <cell r="C383"/>
          <cell r="D383" t="str">
            <v xml:space="preserve">H/D Scan Tool                                </v>
          </cell>
          <cell r="E383">
            <v>38250</v>
          </cell>
          <cell r="F383">
            <v>2060</v>
          </cell>
          <cell r="G383">
            <v>0</v>
          </cell>
          <cell r="H383"/>
          <cell r="I383">
            <v>0</v>
          </cell>
          <cell r="J383">
            <v>1250.73</v>
          </cell>
          <cell r="K383">
            <v>294.29000000000002</v>
          </cell>
          <cell r="L383">
            <v>1545.02</v>
          </cell>
          <cell r="M383">
            <v>514.98</v>
          </cell>
          <cell r="N383" t="str">
            <v>S/L</v>
          </cell>
          <cell r="O383">
            <v>7</v>
          </cell>
        </row>
        <row r="384">
          <cell r="A384" t="str">
            <v>COAST.375</v>
          </cell>
          <cell r="B384">
            <v>669</v>
          </cell>
          <cell r="C384"/>
          <cell r="D384" t="str">
            <v xml:space="preserve">1991 Hyster Forklift - #704 From MRF         </v>
          </cell>
          <cell r="E384">
            <v>38229</v>
          </cell>
          <cell r="F384">
            <v>6000</v>
          </cell>
          <cell r="G384">
            <v>0</v>
          </cell>
          <cell r="H384"/>
          <cell r="I384">
            <v>0</v>
          </cell>
          <cell r="J384">
            <v>3714.27</v>
          </cell>
          <cell r="K384">
            <v>857.14</v>
          </cell>
          <cell r="L384">
            <v>4571.41</v>
          </cell>
          <cell r="M384">
            <v>1428.59</v>
          </cell>
          <cell r="N384" t="str">
            <v>S/L</v>
          </cell>
          <cell r="O384">
            <v>7</v>
          </cell>
        </row>
        <row r="385">
          <cell r="A385" t="str">
            <v>COAST.376</v>
          </cell>
          <cell r="B385">
            <v>670</v>
          </cell>
          <cell r="C385"/>
          <cell r="D385" t="str">
            <v xml:space="preserve">Rebuild Engine - #604                        </v>
          </cell>
          <cell r="E385">
            <v>38218</v>
          </cell>
          <cell r="F385">
            <v>12494.95</v>
          </cell>
          <cell r="G385">
            <v>0</v>
          </cell>
          <cell r="H385"/>
          <cell r="I385">
            <v>0</v>
          </cell>
          <cell r="J385">
            <v>10828.96</v>
          </cell>
          <cell r="K385">
            <v>1665.99</v>
          </cell>
          <cell r="L385">
            <v>12494.95</v>
          </cell>
          <cell r="M385">
            <v>0</v>
          </cell>
          <cell r="N385" t="str">
            <v>S/L</v>
          </cell>
          <cell r="O385">
            <v>5</v>
          </cell>
        </row>
        <row r="386">
          <cell r="A386" t="str">
            <v>COAST.377</v>
          </cell>
          <cell r="B386">
            <v>671</v>
          </cell>
          <cell r="C386"/>
          <cell r="D386" t="str">
            <v xml:space="preserve">Truck Parts - #116                           </v>
          </cell>
          <cell r="E386">
            <v>38229</v>
          </cell>
          <cell r="F386">
            <v>564.14</v>
          </cell>
          <cell r="G386">
            <v>0</v>
          </cell>
          <cell r="H386"/>
          <cell r="I386">
            <v>0</v>
          </cell>
          <cell r="J386">
            <v>488.93</v>
          </cell>
          <cell r="K386">
            <v>75.209999999999994</v>
          </cell>
          <cell r="L386">
            <v>564.14</v>
          </cell>
          <cell r="M386">
            <v>0</v>
          </cell>
          <cell r="N386" t="str">
            <v>S/L</v>
          </cell>
          <cell r="O386">
            <v>5</v>
          </cell>
        </row>
        <row r="387">
          <cell r="A387" t="str">
            <v>COAST.378</v>
          </cell>
          <cell r="B387">
            <v>672</v>
          </cell>
          <cell r="C387"/>
          <cell r="D387" t="str">
            <v xml:space="preserve">Toolbox 18x18x36 RH DBL Door- #116           </v>
          </cell>
          <cell r="E387">
            <v>38244</v>
          </cell>
          <cell r="F387">
            <v>315</v>
          </cell>
          <cell r="G387">
            <v>0</v>
          </cell>
          <cell r="H387"/>
          <cell r="I387">
            <v>0</v>
          </cell>
          <cell r="J387">
            <v>273</v>
          </cell>
          <cell r="K387">
            <v>42</v>
          </cell>
          <cell r="L387">
            <v>315</v>
          </cell>
          <cell r="M387">
            <v>0</v>
          </cell>
          <cell r="N387" t="str">
            <v>S/L</v>
          </cell>
          <cell r="O387">
            <v>5</v>
          </cell>
        </row>
        <row r="388">
          <cell r="A388" t="str">
            <v>COAST.379</v>
          </cell>
          <cell r="B388">
            <v>673</v>
          </cell>
          <cell r="C388"/>
          <cell r="D388" t="str">
            <v xml:space="preserve">Engine Repair - #302                         </v>
          </cell>
          <cell r="E388">
            <v>38250</v>
          </cell>
          <cell r="F388">
            <v>2635.28</v>
          </cell>
          <cell r="G388">
            <v>0</v>
          </cell>
          <cell r="H388"/>
          <cell r="I388">
            <v>0</v>
          </cell>
          <cell r="J388">
            <v>2240</v>
          </cell>
          <cell r="K388">
            <v>395.28</v>
          </cell>
          <cell r="L388">
            <v>2635.28</v>
          </cell>
          <cell r="M388">
            <v>0</v>
          </cell>
          <cell r="N388" t="str">
            <v>S/L</v>
          </cell>
          <cell r="O388">
            <v>5</v>
          </cell>
        </row>
        <row r="389">
          <cell r="A389" t="str">
            <v>COAST.380</v>
          </cell>
          <cell r="B389">
            <v>674</v>
          </cell>
          <cell r="C389"/>
          <cell r="D389" t="str">
            <v xml:space="preserve">Wheel Covers - #116                          </v>
          </cell>
          <cell r="E389">
            <v>38259</v>
          </cell>
          <cell r="F389">
            <v>335</v>
          </cell>
          <cell r="G389">
            <v>0</v>
          </cell>
          <cell r="H389"/>
          <cell r="I389">
            <v>0</v>
          </cell>
          <cell r="J389">
            <v>284.75</v>
          </cell>
          <cell r="K389">
            <v>50.25</v>
          </cell>
          <cell r="L389">
            <v>335</v>
          </cell>
          <cell r="M389">
            <v>0</v>
          </cell>
          <cell r="N389" t="str">
            <v>S/L</v>
          </cell>
          <cell r="O389">
            <v>5</v>
          </cell>
        </row>
        <row r="390">
          <cell r="A390" t="str">
            <v>COAST.381</v>
          </cell>
          <cell r="B390">
            <v>675</v>
          </cell>
          <cell r="C390"/>
          <cell r="D390" t="str">
            <v xml:space="preserve">CS6B-A6804-H3KP Cs Serires 04 Ratio Allison  </v>
          </cell>
          <cell r="E390">
            <v>38259</v>
          </cell>
          <cell r="F390">
            <v>970.03</v>
          </cell>
          <cell r="G390">
            <v>0</v>
          </cell>
          <cell r="H390"/>
          <cell r="I390">
            <v>0</v>
          </cell>
          <cell r="J390">
            <v>824.54</v>
          </cell>
          <cell r="K390">
            <v>145.49</v>
          </cell>
          <cell r="L390">
            <v>970.03</v>
          </cell>
          <cell r="M390">
            <v>0</v>
          </cell>
          <cell r="N390" t="str">
            <v>S/L</v>
          </cell>
          <cell r="O390">
            <v>5</v>
          </cell>
        </row>
        <row r="391">
          <cell r="A391" t="str">
            <v>COAST.382</v>
          </cell>
          <cell r="B391">
            <v>676</v>
          </cell>
          <cell r="C391"/>
          <cell r="D391" t="str">
            <v xml:space="preserve">Rebuild Excavator Engine - #711              </v>
          </cell>
          <cell r="E391">
            <v>38260</v>
          </cell>
          <cell r="F391">
            <v>18055.12</v>
          </cell>
          <cell r="G391">
            <v>0</v>
          </cell>
          <cell r="H391"/>
          <cell r="I391">
            <v>0</v>
          </cell>
          <cell r="J391">
            <v>15346.84</v>
          </cell>
          <cell r="K391">
            <v>2708.28</v>
          </cell>
          <cell r="L391">
            <v>18055.12</v>
          </cell>
          <cell r="M391">
            <v>0</v>
          </cell>
          <cell r="N391" t="str">
            <v>S/L</v>
          </cell>
          <cell r="O391">
            <v>5</v>
          </cell>
        </row>
        <row r="392">
          <cell r="A392" t="str">
            <v>COAST.383</v>
          </cell>
          <cell r="B392">
            <v>677</v>
          </cell>
          <cell r="C392"/>
          <cell r="D392" t="str">
            <v xml:space="preserve">3 - 6yd Cardboard Containers                 </v>
          </cell>
          <cell r="E392">
            <v>38230</v>
          </cell>
          <cell r="F392">
            <v>1934</v>
          </cell>
          <cell r="G392">
            <v>0</v>
          </cell>
          <cell r="H392"/>
          <cell r="I392">
            <v>0</v>
          </cell>
          <cell r="J392">
            <v>1197.26</v>
          </cell>
          <cell r="K392">
            <v>276.29000000000002</v>
          </cell>
          <cell r="L392">
            <v>1473.55</v>
          </cell>
          <cell r="M392">
            <v>460.45</v>
          </cell>
          <cell r="N392" t="str">
            <v>S/L</v>
          </cell>
          <cell r="O392">
            <v>7</v>
          </cell>
        </row>
        <row r="393">
          <cell r="A393" t="str">
            <v>COAST.384</v>
          </cell>
          <cell r="B393">
            <v>678</v>
          </cell>
          <cell r="C393"/>
          <cell r="D393" t="str">
            <v xml:space="preserve">3 - 2yd FL Slant Top Containers              </v>
          </cell>
          <cell r="E393">
            <v>38230</v>
          </cell>
          <cell r="F393">
            <v>2211.6</v>
          </cell>
          <cell r="G393">
            <v>0</v>
          </cell>
          <cell r="H393"/>
          <cell r="I393">
            <v>0</v>
          </cell>
          <cell r="J393">
            <v>1369.07</v>
          </cell>
          <cell r="K393">
            <v>315.94</v>
          </cell>
          <cell r="L393">
            <v>1685.01</v>
          </cell>
          <cell r="M393">
            <v>526.59</v>
          </cell>
          <cell r="N393" t="str">
            <v>S/L</v>
          </cell>
          <cell r="O393">
            <v>7</v>
          </cell>
        </row>
        <row r="394">
          <cell r="A394" t="str">
            <v>COAST.385</v>
          </cell>
          <cell r="B394">
            <v>679</v>
          </cell>
          <cell r="C394"/>
          <cell r="D394" t="str">
            <v xml:space="preserve">4 - 5yd FL Cathedral Containers              </v>
          </cell>
          <cell r="E394">
            <v>38230</v>
          </cell>
          <cell r="F394">
            <v>4083.08</v>
          </cell>
          <cell r="G394">
            <v>0</v>
          </cell>
          <cell r="H394"/>
          <cell r="I394">
            <v>0</v>
          </cell>
          <cell r="J394">
            <v>2527.63</v>
          </cell>
          <cell r="K394">
            <v>583.29999999999995</v>
          </cell>
          <cell r="L394">
            <v>3110.93</v>
          </cell>
          <cell r="M394">
            <v>972.15</v>
          </cell>
          <cell r="N394" t="str">
            <v>S/L</v>
          </cell>
          <cell r="O394">
            <v>7</v>
          </cell>
        </row>
        <row r="395">
          <cell r="A395" t="str">
            <v>COAST.386</v>
          </cell>
          <cell r="B395">
            <v>680</v>
          </cell>
          <cell r="C395"/>
          <cell r="D395" t="str">
            <v xml:space="preserve">2 - 4yd FL Cardboard Recycling Containers    </v>
          </cell>
          <cell r="E395">
            <v>38230</v>
          </cell>
          <cell r="F395">
            <v>1668.9</v>
          </cell>
          <cell r="G395">
            <v>0</v>
          </cell>
          <cell r="H395"/>
          <cell r="I395">
            <v>0</v>
          </cell>
          <cell r="J395">
            <v>1033.1099999999999</v>
          </cell>
          <cell r="K395">
            <v>238.41</v>
          </cell>
          <cell r="L395">
            <v>1271.52</v>
          </cell>
          <cell r="M395">
            <v>397.38</v>
          </cell>
          <cell r="N395" t="str">
            <v>S/L</v>
          </cell>
          <cell r="O395">
            <v>7</v>
          </cell>
        </row>
        <row r="396">
          <cell r="A396" t="str">
            <v>COAST.387</v>
          </cell>
          <cell r="B396">
            <v>681</v>
          </cell>
          <cell r="C396"/>
          <cell r="D396" t="str">
            <v xml:space="preserve">4 - 6yd FL Cathedral Containers              </v>
          </cell>
          <cell r="E396">
            <v>38230</v>
          </cell>
          <cell r="F396">
            <v>4439.8</v>
          </cell>
          <cell r="G396">
            <v>0</v>
          </cell>
          <cell r="H396"/>
          <cell r="I396">
            <v>0</v>
          </cell>
          <cell r="J396">
            <v>2748.46</v>
          </cell>
          <cell r="K396">
            <v>634.26</v>
          </cell>
          <cell r="L396">
            <v>3382.72</v>
          </cell>
          <cell r="M396">
            <v>1057.08</v>
          </cell>
          <cell r="N396" t="str">
            <v>S/L</v>
          </cell>
          <cell r="O396">
            <v>7</v>
          </cell>
        </row>
        <row r="397">
          <cell r="A397" t="str">
            <v>COAST.388</v>
          </cell>
          <cell r="B397">
            <v>682</v>
          </cell>
          <cell r="C397"/>
          <cell r="D397" t="str">
            <v xml:space="preserve">3 - 2yd RL Tall Containers                   </v>
          </cell>
          <cell r="E397">
            <v>38230</v>
          </cell>
          <cell r="F397">
            <v>1825.56</v>
          </cell>
          <cell r="G397">
            <v>0</v>
          </cell>
          <cell r="H397"/>
          <cell r="I397">
            <v>0</v>
          </cell>
          <cell r="J397">
            <v>1130.0899999999999</v>
          </cell>
          <cell r="K397">
            <v>260.79000000000002</v>
          </cell>
          <cell r="L397">
            <v>1390.88</v>
          </cell>
          <cell r="M397">
            <v>434.68</v>
          </cell>
          <cell r="N397" t="str">
            <v>S/L</v>
          </cell>
          <cell r="O397">
            <v>7</v>
          </cell>
        </row>
        <row r="398">
          <cell r="A398" t="str">
            <v>COAST.389</v>
          </cell>
          <cell r="B398">
            <v>683</v>
          </cell>
          <cell r="C398"/>
          <cell r="D398" t="str">
            <v xml:space="preserve">2 - 6yd FL Cardboard Recycling Containers    </v>
          </cell>
          <cell r="E398">
            <v>38230</v>
          </cell>
          <cell r="F398">
            <v>2582.1</v>
          </cell>
          <cell r="G398">
            <v>0</v>
          </cell>
          <cell r="H398"/>
          <cell r="I398">
            <v>0</v>
          </cell>
          <cell r="J398">
            <v>1598.44</v>
          </cell>
          <cell r="K398">
            <v>368.87</v>
          </cell>
          <cell r="L398">
            <v>1967.31</v>
          </cell>
          <cell r="M398">
            <v>614.79</v>
          </cell>
          <cell r="N398" t="str">
            <v>S/L</v>
          </cell>
          <cell r="O398">
            <v>7</v>
          </cell>
        </row>
        <row r="399">
          <cell r="A399" t="str">
            <v>COAST.390</v>
          </cell>
          <cell r="B399">
            <v>684</v>
          </cell>
          <cell r="C399"/>
          <cell r="D399" t="str">
            <v xml:space="preserve">300 - 32 Gal Univ XHD Containers             </v>
          </cell>
          <cell r="E399">
            <v>38244</v>
          </cell>
          <cell r="F399">
            <v>11611.63</v>
          </cell>
          <cell r="G399">
            <v>0</v>
          </cell>
          <cell r="H399"/>
          <cell r="I399">
            <v>0</v>
          </cell>
          <cell r="J399">
            <v>7188.13</v>
          </cell>
          <cell r="K399">
            <v>1658.8</v>
          </cell>
          <cell r="L399">
            <v>8846.93</v>
          </cell>
          <cell r="M399">
            <v>2764.7</v>
          </cell>
          <cell r="N399" t="str">
            <v>S/L</v>
          </cell>
          <cell r="O399">
            <v>7</v>
          </cell>
        </row>
        <row r="400">
          <cell r="A400" t="str">
            <v>COAST.391</v>
          </cell>
          <cell r="B400">
            <v>685</v>
          </cell>
          <cell r="C400"/>
          <cell r="D400" t="str">
            <v xml:space="preserve">200 - 96 Gal Univ XHD Containers             </v>
          </cell>
          <cell r="E400">
            <v>38244</v>
          </cell>
          <cell r="F400">
            <v>9741.09</v>
          </cell>
          <cell r="G400">
            <v>0</v>
          </cell>
          <cell r="H400"/>
          <cell r="I400">
            <v>0</v>
          </cell>
          <cell r="J400">
            <v>6030.18</v>
          </cell>
          <cell r="K400">
            <v>1391.58</v>
          </cell>
          <cell r="L400">
            <v>7421.76</v>
          </cell>
          <cell r="M400">
            <v>2319.33</v>
          </cell>
          <cell r="N400" t="str">
            <v>S/L</v>
          </cell>
          <cell r="O400">
            <v>7</v>
          </cell>
        </row>
        <row r="401">
          <cell r="A401" t="str">
            <v>COAST.392</v>
          </cell>
          <cell r="B401">
            <v>686</v>
          </cell>
          <cell r="C401"/>
          <cell r="D401" t="str">
            <v xml:space="preserve">6 - FL Plastic Lids                          </v>
          </cell>
          <cell r="E401">
            <v>38252</v>
          </cell>
          <cell r="F401">
            <v>194.7</v>
          </cell>
          <cell r="G401">
            <v>0</v>
          </cell>
          <cell r="H401"/>
          <cell r="I401">
            <v>0</v>
          </cell>
          <cell r="J401">
            <v>118.19</v>
          </cell>
          <cell r="K401">
            <v>27.81</v>
          </cell>
          <cell r="L401">
            <v>146</v>
          </cell>
          <cell r="M401">
            <v>48.7</v>
          </cell>
          <cell r="N401" t="str">
            <v>S/L</v>
          </cell>
          <cell r="O401">
            <v>7</v>
          </cell>
        </row>
        <row r="402">
          <cell r="A402" t="str">
            <v>COAST.393</v>
          </cell>
          <cell r="B402">
            <v>687</v>
          </cell>
          <cell r="C402"/>
          <cell r="D402" t="str">
            <v xml:space="preserve">500 - 14 Gal Recycle Bins                    </v>
          </cell>
          <cell r="E402">
            <v>38260</v>
          </cell>
          <cell r="F402">
            <v>2765</v>
          </cell>
          <cell r="G402">
            <v>0</v>
          </cell>
          <cell r="H402"/>
          <cell r="I402">
            <v>0</v>
          </cell>
          <cell r="J402">
            <v>1678.75</v>
          </cell>
          <cell r="K402">
            <v>395</v>
          </cell>
          <cell r="L402">
            <v>2073.75</v>
          </cell>
          <cell r="M402">
            <v>691.25</v>
          </cell>
          <cell r="N402" t="str">
            <v>S/L</v>
          </cell>
          <cell r="O402">
            <v>7</v>
          </cell>
        </row>
        <row r="403">
          <cell r="A403" t="str">
            <v>COAST.394</v>
          </cell>
          <cell r="B403">
            <v>688</v>
          </cell>
          <cell r="C403"/>
          <cell r="D403" t="str">
            <v xml:space="preserve">350 - 96 Gal Univ XHD Containers             </v>
          </cell>
          <cell r="E403">
            <v>38260</v>
          </cell>
          <cell r="F403">
            <v>17023</v>
          </cell>
          <cell r="G403">
            <v>0</v>
          </cell>
          <cell r="H403"/>
          <cell r="I403">
            <v>0</v>
          </cell>
          <cell r="J403">
            <v>10335.4</v>
          </cell>
          <cell r="K403">
            <v>2431.86</v>
          </cell>
          <cell r="L403">
            <v>12767.26</v>
          </cell>
          <cell r="M403">
            <v>4255.74</v>
          </cell>
          <cell r="N403" t="str">
            <v>S/L</v>
          </cell>
          <cell r="O403">
            <v>7</v>
          </cell>
        </row>
        <row r="404">
          <cell r="A404" t="str">
            <v>COAST.395</v>
          </cell>
          <cell r="B404">
            <v>689</v>
          </cell>
          <cell r="C404"/>
          <cell r="D404" t="str">
            <v xml:space="preserve">Engine - #302 from CSS                       </v>
          </cell>
          <cell r="E404">
            <v>38230</v>
          </cell>
          <cell r="F404">
            <v>4500</v>
          </cell>
          <cell r="G404">
            <v>0</v>
          </cell>
          <cell r="H404"/>
          <cell r="I404">
            <v>0</v>
          </cell>
          <cell r="J404">
            <v>3900</v>
          </cell>
          <cell r="K404">
            <v>600</v>
          </cell>
          <cell r="L404">
            <v>4500</v>
          </cell>
          <cell r="M404">
            <v>0</v>
          </cell>
          <cell r="N404" t="str">
            <v>S/L</v>
          </cell>
          <cell r="O404">
            <v>5</v>
          </cell>
        </row>
        <row r="405">
          <cell r="A405" t="str">
            <v>COAST.396</v>
          </cell>
          <cell r="B405">
            <v>690</v>
          </cell>
          <cell r="C405"/>
          <cell r="D405" t="str">
            <v xml:space="preserve">Lodal EVO-D-3000 - #309                      </v>
          </cell>
          <cell r="E405">
            <v>33826</v>
          </cell>
          <cell r="F405">
            <v>92997</v>
          </cell>
          <cell r="G405">
            <v>0</v>
          </cell>
          <cell r="H405"/>
          <cell r="I405">
            <v>0</v>
          </cell>
          <cell r="J405">
            <v>92997</v>
          </cell>
          <cell r="K405">
            <v>0</v>
          </cell>
          <cell r="L405">
            <v>92997</v>
          </cell>
          <cell r="M405">
            <v>0</v>
          </cell>
          <cell r="N405" t="str">
            <v>S/L</v>
          </cell>
          <cell r="O405">
            <v>5</v>
          </cell>
        </row>
        <row r="406">
          <cell r="A406" t="str">
            <v>COAST.397</v>
          </cell>
          <cell r="B406">
            <v>691</v>
          </cell>
          <cell r="C406"/>
          <cell r="D406" t="str">
            <v xml:space="preserve">Lodal - EVO - #314                           </v>
          </cell>
          <cell r="E406">
            <v>35018</v>
          </cell>
          <cell r="F406">
            <v>151564</v>
          </cell>
          <cell r="G406">
            <v>0</v>
          </cell>
          <cell r="H406"/>
          <cell r="I406">
            <v>0</v>
          </cell>
          <cell r="J406">
            <v>151564</v>
          </cell>
          <cell r="K406">
            <v>0</v>
          </cell>
          <cell r="L406">
            <v>151564</v>
          </cell>
          <cell r="M406">
            <v>0</v>
          </cell>
          <cell r="N406" t="str">
            <v>S/L</v>
          </cell>
          <cell r="O406">
            <v>5</v>
          </cell>
        </row>
        <row r="407">
          <cell r="A407" t="str">
            <v>COAST.398</v>
          </cell>
          <cell r="B407">
            <v>692</v>
          </cell>
          <cell r="C407"/>
          <cell r="D407" t="str">
            <v xml:space="preserve">1 - 30yd Standard Utility Drop Box           </v>
          </cell>
          <cell r="E407">
            <v>38289</v>
          </cell>
          <cell r="F407">
            <v>7149.52</v>
          </cell>
          <cell r="G407">
            <v>0</v>
          </cell>
          <cell r="H407"/>
          <cell r="I407">
            <v>0</v>
          </cell>
          <cell r="J407">
            <v>4255.67</v>
          </cell>
          <cell r="K407">
            <v>1021.36</v>
          </cell>
          <cell r="L407">
            <v>5277.03</v>
          </cell>
          <cell r="M407">
            <v>1872.49</v>
          </cell>
          <cell r="N407" t="str">
            <v>S/L</v>
          </cell>
          <cell r="O407">
            <v>7</v>
          </cell>
        </row>
        <row r="408">
          <cell r="A408" t="str">
            <v>COAST.399</v>
          </cell>
          <cell r="B408">
            <v>693</v>
          </cell>
          <cell r="C408"/>
          <cell r="D408" t="str">
            <v xml:space="preserve">Awning Structure - Astoria Trx Station       </v>
          </cell>
          <cell r="E408">
            <v>38441</v>
          </cell>
          <cell r="F408">
            <v>16448</v>
          </cell>
          <cell r="G408">
            <v>0</v>
          </cell>
          <cell r="H408"/>
          <cell r="I408">
            <v>0</v>
          </cell>
          <cell r="J408">
            <v>4111.99</v>
          </cell>
          <cell r="K408">
            <v>1096.53</v>
          </cell>
          <cell r="L408">
            <v>5208.5200000000004</v>
          </cell>
          <cell r="M408">
            <v>11239.48</v>
          </cell>
          <cell r="N408" t="str">
            <v>S/L</v>
          </cell>
          <cell r="O408">
            <v>15</v>
          </cell>
        </row>
        <row r="409">
          <cell r="A409" t="str">
            <v>COAST.400</v>
          </cell>
          <cell r="B409">
            <v>694</v>
          </cell>
          <cell r="C409"/>
          <cell r="D409" t="str">
            <v xml:space="preserve">Rear Bldg Slab - Astoria Trx Station         </v>
          </cell>
          <cell r="E409">
            <v>38498</v>
          </cell>
          <cell r="F409">
            <v>8839.4</v>
          </cell>
          <cell r="G409">
            <v>0</v>
          </cell>
          <cell r="H409"/>
          <cell r="I409">
            <v>0</v>
          </cell>
          <cell r="J409">
            <v>2111.62</v>
          </cell>
          <cell r="K409">
            <v>589.29</v>
          </cell>
          <cell r="L409">
            <v>2700.91</v>
          </cell>
          <cell r="M409">
            <v>6138.49</v>
          </cell>
          <cell r="N409" t="str">
            <v>S/L</v>
          </cell>
          <cell r="O409">
            <v>15</v>
          </cell>
        </row>
        <row r="410">
          <cell r="A410" t="str">
            <v>COAST.401</v>
          </cell>
          <cell r="B410">
            <v>695</v>
          </cell>
          <cell r="C410"/>
          <cell r="D410" t="str">
            <v xml:space="preserve">Front Bldg Slab - Astoria Trx Station        </v>
          </cell>
          <cell r="E410">
            <v>38498</v>
          </cell>
          <cell r="F410">
            <v>4514.12</v>
          </cell>
          <cell r="G410">
            <v>0</v>
          </cell>
          <cell r="H410"/>
          <cell r="I410">
            <v>0</v>
          </cell>
          <cell r="J410">
            <v>1078.3699999999999</v>
          </cell>
          <cell r="K410">
            <v>300.94</v>
          </cell>
          <cell r="L410">
            <v>1379.31</v>
          </cell>
          <cell r="M410">
            <v>3134.81</v>
          </cell>
          <cell r="N410" t="str">
            <v>S/L</v>
          </cell>
          <cell r="O410">
            <v>15</v>
          </cell>
        </row>
        <row r="411">
          <cell r="A411" t="str">
            <v>COAST.402</v>
          </cell>
          <cell r="B411">
            <v>696</v>
          </cell>
          <cell r="C411"/>
          <cell r="D411" t="str">
            <v xml:space="preserve">Rebuild Engine - #605                        </v>
          </cell>
          <cell r="E411">
            <v>38442</v>
          </cell>
          <cell r="F411">
            <v>9670.66</v>
          </cell>
          <cell r="G411">
            <v>0</v>
          </cell>
          <cell r="H411"/>
          <cell r="I411">
            <v>0</v>
          </cell>
          <cell r="J411">
            <v>5180.7</v>
          </cell>
          <cell r="K411">
            <v>1381.52</v>
          </cell>
          <cell r="L411">
            <v>6562.22</v>
          </cell>
          <cell r="M411">
            <v>3108.44</v>
          </cell>
          <cell r="N411" t="str">
            <v>S/L</v>
          </cell>
          <cell r="O411">
            <v>7</v>
          </cell>
        </row>
        <row r="412">
          <cell r="A412" t="str">
            <v>COAST.403</v>
          </cell>
          <cell r="B412">
            <v>697</v>
          </cell>
          <cell r="C412"/>
          <cell r="D412" t="str">
            <v xml:space="preserve">1998 Peterbilt Transfer Truck - #608         </v>
          </cell>
          <cell r="E412">
            <v>38455</v>
          </cell>
          <cell r="F412">
            <v>46000</v>
          </cell>
          <cell r="G412">
            <v>0</v>
          </cell>
          <cell r="H412"/>
          <cell r="I412">
            <v>0</v>
          </cell>
          <cell r="J412">
            <v>24642.86</v>
          </cell>
          <cell r="K412">
            <v>6571.43</v>
          </cell>
          <cell r="L412">
            <v>31214.29</v>
          </cell>
          <cell r="M412">
            <v>14785.71</v>
          </cell>
          <cell r="N412" t="str">
            <v>S/L</v>
          </cell>
          <cell r="O412">
            <v>7</v>
          </cell>
        </row>
        <row r="413">
          <cell r="A413" t="str">
            <v>COAST.404</v>
          </cell>
          <cell r="B413">
            <v>698</v>
          </cell>
          <cell r="C413"/>
          <cell r="D413" t="str">
            <v xml:space="preserve">Rebuild Truck - #608                         </v>
          </cell>
          <cell r="E413">
            <v>38531</v>
          </cell>
          <cell r="F413">
            <v>26989.18</v>
          </cell>
          <cell r="G413">
            <v>0</v>
          </cell>
          <cell r="H413"/>
          <cell r="I413">
            <v>0</v>
          </cell>
          <cell r="J413">
            <v>13494.6</v>
          </cell>
          <cell r="K413">
            <v>3855.6</v>
          </cell>
          <cell r="L413">
            <v>17350.2</v>
          </cell>
          <cell r="M413">
            <v>9638.98</v>
          </cell>
          <cell r="N413" t="str">
            <v>S/L</v>
          </cell>
          <cell r="O413">
            <v>7</v>
          </cell>
        </row>
        <row r="414">
          <cell r="A414" t="str">
            <v>COAST.405</v>
          </cell>
          <cell r="B414">
            <v>699</v>
          </cell>
          <cell r="C414"/>
          <cell r="D414" t="str">
            <v xml:space="preserve">1 - 30yd Standard Utility Drop Box           </v>
          </cell>
          <cell r="E414">
            <v>38411</v>
          </cell>
          <cell r="F414">
            <v>6296.88</v>
          </cell>
          <cell r="G414">
            <v>0</v>
          </cell>
          <cell r="H414"/>
          <cell r="I414">
            <v>0</v>
          </cell>
          <cell r="J414">
            <v>2413.81</v>
          </cell>
          <cell r="K414">
            <v>629.69000000000005</v>
          </cell>
          <cell r="L414">
            <v>3043.5</v>
          </cell>
          <cell r="M414">
            <v>3253.38</v>
          </cell>
          <cell r="N414" t="str">
            <v>S/L</v>
          </cell>
          <cell r="O414">
            <v>10</v>
          </cell>
        </row>
        <row r="415">
          <cell r="A415" t="str">
            <v>COAST.406</v>
          </cell>
          <cell r="B415">
            <v>700</v>
          </cell>
          <cell r="C415"/>
          <cell r="D415" t="str">
            <v xml:space="preserve">800 - 96 Gal Univ XHD Containers             </v>
          </cell>
          <cell r="E415">
            <v>38440</v>
          </cell>
          <cell r="F415">
            <v>22690.799999999999</v>
          </cell>
          <cell r="G415">
            <v>0</v>
          </cell>
          <cell r="H415"/>
          <cell r="I415">
            <v>0</v>
          </cell>
          <cell r="J415">
            <v>8509.0499999999993</v>
          </cell>
          <cell r="K415">
            <v>2269.08</v>
          </cell>
          <cell r="L415">
            <v>10778.13</v>
          </cell>
          <cell r="M415">
            <v>11912.67</v>
          </cell>
          <cell r="N415" t="str">
            <v>S/L</v>
          </cell>
          <cell r="O415">
            <v>10</v>
          </cell>
        </row>
        <row r="416">
          <cell r="A416" t="str">
            <v>COAST.407</v>
          </cell>
          <cell r="B416">
            <v>701</v>
          </cell>
          <cell r="C416"/>
          <cell r="D416" t="str">
            <v xml:space="preserve">684 - 32 Gal Univ XHD Containers             </v>
          </cell>
          <cell r="E416">
            <v>38440</v>
          </cell>
          <cell r="F416">
            <v>14382</v>
          </cell>
          <cell r="G416">
            <v>0</v>
          </cell>
          <cell r="H416"/>
          <cell r="I416">
            <v>0</v>
          </cell>
          <cell r="J416">
            <v>5393.25</v>
          </cell>
          <cell r="K416">
            <v>1438.2</v>
          </cell>
          <cell r="L416">
            <v>6831.45</v>
          </cell>
          <cell r="M416">
            <v>7550.55</v>
          </cell>
          <cell r="N416" t="str">
            <v>S/L</v>
          </cell>
          <cell r="O416">
            <v>10</v>
          </cell>
        </row>
        <row r="417">
          <cell r="A417" t="str">
            <v>COAST.408</v>
          </cell>
          <cell r="B417">
            <v>702</v>
          </cell>
          <cell r="C417"/>
          <cell r="D417" t="str">
            <v xml:space="preserve">500 - 14 Gal Recycle Bins                    </v>
          </cell>
          <cell r="E417">
            <v>38471</v>
          </cell>
          <cell r="F417">
            <v>2750</v>
          </cell>
          <cell r="G417">
            <v>0</v>
          </cell>
          <cell r="H417"/>
          <cell r="I417">
            <v>0</v>
          </cell>
          <cell r="J417">
            <v>1008.33</v>
          </cell>
          <cell r="K417">
            <v>275</v>
          </cell>
          <cell r="L417">
            <v>1283.33</v>
          </cell>
          <cell r="M417">
            <v>1466.67</v>
          </cell>
          <cell r="N417" t="str">
            <v>S/L</v>
          </cell>
          <cell r="O417">
            <v>10</v>
          </cell>
        </row>
        <row r="418">
          <cell r="A418" t="str">
            <v>COAST.409</v>
          </cell>
          <cell r="B418">
            <v>703</v>
          </cell>
          <cell r="C418"/>
          <cell r="D418" t="str">
            <v xml:space="preserve">4 - 2yd FL Slant Top Containers              </v>
          </cell>
          <cell r="E418">
            <v>38472</v>
          </cell>
          <cell r="F418">
            <v>2881.6</v>
          </cell>
          <cell r="G418">
            <v>0</v>
          </cell>
          <cell r="H418"/>
          <cell r="I418">
            <v>0</v>
          </cell>
          <cell r="J418">
            <v>1056.5899999999999</v>
          </cell>
          <cell r="K418">
            <v>288.16000000000003</v>
          </cell>
          <cell r="L418">
            <v>1344.75</v>
          </cell>
          <cell r="M418">
            <v>1536.85</v>
          </cell>
          <cell r="N418" t="str">
            <v>S/L</v>
          </cell>
          <cell r="O418">
            <v>10</v>
          </cell>
        </row>
        <row r="419">
          <cell r="A419" t="str">
            <v>COAST.410</v>
          </cell>
          <cell r="B419">
            <v>704</v>
          </cell>
          <cell r="C419"/>
          <cell r="D419" t="str">
            <v xml:space="preserve">6 - 3yd FL Slant Top Containers              </v>
          </cell>
          <cell r="E419">
            <v>38472</v>
          </cell>
          <cell r="F419">
            <v>4677.54</v>
          </cell>
          <cell r="G419">
            <v>0</v>
          </cell>
          <cell r="H419"/>
          <cell r="I419">
            <v>0</v>
          </cell>
          <cell r="J419">
            <v>1715.09</v>
          </cell>
          <cell r="K419">
            <v>467.75</v>
          </cell>
          <cell r="L419">
            <v>2182.84</v>
          </cell>
          <cell r="M419">
            <v>2494.6999999999998</v>
          </cell>
          <cell r="N419" t="str">
            <v>S/L</v>
          </cell>
          <cell r="O419">
            <v>10</v>
          </cell>
        </row>
        <row r="420">
          <cell r="A420" t="str">
            <v>COAST.411</v>
          </cell>
          <cell r="B420">
            <v>705</v>
          </cell>
          <cell r="C420"/>
          <cell r="D420" t="str">
            <v xml:space="preserve">4 - 4yd FL Slant Top Containers              </v>
          </cell>
          <cell r="E420">
            <v>38472</v>
          </cell>
          <cell r="F420">
            <v>3771.64</v>
          </cell>
          <cell r="G420">
            <v>0</v>
          </cell>
          <cell r="H420"/>
          <cell r="I420">
            <v>0</v>
          </cell>
          <cell r="J420">
            <v>1382.92</v>
          </cell>
          <cell r="K420">
            <v>377.16</v>
          </cell>
          <cell r="L420">
            <v>1760.08</v>
          </cell>
          <cell r="M420">
            <v>2011.56</v>
          </cell>
          <cell r="N420" t="str">
            <v>S/L</v>
          </cell>
          <cell r="O420">
            <v>10</v>
          </cell>
        </row>
        <row r="421">
          <cell r="A421" t="str">
            <v>COAST.412</v>
          </cell>
          <cell r="B421">
            <v>706</v>
          </cell>
          <cell r="C421"/>
          <cell r="D421" t="str">
            <v xml:space="preserve">6 - 6yd FL Cathedral Containers              </v>
          </cell>
          <cell r="E421">
            <v>38472</v>
          </cell>
          <cell r="F421">
            <v>6233.16</v>
          </cell>
          <cell r="G421">
            <v>0</v>
          </cell>
          <cell r="H421"/>
          <cell r="I421">
            <v>0</v>
          </cell>
          <cell r="J421">
            <v>2285.5</v>
          </cell>
          <cell r="K421">
            <v>623.32000000000005</v>
          </cell>
          <cell r="L421">
            <v>2908.82</v>
          </cell>
          <cell r="M421">
            <v>3324.34</v>
          </cell>
          <cell r="N421" t="str">
            <v>S/L</v>
          </cell>
          <cell r="O421">
            <v>10</v>
          </cell>
        </row>
        <row r="422">
          <cell r="A422" t="str">
            <v>COAST.413</v>
          </cell>
          <cell r="B422">
            <v>707</v>
          </cell>
          <cell r="C422"/>
          <cell r="D422" t="str">
            <v xml:space="preserve">8 - 4yd FL Cardboard Recycling Containers    </v>
          </cell>
          <cell r="E422">
            <v>38472</v>
          </cell>
          <cell r="F422">
            <v>6539.44</v>
          </cell>
          <cell r="G422">
            <v>0</v>
          </cell>
          <cell r="H422"/>
          <cell r="I422">
            <v>0</v>
          </cell>
          <cell r="J422">
            <v>2397.7800000000002</v>
          </cell>
          <cell r="K422">
            <v>653.94000000000005</v>
          </cell>
          <cell r="L422">
            <v>3051.72</v>
          </cell>
          <cell r="M422">
            <v>3487.72</v>
          </cell>
          <cell r="N422" t="str">
            <v>S/L</v>
          </cell>
          <cell r="O422">
            <v>10</v>
          </cell>
        </row>
        <row r="423">
          <cell r="A423" t="str">
            <v>COAST.414</v>
          </cell>
          <cell r="B423">
            <v>708</v>
          </cell>
          <cell r="C423"/>
          <cell r="D423" t="str">
            <v xml:space="preserve">8 - 6yd FL Cardboard Recycling Containers    </v>
          </cell>
          <cell r="E423">
            <v>38472</v>
          </cell>
          <cell r="F423">
            <v>7399.76</v>
          </cell>
          <cell r="G423">
            <v>0</v>
          </cell>
          <cell r="H423"/>
          <cell r="I423">
            <v>0</v>
          </cell>
          <cell r="J423">
            <v>2713.26</v>
          </cell>
          <cell r="K423">
            <v>739.98</v>
          </cell>
          <cell r="L423">
            <v>3453.24</v>
          </cell>
          <cell r="M423">
            <v>3946.52</v>
          </cell>
          <cell r="N423" t="str">
            <v>S/L</v>
          </cell>
          <cell r="O423">
            <v>10</v>
          </cell>
        </row>
        <row r="424">
          <cell r="A424" t="str">
            <v>COAST.415</v>
          </cell>
          <cell r="B424">
            <v>709</v>
          </cell>
          <cell r="C424"/>
          <cell r="D424" t="str">
            <v xml:space="preserve">3 - 2yd FL Cardboard Recycling Containers    </v>
          </cell>
          <cell r="E424">
            <v>38472</v>
          </cell>
          <cell r="F424">
            <v>2057.79</v>
          </cell>
          <cell r="G424">
            <v>0</v>
          </cell>
          <cell r="H424"/>
          <cell r="I424">
            <v>0</v>
          </cell>
          <cell r="J424">
            <v>754.53</v>
          </cell>
          <cell r="K424">
            <v>205.78</v>
          </cell>
          <cell r="L424">
            <v>960.31</v>
          </cell>
          <cell r="M424">
            <v>1097.48</v>
          </cell>
          <cell r="N424" t="str">
            <v>S/L</v>
          </cell>
          <cell r="O424">
            <v>10</v>
          </cell>
        </row>
        <row r="425">
          <cell r="A425" t="str">
            <v>COAST.416</v>
          </cell>
          <cell r="B425">
            <v>710</v>
          </cell>
          <cell r="C425"/>
          <cell r="D425" t="str">
            <v xml:space="preserve">6 - 2yd RL Tall Containers                   </v>
          </cell>
          <cell r="E425">
            <v>38472</v>
          </cell>
          <cell r="F425">
            <v>3447</v>
          </cell>
          <cell r="G425">
            <v>0</v>
          </cell>
          <cell r="H425"/>
          <cell r="I425">
            <v>0</v>
          </cell>
          <cell r="J425">
            <v>1263.9000000000001</v>
          </cell>
          <cell r="K425">
            <v>344.7</v>
          </cell>
          <cell r="L425">
            <v>1608.6</v>
          </cell>
          <cell r="M425">
            <v>1838.4</v>
          </cell>
          <cell r="N425" t="str">
            <v>S/L</v>
          </cell>
          <cell r="O425">
            <v>10</v>
          </cell>
        </row>
        <row r="426">
          <cell r="A426" t="str">
            <v>COAST.417</v>
          </cell>
          <cell r="B426">
            <v>711</v>
          </cell>
          <cell r="C426"/>
          <cell r="D426" t="str">
            <v xml:space="preserve">Freight - 3yd FL Slant Front Containers      </v>
          </cell>
          <cell r="E426">
            <v>38472</v>
          </cell>
          <cell r="F426">
            <v>1365.3</v>
          </cell>
          <cell r="G426">
            <v>0</v>
          </cell>
          <cell r="H426"/>
          <cell r="I426">
            <v>0</v>
          </cell>
          <cell r="J426">
            <v>500.61</v>
          </cell>
          <cell r="K426">
            <v>136.53</v>
          </cell>
          <cell r="L426">
            <v>637.14</v>
          </cell>
          <cell r="M426">
            <v>728.16</v>
          </cell>
          <cell r="N426" t="str">
            <v>S/L</v>
          </cell>
          <cell r="O426">
            <v>10</v>
          </cell>
        </row>
        <row r="427">
          <cell r="A427" t="str">
            <v>COAST.418</v>
          </cell>
          <cell r="B427">
            <v>712</v>
          </cell>
          <cell r="C427"/>
          <cell r="D427" t="str">
            <v xml:space="preserve">1 Cardboard Container                        </v>
          </cell>
          <cell r="E427">
            <v>38491</v>
          </cell>
          <cell r="F427">
            <v>1000</v>
          </cell>
          <cell r="G427">
            <v>0</v>
          </cell>
          <cell r="H427"/>
          <cell r="I427">
            <v>0</v>
          </cell>
          <cell r="J427">
            <v>358.33</v>
          </cell>
          <cell r="K427">
            <v>100</v>
          </cell>
          <cell r="L427">
            <v>458.33</v>
          </cell>
          <cell r="M427">
            <v>541.66999999999996</v>
          </cell>
          <cell r="N427" t="str">
            <v>S/L</v>
          </cell>
          <cell r="O427">
            <v>10</v>
          </cell>
        </row>
        <row r="428">
          <cell r="A428" t="str">
            <v>COAST.419</v>
          </cell>
          <cell r="B428">
            <v>713</v>
          </cell>
          <cell r="C428"/>
          <cell r="D428" t="str">
            <v xml:space="preserve">5 Rental Containers                          </v>
          </cell>
          <cell r="E428">
            <v>38524</v>
          </cell>
          <cell r="F428">
            <v>3500</v>
          </cell>
          <cell r="G428">
            <v>0</v>
          </cell>
          <cell r="H428"/>
          <cell r="I428">
            <v>0</v>
          </cell>
          <cell r="J428">
            <v>1225</v>
          </cell>
          <cell r="K428">
            <v>350</v>
          </cell>
          <cell r="L428">
            <v>1575</v>
          </cell>
          <cell r="M428">
            <v>1925</v>
          </cell>
          <cell r="N428" t="str">
            <v>S/L</v>
          </cell>
          <cell r="O428">
            <v>10</v>
          </cell>
        </row>
        <row r="429">
          <cell r="A429" t="str">
            <v>COAST.420</v>
          </cell>
          <cell r="B429">
            <v>714</v>
          </cell>
          <cell r="C429"/>
          <cell r="D429" t="str">
            <v xml:space="preserve">3 - 2yd FL Containers (from Valley)          </v>
          </cell>
          <cell r="E429">
            <v>38525</v>
          </cell>
          <cell r="F429">
            <v>1900</v>
          </cell>
          <cell r="G429">
            <v>0</v>
          </cell>
          <cell r="H429"/>
          <cell r="I429">
            <v>0</v>
          </cell>
          <cell r="J429">
            <v>665</v>
          </cell>
          <cell r="K429">
            <v>190</v>
          </cell>
          <cell r="L429">
            <v>855</v>
          </cell>
          <cell r="M429">
            <v>1045</v>
          </cell>
          <cell r="N429" t="str">
            <v>S/L</v>
          </cell>
          <cell r="O429">
            <v>10</v>
          </cell>
        </row>
        <row r="430">
          <cell r="A430" t="str">
            <v>COAST.421</v>
          </cell>
          <cell r="B430">
            <v>715</v>
          </cell>
          <cell r="C430" t="str">
            <v>d</v>
          </cell>
          <cell r="D430" t="str">
            <v xml:space="preserve">2006 Titan 48' Possum Belly Tip Trailer-#660 </v>
          </cell>
          <cell r="E430">
            <v>38603</v>
          </cell>
          <cell r="F430">
            <v>72020</v>
          </cell>
          <cell r="G430">
            <v>0</v>
          </cell>
          <cell r="H430"/>
          <cell r="I430">
            <v>0</v>
          </cell>
          <cell r="J430">
            <v>34295.230000000003</v>
          </cell>
          <cell r="K430">
            <v>857.38</v>
          </cell>
          <cell r="L430">
            <v>35152.61</v>
          </cell>
          <cell r="M430">
            <v>36867.39</v>
          </cell>
          <cell r="N430" t="str">
            <v>S/L</v>
          </cell>
          <cell r="O430">
            <v>7</v>
          </cell>
        </row>
        <row r="431">
          <cell r="A431" t="str">
            <v>COAST.422</v>
          </cell>
          <cell r="B431">
            <v>716</v>
          </cell>
          <cell r="C431" t="str">
            <v>d</v>
          </cell>
          <cell r="D431" t="str">
            <v xml:space="preserve">2006 Titan 48' Possum Belly Tip Trailer-#661 </v>
          </cell>
          <cell r="E431">
            <v>38603</v>
          </cell>
          <cell r="F431">
            <v>72020</v>
          </cell>
          <cell r="G431">
            <v>0</v>
          </cell>
          <cell r="H431"/>
          <cell r="I431">
            <v>0</v>
          </cell>
          <cell r="J431">
            <v>34295.230000000003</v>
          </cell>
          <cell r="K431">
            <v>857.38</v>
          </cell>
          <cell r="L431">
            <v>35152.61</v>
          </cell>
          <cell r="M431">
            <v>36867.39</v>
          </cell>
          <cell r="N431" t="str">
            <v>S/L</v>
          </cell>
          <cell r="O431">
            <v>7</v>
          </cell>
        </row>
        <row r="432">
          <cell r="A432" t="str">
            <v>COAST.423</v>
          </cell>
          <cell r="B432">
            <v>717</v>
          </cell>
          <cell r="C432" t="str">
            <v>d</v>
          </cell>
          <cell r="D432" t="str">
            <v xml:space="preserve">Install Shur-Loc Tarp Kit - #660             </v>
          </cell>
          <cell r="E432">
            <v>38610</v>
          </cell>
          <cell r="F432">
            <v>2396.92</v>
          </cell>
          <cell r="G432">
            <v>0</v>
          </cell>
          <cell r="H432"/>
          <cell r="I432">
            <v>0</v>
          </cell>
          <cell r="J432">
            <v>1141.4000000000001</v>
          </cell>
          <cell r="K432">
            <v>28.53</v>
          </cell>
          <cell r="L432">
            <v>1169.93</v>
          </cell>
          <cell r="M432">
            <v>1226.99</v>
          </cell>
          <cell r="N432" t="str">
            <v>S/L</v>
          </cell>
          <cell r="O432">
            <v>7</v>
          </cell>
        </row>
        <row r="433">
          <cell r="A433" t="str">
            <v>COAST.424</v>
          </cell>
          <cell r="B433">
            <v>718</v>
          </cell>
          <cell r="C433" t="str">
            <v>d</v>
          </cell>
          <cell r="D433" t="str">
            <v xml:space="preserve">Install Shur-Loc Tarp Kit - #661             </v>
          </cell>
          <cell r="E433">
            <v>38610</v>
          </cell>
          <cell r="F433">
            <v>2408.63</v>
          </cell>
          <cell r="G433">
            <v>0</v>
          </cell>
          <cell r="H433"/>
          <cell r="I433">
            <v>0</v>
          </cell>
          <cell r="J433">
            <v>1146.97</v>
          </cell>
          <cell r="K433">
            <v>28.67</v>
          </cell>
          <cell r="L433">
            <v>1175.6400000000001</v>
          </cell>
          <cell r="M433">
            <v>1232.99</v>
          </cell>
          <cell r="N433" t="str">
            <v>S/L</v>
          </cell>
          <cell r="O433">
            <v>7</v>
          </cell>
        </row>
        <row r="434">
          <cell r="A434" t="str">
            <v>COAST.425</v>
          </cell>
          <cell r="B434">
            <v>719</v>
          </cell>
          <cell r="C434" t="str">
            <v>d</v>
          </cell>
          <cell r="D434" t="str">
            <v xml:space="preserve">VSL Air Sensor/60' Cable - #660 &amp; 661 1/2 ea </v>
          </cell>
          <cell r="E434">
            <v>38621</v>
          </cell>
          <cell r="F434">
            <v>1310</v>
          </cell>
          <cell r="G434">
            <v>0</v>
          </cell>
          <cell r="H434"/>
          <cell r="I434">
            <v>0</v>
          </cell>
          <cell r="J434">
            <v>608.21</v>
          </cell>
          <cell r="K434">
            <v>15.6</v>
          </cell>
          <cell r="L434">
            <v>623.80999999999995</v>
          </cell>
          <cell r="M434">
            <v>686.19</v>
          </cell>
          <cell r="N434" t="str">
            <v>S/L</v>
          </cell>
          <cell r="O434">
            <v>7</v>
          </cell>
        </row>
        <row r="435">
          <cell r="A435" t="str">
            <v>COAST.426</v>
          </cell>
          <cell r="B435">
            <v>720</v>
          </cell>
          <cell r="C435" t="str">
            <v>d</v>
          </cell>
          <cell r="D435" t="str">
            <v xml:space="preserve">22 -.Aluminum Sheets - #660, 661, 662 1/3 ea </v>
          </cell>
          <cell r="E435">
            <v>38625</v>
          </cell>
          <cell r="F435">
            <v>3922.47</v>
          </cell>
          <cell r="G435">
            <v>0</v>
          </cell>
          <cell r="H435"/>
          <cell r="I435">
            <v>0</v>
          </cell>
          <cell r="J435">
            <v>1821.14</v>
          </cell>
          <cell r="K435">
            <v>46.7</v>
          </cell>
          <cell r="L435">
            <v>1867.84</v>
          </cell>
          <cell r="M435">
            <v>2054.63</v>
          </cell>
          <cell r="N435" t="str">
            <v>S/L</v>
          </cell>
          <cell r="O435">
            <v>7</v>
          </cell>
        </row>
        <row r="436">
          <cell r="A436" t="str">
            <v>COAST.427</v>
          </cell>
          <cell r="B436">
            <v>721</v>
          </cell>
          <cell r="C436" t="str">
            <v>d</v>
          </cell>
          <cell r="D436" t="str">
            <v xml:space="preserve">3 Hubodometer 504 - #660, 661, 662  1/3 ea   </v>
          </cell>
          <cell r="E436">
            <v>38625</v>
          </cell>
          <cell r="F436">
            <v>177.81</v>
          </cell>
          <cell r="G436">
            <v>0</v>
          </cell>
          <cell r="H436"/>
          <cell r="I436">
            <v>0</v>
          </cell>
          <cell r="J436">
            <v>82.55</v>
          </cell>
          <cell r="K436">
            <v>2.12</v>
          </cell>
          <cell r="L436">
            <v>84.67</v>
          </cell>
          <cell r="M436">
            <v>93.14</v>
          </cell>
          <cell r="N436" t="str">
            <v>S/L</v>
          </cell>
          <cell r="O436">
            <v>7</v>
          </cell>
        </row>
        <row r="437">
          <cell r="A437" t="str">
            <v>COAST.428</v>
          </cell>
          <cell r="B437">
            <v>722</v>
          </cell>
          <cell r="C437" t="str">
            <v>d</v>
          </cell>
          <cell r="D437" t="str">
            <v xml:space="preserve">Install Shur-Loc Tarp Kit - #662             </v>
          </cell>
          <cell r="E437">
            <v>38636</v>
          </cell>
          <cell r="F437">
            <v>2399.79</v>
          </cell>
          <cell r="G437">
            <v>0</v>
          </cell>
          <cell r="H437"/>
          <cell r="I437">
            <v>0</v>
          </cell>
          <cell r="J437">
            <v>1114.2</v>
          </cell>
          <cell r="K437">
            <v>28.57</v>
          </cell>
          <cell r="L437">
            <v>1142.77</v>
          </cell>
          <cell r="M437">
            <v>1257.02</v>
          </cell>
          <cell r="N437" t="str">
            <v>S/L</v>
          </cell>
          <cell r="O437">
            <v>7</v>
          </cell>
        </row>
        <row r="438">
          <cell r="A438" t="str">
            <v>COAST.429</v>
          </cell>
          <cell r="B438">
            <v>723</v>
          </cell>
          <cell r="C438" t="str">
            <v>d</v>
          </cell>
          <cell r="D438" t="str">
            <v xml:space="preserve">2006 Titan 48' Possum Belly Tip Trailer-#662 </v>
          </cell>
          <cell r="E438">
            <v>38636</v>
          </cell>
          <cell r="F438">
            <v>72310</v>
          </cell>
          <cell r="G438">
            <v>0</v>
          </cell>
          <cell r="H438"/>
          <cell r="I438">
            <v>0</v>
          </cell>
          <cell r="J438">
            <v>33572.5</v>
          </cell>
          <cell r="K438">
            <v>860.83</v>
          </cell>
          <cell r="L438">
            <v>34433.33</v>
          </cell>
          <cell r="M438">
            <v>37876.67</v>
          </cell>
          <cell r="N438" t="str">
            <v>S/L</v>
          </cell>
          <cell r="O438">
            <v>7</v>
          </cell>
        </row>
        <row r="439">
          <cell r="A439" t="str">
            <v>COAST.430</v>
          </cell>
          <cell r="B439">
            <v>724</v>
          </cell>
          <cell r="C439" t="str">
            <v>d</v>
          </cell>
          <cell r="D439" t="str">
            <v xml:space="preserve">Track 48" /Skirting-#660, 661, 662 1/3 ea    </v>
          </cell>
          <cell r="E439">
            <v>38656</v>
          </cell>
          <cell r="F439">
            <v>371</v>
          </cell>
          <cell r="G439">
            <v>0</v>
          </cell>
          <cell r="H439"/>
          <cell r="I439">
            <v>0</v>
          </cell>
          <cell r="J439">
            <v>167.83</v>
          </cell>
          <cell r="K439">
            <v>4.42</v>
          </cell>
          <cell r="L439">
            <v>172.25</v>
          </cell>
          <cell r="M439">
            <v>198.75</v>
          </cell>
          <cell r="N439" t="str">
            <v>S/L</v>
          </cell>
          <cell r="O439">
            <v>7</v>
          </cell>
        </row>
        <row r="440">
          <cell r="A440" t="str">
            <v>COAST.431</v>
          </cell>
          <cell r="B440">
            <v>725</v>
          </cell>
          <cell r="C440" t="str">
            <v>d</v>
          </cell>
          <cell r="D440" t="str">
            <v xml:space="preserve">6 Top Rail Caps-#660, 661, 662  1/3 ea       </v>
          </cell>
          <cell r="E440">
            <v>38656</v>
          </cell>
          <cell r="F440">
            <v>125.35</v>
          </cell>
          <cell r="G440">
            <v>0</v>
          </cell>
          <cell r="H440"/>
          <cell r="I440">
            <v>0</v>
          </cell>
          <cell r="J440">
            <v>56.71</v>
          </cell>
          <cell r="K440">
            <v>1.49</v>
          </cell>
          <cell r="L440">
            <v>58.2</v>
          </cell>
          <cell r="M440">
            <v>67.150000000000006</v>
          </cell>
          <cell r="N440" t="str">
            <v>S/L</v>
          </cell>
          <cell r="O440">
            <v>7</v>
          </cell>
        </row>
        <row r="441">
          <cell r="A441" t="str">
            <v>COAST.432</v>
          </cell>
          <cell r="B441">
            <v>726</v>
          </cell>
          <cell r="C441" t="str">
            <v>d</v>
          </cell>
          <cell r="D441" t="str">
            <v>17 Side Flap/18 Bracket-#660, 661, 662 1/3 ea</v>
          </cell>
          <cell r="E441">
            <v>38656</v>
          </cell>
          <cell r="F441">
            <v>236.27</v>
          </cell>
          <cell r="G441">
            <v>0</v>
          </cell>
          <cell r="H441"/>
          <cell r="I441">
            <v>0</v>
          </cell>
          <cell r="J441">
            <v>106.88</v>
          </cell>
          <cell r="K441">
            <v>2.81</v>
          </cell>
          <cell r="L441">
            <v>109.69</v>
          </cell>
          <cell r="M441">
            <v>126.58</v>
          </cell>
          <cell r="N441" t="str">
            <v>S/L</v>
          </cell>
          <cell r="O441">
            <v>7</v>
          </cell>
        </row>
        <row r="442">
          <cell r="A442" t="str">
            <v>COAST.433</v>
          </cell>
          <cell r="B442">
            <v>727</v>
          </cell>
          <cell r="C442"/>
          <cell r="D442" t="str">
            <v>Tadiran Coral IPX500 Phone System for Seaside</v>
          </cell>
          <cell r="E442">
            <v>38656</v>
          </cell>
          <cell r="F442">
            <v>27917</v>
          </cell>
          <cell r="G442">
            <v>0</v>
          </cell>
          <cell r="H442"/>
          <cell r="I442">
            <v>0</v>
          </cell>
          <cell r="J442">
            <v>17680.77</v>
          </cell>
          <cell r="K442">
            <v>5583.4</v>
          </cell>
          <cell r="L442">
            <v>23264.17</v>
          </cell>
          <cell r="M442">
            <v>4652.83</v>
          </cell>
          <cell r="N442" t="str">
            <v>S/L</v>
          </cell>
          <cell r="O442">
            <v>5</v>
          </cell>
        </row>
        <row r="443">
          <cell r="A443" t="str">
            <v>COAST.434</v>
          </cell>
          <cell r="B443">
            <v>728</v>
          </cell>
          <cell r="C443"/>
          <cell r="D443" t="str">
            <v xml:space="preserve">7 - 3yd RL Tall Containers                   </v>
          </cell>
          <cell r="E443">
            <v>38553</v>
          </cell>
          <cell r="F443">
            <v>5841.36</v>
          </cell>
          <cell r="G443">
            <v>0</v>
          </cell>
          <cell r="H443"/>
          <cell r="I443">
            <v>0</v>
          </cell>
          <cell r="J443">
            <v>1995.81</v>
          </cell>
          <cell r="K443">
            <v>584.14</v>
          </cell>
          <cell r="L443">
            <v>2579.9499999999998</v>
          </cell>
          <cell r="M443">
            <v>3261.41</v>
          </cell>
          <cell r="N443" t="str">
            <v>S/L</v>
          </cell>
          <cell r="O443">
            <v>10</v>
          </cell>
        </row>
        <row r="444">
          <cell r="A444" t="str">
            <v>COAST.435</v>
          </cell>
          <cell r="B444">
            <v>729</v>
          </cell>
          <cell r="C444"/>
          <cell r="D444" t="str">
            <v xml:space="preserve">5 - 1.5yd FL Tapered Containers              </v>
          </cell>
          <cell r="E444">
            <v>38576</v>
          </cell>
          <cell r="F444">
            <v>3392</v>
          </cell>
          <cell r="G444">
            <v>0</v>
          </cell>
          <cell r="H444"/>
          <cell r="I444">
            <v>0</v>
          </cell>
          <cell r="J444">
            <v>1158.93</v>
          </cell>
          <cell r="K444">
            <v>339.2</v>
          </cell>
          <cell r="L444">
            <v>1498.13</v>
          </cell>
          <cell r="M444">
            <v>1893.87</v>
          </cell>
          <cell r="N444" t="str">
            <v>S/L</v>
          </cell>
          <cell r="O444">
            <v>10</v>
          </cell>
        </row>
        <row r="445">
          <cell r="A445" t="str">
            <v>COAST.436</v>
          </cell>
          <cell r="B445">
            <v>730</v>
          </cell>
          <cell r="C445"/>
          <cell r="D445" t="str">
            <v xml:space="preserve">2 - 2yd FL Slant Top Containers              </v>
          </cell>
          <cell r="E445">
            <v>38576</v>
          </cell>
          <cell r="F445">
            <v>1529.5</v>
          </cell>
          <cell r="G445">
            <v>0</v>
          </cell>
          <cell r="H445"/>
          <cell r="I445">
            <v>0</v>
          </cell>
          <cell r="J445">
            <v>522.58000000000004</v>
          </cell>
          <cell r="K445">
            <v>152.94999999999999</v>
          </cell>
          <cell r="L445">
            <v>675.53</v>
          </cell>
          <cell r="M445">
            <v>853.97</v>
          </cell>
          <cell r="N445" t="str">
            <v>S/L</v>
          </cell>
          <cell r="O445">
            <v>10</v>
          </cell>
        </row>
        <row r="446">
          <cell r="A446" t="str">
            <v>COAST.437</v>
          </cell>
          <cell r="B446">
            <v>731</v>
          </cell>
          <cell r="C446"/>
          <cell r="D446" t="str">
            <v xml:space="preserve">500 - 14 Gal Recycle Bins                    </v>
          </cell>
          <cell r="E446">
            <v>38625</v>
          </cell>
          <cell r="F446">
            <v>3296</v>
          </cell>
          <cell r="G446">
            <v>0</v>
          </cell>
          <cell r="H446"/>
          <cell r="I446">
            <v>0</v>
          </cell>
          <cell r="J446">
            <v>1071.2</v>
          </cell>
          <cell r="K446">
            <v>329.6</v>
          </cell>
          <cell r="L446">
            <v>1400.8</v>
          </cell>
          <cell r="M446">
            <v>1895.2</v>
          </cell>
          <cell r="N446" t="str">
            <v>S/L</v>
          </cell>
          <cell r="O446">
            <v>10</v>
          </cell>
        </row>
        <row r="447">
          <cell r="A447" t="str">
            <v>COAST.438</v>
          </cell>
          <cell r="B447">
            <v>732</v>
          </cell>
          <cell r="C447"/>
          <cell r="D447" t="str">
            <v xml:space="preserve">Palmberg Property - Cable Huston             </v>
          </cell>
          <cell r="E447">
            <v>38440</v>
          </cell>
          <cell r="F447">
            <v>3145.75</v>
          </cell>
          <cell r="G447">
            <v>0</v>
          </cell>
          <cell r="H447"/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3145.75</v>
          </cell>
          <cell r="N447" t="str">
            <v>Memo</v>
          </cell>
          <cell r="O447">
            <v>0</v>
          </cell>
        </row>
        <row r="448">
          <cell r="A448" t="str">
            <v>COAST.439</v>
          </cell>
          <cell r="B448">
            <v>733</v>
          </cell>
          <cell r="C448"/>
          <cell r="D448" t="str">
            <v xml:space="preserve">Palmberg Property - Cable Huston             </v>
          </cell>
          <cell r="E448">
            <v>38472</v>
          </cell>
          <cell r="F448">
            <v>1666</v>
          </cell>
          <cell r="G448">
            <v>0</v>
          </cell>
          <cell r="H448"/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1666</v>
          </cell>
          <cell r="N448" t="str">
            <v>Memo</v>
          </cell>
          <cell r="O448">
            <v>0</v>
          </cell>
        </row>
        <row r="449">
          <cell r="A449" t="str">
            <v>COAST.440</v>
          </cell>
          <cell r="B449">
            <v>735</v>
          </cell>
          <cell r="C449"/>
          <cell r="D449" t="str">
            <v xml:space="preserve">CTD - Concrete Blocks                        </v>
          </cell>
          <cell r="E449">
            <v>38651</v>
          </cell>
          <cell r="F449">
            <v>1160</v>
          </cell>
          <cell r="G449">
            <v>0</v>
          </cell>
          <cell r="H449"/>
          <cell r="I449">
            <v>0</v>
          </cell>
          <cell r="J449">
            <v>244.88</v>
          </cell>
          <cell r="K449">
            <v>77.33</v>
          </cell>
          <cell r="L449">
            <v>322.20999999999998</v>
          </cell>
          <cell r="M449">
            <v>837.79</v>
          </cell>
          <cell r="N449" t="str">
            <v>S/L</v>
          </cell>
          <cell r="O449">
            <v>15</v>
          </cell>
        </row>
        <row r="450">
          <cell r="A450" t="str">
            <v>COAST.441</v>
          </cell>
          <cell r="B450">
            <v>736</v>
          </cell>
          <cell r="C450"/>
          <cell r="D450" t="str">
            <v xml:space="preserve">Coast Central Facility                       </v>
          </cell>
          <cell r="E450">
            <v>38546</v>
          </cell>
          <cell r="F450">
            <v>3410.23</v>
          </cell>
          <cell r="G450">
            <v>0</v>
          </cell>
          <cell r="H450"/>
          <cell r="I450">
            <v>0</v>
          </cell>
          <cell r="J450">
            <v>795.72</v>
          </cell>
          <cell r="K450">
            <v>227.35</v>
          </cell>
          <cell r="L450">
            <v>1023.07</v>
          </cell>
          <cell r="M450">
            <v>2387.16</v>
          </cell>
          <cell r="N450" t="str">
            <v>S/L</v>
          </cell>
          <cell r="O450">
            <v>15</v>
          </cell>
        </row>
        <row r="451">
          <cell r="A451" t="str">
            <v>COAST.442</v>
          </cell>
          <cell r="B451">
            <v>737</v>
          </cell>
          <cell r="C451"/>
          <cell r="D451" t="str">
            <v xml:space="preserve">North Coast Transfer Station                 </v>
          </cell>
          <cell r="E451">
            <v>38608</v>
          </cell>
          <cell r="F451">
            <v>4013.17</v>
          </cell>
          <cell r="G451">
            <v>0</v>
          </cell>
          <cell r="H451"/>
          <cell r="I451">
            <v>0</v>
          </cell>
          <cell r="J451">
            <v>1911.03</v>
          </cell>
          <cell r="K451">
            <v>573.30999999999995</v>
          </cell>
          <cell r="L451">
            <v>2484.34</v>
          </cell>
          <cell r="M451">
            <v>1528.83</v>
          </cell>
          <cell r="N451" t="str">
            <v>S/L</v>
          </cell>
          <cell r="O451">
            <v>7</v>
          </cell>
        </row>
        <row r="452">
          <cell r="A452" t="str">
            <v>COAST.443</v>
          </cell>
          <cell r="B452">
            <v>738</v>
          </cell>
          <cell r="C452"/>
          <cell r="D452" t="str">
            <v xml:space="preserve">City of Gerhart Condtional Land Use Applic.  </v>
          </cell>
          <cell r="E452">
            <v>38610</v>
          </cell>
          <cell r="F452">
            <v>250</v>
          </cell>
          <cell r="G452">
            <v>0</v>
          </cell>
          <cell r="H452"/>
          <cell r="I452">
            <v>0</v>
          </cell>
          <cell r="J452">
            <v>55.57</v>
          </cell>
          <cell r="K452">
            <v>16.670000000000002</v>
          </cell>
          <cell r="L452">
            <v>72.239999999999995</v>
          </cell>
          <cell r="M452">
            <v>177.76</v>
          </cell>
          <cell r="N452" t="str">
            <v>S/L</v>
          </cell>
          <cell r="O452">
            <v>15</v>
          </cell>
        </row>
        <row r="453">
          <cell r="A453" t="str">
            <v>COAST.444</v>
          </cell>
          <cell r="B453">
            <v>739</v>
          </cell>
          <cell r="C453"/>
          <cell r="D453" t="str">
            <v xml:space="preserve">EcoNorthwest - Gearhart Trx Sation           </v>
          </cell>
          <cell r="E453">
            <v>38625</v>
          </cell>
          <cell r="F453">
            <v>641.85</v>
          </cell>
          <cell r="G453">
            <v>0</v>
          </cell>
          <cell r="H453"/>
          <cell r="I453">
            <v>0</v>
          </cell>
          <cell r="J453">
            <v>139.07</v>
          </cell>
          <cell r="K453">
            <v>42.79</v>
          </cell>
          <cell r="L453">
            <v>181.86</v>
          </cell>
          <cell r="M453">
            <v>459.99</v>
          </cell>
          <cell r="N453" t="str">
            <v>S/L</v>
          </cell>
          <cell r="O453">
            <v>15</v>
          </cell>
        </row>
        <row r="454">
          <cell r="A454" t="str">
            <v>COAST.445</v>
          </cell>
          <cell r="B454">
            <v>740</v>
          </cell>
          <cell r="C454"/>
          <cell r="D454" t="str">
            <v xml:space="preserve">North Coast Transfer Station                 </v>
          </cell>
          <cell r="E454">
            <v>38637</v>
          </cell>
          <cell r="F454">
            <v>159.06</v>
          </cell>
          <cell r="G454">
            <v>0</v>
          </cell>
          <cell r="H454"/>
          <cell r="I454">
            <v>0</v>
          </cell>
          <cell r="J454">
            <v>34.450000000000003</v>
          </cell>
          <cell r="K454">
            <v>10.6</v>
          </cell>
          <cell r="L454">
            <v>45.05</v>
          </cell>
          <cell r="M454">
            <v>114.01</v>
          </cell>
          <cell r="N454" t="str">
            <v>S/L</v>
          </cell>
          <cell r="O454">
            <v>15</v>
          </cell>
        </row>
        <row r="455">
          <cell r="A455" t="str">
            <v>COAST.446</v>
          </cell>
          <cell r="B455">
            <v>741</v>
          </cell>
          <cell r="C455"/>
          <cell r="D455" t="str">
            <v xml:space="preserve">Coast Central Facility                       </v>
          </cell>
          <cell r="E455">
            <v>38524</v>
          </cell>
          <cell r="F455">
            <v>481.42</v>
          </cell>
          <cell r="G455">
            <v>0</v>
          </cell>
          <cell r="H455"/>
          <cell r="I455">
            <v>0</v>
          </cell>
          <cell r="J455">
            <v>112.32</v>
          </cell>
          <cell r="K455">
            <v>32.090000000000003</v>
          </cell>
          <cell r="L455">
            <v>144.41</v>
          </cell>
          <cell r="M455">
            <v>337.01</v>
          </cell>
          <cell r="N455" t="str">
            <v>S/L</v>
          </cell>
          <cell r="O455">
            <v>15</v>
          </cell>
        </row>
        <row r="456">
          <cell r="A456" t="str">
            <v>COAST.447</v>
          </cell>
          <cell r="B456">
            <v>742</v>
          </cell>
          <cell r="C456"/>
          <cell r="D456" t="str">
            <v xml:space="preserve">Cable Huston - Palmberg Property             </v>
          </cell>
          <cell r="E456">
            <v>38653</v>
          </cell>
          <cell r="F456">
            <v>6035.66</v>
          </cell>
          <cell r="G456">
            <v>0</v>
          </cell>
          <cell r="H456"/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6035.66</v>
          </cell>
          <cell r="N456" t="str">
            <v>Memo</v>
          </cell>
          <cell r="O456">
            <v>0</v>
          </cell>
        </row>
        <row r="457">
          <cell r="A457" t="str">
            <v>COAST.448</v>
          </cell>
          <cell r="B457">
            <v>744</v>
          </cell>
          <cell r="C457"/>
          <cell r="D457" t="str">
            <v xml:space="preserve">4' x 8' Utility Trailer                      </v>
          </cell>
          <cell r="E457">
            <v>38678</v>
          </cell>
          <cell r="F457">
            <v>1475.51</v>
          </cell>
          <cell r="G457">
            <v>0</v>
          </cell>
          <cell r="H457"/>
          <cell r="I457">
            <v>0</v>
          </cell>
          <cell r="J457">
            <v>649.94000000000005</v>
          </cell>
          <cell r="K457">
            <v>210.79</v>
          </cell>
          <cell r="L457">
            <v>860.73</v>
          </cell>
          <cell r="M457">
            <v>614.78</v>
          </cell>
          <cell r="N457" t="str">
            <v>S/L</v>
          </cell>
          <cell r="O457">
            <v>7</v>
          </cell>
        </row>
        <row r="458">
          <cell r="A458" t="str">
            <v>COAST.449</v>
          </cell>
          <cell r="B458">
            <v>746</v>
          </cell>
          <cell r="C458"/>
          <cell r="D458" t="str">
            <v xml:space="preserve">95 17yd EVO Lodal Semi-Automated Side Loade </v>
          </cell>
          <cell r="E458">
            <v>38695</v>
          </cell>
          <cell r="F458">
            <v>40000</v>
          </cell>
          <cell r="G458">
            <v>0</v>
          </cell>
          <cell r="H458"/>
          <cell r="I458">
            <v>0</v>
          </cell>
          <cell r="J458">
            <v>17619.060000000001</v>
          </cell>
          <cell r="K458">
            <v>5714.29</v>
          </cell>
          <cell r="L458">
            <v>23333.35</v>
          </cell>
          <cell r="M458">
            <v>16666.650000000001</v>
          </cell>
          <cell r="N458" t="str">
            <v>S/L</v>
          </cell>
          <cell r="O458">
            <v>7</v>
          </cell>
        </row>
        <row r="459">
          <cell r="A459" t="str">
            <v>COAST.450</v>
          </cell>
          <cell r="B459">
            <v>747</v>
          </cell>
          <cell r="C459"/>
          <cell r="D459" t="str">
            <v xml:space="preserve">1991 17yd EVO Lodal Side Loader - #326       </v>
          </cell>
          <cell r="E459">
            <v>38953</v>
          </cell>
          <cell r="F459">
            <v>20000</v>
          </cell>
          <cell r="G459">
            <v>0</v>
          </cell>
          <cell r="H459"/>
          <cell r="I459">
            <v>0</v>
          </cell>
          <cell r="J459">
            <v>6666.66</v>
          </cell>
          <cell r="K459">
            <v>2857.14</v>
          </cell>
          <cell r="L459">
            <v>9523.7999999999993</v>
          </cell>
          <cell r="M459">
            <v>10476.200000000001</v>
          </cell>
          <cell r="N459" t="str">
            <v>S/L</v>
          </cell>
          <cell r="O459">
            <v>7</v>
          </cell>
        </row>
        <row r="460">
          <cell r="A460" t="str">
            <v>COAST.451</v>
          </cell>
          <cell r="B460">
            <v>748</v>
          </cell>
          <cell r="C460"/>
          <cell r="D460" t="str">
            <v xml:space="preserve">Cable Huston - Palmberg Property             </v>
          </cell>
          <cell r="E460">
            <v>38715</v>
          </cell>
          <cell r="F460">
            <v>18983.900000000001</v>
          </cell>
          <cell r="G460">
            <v>0</v>
          </cell>
          <cell r="H460"/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18983.900000000001</v>
          </cell>
          <cell r="N460" t="str">
            <v>Memo</v>
          </cell>
          <cell r="O460">
            <v>0</v>
          </cell>
        </row>
        <row r="461">
          <cell r="A461" t="str">
            <v>COAST.452</v>
          </cell>
          <cell r="B461">
            <v>749</v>
          </cell>
          <cell r="C461"/>
          <cell r="D461" t="str">
            <v xml:space="preserve">3 - 2yd Containers W/ Lids &amp; Casters         </v>
          </cell>
          <cell r="E461">
            <v>38717</v>
          </cell>
          <cell r="F461">
            <v>1533.31</v>
          </cell>
          <cell r="G461">
            <v>0</v>
          </cell>
          <cell r="H461"/>
          <cell r="I461">
            <v>0</v>
          </cell>
          <cell r="J461">
            <v>459.99</v>
          </cell>
          <cell r="K461">
            <v>153.33000000000001</v>
          </cell>
          <cell r="L461">
            <v>613.32000000000005</v>
          </cell>
          <cell r="M461">
            <v>919.99</v>
          </cell>
          <cell r="N461" t="str">
            <v>S/L</v>
          </cell>
          <cell r="O461">
            <v>10</v>
          </cell>
        </row>
        <row r="462">
          <cell r="A462" t="str">
            <v>COAST.453</v>
          </cell>
          <cell r="B462">
            <v>750</v>
          </cell>
          <cell r="C462"/>
          <cell r="D462" t="str">
            <v xml:space="preserve">6 - 3yd Containers W/ Lids &amp; Casters         </v>
          </cell>
          <cell r="E462">
            <v>38717</v>
          </cell>
          <cell r="F462">
            <v>3546.62</v>
          </cell>
          <cell r="G462">
            <v>0</v>
          </cell>
          <cell r="H462"/>
          <cell r="I462">
            <v>0</v>
          </cell>
          <cell r="J462">
            <v>1063.98</v>
          </cell>
          <cell r="K462">
            <v>354.66</v>
          </cell>
          <cell r="L462">
            <v>1418.64</v>
          </cell>
          <cell r="M462">
            <v>2127.98</v>
          </cell>
          <cell r="N462" t="str">
            <v>S/L</v>
          </cell>
          <cell r="O462">
            <v>10</v>
          </cell>
        </row>
        <row r="463">
          <cell r="A463" t="str">
            <v>COAST.454</v>
          </cell>
          <cell r="B463">
            <v>751</v>
          </cell>
          <cell r="C463"/>
          <cell r="D463" t="str">
            <v xml:space="preserve">4 - 4yd Containers W/ Lids &amp; Casters         </v>
          </cell>
          <cell r="E463">
            <v>38717</v>
          </cell>
          <cell r="F463">
            <v>2584.41</v>
          </cell>
          <cell r="G463">
            <v>0</v>
          </cell>
          <cell r="H463"/>
          <cell r="I463">
            <v>0</v>
          </cell>
          <cell r="J463">
            <v>775.32</v>
          </cell>
          <cell r="K463">
            <v>258.44</v>
          </cell>
          <cell r="L463">
            <v>1033.76</v>
          </cell>
          <cell r="M463">
            <v>1550.65</v>
          </cell>
          <cell r="N463" t="str">
            <v>S/L</v>
          </cell>
          <cell r="O463">
            <v>10</v>
          </cell>
        </row>
        <row r="464">
          <cell r="A464" t="str">
            <v>COAST.455</v>
          </cell>
          <cell r="B464">
            <v>752</v>
          </cell>
          <cell r="C464"/>
          <cell r="D464" t="str">
            <v xml:space="preserve">2 Nuwave Container Caster Kits               </v>
          </cell>
          <cell r="E464">
            <v>38717</v>
          </cell>
          <cell r="F464">
            <v>50</v>
          </cell>
          <cell r="G464">
            <v>0</v>
          </cell>
          <cell r="H464"/>
          <cell r="I464">
            <v>0</v>
          </cell>
          <cell r="J464">
            <v>15</v>
          </cell>
          <cell r="K464">
            <v>5</v>
          </cell>
          <cell r="L464">
            <v>20</v>
          </cell>
          <cell r="M464">
            <v>30</v>
          </cell>
          <cell r="N464" t="str">
            <v>S/L</v>
          </cell>
          <cell r="O464">
            <v>10</v>
          </cell>
        </row>
        <row r="465">
          <cell r="A465" t="str">
            <v>COAST.456</v>
          </cell>
          <cell r="B465">
            <v>753</v>
          </cell>
          <cell r="C465"/>
          <cell r="D465" t="str">
            <v xml:space="preserve">North Coast Transfer Station                 </v>
          </cell>
          <cell r="E465">
            <v>38714</v>
          </cell>
          <cell r="F465">
            <v>83.75</v>
          </cell>
          <cell r="G465">
            <v>0</v>
          </cell>
          <cell r="H465"/>
          <cell r="I465">
            <v>0</v>
          </cell>
          <cell r="J465">
            <v>16.739999999999998</v>
          </cell>
          <cell r="K465">
            <v>5.58</v>
          </cell>
          <cell r="L465">
            <v>22.32</v>
          </cell>
          <cell r="M465">
            <v>61.43</v>
          </cell>
          <cell r="N465" t="str">
            <v>S/L</v>
          </cell>
          <cell r="O465">
            <v>15</v>
          </cell>
        </row>
        <row r="466">
          <cell r="A466" t="str">
            <v>COAST.457</v>
          </cell>
          <cell r="B466">
            <v>754</v>
          </cell>
          <cell r="C466"/>
          <cell r="D466" t="str">
            <v xml:space="preserve">4 - 2yd FL Slant Top Containers              </v>
          </cell>
          <cell r="E466">
            <v>38717</v>
          </cell>
          <cell r="F466">
            <v>2843.12</v>
          </cell>
          <cell r="G466">
            <v>0</v>
          </cell>
          <cell r="H466"/>
          <cell r="I466">
            <v>0</v>
          </cell>
          <cell r="J466">
            <v>852.93</v>
          </cell>
          <cell r="K466">
            <v>284.31</v>
          </cell>
          <cell r="L466">
            <v>1137.24</v>
          </cell>
          <cell r="M466">
            <v>1705.88</v>
          </cell>
          <cell r="N466" t="str">
            <v>S/L</v>
          </cell>
          <cell r="O466">
            <v>10</v>
          </cell>
        </row>
        <row r="467">
          <cell r="A467" t="str">
            <v>COAST.458</v>
          </cell>
          <cell r="B467">
            <v>755</v>
          </cell>
          <cell r="C467"/>
          <cell r="D467" t="str">
            <v xml:space="preserve">5 - 3yd FL Slant Top Containers              </v>
          </cell>
          <cell r="E467">
            <v>38717</v>
          </cell>
          <cell r="F467">
            <v>3998.75</v>
          </cell>
          <cell r="G467">
            <v>0</v>
          </cell>
          <cell r="H467"/>
          <cell r="I467">
            <v>0</v>
          </cell>
          <cell r="J467">
            <v>1199.6400000000001</v>
          </cell>
          <cell r="K467">
            <v>399.88</v>
          </cell>
          <cell r="L467">
            <v>1599.52</v>
          </cell>
          <cell r="M467">
            <v>2399.23</v>
          </cell>
          <cell r="N467" t="str">
            <v>S/L</v>
          </cell>
          <cell r="O467">
            <v>10</v>
          </cell>
        </row>
        <row r="468">
          <cell r="A468" t="str">
            <v>COAST.459</v>
          </cell>
          <cell r="B468">
            <v>756</v>
          </cell>
          <cell r="C468"/>
          <cell r="D468" t="str">
            <v xml:space="preserve">5 - 4yd FL Slant Top Containers              </v>
          </cell>
          <cell r="E468">
            <v>38717</v>
          </cell>
          <cell r="F468">
            <v>4645.95</v>
          </cell>
          <cell r="G468">
            <v>0</v>
          </cell>
          <cell r="H468"/>
          <cell r="I468">
            <v>0</v>
          </cell>
          <cell r="J468">
            <v>1393.8</v>
          </cell>
          <cell r="K468">
            <v>464.6</v>
          </cell>
          <cell r="L468">
            <v>1858.4</v>
          </cell>
          <cell r="M468">
            <v>2787.55</v>
          </cell>
          <cell r="N468" t="str">
            <v>S/L</v>
          </cell>
          <cell r="O468">
            <v>10</v>
          </cell>
        </row>
        <row r="469">
          <cell r="A469" t="str">
            <v>COAST.460</v>
          </cell>
          <cell r="B469">
            <v>757</v>
          </cell>
          <cell r="C469"/>
          <cell r="D469" t="str">
            <v xml:space="preserve">2006 Heil DuraPack Front Load Body - #209    </v>
          </cell>
          <cell r="E469">
            <v>38728</v>
          </cell>
          <cell r="F469">
            <v>101335.36</v>
          </cell>
          <cell r="G469">
            <v>0</v>
          </cell>
          <cell r="H469"/>
          <cell r="I469">
            <v>0</v>
          </cell>
          <cell r="J469">
            <v>43429.440000000002</v>
          </cell>
          <cell r="K469">
            <v>14476.48</v>
          </cell>
          <cell r="L469">
            <v>57905.919999999998</v>
          </cell>
          <cell r="M469">
            <v>43429.440000000002</v>
          </cell>
          <cell r="N469" t="str">
            <v>S/L</v>
          </cell>
          <cell r="O469">
            <v>7</v>
          </cell>
        </row>
        <row r="470">
          <cell r="A470" t="str">
            <v>COAST.461</v>
          </cell>
          <cell r="B470">
            <v>758</v>
          </cell>
          <cell r="C470"/>
          <cell r="D470" t="str">
            <v xml:space="preserve">99-108A Front Spring - 324                   </v>
          </cell>
          <cell r="E470">
            <v>38740</v>
          </cell>
          <cell r="F470">
            <v>459.25</v>
          </cell>
          <cell r="G470">
            <v>0</v>
          </cell>
          <cell r="H470"/>
          <cell r="I470">
            <v>0</v>
          </cell>
          <cell r="J470">
            <v>191.36</v>
          </cell>
          <cell r="K470">
            <v>65.61</v>
          </cell>
          <cell r="L470">
            <v>256.97000000000003</v>
          </cell>
          <cell r="M470">
            <v>202.28</v>
          </cell>
          <cell r="N470" t="str">
            <v>S/L</v>
          </cell>
          <cell r="O470">
            <v>7</v>
          </cell>
        </row>
        <row r="471">
          <cell r="A471" t="str">
            <v>COAST.462</v>
          </cell>
          <cell r="B471">
            <v>759</v>
          </cell>
          <cell r="C471"/>
          <cell r="D471" t="str">
            <v xml:space="preserve">49" x 118" T-1 3/16" FLoor Piece - #324      </v>
          </cell>
          <cell r="E471">
            <v>38743</v>
          </cell>
          <cell r="F471">
            <v>430</v>
          </cell>
          <cell r="G471">
            <v>0</v>
          </cell>
          <cell r="H471"/>
          <cell r="I471">
            <v>0</v>
          </cell>
          <cell r="J471">
            <v>179.17</v>
          </cell>
          <cell r="K471">
            <v>61.43</v>
          </cell>
          <cell r="L471">
            <v>240.6</v>
          </cell>
          <cell r="M471">
            <v>189.4</v>
          </cell>
          <cell r="N471" t="str">
            <v>S/L</v>
          </cell>
          <cell r="O471">
            <v>7</v>
          </cell>
        </row>
        <row r="472">
          <cell r="A472" t="str">
            <v>COAST.463</v>
          </cell>
          <cell r="B472">
            <v>760</v>
          </cell>
          <cell r="C472"/>
          <cell r="D472" t="str">
            <v xml:space="preserve">2006 Peterbilt 320 Front Loader - #209       </v>
          </cell>
          <cell r="E472">
            <v>38755</v>
          </cell>
          <cell r="F472">
            <v>112900</v>
          </cell>
          <cell r="G472">
            <v>0</v>
          </cell>
          <cell r="H472"/>
          <cell r="I472">
            <v>0</v>
          </cell>
          <cell r="J472">
            <v>47041.66</v>
          </cell>
          <cell r="K472">
            <v>16128.57</v>
          </cell>
          <cell r="L472">
            <v>63170.23</v>
          </cell>
          <cell r="M472">
            <v>49729.77</v>
          </cell>
          <cell r="N472" t="str">
            <v>S/L</v>
          </cell>
          <cell r="O472">
            <v>7</v>
          </cell>
        </row>
        <row r="473">
          <cell r="A473" t="str">
            <v>COAST.464</v>
          </cell>
          <cell r="B473">
            <v>761</v>
          </cell>
          <cell r="C473"/>
          <cell r="D473" t="str">
            <v xml:space="preserve">2006 Chevrolet  Silverado - #813             </v>
          </cell>
          <cell r="E473">
            <v>38758</v>
          </cell>
          <cell r="F473">
            <v>19673</v>
          </cell>
          <cell r="G473">
            <v>0</v>
          </cell>
          <cell r="H473"/>
          <cell r="I473">
            <v>0</v>
          </cell>
          <cell r="J473">
            <v>8197.09</v>
          </cell>
          <cell r="K473">
            <v>2810.43</v>
          </cell>
          <cell r="L473">
            <v>11007.52</v>
          </cell>
          <cell r="M473">
            <v>8665.48</v>
          </cell>
          <cell r="N473" t="str">
            <v>S/L</v>
          </cell>
          <cell r="O473">
            <v>7</v>
          </cell>
        </row>
        <row r="474">
          <cell r="A474" t="str">
            <v>COAST.465</v>
          </cell>
          <cell r="B474">
            <v>762</v>
          </cell>
          <cell r="C474"/>
          <cell r="D474" t="str">
            <v xml:space="preserve">Air Lift Roll-Off - #209                     </v>
          </cell>
          <cell r="E474">
            <v>38764</v>
          </cell>
          <cell r="F474">
            <v>11282.5</v>
          </cell>
          <cell r="G474">
            <v>0</v>
          </cell>
          <cell r="H474"/>
          <cell r="I474">
            <v>0</v>
          </cell>
          <cell r="J474">
            <v>4566.7299999999996</v>
          </cell>
          <cell r="K474">
            <v>1611.79</v>
          </cell>
          <cell r="L474">
            <v>6178.52</v>
          </cell>
          <cell r="M474">
            <v>5103.9799999999996</v>
          </cell>
          <cell r="N474" t="str">
            <v>S/L</v>
          </cell>
          <cell r="O474">
            <v>7</v>
          </cell>
        </row>
        <row r="475">
          <cell r="A475" t="str">
            <v>COAST.466</v>
          </cell>
          <cell r="B475">
            <v>763</v>
          </cell>
          <cell r="C475"/>
          <cell r="D475" t="str">
            <v xml:space="preserve">Radio - #324                                 </v>
          </cell>
          <cell r="E475">
            <v>38775</v>
          </cell>
          <cell r="F475">
            <v>228</v>
          </cell>
          <cell r="G475">
            <v>0</v>
          </cell>
          <cell r="H475"/>
          <cell r="I475">
            <v>0</v>
          </cell>
          <cell r="J475">
            <v>92.28</v>
          </cell>
          <cell r="K475">
            <v>32.57</v>
          </cell>
          <cell r="L475">
            <v>124.85</v>
          </cell>
          <cell r="M475">
            <v>103.15</v>
          </cell>
          <cell r="N475" t="str">
            <v>S/L</v>
          </cell>
          <cell r="O475">
            <v>7</v>
          </cell>
        </row>
        <row r="476">
          <cell r="A476" t="str">
            <v>COAST.467</v>
          </cell>
          <cell r="B476">
            <v>764</v>
          </cell>
          <cell r="C476"/>
          <cell r="D476" t="str">
            <v xml:space="preserve">Paint Truck - #324                           </v>
          </cell>
          <cell r="E476">
            <v>38775</v>
          </cell>
          <cell r="F476">
            <v>8877</v>
          </cell>
          <cell r="G476">
            <v>0</v>
          </cell>
          <cell r="H476"/>
          <cell r="I476">
            <v>0</v>
          </cell>
          <cell r="J476">
            <v>3593.07</v>
          </cell>
          <cell r="K476">
            <v>1268.1400000000001</v>
          </cell>
          <cell r="L476">
            <v>4861.21</v>
          </cell>
          <cell r="M476">
            <v>4015.79</v>
          </cell>
          <cell r="N476" t="str">
            <v>S/L</v>
          </cell>
          <cell r="O476">
            <v>7</v>
          </cell>
        </row>
        <row r="477">
          <cell r="A477" t="str">
            <v>COAST.468</v>
          </cell>
          <cell r="B477">
            <v>765</v>
          </cell>
          <cell r="C477"/>
          <cell r="D477" t="str">
            <v xml:space="preserve">Decal - #324                                 </v>
          </cell>
          <cell r="E477">
            <v>38776</v>
          </cell>
          <cell r="F477">
            <v>1200</v>
          </cell>
          <cell r="G477">
            <v>0</v>
          </cell>
          <cell r="H477"/>
          <cell r="I477">
            <v>0</v>
          </cell>
          <cell r="J477">
            <v>485.72</v>
          </cell>
          <cell r="K477">
            <v>171.43</v>
          </cell>
          <cell r="L477">
            <v>657.15</v>
          </cell>
          <cell r="M477">
            <v>542.85</v>
          </cell>
          <cell r="N477" t="str">
            <v>S/L</v>
          </cell>
          <cell r="O477">
            <v>7</v>
          </cell>
        </row>
        <row r="478">
          <cell r="A478" t="str">
            <v>COAST.469</v>
          </cell>
          <cell r="B478">
            <v>766</v>
          </cell>
          <cell r="C478"/>
          <cell r="D478" t="str">
            <v xml:space="preserve">Truck Scale Kit - #209                       </v>
          </cell>
          <cell r="E478">
            <v>38804</v>
          </cell>
          <cell r="F478">
            <v>1914.56</v>
          </cell>
          <cell r="G478">
            <v>0</v>
          </cell>
          <cell r="H478"/>
          <cell r="I478">
            <v>0</v>
          </cell>
          <cell r="J478">
            <v>752.15</v>
          </cell>
          <cell r="K478">
            <v>273.51</v>
          </cell>
          <cell r="L478">
            <v>1025.6600000000001</v>
          </cell>
          <cell r="M478">
            <v>888.9</v>
          </cell>
          <cell r="N478" t="str">
            <v>S/L</v>
          </cell>
          <cell r="O478">
            <v>7</v>
          </cell>
        </row>
        <row r="479">
          <cell r="A479" t="str">
            <v>COAST.470</v>
          </cell>
          <cell r="B479">
            <v>767</v>
          </cell>
          <cell r="C479"/>
          <cell r="D479" t="str">
            <v xml:space="preserve">Camera Color System - #209                   </v>
          </cell>
          <cell r="E479">
            <v>38804</v>
          </cell>
          <cell r="F479">
            <v>1396.14</v>
          </cell>
          <cell r="G479">
            <v>0</v>
          </cell>
          <cell r="H479"/>
          <cell r="I479">
            <v>0</v>
          </cell>
          <cell r="J479">
            <v>548.49</v>
          </cell>
          <cell r="K479">
            <v>199.45</v>
          </cell>
          <cell r="L479">
            <v>747.94</v>
          </cell>
          <cell r="M479">
            <v>648.20000000000005</v>
          </cell>
          <cell r="N479" t="str">
            <v>S/L</v>
          </cell>
          <cell r="O479">
            <v>7</v>
          </cell>
        </row>
        <row r="480">
          <cell r="A480" t="str">
            <v>COAST.471</v>
          </cell>
          <cell r="B480">
            <v>768</v>
          </cell>
          <cell r="C480"/>
          <cell r="D480" t="str">
            <v xml:space="preserve">Engine Replacement - #303                    </v>
          </cell>
          <cell r="E480">
            <v>38807</v>
          </cell>
          <cell r="F480">
            <v>12947.51</v>
          </cell>
          <cell r="G480">
            <v>0</v>
          </cell>
          <cell r="H480"/>
          <cell r="I480">
            <v>0</v>
          </cell>
          <cell r="J480">
            <v>5086.51</v>
          </cell>
          <cell r="K480">
            <v>1849.64</v>
          </cell>
          <cell r="L480">
            <v>6936.15</v>
          </cell>
          <cell r="M480">
            <v>6011.36</v>
          </cell>
          <cell r="N480" t="str">
            <v>S/L</v>
          </cell>
          <cell r="O480">
            <v>7</v>
          </cell>
        </row>
        <row r="481">
          <cell r="A481" t="str">
            <v>COAST.472</v>
          </cell>
          <cell r="B481">
            <v>769</v>
          </cell>
          <cell r="C481"/>
          <cell r="D481" t="str">
            <v xml:space="preserve">TeleData T3 Mini Voicemail System            </v>
          </cell>
          <cell r="E481">
            <v>38744</v>
          </cell>
          <cell r="F481">
            <v>11287</v>
          </cell>
          <cell r="G481">
            <v>0</v>
          </cell>
          <cell r="H481"/>
          <cell r="I481">
            <v>0</v>
          </cell>
          <cell r="J481">
            <v>6584.08</v>
          </cell>
          <cell r="K481">
            <v>2257.4</v>
          </cell>
          <cell r="L481">
            <v>8841.48</v>
          </cell>
          <cell r="M481">
            <v>2445.52</v>
          </cell>
          <cell r="N481" t="str">
            <v>S/L</v>
          </cell>
          <cell r="O481">
            <v>5</v>
          </cell>
        </row>
        <row r="482">
          <cell r="A482" t="str">
            <v>COAST.473</v>
          </cell>
          <cell r="B482">
            <v>770</v>
          </cell>
          <cell r="C482"/>
          <cell r="D482" t="str">
            <v xml:space="preserve">Trench Digging for Seaside Phone System      </v>
          </cell>
          <cell r="E482">
            <v>38748</v>
          </cell>
          <cell r="F482">
            <v>2860</v>
          </cell>
          <cell r="G482">
            <v>0</v>
          </cell>
          <cell r="H482"/>
          <cell r="I482">
            <v>0</v>
          </cell>
          <cell r="J482">
            <v>1668.33</v>
          </cell>
          <cell r="K482">
            <v>572</v>
          </cell>
          <cell r="L482">
            <v>2240.33</v>
          </cell>
          <cell r="M482">
            <v>619.66999999999996</v>
          </cell>
          <cell r="N482" t="str">
            <v>S/L</v>
          </cell>
          <cell r="O482">
            <v>5</v>
          </cell>
        </row>
        <row r="483">
          <cell r="A483" t="str">
            <v>COAST.474</v>
          </cell>
          <cell r="B483">
            <v>771</v>
          </cell>
          <cell r="C483"/>
          <cell r="D483" t="str">
            <v xml:space="preserve">350 - 32 Gal Univ XHD Containers             </v>
          </cell>
          <cell r="E483">
            <v>38805</v>
          </cell>
          <cell r="F483">
            <v>13866</v>
          </cell>
          <cell r="G483">
            <v>0</v>
          </cell>
          <cell r="H483"/>
          <cell r="I483">
            <v>0</v>
          </cell>
          <cell r="J483">
            <v>3813.15</v>
          </cell>
          <cell r="K483">
            <v>1386.6</v>
          </cell>
          <cell r="L483">
            <v>5199.75</v>
          </cell>
          <cell r="M483">
            <v>8666.25</v>
          </cell>
          <cell r="N483" t="str">
            <v>S/L</v>
          </cell>
          <cell r="O483">
            <v>10</v>
          </cell>
        </row>
        <row r="484">
          <cell r="A484" t="str">
            <v>COAST.475</v>
          </cell>
          <cell r="B484">
            <v>772</v>
          </cell>
          <cell r="C484"/>
          <cell r="D484" t="str">
            <v xml:space="preserve">420 - 96 Gal Univ XHD Containers             </v>
          </cell>
          <cell r="E484">
            <v>38805</v>
          </cell>
          <cell r="F484">
            <v>21679</v>
          </cell>
          <cell r="G484">
            <v>0</v>
          </cell>
          <cell r="H484"/>
          <cell r="I484">
            <v>0</v>
          </cell>
          <cell r="J484">
            <v>5961.73</v>
          </cell>
          <cell r="K484">
            <v>2167.9</v>
          </cell>
          <cell r="L484">
            <v>8129.63</v>
          </cell>
          <cell r="M484">
            <v>13549.37</v>
          </cell>
          <cell r="N484" t="str">
            <v>S/L</v>
          </cell>
          <cell r="O484">
            <v>10</v>
          </cell>
        </row>
        <row r="485">
          <cell r="A485" t="str">
            <v>COAST.476</v>
          </cell>
          <cell r="B485">
            <v>773</v>
          </cell>
          <cell r="C485"/>
          <cell r="D485" t="str">
            <v xml:space="preserve">1000 - 14 Gal Recycle Bins                   </v>
          </cell>
          <cell r="E485">
            <v>38807</v>
          </cell>
          <cell r="F485">
            <v>6280</v>
          </cell>
          <cell r="G485">
            <v>0</v>
          </cell>
          <cell r="H485"/>
          <cell r="I485">
            <v>0</v>
          </cell>
          <cell r="J485">
            <v>1727</v>
          </cell>
          <cell r="K485">
            <v>628</v>
          </cell>
          <cell r="L485">
            <v>2355</v>
          </cell>
          <cell r="M485">
            <v>3925</v>
          </cell>
          <cell r="N485" t="str">
            <v>S/L</v>
          </cell>
          <cell r="O485">
            <v>10</v>
          </cell>
        </row>
        <row r="486">
          <cell r="A486" t="str">
            <v>COAST.477</v>
          </cell>
          <cell r="B486">
            <v>774</v>
          </cell>
          <cell r="C486"/>
          <cell r="D486" t="str">
            <v xml:space="preserve">Fleetmind GPS System                         </v>
          </cell>
          <cell r="E486">
            <v>38807</v>
          </cell>
          <cell r="F486">
            <v>43410.22</v>
          </cell>
          <cell r="G486">
            <v>0</v>
          </cell>
          <cell r="H486"/>
          <cell r="I486">
            <v>0</v>
          </cell>
          <cell r="J486">
            <v>23875.61</v>
          </cell>
          <cell r="K486">
            <v>8682.0400000000009</v>
          </cell>
          <cell r="L486">
            <v>32557.65</v>
          </cell>
          <cell r="M486">
            <v>10852.57</v>
          </cell>
          <cell r="N486" t="str">
            <v>S/L</v>
          </cell>
          <cell r="O486">
            <v>5</v>
          </cell>
        </row>
        <row r="487">
          <cell r="A487" t="str">
            <v>COAST.478</v>
          </cell>
          <cell r="B487">
            <v>775</v>
          </cell>
          <cell r="C487"/>
          <cell r="D487" t="str">
            <v xml:space="preserve">Schroeder Flow Meter PHS60-6                 </v>
          </cell>
          <cell r="E487">
            <v>38854</v>
          </cell>
          <cell r="F487">
            <v>1927.86</v>
          </cell>
          <cell r="G487">
            <v>0</v>
          </cell>
          <cell r="H487"/>
          <cell r="I487">
            <v>0</v>
          </cell>
          <cell r="J487">
            <v>711.48</v>
          </cell>
          <cell r="K487">
            <v>275.41000000000003</v>
          </cell>
          <cell r="L487">
            <v>986.89</v>
          </cell>
          <cell r="M487">
            <v>940.97</v>
          </cell>
          <cell r="N487" t="str">
            <v>S/L</v>
          </cell>
          <cell r="O487">
            <v>7</v>
          </cell>
        </row>
        <row r="488">
          <cell r="A488" t="str">
            <v>COAST.479</v>
          </cell>
          <cell r="B488">
            <v>776</v>
          </cell>
          <cell r="C488"/>
          <cell r="D488" t="str">
            <v xml:space="preserve">Used Lodal - #325                            </v>
          </cell>
          <cell r="E488">
            <v>38810</v>
          </cell>
          <cell r="F488">
            <v>5000</v>
          </cell>
          <cell r="G488">
            <v>0</v>
          </cell>
          <cell r="H488"/>
          <cell r="I488">
            <v>0</v>
          </cell>
          <cell r="J488">
            <v>1964.29</v>
          </cell>
          <cell r="K488">
            <v>714.29</v>
          </cell>
          <cell r="L488">
            <v>2678.58</v>
          </cell>
          <cell r="M488">
            <v>2321.42</v>
          </cell>
          <cell r="N488" t="str">
            <v>S/L</v>
          </cell>
          <cell r="O488">
            <v>7</v>
          </cell>
        </row>
        <row r="489">
          <cell r="A489" t="str">
            <v>COAST.480</v>
          </cell>
          <cell r="B489">
            <v>777</v>
          </cell>
          <cell r="C489"/>
          <cell r="D489" t="str">
            <v xml:space="preserve">Truck Decal Kit - #324                       </v>
          </cell>
          <cell r="E489">
            <v>38833</v>
          </cell>
          <cell r="F489">
            <v>416.21</v>
          </cell>
          <cell r="G489">
            <v>0</v>
          </cell>
          <cell r="H489"/>
          <cell r="I489">
            <v>0</v>
          </cell>
          <cell r="J489">
            <v>158.56</v>
          </cell>
          <cell r="K489">
            <v>59.46</v>
          </cell>
          <cell r="L489">
            <v>218.02</v>
          </cell>
          <cell r="M489">
            <v>198.19</v>
          </cell>
          <cell r="N489" t="str">
            <v>S/L</v>
          </cell>
          <cell r="O489">
            <v>7</v>
          </cell>
        </row>
        <row r="490">
          <cell r="A490" t="str">
            <v>COAST.481</v>
          </cell>
          <cell r="B490">
            <v>778</v>
          </cell>
          <cell r="C490"/>
          <cell r="D490" t="str">
            <v xml:space="preserve">Truck Graphics - #209                        </v>
          </cell>
          <cell r="E490">
            <v>38835</v>
          </cell>
          <cell r="F490">
            <v>1200</v>
          </cell>
          <cell r="G490">
            <v>0</v>
          </cell>
          <cell r="H490"/>
          <cell r="I490">
            <v>0</v>
          </cell>
          <cell r="J490">
            <v>457.15</v>
          </cell>
          <cell r="K490">
            <v>171.43</v>
          </cell>
          <cell r="L490">
            <v>628.58000000000004</v>
          </cell>
          <cell r="M490">
            <v>571.41999999999996</v>
          </cell>
          <cell r="N490" t="str">
            <v>S/L</v>
          </cell>
          <cell r="O490">
            <v>7</v>
          </cell>
        </row>
        <row r="491">
          <cell r="A491" t="str">
            <v>COAST.482</v>
          </cell>
          <cell r="B491">
            <v>779</v>
          </cell>
          <cell r="C491"/>
          <cell r="D491" t="str">
            <v xml:space="preserve">Tires &amp; Wheels for New Drop Axle - #209      </v>
          </cell>
          <cell r="E491">
            <v>38837</v>
          </cell>
          <cell r="F491">
            <v>1156.5999999999999</v>
          </cell>
          <cell r="G491">
            <v>0</v>
          </cell>
          <cell r="H491"/>
          <cell r="I491">
            <v>0</v>
          </cell>
          <cell r="J491">
            <v>440.61</v>
          </cell>
          <cell r="K491">
            <v>165.23</v>
          </cell>
          <cell r="L491">
            <v>605.84</v>
          </cell>
          <cell r="M491">
            <v>550.76</v>
          </cell>
          <cell r="N491" t="str">
            <v>S/L</v>
          </cell>
          <cell r="O491">
            <v>7</v>
          </cell>
        </row>
        <row r="492">
          <cell r="A492" t="str">
            <v>COAST.483</v>
          </cell>
          <cell r="B492">
            <v>780</v>
          </cell>
          <cell r="C492"/>
          <cell r="D492" t="str">
            <v xml:space="preserve">2006 Chevrolet Express Shop Van - #815       </v>
          </cell>
          <cell r="E492">
            <v>38846</v>
          </cell>
          <cell r="F492">
            <v>40761</v>
          </cell>
          <cell r="G492">
            <v>0</v>
          </cell>
          <cell r="H492"/>
          <cell r="I492">
            <v>0</v>
          </cell>
          <cell r="J492">
            <v>15528</v>
          </cell>
          <cell r="K492">
            <v>5823</v>
          </cell>
          <cell r="L492">
            <v>21351</v>
          </cell>
          <cell r="M492">
            <v>19410</v>
          </cell>
          <cell r="N492" t="str">
            <v>S/L</v>
          </cell>
          <cell r="O492">
            <v>7</v>
          </cell>
        </row>
        <row r="493">
          <cell r="A493" t="str">
            <v>COAST.484</v>
          </cell>
          <cell r="B493">
            <v>782</v>
          </cell>
          <cell r="C493"/>
          <cell r="D493" t="str">
            <v xml:space="preserve">Truck Equipment - #815                       </v>
          </cell>
          <cell r="E493">
            <v>38868</v>
          </cell>
          <cell r="F493">
            <v>5259.26</v>
          </cell>
          <cell r="G493">
            <v>0</v>
          </cell>
          <cell r="H493"/>
          <cell r="I493">
            <v>0</v>
          </cell>
          <cell r="J493">
            <v>1940.91</v>
          </cell>
          <cell r="K493">
            <v>751.32</v>
          </cell>
          <cell r="L493">
            <v>2692.23</v>
          </cell>
          <cell r="M493">
            <v>2567.0300000000002</v>
          </cell>
          <cell r="N493" t="str">
            <v>S/L</v>
          </cell>
          <cell r="O493">
            <v>7</v>
          </cell>
        </row>
        <row r="494">
          <cell r="A494" t="str">
            <v>COAST.485</v>
          </cell>
          <cell r="B494">
            <v>783</v>
          </cell>
          <cell r="C494"/>
          <cell r="D494" t="str">
            <v xml:space="preserve">Vulcan Electronic Scale System - #110        </v>
          </cell>
          <cell r="E494">
            <v>38884</v>
          </cell>
          <cell r="F494">
            <v>4480</v>
          </cell>
          <cell r="G494">
            <v>0</v>
          </cell>
          <cell r="H494"/>
          <cell r="I494">
            <v>0</v>
          </cell>
          <cell r="J494">
            <v>1600</v>
          </cell>
          <cell r="K494">
            <v>640</v>
          </cell>
          <cell r="L494">
            <v>2240</v>
          </cell>
          <cell r="M494">
            <v>2240</v>
          </cell>
          <cell r="N494" t="str">
            <v>S/L</v>
          </cell>
          <cell r="O494">
            <v>7</v>
          </cell>
        </row>
        <row r="495">
          <cell r="A495" t="str">
            <v>COAST.486</v>
          </cell>
          <cell r="B495">
            <v>784</v>
          </cell>
          <cell r="C495"/>
          <cell r="D495" t="str">
            <v xml:space="preserve">Air Lift Roll-off - #110                     </v>
          </cell>
          <cell r="E495">
            <v>38884</v>
          </cell>
          <cell r="F495">
            <v>8705</v>
          </cell>
          <cell r="G495">
            <v>0</v>
          </cell>
          <cell r="H495"/>
          <cell r="I495">
            <v>0</v>
          </cell>
          <cell r="J495">
            <v>3108.93</v>
          </cell>
          <cell r="K495">
            <v>1243.57</v>
          </cell>
          <cell r="L495">
            <v>4352.5</v>
          </cell>
          <cell r="M495">
            <v>4352.5</v>
          </cell>
          <cell r="N495" t="str">
            <v>S/L</v>
          </cell>
          <cell r="O495">
            <v>7</v>
          </cell>
        </row>
        <row r="496">
          <cell r="A496" t="str">
            <v>COAST.487</v>
          </cell>
          <cell r="B496">
            <v>785</v>
          </cell>
          <cell r="C496"/>
          <cell r="D496" t="str">
            <v xml:space="preserve">Welder Mount Brackets, Hose Reels - #815     </v>
          </cell>
          <cell r="E496">
            <v>38898</v>
          </cell>
          <cell r="F496">
            <v>1928.05</v>
          </cell>
          <cell r="G496">
            <v>0</v>
          </cell>
          <cell r="H496"/>
          <cell r="I496">
            <v>0</v>
          </cell>
          <cell r="J496">
            <v>688.6</v>
          </cell>
          <cell r="K496">
            <v>275.44</v>
          </cell>
          <cell r="L496">
            <v>964.04</v>
          </cell>
          <cell r="M496">
            <v>964.01</v>
          </cell>
          <cell r="N496" t="str">
            <v>S/L</v>
          </cell>
          <cell r="O496">
            <v>7</v>
          </cell>
        </row>
        <row r="497">
          <cell r="A497" t="str">
            <v>COAST.488</v>
          </cell>
          <cell r="B497">
            <v>786</v>
          </cell>
          <cell r="C497"/>
          <cell r="D497" t="str">
            <v xml:space="preserve">4 - 47.5yd Utility Drop Boxes                </v>
          </cell>
          <cell r="E497">
            <v>38833</v>
          </cell>
          <cell r="F497">
            <v>21603.72</v>
          </cell>
          <cell r="G497">
            <v>0</v>
          </cell>
          <cell r="H497"/>
          <cell r="I497">
            <v>0</v>
          </cell>
          <cell r="J497">
            <v>5760.99</v>
          </cell>
          <cell r="K497">
            <v>2160.37</v>
          </cell>
          <cell r="L497">
            <v>7921.36</v>
          </cell>
          <cell r="M497">
            <v>13682.36</v>
          </cell>
          <cell r="N497" t="str">
            <v>S/L</v>
          </cell>
          <cell r="O497">
            <v>10</v>
          </cell>
        </row>
        <row r="498">
          <cell r="A498" t="str">
            <v>COAST.489</v>
          </cell>
          <cell r="B498">
            <v>787</v>
          </cell>
          <cell r="C498"/>
          <cell r="D498" t="str">
            <v xml:space="preserve">2 - 10yd Utility Drop Boxes                  </v>
          </cell>
          <cell r="E498">
            <v>38833</v>
          </cell>
          <cell r="F498">
            <v>6113.82</v>
          </cell>
          <cell r="G498">
            <v>0</v>
          </cell>
          <cell r="H498"/>
          <cell r="I498">
            <v>0</v>
          </cell>
          <cell r="J498">
            <v>1630.35</v>
          </cell>
          <cell r="K498">
            <v>611.38</v>
          </cell>
          <cell r="L498">
            <v>2241.73</v>
          </cell>
          <cell r="M498">
            <v>3872.09</v>
          </cell>
          <cell r="N498" t="str">
            <v>S/L</v>
          </cell>
          <cell r="O498">
            <v>10</v>
          </cell>
        </row>
        <row r="499">
          <cell r="A499" t="str">
            <v>COAST.490</v>
          </cell>
          <cell r="B499">
            <v>788</v>
          </cell>
          <cell r="C499"/>
          <cell r="D499" t="str">
            <v xml:space="preserve">2 - 20yd Utility Drop Boxes                  </v>
          </cell>
          <cell r="E499">
            <v>38833</v>
          </cell>
          <cell r="F499">
            <v>7153.56</v>
          </cell>
          <cell r="G499">
            <v>0</v>
          </cell>
          <cell r="H499"/>
          <cell r="I499">
            <v>0</v>
          </cell>
          <cell r="J499">
            <v>1907.62</v>
          </cell>
          <cell r="K499">
            <v>715.36</v>
          </cell>
          <cell r="L499">
            <v>2622.98</v>
          </cell>
          <cell r="M499">
            <v>4530.58</v>
          </cell>
          <cell r="N499" t="str">
            <v>S/L</v>
          </cell>
          <cell r="O499">
            <v>10</v>
          </cell>
        </row>
        <row r="500">
          <cell r="A500" t="str">
            <v>COAST.491</v>
          </cell>
          <cell r="B500">
            <v>789</v>
          </cell>
          <cell r="C500"/>
          <cell r="D500" t="str">
            <v xml:space="preserve">2 - 30yd Utility Drop Boxes                  </v>
          </cell>
          <cell r="E500">
            <v>38833</v>
          </cell>
          <cell r="F500">
            <v>7626</v>
          </cell>
          <cell r="G500">
            <v>0</v>
          </cell>
          <cell r="H500"/>
          <cell r="I500">
            <v>0</v>
          </cell>
          <cell r="J500">
            <v>2033.6</v>
          </cell>
          <cell r="K500">
            <v>762.6</v>
          </cell>
          <cell r="L500">
            <v>2796.2</v>
          </cell>
          <cell r="M500">
            <v>4829.8</v>
          </cell>
          <cell r="N500" t="str">
            <v>S/L</v>
          </cell>
          <cell r="O500">
            <v>10</v>
          </cell>
        </row>
        <row r="501">
          <cell r="A501" t="str">
            <v>COAST.492</v>
          </cell>
          <cell r="B501">
            <v>790</v>
          </cell>
          <cell r="C501"/>
          <cell r="D501" t="str">
            <v xml:space="preserve">1 - 30yd Lidded Drop Box                     </v>
          </cell>
          <cell r="E501">
            <v>38841</v>
          </cell>
          <cell r="F501">
            <v>3500</v>
          </cell>
          <cell r="G501">
            <v>0</v>
          </cell>
          <cell r="H501"/>
          <cell r="I501">
            <v>0</v>
          </cell>
          <cell r="J501">
            <v>933.33</v>
          </cell>
          <cell r="K501">
            <v>350</v>
          </cell>
          <cell r="L501">
            <v>1283.33</v>
          </cell>
          <cell r="M501">
            <v>2216.67</v>
          </cell>
          <cell r="N501" t="str">
            <v>S/L</v>
          </cell>
          <cell r="O501">
            <v>10</v>
          </cell>
        </row>
        <row r="502">
          <cell r="A502" t="str">
            <v>COAST.493</v>
          </cell>
          <cell r="B502">
            <v>791</v>
          </cell>
          <cell r="C502"/>
          <cell r="D502" t="str">
            <v xml:space="preserve">2 - 47.5yd Utility Drop Boxes                </v>
          </cell>
          <cell r="E502">
            <v>38863</v>
          </cell>
          <cell r="F502">
            <v>10423.86</v>
          </cell>
          <cell r="G502">
            <v>0</v>
          </cell>
          <cell r="H502"/>
          <cell r="I502">
            <v>0</v>
          </cell>
          <cell r="J502">
            <v>2692.84</v>
          </cell>
          <cell r="K502">
            <v>1042.3900000000001</v>
          </cell>
          <cell r="L502">
            <v>3735.23</v>
          </cell>
          <cell r="M502">
            <v>6688.63</v>
          </cell>
          <cell r="N502" t="str">
            <v>S/L</v>
          </cell>
          <cell r="O502">
            <v>10</v>
          </cell>
        </row>
        <row r="503">
          <cell r="A503" t="str">
            <v>COAST.494</v>
          </cell>
          <cell r="B503">
            <v>792</v>
          </cell>
          <cell r="C503"/>
          <cell r="D503" t="str">
            <v xml:space="preserve">10 - 3yd FL Rental Containers                </v>
          </cell>
          <cell r="E503">
            <v>38846</v>
          </cell>
          <cell r="F503">
            <v>7895</v>
          </cell>
          <cell r="G503">
            <v>0</v>
          </cell>
          <cell r="H503"/>
          <cell r="I503">
            <v>0</v>
          </cell>
          <cell r="J503">
            <v>2105.33</v>
          </cell>
          <cell r="K503">
            <v>789.5</v>
          </cell>
          <cell r="L503">
            <v>2894.83</v>
          </cell>
          <cell r="M503">
            <v>5000.17</v>
          </cell>
          <cell r="N503" t="str">
            <v>S/L</v>
          </cell>
          <cell r="O503">
            <v>10</v>
          </cell>
        </row>
        <row r="504">
          <cell r="A504" t="str">
            <v>COAST.495</v>
          </cell>
          <cell r="B504">
            <v>793</v>
          </cell>
          <cell r="C504"/>
          <cell r="D504" t="str">
            <v xml:space="preserve">10 - 5yd FL Cathedral Containers             </v>
          </cell>
          <cell r="E504">
            <v>38833</v>
          </cell>
          <cell r="F504">
            <v>9299</v>
          </cell>
          <cell r="G504">
            <v>0</v>
          </cell>
          <cell r="H504"/>
          <cell r="I504">
            <v>0</v>
          </cell>
          <cell r="J504">
            <v>2479.73</v>
          </cell>
          <cell r="K504">
            <v>929.9</v>
          </cell>
          <cell r="L504">
            <v>3409.63</v>
          </cell>
          <cell r="M504">
            <v>5889.37</v>
          </cell>
          <cell r="N504" t="str">
            <v>S/L</v>
          </cell>
          <cell r="O504">
            <v>10</v>
          </cell>
        </row>
        <row r="505">
          <cell r="A505" t="str">
            <v>COAST.496</v>
          </cell>
          <cell r="B505">
            <v>794</v>
          </cell>
          <cell r="C505"/>
          <cell r="D505" t="str">
            <v xml:space="preserve">12 - 6yd FL Cathedral Containers             </v>
          </cell>
          <cell r="E505">
            <v>38833</v>
          </cell>
          <cell r="F505">
            <v>12123.24</v>
          </cell>
          <cell r="G505">
            <v>0</v>
          </cell>
          <cell r="H505"/>
          <cell r="I505">
            <v>0</v>
          </cell>
          <cell r="J505">
            <v>3232.86</v>
          </cell>
          <cell r="K505">
            <v>1212.32</v>
          </cell>
          <cell r="L505">
            <v>4445.18</v>
          </cell>
          <cell r="M505">
            <v>7678.06</v>
          </cell>
          <cell r="N505" t="str">
            <v>S/L</v>
          </cell>
          <cell r="O505">
            <v>10</v>
          </cell>
        </row>
        <row r="506">
          <cell r="A506" t="str">
            <v>COAST.497</v>
          </cell>
          <cell r="B506">
            <v>795</v>
          </cell>
          <cell r="C506"/>
          <cell r="D506" t="str">
            <v xml:space="preserve">15 - 1yd FL  Containers                      </v>
          </cell>
          <cell r="E506">
            <v>38833</v>
          </cell>
          <cell r="F506">
            <v>8410.65</v>
          </cell>
          <cell r="G506">
            <v>0</v>
          </cell>
          <cell r="H506"/>
          <cell r="I506">
            <v>0</v>
          </cell>
          <cell r="J506">
            <v>2242.85</v>
          </cell>
          <cell r="K506">
            <v>841.07</v>
          </cell>
          <cell r="L506">
            <v>3083.92</v>
          </cell>
          <cell r="M506">
            <v>5326.73</v>
          </cell>
          <cell r="N506" t="str">
            <v>S/L</v>
          </cell>
          <cell r="O506">
            <v>10</v>
          </cell>
        </row>
        <row r="507">
          <cell r="A507" t="str">
            <v>COAST.498</v>
          </cell>
          <cell r="B507">
            <v>796</v>
          </cell>
          <cell r="C507"/>
          <cell r="D507" t="str">
            <v xml:space="preserve">20 - 2yd FL Slant Top Containers             </v>
          </cell>
          <cell r="E507">
            <v>38833</v>
          </cell>
          <cell r="F507">
            <v>13156</v>
          </cell>
          <cell r="G507">
            <v>0</v>
          </cell>
          <cell r="H507"/>
          <cell r="I507">
            <v>0</v>
          </cell>
          <cell r="J507">
            <v>3508.27</v>
          </cell>
          <cell r="K507">
            <v>1315.6</v>
          </cell>
          <cell r="L507">
            <v>4823.87</v>
          </cell>
          <cell r="M507">
            <v>8332.1299999999992</v>
          </cell>
          <cell r="N507" t="str">
            <v>S/L</v>
          </cell>
          <cell r="O507">
            <v>10</v>
          </cell>
        </row>
        <row r="508">
          <cell r="A508" t="str">
            <v>COAST.499</v>
          </cell>
          <cell r="B508">
            <v>797</v>
          </cell>
          <cell r="C508"/>
          <cell r="D508" t="str">
            <v xml:space="preserve">8 - 3yd FL Slant Top Containers              </v>
          </cell>
          <cell r="E508">
            <v>38833</v>
          </cell>
          <cell r="F508">
            <v>6081.84</v>
          </cell>
          <cell r="G508">
            <v>0</v>
          </cell>
          <cell r="H508"/>
          <cell r="I508">
            <v>0</v>
          </cell>
          <cell r="J508">
            <v>1621.82</v>
          </cell>
          <cell r="K508">
            <v>608.17999999999995</v>
          </cell>
          <cell r="L508">
            <v>2230</v>
          </cell>
          <cell r="M508">
            <v>3851.84</v>
          </cell>
          <cell r="N508" t="str">
            <v>S/L</v>
          </cell>
          <cell r="O508">
            <v>10</v>
          </cell>
        </row>
        <row r="509">
          <cell r="A509" t="str">
            <v>COAST.500</v>
          </cell>
          <cell r="B509">
            <v>798</v>
          </cell>
          <cell r="C509"/>
          <cell r="D509" t="str">
            <v xml:space="preserve">4 - 4yd FL Slant Top Containers              </v>
          </cell>
          <cell r="E509">
            <v>38833</v>
          </cell>
          <cell r="F509">
            <v>3600.96</v>
          </cell>
          <cell r="G509">
            <v>0</v>
          </cell>
          <cell r="H509"/>
          <cell r="I509">
            <v>0</v>
          </cell>
          <cell r="J509">
            <v>960.26</v>
          </cell>
          <cell r="K509">
            <v>360.1</v>
          </cell>
          <cell r="L509">
            <v>1320.36</v>
          </cell>
          <cell r="M509">
            <v>2280.6</v>
          </cell>
          <cell r="N509" t="str">
            <v>S/L</v>
          </cell>
          <cell r="O509">
            <v>10</v>
          </cell>
        </row>
        <row r="510">
          <cell r="A510" t="str">
            <v>COAST.501</v>
          </cell>
          <cell r="B510">
            <v>799</v>
          </cell>
          <cell r="C510"/>
          <cell r="D510" t="str">
            <v xml:space="preserve">Freight - Containers Assets 793-798          </v>
          </cell>
          <cell r="E510">
            <v>38833</v>
          </cell>
          <cell r="F510">
            <v>1400</v>
          </cell>
          <cell r="G510">
            <v>0</v>
          </cell>
          <cell r="H510"/>
          <cell r="I510">
            <v>0</v>
          </cell>
          <cell r="J510">
            <v>373.33</v>
          </cell>
          <cell r="K510">
            <v>140</v>
          </cell>
          <cell r="L510">
            <v>513.33000000000004</v>
          </cell>
          <cell r="M510">
            <v>886.67</v>
          </cell>
          <cell r="N510" t="str">
            <v>S/L</v>
          </cell>
          <cell r="O510">
            <v>10</v>
          </cell>
        </row>
        <row r="511">
          <cell r="A511" t="str">
            <v>COAST.502</v>
          </cell>
          <cell r="B511">
            <v>800</v>
          </cell>
          <cell r="C511"/>
          <cell r="D511" t="str">
            <v xml:space="preserve">8 - 2yd Containers W/ Lids &amp; Casters         </v>
          </cell>
          <cell r="E511">
            <v>38837</v>
          </cell>
          <cell r="F511">
            <v>4151</v>
          </cell>
          <cell r="G511">
            <v>0</v>
          </cell>
          <cell r="H511"/>
          <cell r="I511">
            <v>0</v>
          </cell>
          <cell r="J511">
            <v>1106.93</v>
          </cell>
          <cell r="K511">
            <v>415.1</v>
          </cell>
          <cell r="L511">
            <v>1522.03</v>
          </cell>
          <cell r="M511">
            <v>2628.97</v>
          </cell>
          <cell r="N511" t="str">
            <v>S/L</v>
          </cell>
          <cell r="O511">
            <v>10</v>
          </cell>
        </row>
        <row r="512">
          <cell r="A512" t="str">
            <v>COAST.503</v>
          </cell>
          <cell r="B512">
            <v>801</v>
          </cell>
          <cell r="C512"/>
          <cell r="D512" t="str">
            <v xml:space="preserve">6 - 3yd Containers W/ Lids &amp; Casters         </v>
          </cell>
          <cell r="E512">
            <v>38837</v>
          </cell>
          <cell r="F512">
            <v>3893</v>
          </cell>
          <cell r="G512">
            <v>0</v>
          </cell>
          <cell r="H512"/>
          <cell r="I512">
            <v>0</v>
          </cell>
          <cell r="J512">
            <v>1038.1300000000001</v>
          </cell>
          <cell r="K512">
            <v>389.3</v>
          </cell>
          <cell r="L512">
            <v>1427.43</v>
          </cell>
          <cell r="M512">
            <v>2465.5700000000002</v>
          </cell>
          <cell r="N512" t="str">
            <v>S/L</v>
          </cell>
          <cell r="O512">
            <v>10</v>
          </cell>
        </row>
        <row r="513">
          <cell r="A513" t="str">
            <v>COAST.504</v>
          </cell>
          <cell r="B513">
            <v>802</v>
          </cell>
          <cell r="C513"/>
          <cell r="D513" t="str">
            <v xml:space="preserve">5 - 4yd Containers W/ Lids &amp; Casters         </v>
          </cell>
          <cell r="E513">
            <v>38837</v>
          </cell>
          <cell r="F513">
            <v>3544</v>
          </cell>
          <cell r="G513">
            <v>0</v>
          </cell>
          <cell r="H513"/>
          <cell r="I513">
            <v>0</v>
          </cell>
          <cell r="J513">
            <v>945.07</v>
          </cell>
          <cell r="K513">
            <v>354.4</v>
          </cell>
          <cell r="L513">
            <v>1299.47</v>
          </cell>
          <cell r="M513">
            <v>2244.5300000000002</v>
          </cell>
          <cell r="N513" t="str">
            <v>S/L</v>
          </cell>
          <cell r="O513">
            <v>10</v>
          </cell>
        </row>
        <row r="514">
          <cell r="A514" t="str">
            <v>COAST.505</v>
          </cell>
          <cell r="B514">
            <v>803</v>
          </cell>
          <cell r="C514"/>
          <cell r="D514" t="str">
            <v xml:space="preserve">17 - 2yd Containers W/ Lids &amp; Casters        </v>
          </cell>
          <cell r="E514">
            <v>38848</v>
          </cell>
          <cell r="F514">
            <v>8229</v>
          </cell>
          <cell r="G514">
            <v>0</v>
          </cell>
          <cell r="H514"/>
          <cell r="I514">
            <v>0</v>
          </cell>
          <cell r="J514">
            <v>2194.4</v>
          </cell>
          <cell r="K514">
            <v>822.9</v>
          </cell>
          <cell r="L514">
            <v>3017.3</v>
          </cell>
          <cell r="M514">
            <v>5211.7</v>
          </cell>
          <cell r="N514" t="str">
            <v>S/L</v>
          </cell>
          <cell r="O514">
            <v>10</v>
          </cell>
        </row>
        <row r="515">
          <cell r="A515" t="str">
            <v>COAST.506</v>
          </cell>
          <cell r="B515">
            <v>804</v>
          </cell>
          <cell r="C515"/>
          <cell r="D515" t="str">
            <v xml:space="preserve">10 - 3yd Containers W/ Lids &amp; Casters        </v>
          </cell>
          <cell r="E515">
            <v>38848</v>
          </cell>
          <cell r="F515">
            <v>5791</v>
          </cell>
          <cell r="G515">
            <v>0</v>
          </cell>
          <cell r="H515"/>
          <cell r="I515">
            <v>0</v>
          </cell>
          <cell r="J515">
            <v>1544.27</v>
          </cell>
          <cell r="K515">
            <v>579.1</v>
          </cell>
          <cell r="L515">
            <v>2123.37</v>
          </cell>
          <cell r="M515">
            <v>3667.63</v>
          </cell>
          <cell r="N515" t="str">
            <v>S/L</v>
          </cell>
          <cell r="O515">
            <v>10</v>
          </cell>
        </row>
        <row r="516">
          <cell r="A516" t="str">
            <v>COAST.507</v>
          </cell>
          <cell r="B516">
            <v>805</v>
          </cell>
          <cell r="C516"/>
          <cell r="D516" t="str">
            <v xml:space="preserve">6 - 4yd Containers W/ Lids &amp; Casters         </v>
          </cell>
          <cell r="E516">
            <v>38848</v>
          </cell>
          <cell r="F516">
            <v>3834</v>
          </cell>
          <cell r="G516">
            <v>0</v>
          </cell>
          <cell r="H516"/>
          <cell r="I516">
            <v>0</v>
          </cell>
          <cell r="J516">
            <v>1022.4</v>
          </cell>
          <cell r="K516">
            <v>383.4</v>
          </cell>
          <cell r="L516">
            <v>1405.8</v>
          </cell>
          <cell r="M516">
            <v>2428.1999999999998</v>
          </cell>
          <cell r="N516" t="str">
            <v>S/L</v>
          </cell>
          <cell r="O516">
            <v>10</v>
          </cell>
        </row>
        <row r="517">
          <cell r="A517" t="str">
            <v>COAST.508</v>
          </cell>
          <cell r="B517">
            <v>806</v>
          </cell>
          <cell r="C517"/>
          <cell r="D517" t="str">
            <v xml:space="preserve">102 - 96 Gal Univ Molded Containers          </v>
          </cell>
          <cell r="E517">
            <v>38848</v>
          </cell>
          <cell r="F517">
            <v>1923</v>
          </cell>
          <cell r="G517">
            <v>0</v>
          </cell>
          <cell r="H517"/>
          <cell r="I517">
            <v>0</v>
          </cell>
          <cell r="J517">
            <v>512.79999999999995</v>
          </cell>
          <cell r="K517">
            <v>192.3</v>
          </cell>
          <cell r="L517">
            <v>705.1</v>
          </cell>
          <cell r="M517">
            <v>1217.9000000000001</v>
          </cell>
          <cell r="N517" t="str">
            <v>S/L</v>
          </cell>
          <cell r="O517">
            <v>10</v>
          </cell>
        </row>
        <row r="518">
          <cell r="A518" t="str">
            <v>COAST.509</v>
          </cell>
          <cell r="B518">
            <v>807</v>
          </cell>
          <cell r="C518"/>
          <cell r="D518" t="str">
            <v xml:space="preserve">3 - 2yd Containers W/ Lids &amp; Casters         </v>
          </cell>
          <cell r="E518">
            <v>38867</v>
          </cell>
          <cell r="F518">
            <v>1643</v>
          </cell>
          <cell r="G518">
            <v>0</v>
          </cell>
          <cell r="H518"/>
          <cell r="I518">
            <v>0</v>
          </cell>
          <cell r="J518">
            <v>424.44</v>
          </cell>
          <cell r="K518">
            <v>164.3</v>
          </cell>
          <cell r="L518">
            <v>588.74</v>
          </cell>
          <cell r="M518">
            <v>1054.26</v>
          </cell>
          <cell r="N518" t="str">
            <v>S/L</v>
          </cell>
          <cell r="O518">
            <v>10</v>
          </cell>
        </row>
        <row r="519">
          <cell r="A519" t="str">
            <v>COAST.510</v>
          </cell>
          <cell r="B519">
            <v>808</v>
          </cell>
          <cell r="C519"/>
          <cell r="D519" t="str">
            <v xml:space="preserve">2 - 4yd FL Slant Top Containers              </v>
          </cell>
          <cell r="E519">
            <v>38868</v>
          </cell>
          <cell r="F519">
            <v>1766.4</v>
          </cell>
          <cell r="G519">
            <v>0</v>
          </cell>
          <cell r="H519"/>
          <cell r="I519">
            <v>0</v>
          </cell>
          <cell r="J519">
            <v>456.32</v>
          </cell>
          <cell r="K519">
            <v>176.64</v>
          </cell>
          <cell r="L519">
            <v>632.96</v>
          </cell>
          <cell r="M519">
            <v>1133.44</v>
          </cell>
          <cell r="N519" t="str">
            <v>S/L</v>
          </cell>
          <cell r="O519">
            <v>10</v>
          </cell>
        </row>
        <row r="520">
          <cell r="A520" t="str">
            <v>COAST.511</v>
          </cell>
          <cell r="B520">
            <v>809</v>
          </cell>
          <cell r="C520"/>
          <cell r="D520" t="str">
            <v xml:space="preserve">6 - 6yd FL Recycling Containers              </v>
          </cell>
          <cell r="E520">
            <v>38868</v>
          </cell>
          <cell r="F520">
            <v>5117.76</v>
          </cell>
          <cell r="G520">
            <v>0</v>
          </cell>
          <cell r="H520"/>
          <cell r="I520">
            <v>0</v>
          </cell>
          <cell r="J520">
            <v>1322.1</v>
          </cell>
          <cell r="K520">
            <v>511.78</v>
          </cell>
          <cell r="L520">
            <v>1833.88</v>
          </cell>
          <cell r="M520">
            <v>3283.88</v>
          </cell>
          <cell r="N520" t="str">
            <v>S/L</v>
          </cell>
          <cell r="O520">
            <v>10</v>
          </cell>
        </row>
        <row r="521">
          <cell r="A521" t="str">
            <v>COAST.512</v>
          </cell>
          <cell r="B521">
            <v>810</v>
          </cell>
          <cell r="C521"/>
          <cell r="D521" t="str">
            <v xml:space="preserve">5 - 6yd FL Cathedral Containers              </v>
          </cell>
          <cell r="E521">
            <v>38868</v>
          </cell>
          <cell r="F521">
            <v>4953.8</v>
          </cell>
          <cell r="G521">
            <v>0</v>
          </cell>
          <cell r="H521"/>
          <cell r="I521">
            <v>0</v>
          </cell>
          <cell r="J521">
            <v>1279.73</v>
          </cell>
          <cell r="K521">
            <v>495.38</v>
          </cell>
          <cell r="L521">
            <v>1775.11</v>
          </cell>
          <cell r="M521">
            <v>3178.69</v>
          </cell>
          <cell r="N521" t="str">
            <v>S/L</v>
          </cell>
          <cell r="O521">
            <v>10</v>
          </cell>
        </row>
        <row r="522">
          <cell r="A522" t="str">
            <v>COAST.513</v>
          </cell>
          <cell r="B522">
            <v>811</v>
          </cell>
          <cell r="C522"/>
          <cell r="D522" t="str">
            <v xml:space="preserve">4 - 2yd FL Slant Top Containers              </v>
          </cell>
          <cell r="E522">
            <v>38868</v>
          </cell>
          <cell r="F522">
            <v>2695.68</v>
          </cell>
          <cell r="G522">
            <v>0</v>
          </cell>
          <cell r="H522"/>
          <cell r="I522">
            <v>0</v>
          </cell>
          <cell r="J522">
            <v>696.39</v>
          </cell>
          <cell r="K522">
            <v>269.57</v>
          </cell>
          <cell r="L522">
            <v>965.96</v>
          </cell>
          <cell r="M522">
            <v>1729.72</v>
          </cell>
          <cell r="N522" t="str">
            <v>S/L</v>
          </cell>
          <cell r="O522">
            <v>10</v>
          </cell>
        </row>
        <row r="523">
          <cell r="A523" t="str">
            <v>COAST.514</v>
          </cell>
          <cell r="B523">
            <v>812</v>
          </cell>
          <cell r="C523"/>
          <cell r="D523" t="str">
            <v xml:space="preserve">3 - 3yd FL Slant Top Containers              </v>
          </cell>
          <cell r="E523">
            <v>38868</v>
          </cell>
          <cell r="F523">
            <v>2239.08</v>
          </cell>
          <cell r="G523">
            <v>0</v>
          </cell>
          <cell r="H523"/>
          <cell r="I523">
            <v>0</v>
          </cell>
          <cell r="J523">
            <v>578.42999999999995</v>
          </cell>
          <cell r="K523">
            <v>223.91</v>
          </cell>
          <cell r="L523">
            <v>802.34</v>
          </cell>
          <cell r="M523">
            <v>1436.74</v>
          </cell>
          <cell r="N523" t="str">
            <v>S/L</v>
          </cell>
          <cell r="O523">
            <v>10</v>
          </cell>
        </row>
        <row r="524">
          <cell r="A524" t="str">
            <v>COAST.515</v>
          </cell>
          <cell r="B524">
            <v>813</v>
          </cell>
          <cell r="C524"/>
          <cell r="D524" t="str">
            <v xml:space="preserve">6 - 5yd FL Cathedral Containers              </v>
          </cell>
          <cell r="E524">
            <v>38868</v>
          </cell>
          <cell r="F524">
            <v>5588.64</v>
          </cell>
          <cell r="G524">
            <v>0</v>
          </cell>
          <cell r="H524"/>
          <cell r="I524">
            <v>0</v>
          </cell>
          <cell r="J524">
            <v>1443.72</v>
          </cell>
          <cell r="K524">
            <v>558.86</v>
          </cell>
          <cell r="L524">
            <v>2002.58</v>
          </cell>
          <cell r="M524">
            <v>3586.06</v>
          </cell>
          <cell r="N524" t="str">
            <v>S/L</v>
          </cell>
          <cell r="O524">
            <v>10</v>
          </cell>
        </row>
        <row r="525">
          <cell r="A525" t="str">
            <v>COAST.516</v>
          </cell>
          <cell r="B525">
            <v>814</v>
          </cell>
          <cell r="C525"/>
          <cell r="D525" t="str">
            <v xml:space="preserve">10 - 4yd FL Recycling Containers             </v>
          </cell>
          <cell r="E525">
            <v>38868</v>
          </cell>
          <cell r="F525">
            <v>7397.8</v>
          </cell>
          <cell r="G525">
            <v>0</v>
          </cell>
          <cell r="H525"/>
          <cell r="I525">
            <v>0</v>
          </cell>
          <cell r="J525">
            <v>1911.1</v>
          </cell>
          <cell r="K525">
            <v>739.78</v>
          </cell>
          <cell r="L525">
            <v>2650.88</v>
          </cell>
          <cell r="M525">
            <v>4746.92</v>
          </cell>
          <cell r="N525" t="str">
            <v>S/L</v>
          </cell>
          <cell r="O525">
            <v>10</v>
          </cell>
        </row>
        <row r="526">
          <cell r="A526" t="str">
            <v>COAST.517</v>
          </cell>
          <cell r="B526">
            <v>815</v>
          </cell>
          <cell r="C526"/>
          <cell r="D526" t="str">
            <v xml:space="preserve">Freight - Containers Assets 808-814          </v>
          </cell>
          <cell r="E526">
            <v>38868</v>
          </cell>
          <cell r="F526">
            <v>756</v>
          </cell>
          <cell r="G526">
            <v>0</v>
          </cell>
          <cell r="H526"/>
          <cell r="I526">
            <v>0</v>
          </cell>
          <cell r="J526">
            <v>195.3</v>
          </cell>
          <cell r="K526">
            <v>75.599999999999994</v>
          </cell>
          <cell r="L526">
            <v>270.89999999999998</v>
          </cell>
          <cell r="M526">
            <v>485.1</v>
          </cell>
          <cell r="N526" t="str">
            <v>S/L</v>
          </cell>
          <cell r="O526">
            <v>10</v>
          </cell>
        </row>
        <row r="527">
          <cell r="A527" t="str">
            <v>COAST.518</v>
          </cell>
          <cell r="B527">
            <v>816</v>
          </cell>
          <cell r="C527"/>
          <cell r="D527" t="str">
            <v xml:space="preserve">8 - Modify RL to FL Rental Containers        </v>
          </cell>
          <cell r="E527">
            <v>38898</v>
          </cell>
          <cell r="F527">
            <v>3848</v>
          </cell>
          <cell r="G527">
            <v>0</v>
          </cell>
          <cell r="H527"/>
          <cell r="I527">
            <v>0</v>
          </cell>
          <cell r="J527">
            <v>962</v>
          </cell>
          <cell r="K527">
            <v>384.8</v>
          </cell>
          <cell r="L527">
            <v>1346.8</v>
          </cell>
          <cell r="M527">
            <v>2501.1999999999998</v>
          </cell>
          <cell r="N527" t="str">
            <v>S/L</v>
          </cell>
          <cell r="O527">
            <v>10</v>
          </cell>
        </row>
        <row r="528">
          <cell r="A528" t="str">
            <v>COAST.519</v>
          </cell>
          <cell r="B528">
            <v>817</v>
          </cell>
          <cell r="C528"/>
          <cell r="D528" t="str">
            <v xml:space="preserve">Container Modification - Forklfit Rental     </v>
          </cell>
          <cell r="E528">
            <v>38898</v>
          </cell>
          <cell r="F528">
            <v>1150.8499999999999</v>
          </cell>
          <cell r="G528">
            <v>0</v>
          </cell>
          <cell r="H528"/>
          <cell r="I528">
            <v>0</v>
          </cell>
          <cell r="J528">
            <v>287.72000000000003</v>
          </cell>
          <cell r="K528">
            <v>115.09</v>
          </cell>
          <cell r="L528">
            <v>402.81</v>
          </cell>
          <cell r="M528">
            <v>748.04</v>
          </cell>
          <cell r="N528" t="str">
            <v>S/L</v>
          </cell>
          <cell r="O528">
            <v>10</v>
          </cell>
        </row>
        <row r="529">
          <cell r="A529" t="str">
            <v>COAST.520</v>
          </cell>
          <cell r="B529">
            <v>818</v>
          </cell>
          <cell r="C529"/>
          <cell r="D529" t="str">
            <v xml:space="preserve">North Coast Transfer Station                 </v>
          </cell>
          <cell r="E529">
            <v>38820</v>
          </cell>
          <cell r="F529">
            <v>1584</v>
          </cell>
          <cell r="G529">
            <v>0</v>
          </cell>
          <cell r="H529"/>
          <cell r="I529">
            <v>0</v>
          </cell>
          <cell r="J529">
            <v>290.39999999999998</v>
          </cell>
          <cell r="K529">
            <v>105.6</v>
          </cell>
          <cell r="L529">
            <v>396</v>
          </cell>
          <cell r="M529">
            <v>1188</v>
          </cell>
          <cell r="N529" t="str">
            <v>S/L</v>
          </cell>
          <cell r="O529">
            <v>15</v>
          </cell>
        </row>
        <row r="530">
          <cell r="A530" t="str">
            <v>COAST.521</v>
          </cell>
          <cell r="B530">
            <v>819</v>
          </cell>
          <cell r="C530"/>
          <cell r="D530" t="str">
            <v xml:space="preserve">Drill Press                                  </v>
          </cell>
          <cell r="E530">
            <v>38929</v>
          </cell>
          <cell r="F530">
            <v>1176.9000000000001</v>
          </cell>
          <cell r="G530">
            <v>0</v>
          </cell>
          <cell r="H530"/>
          <cell r="I530">
            <v>0</v>
          </cell>
          <cell r="J530">
            <v>406.31</v>
          </cell>
          <cell r="K530">
            <v>168.13</v>
          </cell>
          <cell r="L530">
            <v>574.44000000000005</v>
          </cell>
          <cell r="M530">
            <v>602.46</v>
          </cell>
          <cell r="N530" t="str">
            <v>S/L</v>
          </cell>
          <cell r="O530">
            <v>7</v>
          </cell>
        </row>
        <row r="531">
          <cell r="A531" t="str">
            <v>COAST.522</v>
          </cell>
          <cell r="B531">
            <v>820</v>
          </cell>
          <cell r="C531"/>
          <cell r="D531" t="str">
            <v xml:space="preserve">16 CU FT Refrigerator                        </v>
          </cell>
          <cell r="E531">
            <v>38929</v>
          </cell>
          <cell r="F531">
            <v>499</v>
          </cell>
          <cell r="G531">
            <v>0</v>
          </cell>
          <cell r="H531"/>
          <cell r="I531">
            <v>0</v>
          </cell>
          <cell r="J531">
            <v>172.28</v>
          </cell>
          <cell r="K531">
            <v>71.290000000000006</v>
          </cell>
          <cell r="L531">
            <v>243.57</v>
          </cell>
          <cell r="M531">
            <v>255.43</v>
          </cell>
          <cell r="N531" t="str">
            <v>S/L</v>
          </cell>
          <cell r="O531">
            <v>7</v>
          </cell>
        </row>
        <row r="532">
          <cell r="A532" t="str">
            <v>COAST.523</v>
          </cell>
          <cell r="B532">
            <v>821</v>
          </cell>
          <cell r="C532"/>
          <cell r="D532" t="str">
            <v xml:space="preserve">1200 W Microwave                             </v>
          </cell>
          <cell r="E532">
            <v>38929</v>
          </cell>
          <cell r="F532">
            <v>199</v>
          </cell>
          <cell r="G532">
            <v>0</v>
          </cell>
          <cell r="H532"/>
          <cell r="I532">
            <v>0</v>
          </cell>
          <cell r="J532">
            <v>48.09</v>
          </cell>
          <cell r="K532">
            <v>19.899999999999999</v>
          </cell>
          <cell r="L532">
            <v>67.989999999999995</v>
          </cell>
          <cell r="M532">
            <v>131.01</v>
          </cell>
          <cell r="N532" t="str">
            <v>S/L</v>
          </cell>
          <cell r="O532">
            <v>10</v>
          </cell>
        </row>
        <row r="533">
          <cell r="A533" t="str">
            <v>COAST.524</v>
          </cell>
          <cell r="B533">
            <v>822</v>
          </cell>
          <cell r="C533"/>
          <cell r="D533" t="str">
            <v xml:space="preserve">2001 Mini-Excavator - #718                   </v>
          </cell>
          <cell r="E533">
            <v>38968</v>
          </cell>
          <cell r="F533">
            <v>42700</v>
          </cell>
          <cell r="G533">
            <v>0</v>
          </cell>
          <cell r="H533"/>
          <cell r="I533">
            <v>0</v>
          </cell>
          <cell r="J533">
            <v>14233.33</v>
          </cell>
          <cell r="K533">
            <v>6100</v>
          </cell>
          <cell r="L533">
            <v>20333.330000000002</v>
          </cell>
          <cell r="M533">
            <v>22366.67</v>
          </cell>
          <cell r="N533" t="str">
            <v>S/L</v>
          </cell>
          <cell r="O533">
            <v>7</v>
          </cell>
        </row>
        <row r="534">
          <cell r="A534" t="str">
            <v>COAST.525</v>
          </cell>
          <cell r="B534">
            <v>823</v>
          </cell>
          <cell r="C534"/>
          <cell r="D534" t="str">
            <v xml:space="preserve">Decals - #815                                </v>
          </cell>
          <cell r="E534">
            <v>38924</v>
          </cell>
          <cell r="F534">
            <v>865</v>
          </cell>
          <cell r="G534">
            <v>0</v>
          </cell>
          <cell r="H534"/>
          <cell r="I534">
            <v>0</v>
          </cell>
          <cell r="J534">
            <v>298.63</v>
          </cell>
          <cell r="K534">
            <v>123.57</v>
          </cell>
          <cell r="L534">
            <v>422.2</v>
          </cell>
          <cell r="M534">
            <v>442.8</v>
          </cell>
          <cell r="N534" t="str">
            <v>S/L</v>
          </cell>
          <cell r="O534">
            <v>7</v>
          </cell>
        </row>
        <row r="535">
          <cell r="A535" t="str">
            <v>COAST.526</v>
          </cell>
          <cell r="B535">
            <v>824</v>
          </cell>
          <cell r="C535"/>
          <cell r="D535" t="str">
            <v xml:space="preserve">Scales - #108                                </v>
          </cell>
          <cell r="E535">
            <v>38929</v>
          </cell>
          <cell r="F535">
            <v>3450</v>
          </cell>
          <cell r="G535">
            <v>0</v>
          </cell>
          <cell r="H535"/>
          <cell r="I535">
            <v>0</v>
          </cell>
          <cell r="J535">
            <v>1191.08</v>
          </cell>
          <cell r="K535">
            <v>492.86</v>
          </cell>
          <cell r="L535">
            <v>1683.94</v>
          </cell>
          <cell r="M535">
            <v>1766.06</v>
          </cell>
          <cell r="N535" t="str">
            <v>S/L</v>
          </cell>
          <cell r="O535">
            <v>7</v>
          </cell>
        </row>
        <row r="536">
          <cell r="A536" t="str">
            <v>COAST.527</v>
          </cell>
          <cell r="B536">
            <v>825</v>
          </cell>
          <cell r="C536"/>
          <cell r="D536" t="str">
            <v xml:space="preserve">Engine Replacement - #325                    </v>
          </cell>
          <cell r="E536">
            <v>38929</v>
          </cell>
          <cell r="F536">
            <v>14546.92</v>
          </cell>
          <cell r="G536">
            <v>0</v>
          </cell>
          <cell r="H536"/>
          <cell r="I536">
            <v>0</v>
          </cell>
          <cell r="J536">
            <v>5022.1499999999996</v>
          </cell>
          <cell r="K536">
            <v>2078.13</v>
          </cell>
          <cell r="L536">
            <v>7100.28</v>
          </cell>
          <cell r="M536">
            <v>7446.64</v>
          </cell>
          <cell r="N536" t="str">
            <v>S/L</v>
          </cell>
          <cell r="O536">
            <v>7</v>
          </cell>
        </row>
        <row r="537">
          <cell r="A537" t="str">
            <v>COAST.528</v>
          </cell>
          <cell r="B537">
            <v>826</v>
          </cell>
          <cell r="C537"/>
          <cell r="D537" t="str">
            <v xml:space="preserve">Air Compressor - #815                        </v>
          </cell>
          <cell r="E537">
            <v>38943</v>
          </cell>
          <cell r="F537">
            <v>748</v>
          </cell>
          <cell r="G537">
            <v>0</v>
          </cell>
          <cell r="H537"/>
          <cell r="I537">
            <v>0</v>
          </cell>
          <cell r="J537">
            <v>258.24</v>
          </cell>
          <cell r="K537">
            <v>106.86</v>
          </cell>
          <cell r="L537">
            <v>365.1</v>
          </cell>
          <cell r="M537">
            <v>382.9</v>
          </cell>
          <cell r="N537" t="str">
            <v>S/L</v>
          </cell>
          <cell r="O537">
            <v>7</v>
          </cell>
        </row>
        <row r="538">
          <cell r="A538" t="str">
            <v>COAST.529</v>
          </cell>
          <cell r="B538">
            <v>827</v>
          </cell>
          <cell r="C538"/>
          <cell r="D538" t="str">
            <v xml:space="preserve">Tailgate Liner Formings - #326               </v>
          </cell>
          <cell r="E538">
            <v>38986</v>
          </cell>
          <cell r="F538">
            <v>895.6</v>
          </cell>
          <cell r="G538">
            <v>0</v>
          </cell>
          <cell r="H538"/>
          <cell r="I538">
            <v>0</v>
          </cell>
          <cell r="J538">
            <v>287.87</v>
          </cell>
          <cell r="K538">
            <v>127.94</v>
          </cell>
          <cell r="L538">
            <v>415.81</v>
          </cell>
          <cell r="M538">
            <v>479.79</v>
          </cell>
          <cell r="N538" t="str">
            <v>S/L</v>
          </cell>
          <cell r="O538">
            <v>7</v>
          </cell>
        </row>
        <row r="539">
          <cell r="A539" t="str">
            <v>COAST.530</v>
          </cell>
          <cell r="B539">
            <v>828</v>
          </cell>
          <cell r="C539"/>
          <cell r="D539" t="str">
            <v xml:space="preserve">2 - 6yd FL Cathedral Containers              </v>
          </cell>
          <cell r="E539">
            <v>38792</v>
          </cell>
          <cell r="F539">
            <v>2096.48</v>
          </cell>
          <cell r="G539">
            <v>0</v>
          </cell>
          <cell r="H539"/>
          <cell r="I539">
            <v>0</v>
          </cell>
          <cell r="J539">
            <v>576.54</v>
          </cell>
          <cell r="K539">
            <v>209.65</v>
          </cell>
          <cell r="L539">
            <v>786.19</v>
          </cell>
          <cell r="M539">
            <v>1310.29</v>
          </cell>
          <cell r="N539" t="str">
            <v>S/L</v>
          </cell>
          <cell r="O539">
            <v>10</v>
          </cell>
        </row>
        <row r="540">
          <cell r="A540" t="str">
            <v>COAST.531</v>
          </cell>
          <cell r="B540">
            <v>829</v>
          </cell>
          <cell r="C540"/>
          <cell r="D540" t="str">
            <v xml:space="preserve">2 - 3yd FL Slant Top Containers              </v>
          </cell>
          <cell r="E540">
            <v>38792</v>
          </cell>
          <cell r="F540">
            <v>1572.08</v>
          </cell>
          <cell r="G540">
            <v>0</v>
          </cell>
          <cell r="H540"/>
          <cell r="I540">
            <v>0</v>
          </cell>
          <cell r="J540">
            <v>432.33</v>
          </cell>
          <cell r="K540">
            <v>157.21</v>
          </cell>
          <cell r="L540">
            <v>589.54</v>
          </cell>
          <cell r="M540">
            <v>982.54</v>
          </cell>
          <cell r="N540" t="str">
            <v>S/L</v>
          </cell>
          <cell r="O540">
            <v>10</v>
          </cell>
        </row>
        <row r="541">
          <cell r="A541" t="str">
            <v>COAST.532</v>
          </cell>
          <cell r="B541">
            <v>830</v>
          </cell>
          <cell r="C541"/>
          <cell r="D541" t="str">
            <v xml:space="preserve">7 - 3yd Slant Top Containers                 </v>
          </cell>
          <cell r="E541">
            <v>38980</v>
          </cell>
          <cell r="F541">
            <v>5218.1499999999996</v>
          </cell>
          <cell r="G541">
            <v>0</v>
          </cell>
          <cell r="H541"/>
          <cell r="I541">
            <v>0</v>
          </cell>
          <cell r="J541">
            <v>1174.07</v>
          </cell>
          <cell r="K541">
            <v>521.80999999999995</v>
          </cell>
          <cell r="L541">
            <v>1695.88</v>
          </cell>
          <cell r="M541">
            <v>3522.27</v>
          </cell>
          <cell r="N541" t="str">
            <v>S/L</v>
          </cell>
          <cell r="O541">
            <v>10</v>
          </cell>
        </row>
        <row r="542">
          <cell r="A542" t="str">
            <v>COAST.533</v>
          </cell>
          <cell r="B542">
            <v>831</v>
          </cell>
          <cell r="C542"/>
          <cell r="D542" t="str">
            <v xml:space="preserve">2 - 4 yd FL Slant Top Containers             </v>
          </cell>
          <cell r="E542">
            <v>38980</v>
          </cell>
          <cell r="F542">
            <v>1825.96</v>
          </cell>
          <cell r="G542">
            <v>0</v>
          </cell>
          <cell r="H542"/>
          <cell r="I542">
            <v>0</v>
          </cell>
          <cell r="J542">
            <v>410.85</v>
          </cell>
          <cell r="K542">
            <v>182.6</v>
          </cell>
          <cell r="L542">
            <v>593.45000000000005</v>
          </cell>
          <cell r="M542">
            <v>1232.51</v>
          </cell>
          <cell r="N542" t="str">
            <v>S/L</v>
          </cell>
          <cell r="O542">
            <v>10</v>
          </cell>
        </row>
        <row r="543">
          <cell r="A543" t="str">
            <v>COAST.534</v>
          </cell>
          <cell r="B543">
            <v>832</v>
          </cell>
          <cell r="C543"/>
          <cell r="D543" t="str">
            <v xml:space="preserve">2 - 6yd FL Cathedral Containers              </v>
          </cell>
          <cell r="E543">
            <v>38980</v>
          </cell>
          <cell r="F543">
            <v>2096.48</v>
          </cell>
          <cell r="G543">
            <v>0</v>
          </cell>
          <cell r="H543"/>
          <cell r="I543">
            <v>0</v>
          </cell>
          <cell r="J543">
            <v>471.71</v>
          </cell>
          <cell r="K543">
            <v>209.65</v>
          </cell>
          <cell r="L543">
            <v>681.36</v>
          </cell>
          <cell r="M543">
            <v>1415.12</v>
          </cell>
          <cell r="N543" t="str">
            <v>S/L</v>
          </cell>
          <cell r="O543">
            <v>10</v>
          </cell>
        </row>
        <row r="544">
          <cell r="A544" t="str">
            <v>COAST.535</v>
          </cell>
          <cell r="B544">
            <v>833</v>
          </cell>
          <cell r="C544"/>
          <cell r="D544" t="str">
            <v xml:space="preserve">10 - 3yd Slant Top Containers                </v>
          </cell>
          <cell r="E544">
            <v>38988</v>
          </cell>
          <cell r="F544">
            <v>7470.7</v>
          </cell>
          <cell r="G544">
            <v>0</v>
          </cell>
          <cell r="H544"/>
          <cell r="I544">
            <v>0</v>
          </cell>
          <cell r="J544">
            <v>1680.91</v>
          </cell>
          <cell r="K544">
            <v>747.07</v>
          </cell>
          <cell r="L544">
            <v>2427.98</v>
          </cell>
          <cell r="M544">
            <v>5042.72</v>
          </cell>
          <cell r="N544" t="str">
            <v>S/L</v>
          </cell>
          <cell r="O544">
            <v>10</v>
          </cell>
        </row>
        <row r="545">
          <cell r="A545" t="str">
            <v>COAST.536</v>
          </cell>
          <cell r="B545">
            <v>834</v>
          </cell>
          <cell r="C545"/>
          <cell r="D545" t="str">
            <v xml:space="preserve">5 - 4yd Slant Top Containers                 </v>
          </cell>
          <cell r="E545">
            <v>38988</v>
          </cell>
          <cell r="F545">
            <v>4327.55</v>
          </cell>
          <cell r="G545">
            <v>0</v>
          </cell>
          <cell r="H545"/>
          <cell r="I545">
            <v>0</v>
          </cell>
          <cell r="J545">
            <v>973.71</v>
          </cell>
          <cell r="K545">
            <v>432.76</v>
          </cell>
          <cell r="L545">
            <v>1406.47</v>
          </cell>
          <cell r="M545">
            <v>2921.08</v>
          </cell>
          <cell r="N545" t="str">
            <v>S/L</v>
          </cell>
          <cell r="O545">
            <v>10</v>
          </cell>
        </row>
        <row r="546">
          <cell r="A546" t="str">
            <v>COAST.537</v>
          </cell>
          <cell r="B546">
            <v>835</v>
          </cell>
          <cell r="C546"/>
          <cell r="D546" t="str">
            <v xml:space="preserve">2 - 8yd FL Containers                        </v>
          </cell>
          <cell r="E546">
            <v>38988</v>
          </cell>
          <cell r="F546">
            <v>2449.44</v>
          </cell>
          <cell r="G546">
            <v>0</v>
          </cell>
          <cell r="H546"/>
          <cell r="I546">
            <v>0</v>
          </cell>
          <cell r="J546">
            <v>551.12</v>
          </cell>
          <cell r="K546">
            <v>244.94</v>
          </cell>
          <cell r="L546">
            <v>796.06</v>
          </cell>
          <cell r="M546">
            <v>1653.38</v>
          </cell>
          <cell r="N546" t="str">
            <v>S/L</v>
          </cell>
          <cell r="O546">
            <v>10</v>
          </cell>
        </row>
        <row r="547">
          <cell r="A547" t="str">
            <v>COAST.538</v>
          </cell>
          <cell r="B547">
            <v>836</v>
          </cell>
          <cell r="C547"/>
          <cell r="D547" t="str">
            <v xml:space="preserve">8 - 2yd FL Cardboard Recyc Containers        </v>
          </cell>
          <cell r="E547">
            <v>38988</v>
          </cell>
          <cell r="F547">
            <v>4848</v>
          </cell>
          <cell r="G547">
            <v>0</v>
          </cell>
          <cell r="H547"/>
          <cell r="I547">
            <v>0</v>
          </cell>
          <cell r="J547">
            <v>1090.8</v>
          </cell>
          <cell r="K547">
            <v>484.8</v>
          </cell>
          <cell r="L547">
            <v>1575.6</v>
          </cell>
          <cell r="M547">
            <v>3272.4</v>
          </cell>
          <cell r="N547" t="str">
            <v>S/L</v>
          </cell>
          <cell r="O547">
            <v>10</v>
          </cell>
        </row>
        <row r="548">
          <cell r="A548" t="str">
            <v>COAST.539</v>
          </cell>
          <cell r="B548">
            <v>837</v>
          </cell>
          <cell r="C548"/>
          <cell r="D548" t="str">
            <v xml:space="preserve">Freight  - Containers Assets #833-836        </v>
          </cell>
          <cell r="E548">
            <v>38988</v>
          </cell>
          <cell r="F548">
            <v>842</v>
          </cell>
          <cell r="G548">
            <v>0</v>
          </cell>
          <cell r="H548"/>
          <cell r="I548">
            <v>0</v>
          </cell>
          <cell r="J548">
            <v>189.45</v>
          </cell>
          <cell r="K548">
            <v>84.2</v>
          </cell>
          <cell r="L548">
            <v>273.64999999999998</v>
          </cell>
          <cell r="M548">
            <v>568.35</v>
          </cell>
          <cell r="N548" t="str">
            <v>S/L</v>
          </cell>
          <cell r="O548">
            <v>10</v>
          </cell>
        </row>
        <row r="549">
          <cell r="A549" t="str">
            <v>COAST.540</v>
          </cell>
          <cell r="B549">
            <v>838</v>
          </cell>
          <cell r="C549"/>
          <cell r="D549" t="str">
            <v xml:space="preserve">50 Lid Locks                                 </v>
          </cell>
          <cell r="E549">
            <v>38988</v>
          </cell>
          <cell r="F549">
            <v>2347.5</v>
          </cell>
          <cell r="G549">
            <v>0</v>
          </cell>
          <cell r="H549"/>
          <cell r="I549">
            <v>0</v>
          </cell>
          <cell r="J549">
            <v>528.19000000000005</v>
          </cell>
          <cell r="K549">
            <v>234.75</v>
          </cell>
          <cell r="L549">
            <v>762.94</v>
          </cell>
          <cell r="M549">
            <v>1584.56</v>
          </cell>
          <cell r="N549" t="str">
            <v>S/L</v>
          </cell>
          <cell r="O549">
            <v>10</v>
          </cell>
        </row>
        <row r="550">
          <cell r="A550" t="str">
            <v>COAST.541</v>
          </cell>
          <cell r="B550">
            <v>839</v>
          </cell>
          <cell r="C550"/>
          <cell r="D550" t="str">
            <v xml:space="preserve">Cable Huston - Palmberg Property             </v>
          </cell>
          <cell r="E550">
            <v>38806</v>
          </cell>
          <cell r="F550">
            <v>260</v>
          </cell>
          <cell r="G550">
            <v>0</v>
          </cell>
          <cell r="H550"/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260</v>
          </cell>
          <cell r="N550" t="str">
            <v>Memo</v>
          </cell>
          <cell r="O550">
            <v>0</v>
          </cell>
        </row>
        <row r="551">
          <cell r="A551" t="str">
            <v>COAST.542</v>
          </cell>
          <cell r="B551">
            <v>841</v>
          </cell>
          <cell r="C551"/>
          <cell r="D551" t="str">
            <v xml:space="preserve">Fire Extinguisher Maintenance                </v>
          </cell>
          <cell r="E551">
            <v>38960</v>
          </cell>
          <cell r="F551">
            <v>221.5</v>
          </cell>
          <cell r="G551">
            <v>0</v>
          </cell>
          <cell r="H551"/>
          <cell r="I551">
            <v>0</v>
          </cell>
          <cell r="J551">
            <v>12.93</v>
          </cell>
          <cell r="K551">
            <v>5.54</v>
          </cell>
          <cell r="L551">
            <v>18.47</v>
          </cell>
          <cell r="M551">
            <v>203.03</v>
          </cell>
          <cell r="N551" t="str">
            <v>S/L</v>
          </cell>
          <cell r="O551">
            <v>40</v>
          </cell>
        </row>
        <row r="552">
          <cell r="A552" t="str">
            <v>COAST.543</v>
          </cell>
          <cell r="B552">
            <v>842</v>
          </cell>
          <cell r="C552"/>
          <cell r="D552" t="str">
            <v xml:space="preserve">Landscape Maintenance                        </v>
          </cell>
          <cell r="E552">
            <v>38960</v>
          </cell>
          <cell r="F552">
            <v>2550</v>
          </cell>
          <cell r="G552">
            <v>0</v>
          </cell>
          <cell r="H552"/>
          <cell r="I552">
            <v>0</v>
          </cell>
          <cell r="J552">
            <v>148.75</v>
          </cell>
          <cell r="K552">
            <v>63.75</v>
          </cell>
          <cell r="L552">
            <v>212.5</v>
          </cell>
          <cell r="M552">
            <v>2337.5</v>
          </cell>
          <cell r="N552" t="str">
            <v>S/L</v>
          </cell>
          <cell r="O552">
            <v>40</v>
          </cell>
        </row>
        <row r="553">
          <cell r="A553" t="str">
            <v>COAST.544</v>
          </cell>
          <cell r="B553">
            <v>843</v>
          </cell>
          <cell r="C553"/>
          <cell r="D553" t="str">
            <v xml:space="preserve">Warrenton Building Improvements              </v>
          </cell>
          <cell r="E553">
            <v>38988</v>
          </cell>
          <cell r="F553">
            <v>3690.68</v>
          </cell>
          <cell r="G553">
            <v>0</v>
          </cell>
          <cell r="H553"/>
          <cell r="I553">
            <v>0</v>
          </cell>
          <cell r="J553">
            <v>207.61</v>
          </cell>
          <cell r="K553">
            <v>92.27</v>
          </cell>
          <cell r="L553">
            <v>299.88</v>
          </cell>
          <cell r="M553">
            <v>3390.8</v>
          </cell>
          <cell r="N553" t="str">
            <v>S/L</v>
          </cell>
          <cell r="O553">
            <v>40</v>
          </cell>
        </row>
        <row r="554">
          <cell r="A554" t="str">
            <v>COAST.545</v>
          </cell>
          <cell r="B554">
            <v>844</v>
          </cell>
          <cell r="C554"/>
          <cell r="D554" t="str">
            <v xml:space="preserve">Crane Inspection                             </v>
          </cell>
          <cell r="E554">
            <v>38960</v>
          </cell>
          <cell r="F554">
            <v>380.75</v>
          </cell>
          <cell r="G554">
            <v>0</v>
          </cell>
          <cell r="H554"/>
          <cell r="I554">
            <v>0</v>
          </cell>
          <cell r="J554">
            <v>22.21</v>
          </cell>
          <cell r="K554">
            <v>9.52</v>
          </cell>
          <cell r="L554">
            <v>31.73</v>
          </cell>
          <cell r="M554">
            <v>349.02</v>
          </cell>
          <cell r="N554" t="str">
            <v>S/L</v>
          </cell>
          <cell r="O554">
            <v>40</v>
          </cell>
        </row>
        <row r="555">
          <cell r="A555" t="str">
            <v>COAST.546</v>
          </cell>
          <cell r="B555">
            <v>845</v>
          </cell>
          <cell r="C555"/>
          <cell r="D555" t="str">
            <v xml:space="preserve">Sprinkler System Test                        </v>
          </cell>
          <cell r="E555">
            <v>38960</v>
          </cell>
          <cell r="F555">
            <v>380</v>
          </cell>
          <cell r="G555">
            <v>0</v>
          </cell>
          <cell r="H555"/>
          <cell r="I555">
            <v>0</v>
          </cell>
          <cell r="J555">
            <v>22.17</v>
          </cell>
          <cell r="K555">
            <v>9.5</v>
          </cell>
          <cell r="L555">
            <v>31.67</v>
          </cell>
          <cell r="M555">
            <v>348.33</v>
          </cell>
          <cell r="N555" t="str">
            <v>S/L</v>
          </cell>
          <cell r="O555">
            <v>40</v>
          </cell>
        </row>
        <row r="556">
          <cell r="A556" t="str">
            <v>COAST.547</v>
          </cell>
          <cell r="B556">
            <v>846</v>
          </cell>
          <cell r="C556"/>
          <cell r="D556" t="str">
            <v xml:space="preserve">Flammable Liquid Storage Cabinet             </v>
          </cell>
          <cell r="E556">
            <v>39051</v>
          </cell>
          <cell r="F556">
            <v>1432.27</v>
          </cell>
          <cell r="G556">
            <v>0</v>
          </cell>
          <cell r="H556"/>
          <cell r="I556">
            <v>0</v>
          </cell>
          <cell r="J556">
            <v>426.27</v>
          </cell>
          <cell r="K556">
            <v>204.61</v>
          </cell>
          <cell r="L556">
            <v>630.88</v>
          </cell>
          <cell r="M556">
            <v>801.39</v>
          </cell>
          <cell r="N556" t="str">
            <v>S/L</v>
          </cell>
          <cell r="O556">
            <v>7</v>
          </cell>
        </row>
        <row r="557">
          <cell r="A557" t="str">
            <v>COAST.548</v>
          </cell>
          <cell r="B557">
            <v>847</v>
          </cell>
          <cell r="C557"/>
          <cell r="D557" t="str">
            <v xml:space="preserve">Fleetmind Access Point 300 - Warrenton       </v>
          </cell>
          <cell r="E557">
            <v>39051</v>
          </cell>
          <cell r="F557">
            <v>2995</v>
          </cell>
          <cell r="G557">
            <v>0</v>
          </cell>
          <cell r="H557"/>
          <cell r="I557">
            <v>0</v>
          </cell>
          <cell r="J557">
            <v>1247.92</v>
          </cell>
          <cell r="K557">
            <v>599</v>
          </cell>
          <cell r="L557">
            <v>1846.92</v>
          </cell>
          <cell r="M557">
            <v>1148.08</v>
          </cell>
          <cell r="N557" t="str">
            <v>S/L</v>
          </cell>
          <cell r="O557">
            <v>5</v>
          </cell>
        </row>
        <row r="558">
          <cell r="A558" t="str">
            <v>COAST.549</v>
          </cell>
          <cell r="B558">
            <v>848</v>
          </cell>
          <cell r="C558"/>
          <cell r="D558" t="str">
            <v xml:space="preserve">New Transmission - #205                      </v>
          </cell>
          <cell r="E558">
            <v>38994</v>
          </cell>
          <cell r="F558">
            <v>13111.9</v>
          </cell>
          <cell r="G558">
            <v>0</v>
          </cell>
          <cell r="H558"/>
          <cell r="I558">
            <v>0</v>
          </cell>
          <cell r="J558">
            <v>4214.54</v>
          </cell>
          <cell r="K558">
            <v>1873.13</v>
          </cell>
          <cell r="L558">
            <v>6087.67</v>
          </cell>
          <cell r="M558">
            <v>7024.23</v>
          </cell>
          <cell r="N558" t="str">
            <v>S/L</v>
          </cell>
          <cell r="O558">
            <v>7</v>
          </cell>
        </row>
        <row r="559">
          <cell r="A559" t="str">
            <v>COAST.550</v>
          </cell>
          <cell r="B559">
            <v>849</v>
          </cell>
          <cell r="C559"/>
          <cell r="D559" t="str">
            <v xml:space="preserve">Paint and Decals - #325                      </v>
          </cell>
          <cell r="E559">
            <v>39014</v>
          </cell>
          <cell r="F559">
            <v>8980</v>
          </cell>
          <cell r="G559">
            <v>0</v>
          </cell>
          <cell r="H559"/>
          <cell r="I559">
            <v>0</v>
          </cell>
          <cell r="J559">
            <v>2779.53</v>
          </cell>
          <cell r="K559">
            <v>1282.8599999999999</v>
          </cell>
          <cell r="L559">
            <v>4062.39</v>
          </cell>
          <cell r="M559">
            <v>4917.6099999999997</v>
          </cell>
          <cell r="N559" t="str">
            <v>S/L</v>
          </cell>
          <cell r="O559">
            <v>7</v>
          </cell>
        </row>
        <row r="560">
          <cell r="A560" t="str">
            <v>COAST.551</v>
          </cell>
          <cell r="B560">
            <v>850</v>
          </cell>
          <cell r="C560"/>
          <cell r="D560" t="str">
            <v xml:space="preserve">Paint - #326                                 </v>
          </cell>
          <cell r="E560">
            <v>39021</v>
          </cell>
          <cell r="F560">
            <v>5913.63</v>
          </cell>
          <cell r="G560">
            <v>0</v>
          </cell>
          <cell r="H560"/>
          <cell r="I560">
            <v>0</v>
          </cell>
          <cell r="J560">
            <v>1830.4</v>
          </cell>
          <cell r="K560">
            <v>844.8</v>
          </cell>
          <cell r="L560">
            <v>2675.2</v>
          </cell>
          <cell r="M560">
            <v>3238.43</v>
          </cell>
          <cell r="N560" t="str">
            <v>S/L</v>
          </cell>
          <cell r="O560">
            <v>7</v>
          </cell>
        </row>
        <row r="561">
          <cell r="A561" t="str">
            <v>COAST.552</v>
          </cell>
          <cell r="B561">
            <v>851</v>
          </cell>
          <cell r="C561"/>
          <cell r="D561" t="str">
            <v xml:space="preserve">Digital Graphic Prints - #326                </v>
          </cell>
          <cell r="E561">
            <v>39021</v>
          </cell>
          <cell r="F561">
            <v>1141.06</v>
          </cell>
          <cell r="G561">
            <v>0</v>
          </cell>
          <cell r="H561"/>
          <cell r="I561">
            <v>0</v>
          </cell>
          <cell r="J561">
            <v>353.19</v>
          </cell>
          <cell r="K561">
            <v>163.01</v>
          </cell>
          <cell r="L561">
            <v>516.20000000000005</v>
          </cell>
          <cell r="M561">
            <v>624.86</v>
          </cell>
          <cell r="N561" t="str">
            <v>S/L</v>
          </cell>
          <cell r="O561">
            <v>7</v>
          </cell>
        </row>
        <row r="562">
          <cell r="A562" t="str">
            <v>COAST.553</v>
          </cell>
          <cell r="B562">
            <v>852</v>
          </cell>
          <cell r="C562"/>
          <cell r="D562" t="str">
            <v xml:space="preserve">Drop Axle and Scale Installation - #110      </v>
          </cell>
          <cell r="E562">
            <v>39082</v>
          </cell>
          <cell r="F562">
            <v>13185</v>
          </cell>
          <cell r="G562">
            <v>0</v>
          </cell>
          <cell r="H562"/>
          <cell r="I562">
            <v>0</v>
          </cell>
          <cell r="J562">
            <v>3767.14</v>
          </cell>
          <cell r="K562">
            <v>1883.57</v>
          </cell>
          <cell r="L562">
            <v>5650.71</v>
          </cell>
          <cell r="M562">
            <v>7534.29</v>
          </cell>
          <cell r="N562" t="str">
            <v>S/L</v>
          </cell>
          <cell r="O562">
            <v>7</v>
          </cell>
        </row>
        <row r="563">
          <cell r="A563" t="str">
            <v>COAST.554</v>
          </cell>
          <cell r="B563">
            <v>853</v>
          </cell>
          <cell r="C563"/>
          <cell r="D563" t="str">
            <v xml:space="preserve">300 - 32 Gal Univ XHD Containers             </v>
          </cell>
          <cell r="E563">
            <v>39020</v>
          </cell>
          <cell r="F563">
            <v>12140</v>
          </cell>
          <cell r="G563">
            <v>0</v>
          </cell>
          <cell r="H563"/>
          <cell r="I563">
            <v>0</v>
          </cell>
          <cell r="J563">
            <v>2630.33</v>
          </cell>
          <cell r="K563">
            <v>1214</v>
          </cell>
          <cell r="L563">
            <v>3844.33</v>
          </cell>
          <cell r="M563">
            <v>8295.67</v>
          </cell>
          <cell r="N563" t="str">
            <v>S/L</v>
          </cell>
          <cell r="O563">
            <v>10</v>
          </cell>
        </row>
        <row r="564">
          <cell r="A564" t="str">
            <v>COAST.555</v>
          </cell>
          <cell r="B564">
            <v>854</v>
          </cell>
          <cell r="C564"/>
          <cell r="D564" t="str">
            <v xml:space="preserve">445 - 96 Gal Univ XHD Containers             </v>
          </cell>
          <cell r="E564">
            <v>39020</v>
          </cell>
          <cell r="F564">
            <v>23347.5</v>
          </cell>
          <cell r="G564">
            <v>0</v>
          </cell>
          <cell r="H564"/>
          <cell r="I564">
            <v>0</v>
          </cell>
          <cell r="J564">
            <v>5058.63</v>
          </cell>
          <cell r="K564">
            <v>2334.75</v>
          </cell>
          <cell r="L564">
            <v>7393.38</v>
          </cell>
          <cell r="M564">
            <v>15954.12</v>
          </cell>
          <cell r="N564" t="str">
            <v>S/L</v>
          </cell>
          <cell r="O564">
            <v>10</v>
          </cell>
        </row>
        <row r="565">
          <cell r="A565" t="str">
            <v>COAST.556</v>
          </cell>
          <cell r="B565">
            <v>855</v>
          </cell>
          <cell r="C565"/>
          <cell r="D565" t="str">
            <v xml:space="preserve">64 - 96 Gal Univ Molded Containers           </v>
          </cell>
          <cell r="E565">
            <v>39020</v>
          </cell>
          <cell r="F565">
            <v>1457.2</v>
          </cell>
          <cell r="G565">
            <v>0</v>
          </cell>
          <cell r="H565"/>
          <cell r="I565">
            <v>0</v>
          </cell>
          <cell r="J565">
            <v>315.73</v>
          </cell>
          <cell r="K565">
            <v>145.72</v>
          </cell>
          <cell r="L565">
            <v>461.45</v>
          </cell>
          <cell r="M565">
            <v>995.75</v>
          </cell>
          <cell r="N565" t="str">
            <v>S/L</v>
          </cell>
          <cell r="O565">
            <v>10</v>
          </cell>
        </row>
        <row r="566">
          <cell r="A566" t="str">
            <v>COAST.557</v>
          </cell>
          <cell r="B566">
            <v>856</v>
          </cell>
          <cell r="C566"/>
          <cell r="D566" t="str">
            <v xml:space="preserve">500 - 14 Gal Recycle Bins                    </v>
          </cell>
          <cell r="E566">
            <v>39048</v>
          </cell>
          <cell r="F566">
            <v>3540</v>
          </cell>
          <cell r="G566">
            <v>0</v>
          </cell>
          <cell r="H566"/>
          <cell r="I566">
            <v>0</v>
          </cell>
          <cell r="J566">
            <v>737.5</v>
          </cell>
          <cell r="K566">
            <v>354</v>
          </cell>
          <cell r="L566">
            <v>1091.5</v>
          </cell>
          <cell r="M566">
            <v>2448.5</v>
          </cell>
          <cell r="N566" t="str">
            <v>S/L</v>
          </cell>
          <cell r="O566">
            <v>10</v>
          </cell>
        </row>
        <row r="567">
          <cell r="A567" t="str">
            <v>COAST.558</v>
          </cell>
          <cell r="B567">
            <v>857</v>
          </cell>
          <cell r="C567"/>
          <cell r="D567" t="str">
            <v xml:space="preserve">300 - 32 Gal Univ Lids                       </v>
          </cell>
          <cell r="E567">
            <v>39082</v>
          </cell>
          <cell r="F567">
            <v>6277.68</v>
          </cell>
          <cell r="G567">
            <v>0</v>
          </cell>
          <cell r="H567"/>
          <cell r="I567">
            <v>0</v>
          </cell>
          <cell r="J567">
            <v>1255.54</v>
          </cell>
          <cell r="K567">
            <v>627.77</v>
          </cell>
          <cell r="L567">
            <v>1883.31</v>
          </cell>
          <cell r="M567">
            <v>4394.37</v>
          </cell>
          <cell r="N567" t="str">
            <v>S/L</v>
          </cell>
          <cell r="O567">
            <v>10</v>
          </cell>
        </row>
        <row r="568">
          <cell r="A568" t="str">
            <v>COAST.559</v>
          </cell>
          <cell r="B568">
            <v>858</v>
          </cell>
          <cell r="C568"/>
          <cell r="D568" t="str">
            <v xml:space="preserve">1 - 2yd FL Slant Top Container               </v>
          </cell>
          <cell r="E568">
            <v>39009</v>
          </cell>
          <cell r="F568">
            <v>698.69</v>
          </cell>
          <cell r="G568">
            <v>0</v>
          </cell>
          <cell r="H568"/>
          <cell r="I568">
            <v>0</v>
          </cell>
          <cell r="J568">
            <v>151.38</v>
          </cell>
          <cell r="K568">
            <v>69.87</v>
          </cell>
          <cell r="L568">
            <v>221.25</v>
          </cell>
          <cell r="M568">
            <v>477.44</v>
          </cell>
          <cell r="N568" t="str">
            <v>S/L</v>
          </cell>
          <cell r="O568">
            <v>10</v>
          </cell>
        </row>
        <row r="569">
          <cell r="A569" t="str">
            <v>COAST.560</v>
          </cell>
          <cell r="B569">
            <v>859</v>
          </cell>
          <cell r="C569"/>
          <cell r="D569" t="str">
            <v xml:space="preserve">4 - 6yd FL Cathedral Containers              </v>
          </cell>
          <cell r="E569">
            <v>39009</v>
          </cell>
          <cell r="F569">
            <v>3964.36</v>
          </cell>
          <cell r="G569">
            <v>0</v>
          </cell>
          <cell r="H569"/>
          <cell r="I569">
            <v>0</v>
          </cell>
          <cell r="J569">
            <v>858.95</v>
          </cell>
          <cell r="K569">
            <v>396.44</v>
          </cell>
          <cell r="L569">
            <v>1255.3900000000001</v>
          </cell>
          <cell r="M569">
            <v>2708.97</v>
          </cell>
          <cell r="N569" t="str">
            <v>S/L</v>
          </cell>
          <cell r="O569">
            <v>10</v>
          </cell>
        </row>
        <row r="570">
          <cell r="A570" t="str">
            <v>COAST.561</v>
          </cell>
          <cell r="B570">
            <v>860</v>
          </cell>
          <cell r="C570"/>
          <cell r="D570" t="str">
            <v xml:space="preserve">3 - 6yd FL Cardboard Recycling Containers    </v>
          </cell>
          <cell r="E570">
            <v>39009</v>
          </cell>
          <cell r="F570">
            <v>2705.28</v>
          </cell>
          <cell r="G570">
            <v>0</v>
          </cell>
          <cell r="H570"/>
          <cell r="I570">
            <v>0</v>
          </cell>
          <cell r="J570">
            <v>586.15</v>
          </cell>
          <cell r="K570">
            <v>270.52999999999997</v>
          </cell>
          <cell r="L570">
            <v>856.68</v>
          </cell>
          <cell r="M570">
            <v>1848.6</v>
          </cell>
          <cell r="N570" t="str">
            <v>S/L</v>
          </cell>
          <cell r="O570">
            <v>10</v>
          </cell>
        </row>
        <row r="571">
          <cell r="A571" t="str">
            <v>COAST.562</v>
          </cell>
          <cell r="B571">
            <v>861</v>
          </cell>
          <cell r="C571"/>
          <cell r="D571" t="str">
            <v xml:space="preserve">Wash Rack                                    </v>
          </cell>
          <cell r="E571">
            <v>39072</v>
          </cell>
          <cell r="F571">
            <v>74009</v>
          </cell>
          <cell r="G571">
            <v>0</v>
          </cell>
          <cell r="H571"/>
          <cell r="I571">
            <v>0</v>
          </cell>
          <cell r="J571">
            <v>21145.42</v>
          </cell>
          <cell r="K571">
            <v>10572.71</v>
          </cell>
          <cell r="L571">
            <v>31718.13</v>
          </cell>
          <cell r="M571">
            <v>42290.87</v>
          </cell>
          <cell r="N571" t="str">
            <v>S/L</v>
          </cell>
          <cell r="O571">
            <v>7</v>
          </cell>
        </row>
        <row r="572">
          <cell r="A572" t="str">
            <v>COAST.563</v>
          </cell>
          <cell r="B572">
            <v>862</v>
          </cell>
          <cell r="C572"/>
          <cell r="D572" t="str">
            <v xml:space="preserve">Burn Pile Cleanup                            </v>
          </cell>
          <cell r="E572">
            <v>39082</v>
          </cell>
          <cell r="F572">
            <v>632.5</v>
          </cell>
          <cell r="G572">
            <v>0</v>
          </cell>
          <cell r="H572"/>
          <cell r="I572">
            <v>0</v>
          </cell>
          <cell r="J572">
            <v>31.62</v>
          </cell>
          <cell r="K572">
            <v>15.81</v>
          </cell>
          <cell r="L572">
            <v>47.43</v>
          </cell>
          <cell r="M572">
            <v>585.07000000000005</v>
          </cell>
          <cell r="N572" t="str">
            <v>S/L</v>
          </cell>
          <cell r="O572">
            <v>40</v>
          </cell>
        </row>
        <row r="573">
          <cell r="A573" t="str">
            <v>COAST.564</v>
          </cell>
          <cell r="B573">
            <v>863</v>
          </cell>
          <cell r="C573"/>
          <cell r="D573" t="str">
            <v xml:space="preserve">2 - 4yd FL Slant Top Containers              </v>
          </cell>
          <cell r="E573">
            <v>39009</v>
          </cell>
          <cell r="F573">
            <v>1825.96</v>
          </cell>
          <cell r="G573">
            <v>0</v>
          </cell>
          <cell r="H573"/>
          <cell r="I573">
            <v>0</v>
          </cell>
          <cell r="J573">
            <v>395.63</v>
          </cell>
          <cell r="K573">
            <v>182.6</v>
          </cell>
          <cell r="L573">
            <v>578.23</v>
          </cell>
          <cell r="M573">
            <v>1247.73</v>
          </cell>
          <cell r="N573" t="str">
            <v>S/L</v>
          </cell>
          <cell r="O573">
            <v>10</v>
          </cell>
        </row>
        <row r="574">
          <cell r="A574" t="str">
            <v>COAST.565</v>
          </cell>
          <cell r="B574">
            <v>864</v>
          </cell>
          <cell r="C574"/>
          <cell r="D574" t="str">
            <v xml:space="preserve">4 - 4yd Slant Top Containers                 </v>
          </cell>
          <cell r="E574">
            <v>39009</v>
          </cell>
          <cell r="F574">
            <v>3534.28</v>
          </cell>
          <cell r="G574">
            <v>0</v>
          </cell>
          <cell r="H574"/>
          <cell r="I574">
            <v>0</v>
          </cell>
          <cell r="J574">
            <v>765.76</v>
          </cell>
          <cell r="K574">
            <v>353.43</v>
          </cell>
          <cell r="L574">
            <v>1119.19</v>
          </cell>
          <cell r="M574">
            <v>2415.09</v>
          </cell>
          <cell r="N574" t="str">
            <v>S/L</v>
          </cell>
          <cell r="O574">
            <v>10</v>
          </cell>
        </row>
        <row r="575">
          <cell r="A575" t="str">
            <v>COAST.566</v>
          </cell>
          <cell r="B575">
            <v>865</v>
          </cell>
          <cell r="C575"/>
          <cell r="D575" t="str">
            <v xml:space="preserve">Warrenton Building                           </v>
          </cell>
          <cell r="E575">
            <v>38960</v>
          </cell>
          <cell r="F575">
            <v>768459.71</v>
          </cell>
          <cell r="G575">
            <v>0</v>
          </cell>
          <cell r="H575"/>
          <cell r="I575">
            <v>0</v>
          </cell>
          <cell r="J575">
            <v>44826.81</v>
          </cell>
          <cell r="K575">
            <v>19211.490000000002</v>
          </cell>
          <cell r="L575">
            <v>64038.3</v>
          </cell>
          <cell r="M575">
            <v>704421.41</v>
          </cell>
          <cell r="N575" t="str">
            <v>S/L</v>
          </cell>
          <cell r="O575">
            <v>40</v>
          </cell>
        </row>
        <row r="576">
          <cell r="A576" t="str">
            <v>COAST.567</v>
          </cell>
          <cell r="B576">
            <v>866</v>
          </cell>
          <cell r="C576"/>
          <cell r="D576" t="str">
            <v xml:space="preserve">Office Furniture                             </v>
          </cell>
          <cell r="E576">
            <v>39119</v>
          </cell>
          <cell r="F576">
            <v>2712.9</v>
          </cell>
          <cell r="G576">
            <v>0</v>
          </cell>
          <cell r="H576"/>
          <cell r="I576">
            <v>0</v>
          </cell>
          <cell r="J576">
            <v>742.82</v>
          </cell>
          <cell r="K576">
            <v>387.56</v>
          </cell>
          <cell r="L576">
            <v>1130.3800000000001</v>
          </cell>
          <cell r="M576">
            <v>1582.52</v>
          </cell>
          <cell r="N576" t="str">
            <v>S/L</v>
          </cell>
          <cell r="O576">
            <v>7</v>
          </cell>
        </row>
        <row r="577">
          <cell r="A577" t="str">
            <v>COAST.568</v>
          </cell>
          <cell r="B577">
            <v>867</v>
          </cell>
          <cell r="C577"/>
          <cell r="D577" t="str">
            <v xml:space="preserve">Office Furniture                             </v>
          </cell>
          <cell r="E577">
            <v>39121</v>
          </cell>
          <cell r="F577">
            <v>22338.15</v>
          </cell>
          <cell r="G577">
            <v>0</v>
          </cell>
          <cell r="H577"/>
          <cell r="I577">
            <v>0</v>
          </cell>
          <cell r="J577">
            <v>6116.39</v>
          </cell>
          <cell r="K577">
            <v>3191.16</v>
          </cell>
          <cell r="L577">
            <v>9307.5499999999993</v>
          </cell>
          <cell r="M577">
            <v>13030.6</v>
          </cell>
          <cell r="N577" t="str">
            <v>S/L</v>
          </cell>
          <cell r="O577">
            <v>7</v>
          </cell>
        </row>
        <row r="578">
          <cell r="A578" t="str">
            <v>COAST.569</v>
          </cell>
          <cell r="B578">
            <v>868</v>
          </cell>
          <cell r="C578"/>
          <cell r="D578" t="str">
            <v xml:space="preserve">Office Furniture                             </v>
          </cell>
          <cell r="E578">
            <v>39157</v>
          </cell>
          <cell r="F578">
            <v>1538.5</v>
          </cell>
          <cell r="G578">
            <v>0</v>
          </cell>
          <cell r="H578"/>
          <cell r="I578">
            <v>0</v>
          </cell>
          <cell r="J578">
            <v>384.63</v>
          </cell>
          <cell r="K578">
            <v>219.79</v>
          </cell>
          <cell r="L578">
            <v>604.41999999999996</v>
          </cell>
          <cell r="M578">
            <v>934.08</v>
          </cell>
          <cell r="N578" t="str">
            <v>S/L</v>
          </cell>
          <cell r="O578">
            <v>7</v>
          </cell>
        </row>
        <row r="579">
          <cell r="A579" t="str">
            <v>COAST.570</v>
          </cell>
          <cell r="B579">
            <v>869</v>
          </cell>
          <cell r="C579"/>
          <cell r="D579" t="str">
            <v xml:space="preserve">4 Post Lift System                           </v>
          </cell>
          <cell r="E579">
            <v>39172</v>
          </cell>
          <cell r="F579">
            <v>39413.910000000003</v>
          </cell>
          <cell r="G579">
            <v>0</v>
          </cell>
          <cell r="H579"/>
          <cell r="I579">
            <v>0</v>
          </cell>
          <cell r="J579">
            <v>9853.48</v>
          </cell>
          <cell r="K579">
            <v>5630.56</v>
          </cell>
          <cell r="L579">
            <v>15484.04</v>
          </cell>
          <cell r="M579">
            <v>23929.87</v>
          </cell>
          <cell r="N579" t="str">
            <v>S/L</v>
          </cell>
          <cell r="O579">
            <v>7</v>
          </cell>
        </row>
        <row r="580">
          <cell r="A580" t="str">
            <v>COAST.571</v>
          </cell>
          <cell r="B580">
            <v>870</v>
          </cell>
          <cell r="C580"/>
          <cell r="D580" t="str">
            <v xml:space="preserve">2007 27yd Side Loader - #328                 </v>
          </cell>
          <cell r="E580">
            <v>39141</v>
          </cell>
          <cell r="F580">
            <v>94874.52</v>
          </cell>
          <cell r="G580">
            <v>0</v>
          </cell>
          <cell r="H580"/>
          <cell r="I580">
            <v>0</v>
          </cell>
          <cell r="J580">
            <v>24848.09</v>
          </cell>
          <cell r="K580">
            <v>13553.5</v>
          </cell>
          <cell r="L580">
            <v>38401.589999999997</v>
          </cell>
          <cell r="M580">
            <v>56472.93</v>
          </cell>
          <cell r="N580" t="str">
            <v>S/L</v>
          </cell>
          <cell r="O580">
            <v>7</v>
          </cell>
        </row>
        <row r="581">
          <cell r="A581" t="str">
            <v>COAST.572</v>
          </cell>
          <cell r="B581">
            <v>871</v>
          </cell>
          <cell r="C581"/>
          <cell r="D581" t="str">
            <v xml:space="preserve">2007 Peterbilt 320A Truck - #328             </v>
          </cell>
          <cell r="E581">
            <v>39153</v>
          </cell>
          <cell r="F581">
            <v>110754</v>
          </cell>
          <cell r="G581">
            <v>0</v>
          </cell>
          <cell r="H581"/>
          <cell r="I581">
            <v>0</v>
          </cell>
          <cell r="J581">
            <v>29007</v>
          </cell>
          <cell r="K581">
            <v>15822</v>
          </cell>
          <cell r="L581">
            <v>44829</v>
          </cell>
          <cell r="M581">
            <v>65925</v>
          </cell>
          <cell r="N581" t="str">
            <v>S/L</v>
          </cell>
          <cell r="O581">
            <v>7</v>
          </cell>
        </row>
        <row r="582">
          <cell r="A582" t="str">
            <v>COAST.573</v>
          </cell>
          <cell r="B582">
            <v>872</v>
          </cell>
          <cell r="C582"/>
          <cell r="D582" t="str">
            <v xml:space="preserve">Paint Truck #119                             </v>
          </cell>
          <cell r="E582">
            <v>39172</v>
          </cell>
          <cell r="F582">
            <v>6845.96</v>
          </cell>
          <cell r="G582">
            <v>0</v>
          </cell>
          <cell r="H582"/>
          <cell r="I582">
            <v>0</v>
          </cell>
          <cell r="J582">
            <v>1711.49</v>
          </cell>
          <cell r="K582">
            <v>977.99</v>
          </cell>
          <cell r="L582">
            <v>2689.48</v>
          </cell>
          <cell r="M582">
            <v>4156.4799999999996</v>
          </cell>
          <cell r="N582" t="str">
            <v>S/L</v>
          </cell>
          <cell r="O582">
            <v>7</v>
          </cell>
        </row>
        <row r="583">
          <cell r="A583" t="str">
            <v>COAST.574</v>
          </cell>
          <cell r="B583">
            <v>873</v>
          </cell>
          <cell r="C583"/>
          <cell r="D583" t="str">
            <v xml:space="preserve">Rolloff Conversion - #604                    </v>
          </cell>
          <cell r="E583">
            <v>39172</v>
          </cell>
          <cell r="F583">
            <v>60709.7</v>
          </cell>
          <cell r="G583">
            <v>0</v>
          </cell>
          <cell r="H583"/>
          <cell r="I583">
            <v>0</v>
          </cell>
          <cell r="J583">
            <v>15177.42</v>
          </cell>
          <cell r="K583">
            <v>8672.81</v>
          </cell>
          <cell r="L583">
            <v>23850.23</v>
          </cell>
          <cell r="M583">
            <v>36859.47</v>
          </cell>
          <cell r="N583" t="str">
            <v>S/L</v>
          </cell>
          <cell r="O583">
            <v>7</v>
          </cell>
        </row>
        <row r="584">
          <cell r="A584" t="str">
            <v>COAST.575</v>
          </cell>
          <cell r="B584">
            <v>874</v>
          </cell>
          <cell r="C584"/>
          <cell r="D584" t="str">
            <v xml:space="preserve">Camera Color System - #328                   </v>
          </cell>
          <cell r="E584">
            <v>39172</v>
          </cell>
          <cell r="F584">
            <v>1745</v>
          </cell>
          <cell r="G584">
            <v>0</v>
          </cell>
          <cell r="H584"/>
          <cell r="I584">
            <v>0</v>
          </cell>
          <cell r="J584">
            <v>436.25</v>
          </cell>
          <cell r="K584">
            <v>249.29</v>
          </cell>
          <cell r="L584">
            <v>685.54</v>
          </cell>
          <cell r="M584">
            <v>1059.46</v>
          </cell>
          <cell r="N584" t="str">
            <v>S/L</v>
          </cell>
          <cell r="O584">
            <v>7</v>
          </cell>
        </row>
        <row r="585">
          <cell r="A585" t="str">
            <v>COAST.576</v>
          </cell>
          <cell r="B585">
            <v>875</v>
          </cell>
          <cell r="C585"/>
          <cell r="D585" t="str">
            <v xml:space="preserve">Circuit Install for Pressure Washer Machine  </v>
          </cell>
          <cell r="E585">
            <v>39113</v>
          </cell>
          <cell r="F585">
            <v>975</v>
          </cell>
          <cell r="G585">
            <v>0</v>
          </cell>
          <cell r="H585"/>
          <cell r="I585">
            <v>0</v>
          </cell>
          <cell r="J585">
            <v>266.97000000000003</v>
          </cell>
          <cell r="K585">
            <v>139.29</v>
          </cell>
          <cell r="L585">
            <v>406.26</v>
          </cell>
          <cell r="M585">
            <v>568.74</v>
          </cell>
          <cell r="N585" t="str">
            <v>S/L</v>
          </cell>
          <cell r="O585">
            <v>7</v>
          </cell>
        </row>
        <row r="586">
          <cell r="A586" t="str">
            <v>COAST.577</v>
          </cell>
          <cell r="B586">
            <v>876</v>
          </cell>
          <cell r="C586"/>
          <cell r="D586" t="str">
            <v xml:space="preserve">Carpet                                       </v>
          </cell>
          <cell r="E586">
            <v>39141</v>
          </cell>
          <cell r="F586">
            <v>8640</v>
          </cell>
          <cell r="G586">
            <v>0</v>
          </cell>
          <cell r="H586"/>
          <cell r="I586">
            <v>0</v>
          </cell>
          <cell r="J586">
            <v>396</v>
          </cell>
          <cell r="K586">
            <v>216</v>
          </cell>
          <cell r="L586">
            <v>612</v>
          </cell>
          <cell r="M586">
            <v>8028</v>
          </cell>
          <cell r="N586" t="str">
            <v>S/L</v>
          </cell>
          <cell r="O586">
            <v>40</v>
          </cell>
        </row>
        <row r="587">
          <cell r="A587" t="str">
            <v>COAST.578</v>
          </cell>
          <cell r="B587">
            <v>877</v>
          </cell>
          <cell r="C587"/>
          <cell r="D587" t="str">
            <v xml:space="preserve">Plumb Wash Rack                              </v>
          </cell>
          <cell r="E587">
            <v>39160</v>
          </cell>
          <cell r="F587">
            <v>1140.7</v>
          </cell>
          <cell r="G587">
            <v>0</v>
          </cell>
          <cell r="H587"/>
          <cell r="I587">
            <v>0</v>
          </cell>
          <cell r="J587">
            <v>285.18</v>
          </cell>
          <cell r="K587">
            <v>162.96</v>
          </cell>
          <cell r="L587">
            <v>448.14</v>
          </cell>
          <cell r="M587">
            <v>692.56</v>
          </cell>
          <cell r="N587" t="str">
            <v>S/L</v>
          </cell>
          <cell r="O587">
            <v>7</v>
          </cell>
        </row>
        <row r="588">
          <cell r="A588" t="str">
            <v>COAST.579</v>
          </cell>
          <cell r="B588">
            <v>878</v>
          </cell>
          <cell r="C588"/>
          <cell r="D588" t="str">
            <v xml:space="preserve">Construction Site Portable Potty Service     </v>
          </cell>
          <cell r="E588">
            <v>39355</v>
          </cell>
          <cell r="F588">
            <v>565</v>
          </cell>
          <cell r="G588">
            <v>0</v>
          </cell>
          <cell r="H588"/>
          <cell r="I588">
            <v>0</v>
          </cell>
          <cell r="J588">
            <v>100.89</v>
          </cell>
          <cell r="K588">
            <v>80.709999999999994</v>
          </cell>
          <cell r="L588">
            <v>181.6</v>
          </cell>
          <cell r="M588">
            <v>383.4</v>
          </cell>
          <cell r="N588" t="str">
            <v>S/L</v>
          </cell>
          <cell r="O588">
            <v>7</v>
          </cell>
        </row>
        <row r="589">
          <cell r="A589" t="str">
            <v>COAST.580</v>
          </cell>
          <cell r="B589">
            <v>879</v>
          </cell>
          <cell r="C589"/>
          <cell r="D589" t="str">
            <v xml:space="preserve">500 - 14 Gal Recycle Bins                    </v>
          </cell>
          <cell r="E589">
            <v>39160</v>
          </cell>
          <cell r="F589">
            <v>3121.5</v>
          </cell>
          <cell r="G589">
            <v>0</v>
          </cell>
          <cell r="H589"/>
          <cell r="I589">
            <v>0</v>
          </cell>
          <cell r="J589">
            <v>546.26</v>
          </cell>
          <cell r="K589">
            <v>312.14999999999998</v>
          </cell>
          <cell r="L589">
            <v>858.41</v>
          </cell>
          <cell r="M589">
            <v>2263.09</v>
          </cell>
          <cell r="N589" t="str">
            <v>S/L</v>
          </cell>
          <cell r="O589">
            <v>10</v>
          </cell>
        </row>
        <row r="590">
          <cell r="A590" t="str">
            <v>COAST.581</v>
          </cell>
          <cell r="B590">
            <v>880</v>
          </cell>
          <cell r="C590"/>
          <cell r="D590" t="str">
            <v xml:space="preserve">Fleetmind GPS System                         </v>
          </cell>
          <cell r="E590">
            <v>39172</v>
          </cell>
          <cell r="F590">
            <v>51286.64</v>
          </cell>
          <cell r="G590">
            <v>0</v>
          </cell>
          <cell r="H590"/>
          <cell r="I590">
            <v>0</v>
          </cell>
          <cell r="J590">
            <v>17950.330000000002</v>
          </cell>
          <cell r="K590">
            <v>10257.33</v>
          </cell>
          <cell r="L590">
            <v>28207.66</v>
          </cell>
          <cell r="M590">
            <v>23078.98</v>
          </cell>
          <cell r="N590" t="str">
            <v>S/L</v>
          </cell>
          <cell r="O590">
            <v>5</v>
          </cell>
        </row>
        <row r="591">
          <cell r="A591" t="str">
            <v>COAST.582</v>
          </cell>
          <cell r="B591">
            <v>881</v>
          </cell>
          <cell r="C591"/>
          <cell r="D591" t="str">
            <v xml:space="preserve">636 - 96 Gal Univ XHD Containers             </v>
          </cell>
          <cell r="E591">
            <v>39120</v>
          </cell>
          <cell r="F591">
            <v>33246</v>
          </cell>
          <cell r="G591">
            <v>0</v>
          </cell>
          <cell r="H591"/>
          <cell r="I591">
            <v>0</v>
          </cell>
          <cell r="J591">
            <v>6372.15</v>
          </cell>
          <cell r="K591">
            <v>3324.6</v>
          </cell>
          <cell r="L591">
            <v>9696.75</v>
          </cell>
          <cell r="M591">
            <v>23549.25</v>
          </cell>
          <cell r="N591" t="str">
            <v>S/L</v>
          </cell>
          <cell r="O591">
            <v>10</v>
          </cell>
        </row>
        <row r="592">
          <cell r="A592" t="str">
            <v>COAST.583</v>
          </cell>
          <cell r="B592">
            <v>883</v>
          </cell>
          <cell r="C592"/>
          <cell r="D592" t="str">
            <v xml:space="preserve">Aluminum Wheels - #119                       </v>
          </cell>
          <cell r="E592">
            <v>39183</v>
          </cell>
          <cell r="F592">
            <v>2801.84</v>
          </cell>
          <cell r="G592">
            <v>0</v>
          </cell>
          <cell r="H592"/>
          <cell r="I592">
            <v>0</v>
          </cell>
          <cell r="J592">
            <v>700.46</v>
          </cell>
          <cell r="K592">
            <v>400.26</v>
          </cell>
          <cell r="L592">
            <v>1100.72</v>
          </cell>
          <cell r="M592">
            <v>1701.12</v>
          </cell>
          <cell r="N592" t="str">
            <v>S/L</v>
          </cell>
          <cell r="O592">
            <v>7</v>
          </cell>
        </row>
        <row r="593">
          <cell r="A593" t="str">
            <v>COAST.584</v>
          </cell>
          <cell r="B593">
            <v>884</v>
          </cell>
          <cell r="C593"/>
          <cell r="D593" t="str">
            <v xml:space="preserve">Graphics - #328                              </v>
          </cell>
          <cell r="E593">
            <v>39183</v>
          </cell>
          <cell r="F593">
            <v>1400</v>
          </cell>
          <cell r="G593">
            <v>0</v>
          </cell>
          <cell r="H593"/>
          <cell r="I593">
            <v>0</v>
          </cell>
          <cell r="J593">
            <v>350</v>
          </cell>
          <cell r="K593">
            <v>200</v>
          </cell>
          <cell r="L593">
            <v>550</v>
          </cell>
          <cell r="M593">
            <v>850</v>
          </cell>
          <cell r="N593" t="str">
            <v>S/L</v>
          </cell>
          <cell r="O593">
            <v>7</v>
          </cell>
        </row>
        <row r="594">
          <cell r="A594" t="str">
            <v>COAST.585</v>
          </cell>
          <cell r="B594">
            <v>885</v>
          </cell>
          <cell r="C594"/>
          <cell r="D594" t="str">
            <v xml:space="preserve">Paint Ladder - #328                          </v>
          </cell>
          <cell r="E594">
            <v>39197</v>
          </cell>
          <cell r="F594">
            <v>250</v>
          </cell>
          <cell r="G594">
            <v>0</v>
          </cell>
          <cell r="H594"/>
          <cell r="I594">
            <v>0</v>
          </cell>
          <cell r="J594">
            <v>59.52</v>
          </cell>
          <cell r="K594">
            <v>35.71</v>
          </cell>
          <cell r="L594">
            <v>95.23</v>
          </cell>
          <cell r="M594">
            <v>154.77000000000001</v>
          </cell>
          <cell r="N594" t="str">
            <v>S/L</v>
          </cell>
          <cell r="O594">
            <v>7</v>
          </cell>
        </row>
        <row r="595">
          <cell r="A595" t="str">
            <v>COAST.586</v>
          </cell>
          <cell r="B595">
            <v>886</v>
          </cell>
          <cell r="C595"/>
          <cell r="D595" t="str">
            <v xml:space="preserve">Trailer Hitch &amp; Pintle Hitch Assembly - #119 </v>
          </cell>
          <cell r="E595">
            <v>39199</v>
          </cell>
          <cell r="F595">
            <v>1056.49</v>
          </cell>
          <cell r="G595">
            <v>0</v>
          </cell>
          <cell r="H595"/>
          <cell r="I595">
            <v>0</v>
          </cell>
          <cell r="J595">
            <v>251.55</v>
          </cell>
          <cell r="K595">
            <v>150.93</v>
          </cell>
          <cell r="L595">
            <v>402.48</v>
          </cell>
          <cell r="M595">
            <v>654.01</v>
          </cell>
          <cell r="N595" t="str">
            <v>S/L</v>
          </cell>
          <cell r="O595">
            <v>7</v>
          </cell>
        </row>
        <row r="596">
          <cell r="A596" t="str">
            <v>COAST.587</v>
          </cell>
          <cell r="B596">
            <v>887</v>
          </cell>
          <cell r="C596"/>
          <cell r="D596" t="str">
            <v xml:space="preserve">Window Coverings                             </v>
          </cell>
          <cell r="E596">
            <v>39185</v>
          </cell>
          <cell r="F596">
            <v>6008</v>
          </cell>
          <cell r="G596">
            <v>0</v>
          </cell>
          <cell r="H596"/>
          <cell r="I596">
            <v>0</v>
          </cell>
          <cell r="J596">
            <v>1502</v>
          </cell>
          <cell r="K596">
            <v>858.29</v>
          </cell>
          <cell r="L596">
            <v>2360.29</v>
          </cell>
          <cell r="M596">
            <v>3647.71</v>
          </cell>
          <cell r="N596" t="str">
            <v>S/L</v>
          </cell>
          <cell r="O596">
            <v>7</v>
          </cell>
        </row>
        <row r="597">
          <cell r="A597" t="str">
            <v>COAST.588</v>
          </cell>
          <cell r="B597">
            <v>888</v>
          </cell>
          <cell r="C597"/>
          <cell r="D597" t="str">
            <v xml:space="preserve">Phase 11 Remodel Office Space                </v>
          </cell>
          <cell r="E597">
            <v>39265</v>
          </cell>
          <cell r="F597">
            <v>49979.41</v>
          </cell>
          <cell r="G597">
            <v>0</v>
          </cell>
          <cell r="H597"/>
          <cell r="I597">
            <v>0</v>
          </cell>
          <cell r="J597">
            <v>1874.23</v>
          </cell>
          <cell r="K597">
            <v>1249.49</v>
          </cell>
          <cell r="L597">
            <v>3123.72</v>
          </cell>
          <cell r="M597">
            <v>46855.69</v>
          </cell>
          <cell r="N597" t="str">
            <v>S/L</v>
          </cell>
          <cell r="O597">
            <v>40</v>
          </cell>
        </row>
        <row r="598">
          <cell r="A598" t="str">
            <v>COAST.589</v>
          </cell>
          <cell r="B598">
            <v>889</v>
          </cell>
          <cell r="C598"/>
          <cell r="D598" t="str">
            <v xml:space="preserve">Rebuild Excavator                            </v>
          </cell>
          <cell r="E598">
            <v>39232</v>
          </cell>
          <cell r="F598">
            <v>22940.880000000001</v>
          </cell>
          <cell r="G598">
            <v>0</v>
          </cell>
          <cell r="H598"/>
          <cell r="I598">
            <v>0</v>
          </cell>
          <cell r="J598">
            <v>5189.01</v>
          </cell>
          <cell r="K598">
            <v>3277.27</v>
          </cell>
          <cell r="L598">
            <v>8466.2800000000007</v>
          </cell>
          <cell r="M598">
            <v>14474.6</v>
          </cell>
          <cell r="N598" t="str">
            <v>S/L</v>
          </cell>
          <cell r="O598">
            <v>7</v>
          </cell>
        </row>
        <row r="599">
          <cell r="A599" t="str">
            <v>COAST.590</v>
          </cell>
          <cell r="B599">
            <v>890</v>
          </cell>
          <cell r="C599"/>
          <cell r="D599" t="str">
            <v xml:space="preserve">Welder                                       </v>
          </cell>
          <cell r="E599">
            <v>39233</v>
          </cell>
          <cell r="F599">
            <v>2891.27</v>
          </cell>
          <cell r="G599">
            <v>0</v>
          </cell>
          <cell r="H599"/>
          <cell r="I599">
            <v>0</v>
          </cell>
          <cell r="J599">
            <v>653.98</v>
          </cell>
          <cell r="K599">
            <v>413.04</v>
          </cell>
          <cell r="L599">
            <v>1067.02</v>
          </cell>
          <cell r="M599">
            <v>1824.25</v>
          </cell>
          <cell r="N599" t="str">
            <v>S/L</v>
          </cell>
          <cell r="O599">
            <v>7</v>
          </cell>
        </row>
        <row r="600">
          <cell r="A600" t="str">
            <v>COAST.591</v>
          </cell>
          <cell r="B600">
            <v>891</v>
          </cell>
          <cell r="C600"/>
          <cell r="D600" t="str">
            <v xml:space="preserve">Hotsy Pressure Washer                        </v>
          </cell>
          <cell r="E600">
            <v>39233</v>
          </cell>
          <cell r="F600">
            <v>6365</v>
          </cell>
          <cell r="G600">
            <v>0</v>
          </cell>
          <cell r="H600"/>
          <cell r="I600">
            <v>0</v>
          </cell>
          <cell r="J600">
            <v>1439.71</v>
          </cell>
          <cell r="K600">
            <v>909.29</v>
          </cell>
          <cell r="L600">
            <v>2349</v>
          </cell>
          <cell r="M600">
            <v>4016</v>
          </cell>
          <cell r="N600" t="str">
            <v>S/L</v>
          </cell>
          <cell r="O600">
            <v>7</v>
          </cell>
        </row>
        <row r="601">
          <cell r="A601" t="str">
            <v>COAST.592</v>
          </cell>
          <cell r="B601">
            <v>892</v>
          </cell>
          <cell r="C601"/>
          <cell r="D601" t="str">
            <v xml:space="preserve">Steel and Black Pipe                         </v>
          </cell>
          <cell r="E601">
            <v>39233</v>
          </cell>
          <cell r="F601">
            <v>1165.1199999999999</v>
          </cell>
          <cell r="G601">
            <v>0</v>
          </cell>
          <cell r="H601"/>
          <cell r="I601">
            <v>0</v>
          </cell>
          <cell r="J601">
            <v>263.54000000000002</v>
          </cell>
          <cell r="K601">
            <v>166.45</v>
          </cell>
          <cell r="L601">
            <v>429.99</v>
          </cell>
          <cell r="M601">
            <v>735.13</v>
          </cell>
          <cell r="N601" t="str">
            <v>S/L</v>
          </cell>
          <cell r="O601">
            <v>7</v>
          </cell>
        </row>
        <row r="602">
          <cell r="A602" t="str">
            <v>COAST.593</v>
          </cell>
          <cell r="B602">
            <v>893</v>
          </cell>
          <cell r="C602"/>
          <cell r="D602" t="str">
            <v xml:space="preserve">Engine - #308                                </v>
          </cell>
          <cell r="E602">
            <v>39233</v>
          </cell>
          <cell r="F602">
            <v>8650</v>
          </cell>
          <cell r="G602">
            <v>0</v>
          </cell>
          <cell r="H602"/>
          <cell r="I602">
            <v>0</v>
          </cell>
          <cell r="J602">
            <v>1956.54</v>
          </cell>
          <cell r="K602">
            <v>1235.71</v>
          </cell>
          <cell r="L602">
            <v>3192.25</v>
          </cell>
          <cell r="M602">
            <v>5457.75</v>
          </cell>
          <cell r="N602" t="str">
            <v>S/L</v>
          </cell>
          <cell r="O602">
            <v>7</v>
          </cell>
        </row>
        <row r="603">
          <cell r="A603" t="str">
            <v>COAST.594</v>
          </cell>
          <cell r="B603">
            <v>894</v>
          </cell>
          <cell r="C603"/>
          <cell r="D603" t="str">
            <v xml:space="preserve">12- 50yd Utility Roll-Off Drop Boxes         </v>
          </cell>
          <cell r="E603">
            <v>39232</v>
          </cell>
          <cell r="F603">
            <v>60894</v>
          </cell>
          <cell r="G603">
            <v>0</v>
          </cell>
          <cell r="H603"/>
          <cell r="I603">
            <v>0</v>
          </cell>
          <cell r="J603">
            <v>9641.5499999999993</v>
          </cell>
          <cell r="K603">
            <v>6089.4</v>
          </cell>
          <cell r="L603">
            <v>15730.95</v>
          </cell>
          <cell r="M603">
            <v>45163.05</v>
          </cell>
          <cell r="N603" t="str">
            <v>S/L</v>
          </cell>
          <cell r="O603">
            <v>10</v>
          </cell>
        </row>
        <row r="604">
          <cell r="A604" t="str">
            <v>COAST.595</v>
          </cell>
          <cell r="B604">
            <v>895</v>
          </cell>
          <cell r="C604"/>
          <cell r="D604" t="str">
            <v xml:space="preserve">500 - 32 Gal Univ XHD Containers             </v>
          </cell>
          <cell r="E604">
            <v>39225</v>
          </cell>
          <cell r="F604">
            <v>20162</v>
          </cell>
          <cell r="G604">
            <v>0</v>
          </cell>
          <cell r="H604"/>
          <cell r="I604">
            <v>0</v>
          </cell>
          <cell r="J604">
            <v>3192.32</v>
          </cell>
          <cell r="K604">
            <v>2016.2</v>
          </cell>
          <cell r="L604">
            <v>5208.5200000000004</v>
          </cell>
          <cell r="M604">
            <v>14953.48</v>
          </cell>
          <cell r="N604" t="str">
            <v>S/L</v>
          </cell>
          <cell r="O604">
            <v>10</v>
          </cell>
        </row>
        <row r="605">
          <cell r="A605" t="str">
            <v>COAST.596</v>
          </cell>
          <cell r="B605">
            <v>896</v>
          </cell>
          <cell r="C605"/>
          <cell r="D605" t="str">
            <v xml:space="preserve">350 - 96 Gal Univ XHD Containers             </v>
          </cell>
          <cell r="E605">
            <v>39225</v>
          </cell>
          <cell r="F605">
            <v>18313</v>
          </cell>
          <cell r="G605">
            <v>0</v>
          </cell>
          <cell r="H605"/>
          <cell r="I605">
            <v>0</v>
          </cell>
          <cell r="J605">
            <v>2899.56</v>
          </cell>
          <cell r="K605">
            <v>1831.3</v>
          </cell>
          <cell r="L605">
            <v>4730.8599999999997</v>
          </cell>
          <cell r="M605">
            <v>13582.14</v>
          </cell>
          <cell r="N605" t="str">
            <v>S/L</v>
          </cell>
          <cell r="O605">
            <v>10</v>
          </cell>
        </row>
        <row r="606">
          <cell r="A606" t="str">
            <v>COAST.597</v>
          </cell>
          <cell r="B606">
            <v>897</v>
          </cell>
          <cell r="C606"/>
          <cell r="D606" t="str">
            <v xml:space="preserve">160 - 96 Gal Univ Molded Containers          </v>
          </cell>
          <cell r="E606">
            <v>39225</v>
          </cell>
          <cell r="F606">
            <v>3460</v>
          </cell>
          <cell r="G606">
            <v>0</v>
          </cell>
          <cell r="H606"/>
          <cell r="I606">
            <v>0</v>
          </cell>
          <cell r="J606">
            <v>782.62</v>
          </cell>
          <cell r="K606">
            <v>494.29</v>
          </cell>
          <cell r="L606">
            <v>1276.9100000000001</v>
          </cell>
          <cell r="M606">
            <v>2183.09</v>
          </cell>
          <cell r="N606" t="str">
            <v>S/L</v>
          </cell>
          <cell r="O606">
            <v>7</v>
          </cell>
        </row>
        <row r="607">
          <cell r="A607" t="str">
            <v>COAST.598</v>
          </cell>
          <cell r="B607">
            <v>898</v>
          </cell>
          <cell r="C607"/>
          <cell r="D607" t="str">
            <v xml:space="preserve">88 - 32 Gal Univ Molded Containers           </v>
          </cell>
          <cell r="E607">
            <v>39225</v>
          </cell>
          <cell r="F607">
            <v>1814.4</v>
          </cell>
          <cell r="G607">
            <v>0</v>
          </cell>
          <cell r="H607"/>
          <cell r="I607">
            <v>0</v>
          </cell>
          <cell r="J607">
            <v>287.27999999999997</v>
          </cell>
          <cell r="K607">
            <v>181.44</v>
          </cell>
          <cell r="L607">
            <v>468.72</v>
          </cell>
          <cell r="M607">
            <v>1345.68</v>
          </cell>
          <cell r="N607" t="str">
            <v>S/L</v>
          </cell>
          <cell r="O607">
            <v>10</v>
          </cell>
        </row>
        <row r="608">
          <cell r="A608" t="str">
            <v>COAST.599</v>
          </cell>
          <cell r="B608">
            <v>899</v>
          </cell>
          <cell r="C608"/>
          <cell r="D608" t="str">
            <v xml:space="preserve">Concrete Slab For Compactor                  </v>
          </cell>
          <cell r="E608">
            <v>39253</v>
          </cell>
          <cell r="F608">
            <v>15094.6</v>
          </cell>
          <cell r="G608">
            <v>0</v>
          </cell>
          <cell r="H608"/>
          <cell r="I608">
            <v>0</v>
          </cell>
          <cell r="J608">
            <v>1509.46</v>
          </cell>
          <cell r="K608">
            <v>1006.31</v>
          </cell>
          <cell r="L608">
            <v>2515.77</v>
          </cell>
          <cell r="M608">
            <v>12578.83</v>
          </cell>
          <cell r="N608" t="str">
            <v>S/L</v>
          </cell>
          <cell r="O608">
            <v>15</v>
          </cell>
        </row>
        <row r="609">
          <cell r="A609" t="str">
            <v>COAST.600</v>
          </cell>
          <cell r="B609">
            <v>900</v>
          </cell>
          <cell r="C609"/>
          <cell r="D609" t="str">
            <v xml:space="preserve">Reception Area Workstation                   </v>
          </cell>
          <cell r="E609">
            <v>39253</v>
          </cell>
          <cell r="F609">
            <v>775</v>
          </cell>
          <cell r="G609">
            <v>0</v>
          </cell>
          <cell r="H609"/>
          <cell r="I609">
            <v>0</v>
          </cell>
          <cell r="J609">
            <v>166.07</v>
          </cell>
          <cell r="K609">
            <v>110.71</v>
          </cell>
          <cell r="L609">
            <v>276.77999999999997</v>
          </cell>
          <cell r="M609">
            <v>498.22</v>
          </cell>
          <cell r="N609" t="str">
            <v>S/L</v>
          </cell>
          <cell r="O609">
            <v>7</v>
          </cell>
        </row>
        <row r="610">
          <cell r="A610" t="str">
            <v>COAST.601</v>
          </cell>
          <cell r="B610">
            <v>901</v>
          </cell>
          <cell r="C610"/>
          <cell r="D610" t="str">
            <v xml:space="preserve">1 - 4yd Container W/ Lids &amp; Casters          </v>
          </cell>
          <cell r="E610">
            <v>39255</v>
          </cell>
          <cell r="F610">
            <v>705</v>
          </cell>
          <cell r="G610">
            <v>0</v>
          </cell>
          <cell r="H610"/>
          <cell r="I610">
            <v>0</v>
          </cell>
          <cell r="J610">
            <v>105.75</v>
          </cell>
          <cell r="K610">
            <v>70.5</v>
          </cell>
          <cell r="L610">
            <v>176.25</v>
          </cell>
          <cell r="M610">
            <v>528.75</v>
          </cell>
          <cell r="N610" t="str">
            <v>S/L</v>
          </cell>
          <cell r="O610">
            <v>10</v>
          </cell>
        </row>
        <row r="611">
          <cell r="A611" t="str">
            <v>COAST.602</v>
          </cell>
          <cell r="B611">
            <v>902</v>
          </cell>
          <cell r="C611"/>
          <cell r="D611" t="str">
            <v xml:space="preserve">Paint 1 - 10YD Drop Box                      </v>
          </cell>
          <cell r="E611">
            <v>39253</v>
          </cell>
          <cell r="F611">
            <v>1329.09</v>
          </cell>
          <cell r="G611">
            <v>0</v>
          </cell>
          <cell r="H611"/>
          <cell r="I611">
            <v>0</v>
          </cell>
          <cell r="J611">
            <v>199.36</v>
          </cell>
          <cell r="K611">
            <v>132.91</v>
          </cell>
          <cell r="L611">
            <v>332.27</v>
          </cell>
          <cell r="M611">
            <v>996.82</v>
          </cell>
          <cell r="N611" t="str">
            <v>S/L</v>
          </cell>
          <cell r="O611">
            <v>10</v>
          </cell>
        </row>
        <row r="612">
          <cell r="A612" t="str">
            <v>COAST.603</v>
          </cell>
          <cell r="B612">
            <v>903</v>
          </cell>
          <cell r="C612"/>
          <cell r="D612" t="str">
            <v xml:space="preserve">Compactor - Formings, Plates &amp; Tubing        </v>
          </cell>
          <cell r="E612">
            <v>39261</v>
          </cell>
          <cell r="F612">
            <v>519.66</v>
          </cell>
          <cell r="G612">
            <v>0</v>
          </cell>
          <cell r="H612"/>
          <cell r="I612">
            <v>0</v>
          </cell>
          <cell r="J612">
            <v>111.36</v>
          </cell>
          <cell r="K612">
            <v>74.239999999999995</v>
          </cell>
          <cell r="L612">
            <v>185.6</v>
          </cell>
          <cell r="M612">
            <v>334.06</v>
          </cell>
          <cell r="N612" t="str">
            <v>S/L</v>
          </cell>
          <cell r="O612">
            <v>7</v>
          </cell>
        </row>
        <row r="613">
          <cell r="A613" t="str">
            <v>COAST.604</v>
          </cell>
          <cell r="B613">
            <v>904</v>
          </cell>
          <cell r="C613"/>
          <cell r="D613" t="str">
            <v xml:space="preserve">Compactor - Steel Tube &amp; Flat Bar            </v>
          </cell>
          <cell r="E613">
            <v>39274</v>
          </cell>
          <cell r="F613">
            <v>1185</v>
          </cell>
          <cell r="G613">
            <v>0</v>
          </cell>
          <cell r="H613"/>
          <cell r="I613">
            <v>0</v>
          </cell>
          <cell r="J613">
            <v>253.93</v>
          </cell>
          <cell r="K613">
            <v>169.29</v>
          </cell>
          <cell r="L613">
            <v>423.22</v>
          </cell>
          <cell r="M613">
            <v>761.78</v>
          </cell>
          <cell r="N613" t="str">
            <v>S/L</v>
          </cell>
          <cell r="O613">
            <v>7</v>
          </cell>
        </row>
        <row r="614">
          <cell r="A614" t="str">
            <v>COAST.605</v>
          </cell>
          <cell r="B614">
            <v>905</v>
          </cell>
          <cell r="C614"/>
          <cell r="D614" t="str">
            <v xml:space="preserve">2007 General 4 Axle Transfer Trailer - #671  </v>
          </cell>
          <cell r="E614">
            <v>39281</v>
          </cell>
          <cell r="F614">
            <v>54768</v>
          </cell>
          <cell r="G614">
            <v>0</v>
          </cell>
          <cell r="H614"/>
          <cell r="I614">
            <v>0</v>
          </cell>
          <cell r="J614">
            <v>11084</v>
          </cell>
          <cell r="K614">
            <v>7824</v>
          </cell>
          <cell r="L614">
            <v>18908</v>
          </cell>
          <cell r="M614">
            <v>35860</v>
          </cell>
          <cell r="N614" t="str">
            <v>S/L</v>
          </cell>
          <cell r="O614">
            <v>7</v>
          </cell>
        </row>
        <row r="615">
          <cell r="A615" t="str">
            <v>COAST.606</v>
          </cell>
          <cell r="B615">
            <v>906</v>
          </cell>
          <cell r="C615" t="str">
            <v>d</v>
          </cell>
          <cell r="D615" t="str">
            <v xml:space="preserve">2008 Titan 48' Refuse Trailer - #669         </v>
          </cell>
          <cell r="E615">
            <v>39294</v>
          </cell>
          <cell r="F615">
            <v>88932</v>
          </cell>
          <cell r="G615">
            <v>0</v>
          </cell>
          <cell r="H615"/>
          <cell r="I615">
            <v>0</v>
          </cell>
          <cell r="J615">
            <v>17998.14</v>
          </cell>
          <cell r="K615">
            <v>7411</v>
          </cell>
          <cell r="L615">
            <v>25409.14</v>
          </cell>
          <cell r="M615">
            <v>63522.86</v>
          </cell>
          <cell r="N615" t="str">
            <v>S/L</v>
          </cell>
          <cell r="O615">
            <v>7</v>
          </cell>
        </row>
        <row r="616">
          <cell r="A616" t="str">
            <v>COAST.607</v>
          </cell>
          <cell r="B616">
            <v>907</v>
          </cell>
          <cell r="C616" t="str">
            <v>d</v>
          </cell>
          <cell r="D616" t="str">
            <v xml:space="preserve">2008 Titan 48' Refuse Trailer - #670         </v>
          </cell>
          <cell r="E616">
            <v>39294</v>
          </cell>
          <cell r="F616">
            <v>88932</v>
          </cell>
          <cell r="G616">
            <v>0</v>
          </cell>
          <cell r="H616"/>
          <cell r="I616">
            <v>0</v>
          </cell>
          <cell r="J616">
            <v>17998.14</v>
          </cell>
          <cell r="K616">
            <v>7411</v>
          </cell>
          <cell r="L616">
            <v>25409.14</v>
          </cell>
          <cell r="M616">
            <v>63522.86</v>
          </cell>
          <cell r="N616" t="str">
            <v>S/L</v>
          </cell>
          <cell r="O616">
            <v>7</v>
          </cell>
        </row>
        <row r="617">
          <cell r="A617" t="str">
            <v>COAST.608</v>
          </cell>
          <cell r="B617">
            <v>908</v>
          </cell>
          <cell r="C617"/>
          <cell r="D617" t="str">
            <v xml:space="preserve">Dividers in Bathrooms                        </v>
          </cell>
          <cell r="E617">
            <v>39275</v>
          </cell>
          <cell r="F617">
            <v>1583</v>
          </cell>
          <cell r="G617">
            <v>0</v>
          </cell>
          <cell r="H617"/>
          <cell r="I617">
            <v>0</v>
          </cell>
          <cell r="J617">
            <v>158.30000000000001</v>
          </cell>
          <cell r="K617">
            <v>105.53</v>
          </cell>
          <cell r="L617">
            <v>263.83</v>
          </cell>
          <cell r="M617">
            <v>1319.17</v>
          </cell>
          <cell r="N617" t="str">
            <v>S/L</v>
          </cell>
          <cell r="O617">
            <v>15</v>
          </cell>
        </row>
        <row r="618">
          <cell r="A618" t="str">
            <v>COAST.609</v>
          </cell>
          <cell r="B618">
            <v>909</v>
          </cell>
          <cell r="C618"/>
          <cell r="D618" t="str">
            <v xml:space="preserve">Refinish Lower Level Hard Floors             </v>
          </cell>
          <cell r="E618">
            <v>39293</v>
          </cell>
          <cell r="F618">
            <v>1415</v>
          </cell>
          <cell r="G618">
            <v>0</v>
          </cell>
          <cell r="H618"/>
          <cell r="I618">
            <v>0</v>
          </cell>
          <cell r="J618">
            <v>133.63999999999999</v>
          </cell>
          <cell r="K618">
            <v>94.33</v>
          </cell>
          <cell r="L618">
            <v>227.97</v>
          </cell>
          <cell r="M618">
            <v>1187.03</v>
          </cell>
          <cell r="N618" t="str">
            <v>S/L</v>
          </cell>
          <cell r="O618">
            <v>15</v>
          </cell>
        </row>
        <row r="619">
          <cell r="A619" t="str">
            <v>COAST.610</v>
          </cell>
          <cell r="B619">
            <v>910</v>
          </cell>
          <cell r="C619"/>
          <cell r="D619" t="str">
            <v xml:space="preserve">22,020 SF Parking Area                       </v>
          </cell>
          <cell r="E619">
            <v>39287</v>
          </cell>
          <cell r="F619">
            <v>27300</v>
          </cell>
          <cell r="G619">
            <v>0</v>
          </cell>
          <cell r="H619"/>
          <cell r="I619">
            <v>0</v>
          </cell>
          <cell r="J619">
            <v>2578.33</v>
          </cell>
          <cell r="K619">
            <v>1820</v>
          </cell>
          <cell r="L619">
            <v>4398.33</v>
          </cell>
          <cell r="M619">
            <v>22901.67</v>
          </cell>
          <cell r="N619" t="str">
            <v>S/L</v>
          </cell>
          <cell r="O619">
            <v>15</v>
          </cell>
        </row>
        <row r="620">
          <cell r="A620" t="str">
            <v>COAST.611</v>
          </cell>
          <cell r="B620">
            <v>911</v>
          </cell>
          <cell r="C620"/>
          <cell r="D620" t="str">
            <v xml:space="preserve">Re-Key Building                              </v>
          </cell>
          <cell r="E620">
            <v>39293</v>
          </cell>
          <cell r="F620">
            <v>4608.6499999999996</v>
          </cell>
          <cell r="G620">
            <v>0</v>
          </cell>
          <cell r="H620"/>
          <cell r="I620">
            <v>0</v>
          </cell>
          <cell r="J620">
            <v>932.7</v>
          </cell>
          <cell r="K620">
            <v>658.38</v>
          </cell>
          <cell r="L620">
            <v>1591.08</v>
          </cell>
          <cell r="M620">
            <v>3017.57</v>
          </cell>
          <cell r="N620" t="str">
            <v>S/L</v>
          </cell>
          <cell r="O620">
            <v>7</v>
          </cell>
        </row>
        <row r="621">
          <cell r="A621" t="str">
            <v>COAST.612</v>
          </cell>
          <cell r="B621">
            <v>912</v>
          </cell>
          <cell r="C621"/>
          <cell r="D621" t="str">
            <v xml:space="preserve">Paint 1 - 10yd Drop Box                      </v>
          </cell>
          <cell r="E621">
            <v>39274</v>
          </cell>
          <cell r="F621">
            <v>1329.09</v>
          </cell>
          <cell r="G621">
            <v>0</v>
          </cell>
          <cell r="H621"/>
          <cell r="I621">
            <v>0</v>
          </cell>
          <cell r="J621">
            <v>199.36</v>
          </cell>
          <cell r="K621">
            <v>132.91</v>
          </cell>
          <cell r="L621">
            <v>332.27</v>
          </cell>
          <cell r="M621">
            <v>996.82</v>
          </cell>
          <cell r="N621" t="str">
            <v>S/L</v>
          </cell>
          <cell r="O621">
            <v>10</v>
          </cell>
        </row>
        <row r="622">
          <cell r="A622" t="str">
            <v>COAST.613</v>
          </cell>
          <cell r="B622">
            <v>913</v>
          </cell>
          <cell r="C622"/>
          <cell r="D622" t="str">
            <v xml:space="preserve">3 - 30yd Recycle Box                         </v>
          </cell>
          <cell r="E622">
            <v>39275</v>
          </cell>
          <cell r="F622">
            <v>16674</v>
          </cell>
          <cell r="G622">
            <v>0</v>
          </cell>
          <cell r="H622"/>
          <cell r="I622">
            <v>0</v>
          </cell>
          <cell r="J622">
            <v>2501.1</v>
          </cell>
          <cell r="K622">
            <v>1667.4</v>
          </cell>
          <cell r="L622">
            <v>4168.5</v>
          </cell>
          <cell r="M622">
            <v>12505.5</v>
          </cell>
          <cell r="N622" t="str">
            <v>S/L</v>
          </cell>
          <cell r="O622">
            <v>10</v>
          </cell>
        </row>
        <row r="623">
          <cell r="A623" t="str">
            <v>COAST.614</v>
          </cell>
          <cell r="B623">
            <v>914</v>
          </cell>
          <cell r="C623"/>
          <cell r="D623" t="str">
            <v xml:space="preserve">2 - 10yd Utility Roll-Off Drop Boxes         </v>
          </cell>
          <cell r="E623">
            <v>39275</v>
          </cell>
          <cell r="F623">
            <v>5412</v>
          </cell>
          <cell r="G623">
            <v>0</v>
          </cell>
          <cell r="H623"/>
          <cell r="I623">
            <v>0</v>
          </cell>
          <cell r="J623">
            <v>811.8</v>
          </cell>
          <cell r="K623">
            <v>541.20000000000005</v>
          </cell>
          <cell r="L623">
            <v>1353</v>
          </cell>
          <cell r="M623">
            <v>4059</v>
          </cell>
          <cell r="N623" t="str">
            <v>S/L</v>
          </cell>
          <cell r="O623">
            <v>10</v>
          </cell>
        </row>
        <row r="624">
          <cell r="A624" t="str">
            <v>COAST.615</v>
          </cell>
          <cell r="B624">
            <v>915</v>
          </cell>
          <cell r="C624"/>
          <cell r="D624" t="str">
            <v xml:space="preserve">6 - 6yd FL Cardboard Recycling Containers    </v>
          </cell>
          <cell r="E624">
            <v>39275</v>
          </cell>
          <cell r="F624">
            <v>5661</v>
          </cell>
          <cell r="G624">
            <v>0</v>
          </cell>
          <cell r="H624"/>
          <cell r="I624">
            <v>0</v>
          </cell>
          <cell r="J624">
            <v>849.15</v>
          </cell>
          <cell r="K624">
            <v>566.1</v>
          </cell>
          <cell r="L624">
            <v>1415.25</v>
          </cell>
          <cell r="M624">
            <v>4245.75</v>
          </cell>
          <cell r="N624" t="str">
            <v>S/L</v>
          </cell>
          <cell r="O624">
            <v>10</v>
          </cell>
        </row>
        <row r="625">
          <cell r="A625" t="str">
            <v>COAST.616</v>
          </cell>
          <cell r="B625">
            <v>916</v>
          </cell>
          <cell r="C625"/>
          <cell r="D625" t="str">
            <v xml:space="preserve">1 - 4yd Slant Top Container                  </v>
          </cell>
          <cell r="E625">
            <v>39293</v>
          </cell>
          <cell r="F625">
            <v>883.57</v>
          </cell>
          <cell r="G625">
            <v>0</v>
          </cell>
          <cell r="H625"/>
          <cell r="I625">
            <v>0</v>
          </cell>
          <cell r="J625">
            <v>125.18</v>
          </cell>
          <cell r="K625">
            <v>88.36</v>
          </cell>
          <cell r="L625">
            <v>213.54</v>
          </cell>
          <cell r="M625">
            <v>670.03</v>
          </cell>
          <cell r="N625" t="str">
            <v>S/L</v>
          </cell>
          <cell r="O625">
            <v>10</v>
          </cell>
        </row>
        <row r="626">
          <cell r="A626" t="str">
            <v>COAST.617</v>
          </cell>
          <cell r="B626">
            <v>917</v>
          </cell>
          <cell r="C626"/>
          <cell r="D626" t="str">
            <v xml:space="preserve">3 - 3yd Containers W/Lids &amp; Casters          </v>
          </cell>
          <cell r="E626">
            <v>39293</v>
          </cell>
          <cell r="F626">
            <v>1899.87</v>
          </cell>
          <cell r="G626">
            <v>0</v>
          </cell>
          <cell r="H626"/>
          <cell r="I626">
            <v>0</v>
          </cell>
          <cell r="J626">
            <v>269.14999999999998</v>
          </cell>
          <cell r="K626">
            <v>189.99</v>
          </cell>
          <cell r="L626">
            <v>459.14</v>
          </cell>
          <cell r="M626">
            <v>1440.73</v>
          </cell>
          <cell r="N626" t="str">
            <v>S/L</v>
          </cell>
          <cell r="O626">
            <v>10</v>
          </cell>
        </row>
        <row r="627">
          <cell r="A627" t="str">
            <v>COAST.618</v>
          </cell>
          <cell r="B627">
            <v>918</v>
          </cell>
          <cell r="C627"/>
          <cell r="D627" t="str">
            <v xml:space="preserve">3 - 4yd Containers W/Lids &amp; Casters          </v>
          </cell>
          <cell r="E627">
            <v>39293</v>
          </cell>
          <cell r="F627">
            <v>2115</v>
          </cell>
          <cell r="G627">
            <v>0</v>
          </cell>
          <cell r="H627"/>
          <cell r="I627">
            <v>0</v>
          </cell>
          <cell r="J627">
            <v>299.63</v>
          </cell>
          <cell r="K627">
            <v>211.5</v>
          </cell>
          <cell r="L627">
            <v>511.13</v>
          </cell>
          <cell r="M627">
            <v>1603.87</v>
          </cell>
          <cell r="N627" t="str">
            <v>S/L</v>
          </cell>
          <cell r="O627">
            <v>10</v>
          </cell>
        </row>
        <row r="628">
          <cell r="A628" t="str">
            <v>COAST.619</v>
          </cell>
          <cell r="B628">
            <v>919</v>
          </cell>
          <cell r="C628"/>
          <cell r="D628" t="str">
            <v xml:space="preserve">1 - 3yd Slant Top Container                  </v>
          </cell>
          <cell r="E628">
            <v>39293</v>
          </cell>
          <cell r="F628">
            <v>745.45</v>
          </cell>
          <cell r="G628">
            <v>0</v>
          </cell>
          <cell r="H628"/>
          <cell r="I628">
            <v>0</v>
          </cell>
          <cell r="J628">
            <v>105.61</v>
          </cell>
          <cell r="K628">
            <v>74.55</v>
          </cell>
          <cell r="L628">
            <v>180.16</v>
          </cell>
          <cell r="M628">
            <v>565.29</v>
          </cell>
          <cell r="N628" t="str">
            <v>S/L</v>
          </cell>
          <cell r="O628">
            <v>10</v>
          </cell>
        </row>
        <row r="629">
          <cell r="A629" t="str">
            <v>COAST.620</v>
          </cell>
          <cell r="B629">
            <v>920</v>
          </cell>
          <cell r="C629"/>
          <cell r="D629" t="str">
            <v xml:space="preserve">1 - 3yd Slant Top Container                  </v>
          </cell>
          <cell r="E629">
            <v>39293</v>
          </cell>
          <cell r="F629">
            <v>747.07</v>
          </cell>
          <cell r="G629">
            <v>0</v>
          </cell>
          <cell r="H629"/>
          <cell r="I629">
            <v>0</v>
          </cell>
          <cell r="J629">
            <v>105.84</v>
          </cell>
          <cell r="K629">
            <v>74.709999999999994</v>
          </cell>
          <cell r="L629">
            <v>180.55</v>
          </cell>
          <cell r="M629">
            <v>566.52</v>
          </cell>
          <cell r="N629" t="str">
            <v>S/L</v>
          </cell>
          <cell r="O629">
            <v>10</v>
          </cell>
        </row>
        <row r="630">
          <cell r="A630" t="str">
            <v>COAST.621</v>
          </cell>
          <cell r="B630">
            <v>921</v>
          </cell>
          <cell r="C630"/>
          <cell r="D630" t="str">
            <v xml:space="preserve">Office Furniture                             </v>
          </cell>
          <cell r="E630">
            <v>39294</v>
          </cell>
          <cell r="F630">
            <v>984.35</v>
          </cell>
          <cell r="G630">
            <v>0</v>
          </cell>
          <cell r="H630"/>
          <cell r="I630">
            <v>0</v>
          </cell>
          <cell r="J630">
            <v>199.21</v>
          </cell>
          <cell r="K630">
            <v>140.62</v>
          </cell>
          <cell r="L630">
            <v>339.83</v>
          </cell>
          <cell r="M630">
            <v>644.52</v>
          </cell>
          <cell r="N630" t="str">
            <v>S/L</v>
          </cell>
          <cell r="O630">
            <v>7</v>
          </cell>
        </row>
        <row r="631">
          <cell r="A631" t="str">
            <v>COAST.622</v>
          </cell>
          <cell r="B631">
            <v>922</v>
          </cell>
          <cell r="C631"/>
          <cell r="D631" t="str">
            <v>Wastequip Stationary Compactor System GP450HD</v>
          </cell>
          <cell r="E631">
            <v>39325</v>
          </cell>
          <cell r="F631">
            <v>28583</v>
          </cell>
          <cell r="G631">
            <v>0</v>
          </cell>
          <cell r="H631"/>
          <cell r="I631">
            <v>0</v>
          </cell>
          <cell r="J631">
            <v>5444.39</v>
          </cell>
          <cell r="K631">
            <v>4083.29</v>
          </cell>
          <cell r="L631">
            <v>9527.68</v>
          </cell>
          <cell r="M631">
            <v>19055.32</v>
          </cell>
          <cell r="N631" t="str">
            <v>S/L</v>
          </cell>
          <cell r="O631">
            <v>7</v>
          </cell>
        </row>
        <row r="632">
          <cell r="A632" t="str">
            <v>COAST.623</v>
          </cell>
          <cell r="B632">
            <v>923</v>
          </cell>
          <cell r="C632"/>
          <cell r="D632" t="str">
            <v xml:space="preserve">2 - 40 cu yd Containers for Compactor        </v>
          </cell>
          <cell r="E632">
            <v>39325</v>
          </cell>
          <cell r="F632">
            <v>13970</v>
          </cell>
          <cell r="G632">
            <v>0</v>
          </cell>
          <cell r="H632"/>
          <cell r="I632">
            <v>0</v>
          </cell>
          <cell r="J632">
            <v>2660.95</v>
          </cell>
          <cell r="K632">
            <v>1995.71</v>
          </cell>
          <cell r="L632">
            <v>4656.66</v>
          </cell>
          <cell r="M632">
            <v>9313.34</v>
          </cell>
          <cell r="N632" t="str">
            <v>S/L</v>
          </cell>
          <cell r="O632">
            <v>7</v>
          </cell>
        </row>
        <row r="633">
          <cell r="A633" t="str">
            <v>COAST.624</v>
          </cell>
          <cell r="B633">
            <v>924</v>
          </cell>
          <cell r="C633"/>
          <cell r="D633" t="str">
            <v xml:space="preserve">Roll-Rite Tarper System - #671               </v>
          </cell>
          <cell r="E633">
            <v>39325</v>
          </cell>
          <cell r="F633">
            <v>4290</v>
          </cell>
          <cell r="G633">
            <v>0</v>
          </cell>
          <cell r="H633"/>
          <cell r="I633">
            <v>0</v>
          </cell>
          <cell r="J633">
            <v>817.15</v>
          </cell>
          <cell r="K633">
            <v>612.86</v>
          </cell>
          <cell r="L633">
            <v>1430.01</v>
          </cell>
          <cell r="M633">
            <v>2859.99</v>
          </cell>
          <cell r="N633" t="str">
            <v>S/L</v>
          </cell>
          <cell r="O633">
            <v>7</v>
          </cell>
        </row>
        <row r="634">
          <cell r="A634" t="str">
            <v>COAST.625</v>
          </cell>
          <cell r="B634">
            <v>925</v>
          </cell>
          <cell r="C634" t="str">
            <v>d</v>
          </cell>
          <cell r="D634" t="str">
            <v xml:space="preserve">Air Scales - #669                            </v>
          </cell>
          <cell r="E634">
            <v>39325</v>
          </cell>
          <cell r="F634">
            <v>706.6</v>
          </cell>
          <cell r="G634">
            <v>0</v>
          </cell>
          <cell r="H634"/>
          <cell r="I634">
            <v>0</v>
          </cell>
          <cell r="J634">
            <v>134.59</v>
          </cell>
          <cell r="K634">
            <v>58.88</v>
          </cell>
          <cell r="L634">
            <v>193.47</v>
          </cell>
          <cell r="M634">
            <v>513.13</v>
          </cell>
          <cell r="N634" t="str">
            <v>S/L</v>
          </cell>
          <cell r="O634">
            <v>7</v>
          </cell>
        </row>
        <row r="635">
          <cell r="A635" t="str">
            <v>COAST.626</v>
          </cell>
          <cell r="B635">
            <v>926</v>
          </cell>
          <cell r="C635" t="str">
            <v>d</v>
          </cell>
          <cell r="D635" t="str">
            <v xml:space="preserve">Air Scales - #670                            </v>
          </cell>
          <cell r="E635">
            <v>39325</v>
          </cell>
          <cell r="F635">
            <v>706.59</v>
          </cell>
          <cell r="G635">
            <v>0</v>
          </cell>
          <cell r="H635"/>
          <cell r="I635">
            <v>0</v>
          </cell>
          <cell r="J635">
            <v>134.59</v>
          </cell>
          <cell r="K635">
            <v>58.88</v>
          </cell>
          <cell r="L635">
            <v>193.47</v>
          </cell>
          <cell r="M635">
            <v>513.12</v>
          </cell>
          <cell r="N635" t="str">
            <v>S/L</v>
          </cell>
          <cell r="O635">
            <v>7</v>
          </cell>
        </row>
        <row r="636">
          <cell r="A636" t="str">
            <v>COAST.627</v>
          </cell>
          <cell r="B636">
            <v>927</v>
          </cell>
          <cell r="C636"/>
          <cell r="D636" t="str">
            <v xml:space="preserve">ADA Sidewalk                                 </v>
          </cell>
          <cell r="E636">
            <v>39308</v>
          </cell>
          <cell r="F636">
            <v>2986.5</v>
          </cell>
          <cell r="G636">
            <v>0</v>
          </cell>
          <cell r="H636"/>
          <cell r="I636">
            <v>0</v>
          </cell>
          <cell r="J636">
            <v>282.06</v>
          </cell>
          <cell r="K636">
            <v>199.1</v>
          </cell>
          <cell r="L636">
            <v>481.16</v>
          </cell>
          <cell r="M636">
            <v>2505.34</v>
          </cell>
          <cell r="N636" t="str">
            <v>S/L</v>
          </cell>
          <cell r="O636">
            <v>15</v>
          </cell>
        </row>
        <row r="637">
          <cell r="A637" t="str">
            <v>COAST.628</v>
          </cell>
          <cell r="B637">
            <v>928</v>
          </cell>
          <cell r="C637"/>
          <cell r="D637" t="str">
            <v xml:space="preserve">Engineering Costs                            </v>
          </cell>
          <cell r="E637">
            <v>39325</v>
          </cell>
          <cell r="F637">
            <v>23864.97</v>
          </cell>
          <cell r="G637">
            <v>0</v>
          </cell>
          <cell r="H637"/>
          <cell r="I637">
            <v>0</v>
          </cell>
          <cell r="J637">
            <v>795.49</v>
          </cell>
          <cell r="K637">
            <v>596.62</v>
          </cell>
          <cell r="L637">
            <v>1392.11</v>
          </cell>
          <cell r="M637">
            <v>22472.86</v>
          </cell>
          <cell r="N637" t="str">
            <v>S/L</v>
          </cell>
          <cell r="O637">
            <v>40</v>
          </cell>
        </row>
        <row r="638">
          <cell r="A638" t="str">
            <v>COAST.629</v>
          </cell>
          <cell r="B638">
            <v>929</v>
          </cell>
          <cell r="C638"/>
          <cell r="D638" t="str">
            <v xml:space="preserve">Engineering Costs                            </v>
          </cell>
          <cell r="E638">
            <v>39325</v>
          </cell>
          <cell r="F638">
            <v>25583.91</v>
          </cell>
          <cell r="G638">
            <v>0</v>
          </cell>
          <cell r="H638"/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25583.91</v>
          </cell>
          <cell r="N638" t="str">
            <v>Memo</v>
          </cell>
          <cell r="O638">
            <v>40</v>
          </cell>
        </row>
        <row r="639">
          <cell r="A639" t="str">
            <v>COAST.630</v>
          </cell>
          <cell r="B639">
            <v>931</v>
          </cell>
          <cell r="C639"/>
          <cell r="D639" t="str">
            <v xml:space="preserve">VHMW For Ash Boxes                           </v>
          </cell>
          <cell r="E639">
            <v>39318</v>
          </cell>
          <cell r="F639">
            <v>12400.8</v>
          </cell>
          <cell r="G639">
            <v>0</v>
          </cell>
          <cell r="H639"/>
          <cell r="I639">
            <v>0</v>
          </cell>
          <cell r="J639">
            <v>1653.44</v>
          </cell>
          <cell r="K639">
            <v>1240.08</v>
          </cell>
          <cell r="L639">
            <v>2893.52</v>
          </cell>
          <cell r="M639">
            <v>9507.2800000000007</v>
          </cell>
          <cell r="N639" t="str">
            <v>S/L</v>
          </cell>
          <cell r="O639">
            <v>10</v>
          </cell>
        </row>
        <row r="640">
          <cell r="A640" t="str">
            <v>COAST.631</v>
          </cell>
          <cell r="B640">
            <v>932</v>
          </cell>
          <cell r="C640"/>
          <cell r="D640" t="str">
            <v xml:space="preserve">13 - 4yd Containers                          </v>
          </cell>
          <cell r="E640">
            <v>39296</v>
          </cell>
          <cell r="F640">
            <v>2650</v>
          </cell>
          <cell r="G640">
            <v>0</v>
          </cell>
          <cell r="H640"/>
          <cell r="I640">
            <v>0</v>
          </cell>
          <cell r="J640">
            <v>375.42</v>
          </cell>
          <cell r="K640">
            <v>265</v>
          </cell>
          <cell r="L640">
            <v>640.41999999999996</v>
          </cell>
          <cell r="M640">
            <v>2009.58</v>
          </cell>
          <cell r="N640" t="str">
            <v>S/L</v>
          </cell>
          <cell r="O640">
            <v>10</v>
          </cell>
        </row>
        <row r="641">
          <cell r="A641" t="str">
            <v>COAST.632</v>
          </cell>
          <cell r="B641">
            <v>933</v>
          </cell>
          <cell r="C641"/>
          <cell r="D641" t="str">
            <v xml:space="preserve">Warrenton Building Appraisal                 </v>
          </cell>
          <cell r="E641">
            <v>39342</v>
          </cell>
          <cell r="F641">
            <v>5140</v>
          </cell>
          <cell r="G641">
            <v>0</v>
          </cell>
          <cell r="H641"/>
          <cell r="I641">
            <v>0</v>
          </cell>
          <cell r="J641">
            <v>160.63</v>
          </cell>
          <cell r="K641">
            <v>128.5</v>
          </cell>
          <cell r="L641">
            <v>289.13</v>
          </cell>
          <cell r="M641">
            <v>4850.87</v>
          </cell>
          <cell r="N641" t="str">
            <v>S/L</v>
          </cell>
          <cell r="O641">
            <v>40</v>
          </cell>
        </row>
        <row r="642">
          <cell r="A642" t="str">
            <v>COAST.633</v>
          </cell>
          <cell r="B642">
            <v>934</v>
          </cell>
          <cell r="C642" t="str">
            <v>d</v>
          </cell>
          <cell r="D642" t="str">
            <v xml:space="preserve">Tarp Kit - #669                              </v>
          </cell>
          <cell r="E642">
            <v>39343</v>
          </cell>
          <cell r="F642">
            <v>1654.6</v>
          </cell>
          <cell r="G642">
            <v>0</v>
          </cell>
          <cell r="H642"/>
          <cell r="I642">
            <v>0</v>
          </cell>
          <cell r="J642">
            <v>295.45999999999998</v>
          </cell>
          <cell r="K642">
            <v>137.88</v>
          </cell>
          <cell r="L642">
            <v>433.34</v>
          </cell>
          <cell r="M642">
            <v>1221.26</v>
          </cell>
          <cell r="N642" t="str">
            <v>S/L</v>
          </cell>
          <cell r="O642">
            <v>7</v>
          </cell>
        </row>
        <row r="643">
          <cell r="A643" t="str">
            <v>COAST.634</v>
          </cell>
          <cell r="B643">
            <v>935</v>
          </cell>
          <cell r="C643" t="str">
            <v>d</v>
          </cell>
          <cell r="D643" t="str">
            <v xml:space="preserve">Tarp Kit - #670                              </v>
          </cell>
          <cell r="E643">
            <v>39343</v>
          </cell>
          <cell r="F643">
            <v>1654.6</v>
          </cell>
          <cell r="G643">
            <v>0</v>
          </cell>
          <cell r="H643"/>
          <cell r="I643">
            <v>0</v>
          </cell>
          <cell r="J643">
            <v>295.45999999999998</v>
          </cell>
          <cell r="K643">
            <v>137.88</v>
          </cell>
          <cell r="L643">
            <v>433.34</v>
          </cell>
          <cell r="M643">
            <v>1221.26</v>
          </cell>
          <cell r="N643" t="str">
            <v>S/L</v>
          </cell>
          <cell r="O643">
            <v>7</v>
          </cell>
        </row>
        <row r="644">
          <cell r="A644" t="str">
            <v>COAST.635</v>
          </cell>
          <cell r="B644">
            <v>937</v>
          </cell>
          <cell r="C644"/>
          <cell r="D644" t="str">
            <v xml:space="preserve">Installation - Wash Down With Water Meter    </v>
          </cell>
          <cell r="E644">
            <v>39355</v>
          </cell>
          <cell r="F644">
            <v>2668.25</v>
          </cell>
          <cell r="G644">
            <v>0</v>
          </cell>
          <cell r="H644"/>
          <cell r="I644">
            <v>0</v>
          </cell>
          <cell r="J644">
            <v>476.47</v>
          </cell>
          <cell r="K644">
            <v>381.18</v>
          </cell>
          <cell r="L644">
            <v>857.65</v>
          </cell>
          <cell r="M644">
            <v>1810.6</v>
          </cell>
          <cell r="N644" t="str">
            <v>S/L</v>
          </cell>
          <cell r="O644">
            <v>7</v>
          </cell>
        </row>
        <row r="645">
          <cell r="A645" t="str">
            <v>COAST.636</v>
          </cell>
          <cell r="B645">
            <v>938</v>
          </cell>
          <cell r="C645"/>
          <cell r="D645" t="str">
            <v>4 - 30yd Tub Roll-Off Drop Boxes with 22' Lid</v>
          </cell>
          <cell r="E645">
            <v>39351</v>
          </cell>
          <cell r="F645">
            <v>34190</v>
          </cell>
          <cell r="G645">
            <v>0</v>
          </cell>
          <cell r="H645"/>
          <cell r="I645">
            <v>0</v>
          </cell>
          <cell r="J645">
            <v>4273.75</v>
          </cell>
          <cell r="K645">
            <v>3419</v>
          </cell>
          <cell r="L645">
            <v>7692.75</v>
          </cell>
          <cell r="M645">
            <v>26497.25</v>
          </cell>
          <cell r="N645" t="str">
            <v>S/L</v>
          </cell>
          <cell r="O645">
            <v>10</v>
          </cell>
        </row>
        <row r="646">
          <cell r="A646" t="str">
            <v>COAST.637</v>
          </cell>
          <cell r="B646">
            <v>939</v>
          </cell>
          <cell r="C646"/>
          <cell r="D646" t="str">
            <v xml:space="preserve">4 - 30yd Tub Roll-Off Drop Boxes             </v>
          </cell>
          <cell r="E646">
            <v>39351</v>
          </cell>
          <cell r="F646">
            <v>18430</v>
          </cell>
          <cell r="G646">
            <v>0</v>
          </cell>
          <cell r="H646"/>
          <cell r="I646">
            <v>0</v>
          </cell>
          <cell r="J646">
            <v>2303.75</v>
          </cell>
          <cell r="K646">
            <v>1843</v>
          </cell>
          <cell r="L646">
            <v>4146.75</v>
          </cell>
          <cell r="M646">
            <v>14283.25</v>
          </cell>
          <cell r="N646" t="str">
            <v>S/L</v>
          </cell>
          <cell r="O646">
            <v>10</v>
          </cell>
        </row>
        <row r="647">
          <cell r="A647" t="str">
            <v>COAST.638</v>
          </cell>
          <cell r="B647">
            <v>940</v>
          </cell>
          <cell r="C647"/>
          <cell r="D647" t="str">
            <v xml:space="preserve">2 - 50yd Utility Roll-Off Drop Boxes         </v>
          </cell>
          <cell r="E647">
            <v>39351</v>
          </cell>
          <cell r="F647">
            <v>11101</v>
          </cell>
          <cell r="G647">
            <v>0</v>
          </cell>
          <cell r="H647"/>
          <cell r="I647">
            <v>0</v>
          </cell>
          <cell r="J647">
            <v>1387.63</v>
          </cell>
          <cell r="K647">
            <v>1110.0999999999999</v>
          </cell>
          <cell r="L647">
            <v>2497.73</v>
          </cell>
          <cell r="M647">
            <v>8603.27</v>
          </cell>
          <cell r="N647" t="str">
            <v>S/L</v>
          </cell>
          <cell r="O647">
            <v>10</v>
          </cell>
        </row>
        <row r="648">
          <cell r="A648" t="str">
            <v>COAST.639</v>
          </cell>
          <cell r="B648">
            <v>941</v>
          </cell>
          <cell r="C648"/>
          <cell r="D648" t="str">
            <v xml:space="preserve">16 Recycling Container Lids                  </v>
          </cell>
          <cell r="E648">
            <v>39352</v>
          </cell>
          <cell r="F648">
            <v>532</v>
          </cell>
          <cell r="G648">
            <v>0</v>
          </cell>
          <cell r="H648"/>
          <cell r="I648">
            <v>0</v>
          </cell>
          <cell r="J648">
            <v>66.5</v>
          </cell>
          <cell r="K648">
            <v>53.2</v>
          </cell>
          <cell r="L648">
            <v>119.7</v>
          </cell>
          <cell r="M648">
            <v>412.3</v>
          </cell>
          <cell r="N648" t="str">
            <v>S/L</v>
          </cell>
          <cell r="O648">
            <v>10</v>
          </cell>
        </row>
        <row r="649">
          <cell r="A649" t="str">
            <v>COAST.640</v>
          </cell>
          <cell r="B649">
            <v>942</v>
          </cell>
          <cell r="C649"/>
          <cell r="D649" t="str">
            <v xml:space="preserve">Wire Recycling Compactor                     </v>
          </cell>
          <cell r="E649">
            <v>39379</v>
          </cell>
          <cell r="F649">
            <v>6224.1</v>
          </cell>
          <cell r="G649">
            <v>0</v>
          </cell>
          <cell r="H649"/>
          <cell r="I649">
            <v>0</v>
          </cell>
          <cell r="J649">
            <v>1037.3499999999999</v>
          </cell>
          <cell r="K649">
            <v>889.16</v>
          </cell>
          <cell r="L649">
            <v>1926.51</v>
          </cell>
          <cell r="M649">
            <v>4297.59</v>
          </cell>
          <cell r="N649" t="str">
            <v>S/L</v>
          </cell>
          <cell r="O649">
            <v>7</v>
          </cell>
        </row>
        <row r="650">
          <cell r="A650" t="str">
            <v>COAST.641</v>
          </cell>
          <cell r="B650">
            <v>943</v>
          </cell>
          <cell r="C650"/>
          <cell r="D650" t="str">
            <v xml:space="preserve">2002 Peterbilt 330 Truck - #122              </v>
          </cell>
          <cell r="E650">
            <v>39374</v>
          </cell>
          <cell r="F650">
            <v>29750</v>
          </cell>
          <cell r="G650">
            <v>0</v>
          </cell>
          <cell r="H650"/>
          <cell r="I650">
            <v>0</v>
          </cell>
          <cell r="J650">
            <v>4958.33</v>
          </cell>
          <cell r="K650">
            <v>4250</v>
          </cell>
          <cell r="L650">
            <v>9208.33</v>
          </cell>
          <cell r="M650">
            <v>20541.669999999998</v>
          </cell>
          <cell r="N650" t="str">
            <v>S/L</v>
          </cell>
          <cell r="O650">
            <v>7</v>
          </cell>
        </row>
        <row r="651">
          <cell r="A651" t="str">
            <v>COAST.642</v>
          </cell>
          <cell r="B651">
            <v>944</v>
          </cell>
          <cell r="C651"/>
          <cell r="D651" t="str">
            <v xml:space="preserve">Engineering Costs                            </v>
          </cell>
          <cell r="E651">
            <v>39379</v>
          </cell>
          <cell r="F651">
            <v>2396.69</v>
          </cell>
          <cell r="G651">
            <v>0</v>
          </cell>
          <cell r="H651"/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2396.69</v>
          </cell>
          <cell r="N651" t="str">
            <v>Memo</v>
          </cell>
          <cell r="O651">
            <v>40</v>
          </cell>
        </row>
        <row r="652">
          <cell r="A652" t="str">
            <v>COAST.643</v>
          </cell>
          <cell r="B652">
            <v>945</v>
          </cell>
          <cell r="C652"/>
          <cell r="D652" t="str">
            <v xml:space="preserve">Attorney Fees                                </v>
          </cell>
          <cell r="E652">
            <v>39367</v>
          </cell>
          <cell r="F652">
            <v>780</v>
          </cell>
          <cell r="G652">
            <v>0</v>
          </cell>
          <cell r="H652"/>
          <cell r="I652">
            <v>0</v>
          </cell>
          <cell r="J652">
            <v>24.38</v>
          </cell>
          <cell r="K652">
            <v>19.5</v>
          </cell>
          <cell r="L652">
            <v>43.88</v>
          </cell>
          <cell r="M652">
            <v>736.12</v>
          </cell>
          <cell r="N652" t="str">
            <v>S/L</v>
          </cell>
          <cell r="O652">
            <v>40</v>
          </cell>
        </row>
        <row r="653">
          <cell r="A653" t="str">
            <v>COAST.644</v>
          </cell>
          <cell r="B653">
            <v>946</v>
          </cell>
          <cell r="C653"/>
          <cell r="D653" t="str">
            <v xml:space="preserve">Landscape Installation                       </v>
          </cell>
          <cell r="E653">
            <v>39374</v>
          </cell>
          <cell r="F653">
            <v>2200</v>
          </cell>
          <cell r="G653">
            <v>0</v>
          </cell>
          <cell r="H653"/>
          <cell r="I653">
            <v>0</v>
          </cell>
          <cell r="J653">
            <v>171.11</v>
          </cell>
          <cell r="K653">
            <v>146.66999999999999</v>
          </cell>
          <cell r="L653">
            <v>317.77999999999997</v>
          </cell>
          <cell r="M653">
            <v>1882.22</v>
          </cell>
          <cell r="N653" t="str">
            <v>S/L</v>
          </cell>
          <cell r="O653">
            <v>15</v>
          </cell>
        </row>
        <row r="654">
          <cell r="A654" t="str">
            <v>COAST.645</v>
          </cell>
          <cell r="B654">
            <v>947</v>
          </cell>
          <cell r="C654"/>
          <cell r="D654" t="str">
            <v xml:space="preserve">Striping - Apply Epoxy to ADA Ramp           </v>
          </cell>
          <cell r="E654">
            <v>39379</v>
          </cell>
          <cell r="F654">
            <v>750</v>
          </cell>
          <cell r="G654">
            <v>0</v>
          </cell>
          <cell r="H654"/>
          <cell r="I654">
            <v>0</v>
          </cell>
          <cell r="J654">
            <v>58.33</v>
          </cell>
          <cell r="K654">
            <v>50</v>
          </cell>
          <cell r="L654">
            <v>108.33</v>
          </cell>
          <cell r="M654">
            <v>641.66999999999996</v>
          </cell>
          <cell r="N654" t="str">
            <v>S/L</v>
          </cell>
          <cell r="O654">
            <v>15</v>
          </cell>
        </row>
        <row r="655">
          <cell r="A655" t="str">
            <v>COAST.646</v>
          </cell>
          <cell r="B655">
            <v>948</v>
          </cell>
          <cell r="C655"/>
          <cell r="D655" t="str">
            <v xml:space="preserve">Lighting Improvements                        </v>
          </cell>
          <cell r="E655">
            <v>39381</v>
          </cell>
          <cell r="F655">
            <v>1520</v>
          </cell>
          <cell r="G655">
            <v>0</v>
          </cell>
          <cell r="H655"/>
          <cell r="I655">
            <v>0</v>
          </cell>
          <cell r="J655">
            <v>253.33</v>
          </cell>
          <cell r="K655">
            <v>217.14</v>
          </cell>
          <cell r="L655">
            <v>470.47</v>
          </cell>
          <cell r="M655">
            <v>1049.53</v>
          </cell>
          <cell r="N655" t="str">
            <v>S/L</v>
          </cell>
          <cell r="O655">
            <v>7</v>
          </cell>
        </row>
        <row r="656">
          <cell r="A656" t="str">
            <v>COAST.647</v>
          </cell>
          <cell r="B656">
            <v>949</v>
          </cell>
          <cell r="C656"/>
          <cell r="D656" t="str">
            <v xml:space="preserve">2500 - 14 Gal Recycle Bins                   </v>
          </cell>
          <cell r="E656">
            <v>39381</v>
          </cell>
          <cell r="F656">
            <v>14600</v>
          </cell>
          <cell r="G656">
            <v>0</v>
          </cell>
          <cell r="H656"/>
          <cell r="I656">
            <v>0</v>
          </cell>
          <cell r="J656">
            <v>1703.33</v>
          </cell>
          <cell r="K656">
            <v>1460</v>
          </cell>
          <cell r="L656">
            <v>3163.33</v>
          </cell>
          <cell r="M656">
            <v>11436.67</v>
          </cell>
          <cell r="N656" t="str">
            <v>S/L</v>
          </cell>
          <cell r="O656">
            <v>10</v>
          </cell>
        </row>
        <row r="657">
          <cell r="A657" t="str">
            <v>COAST.648</v>
          </cell>
          <cell r="B657">
            <v>950</v>
          </cell>
          <cell r="C657"/>
          <cell r="D657" t="str">
            <v xml:space="preserve">Fleetmind- Fleetlink On-Board Waste Pkg      </v>
          </cell>
          <cell r="E657">
            <v>39366</v>
          </cell>
          <cell r="F657">
            <v>2910.56</v>
          </cell>
          <cell r="G657">
            <v>0</v>
          </cell>
          <cell r="H657"/>
          <cell r="I657">
            <v>0</v>
          </cell>
          <cell r="J657">
            <v>727.64</v>
          </cell>
          <cell r="K657">
            <v>582.11</v>
          </cell>
          <cell r="L657">
            <v>1309.75</v>
          </cell>
          <cell r="M657">
            <v>1600.81</v>
          </cell>
          <cell r="N657" t="str">
            <v>S/L</v>
          </cell>
          <cell r="O657">
            <v>5</v>
          </cell>
        </row>
        <row r="658">
          <cell r="A658" t="str">
            <v>COAST.649</v>
          </cell>
          <cell r="B658">
            <v>951</v>
          </cell>
          <cell r="C658"/>
          <cell r="D658" t="str">
            <v xml:space="preserve">Attorney Fees                                </v>
          </cell>
          <cell r="E658">
            <v>39367</v>
          </cell>
          <cell r="F658">
            <v>546</v>
          </cell>
          <cell r="G658">
            <v>0</v>
          </cell>
          <cell r="H658"/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546</v>
          </cell>
          <cell r="N658" t="str">
            <v>Memo</v>
          </cell>
          <cell r="O658">
            <v>40</v>
          </cell>
        </row>
        <row r="659">
          <cell r="A659" t="str">
            <v>COAST.650</v>
          </cell>
          <cell r="B659">
            <v>952</v>
          </cell>
          <cell r="C659"/>
          <cell r="D659" t="str">
            <v xml:space="preserve">4 - 2yd FL Cardboard Recycling Containers    </v>
          </cell>
          <cell r="E659">
            <v>39381</v>
          </cell>
          <cell r="F659">
            <v>2580</v>
          </cell>
          <cell r="G659">
            <v>0</v>
          </cell>
          <cell r="H659"/>
          <cell r="I659">
            <v>0</v>
          </cell>
          <cell r="J659">
            <v>301</v>
          </cell>
          <cell r="K659">
            <v>258</v>
          </cell>
          <cell r="L659">
            <v>559</v>
          </cell>
          <cell r="M659">
            <v>2021</v>
          </cell>
          <cell r="N659" t="str">
            <v>S/L</v>
          </cell>
          <cell r="O659">
            <v>10</v>
          </cell>
        </row>
        <row r="660">
          <cell r="A660" t="str">
            <v>COAST.651</v>
          </cell>
          <cell r="B660">
            <v>953</v>
          </cell>
          <cell r="C660"/>
          <cell r="D660" t="str">
            <v xml:space="preserve">3 - 4yd FL Cardboard Recycling Containers    </v>
          </cell>
          <cell r="E660">
            <v>39381</v>
          </cell>
          <cell r="F660">
            <v>2507.13</v>
          </cell>
          <cell r="G660">
            <v>0</v>
          </cell>
          <cell r="H660"/>
          <cell r="I660">
            <v>0</v>
          </cell>
          <cell r="J660">
            <v>292.5</v>
          </cell>
          <cell r="K660">
            <v>250.71</v>
          </cell>
          <cell r="L660">
            <v>543.21</v>
          </cell>
          <cell r="M660">
            <v>1963.92</v>
          </cell>
          <cell r="N660" t="str">
            <v>S/L</v>
          </cell>
          <cell r="O660">
            <v>10</v>
          </cell>
        </row>
        <row r="661">
          <cell r="A661" t="str">
            <v>COAST.652</v>
          </cell>
          <cell r="B661">
            <v>954</v>
          </cell>
          <cell r="C661"/>
          <cell r="D661" t="str">
            <v xml:space="preserve">1 - 4yd Container W/Lid &amp; Casters            </v>
          </cell>
          <cell r="E661">
            <v>39381</v>
          </cell>
          <cell r="F661">
            <v>831.66</v>
          </cell>
          <cell r="G661">
            <v>0</v>
          </cell>
          <cell r="H661"/>
          <cell r="I661">
            <v>0</v>
          </cell>
          <cell r="J661">
            <v>97.03</v>
          </cell>
          <cell r="K661">
            <v>83.17</v>
          </cell>
          <cell r="L661">
            <v>180.2</v>
          </cell>
          <cell r="M661">
            <v>651.46</v>
          </cell>
          <cell r="N661" t="str">
            <v>S/L</v>
          </cell>
          <cell r="O661">
            <v>10</v>
          </cell>
        </row>
        <row r="662">
          <cell r="A662" t="str">
            <v>COAST.653</v>
          </cell>
          <cell r="B662">
            <v>955</v>
          </cell>
          <cell r="C662"/>
          <cell r="D662" t="str">
            <v xml:space="preserve">Paint Truck - #122                           </v>
          </cell>
          <cell r="E662">
            <v>39398</v>
          </cell>
          <cell r="F662">
            <v>2570</v>
          </cell>
          <cell r="G662">
            <v>0</v>
          </cell>
          <cell r="H662"/>
          <cell r="I662">
            <v>0</v>
          </cell>
          <cell r="J662">
            <v>428.33</v>
          </cell>
          <cell r="K662">
            <v>367.14</v>
          </cell>
          <cell r="L662">
            <v>795.47</v>
          </cell>
          <cell r="M662">
            <v>1774.53</v>
          </cell>
          <cell r="N662" t="str">
            <v>S/L</v>
          </cell>
          <cell r="O662">
            <v>7</v>
          </cell>
        </row>
        <row r="663">
          <cell r="A663" t="str">
            <v>COAST.654</v>
          </cell>
          <cell r="B663">
            <v>956</v>
          </cell>
          <cell r="C663"/>
          <cell r="D663" t="str">
            <v xml:space="preserve">Stellar Rolloff Cylinder - #122              </v>
          </cell>
          <cell r="E663">
            <v>39415</v>
          </cell>
          <cell r="F663">
            <v>1706.6</v>
          </cell>
          <cell r="G663">
            <v>0</v>
          </cell>
          <cell r="H663"/>
          <cell r="I663">
            <v>0</v>
          </cell>
          <cell r="J663">
            <v>264.12</v>
          </cell>
          <cell r="K663">
            <v>243.8</v>
          </cell>
          <cell r="L663">
            <v>507.92</v>
          </cell>
          <cell r="M663">
            <v>1198.68</v>
          </cell>
          <cell r="N663" t="str">
            <v>S/L</v>
          </cell>
          <cell r="O663">
            <v>7</v>
          </cell>
        </row>
        <row r="664">
          <cell r="A664" t="str">
            <v>COAST.655</v>
          </cell>
          <cell r="B664">
            <v>957</v>
          </cell>
          <cell r="C664"/>
          <cell r="D664" t="str">
            <v xml:space="preserve">Secondary Rolloff Cylinder - #122            </v>
          </cell>
          <cell r="E664">
            <v>39415</v>
          </cell>
          <cell r="F664">
            <v>995.25</v>
          </cell>
          <cell r="G664">
            <v>0</v>
          </cell>
          <cell r="H664"/>
          <cell r="I664">
            <v>0</v>
          </cell>
          <cell r="J664">
            <v>154.03</v>
          </cell>
          <cell r="K664">
            <v>142.18</v>
          </cell>
          <cell r="L664">
            <v>296.20999999999998</v>
          </cell>
          <cell r="M664">
            <v>699.04</v>
          </cell>
          <cell r="N664" t="str">
            <v>S/L</v>
          </cell>
          <cell r="O664">
            <v>7</v>
          </cell>
        </row>
        <row r="665">
          <cell r="A665" t="str">
            <v>COAST.656</v>
          </cell>
          <cell r="B665">
            <v>958</v>
          </cell>
          <cell r="C665"/>
          <cell r="D665" t="str">
            <v xml:space="preserve">Pressure Wash Wall : Paint Wall &amp; Gutters    </v>
          </cell>
          <cell r="E665">
            <v>39392</v>
          </cell>
          <cell r="F665">
            <v>7300</v>
          </cell>
          <cell r="G665">
            <v>0</v>
          </cell>
          <cell r="H665"/>
          <cell r="I665">
            <v>0</v>
          </cell>
          <cell r="J665">
            <v>212.92</v>
          </cell>
          <cell r="K665">
            <v>182.5</v>
          </cell>
          <cell r="L665">
            <v>395.42</v>
          </cell>
          <cell r="M665">
            <v>6904.58</v>
          </cell>
          <cell r="N665" t="str">
            <v>S/L</v>
          </cell>
          <cell r="O665">
            <v>40</v>
          </cell>
        </row>
        <row r="666">
          <cell r="A666" t="str">
            <v>COAST.657</v>
          </cell>
          <cell r="B666">
            <v>959</v>
          </cell>
          <cell r="C666"/>
          <cell r="D666" t="str">
            <v xml:space="preserve">Electrical Work                              </v>
          </cell>
          <cell r="E666">
            <v>39399</v>
          </cell>
          <cell r="F666">
            <v>4026.99</v>
          </cell>
          <cell r="G666">
            <v>0</v>
          </cell>
          <cell r="H666"/>
          <cell r="I666">
            <v>0</v>
          </cell>
          <cell r="J666">
            <v>117.45</v>
          </cell>
          <cell r="K666">
            <v>100.67</v>
          </cell>
          <cell r="L666">
            <v>218.12</v>
          </cell>
          <cell r="M666">
            <v>3808.87</v>
          </cell>
          <cell r="N666" t="str">
            <v>S/L</v>
          </cell>
          <cell r="O666">
            <v>40</v>
          </cell>
        </row>
        <row r="667">
          <cell r="A667" t="str">
            <v>COAST.658</v>
          </cell>
          <cell r="B667">
            <v>960</v>
          </cell>
          <cell r="C667"/>
          <cell r="D667" t="str">
            <v xml:space="preserve">16' X 18' WOW Aluminum Panel Sign            </v>
          </cell>
          <cell r="E667">
            <v>39414</v>
          </cell>
          <cell r="F667">
            <v>1716</v>
          </cell>
          <cell r="G667">
            <v>0</v>
          </cell>
          <cell r="H667"/>
          <cell r="I667">
            <v>0</v>
          </cell>
          <cell r="J667">
            <v>265.57</v>
          </cell>
          <cell r="K667">
            <v>245.14</v>
          </cell>
          <cell r="L667">
            <v>510.71</v>
          </cell>
          <cell r="M667">
            <v>1205.29</v>
          </cell>
          <cell r="N667" t="str">
            <v>S/L</v>
          </cell>
          <cell r="O667">
            <v>7</v>
          </cell>
        </row>
        <row r="668">
          <cell r="A668" t="str">
            <v>COAST.659</v>
          </cell>
          <cell r="B668">
            <v>961</v>
          </cell>
          <cell r="C668"/>
          <cell r="D668" t="str">
            <v xml:space="preserve">Grade &amp; Rock Parking Area                    </v>
          </cell>
          <cell r="E668">
            <v>39416</v>
          </cell>
          <cell r="F668">
            <v>2718.68</v>
          </cell>
          <cell r="G668">
            <v>0</v>
          </cell>
          <cell r="H668"/>
          <cell r="I668">
            <v>0</v>
          </cell>
          <cell r="J668">
            <v>196.35</v>
          </cell>
          <cell r="K668">
            <v>181.25</v>
          </cell>
          <cell r="L668">
            <v>377.6</v>
          </cell>
          <cell r="M668">
            <v>2341.08</v>
          </cell>
          <cell r="N668" t="str">
            <v>S/L</v>
          </cell>
          <cell r="O668">
            <v>15</v>
          </cell>
        </row>
        <row r="669">
          <cell r="A669" t="str">
            <v>COAST.660</v>
          </cell>
          <cell r="B669">
            <v>962</v>
          </cell>
          <cell r="C669"/>
          <cell r="D669" t="str">
            <v xml:space="preserve">Engineering Costs                            </v>
          </cell>
          <cell r="E669">
            <v>39355</v>
          </cell>
          <cell r="F669">
            <v>10049.75</v>
          </cell>
          <cell r="G669">
            <v>0</v>
          </cell>
          <cell r="H669"/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10049.75</v>
          </cell>
          <cell r="N669" t="str">
            <v>Memo</v>
          </cell>
          <cell r="O669">
            <v>40</v>
          </cell>
        </row>
        <row r="670">
          <cell r="A670" t="str">
            <v>COAST.661</v>
          </cell>
          <cell r="B670">
            <v>963</v>
          </cell>
          <cell r="C670"/>
          <cell r="D670" t="str">
            <v xml:space="preserve">Heating Work                                 </v>
          </cell>
          <cell r="E670">
            <v>39399</v>
          </cell>
          <cell r="F670">
            <v>9000.31</v>
          </cell>
          <cell r="G670">
            <v>0</v>
          </cell>
          <cell r="H670"/>
          <cell r="I670">
            <v>0</v>
          </cell>
          <cell r="J670">
            <v>262.51</v>
          </cell>
          <cell r="K670">
            <v>225.01</v>
          </cell>
          <cell r="L670">
            <v>487.52</v>
          </cell>
          <cell r="M670">
            <v>8512.7900000000009</v>
          </cell>
          <cell r="N670" t="str">
            <v>S/L</v>
          </cell>
          <cell r="O670">
            <v>40</v>
          </cell>
        </row>
        <row r="671">
          <cell r="A671" t="str">
            <v>COAST.662</v>
          </cell>
          <cell r="B671">
            <v>964</v>
          </cell>
          <cell r="C671"/>
          <cell r="D671" t="str">
            <v xml:space="preserve">Painting &amp; Remodel Cost                      </v>
          </cell>
          <cell r="E671">
            <v>39399</v>
          </cell>
          <cell r="F671">
            <v>7076.36</v>
          </cell>
          <cell r="G671">
            <v>0</v>
          </cell>
          <cell r="H671"/>
          <cell r="I671">
            <v>0</v>
          </cell>
          <cell r="J671">
            <v>206.39</v>
          </cell>
          <cell r="K671">
            <v>176.91</v>
          </cell>
          <cell r="L671">
            <v>383.3</v>
          </cell>
          <cell r="M671">
            <v>6693.06</v>
          </cell>
          <cell r="N671" t="str">
            <v>S/L</v>
          </cell>
          <cell r="O671">
            <v>40</v>
          </cell>
        </row>
        <row r="672">
          <cell r="A672" t="str">
            <v>COAST.663</v>
          </cell>
          <cell r="B672">
            <v>965</v>
          </cell>
          <cell r="C672"/>
          <cell r="D672" t="str">
            <v xml:space="preserve">ET800-16 DVR Camera System                   </v>
          </cell>
          <cell r="E672">
            <v>39447</v>
          </cell>
          <cell r="F672">
            <v>17326</v>
          </cell>
          <cell r="G672">
            <v>0</v>
          </cell>
          <cell r="H672"/>
          <cell r="I672">
            <v>0</v>
          </cell>
          <cell r="J672">
            <v>2475.14</v>
          </cell>
          <cell r="K672">
            <v>2475.14</v>
          </cell>
          <cell r="L672">
            <v>4950.28</v>
          </cell>
          <cell r="M672">
            <v>12375.72</v>
          </cell>
          <cell r="N672" t="str">
            <v>S/L</v>
          </cell>
          <cell r="O672">
            <v>7</v>
          </cell>
        </row>
        <row r="673">
          <cell r="A673" t="str">
            <v>COAST.664</v>
          </cell>
          <cell r="B673">
            <v>966</v>
          </cell>
          <cell r="C673"/>
          <cell r="D673" t="str">
            <v xml:space="preserve">PTO, Pump and Valve - #122                   </v>
          </cell>
          <cell r="E673">
            <v>39437</v>
          </cell>
          <cell r="F673">
            <v>2099</v>
          </cell>
          <cell r="G673">
            <v>0</v>
          </cell>
          <cell r="H673"/>
          <cell r="I673">
            <v>0</v>
          </cell>
          <cell r="J673">
            <v>299.86</v>
          </cell>
          <cell r="K673">
            <v>299.86</v>
          </cell>
          <cell r="L673">
            <v>599.72</v>
          </cell>
          <cell r="M673">
            <v>1499.28</v>
          </cell>
          <cell r="N673" t="str">
            <v>S/L</v>
          </cell>
          <cell r="O673">
            <v>7</v>
          </cell>
        </row>
        <row r="674">
          <cell r="A674" t="str">
            <v>COAST.665</v>
          </cell>
          <cell r="B674">
            <v>967</v>
          </cell>
          <cell r="C674"/>
          <cell r="D674" t="str">
            <v xml:space="preserve">Roll Rite Tarper System - #122               </v>
          </cell>
          <cell r="E674">
            <v>39447</v>
          </cell>
          <cell r="F674">
            <v>4625.53</v>
          </cell>
          <cell r="G674">
            <v>0</v>
          </cell>
          <cell r="H674"/>
          <cell r="I674">
            <v>0</v>
          </cell>
          <cell r="J674">
            <v>660.79</v>
          </cell>
          <cell r="K674">
            <v>660.79</v>
          </cell>
          <cell r="L674">
            <v>1321.58</v>
          </cell>
          <cell r="M674">
            <v>3303.95</v>
          </cell>
          <cell r="N674" t="str">
            <v>S/L</v>
          </cell>
          <cell r="O674">
            <v>7</v>
          </cell>
        </row>
        <row r="675">
          <cell r="A675" t="str">
            <v>COAST.666</v>
          </cell>
          <cell r="B675">
            <v>968</v>
          </cell>
          <cell r="C675"/>
          <cell r="D675" t="str">
            <v xml:space="preserve">Tile and Carpet                              </v>
          </cell>
          <cell r="E675">
            <v>39428</v>
          </cell>
          <cell r="F675">
            <v>2990.64</v>
          </cell>
          <cell r="G675">
            <v>0</v>
          </cell>
          <cell r="H675"/>
          <cell r="I675">
            <v>0</v>
          </cell>
          <cell r="J675">
            <v>81</v>
          </cell>
          <cell r="K675">
            <v>74.77</v>
          </cell>
          <cell r="L675">
            <v>155.77000000000001</v>
          </cell>
          <cell r="M675">
            <v>2834.87</v>
          </cell>
          <cell r="N675" t="str">
            <v>S/L</v>
          </cell>
          <cell r="O675">
            <v>40</v>
          </cell>
        </row>
        <row r="676">
          <cell r="A676" t="str">
            <v>COAST.667</v>
          </cell>
          <cell r="B676">
            <v>969</v>
          </cell>
          <cell r="C676"/>
          <cell r="D676" t="str">
            <v xml:space="preserve">Electrical Work                              </v>
          </cell>
          <cell r="E676">
            <v>39443</v>
          </cell>
          <cell r="F676">
            <v>5382</v>
          </cell>
          <cell r="G676">
            <v>0</v>
          </cell>
          <cell r="H676"/>
          <cell r="I676">
            <v>0</v>
          </cell>
          <cell r="J676">
            <v>134.55000000000001</v>
          </cell>
          <cell r="K676">
            <v>134.55000000000001</v>
          </cell>
          <cell r="L676">
            <v>269.10000000000002</v>
          </cell>
          <cell r="M676">
            <v>5112.8999999999996</v>
          </cell>
          <cell r="N676" t="str">
            <v>S/L</v>
          </cell>
          <cell r="O676">
            <v>40</v>
          </cell>
        </row>
        <row r="677">
          <cell r="A677" t="str">
            <v>COAST.668</v>
          </cell>
          <cell r="B677">
            <v>970</v>
          </cell>
          <cell r="C677"/>
          <cell r="D677" t="str">
            <v xml:space="preserve">Parking Lot Fence                            </v>
          </cell>
          <cell r="E677">
            <v>39447</v>
          </cell>
          <cell r="F677">
            <v>6901</v>
          </cell>
          <cell r="G677">
            <v>0</v>
          </cell>
          <cell r="H677"/>
          <cell r="I677">
            <v>0</v>
          </cell>
          <cell r="J677">
            <v>460.07</v>
          </cell>
          <cell r="K677">
            <v>460.07</v>
          </cell>
          <cell r="L677">
            <v>920.14</v>
          </cell>
          <cell r="M677">
            <v>5980.86</v>
          </cell>
          <cell r="N677" t="str">
            <v>S/L</v>
          </cell>
          <cell r="O677">
            <v>15</v>
          </cell>
        </row>
        <row r="678">
          <cell r="A678" t="str">
            <v>COAST.669</v>
          </cell>
          <cell r="B678">
            <v>971</v>
          </cell>
          <cell r="C678"/>
          <cell r="D678" t="str">
            <v xml:space="preserve">10812 - 96 Gal Univ XHD Containers           </v>
          </cell>
          <cell r="E678">
            <v>39436</v>
          </cell>
          <cell r="F678">
            <v>0</v>
          </cell>
          <cell r="G678">
            <v>0</v>
          </cell>
          <cell r="H678"/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/>
          <cell r="O678">
            <v>0</v>
          </cell>
        </row>
        <row r="679">
          <cell r="A679" t="str">
            <v>COAST.670</v>
          </cell>
          <cell r="B679">
            <v>972</v>
          </cell>
          <cell r="C679"/>
          <cell r="D679" t="str">
            <v xml:space="preserve">Bird Survey                                  </v>
          </cell>
          <cell r="E679">
            <v>39428</v>
          </cell>
          <cell r="F679">
            <v>4793</v>
          </cell>
          <cell r="G679">
            <v>0</v>
          </cell>
          <cell r="H679"/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4793</v>
          </cell>
          <cell r="N679" t="str">
            <v>Memo</v>
          </cell>
          <cell r="O679">
            <v>40</v>
          </cell>
        </row>
        <row r="680">
          <cell r="A680" t="str">
            <v>COAST.671</v>
          </cell>
          <cell r="B680">
            <v>973</v>
          </cell>
          <cell r="C680"/>
          <cell r="D680" t="str">
            <v xml:space="preserve">Engineering Costs                            </v>
          </cell>
          <cell r="E680">
            <v>39447</v>
          </cell>
          <cell r="F680">
            <v>444.5</v>
          </cell>
          <cell r="G680">
            <v>0</v>
          </cell>
          <cell r="H680"/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444.5</v>
          </cell>
          <cell r="N680" t="str">
            <v>Memo</v>
          </cell>
          <cell r="O680">
            <v>40</v>
          </cell>
        </row>
        <row r="681">
          <cell r="A681" t="str">
            <v>COAST.672</v>
          </cell>
          <cell r="B681">
            <v>974</v>
          </cell>
          <cell r="C681"/>
          <cell r="D681" t="str">
            <v xml:space="preserve">Tsurumi Pump                                 </v>
          </cell>
          <cell r="E681">
            <v>39477</v>
          </cell>
          <cell r="F681">
            <v>2050</v>
          </cell>
          <cell r="G681">
            <v>0</v>
          </cell>
          <cell r="H681"/>
          <cell r="I681">
            <v>0</v>
          </cell>
          <cell r="J681">
            <v>268.45</v>
          </cell>
          <cell r="K681">
            <v>292.86</v>
          </cell>
          <cell r="L681">
            <v>561.30999999999995</v>
          </cell>
          <cell r="M681">
            <v>1488.69</v>
          </cell>
          <cell r="N681" t="str">
            <v>S/L</v>
          </cell>
          <cell r="O681">
            <v>7</v>
          </cell>
        </row>
        <row r="682">
          <cell r="A682" t="str">
            <v>COAST.673</v>
          </cell>
          <cell r="B682">
            <v>975</v>
          </cell>
          <cell r="C682"/>
          <cell r="D682" t="str">
            <v xml:space="preserve">2002 Int'l 4700 LPX Truck - #820             </v>
          </cell>
          <cell r="E682">
            <v>39463</v>
          </cell>
          <cell r="F682">
            <v>17045</v>
          </cell>
          <cell r="G682">
            <v>0</v>
          </cell>
          <cell r="H682"/>
          <cell r="I682">
            <v>0</v>
          </cell>
          <cell r="J682">
            <v>2232.08</v>
          </cell>
          <cell r="K682">
            <v>2435</v>
          </cell>
          <cell r="L682">
            <v>4667.08</v>
          </cell>
          <cell r="M682">
            <v>12377.92</v>
          </cell>
          <cell r="N682" t="str">
            <v>S/L</v>
          </cell>
          <cell r="O682">
            <v>7</v>
          </cell>
        </row>
        <row r="683">
          <cell r="A683" t="str">
            <v>COAST.674</v>
          </cell>
          <cell r="B683">
            <v>976</v>
          </cell>
          <cell r="C683"/>
          <cell r="D683" t="str">
            <v xml:space="preserve">Chrome Steel Front Bumper - #820             </v>
          </cell>
          <cell r="E683">
            <v>39477</v>
          </cell>
          <cell r="F683">
            <v>429.02</v>
          </cell>
          <cell r="G683">
            <v>0</v>
          </cell>
          <cell r="H683"/>
          <cell r="I683">
            <v>0</v>
          </cell>
          <cell r="J683">
            <v>56.18</v>
          </cell>
          <cell r="K683">
            <v>61.29</v>
          </cell>
          <cell r="L683">
            <v>117.47</v>
          </cell>
          <cell r="M683">
            <v>311.55</v>
          </cell>
          <cell r="N683" t="str">
            <v>S/L</v>
          </cell>
          <cell r="O683">
            <v>7</v>
          </cell>
        </row>
        <row r="684">
          <cell r="A684" t="str">
            <v>COAST.675</v>
          </cell>
          <cell r="B684">
            <v>977</v>
          </cell>
          <cell r="C684"/>
          <cell r="D684" t="str">
            <v xml:space="preserve">Polished Aluminum Rims - #122                </v>
          </cell>
          <cell r="E684">
            <v>39477</v>
          </cell>
          <cell r="F684">
            <v>1576.22</v>
          </cell>
          <cell r="G684">
            <v>0</v>
          </cell>
          <cell r="H684"/>
          <cell r="I684">
            <v>0</v>
          </cell>
          <cell r="J684">
            <v>206.41</v>
          </cell>
          <cell r="K684">
            <v>225.17</v>
          </cell>
          <cell r="L684">
            <v>431.58</v>
          </cell>
          <cell r="M684">
            <v>1144.6400000000001</v>
          </cell>
          <cell r="N684" t="str">
            <v>S/L</v>
          </cell>
          <cell r="O684">
            <v>7</v>
          </cell>
        </row>
        <row r="685">
          <cell r="A685" t="str">
            <v>COAST.676</v>
          </cell>
          <cell r="B685">
            <v>978</v>
          </cell>
          <cell r="C685"/>
          <cell r="D685" t="str">
            <v xml:space="preserve">Color Camera System - #122                   </v>
          </cell>
          <cell r="E685">
            <v>39478</v>
          </cell>
          <cell r="F685">
            <v>1395.27</v>
          </cell>
          <cell r="G685">
            <v>0</v>
          </cell>
          <cell r="H685"/>
          <cell r="I685">
            <v>0</v>
          </cell>
          <cell r="J685">
            <v>182.71</v>
          </cell>
          <cell r="K685">
            <v>199.32</v>
          </cell>
          <cell r="L685">
            <v>382.03</v>
          </cell>
          <cell r="M685">
            <v>1013.24</v>
          </cell>
          <cell r="N685" t="str">
            <v>S/L</v>
          </cell>
          <cell r="O685">
            <v>7</v>
          </cell>
        </row>
        <row r="686">
          <cell r="A686" t="str">
            <v>COAST.677</v>
          </cell>
          <cell r="B686">
            <v>979</v>
          </cell>
          <cell r="C686"/>
          <cell r="D686" t="str">
            <v xml:space="preserve">Rebuilt Valve Body - #122                    </v>
          </cell>
          <cell r="E686">
            <v>39478</v>
          </cell>
          <cell r="F686">
            <v>1411.03</v>
          </cell>
          <cell r="G686">
            <v>0</v>
          </cell>
          <cell r="H686"/>
          <cell r="I686">
            <v>0</v>
          </cell>
          <cell r="J686">
            <v>184.78</v>
          </cell>
          <cell r="K686">
            <v>201.58</v>
          </cell>
          <cell r="L686">
            <v>386.36</v>
          </cell>
          <cell r="M686">
            <v>1024.67</v>
          </cell>
          <cell r="N686" t="str">
            <v>S/L</v>
          </cell>
          <cell r="O686">
            <v>7</v>
          </cell>
        </row>
        <row r="687">
          <cell r="A687" t="str">
            <v>COAST.678</v>
          </cell>
          <cell r="B687">
            <v>980</v>
          </cell>
          <cell r="C687"/>
          <cell r="D687" t="str">
            <v xml:space="preserve">Repair Brake Hydraulic - #308                </v>
          </cell>
          <cell r="E687">
            <v>39478</v>
          </cell>
          <cell r="F687">
            <v>444.12</v>
          </cell>
          <cell r="G687">
            <v>0</v>
          </cell>
          <cell r="H687"/>
          <cell r="I687">
            <v>0</v>
          </cell>
          <cell r="J687">
            <v>58.16</v>
          </cell>
          <cell r="K687">
            <v>63.45</v>
          </cell>
          <cell r="L687">
            <v>121.61</v>
          </cell>
          <cell r="M687">
            <v>322.51</v>
          </cell>
          <cell r="N687" t="str">
            <v>S/L</v>
          </cell>
          <cell r="O687">
            <v>7</v>
          </cell>
        </row>
        <row r="688">
          <cell r="A688" t="str">
            <v>COAST.679</v>
          </cell>
          <cell r="B688">
            <v>981</v>
          </cell>
          <cell r="C688"/>
          <cell r="D688" t="str">
            <v xml:space="preserve">Repair Transfer Case - #308                  </v>
          </cell>
          <cell r="E688">
            <v>39478</v>
          </cell>
          <cell r="F688">
            <v>7717.76</v>
          </cell>
          <cell r="G688">
            <v>0</v>
          </cell>
          <cell r="H688"/>
          <cell r="I688">
            <v>0</v>
          </cell>
          <cell r="J688">
            <v>1010.66</v>
          </cell>
          <cell r="K688">
            <v>1102.54</v>
          </cell>
          <cell r="L688">
            <v>2113.1999999999998</v>
          </cell>
          <cell r="M688">
            <v>5604.56</v>
          </cell>
          <cell r="N688" t="str">
            <v>S/L</v>
          </cell>
          <cell r="O688">
            <v>7</v>
          </cell>
        </row>
        <row r="689">
          <cell r="A689" t="str">
            <v>COAST.680</v>
          </cell>
          <cell r="B689">
            <v>982</v>
          </cell>
          <cell r="C689"/>
          <cell r="D689" t="str">
            <v xml:space="preserve">Tires and Wheels - #820                      </v>
          </cell>
          <cell r="E689">
            <v>39478</v>
          </cell>
          <cell r="F689">
            <v>1489.56</v>
          </cell>
          <cell r="G689">
            <v>0</v>
          </cell>
          <cell r="H689"/>
          <cell r="I689">
            <v>0</v>
          </cell>
          <cell r="J689">
            <v>195.06</v>
          </cell>
          <cell r="K689">
            <v>212.79</v>
          </cell>
          <cell r="L689">
            <v>407.85</v>
          </cell>
          <cell r="M689">
            <v>1081.71</v>
          </cell>
          <cell r="N689" t="str">
            <v>S/L</v>
          </cell>
          <cell r="O689">
            <v>7</v>
          </cell>
        </row>
        <row r="690">
          <cell r="A690" t="str">
            <v>COAST.681</v>
          </cell>
          <cell r="B690">
            <v>983</v>
          </cell>
          <cell r="C690"/>
          <cell r="D690" t="str">
            <v xml:space="preserve">46' Boomlift                                 </v>
          </cell>
          <cell r="E690">
            <v>39497</v>
          </cell>
          <cell r="F690">
            <v>23000</v>
          </cell>
          <cell r="G690">
            <v>0</v>
          </cell>
          <cell r="H690"/>
          <cell r="I690">
            <v>0</v>
          </cell>
          <cell r="J690">
            <v>2738.1</v>
          </cell>
          <cell r="K690">
            <v>3285.71</v>
          </cell>
          <cell r="L690">
            <v>6023.81</v>
          </cell>
          <cell r="M690">
            <v>16976.189999999999</v>
          </cell>
          <cell r="N690" t="str">
            <v>S/L</v>
          </cell>
          <cell r="O690">
            <v>7</v>
          </cell>
        </row>
        <row r="691">
          <cell r="A691" t="str">
            <v>COAST.682</v>
          </cell>
          <cell r="B691">
            <v>984</v>
          </cell>
          <cell r="C691"/>
          <cell r="D691" t="str">
            <v xml:space="preserve">19' Sizzor Lift                              </v>
          </cell>
          <cell r="E691">
            <v>39497</v>
          </cell>
          <cell r="F691">
            <v>3500</v>
          </cell>
          <cell r="G691">
            <v>0</v>
          </cell>
          <cell r="H691"/>
          <cell r="I691">
            <v>0</v>
          </cell>
          <cell r="J691">
            <v>416.67</v>
          </cell>
          <cell r="K691">
            <v>500</v>
          </cell>
          <cell r="L691">
            <v>916.67</v>
          </cell>
          <cell r="M691">
            <v>2583.33</v>
          </cell>
          <cell r="N691" t="str">
            <v>S/L</v>
          </cell>
          <cell r="O691">
            <v>7</v>
          </cell>
        </row>
        <row r="692">
          <cell r="A692" t="str">
            <v>COAST.683</v>
          </cell>
          <cell r="B692">
            <v>985</v>
          </cell>
          <cell r="C692"/>
          <cell r="D692" t="str">
            <v xml:space="preserve">Paint Truck - #820                           </v>
          </cell>
          <cell r="E692">
            <v>39500</v>
          </cell>
          <cell r="F692">
            <v>4815.25</v>
          </cell>
          <cell r="G692">
            <v>0</v>
          </cell>
          <cell r="H692"/>
          <cell r="I692">
            <v>0</v>
          </cell>
          <cell r="J692">
            <v>573.24</v>
          </cell>
          <cell r="K692">
            <v>687.89</v>
          </cell>
          <cell r="L692">
            <v>1261.1300000000001</v>
          </cell>
          <cell r="M692">
            <v>3554.12</v>
          </cell>
          <cell r="N692" t="str">
            <v>S/L</v>
          </cell>
          <cell r="O692">
            <v>7</v>
          </cell>
        </row>
        <row r="693">
          <cell r="A693" t="str">
            <v>COAST.684</v>
          </cell>
          <cell r="B693">
            <v>986</v>
          </cell>
          <cell r="C693"/>
          <cell r="D693" t="str">
            <v xml:space="preserve">Color Camera System - #820                   </v>
          </cell>
          <cell r="E693">
            <v>39500</v>
          </cell>
          <cell r="F693">
            <v>1005.28</v>
          </cell>
          <cell r="G693">
            <v>0</v>
          </cell>
          <cell r="H693"/>
          <cell r="I693">
            <v>0</v>
          </cell>
          <cell r="J693">
            <v>119.68</v>
          </cell>
          <cell r="K693">
            <v>143.61000000000001</v>
          </cell>
          <cell r="L693">
            <v>263.29000000000002</v>
          </cell>
          <cell r="M693">
            <v>741.99</v>
          </cell>
          <cell r="N693" t="str">
            <v>S/L</v>
          </cell>
          <cell r="O693">
            <v>7</v>
          </cell>
        </row>
        <row r="694">
          <cell r="A694" t="str">
            <v>COAST.685</v>
          </cell>
          <cell r="B694">
            <v>987</v>
          </cell>
          <cell r="C694"/>
          <cell r="D694" t="str">
            <v xml:space="preserve">Decals - #820                                </v>
          </cell>
          <cell r="E694">
            <v>39500</v>
          </cell>
          <cell r="F694">
            <v>228.4</v>
          </cell>
          <cell r="G694">
            <v>0</v>
          </cell>
          <cell r="H694"/>
          <cell r="I694">
            <v>0</v>
          </cell>
          <cell r="J694">
            <v>27.19</v>
          </cell>
          <cell r="K694">
            <v>32.630000000000003</v>
          </cell>
          <cell r="L694">
            <v>59.82</v>
          </cell>
          <cell r="M694">
            <v>168.58</v>
          </cell>
          <cell r="N694" t="str">
            <v>S/L</v>
          </cell>
          <cell r="O694">
            <v>7</v>
          </cell>
        </row>
        <row r="695">
          <cell r="A695" t="str">
            <v>COAST.686</v>
          </cell>
          <cell r="B695">
            <v>988</v>
          </cell>
          <cell r="C695"/>
          <cell r="D695" t="str">
            <v xml:space="preserve">Legal Fees - Larsen Lease                    </v>
          </cell>
          <cell r="E695">
            <v>39500</v>
          </cell>
          <cell r="F695">
            <v>1174.75</v>
          </cell>
          <cell r="G695">
            <v>0</v>
          </cell>
          <cell r="H695"/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1174.75</v>
          </cell>
          <cell r="N695" t="str">
            <v>Memo</v>
          </cell>
          <cell r="O695">
            <v>40</v>
          </cell>
        </row>
        <row r="696">
          <cell r="A696" t="str">
            <v>COAST.687</v>
          </cell>
          <cell r="B696">
            <v>989</v>
          </cell>
          <cell r="C696"/>
          <cell r="D696" t="str">
            <v xml:space="preserve">Engineering  Costs                           </v>
          </cell>
          <cell r="E696">
            <v>39500</v>
          </cell>
          <cell r="F696">
            <v>1265</v>
          </cell>
          <cell r="G696">
            <v>0</v>
          </cell>
          <cell r="H696"/>
          <cell r="I696">
            <v>0</v>
          </cell>
          <cell r="J696">
            <v>26.35</v>
          </cell>
          <cell r="K696">
            <v>31.63</v>
          </cell>
          <cell r="L696">
            <v>57.98</v>
          </cell>
          <cell r="M696">
            <v>1207.02</v>
          </cell>
          <cell r="N696" t="str">
            <v>S/L</v>
          </cell>
          <cell r="O696">
            <v>40</v>
          </cell>
        </row>
        <row r="697">
          <cell r="A697" t="str">
            <v>COAST.688</v>
          </cell>
          <cell r="B697">
            <v>990</v>
          </cell>
          <cell r="C697"/>
          <cell r="D697" t="str">
            <v xml:space="preserve">Engineering Costs                            </v>
          </cell>
          <cell r="E697">
            <v>39500</v>
          </cell>
          <cell r="F697">
            <v>2923.66</v>
          </cell>
          <cell r="G697">
            <v>0</v>
          </cell>
          <cell r="H697"/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2923.66</v>
          </cell>
          <cell r="N697" t="str">
            <v>Memo</v>
          </cell>
          <cell r="O697">
            <v>40</v>
          </cell>
        </row>
        <row r="698">
          <cell r="A698" t="str">
            <v>COAST.689</v>
          </cell>
          <cell r="B698">
            <v>991</v>
          </cell>
          <cell r="C698"/>
          <cell r="D698" t="str">
            <v xml:space="preserve">Engineering Costs - Seaside Recycling Depot  </v>
          </cell>
          <cell r="E698">
            <v>39500</v>
          </cell>
          <cell r="F698">
            <v>7467.86</v>
          </cell>
          <cell r="G698">
            <v>0</v>
          </cell>
          <cell r="H698"/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7467.86</v>
          </cell>
          <cell r="N698" t="str">
            <v>Memo</v>
          </cell>
          <cell r="O698">
            <v>40</v>
          </cell>
        </row>
        <row r="699">
          <cell r="A699" t="str">
            <v>COAST.690</v>
          </cell>
          <cell r="B699">
            <v>992</v>
          </cell>
          <cell r="C699"/>
          <cell r="D699" t="str">
            <v xml:space="preserve">1116 - 32 Gal Univ XHD Containers / 100 Lids </v>
          </cell>
          <cell r="E699">
            <v>39507</v>
          </cell>
          <cell r="F699">
            <v>46738</v>
          </cell>
          <cell r="G699">
            <v>0</v>
          </cell>
          <cell r="H699"/>
          <cell r="I699">
            <v>0</v>
          </cell>
          <cell r="J699">
            <v>3894.83</v>
          </cell>
          <cell r="K699">
            <v>4673.8</v>
          </cell>
          <cell r="L699">
            <v>8568.6299999999992</v>
          </cell>
          <cell r="M699">
            <v>38169.370000000003</v>
          </cell>
          <cell r="N699" t="str">
            <v>S/L</v>
          </cell>
          <cell r="O699">
            <v>10</v>
          </cell>
        </row>
        <row r="700">
          <cell r="A700" t="str">
            <v>COAST.691</v>
          </cell>
          <cell r="B700">
            <v>993</v>
          </cell>
          <cell r="C700"/>
          <cell r="D700" t="str">
            <v xml:space="preserve">Fleetmind GPS - #123                         </v>
          </cell>
          <cell r="E700">
            <v>39538</v>
          </cell>
          <cell r="F700">
            <v>2894.66</v>
          </cell>
          <cell r="G700">
            <v>0</v>
          </cell>
          <cell r="H700"/>
          <cell r="I700">
            <v>0</v>
          </cell>
          <cell r="J700">
            <v>434.2</v>
          </cell>
          <cell r="K700">
            <v>578.92999999999995</v>
          </cell>
          <cell r="L700">
            <v>1013.13</v>
          </cell>
          <cell r="M700">
            <v>1881.53</v>
          </cell>
          <cell r="N700" t="str">
            <v>S/L</v>
          </cell>
          <cell r="O700">
            <v>5</v>
          </cell>
        </row>
        <row r="701">
          <cell r="A701" t="str">
            <v>COAST.692</v>
          </cell>
          <cell r="B701">
            <v>994</v>
          </cell>
          <cell r="C701"/>
          <cell r="D701" t="str">
            <v xml:space="preserve">Rolloff System &amp; Installation - #123         </v>
          </cell>
          <cell r="E701">
            <v>39520</v>
          </cell>
          <cell r="F701">
            <v>46825</v>
          </cell>
          <cell r="G701">
            <v>0</v>
          </cell>
          <cell r="H701"/>
          <cell r="I701">
            <v>0</v>
          </cell>
          <cell r="J701">
            <v>5574.4</v>
          </cell>
          <cell r="K701">
            <v>6689.29</v>
          </cell>
          <cell r="L701">
            <v>12263.69</v>
          </cell>
          <cell r="M701">
            <v>34561.31</v>
          </cell>
          <cell r="N701" t="str">
            <v>S/L</v>
          </cell>
          <cell r="O701">
            <v>7</v>
          </cell>
        </row>
        <row r="702">
          <cell r="A702" t="str">
            <v>COAST.693</v>
          </cell>
          <cell r="B702">
            <v>995</v>
          </cell>
          <cell r="C702"/>
          <cell r="D702" t="str">
            <v xml:space="preserve">2008 Peterbilt 320 - #331                    </v>
          </cell>
          <cell r="E702">
            <v>39533</v>
          </cell>
          <cell r="F702">
            <v>117600</v>
          </cell>
          <cell r="G702">
            <v>0</v>
          </cell>
          <cell r="H702"/>
          <cell r="I702">
            <v>0</v>
          </cell>
          <cell r="J702">
            <v>12600</v>
          </cell>
          <cell r="K702">
            <v>16800</v>
          </cell>
          <cell r="L702">
            <v>29400</v>
          </cell>
          <cell r="M702">
            <v>88200</v>
          </cell>
          <cell r="N702" t="str">
            <v>S/L</v>
          </cell>
          <cell r="O702">
            <v>7</v>
          </cell>
        </row>
        <row r="703">
          <cell r="A703" t="str">
            <v>COAST.694</v>
          </cell>
          <cell r="B703">
            <v>997</v>
          </cell>
          <cell r="C703"/>
          <cell r="D703" t="str">
            <v xml:space="preserve">2004 Peterbilt  - #123                       </v>
          </cell>
          <cell r="E703">
            <v>39542</v>
          </cell>
          <cell r="F703">
            <v>55500</v>
          </cell>
          <cell r="G703">
            <v>0</v>
          </cell>
          <cell r="H703"/>
          <cell r="I703">
            <v>0</v>
          </cell>
          <cell r="J703">
            <v>5946.43</v>
          </cell>
          <cell r="K703">
            <v>7928.57</v>
          </cell>
          <cell r="L703">
            <v>13875</v>
          </cell>
          <cell r="M703">
            <v>41625</v>
          </cell>
          <cell r="N703" t="str">
            <v>S/L</v>
          </cell>
          <cell r="O703">
            <v>7</v>
          </cell>
        </row>
        <row r="704">
          <cell r="A704" t="str">
            <v>COAST.695</v>
          </cell>
          <cell r="B704">
            <v>998</v>
          </cell>
          <cell r="C704"/>
          <cell r="D704" t="str">
            <v xml:space="preserve">Paint &amp; Decals- #123                         </v>
          </cell>
          <cell r="E704">
            <v>39559</v>
          </cell>
          <cell r="F704">
            <v>4980.5</v>
          </cell>
          <cell r="G704">
            <v>0</v>
          </cell>
          <cell r="H704"/>
          <cell r="I704">
            <v>0</v>
          </cell>
          <cell r="J704">
            <v>474.33</v>
          </cell>
          <cell r="K704">
            <v>711.5</v>
          </cell>
          <cell r="L704">
            <v>1185.83</v>
          </cell>
          <cell r="M704">
            <v>3794.67</v>
          </cell>
          <cell r="N704" t="str">
            <v>S/L</v>
          </cell>
          <cell r="O704">
            <v>7</v>
          </cell>
        </row>
        <row r="705">
          <cell r="A705" t="str">
            <v>COAST.696</v>
          </cell>
          <cell r="B705">
            <v>999</v>
          </cell>
          <cell r="C705"/>
          <cell r="D705" t="str">
            <v xml:space="preserve">Tires and Wheels - #123                      </v>
          </cell>
          <cell r="E705">
            <v>39568</v>
          </cell>
          <cell r="F705">
            <v>6573.04</v>
          </cell>
          <cell r="G705">
            <v>0</v>
          </cell>
          <cell r="H705"/>
          <cell r="I705">
            <v>0</v>
          </cell>
          <cell r="J705">
            <v>626</v>
          </cell>
          <cell r="K705">
            <v>939.01</v>
          </cell>
          <cell r="L705">
            <v>1565.01</v>
          </cell>
          <cell r="M705">
            <v>5008.03</v>
          </cell>
          <cell r="N705" t="str">
            <v>S/L</v>
          </cell>
          <cell r="O705">
            <v>7</v>
          </cell>
        </row>
        <row r="706">
          <cell r="A706" t="str">
            <v>COAST.697</v>
          </cell>
          <cell r="B706">
            <v>1000</v>
          </cell>
          <cell r="C706"/>
          <cell r="D706" t="str">
            <v xml:space="preserve">Plumbing Permit - Seaside Recycling Depot    </v>
          </cell>
          <cell r="E706">
            <v>39556</v>
          </cell>
          <cell r="F706">
            <v>317.97000000000003</v>
          </cell>
          <cell r="G706">
            <v>0</v>
          </cell>
          <cell r="H706"/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317.97000000000003</v>
          </cell>
          <cell r="N706" t="str">
            <v>Memo</v>
          </cell>
          <cell r="O706">
            <v>40</v>
          </cell>
        </row>
        <row r="707">
          <cell r="A707" t="str">
            <v>COAST.698</v>
          </cell>
          <cell r="B707">
            <v>1001</v>
          </cell>
          <cell r="C707"/>
          <cell r="D707" t="str">
            <v xml:space="preserve">4 - 47yd Drop Boxes                          </v>
          </cell>
          <cell r="E707">
            <v>39560</v>
          </cell>
          <cell r="F707">
            <v>22400</v>
          </cell>
          <cell r="G707">
            <v>0</v>
          </cell>
          <cell r="H707"/>
          <cell r="I707">
            <v>0</v>
          </cell>
          <cell r="J707">
            <v>1493.33</v>
          </cell>
          <cell r="K707">
            <v>2240</v>
          </cell>
          <cell r="L707">
            <v>3733.33</v>
          </cell>
          <cell r="M707">
            <v>18666.669999999998</v>
          </cell>
          <cell r="N707" t="str">
            <v>S/L</v>
          </cell>
          <cell r="O707">
            <v>10</v>
          </cell>
        </row>
        <row r="708">
          <cell r="A708" t="str">
            <v>COAST.699</v>
          </cell>
          <cell r="B708">
            <v>1002</v>
          </cell>
          <cell r="C708"/>
          <cell r="D708" t="str">
            <v xml:space="preserve">10812 - 96 Gal Univ XHD Containers           </v>
          </cell>
          <cell r="E708">
            <v>39722</v>
          </cell>
          <cell r="F708">
            <v>570588</v>
          </cell>
          <cell r="G708">
            <v>0</v>
          </cell>
          <cell r="H708"/>
          <cell r="I708">
            <v>0</v>
          </cell>
          <cell r="J708">
            <v>14264.7</v>
          </cell>
          <cell r="K708">
            <v>57058.8</v>
          </cell>
          <cell r="L708">
            <v>71323.5</v>
          </cell>
          <cell r="M708">
            <v>499264.5</v>
          </cell>
          <cell r="N708" t="str">
            <v>S/L</v>
          </cell>
          <cell r="O708">
            <v>10</v>
          </cell>
        </row>
        <row r="709">
          <cell r="A709" t="str">
            <v>COAST.700</v>
          </cell>
          <cell r="B709">
            <v>1003</v>
          </cell>
          <cell r="C709"/>
          <cell r="D709" t="str">
            <v xml:space="preserve">A/C Station                                  </v>
          </cell>
          <cell r="E709">
            <v>39588</v>
          </cell>
          <cell r="F709">
            <v>3879.59</v>
          </cell>
          <cell r="G709">
            <v>0</v>
          </cell>
          <cell r="H709"/>
          <cell r="I709">
            <v>0</v>
          </cell>
          <cell r="J709">
            <v>323.3</v>
          </cell>
          <cell r="K709">
            <v>554.23</v>
          </cell>
          <cell r="L709">
            <v>877.53</v>
          </cell>
          <cell r="M709">
            <v>3002.06</v>
          </cell>
          <cell r="N709" t="str">
            <v>S/L</v>
          </cell>
          <cell r="O709">
            <v>7</v>
          </cell>
        </row>
        <row r="710">
          <cell r="A710" t="str">
            <v>COAST.701</v>
          </cell>
          <cell r="B710">
            <v>1004</v>
          </cell>
          <cell r="C710"/>
          <cell r="D710" t="str">
            <v>2008 Pendpac Automated Sideloader Body - #331</v>
          </cell>
          <cell r="E710">
            <v>39589</v>
          </cell>
          <cell r="F710">
            <v>96547.839999999997</v>
          </cell>
          <cell r="G710">
            <v>0</v>
          </cell>
          <cell r="H710"/>
          <cell r="I710">
            <v>0</v>
          </cell>
          <cell r="J710">
            <v>8045.65</v>
          </cell>
          <cell r="K710">
            <v>13792.55</v>
          </cell>
          <cell r="L710">
            <v>21838.2</v>
          </cell>
          <cell r="M710">
            <v>74709.64</v>
          </cell>
          <cell r="N710" t="str">
            <v>S/L</v>
          </cell>
          <cell r="O710">
            <v>7</v>
          </cell>
        </row>
        <row r="711">
          <cell r="A711" t="str">
            <v>COAST.702</v>
          </cell>
          <cell r="B711">
            <v>1005</v>
          </cell>
          <cell r="C711"/>
          <cell r="D711" t="str">
            <v xml:space="preserve">2 - 51yd Drop Boxes                          </v>
          </cell>
          <cell r="E711">
            <v>39596</v>
          </cell>
          <cell r="F711">
            <v>12500</v>
          </cell>
          <cell r="G711">
            <v>0</v>
          </cell>
          <cell r="H711"/>
          <cell r="I711">
            <v>0</v>
          </cell>
          <cell r="J711">
            <v>729.17</v>
          </cell>
          <cell r="K711">
            <v>1250</v>
          </cell>
          <cell r="L711">
            <v>1979.17</v>
          </cell>
          <cell r="M711">
            <v>10520.83</v>
          </cell>
          <cell r="N711" t="str">
            <v>S/L</v>
          </cell>
          <cell r="O711">
            <v>10</v>
          </cell>
        </row>
        <row r="712">
          <cell r="A712" t="str">
            <v>COAST.703</v>
          </cell>
          <cell r="B712">
            <v>1006</v>
          </cell>
          <cell r="C712"/>
          <cell r="D712" t="str">
            <v xml:space="preserve">Color Camera System - #331                   </v>
          </cell>
          <cell r="E712">
            <v>39618</v>
          </cell>
          <cell r="F712">
            <v>1017.4</v>
          </cell>
          <cell r="G712">
            <v>0</v>
          </cell>
          <cell r="H712"/>
          <cell r="I712">
            <v>0</v>
          </cell>
          <cell r="J712">
            <v>72.67</v>
          </cell>
          <cell r="K712">
            <v>145.34</v>
          </cell>
          <cell r="L712">
            <v>218.01</v>
          </cell>
          <cell r="M712">
            <v>799.39</v>
          </cell>
          <cell r="N712" t="str">
            <v>S/L</v>
          </cell>
          <cell r="O712">
            <v>7</v>
          </cell>
        </row>
        <row r="713">
          <cell r="A713" t="str">
            <v>COAST.704</v>
          </cell>
          <cell r="B713">
            <v>1007</v>
          </cell>
          <cell r="C713"/>
          <cell r="D713" t="str">
            <v xml:space="preserve">Graphics - #331                              </v>
          </cell>
          <cell r="E713">
            <v>39626</v>
          </cell>
          <cell r="F713">
            <v>1990</v>
          </cell>
          <cell r="G713">
            <v>0</v>
          </cell>
          <cell r="H713"/>
          <cell r="I713">
            <v>0</v>
          </cell>
          <cell r="J713">
            <v>142.13999999999999</v>
          </cell>
          <cell r="K713">
            <v>284.29000000000002</v>
          </cell>
          <cell r="L713">
            <v>426.43</v>
          </cell>
          <cell r="M713">
            <v>1563.57</v>
          </cell>
          <cell r="N713" t="str">
            <v>S/L</v>
          </cell>
          <cell r="O713">
            <v>7</v>
          </cell>
        </row>
        <row r="714">
          <cell r="A714" t="str">
            <v>COAST.705</v>
          </cell>
          <cell r="B714">
            <v>1008</v>
          </cell>
          <cell r="C714"/>
          <cell r="D714" t="str">
            <v xml:space="preserve">1989 Freightliner Rolloff Dump Truck - #126  </v>
          </cell>
          <cell r="E714">
            <v>39629</v>
          </cell>
          <cell r="F714">
            <v>15000</v>
          </cell>
          <cell r="G714">
            <v>0</v>
          </cell>
          <cell r="H714"/>
          <cell r="I714">
            <v>0</v>
          </cell>
          <cell r="J714">
            <v>1071.43</v>
          </cell>
          <cell r="K714">
            <v>2142.86</v>
          </cell>
          <cell r="L714">
            <v>3214.29</v>
          </cell>
          <cell r="M714">
            <v>11785.71</v>
          </cell>
          <cell r="N714" t="str">
            <v>S/L</v>
          </cell>
          <cell r="O714">
            <v>7</v>
          </cell>
        </row>
        <row r="715">
          <cell r="A715" t="str">
            <v>COAST.706</v>
          </cell>
          <cell r="B715">
            <v>1009</v>
          </cell>
          <cell r="C715"/>
          <cell r="D715" t="str">
            <v xml:space="preserve">11 Used Drop Boxes from Masterbrand Cabinets </v>
          </cell>
          <cell r="E715">
            <v>39629</v>
          </cell>
          <cell r="F715">
            <v>15000</v>
          </cell>
          <cell r="G715">
            <v>0</v>
          </cell>
          <cell r="H715"/>
          <cell r="I715">
            <v>0</v>
          </cell>
          <cell r="J715">
            <v>750</v>
          </cell>
          <cell r="K715">
            <v>1500</v>
          </cell>
          <cell r="L715">
            <v>2250</v>
          </cell>
          <cell r="M715">
            <v>12750</v>
          </cell>
          <cell r="N715" t="str">
            <v>S/L</v>
          </cell>
          <cell r="O715">
            <v>10</v>
          </cell>
        </row>
        <row r="716">
          <cell r="A716" t="str">
            <v>COAST.707</v>
          </cell>
          <cell r="B716">
            <v>1010</v>
          </cell>
          <cell r="C716"/>
          <cell r="D716" t="str">
            <v xml:space="preserve">Rebuilt Transmission - #110                  </v>
          </cell>
          <cell r="E716">
            <v>39629</v>
          </cell>
          <cell r="F716">
            <v>3250</v>
          </cell>
          <cell r="G716">
            <v>0</v>
          </cell>
          <cell r="H716"/>
          <cell r="I716">
            <v>0</v>
          </cell>
          <cell r="J716">
            <v>232.14</v>
          </cell>
          <cell r="K716">
            <v>464.29</v>
          </cell>
          <cell r="L716">
            <v>696.43</v>
          </cell>
          <cell r="M716">
            <v>2553.5700000000002</v>
          </cell>
          <cell r="N716" t="str">
            <v>S/L</v>
          </cell>
          <cell r="O716">
            <v>7</v>
          </cell>
        </row>
        <row r="717">
          <cell r="A717" t="str">
            <v>COAST.708</v>
          </cell>
          <cell r="B717">
            <v>1011</v>
          </cell>
          <cell r="C717"/>
          <cell r="D717" t="str">
            <v xml:space="preserve">Construction Costs - Seaside Recycling Depot </v>
          </cell>
          <cell r="E717">
            <v>39626</v>
          </cell>
          <cell r="F717">
            <v>119696.5</v>
          </cell>
          <cell r="G717">
            <v>0</v>
          </cell>
          <cell r="H717"/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119696.5</v>
          </cell>
          <cell r="N717" t="str">
            <v>Memo</v>
          </cell>
          <cell r="O717">
            <v>40</v>
          </cell>
        </row>
        <row r="718">
          <cell r="A718" t="str">
            <v>COAST.709</v>
          </cell>
          <cell r="B718">
            <v>1012</v>
          </cell>
          <cell r="C718"/>
          <cell r="D718" t="str">
            <v xml:space="preserve">2 - 2yd Cardboard Recyc Containers           </v>
          </cell>
          <cell r="E718">
            <v>39618</v>
          </cell>
          <cell r="F718">
            <v>1250</v>
          </cell>
          <cell r="G718">
            <v>0</v>
          </cell>
          <cell r="H718"/>
          <cell r="I718">
            <v>0</v>
          </cell>
          <cell r="J718">
            <v>62.5</v>
          </cell>
          <cell r="K718">
            <v>125</v>
          </cell>
          <cell r="L718">
            <v>187.5</v>
          </cell>
          <cell r="M718">
            <v>1062.5</v>
          </cell>
          <cell r="N718" t="str">
            <v>S/L</v>
          </cell>
          <cell r="O718">
            <v>10</v>
          </cell>
        </row>
        <row r="719">
          <cell r="A719" t="str">
            <v>COAST.710</v>
          </cell>
          <cell r="B719">
            <v>1013</v>
          </cell>
          <cell r="C719"/>
          <cell r="D719" t="str">
            <v xml:space="preserve">3 - 4yd Cardboard Recyc Containers           </v>
          </cell>
          <cell r="E719">
            <v>39618</v>
          </cell>
          <cell r="F719">
            <v>2415.9899999999998</v>
          </cell>
          <cell r="G719">
            <v>0</v>
          </cell>
          <cell r="H719"/>
          <cell r="I719">
            <v>0</v>
          </cell>
          <cell r="J719">
            <v>120.8</v>
          </cell>
          <cell r="K719">
            <v>241.6</v>
          </cell>
          <cell r="L719">
            <v>362.4</v>
          </cell>
          <cell r="M719">
            <v>2053.59</v>
          </cell>
          <cell r="N719" t="str">
            <v>S/L</v>
          </cell>
          <cell r="O719">
            <v>10</v>
          </cell>
        </row>
        <row r="720">
          <cell r="A720" t="str">
            <v>COAST.711</v>
          </cell>
          <cell r="B720">
            <v>1014</v>
          </cell>
          <cell r="C720"/>
          <cell r="D720" t="str">
            <v xml:space="preserve">1 - 4yd Cardboard Recyc Container            </v>
          </cell>
          <cell r="E720">
            <v>39618</v>
          </cell>
          <cell r="F720">
            <v>751.15</v>
          </cell>
          <cell r="G720">
            <v>0</v>
          </cell>
          <cell r="H720"/>
          <cell r="I720">
            <v>0</v>
          </cell>
          <cell r="J720">
            <v>37.56</v>
          </cell>
          <cell r="K720">
            <v>75.11</v>
          </cell>
          <cell r="L720">
            <v>112.67</v>
          </cell>
          <cell r="M720">
            <v>638.48</v>
          </cell>
          <cell r="N720" t="str">
            <v>S/L</v>
          </cell>
          <cell r="O720">
            <v>10</v>
          </cell>
        </row>
        <row r="721">
          <cell r="A721" t="str">
            <v>COAST.712</v>
          </cell>
          <cell r="B721">
            <v>1015</v>
          </cell>
          <cell r="C721"/>
          <cell r="D721" t="str">
            <v xml:space="preserve">3 - 6yd Cardboard Recyc Containers           </v>
          </cell>
          <cell r="E721">
            <v>39618</v>
          </cell>
          <cell r="F721">
            <v>2720.49</v>
          </cell>
          <cell r="G721">
            <v>0</v>
          </cell>
          <cell r="H721"/>
          <cell r="I721">
            <v>0</v>
          </cell>
          <cell r="J721">
            <v>136.02000000000001</v>
          </cell>
          <cell r="K721">
            <v>272.05</v>
          </cell>
          <cell r="L721">
            <v>408.07</v>
          </cell>
          <cell r="M721">
            <v>2312.42</v>
          </cell>
          <cell r="N721" t="str">
            <v>S/L</v>
          </cell>
          <cell r="O721">
            <v>10</v>
          </cell>
        </row>
        <row r="722">
          <cell r="A722" t="str">
            <v>COAST.713</v>
          </cell>
          <cell r="B722">
            <v>1016</v>
          </cell>
          <cell r="C722"/>
          <cell r="D722" t="str">
            <v xml:space="preserve">2 - 8yd FL Containers                        </v>
          </cell>
          <cell r="E722">
            <v>39618</v>
          </cell>
          <cell r="F722">
            <v>2659</v>
          </cell>
          <cell r="G722">
            <v>0</v>
          </cell>
          <cell r="H722"/>
          <cell r="I722">
            <v>0</v>
          </cell>
          <cell r="J722">
            <v>132.94999999999999</v>
          </cell>
          <cell r="K722">
            <v>265.89999999999998</v>
          </cell>
          <cell r="L722">
            <v>398.85</v>
          </cell>
          <cell r="M722">
            <v>2260.15</v>
          </cell>
          <cell r="N722" t="str">
            <v>S/L</v>
          </cell>
          <cell r="O722">
            <v>10</v>
          </cell>
        </row>
        <row r="723">
          <cell r="A723" t="str">
            <v>COAST.714</v>
          </cell>
          <cell r="B723">
            <v>1017</v>
          </cell>
          <cell r="C723"/>
          <cell r="D723" t="str">
            <v xml:space="preserve">1 - 6yd FL Container                         </v>
          </cell>
          <cell r="E723">
            <v>39618</v>
          </cell>
          <cell r="F723">
            <v>991.09</v>
          </cell>
          <cell r="G723">
            <v>0</v>
          </cell>
          <cell r="H723"/>
          <cell r="I723">
            <v>0</v>
          </cell>
          <cell r="J723">
            <v>49.55</v>
          </cell>
          <cell r="K723">
            <v>99.11</v>
          </cell>
          <cell r="L723">
            <v>148.66</v>
          </cell>
          <cell r="M723">
            <v>842.43</v>
          </cell>
          <cell r="N723" t="str">
            <v>S/L</v>
          </cell>
          <cell r="O723">
            <v>10</v>
          </cell>
        </row>
        <row r="724">
          <cell r="A724" t="str">
            <v>COAST.715</v>
          </cell>
          <cell r="B724">
            <v>1018</v>
          </cell>
          <cell r="C724"/>
          <cell r="D724" t="str">
            <v xml:space="preserve">1 - 6yd FL Container                         </v>
          </cell>
          <cell r="E724">
            <v>39618</v>
          </cell>
          <cell r="F724">
            <v>1081.5</v>
          </cell>
          <cell r="G724">
            <v>0</v>
          </cell>
          <cell r="H724"/>
          <cell r="I724">
            <v>0</v>
          </cell>
          <cell r="J724">
            <v>54.08</v>
          </cell>
          <cell r="K724">
            <v>108.15</v>
          </cell>
          <cell r="L724">
            <v>162.22999999999999</v>
          </cell>
          <cell r="M724">
            <v>919.27</v>
          </cell>
          <cell r="N724" t="str">
            <v>S/L</v>
          </cell>
          <cell r="O724">
            <v>10</v>
          </cell>
        </row>
        <row r="725">
          <cell r="A725" t="str">
            <v>COAST.716</v>
          </cell>
          <cell r="B725">
            <v>1019</v>
          </cell>
          <cell r="C725"/>
          <cell r="D725" t="str">
            <v xml:space="preserve">6- 2yd Containers                            </v>
          </cell>
          <cell r="E725">
            <v>39618</v>
          </cell>
          <cell r="F725">
            <v>3063</v>
          </cell>
          <cell r="G725">
            <v>0</v>
          </cell>
          <cell r="H725"/>
          <cell r="I725">
            <v>0</v>
          </cell>
          <cell r="J725">
            <v>153.15</v>
          </cell>
          <cell r="K725">
            <v>306.3</v>
          </cell>
          <cell r="L725">
            <v>459.45</v>
          </cell>
          <cell r="M725">
            <v>2603.5500000000002</v>
          </cell>
          <cell r="N725" t="str">
            <v>S/L</v>
          </cell>
          <cell r="O725">
            <v>10</v>
          </cell>
        </row>
        <row r="726">
          <cell r="A726" t="str">
            <v>COAST.717</v>
          </cell>
          <cell r="B726">
            <v>1020</v>
          </cell>
          <cell r="C726"/>
          <cell r="D726" t="str">
            <v xml:space="preserve">4 - 3yd Containers                           </v>
          </cell>
          <cell r="E726">
            <v>39618</v>
          </cell>
          <cell r="F726">
            <v>2580</v>
          </cell>
          <cell r="G726">
            <v>0</v>
          </cell>
          <cell r="H726"/>
          <cell r="I726">
            <v>0</v>
          </cell>
          <cell r="J726">
            <v>129</v>
          </cell>
          <cell r="K726">
            <v>258</v>
          </cell>
          <cell r="L726">
            <v>387</v>
          </cell>
          <cell r="M726">
            <v>2193</v>
          </cell>
          <cell r="N726" t="str">
            <v>S/L</v>
          </cell>
          <cell r="O726">
            <v>10</v>
          </cell>
        </row>
        <row r="727">
          <cell r="A727" t="str">
            <v>COAST.718</v>
          </cell>
          <cell r="B727">
            <v>1021</v>
          </cell>
          <cell r="C727"/>
          <cell r="D727" t="str">
            <v xml:space="preserve">4 - 3yd Containers                           </v>
          </cell>
          <cell r="E727">
            <v>39618</v>
          </cell>
          <cell r="F727">
            <v>2486.08</v>
          </cell>
          <cell r="G727">
            <v>0</v>
          </cell>
          <cell r="H727"/>
          <cell r="I727">
            <v>0</v>
          </cell>
          <cell r="J727">
            <v>124.3</v>
          </cell>
          <cell r="K727">
            <v>248.61</v>
          </cell>
          <cell r="L727">
            <v>372.91</v>
          </cell>
          <cell r="M727">
            <v>2113.17</v>
          </cell>
          <cell r="N727" t="str">
            <v>S/L</v>
          </cell>
          <cell r="O727">
            <v>10</v>
          </cell>
        </row>
        <row r="728">
          <cell r="A728" t="str">
            <v>COAST.719</v>
          </cell>
          <cell r="B728">
            <v>1022</v>
          </cell>
          <cell r="C728"/>
          <cell r="D728" t="str">
            <v xml:space="preserve">1 - 4yd Container                            </v>
          </cell>
          <cell r="E728">
            <v>39618</v>
          </cell>
          <cell r="F728">
            <v>730</v>
          </cell>
          <cell r="G728">
            <v>0</v>
          </cell>
          <cell r="H728"/>
          <cell r="I728">
            <v>0</v>
          </cell>
          <cell r="J728">
            <v>36.5</v>
          </cell>
          <cell r="K728">
            <v>73</v>
          </cell>
          <cell r="L728">
            <v>109.5</v>
          </cell>
          <cell r="M728">
            <v>620.5</v>
          </cell>
          <cell r="N728" t="str">
            <v>S/L</v>
          </cell>
          <cell r="O728">
            <v>10</v>
          </cell>
        </row>
        <row r="729">
          <cell r="A729" t="str">
            <v>COAST.720</v>
          </cell>
          <cell r="B729">
            <v>1023</v>
          </cell>
          <cell r="C729"/>
          <cell r="D729" t="str">
            <v xml:space="preserve">1 - 4yd Container                            </v>
          </cell>
          <cell r="E729">
            <v>39618</v>
          </cell>
          <cell r="F729">
            <v>731.33</v>
          </cell>
          <cell r="G729">
            <v>0</v>
          </cell>
          <cell r="H729"/>
          <cell r="I729">
            <v>0</v>
          </cell>
          <cell r="J729">
            <v>36.57</v>
          </cell>
          <cell r="K729">
            <v>73.13</v>
          </cell>
          <cell r="L729">
            <v>109.7</v>
          </cell>
          <cell r="M729">
            <v>621.63</v>
          </cell>
          <cell r="N729" t="str">
            <v>S/L</v>
          </cell>
          <cell r="O729">
            <v>10</v>
          </cell>
        </row>
        <row r="730">
          <cell r="A730" t="str">
            <v>COAST.721</v>
          </cell>
          <cell r="B730">
            <v>1024</v>
          </cell>
          <cell r="C730"/>
          <cell r="D730" t="str">
            <v xml:space="preserve">1 - 2yd Container                            </v>
          </cell>
          <cell r="E730">
            <v>39618</v>
          </cell>
          <cell r="F730">
            <v>600</v>
          </cell>
          <cell r="G730">
            <v>0</v>
          </cell>
          <cell r="H730"/>
          <cell r="I730">
            <v>0</v>
          </cell>
          <cell r="J730">
            <v>30</v>
          </cell>
          <cell r="K730">
            <v>60</v>
          </cell>
          <cell r="L730">
            <v>90</v>
          </cell>
          <cell r="M730">
            <v>510</v>
          </cell>
          <cell r="N730" t="str">
            <v>S/L</v>
          </cell>
          <cell r="O730">
            <v>10</v>
          </cell>
        </row>
        <row r="731">
          <cell r="A731" t="str">
            <v>COAST.722</v>
          </cell>
          <cell r="B731">
            <v>1025</v>
          </cell>
          <cell r="C731"/>
          <cell r="D731" t="str">
            <v xml:space="preserve">1 - 2yd Container                            </v>
          </cell>
          <cell r="E731">
            <v>39618</v>
          </cell>
          <cell r="F731">
            <v>615.28</v>
          </cell>
          <cell r="G731">
            <v>0</v>
          </cell>
          <cell r="H731"/>
          <cell r="I731">
            <v>0</v>
          </cell>
          <cell r="J731">
            <v>30.76</v>
          </cell>
          <cell r="K731">
            <v>61.53</v>
          </cell>
          <cell r="L731">
            <v>92.29</v>
          </cell>
          <cell r="M731">
            <v>522.99</v>
          </cell>
          <cell r="N731" t="str">
            <v>S/L</v>
          </cell>
          <cell r="O731">
            <v>10</v>
          </cell>
        </row>
        <row r="732">
          <cell r="A732" t="str">
            <v>COAST.723</v>
          </cell>
          <cell r="B732">
            <v>1026</v>
          </cell>
          <cell r="C732"/>
          <cell r="D732" t="str">
            <v xml:space="preserve">3 - 3yd Containers                           </v>
          </cell>
          <cell r="E732">
            <v>39618</v>
          </cell>
          <cell r="F732">
            <v>1864.56</v>
          </cell>
          <cell r="G732">
            <v>0</v>
          </cell>
          <cell r="H732"/>
          <cell r="I732">
            <v>0</v>
          </cell>
          <cell r="J732">
            <v>93.23</v>
          </cell>
          <cell r="K732">
            <v>186.46</v>
          </cell>
          <cell r="L732">
            <v>279.69</v>
          </cell>
          <cell r="M732">
            <v>1584.87</v>
          </cell>
          <cell r="N732" t="str">
            <v>S/L</v>
          </cell>
          <cell r="O732">
            <v>10</v>
          </cell>
        </row>
        <row r="733">
          <cell r="A733" t="str">
            <v>COAST.724</v>
          </cell>
          <cell r="B733">
            <v>1027</v>
          </cell>
          <cell r="C733"/>
          <cell r="D733" t="str">
            <v xml:space="preserve">3 - 4yd Containers                           </v>
          </cell>
          <cell r="E733">
            <v>39618</v>
          </cell>
          <cell r="F733">
            <v>2193.9899999999998</v>
          </cell>
          <cell r="G733">
            <v>0</v>
          </cell>
          <cell r="H733"/>
          <cell r="I733">
            <v>0</v>
          </cell>
          <cell r="J733">
            <v>109.7</v>
          </cell>
          <cell r="K733">
            <v>219.4</v>
          </cell>
          <cell r="L733">
            <v>329.1</v>
          </cell>
          <cell r="M733">
            <v>1864.89</v>
          </cell>
          <cell r="N733" t="str">
            <v>S/L</v>
          </cell>
          <cell r="O733">
            <v>10</v>
          </cell>
        </row>
        <row r="734">
          <cell r="A734" t="str">
            <v>COAST.725</v>
          </cell>
          <cell r="B734">
            <v>1028</v>
          </cell>
          <cell r="C734"/>
          <cell r="D734" t="str">
            <v xml:space="preserve">Title and Escrow Fees                        </v>
          </cell>
          <cell r="E734">
            <v>39636</v>
          </cell>
          <cell r="F734">
            <v>2962</v>
          </cell>
          <cell r="G734">
            <v>0</v>
          </cell>
          <cell r="H734"/>
          <cell r="I734">
            <v>0</v>
          </cell>
          <cell r="J734">
            <v>37.03</v>
          </cell>
          <cell r="K734">
            <v>74.05</v>
          </cell>
          <cell r="L734">
            <v>111.08</v>
          </cell>
          <cell r="M734">
            <v>2850.92</v>
          </cell>
          <cell r="N734" t="str">
            <v>S/L</v>
          </cell>
          <cell r="O734">
            <v>40</v>
          </cell>
        </row>
        <row r="735">
          <cell r="A735" t="str">
            <v>COAST.726</v>
          </cell>
          <cell r="B735">
            <v>1029</v>
          </cell>
          <cell r="C735"/>
          <cell r="D735" t="str">
            <v xml:space="preserve">5 - 2yd Containers                           </v>
          </cell>
          <cell r="E735">
            <v>39643</v>
          </cell>
          <cell r="F735">
            <v>3076.4</v>
          </cell>
          <cell r="G735">
            <v>0</v>
          </cell>
          <cell r="H735"/>
          <cell r="I735">
            <v>0</v>
          </cell>
          <cell r="J735">
            <v>153.82</v>
          </cell>
          <cell r="K735">
            <v>307.64</v>
          </cell>
          <cell r="L735">
            <v>461.46</v>
          </cell>
          <cell r="M735">
            <v>2614.94</v>
          </cell>
          <cell r="N735" t="str">
            <v>S/L</v>
          </cell>
          <cell r="O735">
            <v>10</v>
          </cell>
        </row>
        <row r="736">
          <cell r="A736" t="str">
            <v>COAST.727</v>
          </cell>
          <cell r="B736">
            <v>1030</v>
          </cell>
          <cell r="C736"/>
          <cell r="D736" t="str">
            <v xml:space="preserve">1 - 2yd Cardboard Recyc Container            </v>
          </cell>
          <cell r="E736">
            <v>39643</v>
          </cell>
          <cell r="F736">
            <v>625</v>
          </cell>
          <cell r="G736">
            <v>0</v>
          </cell>
          <cell r="H736"/>
          <cell r="I736">
            <v>0</v>
          </cell>
          <cell r="J736">
            <v>31.25</v>
          </cell>
          <cell r="K736">
            <v>62.5</v>
          </cell>
          <cell r="L736">
            <v>93.75</v>
          </cell>
          <cell r="M736">
            <v>531.25</v>
          </cell>
          <cell r="N736" t="str">
            <v>S/L</v>
          </cell>
          <cell r="O736">
            <v>10</v>
          </cell>
        </row>
        <row r="737">
          <cell r="A737" t="str">
            <v>COAST.728</v>
          </cell>
          <cell r="B737">
            <v>1031</v>
          </cell>
          <cell r="C737"/>
          <cell r="D737" t="str">
            <v xml:space="preserve">2 - 2yd Cardboard Recyc Containers           </v>
          </cell>
          <cell r="E737">
            <v>39643</v>
          </cell>
          <cell r="F737">
            <v>1140</v>
          </cell>
          <cell r="G737">
            <v>0</v>
          </cell>
          <cell r="H737"/>
          <cell r="I737">
            <v>0</v>
          </cell>
          <cell r="J737">
            <v>57</v>
          </cell>
          <cell r="K737">
            <v>114</v>
          </cell>
          <cell r="L737">
            <v>171</v>
          </cell>
          <cell r="M737">
            <v>969</v>
          </cell>
          <cell r="N737" t="str">
            <v>S/L</v>
          </cell>
          <cell r="O737">
            <v>10</v>
          </cell>
        </row>
        <row r="738">
          <cell r="A738" t="str">
            <v>COAST.729</v>
          </cell>
          <cell r="B738">
            <v>1032</v>
          </cell>
          <cell r="C738"/>
          <cell r="D738" t="str">
            <v xml:space="preserve">1 - 4yd Cardboard Recyc Container            </v>
          </cell>
          <cell r="E738">
            <v>39643</v>
          </cell>
          <cell r="F738">
            <v>751.15</v>
          </cell>
          <cell r="G738">
            <v>0</v>
          </cell>
          <cell r="H738"/>
          <cell r="I738">
            <v>0</v>
          </cell>
          <cell r="J738">
            <v>37.56</v>
          </cell>
          <cell r="K738">
            <v>75.11</v>
          </cell>
          <cell r="L738">
            <v>112.67</v>
          </cell>
          <cell r="M738">
            <v>638.48</v>
          </cell>
          <cell r="N738" t="str">
            <v>S/L</v>
          </cell>
          <cell r="O738">
            <v>10</v>
          </cell>
        </row>
        <row r="739">
          <cell r="A739" t="str">
            <v>COAST.730</v>
          </cell>
          <cell r="B739">
            <v>1033</v>
          </cell>
          <cell r="C739"/>
          <cell r="D739" t="str">
            <v xml:space="preserve">3 - 6yd Cardboard Recyc Containers           </v>
          </cell>
          <cell r="E739">
            <v>39643</v>
          </cell>
          <cell r="F739">
            <v>2720.49</v>
          </cell>
          <cell r="G739">
            <v>0</v>
          </cell>
          <cell r="H739"/>
          <cell r="I739">
            <v>0</v>
          </cell>
          <cell r="J739">
            <v>136.02000000000001</v>
          </cell>
          <cell r="K739">
            <v>272.05</v>
          </cell>
          <cell r="L739">
            <v>408.07</v>
          </cell>
          <cell r="M739">
            <v>2312.42</v>
          </cell>
          <cell r="N739" t="str">
            <v>S/L</v>
          </cell>
          <cell r="O739">
            <v>10</v>
          </cell>
        </row>
        <row r="740">
          <cell r="A740" t="str">
            <v>COAST.731</v>
          </cell>
          <cell r="B740">
            <v>1034</v>
          </cell>
          <cell r="C740"/>
          <cell r="D740" t="str">
            <v xml:space="preserve">Steel for Boom Stretch - #126                </v>
          </cell>
          <cell r="E740">
            <v>39688</v>
          </cell>
          <cell r="F740">
            <v>2421.91</v>
          </cell>
          <cell r="G740">
            <v>0</v>
          </cell>
          <cell r="H740"/>
          <cell r="I740">
            <v>0</v>
          </cell>
          <cell r="J740">
            <v>115.33</v>
          </cell>
          <cell r="K740">
            <v>345.99</v>
          </cell>
          <cell r="L740">
            <v>461.32</v>
          </cell>
          <cell r="M740">
            <v>1960.59</v>
          </cell>
          <cell r="N740" t="str">
            <v>S/L</v>
          </cell>
          <cell r="O740">
            <v>7</v>
          </cell>
        </row>
        <row r="741">
          <cell r="A741" t="str">
            <v>COAST.732</v>
          </cell>
          <cell r="B741">
            <v>1035</v>
          </cell>
          <cell r="C741"/>
          <cell r="D741" t="str">
            <v xml:space="preserve">500- 14 Gal Recycle Bins                     </v>
          </cell>
          <cell r="E741">
            <v>39680</v>
          </cell>
          <cell r="F741">
            <v>3868.03</v>
          </cell>
          <cell r="G741">
            <v>0</v>
          </cell>
          <cell r="H741"/>
          <cell r="I741">
            <v>0</v>
          </cell>
          <cell r="J741">
            <v>128.93</v>
          </cell>
          <cell r="K741">
            <v>386.8</v>
          </cell>
          <cell r="L741">
            <v>515.73</v>
          </cell>
          <cell r="M741">
            <v>3352.3</v>
          </cell>
          <cell r="N741" t="str">
            <v>S/L</v>
          </cell>
          <cell r="O741">
            <v>10</v>
          </cell>
        </row>
        <row r="742">
          <cell r="A742" t="str">
            <v>COAST.733</v>
          </cell>
          <cell r="B742">
            <v>1036</v>
          </cell>
          <cell r="C742"/>
          <cell r="D742" t="str">
            <v xml:space="preserve">1 - 4yd Cardboard Recyc Container            </v>
          </cell>
          <cell r="E742">
            <v>39720</v>
          </cell>
          <cell r="F742">
            <v>751.15</v>
          </cell>
          <cell r="G742">
            <v>0</v>
          </cell>
          <cell r="H742"/>
          <cell r="I742">
            <v>0</v>
          </cell>
          <cell r="J742">
            <v>18.78</v>
          </cell>
          <cell r="K742">
            <v>75.11</v>
          </cell>
          <cell r="L742">
            <v>93.89</v>
          </cell>
          <cell r="M742">
            <v>657.26</v>
          </cell>
          <cell r="N742" t="str">
            <v>S/L</v>
          </cell>
          <cell r="O742">
            <v>10</v>
          </cell>
        </row>
        <row r="743">
          <cell r="A743" t="str">
            <v>COAST.734</v>
          </cell>
          <cell r="B743">
            <v>1037</v>
          </cell>
          <cell r="C743"/>
          <cell r="D743" t="str">
            <v xml:space="preserve">3 - 6yd FL Containers                        </v>
          </cell>
          <cell r="E743">
            <v>39720</v>
          </cell>
          <cell r="F743">
            <v>3244.5</v>
          </cell>
          <cell r="G743">
            <v>0</v>
          </cell>
          <cell r="H743"/>
          <cell r="I743">
            <v>0</v>
          </cell>
          <cell r="J743">
            <v>81.11</v>
          </cell>
          <cell r="K743">
            <v>324.45</v>
          </cell>
          <cell r="L743">
            <v>405.56</v>
          </cell>
          <cell r="M743">
            <v>2838.94</v>
          </cell>
          <cell r="N743" t="str">
            <v>S/L</v>
          </cell>
          <cell r="O743">
            <v>10</v>
          </cell>
        </row>
        <row r="744">
          <cell r="A744" t="str">
            <v>COAST.735</v>
          </cell>
          <cell r="B744">
            <v>1038</v>
          </cell>
          <cell r="C744"/>
          <cell r="D744" t="str">
            <v xml:space="preserve">2 - 2yd Cardboard Recyc Containers           </v>
          </cell>
          <cell r="E744">
            <v>39720</v>
          </cell>
          <cell r="F744">
            <v>1140</v>
          </cell>
          <cell r="G744">
            <v>0</v>
          </cell>
          <cell r="H744"/>
          <cell r="I744">
            <v>0</v>
          </cell>
          <cell r="J744">
            <v>28.5</v>
          </cell>
          <cell r="K744">
            <v>114</v>
          </cell>
          <cell r="L744">
            <v>142.5</v>
          </cell>
          <cell r="M744">
            <v>997.5</v>
          </cell>
          <cell r="N744" t="str">
            <v>S/L</v>
          </cell>
          <cell r="O744">
            <v>10</v>
          </cell>
        </row>
        <row r="745">
          <cell r="A745" t="str">
            <v>COAST.736</v>
          </cell>
          <cell r="B745">
            <v>1039</v>
          </cell>
          <cell r="C745"/>
          <cell r="D745" t="str">
            <v xml:space="preserve">3 - 4yd Cardboard Recyc Containers           </v>
          </cell>
          <cell r="E745">
            <v>39720</v>
          </cell>
          <cell r="F745">
            <v>2253.4499999999998</v>
          </cell>
          <cell r="G745">
            <v>0</v>
          </cell>
          <cell r="H745"/>
          <cell r="I745">
            <v>0</v>
          </cell>
          <cell r="J745">
            <v>56.34</v>
          </cell>
          <cell r="K745">
            <v>225.35</v>
          </cell>
          <cell r="L745">
            <v>281.69</v>
          </cell>
          <cell r="M745">
            <v>1971.76</v>
          </cell>
          <cell r="N745" t="str">
            <v>S/L</v>
          </cell>
          <cell r="O745">
            <v>10</v>
          </cell>
        </row>
        <row r="746">
          <cell r="A746" t="str">
            <v>COAST.737</v>
          </cell>
          <cell r="B746">
            <v>1040</v>
          </cell>
          <cell r="C746"/>
          <cell r="D746" t="str">
            <v xml:space="preserve">3 - 30yd Drop Boxes                          </v>
          </cell>
          <cell r="E746">
            <v>39741</v>
          </cell>
          <cell r="F746">
            <v>20961</v>
          </cell>
          <cell r="G746">
            <v>0</v>
          </cell>
          <cell r="H746"/>
          <cell r="I746">
            <v>0</v>
          </cell>
          <cell r="J746">
            <v>349.35</v>
          </cell>
          <cell r="K746">
            <v>2096.1</v>
          </cell>
          <cell r="L746">
            <v>2445.4499999999998</v>
          </cell>
          <cell r="M746">
            <v>18515.55</v>
          </cell>
          <cell r="N746" t="str">
            <v>S/L</v>
          </cell>
          <cell r="O746">
            <v>10</v>
          </cell>
        </row>
        <row r="747">
          <cell r="A747" t="str">
            <v>COAST.738</v>
          </cell>
          <cell r="B747">
            <v>1041</v>
          </cell>
          <cell r="C747"/>
          <cell r="D747" t="str">
            <v xml:space="preserve">3 - 6yd Cardboard Recyc Containers           </v>
          </cell>
          <cell r="E747">
            <v>39750</v>
          </cell>
          <cell r="F747">
            <v>2553.42</v>
          </cell>
          <cell r="G747">
            <v>0</v>
          </cell>
          <cell r="H747"/>
          <cell r="I747">
            <v>0</v>
          </cell>
          <cell r="J747">
            <v>42.56</v>
          </cell>
          <cell r="K747">
            <v>255.34</v>
          </cell>
          <cell r="L747">
            <v>297.89999999999998</v>
          </cell>
          <cell r="M747">
            <v>2255.52</v>
          </cell>
          <cell r="N747" t="str">
            <v>S/L</v>
          </cell>
          <cell r="O747">
            <v>10</v>
          </cell>
        </row>
        <row r="748">
          <cell r="A748" t="str">
            <v>COAST.739</v>
          </cell>
          <cell r="B748">
            <v>1042</v>
          </cell>
          <cell r="C748"/>
          <cell r="D748" t="str">
            <v xml:space="preserve">CTD - Tipping Floor Repair                   </v>
          </cell>
          <cell r="E748">
            <v>39752</v>
          </cell>
          <cell r="F748">
            <v>11560</v>
          </cell>
          <cell r="G748">
            <v>0</v>
          </cell>
          <cell r="H748"/>
          <cell r="I748">
            <v>0</v>
          </cell>
          <cell r="J748">
            <v>128.44</v>
          </cell>
          <cell r="K748">
            <v>770.67</v>
          </cell>
          <cell r="L748">
            <v>899.11</v>
          </cell>
          <cell r="M748">
            <v>10660.89</v>
          </cell>
          <cell r="N748" t="str">
            <v>S/L</v>
          </cell>
          <cell r="O748">
            <v>15</v>
          </cell>
        </row>
        <row r="749">
          <cell r="A749" t="str">
            <v>COAST.740</v>
          </cell>
          <cell r="B749">
            <v>1043</v>
          </cell>
          <cell r="C749"/>
          <cell r="D749" t="str">
            <v>00 Peterbilt / Heil 26yd Sideloaders - Valley</v>
          </cell>
          <cell r="E749">
            <v>39692</v>
          </cell>
          <cell r="F749">
            <v>25000</v>
          </cell>
          <cell r="G749">
            <v>0</v>
          </cell>
          <cell r="H749"/>
          <cell r="I749">
            <v>0</v>
          </cell>
          <cell r="J749">
            <v>1190.48</v>
          </cell>
          <cell r="K749">
            <v>3571.43</v>
          </cell>
          <cell r="L749">
            <v>4761.91</v>
          </cell>
          <cell r="M749">
            <v>20238.09</v>
          </cell>
          <cell r="N749" t="str">
            <v>S/L</v>
          </cell>
          <cell r="O749">
            <v>7</v>
          </cell>
        </row>
        <row r="750">
          <cell r="A750" t="str">
            <v>COAST.741</v>
          </cell>
          <cell r="B750">
            <v>1044</v>
          </cell>
          <cell r="C750"/>
          <cell r="D750" t="str">
            <v xml:space="preserve">8513 - 90 Gal Commingle Carts                </v>
          </cell>
          <cell r="E750">
            <v>39771</v>
          </cell>
          <cell r="F750">
            <v>34052</v>
          </cell>
          <cell r="G750">
            <v>0</v>
          </cell>
          <cell r="H750"/>
          <cell r="I750">
            <v>0</v>
          </cell>
          <cell r="J750">
            <v>283.77</v>
          </cell>
          <cell r="K750">
            <v>3405.2</v>
          </cell>
          <cell r="L750">
            <v>3688.97</v>
          </cell>
          <cell r="M750">
            <v>30363.03</v>
          </cell>
          <cell r="N750" t="str">
            <v>S/L</v>
          </cell>
          <cell r="O750">
            <v>10</v>
          </cell>
        </row>
        <row r="751">
          <cell r="A751" t="str">
            <v>COAST.742</v>
          </cell>
          <cell r="B751">
            <v>1045</v>
          </cell>
          <cell r="C751"/>
          <cell r="D751" t="str">
            <v xml:space="preserve">3 - 4yd Cardboard Recyc Containers           </v>
          </cell>
          <cell r="E751">
            <v>39794</v>
          </cell>
          <cell r="F751">
            <v>2190</v>
          </cell>
          <cell r="G751">
            <v>0</v>
          </cell>
          <cell r="H751"/>
          <cell r="I751">
            <v>0</v>
          </cell>
          <cell r="J751">
            <v>18.25</v>
          </cell>
          <cell r="K751">
            <v>219</v>
          </cell>
          <cell r="L751">
            <v>237.25</v>
          </cell>
          <cell r="M751">
            <v>1952.75</v>
          </cell>
          <cell r="N751" t="str">
            <v>S/L</v>
          </cell>
          <cell r="O751">
            <v>10</v>
          </cell>
        </row>
        <row r="752">
          <cell r="A752" t="str">
            <v>COAST.743</v>
          </cell>
          <cell r="B752">
            <v>1046</v>
          </cell>
          <cell r="C752"/>
          <cell r="D752" t="str">
            <v xml:space="preserve">Attorney Fees                                </v>
          </cell>
          <cell r="E752">
            <v>39629</v>
          </cell>
          <cell r="F752">
            <v>4353.91</v>
          </cell>
          <cell r="G752">
            <v>0</v>
          </cell>
          <cell r="H752"/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4353.91</v>
          </cell>
          <cell r="N752" t="str">
            <v>Memo</v>
          </cell>
          <cell r="O752">
            <v>40</v>
          </cell>
        </row>
        <row r="753">
          <cell r="A753" t="str">
            <v>COAST.744</v>
          </cell>
          <cell r="B753">
            <v>1047</v>
          </cell>
          <cell r="C753"/>
          <cell r="D753" t="str">
            <v xml:space="preserve">Fleetmind GPS - #125                         </v>
          </cell>
          <cell r="E753">
            <v>39538</v>
          </cell>
          <cell r="F753">
            <v>2894.6</v>
          </cell>
          <cell r="G753">
            <v>0</v>
          </cell>
          <cell r="H753"/>
          <cell r="I753">
            <v>0</v>
          </cell>
          <cell r="J753">
            <v>434.19</v>
          </cell>
          <cell r="K753">
            <v>578.91999999999996</v>
          </cell>
          <cell r="L753">
            <v>1013.11</v>
          </cell>
          <cell r="M753">
            <v>1881.49</v>
          </cell>
          <cell r="N753" t="str">
            <v>S/L</v>
          </cell>
          <cell r="O753">
            <v>5</v>
          </cell>
        </row>
        <row r="754">
          <cell r="A754" t="str">
            <v>COAST.745</v>
          </cell>
          <cell r="B754">
            <v>1048</v>
          </cell>
          <cell r="C754"/>
          <cell r="D754" t="str">
            <v xml:space="preserve">Rolloff System - #125                        </v>
          </cell>
          <cell r="E754">
            <v>39598</v>
          </cell>
          <cell r="F754">
            <v>49196</v>
          </cell>
          <cell r="G754">
            <v>0</v>
          </cell>
          <cell r="H754"/>
          <cell r="I754">
            <v>0</v>
          </cell>
          <cell r="J754">
            <v>4099.67</v>
          </cell>
          <cell r="K754">
            <v>7028</v>
          </cell>
          <cell r="L754">
            <v>11127.67</v>
          </cell>
          <cell r="M754">
            <v>38068.33</v>
          </cell>
          <cell r="N754" t="str">
            <v>S/L</v>
          </cell>
          <cell r="O754">
            <v>7</v>
          </cell>
        </row>
        <row r="755">
          <cell r="A755" t="str">
            <v>COAST.746</v>
          </cell>
          <cell r="B755">
            <v>1049</v>
          </cell>
          <cell r="C755"/>
          <cell r="D755" t="str">
            <v xml:space="preserve">VSL Air Sensor - #123                        </v>
          </cell>
          <cell r="E755">
            <v>39629</v>
          </cell>
          <cell r="F755">
            <v>1170</v>
          </cell>
          <cell r="G755">
            <v>0</v>
          </cell>
          <cell r="H755"/>
          <cell r="I755">
            <v>0</v>
          </cell>
          <cell r="J755">
            <v>83.57</v>
          </cell>
          <cell r="K755">
            <v>167.14</v>
          </cell>
          <cell r="L755">
            <v>250.71</v>
          </cell>
          <cell r="M755">
            <v>919.29</v>
          </cell>
          <cell r="N755" t="str">
            <v>S/L</v>
          </cell>
          <cell r="O755">
            <v>7</v>
          </cell>
        </row>
        <row r="756">
          <cell r="A756" t="str">
            <v>COAST.747</v>
          </cell>
          <cell r="B756">
            <v>1050</v>
          </cell>
          <cell r="C756"/>
          <cell r="D756" t="str">
            <v xml:space="preserve">5 - 3yd Containers                           </v>
          </cell>
          <cell r="E756">
            <v>39916</v>
          </cell>
          <cell r="F756">
            <v>3107.6</v>
          </cell>
          <cell r="G756">
            <v>0</v>
          </cell>
          <cell r="H756" t="str">
            <v>c</v>
          </cell>
          <cell r="I756">
            <v>0</v>
          </cell>
          <cell r="J756">
            <v>0</v>
          </cell>
          <cell r="K756">
            <v>233.07</v>
          </cell>
          <cell r="L756">
            <v>233.07</v>
          </cell>
          <cell r="M756">
            <v>2874.53</v>
          </cell>
          <cell r="N756" t="str">
            <v>S/L</v>
          </cell>
          <cell r="O756">
            <v>10</v>
          </cell>
        </row>
        <row r="757">
          <cell r="A757" t="str">
            <v>COAST.748</v>
          </cell>
          <cell r="B757">
            <v>1051</v>
          </cell>
          <cell r="C757"/>
          <cell r="D757" t="str">
            <v xml:space="preserve">Wheel Loader GP Bucket                       </v>
          </cell>
          <cell r="E757">
            <v>39945</v>
          </cell>
          <cell r="F757">
            <v>1250</v>
          </cell>
          <cell r="G757">
            <v>0</v>
          </cell>
          <cell r="H757" t="str">
            <v>c</v>
          </cell>
          <cell r="I757">
            <v>0</v>
          </cell>
          <cell r="J757">
            <v>0</v>
          </cell>
          <cell r="K757">
            <v>119.05</v>
          </cell>
          <cell r="L757">
            <v>119.05</v>
          </cell>
          <cell r="M757">
            <v>1130.95</v>
          </cell>
          <cell r="N757" t="str">
            <v>S/L</v>
          </cell>
          <cell r="O757">
            <v>7</v>
          </cell>
        </row>
        <row r="758">
          <cell r="A758" t="str">
            <v>COAST.749</v>
          </cell>
          <cell r="B758">
            <v>1052</v>
          </cell>
          <cell r="C758"/>
          <cell r="D758" t="str">
            <v xml:space="preserve">Cardboard Baler Repair                       </v>
          </cell>
          <cell r="E758">
            <v>39964</v>
          </cell>
          <cell r="F758">
            <v>10492</v>
          </cell>
          <cell r="G758">
            <v>0</v>
          </cell>
          <cell r="H758" t="str">
            <v>c</v>
          </cell>
          <cell r="I758">
            <v>0</v>
          </cell>
          <cell r="J758">
            <v>0</v>
          </cell>
          <cell r="K758">
            <v>874.33</v>
          </cell>
          <cell r="L758">
            <v>874.33</v>
          </cell>
          <cell r="M758">
            <v>9617.67</v>
          </cell>
          <cell r="N758" t="str">
            <v>S/L</v>
          </cell>
          <cell r="O758">
            <v>7</v>
          </cell>
        </row>
        <row r="759">
          <cell r="A759" t="str">
            <v>COAST.750</v>
          </cell>
          <cell r="B759">
            <v>1053</v>
          </cell>
          <cell r="C759"/>
          <cell r="D759" t="str">
            <v xml:space="preserve">1 - 4yd Cardboard Recyc Container            </v>
          </cell>
          <cell r="E759">
            <v>39944</v>
          </cell>
          <cell r="F759">
            <v>749.64</v>
          </cell>
          <cell r="G759">
            <v>0</v>
          </cell>
          <cell r="H759" t="str">
            <v>c</v>
          </cell>
          <cell r="I759">
            <v>0</v>
          </cell>
          <cell r="J759">
            <v>0</v>
          </cell>
          <cell r="K759">
            <v>49.98</v>
          </cell>
          <cell r="L759">
            <v>49.98</v>
          </cell>
          <cell r="M759">
            <v>699.66</v>
          </cell>
          <cell r="N759" t="str">
            <v>S/L</v>
          </cell>
          <cell r="O759">
            <v>10</v>
          </cell>
        </row>
        <row r="760">
          <cell r="A760" t="str">
            <v>COAST.751</v>
          </cell>
          <cell r="B760">
            <v>1054</v>
          </cell>
          <cell r="C760"/>
          <cell r="D760" t="str">
            <v xml:space="preserve">132 - 32 Gal Trash Cart Lids                 </v>
          </cell>
          <cell r="E760">
            <v>39960</v>
          </cell>
          <cell r="F760">
            <v>2635.6</v>
          </cell>
          <cell r="G760">
            <v>0</v>
          </cell>
          <cell r="H760" t="str">
            <v>c</v>
          </cell>
          <cell r="I760">
            <v>0</v>
          </cell>
          <cell r="J760">
            <v>0</v>
          </cell>
          <cell r="K760">
            <v>153.74</v>
          </cell>
          <cell r="L760">
            <v>153.74</v>
          </cell>
          <cell r="M760">
            <v>2481.86</v>
          </cell>
          <cell r="N760" t="str">
            <v>S/L</v>
          </cell>
          <cell r="O760">
            <v>10</v>
          </cell>
        </row>
        <row r="761">
          <cell r="A761" t="str">
            <v>COAST.752</v>
          </cell>
          <cell r="B761">
            <v>1055</v>
          </cell>
          <cell r="C761"/>
          <cell r="D761" t="str">
            <v xml:space="preserve">2 - 4yd  CB Rec Containers - Valley 0 basis  </v>
          </cell>
          <cell r="E761">
            <v>39944</v>
          </cell>
          <cell r="F761">
            <v>0</v>
          </cell>
          <cell r="G761">
            <v>0</v>
          </cell>
          <cell r="H761" t="str">
            <v>c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 t="str">
            <v>S/L</v>
          </cell>
          <cell r="O761">
            <v>10</v>
          </cell>
        </row>
        <row r="762">
          <cell r="A762" t="str">
            <v>COAST.753</v>
          </cell>
          <cell r="B762">
            <v>1056</v>
          </cell>
          <cell r="C762"/>
          <cell r="D762" t="str">
            <v xml:space="preserve">1 - 4yd Cardboard Recyc Container            </v>
          </cell>
          <cell r="E762">
            <v>39944</v>
          </cell>
          <cell r="F762">
            <v>800.75</v>
          </cell>
          <cell r="G762">
            <v>0</v>
          </cell>
          <cell r="H762" t="str">
            <v>c</v>
          </cell>
          <cell r="I762">
            <v>0</v>
          </cell>
          <cell r="J762">
            <v>0</v>
          </cell>
          <cell r="K762">
            <v>53.38</v>
          </cell>
          <cell r="L762">
            <v>53.38</v>
          </cell>
          <cell r="M762">
            <v>747.37</v>
          </cell>
          <cell r="N762" t="str">
            <v>S/L</v>
          </cell>
          <cell r="O762">
            <v>10</v>
          </cell>
        </row>
        <row r="763">
          <cell r="A763" t="str">
            <v>COAST.754</v>
          </cell>
          <cell r="B763">
            <v>1057</v>
          </cell>
          <cell r="C763"/>
          <cell r="D763" t="str">
            <v xml:space="preserve">Baler Repair                                 </v>
          </cell>
          <cell r="E763">
            <v>39994</v>
          </cell>
          <cell r="F763">
            <v>1624.93</v>
          </cell>
          <cell r="G763">
            <v>0</v>
          </cell>
          <cell r="H763" t="str">
            <v>c</v>
          </cell>
          <cell r="I763">
            <v>0</v>
          </cell>
          <cell r="J763">
            <v>0</v>
          </cell>
          <cell r="K763">
            <v>116.07</v>
          </cell>
          <cell r="L763">
            <v>116.07</v>
          </cell>
          <cell r="M763">
            <v>1508.86</v>
          </cell>
          <cell r="N763" t="str">
            <v>S/L</v>
          </cell>
          <cell r="O763">
            <v>7</v>
          </cell>
        </row>
        <row r="764">
          <cell r="A764" t="str">
            <v>COAST.755</v>
          </cell>
          <cell r="B764">
            <v>1058</v>
          </cell>
          <cell r="C764"/>
          <cell r="D764" t="str">
            <v xml:space="preserve">1999 Peterbilt 320 Heil Front Loader - #210  </v>
          </cell>
          <cell r="E764">
            <v>40038</v>
          </cell>
          <cell r="F764">
            <v>73000</v>
          </cell>
          <cell r="G764">
            <v>0</v>
          </cell>
          <cell r="H764" t="str">
            <v>c</v>
          </cell>
          <cell r="I764">
            <v>0</v>
          </cell>
          <cell r="J764">
            <v>0</v>
          </cell>
          <cell r="K764">
            <v>4345.24</v>
          </cell>
          <cell r="L764">
            <v>4345.24</v>
          </cell>
          <cell r="M764">
            <v>68654.759999999995</v>
          </cell>
          <cell r="N764" t="str">
            <v>S/L</v>
          </cell>
          <cell r="O764">
            <v>7</v>
          </cell>
        </row>
        <row r="765">
          <cell r="A765" t="str">
            <v>COAST.756</v>
          </cell>
          <cell r="B765">
            <v>1059</v>
          </cell>
          <cell r="C765"/>
          <cell r="D765" t="str">
            <v xml:space="preserve">Transmission - #814                          </v>
          </cell>
          <cell r="E765">
            <v>40052</v>
          </cell>
          <cell r="F765">
            <v>1945</v>
          </cell>
          <cell r="G765">
            <v>0</v>
          </cell>
          <cell r="H765" t="str">
            <v>c</v>
          </cell>
          <cell r="I765">
            <v>0</v>
          </cell>
          <cell r="J765">
            <v>0</v>
          </cell>
          <cell r="K765">
            <v>92.62</v>
          </cell>
          <cell r="L765">
            <v>92.62</v>
          </cell>
          <cell r="M765">
            <v>1852.38</v>
          </cell>
          <cell r="N765" t="str">
            <v>S/L</v>
          </cell>
          <cell r="O765">
            <v>7</v>
          </cell>
        </row>
        <row r="766">
          <cell r="A766" t="str">
            <v>COAST.757</v>
          </cell>
          <cell r="B766">
            <v>1060</v>
          </cell>
          <cell r="C766"/>
          <cell r="D766" t="str">
            <v xml:space="preserve">5 - 6yd Cardboard Containers                 </v>
          </cell>
          <cell r="E766">
            <v>40036</v>
          </cell>
          <cell r="F766">
            <v>4255.7</v>
          </cell>
          <cell r="G766">
            <v>0</v>
          </cell>
          <cell r="H766" t="str">
            <v>c</v>
          </cell>
          <cell r="I766">
            <v>0</v>
          </cell>
          <cell r="J766">
            <v>0</v>
          </cell>
          <cell r="K766">
            <v>177.32</v>
          </cell>
          <cell r="L766">
            <v>177.32</v>
          </cell>
          <cell r="M766">
            <v>4078.38</v>
          </cell>
          <cell r="N766" t="str">
            <v>S/L</v>
          </cell>
          <cell r="O766">
            <v>10</v>
          </cell>
        </row>
        <row r="767">
          <cell r="A767" t="str">
            <v>COAST.758</v>
          </cell>
          <cell r="B767">
            <v>1061</v>
          </cell>
          <cell r="C767"/>
          <cell r="D767" t="str">
            <v xml:space="preserve">1 - 2yd Cardboard Container                  </v>
          </cell>
          <cell r="E767">
            <v>40036</v>
          </cell>
          <cell r="F767">
            <v>597.5</v>
          </cell>
          <cell r="G767">
            <v>0</v>
          </cell>
          <cell r="H767" t="str">
            <v>c</v>
          </cell>
          <cell r="I767">
            <v>0</v>
          </cell>
          <cell r="J767">
            <v>0</v>
          </cell>
          <cell r="K767">
            <v>24.9</v>
          </cell>
          <cell r="L767">
            <v>24.9</v>
          </cell>
          <cell r="M767">
            <v>572.6</v>
          </cell>
          <cell r="N767" t="str">
            <v>S/L</v>
          </cell>
          <cell r="O767">
            <v>10</v>
          </cell>
        </row>
        <row r="768">
          <cell r="A768" t="str">
            <v>COAST.759</v>
          </cell>
          <cell r="B768">
            <v>1062</v>
          </cell>
          <cell r="C768"/>
          <cell r="D768" t="str">
            <v xml:space="preserve">4 - 3yd Cardboard Containers                 </v>
          </cell>
          <cell r="E768">
            <v>40036</v>
          </cell>
          <cell r="F768">
            <v>2486.08</v>
          </cell>
          <cell r="G768">
            <v>0</v>
          </cell>
          <cell r="H768" t="str">
            <v>c</v>
          </cell>
          <cell r="I768">
            <v>0</v>
          </cell>
          <cell r="J768">
            <v>0</v>
          </cell>
          <cell r="K768">
            <v>103.59</v>
          </cell>
          <cell r="L768">
            <v>103.59</v>
          </cell>
          <cell r="M768">
            <v>2382.4899999999998</v>
          </cell>
          <cell r="N768" t="str">
            <v>S/L</v>
          </cell>
          <cell r="O768">
            <v>10</v>
          </cell>
        </row>
        <row r="769">
          <cell r="A769" t="str">
            <v>COAST.760</v>
          </cell>
          <cell r="B769">
            <v>1063</v>
          </cell>
          <cell r="C769"/>
          <cell r="D769" t="str">
            <v xml:space="preserve">2 - 2yd Containers                           </v>
          </cell>
          <cell r="E769">
            <v>40036</v>
          </cell>
          <cell r="F769">
            <v>1202.6600000000001</v>
          </cell>
          <cell r="G769">
            <v>0</v>
          </cell>
          <cell r="H769" t="str">
            <v>c</v>
          </cell>
          <cell r="I769">
            <v>0</v>
          </cell>
          <cell r="J769">
            <v>0</v>
          </cell>
          <cell r="K769">
            <v>50.11</v>
          </cell>
          <cell r="L769">
            <v>50.11</v>
          </cell>
          <cell r="M769">
            <v>1152.55</v>
          </cell>
          <cell r="N769" t="str">
            <v>S/L</v>
          </cell>
          <cell r="O769">
            <v>10</v>
          </cell>
        </row>
        <row r="770">
          <cell r="A770" t="str">
            <v>COAST.761</v>
          </cell>
          <cell r="B770">
            <v>1064</v>
          </cell>
          <cell r="C770"/>
          <cell r="D770" t="str">
            <v xml:space="preserve">2 - 4yd Containers                           </v>
          </cell>
          <cell r="E770">
            <v>40036</v>
          </cell>
          <cell r="F770">
            <v>1462.66</v>
          </cell>
          <cell r="G770">
            <v>0</v>
          </cell>
          <cell r="H770" t="str">
            <v>c</v>
          </cell>
          <cell r="I770">
            <v>0</v>
          </cell>
          <cell r="J770">
            <v>0</v>
          </cell>
          <cell r="K770">
            <v>60.94</v>
          </cell>
          <cell r="L770">
            <v>60.94</v>
          </cell>
          <cell r="M770">
            <v>1401.72</v>
          </cell>
          <cell r="N770" t="str">
            <v>S/L</v>
          </cell>
          <cell r="O770">
            <v>10</v>
          </cell>
        </row>
        <row r="771">
          <cell r="A771" t="str">
            <v>COAST.762</v>
          </cell>
          <cell r="B771">
            <v>1065</v>
          </cell>
          <cell r="C771"/>
          <cell r="D771" t="str">
            <v xml:space="preserve">3 - 4yd Containers                           </v>
          </cell>
          <cell r="E771">
            <v>40038</v>
          </cell>
          <cell r="F771">
            <v>2248.92</v>
          </cell>
          <cell r="G771">
            <v>0</v>
          </cell>
          <cell r="H771" t="str">
            <v>c</v>
          </cell>
          <cell r="I771">
            <v>0</v>
          </cell>
          <cell r="J771">
            <v>0</v>
          </cell>
          <cell r="K771">
            <v>93.71</v>
          </cell>
          <cell r="L771">
            <v>93.71</v>
          </cell>
          <cell r="M771">
            <v>2155.21</v>
          </cell>
          <cell r="N771" t="str">
            <v>S/L</v>
          </cell>
          <cell r="O771">
            <v>10</v>
          </cell>
        </row>
        <row r="772">
          <cell r="A772" t="str">
            <v>COAST.763</v>
          </cell>
          <cell r="B772">
            <v>1066</v>
          </cell>
          <cell r="C772"/>
          <cell r="D772" t="str">
            <v xml:space="preserve">360 - 32 Gal Univ XHD Containers             </v>
          </cell>
          <cell r="E772">
            <v>40056</v>
          </cell>
          <cell r="F772">
            <v>15660</v>
          </cell>
          <cell r="G772">
            <v>0</v>
          </cell>
          <cell r="H772" t="str">
            <v>c</v>
          </cell>
          <cell r="I772">
            <v>0</v>
          </cell>
          <cell r="J772">
            <v>0</v>
          </cell>
          <cell r="K772">
            <v>522</v>
          </cell>
          <cell r="L772">
            <v>522</v>
          </cell>
          <cell r="M772">
            <v>15138</v>
          </cell>
          <cell r="N772" t="str">
            <v>S/L</v>
          </cell>
          <cell r="O772">
            <v>10</v>
          </cell>
        </row>
        <row r="773">
          <cell r="A773" t="str">
            <v>COAST.764</v>
          </cell>
          <cell r="B773">
            <v>1067</v>
          </cell>
          <cell r="C773"/>
          <cell r="D773" t="str">
            <v xml:space="preserve">Vinyl Print - #210                           </v>
          </cell>
          <cell r="E773">
            <v>40066</v>
          </cell>
          <cell r="F773">
            <v>1300</v>
          </cell>
          <cell r="G773">
            <v>0</v>
          </cell>
          <cell r="H773" t="str">
            <v>c</v>
          </cell>
          <cell r="I773">
            <v>0</v>
          </cell>
          <cell r="J773">
            <v>0</v>
          </cell>
          <cell r="K773">
            <v>61.9</v>
          </cell>
          <cell r="L773">
            <v>61.9</v>
          </cell>
          <cell r="M773">
            <v>1238.0999999999999</v>
          </cell>
          <cell r="N773" t="str">
            <v>S/L</v>
          </cell>
          <cell r="O773">
            <v>7</v>
          </cell>
        </row>
        <row r="774">
          <cell r="A774" t="str">
            <v>COAST.765</v>
          </cell>
          <cell r="B774">
            <v>1068</v>
          </cell>
          <cell r="C774"/>
          <cell r="D774" t="str">
            <v xml:space="preserve">Used Wheel - #333                            </v>
          </cell>
          <cell r="E774">
            <v>40079</v>
          </cell>
          <cell r="F774">
            <v>644.9</v>
          </cell>
          <cell r="G774">
            <v>0</v>
          </cell>
          <cell r="H774" t="str">
            <v>c</v>
          </cell>
          <cell r="I774">
            <v>0</v>
          </cell>
          <cell r="J774">
            <v>0</v>
          </cell>
          <cell r="K774">
            <v>23.03</v>
          </cell>
          <cell r="L774">
            <v>23.03</v>
          </cell>
          <cell r="M774">
            <v>621.87</v>
          </cell>
          <cell r="N774" t="str">
            <v>S/L</v>
          </cell>
          <cell r="O774">
            <v>7</v>
          </cell>
        </row>
        <row r="775">
          <cell r="A775" t="str">
            <v>COAST.766</v>
          </cell>
          <cell r="B775">
            <v>1069</v>
          </cell>
          <cell r="C775"/>
          <cell r="D775" t="str">
            <v xml:space="preserve">Residential Sideload - #333                  </v>
          </cell>
          <cell r="E775">
            <v>40085</v>
          </cell>
          <cell r="F775">
            <v>50000</v>
          </cell>
          <cell r="G775">
            <v>0</v>
          </cell>
          <cell r="H775" t="str">
            <v>c</v>
          </cell>
          <cell r="I775">
            <v>0</v>
          </cell>
          <cell r="J775">
            <v>0</v>
          </cell>
          <cell r="K775">
            <v>1785.71</v>
          </cell>
          <cell r="L775">
            <v>1785.71</v>
          </cell>
          <cell r="M775">
            <v>48214.29</v>
          </cell>
          <cell r="N775" t="str">
            <v>S/L</v>
          </cell>
          <cell r="O775">
            <v>7</v>
          </cell>
        </row>
        <row r="776">
          <cell r="A776" t="str">
            <v>COAST.767</v>
          </cell>
          <cell r="B776">
            <v>1070</v>
          </cell>
          <cell r="C776"/>
          <cell r="D776" t="str">
            <v xml:space="preserve">320 - 96 Gal Univ Container Lids             </v>
          </cell>
          <cell r="E776">
            <v>40072</v>
          </cell>
          <cell r="F776">
            <v>6256</v>
          </cell>
          <cell r="G776">
            <v>0</v>
          </cell>
          <cell r="H776" t="str">
            <v>c</v>
          </cell>
          <cell r="I776">
            <v>0</v>
          </cell>
          <cell r="J776">
            <v>0</v>
          </cell>
          <cell r="K776">
            <v>156.4</v>
          </cell>
          <cell r="L776">
            <v>156.4</v>
          </cell>
          <cell r="M776">
            <v>6099.6</v>
          </cell>
          <cell r="N776" t="str">
            <v>S/L</v>
          </cell>
          <cell r="O776">
            <v>10</v>
          </cell>
        </row>
        <row r="777">
          <cell r="A777" t="str">
            <v>COAST.768</v>
          </cell>
          <cell r="B777">
            <v>1071</v>
          </cell>
          <cell r="C777"/>
          <cell r="D777" t="str">
            <v xml:space="preserve">Custom Linings Spray in Bed Liner - #210     </v>
          </cell>
          <cell r="E777">
            <v>40073</v>
          </cell>
          <cell r="F777">
            <v>450</v>
          </cell>
          <cell r="G777">
            <v>0</v>
          </cell>
          <cell r="H777" t="str">
            <v>c</v>
          </cell>
          <cell r="I777">
            <v>0</v>
          </cell>
          <cell r="J777">
            <v>0</v>
          </cell>
          <cell r="K777">
            <v>16.07</v>
          </cell>
          <cell r="L777">
            <v>16.07</v>
          </cell>
          <cell r="M777">
            <v>433.93</v>
          </cell>
          <cell r="N777" t="str">
            <v>S/L</v>
          </cell>
          <cell r="O777">
            <v>7</v>
          </cell>
        </row>
        <row r="778">
          <cell r="A778" t="str">
            <v>COAST.769</v>
          </cell>
          <cell r="B778">
            <v>1072</v>
          </cell>
          <cell r="C778"/>
          <cell r="D778" t="str">
            <v xml:space="preserve">2001 Ottawa Yard Tractor - #612              </v>
          </cell>
          <cell r="E778">
            <v>40098</v>
          </cell>
          <cell r="F778">
            <v>19400</v>
          </cell>
          <cell r="G778">
            <v>0</v>
          </cell>
          <cell r="H778" t="str">
            <v>c</v>
          </cell>
          <cell r="I778">
            <v>0</v>
          </cell>
          <cell r="J778">
            <v>0</v>
          </cell>
          <cell r="K778">
            <v>692.86</v>
          </cell>
          <cell r="L778">
            <v>692.86</v>
          </cell>
          <cell r="M778">
            <v>18707.14</v>
          </cell>
          <cell r="N778" t="str">
            <v>S/L</v>
          </cell>
          <cell r="O778">
            <v>7</v>
          </cell>
        </row>
        <row r="779">
          <cell r="A779" t="str">
            <v>COAST.770</v>
          </cell>
          <cell r="B779">
            <v>1073</v>
          </cell>
          <cell r="C779"/>
          <cell r="D779" t="str">
            <v xml:space="preserve">Paint - #333                                 </v>
          </cell>
          <cell r="E779">
            <v>40113</v>
          </cell>
          <cell r="F779">
            <v>7004.71</v>
          </cell>
          <cell r="G779">
            <v>0</v>
          </cell>
          <cell r="H779" t="str">
            <v>c</v>
          </cell>
          <cell r="I779">
            <v>0</v>
          </cell>
          <cell r="J779">
            <v>0</v>
          </cell>
          <cell r="K779">
            <v>233.49</v>
          </cell>
          <cell r="L779">
            <v>233.49</v>
          </cell>
          <cell r="M779">
            <v>6771.22</v>
          </cell>
          <cell r="N779" t="str">
            <v>S/L</v>
          </cell>
          <cell r="O779">
            <v>5</v>
          </cell>
        </row>
        <row r="780">
          <cell r="A780" t="str">
            <v>COAST.771</v>
          </cell>
          <cell r="B780">
            <v>1074</v>
          </cell>
          <cell r="C780"/>
          <cell r="D780" t="str">
            <v xml:space="preserve">Retrofit Automated Side Loading Arm - #323   </v>
          </cell>
          <cell r="E780">
            <v>40147</v>
          </cell>
          <cell r="F780">
            <v>19550</v>
          </cell>
          <cell r="G780">
            <v>0</v>
          </cell>
          <cell r="H780" t="str">
            <v>c</v>
          </cell>
          <cell r="I780">
            <v>0</v>
          </cell>
          <cell r="J780">
            <v>0</v>
          </cell>
          <cell r="K780">
            <v>232.74</v>
          </cell>
          <cell r="L780">
            <v>232.74</v>
          </cell>
          <cell r="M780">
            <v>19317.259999999998</v>
          </cell>
          <cell r="N780" t="str">
            <v>S/L</v>
          </cell>
          <cell r="O780">
            <v>7</v>
          </cell>
        </row>
        <row r="781">
          <cell r="A781" t="str">
            <v>COAST.772</v>
          </cell>
          <cell r="B781">
            <v>1075</v>
          </cell>
          <cell r="C781"/>
          <cell r="D781" t="str">
            <v xml:space="preserve">Parts - #210                                 </v>
          </cell>
          <cell r="E781">
            <v>40147</v>
          </cell>
          <cell r="F781">
            <v>8692.35</v>
          </cell>
          <cell r="G781">
            <v>0</v>
          </cell>
          <cell r="H781" t="str">
            <v>c</v>
          </cell>
          <cell r="I781">
            <v>0</v>
          </cell>
          <cell r="J781">
            <v>0</v>
          </cell>
          <cell r="K781">
            <v>103.48</v>
          </cell>
          <cell r="L781">
            <v>103.48</v>
          </cell>
          <cell r="M781">
            <v>8588.8700000000008</v>
          </cell>
          <cell r="N781" t="str">
            <v>S/L</v>
          </cell>
          <cell r="O781">
            <v>7</v>
          </cell>
        </row>
        <row r="782">
          <cell r="A782" t="str">
            <v>COAST.773</v>
          </cell>
          <cell r="B782">
            <v>1076</v>
          </cell>
          <cell r="C782"/>
          <cell r="D782" t="str">
            <v xml:space="preserve">Parts - #209                                 </v>
          </cell>
          <cell r="E782">
            <v>40147</v>
          </cell>
          <cell r="F782">
            <v>3395</v>
          </cell>
          <cell r="G782">
            <v>0</v>
          </cell>
          <cell r="H782" t="str">
            <v>c</v>
          </cell>
          <cell r="I782">
            <v>0</v>
          </cell>
          <cell r="J782">
            <v>0</v>
          </cell>
          <cell r="K782">
            <v>40.42</v>
          </cell>
          <cell r="L782">
            <v>40.42</v>
          </cell>
          <cell r="M782">
            <v>3354.58</v>
          </cell>
          <cell r="N782" t="str">
            <v>S/L</v>
          </cell>
          <cell r="O782">
            <v>7</v>
          </cell>
        </row>
        <row r="783">
          <cell r="A783" t="str">
            <v>COAST.774</v>
          </cell>
          <cell r="B783">
            <v>1077</v>
          </cell>
          <cell r="C783"/>
          <cell r="D783" t="str">
            <v xml:space="preserve">Transmission Overhaul - #209                 </v>
          </cell>
          <cell r="E783">
            <v>40147</v>
          </cell>
          <cell r="F783">
            <v>7562.76</v>
          </cell>
          <cell r="G783">
            <v>0</v>
          </cell>
          <cell r="H783" t="str">
            <v>c</v>
          </cell>
          <cell r="I783">
            <v>0</v>
          </cell>
          <cell r="J783">
            <v>0</v>
          </cell>
          <cell r="K783">
            <v>90.03</v>
          </cell>
          <cell r="L783">
            <v>90.03</v>
          </cell>
          <cell r="M783">
            <v>7472.73</v>
          </cell>
          <cell r="N783" t="str">
            <v>S/L</v>
          </cell>
          <cell r="O783">
            <v>7</v>
          </cell>
        </row>
        <row r="784">
          <cell r="A784" t="str">
            <v>COAST.775</v>
          </cell>
          <cell r="B784">
            <v>1078</v>
          </cell>
          <cell r="C784"/>
          <cell r="D784" t="str">
            <v xml:space="preserve">Retrofit Automated Side Loading Arm - #332   </v>
          </cell>
          <cell r="E784">
            <v>40147</v>
          </cell>
          <cell r="F784">
            <v>19550</v>
          </cell>
          <cell r="G784">
            <v>0</v>
          </cell>
          <cell r="H784" t="str">
            <v>c</v>
          </cell>
          <cell r="I784">
            <v>0</v>
          </cell>
          <cell r="J784">
            <v>0</v>
          </cell>
          <cell r="K784">
            <v>232.74</v>
          </cell>
          <cell r="L784">
            <v>232.74</v>
          </cell>
          <cell r="M784">
            <v>19317.259999999998</v>
          </cell>
          <cell r="N784" t="str">
            <v>S/L</v>
          </cell>
          <cell r="O784">
            <v>7</v>
          </cell>
        </row>
        <row r="823">
          <cell r="A823" t="str">
            <v>NEWCST.1</v>
          </cell>
          <cell r="C823">
            <v>18</v>
          </cell>
          <cell r="D823" t="str">
            <v>Lincoln Ranger 250 Welder</v>
          </cell>
          <cell r="F823">
            <v>0.6</v>
          </cell>
        </row>
        <row r="824">
          <cell r="A824" t="str">
            <v>NEWCST.2</v>
          </cell>
          <cell r="C824">
            <v>18</v>
          </cell>
          <cell r="D824" t="str">
            <v>Lincoln LN-25 Welder</v>
          </cell>
          <cell r="F824">
            <v>0.6</v>
          </cell>
        </row>
        <row r="825">
          <cell r="A825" t="str">
            <v>NEWCST.3</v>
          </cell>
          <cell r="C825">
            <v>18</v>
          </cell>
          <cell r="D825" t="str">
            <v>Ingrosall Rand Vertrell Compressor</v>
          </cell>
          <cell r="F825">
            <v>0.6</v>
          </cell>
        </row>
        <row r="826">
          <cell r="A826" t="str">
            <v>NEWCST.4</v>
          </cell>
          <cell r="C826">
            <v>18</v>
          </cell>
          <cell r="D826" t="str">
            <v>60 Gal container</v>
          </cell>
          <cell r="F826">
            <v>0.6</v>
          </cell>
        </row>
        <row r="827">
          <cell r="A827" t="str">
            <v>NEWCST.5</v>
          </cell>
          <cell r="C827">
            <v>18</v>
          </cell>
          <cell r="D827" t="str">
            <v>Oxy Seliderie welder</v>
          </cell>
          <cell r="F827">
            <v>0.6</v>
          </cell>
        </row>
        <row r="828">
          <cell r="A828" t="str">
            <v>NEWCST.6</v>
          </cell>
          <cell r="C828">
            <v>18</v>
          </cell>
          <cell r="D828" t="str">
            <v>Craftsman Tool Box w/ misc tools 2 @ $500 each)</v>
          </cell>
          <cell r="F828">
            <v>0.6</v>
          </cell>
        </row>
        <row r="829">
          <cell r="A829" t="str">
            <v>NEWCST.7</v>
          </cell>
          <cell r="C829">
            <v>19</v>
          </cell>
          <cell r="D829" t="str">
            <v>Jet Drill Press 15" with stand</v>
          </cell>
          <cell r="F829">
            <v>0.5</v>
          </cell>
        </row>
        <row r="830">
          <cell r="A830" t="str">
            <v>NEWCST.8</v>
          </cell>
          <cell r="C830">
            <v>20</v>
          </cell>
          <cell r="D830" t="str">
            <v>Oxy stand torch</v>
          </cell>
          <cell r="F830">
            <v>0.6</v>
          </cell>
        </row>
        <row r="831">
          <cell r="A831" t="str">
            <v>NEWCST.9</v>
          </cell>
          <cell r="C831">
            <v>21</v>
          </cell>
          <cell r="D831" t="str">
            <v>Miller shopmaster 300 ac/dc welder with wire feeder</v>
          </cell>
          <cell r="F831">
            <v>0.6</v>
          </cell>
        </row>
        <row r="832">
          <cell r="A832" t="str">
            <v>NEWCST.10</v>
          </cell>
          <cell r="C832">
            <v>22</v>
          </cell>
          <cell r="D832" t="str">
            <v>Miller Millermatic 251 wire welder</v>
          </cell>
          <cell r="F832">
            <v>0.6</v>
          </cell>
        </row>
        <row r="833">
          <cell r="A833" t="str">
            <v>NEWCST.11</v>
          </cell>
          <cell r="C833">
            <v>23</v>
          </cell>
          <cell r="D833" t="str">
            <v>Power Max 1000 G3 Series</v>
          </cell>
          <cell r="F833">
            <v>0.6</v>
          </cell>
        </row>
        <row r="834">
          <cell r="A834" t="str">
            <v>NEWCST.12</v>
          </cell>
          <cell r="C834">
            <v>24</v>
          </cell>
          <cell r="D834" t="str">
            <v>Smog Hog LAS model porta clean</v>
          </cell>
          <cell r="F834">
            <v>0.5</v>
          </cell>
        </row>
        <row r="835">
          <cell r="A835" t="str">
            <v>NEWCST.13</v>
          </cell>
          <cell r="C835">
            <v>28</v>
          </cell>
          <cell r="D835" t="str">
            <v>Jet horizontal bend saw hbs-101810</v>
          </cell>
          <cell r="F835">
            <v>0.2</v>
          </cell>
        </row>
        <row r="836">
          <cell r="A836" t="str">
            <v>NEWCST.14</v>
          </cell>
          <cell r="C836">
            <v>30</v>
          </cell>
          <cell r="D836" t="str">
            <v>Robin Air Cool Tech 34768</v>
          </cell>
          <cell r="F836">
            <v>0.6</v>
          </cell>
        </row>
        <row r="837">
          <cell r="A837" t="str">
            <v>NEWCST.15</v>
          </cell>
          <cell r="C837">
            <v>31</v>
          </cell>
          <cell r="D837" t="str">
            <v>NexIQ Pro-link plus</v>
          </cell>
          <cell r="F837">
            <v>0.7</v>
          </cell>
        </row>
        <row r="838">
          <cell r="A838" t="str">
            <v>NEWCST.16</v>
          </cell>
          <cell r="C838">
            <v>32</v>
          </cell>
          <cell r="D838" t="str">
            <v>Small Paint Booth birks #29-1075 20' x 25'</v>
          </cell>
          <cell r="F838">
            <v>0.3</v>
          </cell>
        </row>
        <row r="839">
          <cell r="A839" t="str">
            <v>NEWCST.17</v>
          </cell>
          <cell r="C839">
            <v>33</v>
          </cell>
          <cell r="D839" t="str">
            <v>Large Paint Booth Binks 18 x 40' x 20'</v>
          </cell>
          <cell r="F839">
            <v>0.4</v>
          </cell>
        </row>
        <row r="840">
          <cell r="A840" t="str">
            <v>NEWCST.18</v>
          </cell>
          <cell r="C840">
            <v>50</v>
          </cell>
          <cell r="D840" t="str">
            <v>2000 gallon skid load tank</v>
          </cell>
          <cell r="F840">
            <v>0.5</v>
          </cell>
        </row>
      </sheetData>
      <sheetData sheetId="12"/>
      <sheetData sheetId="13"/>
      <sheetData sheetId="14">
        <row r="9">
          <cell r="K9">
            <v>0</v>
          </cell>
        </row>
      </sheetData>
      <sheetData sheetId="15"/>
      <sheetData sheetId="16">
        <row r="1">
          <cell r="B1" t="str">
            <v>07390  SUNSET EMPIRE R&amp;R SERVICES, INC</v>
          </cell>
        </row>
      </sheetData>
      <sheetData sheetId="17"/>
      <sheetData sheetId="18"/>
      <sheetData sheetId="19">
        <row r="9">
          <cell r="K9">
            <v>0</v>
          </cell>
        </row>
      </sheetData>
      <sheetData sheetId="20"/>
      <sheetData sheetId="21">
        <row r="1">
          <cell r="B1" t="str">
            <v>07390  SUNSET EMPIRE R&amp;R SERVICES, INC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"/>
      <sheetName val="Queries"/>
      <sheetName val="Cover"/>
      <sheetName val="Overview"/>
      <sheetName val="Bal Sheet"/>
      <sheetName val="P&amp;L"/>
      <sheetName val="Cash Flow"/>
      <sheetName val="2005-06 Waterfall"/>
      <sheetName val="TB"/>
      <sheetName val="PriorTB"/>
      <sheetName val="XCHK"/>
      <sheetName val="Budget"/>
      <sheetName val="Bal_Sheet"/>
      <sheetName val="Cash_Flow"/>
      <sheetName val="2005-06_Waterfall"/>
      <sheetName val="Bal_Sheet1"/>
      <sheetName val="Cash_Flow1"/>
      <sheetName val="2005-06_Waterfall1"/>
      <sheetName val="Bal_Sheet2"/>
      <sheetName val="Cash_Flow2"/>
      <sheetName val="2005-06_Waterfall2"/>
      <sheetName val="Bal_Sheet3"/>
      <sheetName val="Cash_Flow3"/>
      <sheetName val="2005-06_Waterfall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B2" t="str">
            <v>Account ID</v>
          </cell>
          <cell r="C2" t="str">
            <v>Account Description</v>
          </cell>
          <cell r="D2" t="str">
            <v>Debit Amt</v>
          </cell>
          <cell r="E2" t="str">
            <v>Credit Amt</v>
          </cell>
          <cell r="F2" t="str">
            <v>CurNet</v>
          </cell>
          <cell r="G2" t="str">
            <v>DR12</v>
          </cell>
          <cell r="H2" t="str">
            <v>CR12</v>
          </cell>
          <cell r="I2" t="str">
            <v>LastNet</v>
          </cell>
          <cell r="J2" t="str">
            <v>DRCHG</v>
          </cell>
          <cell r="K2" t="str">
            <v>CRCHG</v>
          </cell>
          <cell r="L2" t="str">
            <v>Net</v>
          </cell>
        </row>
        <row r="3">
          <cell r="B3">
            <v>100000</v>
          </cell>
          <cell r="C3" t="str">
            <v>CASH</v>
          </cell>
          <cell r="F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B4">
            <v>100100</v>
          </cell>
          <cell r="C4" t="str">
            <v>Wells Fargo - Checking</v>
          </cell>
          <cell r="D4">
            <v>17025.310000000001</v>
          </cell>
          <cell r="F4">
            <v>17025.310000000001</v>
          </cell>
          <cell r="G4">
            <v>199901.61</v>
          </cell>
          <cell r="I4">
            <v>199901.61</v>
          </cell>
          <cell r="J4">
            <v>-182876.3</v>
          </cell>
          <cell r="K4">
            <v>0</v>
          </cell>
          <cell r="L4">
            <v>-182876.3</v>
          </cell>
        </row>
        <row r="5">
          <cell r="B5">
            <v>100200</v>
          </cell>
          <cell r="C5" t="str">
            <v>First Republic - Checking</v>
          </cell>
          <cell r="D5">
            <v>6507.85</v>
          </cell>
          <cell r="F5">
            <v>6507.85</v>
          </cell>
          <cell r="G5">
            <v>5730.35</v>
          </cell>
          <cell r="I5">
            <v>5730.35</v>
          </cell>
          <cell r="J5">
            <v>777.5</v>
          </cell>
          <cell r="K5">
            <v>0</v>
          </cell>
          <cell r="L5">
            <v>777.5</v>
          </cell>
        </row>
        <row r="6">
          <cell r="B6">
            <v>100300</v>
          </cell>
          <cell r="C6" t="str">
            <v>First Republic - Investment</v>
          </cell>
          <cell r="F6">
            <v>0</v>
          </cell>
          <cell r="G6">
            <v>2189712.2599999998</v>
          </cell>
          <cell r="I6">
            <v>2189712.2599999998</v>
          </cell>
          <cell r="J6">
            <v>-2189712.2599999998</v>
          </cell>
          <cell r="K6">
            <v>0</v>
          </cell>
          <cell r="L6">
            <v>-2189712.2599999998</v>
          </cell>
        </row>
        <row r="7">
          <cell r="B7">
            <v>100400</v>
          </cell>
          <cell r="C7" t="str">
            <v>Comerica - Checking</v>
          </cell>
          <cell r="D7">
            <v>200468.05</v>
          </cell>
          <cell r="F7">
            <v>200468.05</v>
          </cell>
          <cell r="G7">
            <v>500</v>
          </cell>
          <cell r="I7">
            <v>500</v>
          </cell>
          <cell r="J7">
            <v>199968.05</v>
          </cell>
          <cell r="K7">
            <v>0</v>
          </cell>
          <cell r="L7">
            <v>199968.05</v>
          </cell>
        </row>
        <row r="8">
          <cell r="B8">
            <v>100500</v>
          </cell>
          <cell r="C8" t="str">
            <v>Comerica - Money Market</v>
          </cell>
          <cell r="D8">
            <v>1649589.65</v>
          </cell>
          <cell r="F8">
            <v>1649589.65</v>
          </cell>
          <cell r="I8">
            <v>0</v>
          </cell>
          <cell r="J8">
            <v>1649589.65</v>
          </cell>
          <cell r="K8">
            <v>0</v>
          </cell>
          <cell r="L8">
            <v>1649589.65</v>
          </cell>
        </row>
        <row r="9">
          <cell r="B9">
            <v>100600</v>
          </cell>
          <cell r="C9" t="str">
            <v>Comerica - Merchant</v>
          </cell>
          <cell r="F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>
            <v>110000</v>
          </cell>
          <cell r="C10" t="str">
            <v>Credit Card Deposit Clearing</v>
          </cell>
          <cell r="E10">
            <v>9071.61</v>
          </cell>
          <cell r="F10">
            <v>-9071.61</v>
          </cell>
          <cell r="I10">
            <v>0</v>
          </cell>
          <cell r="J10">
            <v>0</v>
          </cell>
          <cell r="K10">
            <v>9071.61</v>
          </cell>
          <cell r="L10">
            <v>-9071.61</v>
          </cell>
        </row>
        <row r="11">
          <cell r="B11">
            <v>120000</v>
          </cell>
          <cell r="C11" t="str">
            <v>Accounts Receivable</v>
          </cell>
          <cell r="E11">
            <v>191861.7</v>
          </cell>
          <cell r="F11">
            <v>-191861.7</v>
          </cell>
          <cell r="I11">
            <v>0</v>
          </cell>
          <cell r="J11">
            <v>0</v>
          </cell>
          <cell r="K11">
            <v>191861.7</v>
          </cell>
          <cell r="L11">
            <v>-191861.7</v>
          </cell>
        </row>
        <row r="12">
          <cell r="B12">
            <v>120100</v>
          </cell>
          <cell r="C12" t="str">
            <v>Reserve for Bad Debt</v>
          </cell>
          <cell r="F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>
            <v>121000</v>
          </cell>
          <cell r="C13" t="str">
            <v>AR Clearing</v>
          </cell>
          <cell r="F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>
            <v>122000</v>
          </cell>
          <cell r="C14" t="str">
            <v>Employee Advances</v>
          </cell>
          <cell r="F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>
            <v>130000</v>
          </cell>
          <cell r="C15" t="str">
            <v>Inventory</v>
          </cell>
          <cell r="F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>
            <v>140000</v>
          </cell>
          <cell r="C16" t="str">
            <v>Prepaid Expense</v>
          </cell>
          <cell r="D16">
            <v>70193.539999999994</v>
          </cell>
          <cell r="F16">
            <v>70193.539999999994</v>
          </cell>
          <cell r="G16">
            <v>92861.81</v>
          </cell>
          <cell r="I16">
            <v>92861.81</v>
          </cell>
          <cell r="J16">
            <v>-22668.270000000004</v>
          </cell>
          <cell r="K16">
            <v>0</v>
          </cell>
          <cell r="L16">
            <v>-22668.270000000004</v>
          </cell>
        </row>
        <row r="17">
          <cell r="B17">
            <v>140100</v>
          </cell>
          <cell r="C17" t="str">
            <v>Prepaid Expense - General</v>
          </cell>
          <cell r="F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>
            <v>140200</v>
          </cell>
          <cell r="C18" t="str">
            <v>Prepaid Expense - Insurance</v>
          </cell>
          <cell r="F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B19">
            <v>140300</v>
          </cell>
          <cell r="C19" t="str">
            <v>Prepaid Expense - Marketing</v>
          </cell>
          <cell r="F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B20">
            <v>140400</v>
          </cell>
          <cell r="C20" t="str">
            <v>Deferred Costs - Eng/Bridal</v>
          </cell>
          <cell r="D20">
            <v>8048</v>
          </cell>
          <cell r="F20">
            <v>8048</v>
          </cell>
          <cell r="G20">
            <v>5849</v>
          </cell>
          <cell r="I20">
            <v>5849</v>
          </cell>
          <cell r="J20">
            <v>2199</v>
          </cell>
          <cell r="K20">
            <v>0</v>
          </cell>
          <cell r="L20">
            <v>2199</v>
          </cell>
        </row>
        <row r="21">
          <cell r="B21">
            <v>140500</v>
          </cell>
          <cell r="C21" t="str">
            <v>Deferred Costs - Albums</v>
          </cell>
          <cell r="D21">
            <v>37670</v>
          </cell>
          <cell r="F21">
            <v>37670</v>
          </cell>
          <cell r="G21">
            <v>38170</v>
          </cell>
          <cell r="I21">
            <v>38170</v>
          </cell>
          <cell r="J21">
            <v>-500</v>
          </cell>
          <cell r="K21">
            <v>0</v>
          </cell>
          <cell r="L21">
            <v>-500</v>
          </cell>
        </row>
        <row r="22">
          <cell r="B22">
            <v>141000</v>
          </cell>
          <cell r="C22" t="str">
            <v>Restricted Funds - Merch Cards</v>
          </cell>
          <cell r="D22">
            <v>20000</v>
          </cell>
          <cell r="F22">
            <v>20000</v>
          </cell>
          <cell r="G22">
            <v>20000</v>
          </cell>
          <cell r="I22">
            <v>20000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141500</v>
          </cell>
          <cell r="C23" t="str">
            <v>CD - ACH Restricted</v>
          </cell>
          <cell r="F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>
            <v>149000</v>
          </cell>
          <cell r="C24" t="str">
            <v>Other Current Assets</v>
          </cell>
          <cell r="F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>
            <v>150000</v>
          </cell>
          <cell r="C25" t="str">
            <v>Fixed Assets</v>
          </cell>
          <cell r="F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B26">
            <v>150100</v>
          </cell>
          <cell r="C26" t="str">
            <v>Furniture and Fixtures</v>
          </cell>
          <cell r="D26">
            <v>29461.57</v>
          </cell>
          <cell r="F26">
            <v>29461.57</v>
          </cell>
          <cell r="G26">
            <v>22151.69</v>
          </cell>
          <cell r="I26">
            <v>22151.69</v>
          </cell>
          <cell r="J26">
            <v>7309.880000000001</v>
          </cell>
          <cell r="K26">
            <v>0</v>
          </cell>
          <cell r="L26">
            <v>7309.880000000001</v>
          </cell>
        </row>
        <row r="27">
          <cell r="B27">
            <v>150200</v>
          </cell>
          <cell r="C27" t="str">
            <v>Computers</v>
          </cell>
          <cell r="D27">
            <v>105347.58</v>
          </cell>
          <cell r="F27">
            <v>105347.58</v>
          </cell>
          <cell r="G27">
            <v>100134.64</v>
          </cell>
          <cell r="I27">
            <v>100134.64</v>
          </cell>
          <cell r="J27">
            <v>5212.9400000000023</v>
          </cell>
          <cell r="K27">
            <v>0</v>
          </cell>
          <cell r="L27">
            <v>5212.9400000000023</v>
          </cell>
        </row>
        <row r="28">
          <cell r="B28">
            <v>150300</v>
          </cell>
          <cell r="C28" t="str">
            <v>Cameras</v>
          </cell>
          <cell r="D28">
            <v>1119108.8400000001</v>
          </cell>
          <cell r="F28">
            <v>1119108.8400000001</v>
          </cell>
          <cell r="G28">
            <v>1119108.8400000001</v>
          </cell>
          <cell r="I28">
            <v>1119108.8400000001</v>
          </cell>
          <cell r="J28">
            <v>0</v>
          </cell>
          <cell r="K28">
            <v>0</v>
          </cell>
          <cell r="L28">
            <v>0</v>
          </cell>
        </row>
        <row r="29">
          <cell r="B29">
            <v>150400</v>
          </cell>
          <cell r="C29" t="str">
            <v>Capital Leased Property</v>
          </cell>
          <cell r="F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>
            <v>150500</v>
          </cell>
          <cell r="C30" t="str">
            <v>Leasehold Improvements</v>
          </cell>
          <cell r="F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>
            <v>160000</v>
          </cell>
          <cell r="C31" t="str">
            <v>Accum Depreciation</v>
          </cell>
          <cell r="F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>
            <v>160100</v>
          </cell>
          <cell r="C32" t="str">
            <v>Accum Dep. Furn &amp; Fixtures</v>
          </cell>
          <cell r="F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>
            <v>160200</v>
          </cell>
          <cell r="C33" t="str">
            <v>Accum Dep. Computers</v>
          </cell>
          <cell r="F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>
            <v>160300</v>
          </cell>
          <cell r="C34" t="str">
            <v>Accum Dep. Cameras</v>
          </cell>
          <cell r="E34">
            <v>315736</v>
          </cell>
          <cell r="F34">
            <v>-315736</v>
          </cell>
          <cell r="H34">
            <v>298795</v>
          </cell>
          <cell r="I34">
            <v>-298795</v>
          </cell>
          <cell r="J34">
            <v>0</v>
          </cell>
          <cell r="K34">
            <v>16941</v>
          </cell>
          <cell r="L34">
            <v>-16941</v>
          </cell>
        </row>
        <row r="35">
          <cell r="B35">
            <v>160400</v>
          </cell>
          <cell r="C35" t="str">
            <v>Accum Dep. Leased Property</v>
          </cell>
          <cell r="F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>
            <v>160500</v>
          </cell>
          <cell r="C36" t="str">
            <v>Accum Dep. Leasehold Imp.</v>
          </cell>
          <cell r="F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>
            <v>180000</v>
          </cell>
          <cell r="C37" t="str">
            <v>Other Assets</v>
          </cell>
          <cell r="F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>
            <v>181000</v>
          </cell>
          <cell r="C38" t="str">
            <v>Deposits</v>
          </cell>
          <cell r="D38">
            <v>59462.21</v>
          </cell>
          <cell r="F38">
            <v>59462.21</v>
          </cell>
          <cell r="G38">
            <v>59462.21</v>
          </cell>
          <cell r="I38">
            <v>59462.21</v>
          </cell>
          <cell r="J38">
            <v>0</v>
          </cell>
          <cell r="K38">
            <v>0</v>
          </cell>
          <cell r="L38">
            <v>0</v>
          </cell>
        </row>
        <row r="39">
          <cell r="B39">
            <v>182000</v>
          </cell>
          <cell r="C39" t="str">
            <v>Start-up Costs</v>
          </cell>
          <cell r="F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>
            <v>200000</v>
          </cell>
          <cell r="C40" t="str">
            <v>Accounts Payable</v>
          </cell>
          <cell r="E40">
            <v>162844.13</v>
          </cell>
          <cell r="F40">
            <v>-162844.13</v>
          </cell>
          <cell r="H40">
            <v>101558.84</v>
          </cell>
          <cell r="I40">
            <v>-101558.84</v>
          </cell>
          <cell r="J40">
            <v>0</v>
          </cell>
          <cell r="K40">
            <v>61285.290000000008</v>
          </cell>
          <cell r="L40">
            <v>-61285.290000000008</v>
          </cell>
        </row>
        <row r="41">
          <cell r="B41">
            <v>201000</v>
          </cell>
          <cell r="C41" t="str">
            <v>Credit Card</v>
          </cell>
          <cell r="F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B42">
            <v>201010</v>
          </cell>
          <cell r="C42" t="str">
            <v>Credit Card - Chase</v>
          </cell>
          <cell r="F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B43">
            <v>201020</v>
          </cell>
          <cell r="C43" t="str">
            <v>Credit Card - Capital One</v>
          </cell>
          <cell r="E43">
            <v>1484.54</v>
          </cell>
          <cell r="F43">
            <v>-1484.54</v>
          </cell>
          <cell r="H43">
            <v>1424.51</v>
          </cell>
          <cell r="I43">
            <v>-1424.51</v>
          </cell>
          <cell r="J43">
            <v>0</v>
          </cell>
          <cell r="K43">
            <v>60.029999999999973</v>
          </cell>
          <cell r="L43">
            <v>-60.029999999999973</v>
          </cell>
        </row>
        <row r="44">
          <cell r="B44">
            <v>201030</v>
          </cell>
          <cell r="C44" t="str">
            <v>Credit Card - Bank One</v>
          </cell>
          <cell r="F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>
            <v>201040</v>
          </cell>
          <cell r="C45" t="str">
            <v>Credit Card - Amex - Gold</v>
          </cell>
          <cell r="E45">
            <v>27790.25</v>
          </cell>
          <cell r="F45">
            <v>-27790.25</v>
          </cell>
          <cell r="H45">
            <v>29921.279999999999</v>
          </cell>
          <cell r="I45">
            <v>-29921.279999999999</v>
          </cell>
          <cell r="J45">
            <v>0</v>
          </cell>
          <cell r="K45">
            <v>-2131.0299999999988</v>
          </cell>
          <cell r="L45">
            <v>2131.0299999999988</v>
          </cell>
        </row>
        <row r="46">
          <cell r="B46">
            <v>201050</v>
          </cell>
          <cell r="C46" t="str">
            <v>Credit Card - Amex - Platinum</v>
          </cell>
          <cell r="E46">
            <v>569.33000000000004</v>
          </cell>
          <cell r="F46">
            <v>-569.33000000000004</v>
          </cell>
          <cell r="H46">
            <v>461.9</v>
          </cell>
          <cell r="I46">
            <v>-461.9</v>
          </cell>
          <cell r="J46">
            <v>0</v>
          </cell>
          <cell r="K46">
            <v>107.43000000000006</v>
          </cell>
          <cell r="L46">
            <v>-107.43000000000006</v>
          </cell>
        </row>
        <row r="47">
          <cell r="B47">
            <v>202000</v>
          </cell>
          <cell r="C47" t="str">
            <v>Accrued Expenses Payable</v>
          </cell>
          <cell r="E47">
            <v>57466.86</v>
          </cell>
          <cell r="F47">
            <v>-57466.86</v>
          </cell>
          <cell r="H47">
            <v>120783.78</v>
          </cell>
          <cell r="I47">
            <v>-120783.78</v>
          </cell>
          <cell r="J47">
            <v>0</v>
          </cell>
          <cell r="K47">
            <v>-63316.92</v>
          </cell>
          <cell r="L47">
            <v>63316.92</v>
          </cell>
        </row>
        <row r="48">
          <cell r="B48">
            <v>202100</v>
          </cell>
          <cell r="C48" t="str">
            <v>Accrued Payroll</v>
          </cell>
          <cell r="E48">
            <v>60252.81</v>
          </cell>
          <cell r="F48">
            <v>-60252.81</v>
          </cell>
          <cell r="H48">
            <v>141191.06</v>
          </cell>
          <cell r="I48">
            <v>-141191.06</v>
          </cell>
          <cell r="J48">
            <v>0</v>
          </cell>
          <cell r="K48">
            <v>-80938.25</v>
          </cell>
          <cell r="L48">
            <v>80938.25</v>
          </cell>
        </row>
        <row r="49">
          <cell r="B49">
            <v>202110</v>
          </cell>
          <cell r="C49" t="str">
            <v>Accrued Vacation</v>
          </cell>
          <cell r="F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B50">
            <v>202120</v>
          </cell>
          <cell r="C50" t="str">
            <v>Accrued 401k</v>
          </cell>
          <cell r="F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B51">
            <v>202130</v>
          </cell>
          <cell r="C51" t="str">
            <v>Accrued Commissions</v>
          </cell>
          <cell r="F51">
            <v>0</v>
          </cell>
          <cell r="H51">
            <v>25089.51</v>
          </cell>
          <cell r="I51">
            <v>-25089.51</v>
          </cell>
          <cell r="J51">
            <v>0</v>
          </cell>
          <cell r="K51">
            <v>-25089.51</v>
          </cell>
          <cell r="L51">
            <v>25089.51</v>
          </cell>
        </row>
        <row r="52">
          <cell r="B52">
            <v>202140</v>
          </cell>
          <cell r="C52" t="str">
            <v>Accrued Interest Payable</v>
          </cell>
          <cell r="F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>
            <v>205000</v>
          </cell>
          <cell r="C53" t="str">
            <v>Accrued Taxes Payable</v>
          </cell>
          <cell r="F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>
            <v>205100</v>
          </cell>
          <cell r="C54" t="str">
            <v>Sales Tax Payable</v>
          </cell>
          <cell r="E54">
            <v>190576.67</v>
          </cell>
          <cell r="F54">
            <v>-190576.67</v>
          </cell>
          <cell r="H54">
            <v>190576.67</v>
          </cell>
          <cell r="I54">
            <v>-190576.67</v>
          </cell>
          <cell r="J54">
            <v>0</v>
          </cell>
          <cell r="K54">
            <v>0</v>
          </cell>
          <cell r="L54">
            <v>0</v>
          </cell>
        </row>
        <row r="55">
          <cell r="B55">
            <v>205105</v>
          </cell>
          <cell r="C55" t="str">
            <v>Sales Tax Payable - CA</v>
          </cell>
          <cell r="E55">
            <v>860.51</v>
          </cell>
          <cell r="F55">
            <v>-860.51</v>
          </cell>
          <cell r="I55">
            <v>0</v>
          </cell>
          <cell r="J55">
            <v>0</v>
          </cell>
          <cell r="K55">
            <v>860.51</v>
          </cell>
          <cell r="L55">
            <v>-860.51</v>
          </cell>
        </row>
        <row r="56">
          <cell r="B56">
            <v>205107</v>
          </cell>
          <cell r="C56" t="str">
            <v>Sales Tax Payable - CT</v>
          </cell>
          <cell r="D56">
            <v>2355</v>
          </cell>
          <cell r="F56">
            <v>2355</v>
          </cell>
          <cell r="I56">
            <v>0</v>
          </cell>
          <cell r="J56">
            <v>2355</v>
          </cell>
          <cell r="K56">
            <v>0</v>
          </cell>
          <cell r="L56">
            <v>2355</v>
          </cell>
        </row>
        <row r="57">
          <cell r="B57">
            <v>205110</v>
          </cell>
          <cell r="C57" t="str">
            <v>Sales Tax Payable - GA</v>
          </cell>
          <cell r="E57">
            <v>292.58999999999997</v>
          </cell>
          <cell r="F57">
            <v>-292.58999999999997</v>
          </cell>
          <cell r="I57">
            <v>0</v>
          </cell>
          <cell r="J57">
            <v>0</v>
          </cell>
          <cell r="K57">
            <v>292.58999999999997</v>
          </cell>
          <cell r="L57">
            <v>-292.58999999999997</v>
          </cell>
        </row>
        <row r="58">
          <cell r="B58">
            <v>205113</v>
          </cell>
          <cell r="C58" t="str">
            <v>Sales Tax Payable - IL</v>
          </cell>
          <cell r="F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>
            <v>205114</v>
          </cell>
          <cell r="C59" t="str">
            <v>Sales Tax Payable - IN</v>
          </cell>
          <cell r="F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>
            <v>205120</v>
          </cell>
          <cell r="C60" t="str">
            <v>Sales Tax Payable - MD</v>
          </cell>
          <cell r="E60">
            <v>117</v>
          </cell>
          <cell r="F60">
            <v>-117</v>
          </cell>
          <cell r="I60">
            <v>0</v>
          </cell>
          <cell r="J60">
            <v>0</v>
          </cell>
          <cell r="K60">
            <v>117</v>
          </cell>
          <cell r="L60">
            <v>-117</v>
          </cell>
        </row>
        <row r="61">
          <cell r="B61">
            <v>205121</v>
          </cell>
          <cell r="C61" t="str">
            <v>Sales Tax Payable - MA</v>
          </cell>
          <cell r="D61">
            <v>7477.87</v>
          </cell>
          <cell r="F61">
            <v>7477.87</v>
          </cell>
          <cell r="I61">
            <v>0</v>
          </cell>
          <cell r="J61">
            <v>7477.87</v>
          </cell>
          <cell r="K61">
            <v>0</v>
          </cell>
          <cell r="L61">
            <v>7477.87</v>
          </cell>
        </row>
        <row r="62">
          <cell r="B62">
            <v>205122</v>
          </cell>
          <cell r="C62" t="str">
            <v>Sales Tax Payable - MI</v>
          </cell>
          <cell r="D62">
            <v>3102.12</v>
          </cell>
          <cell r="F62">
            <v>3102.12</v>
          </cell>
          <cell r="I62">
            <v>0</v>
          </cell>
          <cell r="J62">
            <v>3102.12</v>
          </cell>
          <cell r="K62">
            <v>0</v>
          </cell>
          <cell r="L62">
            <v>3102.12</v>
          </cell>
        </row>
        <row r="63">
          <cell r="B63">
            <v>205128</v>
          </cell>
          <cell r="C63" t="str">
            <v>Sales Tax Payable - NV</v>
          </cell>
          <cell r="F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B64">
            <v>205130</v>
          </cell>
          <cell r="C64" t="str">
            <v>Sales Tax Payable - NJ</v>
          </cell>
          <cell r="E64">
            <v>156.6</v>
          </cell>
          <cell r="F64">
            <v>-156.6</v>
          </cell>
          <cell r="I64">
            <v>0</v>
          </cell>
          <cell r="J64">
            <v>0</v>
          </cell>
          <cell r="K64">
            <v>156.6</v>
          </cell>
          <cell r="L64">
            <v>-156.6</v>
          </cell>
        </row>
        <row r="65">
          <cell r="B65">
            <v>205132</v>
          </cell>
          <cell r="C65" t="str">
            <v>Sales Tax Payable - NY</v>
          </cell>
          <cell r="E65">
            <v>256.7</v>
          </cell>
          <cell r="F65">
            <v>-256.7</v>
          </cell>
          <cell r="I65">
            <v>0</v>
          </cell>
          <cell r="J65">
            <v>0</v>
          </cell>
          <cell r="K65">
            <v>256.7</v>
          </cell>
          <cell r="L65">
            <v>-256.7</v>
          </cell>
        </row>
        <row r="66">
          <cell r="B66">
            <v>205138</v>
          </cell>
          <cell r="C66" t="str">
            <v>Sales Tax Payable - PA</v>
          </cell>
          <cell r="E66">
            <v>97.14</v>
          </cell>
          <cell r="F66">
            <v>-97.14</v>
          </cell>
          <cell r="I66">
            <v>0</v>
          </cell>
          <cell r="J66">
            <v>0</v>
          </cell>
          <cell r="K66">
            <v>97.14</v>
          </cell>
          <cell r="L66">
            <v>-97.14</v>
          </cell>
        </row>
        <row r="67">
          <cell r="B67">
            <v>205143</v>
          </cell>
          <cell r="C67" t="str">
            <v>Sales Tax Payable - TX</v>
          </cell>
          <cell r="E67">
            <v>202.13</v>
          </cell>
          <cell r="F67">
            <v>-202.13</v>
          </cell>
          <cell r="I67">
            <v>0</v>
          </cell>
          <cell r="J67">
            <v>0</v>
          </cell>
          <cell r="K67">
            <v>202.13</v>
          </cell>
          <cell r="L67">
            <v>-202.13</v>
          </cell>
        </row>
        <row r="68">
          <cell r="B68">
            <v>205146</v>
          </cell>
          <cell r="C68" t="str">
            <v>Sales Tax Payable - VA</v>
          </cell>
          <cell r="D68">
            <v>3786.3</v>
          </cell>
          <cell r="F68">
            <v>3786.3</v>
          </cell>
          <cell r="I68">
            <v>0</v>
          </cell>
          <cell r="J68">
            <v>3786.3</v>
          </cell>
          <cell r="K68">
            <v>0</v>
          </cell>
          <cell r="L68">
            <v>3786.3</v>
          </cell>
        </row>
        <row r="69">
          <cell r="B69">
            <v>205147</v>
          </cell>
          <cell r="C69" t="str">
            <v>Sales Tax Payable - WA</v>
          </cell>
          <cell r="F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B70">
            <v>205149</v>
          </cell>
          <cell r="C70" t="str">
            <v>Sales Tax Payable - WI</v>
          </cell>
          <cell r="F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B71">
            <v>205151</v>
          </cell>
          <cell r="C71" t="str">
            <v>Sales Tax Payable - DC</v>
          </cell>
          <cell r="F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B72">
            <v>205200</v>
          </cell>
          <cell r="C72" t="str">
            <v>Income Taxes Payable</v>
          </cell>
          <cell r="F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>
            <v>210000</v>
          </cell>
          <cell r="C73" t="str">
            <v>Other Current Liabilities</v>
          </cell>
          <cell r="F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>
            <v>211000</v>
          </cell>
          <cell r="C74" t="str">
            <v>Capital Lease</v>
          </cell>
          <cell r="F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>
            <v>220000</v>
          </cell>
          <cell r="C75" t="str">
            <v>Deferred Revenue</v>
          </cell>
          <cell r="F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>
            <v>221000</v>
          </cell>
          <cell r="C76" t="str">
            <v>Deferred Revenue - Services</v>
          </cell>
          <cell r="F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>
            <v>221005</v>
          </cell>
          <cell r="C77" t="str">
            <v>Deferred Revenue - Prints</v>
          </cell>
          <cell r="E77">
            <v>2625</v>
          </cell>
          <cell r="F77">
            <v>-2625</v>
          </cell>
          <cell r="I77">
            <v>0</v>
          </cell>
          <cell r="J77">
            <v>0</v>
          </cell>
          <cell r="K77">
            <v>2625</v>
          </cell>
          <cell r="L77">
            <v>-2625</v>
          </cell>
        </row>
        <row r="78">
          <cell r="B78">
            <v>221010</v>
          </cell>
          <cell r="C78" t="str">
            <v>Deferred Revenue - Albums</v>
          </cell>
          <cell r="E78">
            <v>979100</v>
          </cell>
          <cell r="F78">
            <v>-979100</v>
          </cell>
          <cell r="H78">
            <v>996800</v>
          </cell>
          <cell r="I78">
            <v>-996800</v>
          </cell>
          <cell r="J78">
            <v>0</v>
          </cell>
          <cell r="K78">
            <v>-17700</v>
          </cell>
          <cell r="L78">
            <v>17700</v>
          </cell>
        </row>
        <row r="79">
          <cell r="B79">
            <v>221020</v>
          </cell>
          <cell r="C79" t="str">
            <v>Deferred Revenue - DVD Montage</v>
          </cell>
          <cell r="E79">
            <v>700</v>
          </cell>
          <cell r="F79">
            <v>-700</v>
          </cell>
          <cell r="I79">
            <v>0</v>
          </cell>
          <cell r="J79">
            <v>0</v>
          </cell>
          <cell r="K79">
            <v>700</v>
          </cell>
          <cell r="L79">
            <v>-700</v>
          </cell>
        </row>
        <row r="80">
          <cell r="B80">
            <v>221030</v>
          </cell>
          <cell r="C80" t="str">
            <v>Deferred Revenue - Dig Neg</v>
          </cell>
          <cell r="E80">
            <v>6000</v>
          </cell>
          <cell r="F80">
            <v>-6000</v>
          </cell>
          <cell r="I80">
            <v>0</v>
          </cell>
          <cell r="J80">
            <v>0</v>
          </cell>
          <cell r="K80">
            <v>6000</v>
          </cell>
          <cell r="L80">
            <v>-6000</v>
          </cell>
        </row>
        <row r="81">
          <cell r="B81">
            <v>222000</v>
          </cell>
          <cell r="C81" t="str">
            <v>Customer Deposits</v>
          </cell>
          <cell r="E81">
            <v>735805.74</v>
          </cell>
          <cell r="F81">
            <v>-735805.74</v>
          </cell>
          <cell r="G81">
            <v>24539.69</v>
          </cell>
          <cell r="I81">
            <v>24539.69</v>
          </cell>
          <cell r="J81">
            <v>-24539.69</v>
          </cell>
          <cell r="K81">
            <v>735805.74</v>
          </cell>
          <cell r="L81">
            <v>-760345.42999999993</v>
          </cell>
        </row>
        <row r="82">
          <cell r="B82">
            <v>222040</v>
          </cell>
          <cell r="C82" t="str">
            <v>Customer Deposits-Registration</v>
          </cell>
          <cell r="F82">
            <v>0</v>
          </cell>
          <cell r="H82">
            <v>742567.12</v>
          </cell>
          <cell r="I82">
            <v>-742567.12</v>
          </cell>
          <cell r="J82">
            <v>0</v>
          </cell>
          <cell r="K82">
            <v>-742567.12</v>
          </cell>
          <cell r="L82">
            <v>742567.12</v>
          </cell>
        </row>
        <row r="83">
          <cell r="B83">
            <v>229990</v>
          </cell>
          <cell r="C83" t="str">
            <v>Current Portion Long-Term Debt</v>
          </cell>
          <cell r="E83">
            <v>162012.24</v>
          </cell>
          <cell r="F83">
            <v>-162012.24</v>
          </cell>
          <cell r="H83">
            <v>158931.74</v>
          </cell>
          <cell r="I83">
            <v>-158931.74</v>
          </cell>
          <cell r="J83">
            <v>0</v>
          </cell>
          <cell r="K83">
            <v>3080.5</v>
          </cell>
          <cell r="L83">
            <v>-3080.5</v>
          </cell>
        </row>
        <row r="84">
          <cell r="B84">
            <v>230000</v>
          </cell>
          <cell r="C84" t="str">
            <v>Notes Payable</v>
          </cell>
          <cell r="D84">
            <v>149778.07999999999</v>
          </cell>
          <cell r="F84">
            <v>149778.07999999999</v>
          </cell>
          <cell r="G84">
            <v>146697.57999999999</v>
          </cell>
          <cell r="I84">
            <v>146697.57999999999</v>
          </cell>
          <cell r="J84">
            <v>3080.5</v>
          </cell>
          <cell r="K84">
            <v>0</v>
          </cell>
          <cell r="L84">
            <v>3080.5</v>
          </cell>
        </row>
        <row r="85">
          <cell r="B85">
            <v>231000</v>
          </cell>
          <cell r="C85" t="str">
            <v>Capital Leases Payable</v>
          </cell>
          <cell r="E85">
            <v>200060.66</v>
          </cell>
          <cell r="F85">
            <v>-200060.66</v>
          </cell>
          <cell r="H85">
            <v>212179.07</v>
          </cell>
          <cell r="I85">
            <v>-212179.07</v>
          </cell>
          <cell r="J85">
            <v>0</v>
          </cell>
          <cell r="K85">
            <v>-12118.410000000003</v>
          </cell>
          <cell r="L85">
            <v>12118.410000000003</v>
          </cell>
        </row>
        <row r="86">
          <cell r="B86">
            <v>232000</v>
          </cell>
          <cell r="C86" t="str">
            <v>Bridge Loans Payable</v>
          </cell>
          <cell r="F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B87">
            <v>300000</v>
          </cell>
          <cell r="C87" t="str">
            <v>Common Stock</v>
          </cell>
          <cell r="E87">
            <v>3203.44</v>
          </cell>
          <cell r="F87">
            <v>-3203.44</v>
          </cell>
          <cell r="H87">
            <v>3203.44</v>
          </cell>
          <cell r="I87">
            <v>-3203.44</v>
          </cell>
          <cell r="J87">
            <v>0</v>
          </cell>
          <cell r="K87">
            <v>0</v>
          </cell>
          <cell r="L87">
            <v>0</v>
          </cell>
        </row>
        <row r="88">
          <cell r="B88">
            <v>300100</v>
          </cell>
          <cell r="C88" t="str">
            <v>Note Rec. for Option Purchases</v>
          </cell>
          <cell r="F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B89">
            <v>320000</v>
          </cell>
          <cell r="C89" t="str">
            <v>Common Stock</v>
          </cell>
          <cell r="F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B90">
            <v>321000</v>
          </cell>
          <cell r="C90" t="str">
            <v>Preferred Series A</v>
          </cell>
          <cell r="E90">
            <v>1408.44</v>
          </cell>
          <cell r="F90">
            <v>-1408.44</v>
          </cell>
          <cell r="H90">
            <v>1408.44</v>
          </cell>
          <cell r="I90">
            <v>-1408.44</v>
          </cell>
          <cell r="J90">
            <v>0</v>
          </cell>
          <cell r="K90">
            <v>0</v>
          </cell>
          <cell r="L90">
            <v>0</v>
          </cell>
        </row>
        <row r="91">
          <cell r="B91">
            <v>321500</v>
          </cell>
          <cell r="C91" t="str">
            <v>Cost of Series A</v>
          </cell>
          <cell r="F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B92">
            <v>322000</v>
          </cell>
          <cell r="C92" t="str">
            <v>Preferred Series B</v>
          </cell>
          <cell r="E92">
            <v>10799.08</v>
          </cell>
          <cell r="F92">
            <v>-10799.08</v>
          </cell>
          <cell r="H92">
            <v>10799.08</v>
          </cell>
          <cell r="I92">
            <v>-10799.08</v>
          </cell>
          <cell r="J92">
            <v>0</v>
          </cell>
          <cell r="K92">
            <v>0</v>
          </cell>
          <cell r="L92">
            <v>0</v>
          </cell>
        </row>
        <row r="93">
          <cell r="B93">
            <v>322500</v>
          </cell>
          <cell r="C93" t="str">
            <v>Cost of Series B</v>
          </cell>
          <cell r="F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</row>
        <row r="94">
          <cell r="B94">
            <v>323000</v>
          </cell>
          <cell r="C94" t="str">
            <v>Preferred Series C</v>
          </cell>
          <cell r="F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</row>
        <row r="95">
          <cell r="B95">
            <v>323500</v>
          </cell>
          <cell r="C95" t="str">
            <v>Cost of Series C</v>
          </cell>
          <cell r="F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>
            <v>330000</v>
          </cell>
          <cell r="C96" t="str">
            <v>APIC - Common</v>
          </cell>
          <cell r="E96">
            <v>19917.27</v>
          </cell>
          <cell r="F96">
            <v>-19917.27</v>
          </cell>
          <cell r="H96">
            <v>19917.27</v>
          </cell>
          <cell r="I96">
            <v>-19917.27</v>
          </cell>
          <cell r="J96">
            <v>0</v>
          </cell>
          <cell r="K96">
            <v>0</v>
          </cell>
          <cell r="L96">
            <v>0</v>
          </cell>
        </row>
        <row r="97">
          <cell r="B97">
            <v>331000</v>
          </cell>
          <cell r="C97" t="str">
            <v>APIC - Series A</v>
          </cell>
          <cell r="E97">
            <v>998591.56</v>
          </cell>
          <cell r="F97">
            <v>-998591.56</v>
          </cell>
          <cell r="H97">
            <v>998591.56</v>
          </cell>
          <cell r="I97">
            <v>-998591.56</v>
          </cell>
          <cell r="J97">
            <v>0</v>
          </cell>
          <cell r="K97">
            <v>0</v>
          </cell>
          <cell r="L97">
            <v>0</v>
          </cell>
        </row>
        <row r="98">
          <cell r="B98">
            <v>332000</v>
          </cell>
          <cell r="C98" t="str">
            <v>APIC - Series B</v>
          </cell>
          <cell r="E98">
            <v>4818960.4800000004</v>
          </cell>
          <cell r="F98">
            <v>-4818960.4800000004</v>
          </cell>
          <cell r="H98">
            <v>4818960.4800000004</v>
          </cell>
          <cell r="I98">
            <v>-4818960.4800000004</v>
          </cell>
          <cell r="J98">
            <v>0</v>
          </cell>
          <cell r="K98">
            <v>0</v>
          </cell>
          <cell r="L98">
            <v>0</v>
          </cell>
        </row>
        <row r="99">
          <cell r="B99">
            <v>390050</v>
          </cell>
          <cell r="C99" t="str">
            <v>Retained Earnings</v>
          </cell>
          <cell r="D99">
            <v>4848341.07</v>
          </cell>
          <cell r="F99">
            <v>4848341.07</v>
          </cell>
          <cell r="G99">
            <v>4848341.07</v>
          </cell>
          <cell r="I99">
            <v>4848341.07</v>
          </cell>
          <cell r="J99">
            <v>0</v>
          </cell>
          <cell r="K99">
            <v>0</v>
          </cell>
          <cell r="L99">
            <v>0</v>
          </cell>
        </row>
        <row r="100">
          <cell r="B100">
            <v>400000</v>
          </cell>
          <cell r="C100" t="str">
            <v>PRODUCTS &amp; SERVICES</v>
          </cell>
          <cell r="F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B101">
            <v>401000</v>
          </cell>
          <cell r="C101" t="str">
            <v>Engagements</v>
          </cell>
          <cell r="E101">
            <v>600</v>
          </cell>
          <cell r="F101">
            <v>-600</v>
          </cell>
          <cell r="I101">
            <v>0</v>
          </cell>
          <cell r="J101">
            <v>0</v>
          </cell>
          <cell r="K101">
            <v>600</v>
          </cell>
          <cell r="L101">
            <v>-600</v>
          </cell>
        </row>
        <row r="102">
          <cell r="B102">
            <v>402000</v>
          </cell>
          <cell r="C102" t="str">
            <v>Weddings</v>
          </cell>
          <cell r="E102">
            <v>20850</v>
          </cell>
          <cell r="F102">
            <v>-20850</v>
          </cell>
          <cell r="I102">
            <v>0</v>
          </cell>
          <cell r="J102">
            <v>0</v>
          </cell>
          <cell r="K102">
            <v>20850</v>
          </cell>
          <cell r="L102">
            <v>-20850</v>
          </cell>
        </row>
        <row r="103">
          <cell r="B103">
            <v>403000</v>
          </cell>
          <cell r="C103" t="str">
            <v>Photo Albums</v>
          </cell>
          <cell r="E103">
            <v>32725</v>
          </cell>
          <cell r="F103">
            <v>-32725</v>
          </cell>
          <cell r="I103">
            <v>0</v>
          </cell>
          <cell r="J103">
            <v>0</v>
          </cell>
          <cell r="K103">
            <v>32725</v>
          </cell>
          <cell r="L103">
            <v>-32725</v>
          </cell>
        </row>
        <row r="104">
          <cell r="B104">
            <v>404000</v>
          </cell>
          <cell r="C104" t="str">
            <v>DVD Montage</v>
          </cell>
          <cell r="F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B105">
            <v>405000</v>
          </cell>
          <cell r="C105" t="str">
            <v>Digital Negatives</v>
          </cell>
          <cell r="F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B106">
            <v>406000</v>
          </cell>
          <cell r="C106" t="str">
            <v>Other Photography Services</v>
          </cell>
          <cell r="F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B107">
            <v>407000</v>
          </cell>
          <cell r="C107" t="str">
            <v>Prints</v>
          </cell>
          <cell r="E107">
            <v>13236.19</v>
          </cell>
          <cell r="F107">
            <v>-13236.19</v>
          </cell>
          <cell r="I107">
            <v>0</v>
          </cell>
          <cell r="J107">
            <v>0</v>
          </cell>
          <cell r="K107">
            <v>13236.19</v>
          </cell>
          <cell r="L107">
            <v>-13236.19</v>
          </cell>
        </row>
        <row r="108">
          <cell r="B108">
            <v>408000</v>
          </cell>
          <cell r="C108" t="str">
            <v>Merchandise</v>
          </cell>
          <cell r="F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B109">
            <v>410000</v>
          </cell>
          <cell r="C109" t="str">
            <v>Forfeitures</v>
          </cell>
          <cell r="F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B110">
            <v>411000</v>
          </cell>
          <cell r="C110" t="str">
            <v>Refunds</v>
          </cell>
          <cell r="D110">
            <v>5245.76</v>
          </cell>
          <cell r="F110">
            <v>5245.76</v>
          </cell>
          <cell r="I110">
            <v>0</v>
          </cell>
          <cell r="J110">
            <v>5245.76</v>
          </cell>
          <cell r="K110">
            <v>0</v>
          </cell>
          <cell r="L110">
            <v>5245.76</v>
          </cell>
        </row>
        <row r="111">
          <cell r="B111">
            <v>412000</v>
          </cell>
          <cell r="C111" t="str">
            <v>Discounts</v>
          </cell>
          <cell r="F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B112">
            <v>412001</v>
          </cell>
          <cell r="C112" t="str">
            <v>Discounts - Packaging</v>
          </cell>
          <cell r="D112">
            <v>800.8</v>
          </cell>
          <cell r="F112">
            <v>800.8</v>
          </cell>
          <cell r="I112">
            <v>0</v>
          </cell>
          <cell r="J112">
            <v>800.8</v>
          </cell>
          <cell r="K112">
            <v>0</v>
          </cell>
          <cell r="L112">
            <v>800.8</v>
          </cell>
        </row>
        <row r="113">
          <cell r="B113">
            <v>412002</v>
          </cell>
          <cell r="C113" t="str">
            <v>Discounts - Promotion</v>
          </cell>
          <cell r="D113">
            <v>4368.3</v>
          </cell>
          <cell r="F113">
            <v>4368.3</v>
          </cell>
          <cell r="I113">
            <v>0</v>
          </cell>
          <cell r="J113">
            <v>4368.3</v>
          </cell>
          <cell r="K113">
            <v>0</v>
          </cell>
          <cell r="L113">
            <v>4368.3</v>
          </cell>
        </row>
        <row r="114">
          <cell r="B114">
            <v>412003</v>
          </cell>
          <cell r="C114" t="str">
            <v>Discounts - GWP</v>
          </cell>
          <cell r="D114">
            <v>100</v>
          </cell>
          <cell r="F114">
            <v>100</v>
          </cell>
          <cell r="I114">
            <v>0</v>
          </cell>
          <cell r="J114">
            <v>100</v>
          </cell>
          <cell r="K114">
            <v>0</v>
          </cell>
          <cell r="L114">
            <v>100</v>
          </cell>
        </row>
        <row r="115">
          <cell r="B115">
            <v>412004</v>
          </cell>
          <cell r="C115" t="str">
            <v>Discounts - Upgrade</v>
          </cell>
          <cell r="D115">
            <v>2750</v>
          </cell>
          <cell r="F115">
            <v>2750</v>
          </cell>
          <cell r="I115">
            <v>0</v>
          </cell>
          <cell r="J115">
            <v>2750</v>
          </cell>
          <cell r="K115">
            <v>0</v>
          </cell>
          <cell r="L115">
            <v>2750</v>
          </cell>
        </row>
        <row r="116">
          <cell r="B116">
            <v>412005</v>
          </cell>
          <cell r="C116" t="str">
            <v>Discounts - Training</v>
          </cell>
          <cell r="F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B117">
            <v>412006</v>
          </cell>
          <cell r="C117" t="str">
            <v>Discounts - Employee</v>
          </cell>
          <cell r="F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B118">
            <v>413000</v>
          </cell>
          <cell r="C118" t="str">
            <v>Returns</v>
          </cell>
          <cell r="F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B119">
            <v>500000</v>
          </cell>
          <cell r="C119" t="str">
            <v>Costs of Goods Sold</v>
          </cell>
          <cell r="F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B120">
            <v>501000</v>
          </cell>
          <cell r="C120" t="str">
            <v>ENGAGEMENT</v>
          </cell>
          <cell r="F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B121">
            <v>501100</v>
          </cell>
          <cell r="C121" t="str">
            <v>Photographer</v>
          </cell>
          <cell r="D121">
            <v>175</v>
          </cell>
          <cell r="F121">
            <v>175</v>
          </cell>
          <cell r="I121">
            <v>0</v>
          </cell>
          <cell r="J121">
            <v>175</v>
          </cell>
          <cell r="K121">
            <v>0</v>
          </cell>
          <cell r="L121">
            <v>175</v>
          </cell>
        </row>
        <row r="122">
          <cell r="B122">
            <v>501200</v>
          </cell>
          <cell r="C122" t="str">
            <v>Editing</v>
          </cell>
          <cell r="D122">
            <v>130</v>
          </cell>
          <cell r="F122">
            <v>130</v>
          </cell>
          <cell r="I122">
            <v>0</v>
          </cell>
          <cell r="J122">
            <v>130</v>
          </cell>
          <cell r="K122">
            <v>0</v>
          </cell>
          <cell r="L122">
            <v>130</v>
          </cell>
        </row>
        <row r="123">
          <cell r="B123">
            <v>501300</v>
          </cell>
          <cell r="C123" t="str">
            <v>Printing</v>
          </cell>
          <cell r="F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B124">
            <v>501400</v>
          </cell>
          <cell r="C124" t="str">
            <v>Shipping</v>
          </cell>
          <cell r="D124">
            <v>20</v>
          </cell>
          <cell r="F124">
            <v>20</v>
          </cell>
          <cell r="I124">
            <v>0</v>
          </cell>
          <cell r="J124">
            <v>20</v>
          </cell>
          <cell r="K124">
            <v>0</v>
          </cell>
          <cell r="L124">
            <v>20</v>
          </cell>
        </row>
        <row r="125">
          <cell r="B125">
            <v>501500</v>
          </cell>
          <cell r="C125" t="str">
            <v>Equipment</v>
          </cell>
          <cell r="F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B126">
            <v>501600</v>
          </cell>
          <cell r="C126" t="str">
            <v>Hosting</v>
          </cell>
          <cell r="F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B127">
            <v>502000</v>
          </cell>
          <cell r="C127" t="str">
            <v>WEDDING</v>
          </cell>
          <cell r="F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</row>
        <row r="128">
          <cell r="B128">
            <v>502100</v>
          </cell>
          <cell r="C128" t="str">
            <v>Photographer</v>
          </cell>
          <cell r="D128">
            <v>11762.25</v>
          </cell>
          <cell r="F128">
            <v>11762.25</v>
          </cell>
          <cell r="I128">
            <v>0</v>
          </cell>
          <cell r="J128">
            <v>11762.25</v>
          </cell>
          <cell r="K128">
            <v>0</v>
          </cell>
          <cell r="L128">
            <v>11762.25</v>
          </cell>
        </row>
        <row r="129">
          <cell r="B129">
            <v>502200</v>
          </cell>
          <cell r="C129" t="str">
            <v>Editing</v>
          </cell>
          <cell r="D129">
            <v>2348.64</v>
          </cell>
          <cell r="F129">
            <v>2348.64</v>
          </cell>
          <cell r="I129">
            <v>0</v>
          </cell>
          <cell r="J129">
            <v>2348.64</v>
          </cell>
          <cell r="K129">
            <v>0</v>
          </cell>
          <cell r="L129">
            <v>2348.64</v>
          </cell>
        </row>
        <row r="130">
          <cell r="B130">
            <v>502300</v>
          </cell>
          <cell r="C130" t="str">
            <v>Printing</v>
          </cell>
          <cell r="D130">
            <v>15927.29</v>
          </cell>
          <cell r="F130">
            <v>15927.29</v>
          </cell>
          <cell r="I130">
            <v>0</v>
          </cell>
          <cell r="J130">
            <v>15927.29</v>
          </cell>
          <cell r="K130">
            <v>0</v>
          </cell>
          <cell r="L130">
            <v>15927.29</v>
          </cell>
        </row>
        <row r="131">
          <cell r="B131">
            <v>502400</v>
          </cell>
          <cell r="C131" t="str">
            <v>Shipping</v>
          </cell>
          <cell r="D131">
            <v>4101.13</v>
          </cell>
          <cell r="F131">
            <v>4101.13</v>
          </cell>
          <cell r="I131">
            <v>0</v>
          </cell>
          <cell r="J131">
            <v>4101.13</v>
          </cell>
          <cell r="K131">
            <v>0</v>
          </cell>
          <cell r="L131">
            <v>4101.13</v>
          </cell>
        </row>
        <row r="132">
          <cell r="B132">
            <v>502500</v>
          </cell>
          <cell r="C132" t="str">
            <v>Equipment</v>
          </cell>
          <cell r="D132">
            <v>13.03</v>
          </cell>
          <cell r="F132">
            <v>13.03</v>
          </cell>
          <cell r="I132">
            <v>0</v>
          </cell>
          <cell r="J132">
            <v>13.03</v>
          </cell>
          <cell r="K132">
            <v>0</v>
          </cell>
          <cell r="L132">
            <v>13.03</v>
          </cell>
        </row>
        <row r="133">
          <cell r="B133">
            <v>502600</v>
          </cell>
          <cell r="C133" t="str">
            <v>Hosting</v>
          </cell>
          <cell r="F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</row>
        <row r="134">
          <cell r="B134" t="str">
            <v>502700</v>
          </cell>
          <cell r="C134" t="str">
            <v>Lab Support</v>
          </cell>
        </row>
        <row r="135">
          <cell r="B135">
            <v>503000</v>
          </cell>
          <cell r="C135" t="str">
            <v>PHOTO ALBUM</v>
          </cell>
          <cell r="F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</row>
        <row r="136">
          <cell r="B136">
            <v>503100</v>
          </cell>
          <cell r="C136" t="str">
            <v>Designers</v>
          </cell>
          <cell r="D136">
            <v>11200.22</v>
          </cell>
          <cell r="F136">
            <v>11200.22</v>
          </cell>
          <cell r="I136">
            <v>0</v>
          </cell>
          <cell r="J136">
            <v>11200.22</v>
          </cell>
          <cell r="K136">
            <v>0</v>
          </cell>
          <cell r="L136">
            <v>11200.22</v>
          </cell>
        </row>
        <row r="137">
          <cell r="B137">
            <v>503200</v>
          </cell>
          <cell r="C137" t="str">
            <v>Printing</v>
          </cell>
          <cell r="D137">
            <v>7142.62</v>
          </cell>
          <cell r="F137">
            <v>7142.62</v>
          </cell>
          <cell r="I137">
            <v>0</v>
          </cell>
          <cell r="J137">
            <v>7142.62</v>
          </cell>
          <cell r="K137">
            <v>0</v>
          </cell>
          <cell r="L137">
            <v>7142.62</v>
          </cell>
        </row>
        <row r="138">
          <cell r="B138">
            <v>503300</v>
          </cell>
          <cell r="C138" t="str">
            <v>Binding</v>
          </cell>
          <cell r="D138">
            <v>5382.59</v>
          </cell>
          <cell r="F138">
            <v>5382.59</v>
          </cell>
          <cell r="I138">
            <v>0</v>
          </cell>
          <cell r="J138">
            <v>5382.59</v>
          </cell>
          <cell r="K138">
            <v>0</v>
          </cell>
          <cell r="L138">
            <v>5382.59</v>
          </cell>
        </row>
        <row r="139">
          <cell r="B139">
            <v>503400</v>
          </cell>
          <cell r="C139" t="str">
            <v>Shipping</v>
          </cell>
          <cell r="F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</row>
        <row r="140">
          <cell r="B140">
            <v>503500</v>
          </cell>
          <cell r="C140" t="str">
            <v>DOC Labor</v>
          </cell>
          <cell r="D140">
            <v>389.72</v>
          </cell>
          <cell r="F140">
            <v>389.72</v>
          </cell>
          <cell r="I140">
            <v>0</v>
          </cell>
          <cell r="J140">
            <v>389.72</v>
          </cell>
          <cell r="K140">
            <v>0</v>
          </cell>
          <cell r="L140">
            <v>389.72</v>
          </cell>
        </row>
        <row r="141">
          <cell r="B141">
            <v>504000</v>
          </cell>
          <cell r="C141" t="str">
            <v>DVD MONTAGE</v>
          </cell>
          <cell r="D141">
            <v>6.93</v>
          </cell>
          <cell r="F141">
            <v>6.93</v>
          </cell>
          <cell r="I141">
            <v>0</v>
          </cell>
          <cell r="J141">
            <v>6.93</v>
          </cell>
          <cell r="K141">
            <v>0</v>
          </cell>
          <cell r="L141">
            <v>6.93</v>
          </cell>
        </row>
        <row r="142">
          <cell r="B142">
            <v>504100</v>
          </cell>
          <cell r="C142" t="str">
            <v>Designers</v>
          </cell>
          <cell r="F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</row>
        <row r="143">
          <cell r="B143">
            <v>504300</v>
          </cell>
          <cell r="C143" t="str">
            <v>DVD Burning</v>
          </cell>
          <cell r="F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</row>
        <row r="144">
          <cell r="B144">
            <v>504400</v>
          </cell>
          <cell r="C144" t="str">
            <v>Shipping</v>
          </cell>
          <cell r="F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</row>
        <row r="145">
          <cell r="B145">
            <v>504500</v>
          </cell>
          <cell r="C145" t="str">
            <v>DOC Labor</v>
          </cell>
          <cell r="D145">
            <v>1892.08</v>
          </cell>
          <cell r="F145">
            <v>1892.08</v>
          </cell>
          <cell r="I145">
            <v>0</v>
          </cell>
          <cell r="J145">
            <v>1892.08</v>
          </cell>
          <cell r="K145">
            <v>0</v>
          </cell>
          <cell r="L145">
            <v>1892.08</v>
          </cell>
        </row>
        <row r="146">
          <cell r="B146">
            <v>505000</v>
          </cell>
          <cell r="C146" t="str">
            <v>DIGITAL NEGATIVES</v>
          </cell>
          <cell r="F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</row>
        <row r="147">
          <cell r="B147">
            <v>505400</v>
          </cell>
          <cell r="C147" t="str">
            <v>Shipping</v>
          </cell>
          <cell r="F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</row>
        <row r="148">
          <cell r="B148">
            <v>505700</v>
          </cell>
          <cell r="C148" t="str">
            <v>CD Burning</v>
          </cell>
          <cell r="D148">
            <v>1149.58</v>
          </cell>
          <cell r="F148">
            <v>1149.58</v>
          </cell>
          <cell r="I148">
            <v>0</v>
          </cell>
          <cell r="J148">
            <v>1149.58</v>
          </cell>
          <cell r="K148">
            <v>0</v>
          </cell>
          <cell r="L148">
            <v>1149.58</v>
          </cell>
        </row>
        <row r="149">
          <cell r="B149">
            <v>506000</v>
          </cell>
          <cell r="C149" t="str">
            <v>PHOTOGRAPHER</v>
          </cell>
          <cell r="F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</row>
        <row r="150">
          <cell r="B150">
            <v>506100</v>
          </cell>
          <cell r="C150" t="str">
            <v>Service Fees</v>
          </cell>
          <cell r="F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</row>
        <row r="151">
          <cell r="B151">
            <v>506110</v>
          </cell>
          <cell r="C151" t="str">
            <v>Kill Fees</v>
          </cell>
          <cell r="D151">
            <v>729.75</v>
          </cell>
          <cell r="F151">
            <v>729.75</v>
          </cell>
          <cell r="I151">
            <v>0</v>
          </cell>
          <cell r="J151">
            <v>729.75</v>
          </cell>
          <cell r="K151">
            <v>0</v>
          </cell>
          <cell r="L151">
            <v>729.75</v>
          </cell>
        </row>
        <row r="152">
          <cell r="B152">
            <v>506120</v>
          </cell>
          <cell r="C152" t="str">
            <v>Trip Fees</v>
          </cell>
          <cell r="D152">
            <v>854.5</v>
          </cell>
          <cell r="F152">
            <v>854.5</v>
          </cell>
          <cell r="I152">
            <v>0</v>
          </cell>
          <cell r="J152">
            <v>854.5</v>
          </cell>
          <cell r="K152">
            <v>0</v>
          </cell>
          <cell r="L152">
            <v>854.5</v>
          </cell>
        </row>
        <row r="153">
          <cell r="B153">
            <v>506130</v>
          </cell>
          <cell r="C153" t="str">
            <v>Lodging</v>
          </cell>
          <cell r="D153">
            <v>82.33</v>
          </cell>
          <cell r="F153">
            <v>82.33</v>
          </cell>
          <cell r="I153">
            <v>0</v>
          </cell>
          <cell r="J153">
            <v>82.33</v>
          </cell>
          <cell r="K153">
            <v>0</v>
          </cell>
          <cell r="L153">
            <v>82.33</v>
          </cell>
        </row>
        <row r="154">
          <cell r="B154">
            <v>506140</v>
          </cell>
          <cell r="C154" t="str">
            <v>Travel Time</v>
          </cell>
          <cell r="D154">
            <v>400</v>
          </cell>
          <cell r="F154">
            <v>400</v>
          </cell>
          <cell r="I154">
            <v>0</v>
          </cell>
          <cell r="J154">
            <v>400</v>
          </cell>
          <cell r="K154">
            <v>0</v>
          </cell>
          <cell r="L154">
            <v>400</v>
          </cell>
        </row>
        <row r="155">
          <cell r="B155">
            <v>506150</v>
          </cell>
          <cell r="C155" t="str">
            <v>Mileage</v>
          </cell>
          <cell r="D155">
            <v>485.25</v>
          </cell>
          <cell r="F155">
            <v>485.25</v>
          </cell>
          <cell r="I155">
            <v>0</v>
          </cell>
          <cell r="J155">
            <v>485.25</v>
          </cell>
          <cell r="K155">
            <v>0</v>
          </cell>
          <cell r="L155">
            <v>485.25</v>
          </cell>
        </row>
        <row r="156">
          <cell r="B156">
            <v>506160</v>
          </cell>
          <cell r="C156" t="str">
            <v>Parking &amp; Tolls</v>
          </cell>
          <cell r="D156">
            <v>224.5</v>
          </cell>
          <cell r="F156">
            <v>224.5</v>
          </cell>
          <cell r="I156">
            <v>0</v>
          </cell>
          <cell r="J156">
            <v>224.5</v>
          </cell>
          <cell r="K156">
            <v>0</v>
          </cell>
          <cell r="L156">
            <v>224.5</v>
          </cell>
        </row>
        <row r="157">
          <cell r="B157">
            <v>506170</v>
          </cell>
          <cell r="C157" t="str">
            <v>Transportation</v>
          </cell>
          <cell r="D157">
            <v>512.83000000000004</v>
          </cell>
          <cell r="F157">
            <v>512.83000000000004</v>
          </cell>
          <cell r="I157">
            <v>0</v>
          </cell>
          <cell r="J157">
            <v>512.83000000000004</v>
          </cell>
          <cell r="K157">
            <v>0</v>
          </cell>
          <cell r="L157">
            <v>512.83000000000004</v>
          </cell>
        </row>
        <row r="158">
          <cell r="B158">
            <v>506180</v>
          </cell>
          <cell r="C158" t="str">
            <v>Per Diem</v>
          </cell>
          <cell r="D158">
            <v>250</v>
          </cell>
          <cell r="F158">
            <v>250</v>
          </cell>
          <cell r="I158">
            <v>0</v>
          </cell>
          <cell r="J158">
            <v>250</v>
          </cell>
          <cell r="K158">
            <v>0</v>
          </cell>
          <cell r="L158">
            <v>250</v>
          </cell>
        </row>
        <row r="159">
          <cell r="B159">
            <v>540000</v>
          </cell>
          <cell r="C159" t="str">
            <v>MATERIALS</v>
          </cell>
          <cell r="F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</row>
        <row r="160">
          <cell r="B160">
            <v>540100</v>
          </cell>
          <cell r="C160" t="str">
            <v>CD's</v>
          </cell>
          <cell r="F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</row>
        <row r="161">
          <cell r="B161">
            <v>540200</v>
          </cell>
          <cell r="C161" t="str">
            <v>DVD</v>
          </cell>
          <cell r="D161">
            <v>2461.3000000000002</v>
          </cell>
          <cell r="F161">
            <v>2461.3000000000002</v>
          </cell>
          <cell r="I161">
            <v>0</v>
          </cell>
          <cell r="J161">
            <v>2461.3000000000002</v>
          </cell>
          <cell r="K161">
            <v>0</v>
          </cell>
          <cell r="L161">
            <v>2461.3000000000002</v>
          </cell>
        </row>
        <row r="162">
          <cell r="B162">
            <v>550000</v>
          </cell>
          <cell r="C162" t="str">
            <v>OPERATIONS/DOC</v>
          </cell>
          <cell r="F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</row>
        <row r="163">
          <cell r="B163">
            <v>556000</v>
          </cell>
          <cell r="C163" t="str">
            <v>Officers Salaries</v>
          </cell>
          <cell r="F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</row>
        <row r="164">
          <cell r="B164">
            <v>556010</v>
          </cell>
          <cell r="C164" t="str">
            <v>Employee Salaries</v>
          </cell>
          <cell r="D164">
            <v>14634.04</v>
          </cell>
          <cell r="F164">
            <v>14634.04</v>
          </cell>
          <cell r="I164">
            <v>0</v>
          </cell>
          <cell r="J164">
            <v>14634.04</v>
          </cell>
          <cell r="K164">
            <v>0</v>
          </cell>
          <cell r="L164">
            <v>14634.04</v>
          </cell>
        </row>
        <row r="165">
          <cell r="B165">
            <v>556020</v>
          </cell>
          <cell r="C165" t="str">
            <v>Payroll Taxes &amp; Benefits</v>
          </cell>
          <cell r="D165">
            <v>6446.94</v>
          </cell>
          <cell r="F165">
            <v>6446.94</v>
          </cell>
          <cell r="I165">
            <v>0</v>
          </cell>
          <cell r="J165">
            <v>6446.94</v>
          </cell>
          <cell r="K165">
            <v>0</v>
          </cell>
          <cell r="L165">
            <v>6446.94</v>
          </cell>
        </row>
        <row r="166">
          <cell r="B166">
            <v>556030</v>
          </cell>
          <cell r="C166" t="str">
            <v>Commissions</v>
          </cell>
          <cell r="F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</row>
        <row r="167">
          <cell r="B167">
            <v>556040</v>
          </cell>
          <cell r="C167" t="str">
            <v>Bonuses</v>
          </cell>
          <cell r="F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</row>
        <row r="168">
          <cell r="B168">
            <v>556045</v>
          </cell>
          <cell r="C168" t="str">
            <v>Auto Allowance</v>
          </cell>
          <cell r="F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</row>
        <row r="169">
          <cell r="B169">
            <v>556050</v>
          </cell>
          <cell r="C169" t="str">
            <v>Vacation Pay</v>
          </cell>
          <cell r="F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</row>
        <row r="170">
          <cell r="B170">
            <v>556080</v>
          </cell>
          <cell r="C170" t="str">
            <v>Relocation</v>
          </cell>
          <cell r="F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</row>
        <row r="171">
          <cell r="B171">
            <v>556090</v>
          </cell>
          <cell r="C171" t="str">
            <v>Other Personnel Costs</v>
          </cell>
          <cell r="F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</row>
        <row r="172">
          <cell r="B172">
            <v>556100</v>
          </cell>
          <cell r="C172" t="str">
            <v>Travel - Air</v>
          </cell>
          <cell r="D172">
            <v>392.6</v>
          </cell>
          <cell r="F172">
            <v>392.6</v>
          </cell>
          <cell r="I172">
            <v>0</v>
          </cell>
          <cell r="J172">
            <v>392.6</v>
          </cell>
          <cell r="K172">
            <v>0</v>
          </cell>
          <cell r="L172">
            <v>392.6</v>
          </cell>
        </row>
        <row r="173">
          <cell r="B173">
            <v>556110</v>
          </cell>
          <cell r="C173" t="str">
            <v>Travel - Hotel</v>
          </cell>
          <cell r="D173">
            <v>338.58</v>
          </cell>
          <cell r="F173">
            <v>338.58</v>
          </cell>
          <cell r="I173">
            <v>0</v>
          </cell>
          <cell r="J173">
            <v>338.58</v>
          </cell>
          <cell r="K173">
            <v>0</v>
          </cell>
          <cell r="L173">
            <v>338.58</v>
          </cell>
        </row>
        <row r="174">
          <cell r="B174">
            <v>556120</v>
          </cell>
          <cell r="C174" t="str">
            <v>Travel - Other</v>
          </cell>
          <cell r="D174">
            <v>283.3</v>
          </cell>
          <cell r="F174">
            <v>283.3</v>
          </cell>
          <cell r="I174">
            <v>0</v>
          </cell>
          <cell r="J174">
            <v>283.3</v>
          </cell>
          <cell r="K174">
            <v>0</v>
          </cell>
          <cell r="L174">
            <v>283.3</v>
          </cell>
        </row>
        <row r="175">
          <cell r="B175">
            <v>556130</v>
          </cell>
          <cell r="C175" t="str">
            <v>Business Meals</v>
          </cell>
          <cell r="D175">
            <v>92</v>
          </cell>
          <cell r="F175">
            <v>92</v>
          </cell>
          <cell r="I175">
            <v>0</v>
          </cell>
          <cell r="J175">
            <v>92</v>
          </cell>
          <cell r="K175">
            <v>0</v>
          </cell>
          <cell r="L175">
            <v>92</v>
          </cell>
        </row>
        <row r="176">
          <cell r="B176">
            <v>556140</v>
          </cell>
          <cell r="C176" t="str">
            <v>Telephone/Cell</v>
          </cell>
          <cell r="D176">
            <v>159</v>
          </cell>
          <cell r="F176">
            <v>159</v>
          </cell>
          <cell r="I176">
            <v>0</v>
          </cell>
          <cell r="J176">
            <v>159</v>
          </cell>
          <cell r="K176">
            <v>0</v>
          </cell>
          <cell r="L176">
            <v>159</v>
          </cell>
        </row>
        <row r="177">
          <cell r="B177">
            <v>556150</v>
          </cell>
          <cell r="C177" t="str">
            <v>Auto/Tolls/Allowance</v>
          </cell>
          <cell r="F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</row>
        <row r="178">
          <cell r="B178">
            <v>556200</v>
          </cell>
          <cell r="C178" t="str">
            <v>Conferences and Training</v>
          </cell>
          <cell r="F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</row>
        <row r="179">
          <cell r="B179">
            <v>556205</v>
          </cell>
          <cell r="C179" t="str">
            <v>Advisor Activities</v>
          </cell>
          <cell r="F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</row>
        <row r="180">
          <cell r="B180">
            <v>556210</v>
          </cell>
          <cell r="C180" t="str">
            <v>Employee Activities</v>
          </cell>
          <cell r="F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</row>
        <row r="181">
          <cell r="B181">
            <v>556500</v>
          </cell>
          <cell r="C181" t="str">
            <v>Consulting</v>
          </cell>
          <cell r="D181">
            <v>1183.58</v>
          </cell>
          <cell r="F181">
            <v>1183.58</v>
          </cell>
          <cell r="I181">
            <v>0</v>
          </cell>
          <cell r="J181">
            <v>1183.58</v>
          </cell>
          <cell r="K181">
            <v>0</v>
          </cell>
          <cell r="L181">
            <v>1183.58</v>
          </cell>
        </row>
        <row r="182">
          <cell r="B182">
            <v>556503</v>
          </cell>
          <cell r="C182" t="str">
            <v>Recruiting</v>
          </cell>
          <cell r="F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</row>
        <row r="183">
          <cell r="B183">
            <v>556505</v>
          </cell>
          <cell r="C183" t="str">
            <v>Temporary Help</v>
          </cell>
          <cell r="F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</row>
        <row r="184">
          <cell r="B184">
            <v>556506</v>
          </cell>
          <cell r="C184" t="str">
            <v>Other Outside Services</v>
          </cell>
          <cell r="D184">
            <v>3383.97</v>
          </cell>
          <cell r="F184">
            <v>3383.97</v>
          </cell>
          <cell r="I184">
            <v>0</v>
          </cell>
          <cell r="J184">
            <v>3383.97</v>
          </cell>
          <cell r="K184">
            <v>0</v>
          </cell>
          <cell r="L184">
            <v>3383.97</v>
          </cell>
        </row>
        <row r="185">
          <cell r="B185">
            <v>557300</v>
          </cell>
          <cell r="C185" t="str">
            <v>Expensed Office Equipment</v>
          </cell>
          <cell r="D185">
            <v>345.98</v>
          </cell>
          <cell r="F185">
            <v>345.98</v>
          </cell>
          <cell r="I185">
            <v>0</v>
          </cell>
          <cell r="J185">
            <v>345.98</v>
          </cell>
          <cell r="K185">
            <v>0</v>
          </cell>
          <cell r="L185">
            <v>345.98</v>
          </cell>
        </row>
        <row r="186">
          <cell r="B186">
            <v>557301</v>
          </cell>
          <cell r="C186" t="str">
            <v>Expensed Office Software</v>
          </cell>
          <cell r="F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</row>
        <row r="187">
          <cell r="B187">
            <v>557302</v>
          </cell>
          <cell r="C187" t="str">
            <v>Equip. &amp; Software Maintenance</v>
          </cell>
          <cell r="D187">
            <v>90</v>
          </cell>
          <cell r="F187">
            <v>90</v>
          </cell>
          <cell r="I187">
            <v>0</v>
          </cell>
          <cell r="J187">
            <v>90</v>
          </cell>
          <cell r="K187">
            <v>0</v>
          </cell>
          <cell r="L187">
            <v>90</v>
          </cell>
        </row>
        <row r="188">
          <cell r="B188">
            <v>557303</v>
          </cell>
          <cell r="C188" t="str">
            <v>Rental Equipment</v>
          </cell>
          <cell r="F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</row>
        <row r="189">
          <cell r="B189">
            <v>558003</v>
          </cell>
          <cell r="C189" t="str">
            <v>Building Rent - NV</v>
          </cell>
          <cell r="F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</row>
        <row r="190">
          <cell r="B190">
            <v>558020</v>
          </cell>
          <cell r="C190" t="str">
            <v>Telecommunications</v>
          </cell>
          <cell r="D190">
            <v>200</v>
          </cell>
          <cell r="F190">
            <v>200</v>
          </cell>
          <cell r="I190">
            <v>0</v>
          </cell>
          <cell r="J190">
            <v>200</v>
          </cell>
          <cell r="K190">
            <v>0</v>
          </cell>
          <cell r="L190">
            <v>200</v>
          </cell>
        </row>
        <row r="191">
          <cell r="B191">
            <v>558030</v>
          </cell>
          <cell r="C191" t="str">
            <v>Network Communications</v>
          </cell>
          <cell r="F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</row>
        <row r="192">
          <cell r="B192">
            <v>558040</v>
          </cell>
          <cell r="C192" t="str">
            <v>Utilities</v>
          </cell>
          <cell r="F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</row>
        <row r="193">
          <cell r="B193">
            <v>558080</v>
          </cell>
          <cell r="C193" t="str">
            <v>Books, Dues and Subscriptions</v>
          </cell>
          <cell r="F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</row>
        <row r="194">
          <cell r="B194">
            <v>558130</v>
          </cell>
          <cell r="C194" t="str">
            <v>Office Supplies</v>
          </cell>
          <cell r="D194">
            <v>1206.55</v>
          </cell>
          <cell r="F194">
            <v>1206.55</v>
          </cell>
          <cell r="I194">
            <v>0</v>
          </cell>
          <cell r="J194">
            <v>1206.55</v>
          </cell>
          <cell r="K194">
            <v>0</v>
          </cell>
          <cell r="L194">
            <v>1206.55</v>
          </cell>
        </row>
        <row r="195">
          <cell r="B195">
            <v>558150</v>
          </cell>
          <cell r="C195" t="str">
            <v>Other Departmental Expenses</v>
          </cell>
          <cell r="F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</row>
        <row r="196">
          <cell r="B196">
            <v>558999</v>
          </cell>
          <cell r="C196" t="str">
            <v>Allocation to COGS</v>
          </cell>
          <cell r="F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</row>
        <row r="197">
          <cell r="B197">
            <v>560000</v>
          </cell>
          <cell r="C197" t="str">
            <v>EQUIPMENT COST</v>
          </cell>
          <cell r="F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</row>
        <row r="198">
          <cell r="B198">
            <v>560100</v>
          </cell>
          <cell r="C198" t="str">
            <v>Depreciation</v>
          </cell>
          <cell r="F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</row>
        <row r="199">
          <cell r="B199">
            <v>560200</v>
          </cell>
          <cell r="C199" t="str">
            <v>Maintenance</v>
          </cell>
          <cell r="F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</row>
        <row r="200">
          <cell r="B200">
            <v>570000</v>
          </cell>
          <cell r="C200" t="str">
            <v>HOSTING</v>
          </cell>
          <cell r="F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</row>
        <row r="201">
          <cell r="B201">
            <v>570100</v>
          </cell>
          <cell r="C201" t="str">
            <v>CD Backups</v>
          </cell>
          <cell r="F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</row>
        <row r="202">
          <cell r="B202">
            <v>570200</v>
          </cell>
          <cell r="C202" t="str">
            <v>Shipping</v>
          </cell>
          <cell r="F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</row>
        <row r="203">
          <cell r="B203">
            <v>570300</v>
          </cell>
          <cell r="C203" t="str">
            <v>Hosting Fees</v>
          </cell>
          <cell r="F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</row>
        <row r="204">
          <cell r="B204">
            <v>580000</v>
          </cell>
          <cell r="C204" t="str">
            <v>Prints</v>
          </cell>
          <cell r="F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</row>
        <row r="205">
          <cell r="B205">
            <v>580100</v>
          </cell>
          <cell r="C205" t="str">
            <v>Print Fulfillment</v>
          </cell>
          <cell r="F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</row>
        <row r="206">
          <cell r="B206">
            <v>580200</v>
          </cell>
          <cell r="C206" t="str">
            <v>Shipping</v>
          </cell>
          <cell r="F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</row>
        <row r="207">
          <cell r="B207">
            <v>590000</v>
          </cell>
          <cell r="C207" t="str">
            <v>Merchandise</v>
          </cell>
          <cell r="F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</row>
        <row r="208">
          <cell r="B208">
            <v>600000</v>
          </cell>
          <cell r="C208" t="str">
            <v>CUSTOMER SERVICE</v>
          </cell>
          <cell r="F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</row>
        <row r="209">
          <cell r="B209">
            <v>606000</v>
          </cell>
          <cell r="C209" t="str">
            <v>Officers Salaries</v>
          </cell>
          <cell r="F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</row>
        <row r="210">
          <cell r="B210">
            <v>606010</v>
          </cell>
          <cell r="C210" t="str">
            <v>Employee Salaries</v>
          </cell>
          <cell r="D210">
            <v>43270.03</v>
          </cell>
          <cell r="F210">
            <v>43270.03</v>
          </cell>
          <cell r="I210">
            <v>0</v>
          </cell>
          <cell r="J210">
            <v>43270.03</v>
          </cell>
          <cell r="K210">
            <v>0</v>
          </cell>
          <cell r="L210">
            <v>43270.03</v>
          </cell>
        </row>
        <row r="211">
          <cell r="B211">
            <v>606020</v>
          </cell>
          <cell r="C211" t="str">
            <v>Payroll Taxes &amp; Benefits</v>
          </cell>
          <cell r="D211">
            <v>6896.82</v>
          </cell>
          <cell r="F211">
            <v>6896.82</v>
          </cell>
          <cell r="I211">
            <v>0</v>
          </cell>
          <cell r="J211">
            <v>6896.82</v>
          </cell>
          <cell r="K211">
            <v>0</v>
          </cell>
          <cell r="L211">
            <v>6896.82</v>
          </cell>
        </row>
        <row r="212">
          <cell r="B212">
            <v>606030</v>
          </cell>
          <cell r="C212" t="str">
            <v>Commissions</v>
          </cell>
          <cell r="F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</row>
        <row r="213">
          <cell r="B213">
            <v>606040</v>
          </cell>
          <cell r="C213" t="str">
            <v>Bonuses</v>
          </cell>
          <cell r="F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</row>
        <row r="214">
          <cell r="B214">
            <v>606045</v>
          </cell>
          <cell r="C214" t="str">
            <v>Auto Allowance</v>
          </cell>
          <cell r="F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</row>
        <row r="215">
          <cell r="B215">
            <v>606050</v>
          </cell>
          <cell r="C215" t="str">
            <v>Vacation Pay</v>
          </cell>
          <cell r="F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</row>
        <row r="216">
          <cell r="B216">
            <v>606080</v>
          </cell>
          <cell r="C216" t="str">
            <v>Relocation</v>
          </cell>
          <cell r="F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</row>
        <row r="217">
          <cell r="B217">
            <v>606090</v>
          </cell>
          <cell r="C217" t="str">
            <v>Other Personnel Costs</v>
          </cell>
          <cell r="F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</row>
        <row r="218">
          <cell r="B218">
            <v>606100</v>
          </cell>
          <cell r="C218" t="str">
            <v>Travel - Air</v>
          </cell>
          <cell r="D218">
            <v>1031.21</v>
          </cell>
          <cell r="F218">
            <v>1031.21</v>
          </cell>
          <cell r="I218">
            <v>0</v>
          </cell>
          <cell r="J218">
            <v>1031.21</v>
          </cell>
          <cell r="K218">
            <v>0</v>
          </cell>
          <cell r="L218">
            <v>1031.21</v>
          </cell>
        </row>
        <row r="219">
          <cell r="B219">
            <v>606110</v>
          </cell>
          <cell r="C219" t="str">
            <v>Travel - Hotel</v>
          </cell>
          <cell r="D219">
            <v>3889.63</v>
          </cell>
          <cell r="F219">
            <v>3889.63</v>
          </cell>
          <cell r="I219">
            <v>0</v>
          </cell>
          <cell r="J219">
            <v>3889.63</v>
          </cell>
          <cell r="K219">
            <v>0</v>
          </cell>
          <cell r="L219">
            <v>3889.63</v>
          </cell>
        </row>
        <row r="220">
          <cell r="B220">
            <v>606120</v>
          </cell>
          <cell r="C220" t="str">
            <v>Travel - Other</v>
          </cell>
          <cell r="D220">
            <v>1054.06</v>
          </cell>
          <cell r="F220">
            <v>1054.06</v>
          </cell>
          <cell r="I220">
            <v>0</v>
          </cell>
          <cell r="J220">
            <v>1054.06</v>
          </cell>
          <cell r="K220">
            <v>0</v>
          </cell>
          <cell r="L220">
            <v>1054.06</v>
          </cell>
        </row>
        <row r="221">
          <cell r="B221">
            <v>606130</v>
          </cell>
          <cell r="C221" t="str">
            <v>Business Meals</v>
          </cell>
          <cell r="D221">
            <v>1114.6600000000001</v>
          </cell>
          <cell r="F221">
            <v>1114.6600000000001</v>
          </cell>
          <cell r="I221">
            <v>0</v>
          </cell>
          <cell r="J221">
            <v>1114.6600000000001</v>
          </cell>
          <cell r="K221">
            <v>0</v>
          </cell>
          <cell r="L221">
            <v>1114.6600000000001</v>
          </cell>
        </row>
        <row r="222">
          <cell r="B222">
            <v>606140</v>
          </cell>
          <cell r="C222" t="str">
            <v>Telephone/Cell</v>
          </cell>
          <cell r="D222">
            <v>100</v>
          </cell>
          <cell r="F222">
            <v>100</v>
          </cell>
          <cell r="I222">
            <v>0</v>
          </cell>
          <cell r="J222">
            <v>100</v>
          </cell>
          <cell r="K222">
            <v>0</v>
          </cell>
          <cell r="L222">
            <v>100</v>
          </cell>
        </row>
        <row r="223">
          <cell r="B223">
            <v>606150</v>
          </cell>
          <cell r="C223" t="str">
            <v>Auto/Tolls/Allowance</v>
          </cell>
          <cell r="F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</row>
        <row r="224">
          <cell r="B224">
            <v>606200</v>
          </cell>
          <cell r="C224" t="str">
            <v>Conferences and Training</v>
          </cell>
          <cell r="D224">
            <v>6566.4</v>
          </cell>
          <cell r="F224">
            <v>6566.4</v>
          </cell>
          <cell r="I224">
            <v>0</v>
          </cell>
          <cell r="J224">
            <v>6566.4</v>
          </cell>
          <cell r="K224">
            <v>0</v>
          </cell>
          <cell r="L224">
            <v>6566.4</v>
          </cell>
        </row>
        <row r="225">
          <cell r="B225">
            <v>606205</v>
          </cell>
          <cell r="C225" t="str">
            <v>Advisor Activities</v>
          </cell>
          <cell r="F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</row>
        <row r="226">
          <cell r="B226">
            <v>606210</v>
          </cell>
          <cell r="C226" t="str">
            <v>Employee Activities</v>
          </cell>
          <cell r="F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</row>
        <row r="227">
          <cell r="B227">
            <v>606500</v>
          </cell>
          <cell r="C227" t="str">
            <v>Consulting</v>
          </cell>
          <cell r="D227">
            <v>11064.97</v>
          </cell>
          <cell r="F227">
            <v>11064.97</v>
          </cell>
          <cell r="I227">
            <v>0</v>
          </cell>
          <cell r="J227">
            <v>11064.97</v>
          </cell>
          <cell r="K227">
            <v>0</v>
          </cell>
          <cell r="L227">
            <v>11064.97</v>
          </cell>
        </row>
        <row r="228">
          <cell r="B228">
            <v>606503</v>
          </cell>
          <cell r="C228" t="str">
            <v>Recruiting</v>
          </cell>
          <cell r="F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</row>
        <row r="229">
          <cell r="B229">
            <v>606505</v>
          </cell>
          <cell r="C229" t="str">
            <v>Temporary Help</v>
          </cell>
          <cell r="F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</row>
        <row r="230">
          <cell r="B230">
            <v>606506</v>
          </cell>
          <cell r="C230" t="str">
            <v>Other Outside Services</v>
          </cell>
          <cell r="F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</row>
        <row r="231">
          <cell r="B231">
            <v>607300</v>
          </cell>
          <cell r="C231" t="str">
            <v>Expensed Office Equipment</v>
          </cell>
          <cell r="D231">
            <v>49.99</v>
          </cell>
          <cell r="F231">
            <v>49.99</v>
          </cell>
          <cell r="I231">
            <v>0</v>
          </cell>
          <cell r="J231">
            <v>49.99</v>
          </cell>
          <cell r="K231">
            <v>0</v>
          </cell>
          <cell r="L231">
            <v>49.99</v>
          </cell>
        </row>
        <row r="232">
          <cell r="B232">
            <v>607301</v>
          </cell>
          <cell r="C232" t="str">
            <v>Expensed Office Software</v>
          </cell>
          <cell r="F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</row>
        <row r="233">
          <cell r="B233">
            <v>607302</v>
          </cell>
          <cell r="C233" t="str">
            <v>Equip. &amp; Software Maintenance</v>
          </cell>
          <cell r="F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</row>
        <row r="234">
          <cell r="B234">
            <v>607303</v>
          </cell>
          <cell r="C234" t="str">
            <v>Rental Equipment</v>
          </cell>
          <cell r="F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</row>
        <row r="235">
          <cell r="B235">
            <v>608003</v>
          </cell>
          <cell r="C235" t="str">
            <v>Buidling Rent - NV</v>
          </cell>
          <cell r="F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</row>
        <row r="236">
          <cell r="B236">
            <v>608080</v>
          </cell>
          <cell r="C236" t="str">
            <v>Books, Dues and Subscriptions</v>
          </cell>
          <cell r="F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</row>
        <row r="237">
          <cell r="B237">
            <v>608130</v>
          </cell>
          <cell r="C237" t="str">
            <v>Office Supplies</v>
          </cell>
          <cell r="F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</row>
        <row r="238">
          <cell r="B238">
            <v>608150</v>
          </cell>
          <cell r="C238" t="str">
            <v>Other Departmental Expenses</v>
          </cell>
          <cell r="F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</row>
        <row r="239">
          <cell r="B239">
            <v>608999</v>
          </cell>
          <cell r="C239" t="str">
            <v>Allocation to COGS</v>
          </cell>
          <cell r="F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</row>
        <row r="240">
          <cell r="B240">
            <v>700000</v>
          </cell>
          <cell r="C240" t="str">
            <v>MARKETING</v>
          </cell>
          <cell r="F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</row>
        <row r="241">
          <cell r="B241">
            <v>706000</v>
          </cell>
          <cell r="C241" t="str">
            <v>Officers Salaries</v>
          </cell>
          <cell r="F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</row>
        <row r="242">
          <cell r="B242">
            <v>706010</v>
          </cell>
          <cell r="C242" t="str">
            <v>Employee Salaries</v>
          </cell>
          <cell r="D242">
            <v>43685.38</v>
          </cell>
          <cell r="F242">
            <v>43685.38</v>
          </cell>
          <cell r="I242">
            <v>0</v>
          </cell>
          <cell r="J242">
            <v>43685.38</v>
          </cell>
          <cell r="K242">
            <v>0</v>
          </cell>
          <cell r="L242">
            <v>43685.38</v>
          </cell>
        </row>
        <row r="243">
          <cell r="B243">
            <v>706020</v>
          </cell>
          <cell r="C243" t="str">
            <v>Payroll Taxes &amp; Benefits</v>
          </cell>
          <cell r="D243">
            <v>5966.45</v>
          </cell>
          <cell r="F243">
            <v>5966.45</v>
          </cell>
          <cell r="I243">
            <v>0</v>
          </cell>
          <cell r="J243">
            <v>5966.45</v>
          </cell>
          <cell r="K243">
            <v>0</v>
          </cell>
          <cell r="L243">
            <v>5966.45</v>
          </cell>
        </row>
        <row r="244">
          <cell r="B244">
            <v>706030</v>
          </cell>
          <cell r="C244" t="str">
            <v>Commissions</v>
          </cell>
          <cell r="F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</row>
        <row r="245">
          <cell r="B245">
            <v>706040</v>
          </cell>
          <cell r="C245" t="str">
            <v>Bonuses</v>
          </cell>
          <cell r="F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</row>
        <row r="246">
          <cell r="B246">
            <v>706045</v>
          </cell>
          <cell r="C246" t="str">
            <v>Auto Allowance</v>
          </cell>
          <cell r="F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</row>
        <row r="247">
          <cell r="B247">
            <v>706050</v>
          </cell>
          <cell r="C247" t="str">
            <v>Vacation Pay</v>
          </cell>
          <cell r="F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</row>
        <row r="248">
          <cell r="B248">
            <v>706080</v>
          </cell>
          <cell r="C248" t="str">
            <v>Relocation</v>
          </cell>
          <cell r="F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</row>
        <row r="249">
          <cell r="B249">
            <v>706090</v>
          </cell>
          <cell r="C249" t="str">
            <v>Other Personnel Costs</v>
          </cell>
          <cell r="F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</row>
        <row r="250">
          <cell r="B250">
            <v>706100</v>
          </cell>
          <cell r="C250" t="str">
            <v>Travel - Air</v>
          </cell>
          <cell r="F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</row>
        <row r="251">
          <cell r="B251">
            <v>706110</v>
          </cell>
          <cell r="C251" t="str">
            <v>Travel - Hotel</v>
          </cell>
          <cell r="F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</row>
        <row r="252">
          <cell r="B252">
            <v>706120</v>
          </cell>
          <cell r="C252" t="str">
            <v>Travel - Other</v>
          </cell>
          <cell r="D252">
            <v>15</v>
          </cell>
          <cell r="F252">
            <v>15</v>
          </cell>
          <cell r="I252">
            <v>0</v>
          </cell>
          <cell r="J252">
            <v>15</v>
          </cell>
          <cell r="K252">
            <v>0</v>
          </cell>
          <cell r="L252">
            <v>15</v>
          </cell>
        </row>
        <row r="253">
          <cell r="B253">
            <v>706130</v>
          </cell>
          <cell r="C253" t="str">
            <v>Business Meals</v>
          </cell>
          <cell r="F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</row>
        <row r="254">
          <cell r="B254">
            <v>706140</v>
          </cell>
          <cell r="C254" t="str">
            <v>Telephone/Cell</v>
          </cell>
          <cell r="F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</row>
        <row r="255">
          <cell r="B255">
            <v>706150</v>
          </cell>
          <cell r="C255" t="str">
            <v>Auto/Tolls/Allowance</v>
          </cell>
          <cell r="F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</row>
        <row r="256">
          <cell r="B256">
            <v>706200</v>
          </cell>
          <cell r="C256" t="str">
            <v>Conferences and Training</v>
          </cell>
          <cell r="F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</row>
        <row r="257">
          <cell r="B257">
            <v>706205</v>
          </cell>
          <cell r="C257" t="str">
            <v>Advisor Activities</v>
          </cell>
          <cell r="F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</row>
        <row r="258">
          <cell r="B258">
            <v>706210</v>
          </cell>
          <cell r="C258" t="str">
            <v>Employee Activities</v>
          </cell>
          <cell r="F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</row>
        <row r="259">
          <cell r="B259">
            <v>706500</v>
          </cell>
          <cell r="C259" t="str">
            <v>Consulting</v>
          </cell>
          <cell r="D259">
            <v>6293</v>
          </cell>
          <cell r="F259">
            <v>6293</v>
          </cell>
          <cell r="I259">
            <v>0</v>
          </cell>
          <cell r="J259">
            <v>6293</v>
          </cell>
          <cell r="K259">
            <v>0</v>
          </cell>
          <cell r="L259">
            <v>6293</v>
          </cell>
        </row>
        <row r="260">
          <cell r="B260">
            <v>706503</v>
          </cell>
          <cell r="C260" t="str">
            <v>Recruiting</v>
          </cell>
          <cell r="F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</row>
        <row r="261">
          <cell r="B261">
            <v>706505</v>
          </cell>
          <cell r="C261" t="str">
            <v>Temporary Help</v>
          </cell>
          <cell r="F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</row>
        <row r="262">
          <cell r="B262">
            <v>706506</v>
          </cell>
          <cell r="C262" t="str">
            <v>Other Outside Services</v>
          </cell>
          <cell r="F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</row>
        <row r="263">
          <cell r="B263">
            <v>707100</v>
          </cell>
          <cell r="C263" t="str">
            <v>Web Site Development</v>
          </cell>
          <cell r="D263">
            <v>3227.25</v>
          </cell>
          <cell r="F263">
            <v>3227.25</v>
          </cell>
          <cell r="I263">
            <v>0</v>
          </cell>
          <cell r="J263">
            <v>3227.25</v>
          </cell>
          <cell r="K263">
            <v>0</v>
          </cell>
          <cell r="L263">
            <v>3227.25</v>
          </cell>
        </row>
        <row r="264">
          <cell r="B264">
            <v>707101</v>
          </cell>
          <cell r="C264" t="str">
            <v>Market Research</v>
          </cell>
          <cell r="F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</row>
        <row r="265">
          <cell r="B265">
            <v>707102</v>
          </cell>
          <cell r="C265" t="str">
            <v>Public Relations Services</v>
          </cell>
          <cell r="D265">
            <v>5000</v>
          </cell>
          <cell r="F265">
            <v>5000</v>
          </cell>
          <cell r="I265">
            <v>0</v>
          </cell>
          <cell r="J265">
            <v>5000</v>
          </cell>
          <cell r="K265">
            <v>0</v>
          </cell>
          <cell r="L265">
            <v>5000</v>
          </cell>
        </row>
        <row r="266">
          <cell r="B266">
            <v>707103</v>
          </cell>
          <cell r="C266" t="str">
            <v>Network Communications</v>
          </cell>
          <cell r="F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</row>
        <row r="267">
          <cell r="B267">
            <v>707104</v>
          </cell>
          <cell r="C267" t="str">
            <v>SEO</v>
          </cell>
          <cell r="F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</row>
        <row r="268">
          <cell r="B268">
            <v>707200</v>
          </cell>
          <cell r="C268" t="str">
            <v>Advertising</v>
          </cell>
          <cell r="D268">
            <v>60794.85</v>
          </cell>
          <cell r="F268">
            <v>60794.85</v>
          </cell>
          <cell r="I268">
            <v>0</v>
          </cell>
          <cell r="J268">
            <v>60794.85</v>
          </cell>
          <cell r="K268">
            <v>0</v>
          </cell>
          <cell r="L268">
            <v>60794.85</v>
          </cell>
        </row>
        <row r="269">
          <cell r="B269">
            <v>707201</v>
          </cell>
          <cell r="C269" t="str">
            <v>Lead Generation</v>
          </cell>
          <cell r="F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</row>
        <row r="270">
          <cell r="B270">
            <v>707202</v>
          </cell>
          <cell r="C270" t="str">
            <v>Promotions</v>
          </cell>
          <cell r="D270">
            <v>2946.81</v>
          </cell>
          <cell r="F270">
            <v>2946.81</v>
          </cell>
          <cell r="I270">
            <v>0</v>
          </cell>
          <cell r="J270">
            <v>2946.81</v>
          </cell>
          <cell r="K270">
            <v>0</v>
          </cell>
          <cell r="L270">
            <v>2946.81</v>
          </cell>
        </row>
        <row r="271">
          <cell r="B271">
            <v>707203</v>
          </cell>
          <cell r="C271" t="str">
            <v>Collateral and Other Print</v>
          </cell>
          <cell r="D271">
            <v>431.74</v>
          </cell>
          <cell r="F271">
            <v>431.74</v>
          </cell>
          <cell r="I271">
            <v>0</v>
          </cell>
          <cell r="J271">
            <v>431.74</v>
          </cell>
          <cell r="K271">
            <v>0</v>
          </cell>
          <cell r="L271">
            <v>431.74</v>
          </cell>
        </row>
        <row r="272">
          <cell r="B272">
            <v>707205</v>
          </cell>
          <cell r="C272" t="str">
            <v>Business Wire and Clipping</v>
          </cell>
          <cell r="F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</row>
        <row r="273">
          <cell r="B273">
            <v>707206</v>
          </cell>
          <cell r="C273" t="str">
            <v>Training Documentation</v>
          </cell>
          <cell r="F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</row>
        <row r="274">
          <cell r="B274">
            <v>707207</v>
          </cell>
          <cell r="C274" t="str">
            <v>Trade Shows and Conventions</v>
          </cell>
          <cell r="F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</row>
        <row r="275">
          <cell r="B275">
            <v>707208</v>
          </cell>
          <cell r="C275" t="str">
            <v>Seminars</v>
          </cell>
          <cell r="F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</row>
        <row r="276">
          <cell r="B276">
            <v>707300</v>
          </cell>
          <cell r="C276" t="str">
            <v>Expensed Office Equipment</v>
          </cell>
          <cell r="D276">
            <v>205.32</v>
          </cell>
          <cell r="F276">
            <v>205.32</v>
          </cell>
          <cell r="I276">
            <v>0</v>
          </cell>
          <cell r="J276">
            <v>205.32</v>
          </cell>
          <cell r="K276">
            <v>0</v>
          </cell>
          <cell r="L276">
            <v>205.32</v>
          </cell>
        </row>
        <row r="277">
          <cell r="B277">
            <v>707301</v>
          </cell>
          <cell r="C277" t="str">
            <v>Expensed Office Software</v>
          </cell>
          <cell r="D277">
            <v>3684.97</v>
          </cell>
          <cell r="F277">
            <v>3684.97</v>
          </cell>
          <cell r="I277">
            <v>0</v>
          </cell>
          <cell r="J277">
            <v>3684.97</v>
          </cell>
          <cell r="K277">
            <v>0</v>
          </cell>
          <cell r="L277">
            <v>3684.97</v>
          </cell>
        </row>
        <row r="278">
          <cell r="B278">
            <v>707302</v>
          </cell>
          <cell r="C278" t="str">
            <v>Equip. &amp; Software Maintenance</v>
          </cell>
          <cell r="F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</row>
        <row r="279">
          <cell r="B279">
            <v>707303</v>
          </cell>
          <cell r="C279" t="str">
            <v>Rental Equipment</v>
          </cell>
          <cell r="F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</row>
        <row r="280">
          <cell r="B280">
            <v>708060</v>
          </cell>
          <cell r="C280" t="str">
            <v>Postage and Freight</v>
          </cell>
          <cell r="D280">
            <v>54.74</v>
          </cell>
          <cell r="F280">
            <v>54.74</v>
          </cell>
          <cell r="I280">
            <v>0</v>
          </cell>
          <cell r="J280">
            <v>54.74</v>
          </cell>
          <cell r="K280">
            <v>0</v>
          </cell>
          <cell r="L280">
            <v>54.74</v>
          </cell>
        </row>
        <row r="281">
          <cell r="B281">
            <v>708080</v>
          </cell>
          <cell r="C281" t="str">
            <v>Books, Dues and Subscriptions</v>
          </cell>
          <cell r="D281">
            <v>175.43</v>
          </cell>
          <cell r="F281">
            <v>175.43</v>
          </cell>
          <cell r="I281">
            <v>0</v>
          </cell>
          <cell r="J281">
            <v>175.43</v>
          </cell>
          <cell r="K281">
            <v>0</v>
          </cell>
          <cell r="L281">
            <v>175.43</v>
          </cell>
        </row>
        <row r="282">
          <cell r="B282">
            <v>708130</v>
          </cell>
          <cell r="C282" t="str">
            <v>Office Supplies</v>
          </cell>
          <cell r="F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</row>
        <row r="283">
          <cell r="B283">
            <v>708150</v>
          </cell>
          <cell r="C283" t="str">
            <v>Other Departmental Expenses</v>
          </cell>
          <cell r="F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</row>
        <row r="284">
          <cell r="B284">
            <v>708999</v>
          </cell>
          <cell r="C284" t="str">
            <v>Allocation to COGS</v>
          </cell>
          <cell r="F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</row>
        <row r="285">
          <cell r="B285">
            <v>750000</v>
          </cell>
          <cell r="C285" t="str">
            <v>TALENT MARKETING</v>
          </cell>
          <cell r="F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</row>
        <row r="286">
          <cell r="B286">
            <v>756000</v>
          </cell>
          <cell r="C286" t="str">
            <v>Officers Salaries</v>
          </cell>
          <cell r="F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</row>
        <row r="287">
          <cell r="B287">
            <v>756010</v>
          </cell>
          <cell r="C287" t="str">
            <v>Employee Salaries</v>
          </cell>
          <cell r="D287">
            <v>11334</v>
          </cell>
          <cell r="F287">
            <v>11334</v>
          </cell>
          <cell r="I287">
            <v>0</v>
          </cell>
          <cell r="J287">
            <v>11334</v>
          </cell>
          <cell r="K287">
            <v>0</v>
          </cell>
          <cell r="L287">
            <v>11334</v>
          </cell>
        </row>
        <row r="288">
          <cell r="B288">
            <v>756020</v>
          </cell>
          <cell r="C288" t="str">
            <v>Payroll Taxes &amp; Benefits</v>
          </cell>
          <cell r="D288">
            <v>3020.58</v>
          </cell>
          <cell r="F288">
            <v>3020.58</v>
          </cell>
          <cell r="I288">
            <v>0</v>
          </cell>
          <cell r="J288">
            <v>3020.58</v>
          </cell>
          <cell r="K288">
            <v>0</v>
          </cell>
          <cell r="L288">
            <v>3020.58</v>
          </cell>
        </row>
        <row r="289">
          <cell r="B289">
            <v>756030</v>
          </cell>
          <cell r="C289" t="str">
            <v>Commissions</v>
          </cell>
          <cell r="F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</row>
        <row r="290">
          <cell r="B290">
            <v>756040</v>
          </cell>
          <cell r="C290" t="str">
            <v>Bonuses</v>
          </cell>
          <cell r="F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</row>
        <row r="291">
          <cell r="B291">
            <v>756045</v>
          </cell>
          <cell r="C291" t="str">
            <v>Auto Allowance</v>
          </cell>
          <cell r="F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</row>
        <row r="292">
          <cell r="B292">
            <v>756050</v>
          </cell>
          <cell r="C292" t="str">
            <v>Vacation Pay</v>
          </cell>
          <cell r="F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</row>
        <row r="293">
          <cell r="B293">
            <v>756080</v>
          </cell>
          <cell r="C293" t="str">
            <v>Relocation</v>
          </cell>
          <cell r="F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</row>
        <row r="294">
          <cell r="B294">
            <v>756090</v>
          </cell>
          <cell r="C294" t="str">
            <v>Other Personnel Costs</v>
          </cell>
          <cell r="F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</row>
        <row r="295">
          <cell r="B295">
            <v>756100</v>
          </cell>
          <cell r="C295" t="str">
            <v>Travel - Air</v>
          </cell>
          <cell r="D295">
            <v>208.51</v>
          </cell>
          <cell r="F295">
            <v>208.51</v>
          </cell>
          <cell r="I295">
            <v>0</v>
          </cell>
          <cell r="J295">
            <v>208.51</v>
          </cell>
          <cell r="K295">
            <v>0</v>
          </cell>
          <cell r="L295">
            <v>208.51</v>
          </cell>
        </row>
        <row r="296">
          <cell r="B296">
            <v>756110</v>
          </cell>
          <cell r="C296" t="str">
            <v>Travel - Hotel</v>
          </cell>
          <cell r="D296">
            <v>283.86</v>
          </cell>
          <cell r="F296">
            <v>283.86</v>
          </cell>
          <cell r="I296">
            <v>0</v>
          </cell>
          <cell r="J296">
            <v>283.86</v>
          </cell>
          <cell r="K296">
            <v>0</v>
          </cell>
          <cell r="L296">
            <v>283.86</v>
          </cell>
        </row>
        <row r="297">
          <cell r="B297">
            <v>756120</v>
          </cell>
          <cell r="C297" t="str">
            <v>Travel - Other</v>
          </cell>
          <cell r="D297">
            <v>130</v>
          </cell>
          <cell r="F297">
            <v>130</v>
          </cell>
          <cell r="I297">
            <v>0</v>
          </cell>
          <cell r="J297">
            <v>130</v>
          </cell>
          <cell r="K297">
            <v>0</v>
          </cell>
          <cell r="L297">
            <v>130</v>
          </cell>
        </row>
        <row r="298">
          <cell r="B298">
            <v>756130</v>
          </cell>
          <cell r="C298" t="str">
            <v>Business Meals</v>
          </cell>
          <cell r="D298">
            <v>68.849999999999994</v>
          </cell>
          <cell r="F298">
            <v>68.849999999999994</v>
          </cell>
          <cell r="I298">
            <v>0</v>
          </cell>
          <cell r="J298">
            <v>68.849999999999994</v>
          </cell>
          <cell r="K298">
            <v>0</v>
          </cell>
          <cell r="L298">
            <v>68.849999999999994</v>
          </cell>
        </row>
        <row r="299">
          <cell r="B299">
            <v>756140</v>
          </cell>
          <cell r="C299" t="str">
            <v>Telephone/Cell</v>
          </cell>
          <cell r="D299">
            <v>140.58000000000001</v>
          </cell>
          <cell r="F299">
            <v>140.58000000000001</v>
          </cell>
          <cell r="I299">
            <v>0</v>
          </cell>
          <cell r="J299">
            <v>140.58000000000001</v>
          </cell>
          <cell r="K299">
            <v>0</v>
          </cell>
          <cell r="L299">
            <v>140.58000000000001</v>
          </cell>
        </row>
        <row r="300">
          <cell r="B300">
            <v>756150</v>
          </cell>
          <cell r="C300" t="str">
            <v>Auto/Tolls/Allowance</v>
          </cell>
          <cell r="F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</row>
        <row r="301">
          <cell r="B301">
            <v>756200</v>
          </cell>
          <cell r="C301" t="str">
            <v>Conferences &amp; Training</v>
          </cell>
          <cell r="F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</row>
        <row r="302">
          <cell r="B302">
            <v>756205</v>
          </cell>
          <cell r="C302" t="str">
            <v>Advisor Activities</v>
          </cell>
          <cell r="F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</row>
        <row r="303">
          <cell r="B303">
            <v>756210</v>
          </cell>
          <cell r="C303" t="str">
            <v>Employee Activities</v>
          </cell>
          <cell r="F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</row>
        <row r="304">
          <cell r="B304">
            <v>756500</v>
          </cell>
          <cell r="C304" t="str">
            <v>Consulting</v>
          </cell>
          <cell r="F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</row>
        <row r="305">
          <cell r="B305">
            <v>756503</v>
          </cell>
          <cell r="C305" t="str">
            <v>Recruiting</v>
          </cell>
          <cell r="F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</row>
        <row r="306">
          <cell r="B306">
            <v>756505</v>
          </cell>
          <cell r="C306" t="str">
            <v>Temporary Help</v>
          </cell>
          <cell r="F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</row>
        <row r="307">
          <cell r="B307">
            <v>756506</v>
          </cell>
          <cell r="C307" t="str">
            <v>Other Outside Services</v>
          </cell>
          <cell r="F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</row>
        <row r="308">
          <cell r="B308">
            <v>757100</v>
          </cell>
          <cell r="C308" t="str">
            <v>Web Site Development</v>
          </cell>
          <cell r="F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</row>
        <row r="309">
          <cell r="B309">
            <v>757101</v>
          </cell>
          <cell r="C309" t="str">
            <v>Market Research</v>
          </cell>
          <cell r="F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</row>
        <row r="310">
          <cell r="B310">
            <v>757102</v>
          </cell>
          <cell r="C310" t="str">
            <v>Public Relations Services</v>
          </cell>
          <cell r="F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</row>
        <row r="311">
          <cell r="B311">
            <v>757200</v>
          </cell>
          <cell r="C311" t="str">
            <v>Advertising</v>
          </cell>
          <cell r="D311">
            <v>2447.33</v>
          </cell>
          <cell r="F311">
            <v>2447.33</v>
          </cell>
          <cell r="I311">
            <v>0</v>
          </cell>
          <cell r="J311">
            <v>2447.33</v>
          </cell>
          <cell r="K311">
            <v>0</v>
          </cell>
          <cell r="L311">
            <v>2447.33</v>
          </cell>
        </row>
        <row r="312">
          <cell r="B312">
            <v>757201</v>
          </cell>
          <cell r="C312" t="str">
            <v>Lead Generation</v>
          </cell>
          <cell r="F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</row>
        <row r="313">
          <cell r="B313">
            <v>757202</v>
          </cell>
          <cell r="C313" t="str">
            <v>Promotions</v>
          </cell>
          <cell r="F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</row>
        <row r="314">
          <cell r="B314">
            <v>757203</v>
          </cell>
          <cell r="C314" t="str">
            <v>Collateral and Other Print</v>
          </cell>
          <cell r="F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</row>
        <row r="315">
          <cell r="B315">
            <v>757205</v>
          </cell>
          <cell r="C315" t="str">
            <v>Business Wire and Clipping</v>
          </cell>
          <cell r="F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</row>
        <row r="316">
          <cell r="B316">
            <v>757206</v>
          </cell>
          <cell r="C316" t="str">
            <v>Training Documentation</v>
          </cell>
          <cell r="F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</row>
        <row r="317">
          <cell r="B317">
            <v>757207</v>
          </cell>
          <cell r="C317" t="str">
            <v>Trade Shows and Conventions</v>
          </cell>
          <cell r="F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</row>
        <row r="318">
          <cell r="B318">
            <v>757208</v>
          </cell>
          <cell r="C318" t="str">
            <v>Seminars</v>
          </cell>
          <cell r="F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</row>
        <row r="319">
          <cell r="B319">
            <v>757300</v>
          </cell>
          <cell r="C319" t="str">
            <v>Expensed Office Equipment</v>
          </cell>
          <cell r="F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</row>
        <row r="320">
          <cell r="B320">
            <v>757301</v>
          </cell>
          <cell r="C320" t="str">
            <v>Expensed Office Software</v>
          </cell>
          <cell r="F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</row>
        <row r="321">
          <cell r="B321">
            <v>757302</v>
          </cell>
          <cell r="C321" t="str">
            <v>Equip. &amp; Software Maintenance</v>
          </cell>
          <cell r="F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</row>
        <row r="322">
          <cell r="B322">
            <v>757303</v>
          </cell>
          <cell r="C322" t="str">
            <v>Rental Equipment</v>
          </cell>
          <cell r="F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</row>
        <row r="323">
          <cell r="B323">
            <v>758080</v>
          </cell>
          <cell r="C323" t="str">
            <v>Books, Dues and Subscriptions</v>
          </cell>
          <cell r="F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</row>
        <row r="324">
          <cell r="B324">
            <v>758130</v>
          </cell>
          <cell r="C324" t="str">
            <v>Office Supplies</v>
          </cell>
          <cell r="F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</row>
        <row r="325">
          <cell r="B325">
            <v>758150</v>
          </cell>
          <cell r="C325" t="str">
            <v>Other Departmental Expenses</v>
          </cell>
          <cell r="D325">
            <v>85.9</v>
          </cell>
          <cell r="F325">
            <v>85.9</v>
          </cell>
          <cell r="I325">
            <v>0</v>
          </cell>
          <cell r="J325">
            <v>85.9</v>
          </cell>
          <cell r="K325">
            <v>0</v>
          </cell>
          <cell r="L325">
            <v>85.9</v>
          </cell>
        </row>
        <row r="326">
          <cell r="B326">
            <v>758999</v>
          </cell>
          <cell r="C326" t="str">
            <v>Allocation to COGS</v>
          </cell>
          <cell r="F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</row>
        <row r="327">
          <cell r="B327">
            <v>800000</v>
          </cell>
          <cell r="C327" t="str">
            <v>SALES</v>
          </cell>
          <cell r="F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</row>
        <row r="328">
          <cell r="B328">
            <v>806000</v>
          </cell>
          <cell r="C328" t="str">
            <v>Officers Salaries</v>
          </cell>
          <cell r="F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</row>
        <row r="329">
          <cell r="B329">
            <v>806010</v>
          </cell>
          <cell r="C329" t="str">
            <v>Employee Salaries</v>
          </cell>
          <cell r="D329">
            <v>66625.59</v>
          </cell>
          <cell r="F329">
            <v>66625.59</v>
          </cell>
          <cell r="I329">
            <v>0</v>
          </cell>
          <cell r="J329">
            <v>66625.59</v>
          </cell>
          <cell r="K329">
            <v>0</v>
          </cell>
          <cell r="L329">
            <v>66625.59</v>
          </cell>
        </row>
        <row r="330">
          <cell r="B330">
            <v>806020</v>
          </cell>
          <cell r="C330" t="str">
            <v>Payroll Taxes &amp; Benefits</v>
          </cell>
          <cell r="D330">
            <v>18390.32</v>
          </cell>
          <cell r="F330">
            <v>18390.32</v>
          </cell>
          <cell r="I330">
            <v>0</v>
          </cell>
          <cell r="J330">
            <v>18390.32</v>
          </cell>
          <cell r="K330">
            <v>0</v>
          </cell>
          <cell r="L330">
            <v>18390.32</v>
          </cell>
        </row>
        <row r="331">
          <cell r="B331">
            <v>806030</v>
          </cell>
          <cell r="C331" t="str">
            <v>Commissions</v>
          </cell>
          <cell r="D331">
            <v>44065.15</v>
          </cell>
          <cell r="F331">
            <v>44065.15</v>
          </cell>
          <cell r="I331">
            <v>0</v>
          </cell>
          <cell r="J331">
            <v>44065.15</v>
          </cell>
          <cell r="K331">
            <v>0</v>
          </cell>
          <cell r="L331">
            <v>44065.15</v>
          </cell>
        </row>
        <row r="332">
          <cell r="B332">
            <v>806040</v>
          </cell>
          <cell r="C332" t="str">
            <v>Bonuses</v>
          </cell>
          <cell r="F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</row>
        <row r="333">
          <cell r="B333">
            <v>806045</v>
          </cell>
          <cell r="C333" t="str">
            <v>Auto Allowance</v>
          </cell>
          <cell r="F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</row>
        <row r="334">
          <cell r="B334">
            <v>806050</v>
          </cell>
          <cell r="C334" t="str">
            <v>Vacation Pay</v>
          </cell>
          <cell r="F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</row>
        <row r="335">
          <cell r="B335">
            <v>806080</v>
          </cell>
          <cell r="C335" t="str">
            <v>Relocation</v>
          </cell>
          <cell r="F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</row>
        <row r="336">
          <cell r="B336">
            <v>806090</v>
          </cell>
          <cell r="C336" t="str">
            <v>Other Personnel Costs</v>
          </cell>
          <cell r="F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</row>
        <row r="337">
          <cell r="B337">
            <v>806100</v>
          </cell>
          <cell r="C337" t="str">
            <v>Travel - Air</v>
          </cell>
          <cell r="D337">
            <v>1118.7</v>
          </cell>
          <cell r="F337">
            <v>1118.7</v>
          </cell>
          <cell r="I337">
            <v>0</v>
          </cell>
          <cell r="J337">
            <v>1118.7</v>
          </cell>
          <cell r="K337">
            <v>0</v>
          </cell>
          <cell r="L337">
            <v>1118.7</v>
          </cell>
        </row>
        <row r="338">
          <cell r="B338">
            <v>806110</v>
          </cell>
          <cell r="C338" t="str">
            <v>Travel - Hotel</v>
          </cell>
          <cell r="D338">
            <v>585.01</v>
          </cell>
          <cell r="F338">
            <v>585.01</v>
          </cell>
          <cell r="I338">
            <v>0</v>
          </cell>
          <cell r="J338">
            <v>585.01</v>
          </cell>
          <cell r="K338">
            <v>0</v>
          </cell>
          <cell r="L338">
            <v>585.01</v>
          </cell>
        </row>
        <row r="339">
          <cell r="B339">
            <v>806120</v>
          </cell>
          <cell r="C339" t="str">
            <v>Travel - Other</v>
          </cell>
          <cell r="D339">
            <v>6453.47</v>
          </cell>
          <cell r="F339">
            <v>6453.47</v>
          </cell>
          <cell r="I339">
            <v>0</v>
          </cell>
          <cell r="J339">
            <v>6453.47</v>
          </cell>
          <cell r="K339">
            <v>0</v>
          </cell>
          <cell r="L339">
            <v>6453.47</v>
          </cell>
        </row>
        <row r="340">
          <cell r="B340">
            <v>806130</v>
          </cell>
          <cell r="C340" t="str">
            <v>Business Meals</v>
          </cell>
          <cell r="D340">
            <v>1954.48</v>
          </cell>
          <cell r="F340">
            <v>1954.48</v>
          </cell>
          <cell r="I340">
            <v>0</v>
          </cell>
          <cell r="J340">
            <v>1954.48</v>
          </cell>
          <cell r="K340">
            <v>0</v>
          </cell>
          <cell r="L340">
            <v>1954.48</v>
          </cell>
        </row>
        <row r="341">
          <cell r="B341">
            <v>806140</v>
          </cell>
          <cell r="C341" t="str">
            <v>Telephone/Cell</v>
          </cell>
          <cell r="D341">
            <v>825</v>
          </cell>
          <cell r="F341">
            <v>825</v>
          </cell>
          <cell r="I341">
            <v>0</v>
          </cell>
          <cell r="J341">
            <v>825</v>
          </cell>
          <cell r="K341">
            <v>0</v>
          </cell>
          <cell r="L341">
            <v>825</v>
          </cell>
        </row>
        <row r="342">
          <cell r="B342">
            <v>806150</v>
          </cell>
          <cell r="C342" t="str">
            <v>Auto/Tolls/Allowance</v>
          </cell>
          <cell r="F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</row>
        <row r="343">
          <cell r="B343">
            <v>806200</v>
          </cell>
          <cell r="C343" t="str">
            <v>Conferences and Training</v>
          </cell>
          <cell r="D343">
            <v>108</v>
          </cell>
          <cell r="F343">
            <v>108</v>
          </cell>
          <cell r="I343">
            <v>0</v>
          </cell>
          <cell r="J343">
            <v>108</v>
          </cell>
          <cell r="K343">
            <v>0</v>
          </cell>
          <cell r="L343">
            <v>108</v>
          </cell>
        </row>
        <row r="344">
          <cell r="B344">
            <v>806205</v>
          </cell>
          <cell r="C344" t="str">
            <v>Advisor Activities</v>
          </cell>
          <cell r="F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</row>
        <row r="345">
          <cell r="B345">
            <v>806210</v>
          </cell>
          <cell r="C345" t="str">
            <v>Employee Activities</v>
          </cell>
          <cell r="D345">
            <v>276.52999999999997</v>
          </cell>
          <cell r="F345">
            <v>276.52999999999997</v>
          </cell>
          <cell r="I345">
            <v>0</v>
          </cell>
          <cell r="J345">
            <v>276.52999999999997</v>
          </cell>
          <cell r="K345">
            <v>0</v>
          </cell>
          <cell r="L345">
            <v>276.52999999999997</v>
          </cell>
        </row>
        <row r="346">
          <cell r="B346">
            <v>806500</v>
          </cell>
          <cell r="C346" t="str">
            <v>Consulting</v>
          </cell>
          <cell r="D346">
            <v>61272</v>
          </cell>
          <cell r="F346">
            <v>61272</v>
          </cell>
          <cell r="I346">
            <v>0</v>
          </cell>
          <cell r="J346">
            <v>61272</v>
          </cell>
          <cell r="K346">
            <v>0</v>
          </cell>
          <cell r="L346">
            <v>61272</v>
          </cell>
        </row>
        <row r="347">
          <cell r="B347">
            <v>806503</v>
          </cell>
          <cell r="C347" t="str">
            <v>Recruiting</v>
          </cell>
          <cell r="F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</row>
        <row r="348">
          <cell r="B348">
            <v>806505</v>
          </cell>
          <cell r="C348" t="str">
            <v>Temporary Help</v>
          </cell>
          <cell r="F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</row>
        <row r="349">
          <cell r="B349">
            <v>806506</v>
          </cell>
          <cell r="C349" t="str">
            <v>Other Outside Services</v>
          </cell>
          <cell r="F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</row>
        <row r="350">
          <cell r="B350">
            <v>807300</v>
          </cell>
          <cell r="C350" t="str">
            <v>Expensed Office Equipment</v>
          </cell>
          <cell r="D350">
            <v>100</v>
          </cell>
          <cell r="F350">
            <v>100</v>
          </cell>
          <cell r="I350">
            <v>0</v>
          </cell>
          <cell r="J350">
            <v>100</v>
          </cell>
          <cell r="K350">
            <v>0</v>
          </cell>
          <cell r="L350">
            <v>100</v>
          </cell>
        </row>
        <row r="351">
          <cell r="B351">
            <v>807301</v>
          </cell>
          <cell r="C351" t="str">
            <v>Expensed Office Software</v>
          </cell>
          <cell r="F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</row>
        <row r="352">
          <cell r="B352">
            <v>807302</v>
          </cell>
          <cell r="C352" t="str">
            <v>Equip. &amp; Software Maintenance</v>
          </cell>
          <cell r="F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</row>
        <row r="353">
          <cell r="B353">
            <v>807303</v>
          </cell>
          <cell r="C353" t="str">
            <v>Rental Equipment</v>
          </cell>
          <cell r="F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</row>
        <row r="354">
          <cell r="B354">
            <v>807400</v>
          </cell>
          <cell r="C354" t="str">
            <v>Depreciation</v>
          </cell>
          <cell r="F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</row>
        <row r="355">
          <cell r="B355">
            <v>808005</v>
          </cell>
          <cell r="C355" t="str">
            <v>Remote Office Expense</v>
          </cell>
          <cell r="F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</row>
        <row r="356">
          <cell r="B356">
            <v>808060</v>
          </cell>
          <cell r="C356" t="str">
            <v>Postage and Freight</v>
          </cell>
          <cell r="D356">
            <v>1079.55</v>
          </cell>
          <cell r="F356">
            <v>1079.55</v>
          </cell>
          <cell r="I356">
            <v>0</v>
          </cell>
          <cell r="J356">
            <v>1079.55</v>
          </cell>
          <cell r="K356">
            <v>0</v>
          </cell>
          <cell r="L356">
            <v>1079.55</v>
          </cell>
        </row>
        <row r="357">
          <cell r="B357">
            <v>808080</v>
          </cell>
          <cell r="C357" t="str">
            <v>Books, Dues and Subscriptions</v>
          </cell>
          <cell r="F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</row>
        <row r="358">
          <cell r="B358">
            <v>808130</v>
          </cell>
          <cell r="C358" t="str">
            <v>Office Supplies</v>
          </cell>
          <cell r="F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</row>
        <row r="359">
          <cell r="B359">
            <v>808150</v>
          </cell>
          <cell r="C359" t="str">
            <v>Other Departmental Expenses</v>
          </cell>
          <cell r="F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</row>
        <row r="360">
          <cell r="B360">
            <v>808999</v>
          </cell>
          <cell r="C360" t="str">
            <v>Allocation to COGS</v>
          </cell>
          <cell r="F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</row>
        <row r="361">
          <cell r="B361">
            <v>810000</v>
          </cell>
          <cell r="C361" t="str">
            <v>INSIDE SALES</v>
          </cell>
          <cell r="F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</row>
        <row r="362">
          <cell r="B362">
            <v>816000</v>
          </cell>
          <cell r="C362" t="str">
            <v>Officers Salaries</v>
          </cell>
          <cell r="F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</row>
        <row r="363">
          <cell r="B363">
            <v>816010</v>
          </cell>
          <cell r="C363" t="str">
            <v>Employee Salaries</v>
          </cell>
          <cell r="D363">
            <v>2051.14</v>
          </cell>
          <cell r="F363">
            <v>2051.14</v>
          </cell>
          <cell r="I363">
            <v>0</v>
          </cell>
          <cell r="J363">
            <v>2051.14</v>
          </cell>
          <cell r="K363">
            <v>0</v>
          </cell>
          <cell r="L363">
            <v>2051.14</v>
          </cell>
        </row>
        <row r="364">
          <cell r="B364">
            <v>816020</v>
          </cell>
          <cell r="C364" t="str">
            <v>Payroll Taxes &amp; Benefits</v>
          </cell>
          <cell r="D364">
            <v>578.91999999999996</v>
          </cell>
          <cell r="F364">
            <v>578.91999999999996</v>
          </cell>
          <cell r="I364">
            <v>0</v>
          </cell>
          <cell r="J364">
            <v>578.91999999999996</v>
          </cell>
          <cell r="K364">
            <v>0</v>
          </cell>
          <cell r="L364">
            <v>578.91999999999996</v>
          </cell>
        </row>
        <row r="365">
          <cell r="B365">
            <v>816030</v>
          </cell>
          <cell r="C365" t="str">
            <v>Commissions</v>
          </cell>
          <cell r="F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</row>
        <row r="366">
          <cell r="B366">
            <v>816040</v>
          </cell>
          <cell r="C366" t="str">
            <v>Bonuses</v>
          </cell>
          <cell r="F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</row>
        <row r="367">
          <cell r="B367">
            <v>816045</v>
          </cell>
          <cell r="C367" t="str">
            <v>Auto Allowance</v>
          </cell>
          <cell r="F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</row>
        <row r="368">
          <cell r="B368">
            <v>816050</v>
          </cell>
          <cell r="C368" t="str">
            <v>Vacation Pay</v>
          </cell>
          <cell r="F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</row>
        <row r="369">
          <cell r="B369">
            <v>816080</v>
          </cell>
          <cell r="C369" t="str">
            <v>Relocation</v>
          </cell>
          <cell r="F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</row>
        <row r="370">
          <cell r="B370">
            <v>816090</v>
          </cell>
          <cell r="C370" t="str">
            <v>Other Personnel Costs</v>
          </cell>
          <cell r="F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</row>
        <row r="371">
          <cell r="B371">
            <v>816100</v>
          </cell>
          <cell r="C371" t="str">
            <v>Travel - Air</v>
          </cell>
          <cell r="F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</row>
        <row r="372">
          <cell r="B372">
            <v>816110</v>
          </cell>
          <cell r="C372" t="str">
            <v>Travel - Hotel</v>
          </cell>
          <cell r="F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</row>
        <row r="373">
          <cell r="B373">
            <v>816120</v>
          </cell>
          <cell r="C373" t="str">
            <v>Travel - Other</v>
          </cell>
          <cell r="D373">
            <v>80</v>
          </cell>
          <cell r="F373">
            <v>80</v>
          </cell>
          <cell r="I373">
            <v>0</v>
          </cell>
          <cell r="J373">
            <v>80</v>
          </cell>
          <cell r="K373">
            <v>0</v>
          </cell>
          <cell r="L373">
            <v>80</v>
          </cell>
        </row>
        <row r="374">
          <cell r="B374">
            <v>816130</v>
          </cell>
          <cell r="C374" t="str">
            <v>Business Meals</v>
          </cell>
          <cell r="D374">
            <v>170.16</v>
          </cell>
          <cell r="F374">
            <v>170.16</v>
          </cell>
          <cell r="I374">
            <v>0</v>
          </cell>
          <cell r="J374">
            <v>170.16</v>
          </cell>
          <cell r="K374">
            <v>0</v>
          </cell>
          <cell r="L374">
            <v>170.16</v>
          </cell>
        </row>
        <row r="375">
          <cell r="B375">
            <v>816140</v>
          </cell>
          <cell r="C375" t="str">
            <v>Telephone/Cell</v>
          </cell>
          <cell r="D375">
            <v>380.95</v>
          </cell>
          <cell r="F375">
            <v>380.95</v>
          </cell>
          <cell r="I375">
            <v>0</v>
          </cell>
          <cell r="J375">
            <v>380.95</v>
          </cell>
          <cell r="K375">
            <v>0</v>
          </cell>
          <cell r="L375">
            <v>380.95</v>
          </cell>
        </row>
        <row r="376">
          <cell r="B376">
            <v>816150</v>
          </cell>
          <cell r="C376" t="str">
            <v>Auto/Tolls/Allowance</v>
          </cell>
          <cell r="F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</row>
        <row r="377">
          <cell r="B377">
            <v>816200</v>
          </cell>
          <cell r="C377" t="str">
            <v>Conferences and Training</v>
          </cell>
          <cell r="F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</row>
        <row r="378">
          <cell r="B378">
            <v>816205</v>
          </cell>
          <cell r="C378" t="str">
            <v>Advisor Activities</v>
          </cell>
          <cell r="F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</row>
        <row r="379">
          <cell r="B379">
            <v>816210</v>
          </cell>
          <cell r="C379" t="str">
            <v>Employee Activities</v>
          </cell>
          <cell r="F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</row>
        <row r="380">
          <cell r="B380">
            <v>816500</v>
          </cell>
          <cell r="C380" t="str">
            <v>Consulting</v>
          </cell>
          <cell r="F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</row>
        <row r="381">
          <cell r="B381">
            <v>816503</v>
          </cell>
          <cell r="C381" t="str">
            <v>Recruiting</v>
          </cell>
          <cell r="F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</row>
        <row r="382">
          <cell r="B382">
            <v>816505</v>
          </cell>
          <cell r="C382" t="str">
            <v>Temporary Help</v>
          </cell>
          <cell r="F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</row>
        <row r="383">
          <cell r="B383">
            <v>816506</v>
          </cell>
          <cell r="C383" t="str">
            <v>Other Outside Services</v>
          </cell>
          <cell r="F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</row>
        <row r="384">
          <cell r="B384">
            <v>817300</v>
          </cell>
          <cell r="C384" t="str">
            <v>Expensed Office Equipment</v>
          </cell>
          <cell r="F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</row>
        <row r="385">
          <cell r="B385">
            <v>817301</v>
          </cell>
          <cell r="C385" t="str">
            <v>Expensed Office Software</v>
          </cell>
          <cell r="F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</row>
        <row r="386">
          <cell r="B386">
            <v>817302</v>
          </cell>
          <cell r="C386" t="str">
            <v>Equip. &amp; Software Maintenance</v>
          </cell>
          <cell r="F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</row>
        <row r="387">
          <cell r="B387">
            <v>817303</v>
          </cell>
          <cell r="C387" t="str">
            <v>Rental Equipment</v>
          </cell>
          <cell r="F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</row>
        <row r="388">
          <cell r="B388">
            <v>817400</v>
          </cell>
          <cell r="C388" t="str">
            <v>Depreciation</v>
          </cell>
          <cell r="F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</row>
        <row r="389">
          <cell r="B389">
            <v>818005</v>
          </cell>
          <cell r="C389" t="str">
            <v>Remote Office Expense</v>
          </cell>
          <cell r="F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</row>
        <row r="390">
          <cell r="B390">
            <v>818060</v>
          </cell>
          <cell r="C390" t="str">
            <v>Postage and Freight</v>
          </cell>
          <cell r="F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</row>
        <row r="391">
          <cell r="B391">
            <v>818080</v>
          </cell>
          <cell r="C391" t="str">
            <v>Books, Dues and Subscriptions</v>
          </cell>
          <cell r="F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</row>
        <row r="392">
          <cell r="B392">
            <v>818130</v>
          </cell>
          <cell r="C392" t="str">
            <v>Office Supplies</v>
          </cell>
          <cell r="F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</row>
        <row r="393">
          <cell r="B393">
            <v>818150</v>
          </cell>
          <cell r="C393" t="str">
            <v>Other Departmental Expenses</v>
          </cell>
          <cell r="F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</row>
        <row r="394">
          <cell r="B394">
            <v>818999</v>
          </cell>
          <cell r="C394" t="str">
            <v>Allocation to COGS</v>
          </cell>
          <cell r="F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</row>
        <row r="395">
          <cell r="B395">
            <v>850000</v>
          </cell>
          <cell r="C395" t="str">
            <v>BIZ DEV</v>
          </cell>
          <cell r="F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</row>
        <row r="396">
          <cell r="B396">
            <v>856000</v>
          </cell>
          <cell r="C396" t="str">
            <v>Officers Salaries</v>
          </cell>
          <cell r="F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</row>
        <row r="397">
          <cell r="B397">
            <v>856010</v>
          </cell>
          <cell r="C397" t="str">
            <v>Employee Salaries</v>
          </cell>
          <cell r="D397">
            <v>15000</v>
          </cell>
          <cell r="F397">
            <v>15000</v>
          </cell>
          <cell r="I397">
            <v>0</v>
          </cell>
          <cell r="J397">
            <v>15000</v>
          </cell>
          <cell r="K397">
            <v>0</v>
          </cell>
          <cell r="L397">
            <v>15000</v>
          </cell>
        </row>
        <row r="398">
          <cell r="B398">
            <v>856020</v>
          </cell>
          <cell r="C398" t="str">
            <v>Payroll Taxes &amp; Benefits</v>
          </cell>
          <cell r="D398">
            <v>1576.51</v>
          </cell>
          <cell r="F398">
            <v>1576.51</v>
          </cell>
          <cell r="I398">
            <v>0</v>
          </cell>
          <cell r="J398">
            <v>1576.51</v>
          </cell>
          <cell r="K398">
            <v>0</v>
          </cell>
          <cell r="L398">
            <v>1576.51</v>
          </cell>
        </row>
        <row r="399">
          <cell r="B399">
            <v>856030</v>
          </cell>
          <cell r="C399" t="str">
            <v>Commissions</v>
          </cell>
          <cell r="F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</row>
        <row r="400">
          <cell r="B400">
            <v>856040</v>
          </cell>
          <cell r="C400" t="str">
            <v>Bonuses</v>
          </cell>
          <cell r="F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</row>
        <row r="401">
          <cell r="B401">
            <v>856045</v>
          </cell>
          <cell r="C401" t="str">
            <v>Auto Allowance</v>
          </cell>
          <cell r="F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</row>
        <row r="402">
          <cell r="B402">
            <v>856050</v>
          </cell>
          <cell r="C402" t="str">
            <v>Vacation Pay</v>
          </cell>
          <cell r="F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</row>
        <row r="403">
          <cell r="B403">
            <v>856080</v>
          </cell>
          <cell r="C403" t="str">
            <v>Relocation</v>
          </cell>
          <cell r="F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</row>
        <row r="404">
          <cell r="B404">
            <v>856090</v>
          </cell>
          <cell r="C404" t="str">
            <v>Other Personnel Costs</v>
          </cell>
          <cell r="F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</row>
        <row r="405">
          <cell r="B405">
            <v>856100</v>
          </cell>
          <cell r="C405" t="str">
            <v>Travel - Air</v>
          </cell>
          <cell r="D405">
            <v>337.1</v>
          </cell>
          <cell r="F405">
            <v>337.1</v>
          </cell>
          <cell r="I405">
            <v>0</v>
          </cell>
          <cell r="J405">
            <v>337.1</v>
          </cell>
          <cell r="K405">
            <v>0</v>
          </cell>
          <cell r="L405">
            <v>337.1</v>
          </cell>
        </row>
        <row r="406">
          <cell r="B406">
            <v>856110</v>
          </cell>
          <cell r="C406" t="str">
            <v>Travel - Hotel</v>
          </cell>
          <cell r="D406">
            <v>591.36</v>
          </cell>
          <cell r="F406">
            <v>591.36</v>
          </cell>
          <cell r="I406">
            <v>0</v>
          </cell>
          <cell r="J406">
            <v>591.36</v>
          </cell>
          <cell r="K406">
            <v>0</v>
          </cell>
          <cell r="L406">
            <v>591.36</v>
          </cell>
        </row>
        <row r="407">
          <cell r="B407">
            <v>856120</v>
          </cell>
          <cell r="C407" t="str">
            <v>Travel - Other</v>
          </cell>
          <cell r="D407">
            <v>182.25</v>
          </cell>
          <cell r="F407">
            <v>182.25</v>
          </cell>
          <cell r="I407">
            <v>0</v>
          </cell>
          <cell r="J407">
            <v>182.25</v>
          </cell>
          <cell r="K407">
            <v>0</v>
          </cell>
          <cell r="L407">
            <v>182.25</v>
          </cell>
        </row>
        <row r="408">
          <cell r="B408">
            <v>856130</v>
          </cell>
          <cell r="C408" t="str">
            <v>Business Meals</v>
          </cell>
          <cell r="D408">
            <v>141.84</v>
          </cell>
          <cell r="F408">
            <v>141.84</v>
          </cell>
          <cell r="I408">
            <v>0</v>
          </cell>
          <cell r="J408">
            <v>141.84</v>
          </cell>
          <cell r="K408">
            <v>0</v>
          </cell>
          <cell r="L408">
            <v>141.84</v>
          </cell>
        </row>
        <row r="409">
          <cell r="B409">
            <v>856140</v>
          </cell>
          <cell r="C409" t="str">
            <v>Telephone/Cell</v>
          </cell>
          <cell r="F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</row>
        <row r="410">
          <cell r="B410">
            <v>856150</v>
          </cell>
          <cell r="C410" t="str">
            <v>Auto/Tolls/Allowance</v>
          </cell>
          <cell r="F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</row>
        <row r="411">
          <cell r="B411">
            <v>856200</v>
          </cell>
          <cell r="C411" t="str">
            <v>Conferences &amp; Training</v>
          </cell>
          <cell r="F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</row>
        <row r="412">
          <cell r="B412">
            <v>856205</v>
          </cell>
          <cell r="C412" t="str">
            <v>Advisor Activities</v>
          </cell>
          <cell r="F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</row>
        <row r="413">
          <cell r="B413">
            <v>856210</v>
          </cell>
          <cell r="C413" t="str">
            <v>Employee Activities</v>
          </cell>
          <cell r="F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</row>
        <row r="414">
          <cell r="B414">
            <v>856500</v>
          </cell>
          <cell r="C414" t="str">
            <v>Consulting</v>
          </cell>
          <cell r="F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</row>
        <row r="415">
          <cell r="B415">
            <v>856503</v>
          </cell>
          <cell r="C415" t="str">
            <v>Recruiting</v>
          </cell>
          <cell r="F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</row>
        <row r="416">
          <cell r="B416">
            <v>856505</v>
          </cell>
          <cell r="C416" t="str">
            <v>Temporary Help</v>
          </cell>
          <cell r="F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</row>
        <row r="417">
          <cell r="B417">
            <v>856506</v>
          </cell>
          <cell r="C417" t="str">
            <v>Other Outside Services</v>
          </cell>
          <cell r="F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</row>
        <row r="418">
          <cell r="B418">
            <v>857300</v>
          </cell>
          <cell r="C418" t="str">
            <v>Expensed Office Equipment</v>
          </cell>
          <cell r="F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</row>
        <row r="419">
          <cell r="B419">
            <v>857301</v>
          </cell>
          <cell r="C419" t="str">
            <v>Expensed Office Software</v>
          </cell>
          <cell r="F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</row>
        <row r="420">
          <cell r="B420">
            <v>857302</v>
          </cell>
          <cell r="C420" t="str">
            <v>Equip. &amp; Software Maintenance</v>
          </cell>
          <cell r="F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</row>
        <row r="421">
          <cell r="B421">
            <v>857303</v>
          </cell>
          <cell r="C421" t="str">
            <v>Rental Equipment</v>
          </cell>
          <cell r="F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</row>
        <row r="422">
          <cell r="B422">
            <v>858080</v>
          </cell>
          <cell r="C422" t="str">
            <v>Books, Dues and Subscriptions</v>
          </cell>
          <cell r="D422">
            <v>27.09</v>
          </cell>
          <cell r="F422">
            <v>27.09</v>
          </cell>
          <cell r="I422">
            <v>0</v>
          </cell>
          <cell r="J422">
            <v>27.09</v>
          </cell>
          <cell r="K422">
            <v>0</v>
          </cell>
          <cell r="L422">
            <v>27.09</v>
          </cell>
        </row>
        <row r="423">
          <cell r="B423">
            <v>858130</v>
          </cell>
          <cell r="C423" t="str">
            <v>Office Supplies</v>
          </cell>
          <cell r="F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</row>
        <row r="424">
          <cell r="B424">
            <v>858150</v>
          </cell>
          <cell r="C424" t="str">
            <v>Other Departmental Expenses</v>
          </cell>
          <cell r="F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</row>
        <row r="425">
          <cell r="B425">
            <v>858999</v>
          </cell>
          <cell r="C425" t="str">
            <v>Allocation to COGS</v>
          </cell>
          <cell r="F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</row>
        <row r="426">
          <cell r="B426">
            <v>900000</v>
          </cell>
          <cell r="C426" t="str">
            <v>G &amp; A</v>
          </cell>
          <cell r="F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</row>
        <row r="427">
          <cell r="B427">
            <v>906000</v>
          </cell>
          <cell r="C427" t="str">
            <v>Officers Salaries</v>
          </cell>
          <cell r="F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</row>
        <row r="428">
          <cell r="B428">
            <v>906010</v>
          </cell>
          <cell r="C428" t="str">
            <v>Employee Salaries</v>
          </cell>
          <cell r="D428">
            <v>44841.67</v>
          </cell>
          <cell r="F428">
            <v>44841.67</v>
          </cell>
          <cell r="I428">
            <v>0</v>
          </cell>
          <cell r="J428">
            <v>44841.67</v>
          </cell>
          <cell r="K428">
            <v>0</v>
          </cell>
          <cell r="L428">
            <v>44841.67</v>
          </cell>
        </row>
        <row r="429">
          <cell r="B429">
            <v>906020</v>
          </cell>
          <cell r="C429" t="str">
            <v>Payroll Taxes &amp; Benefits</v>
          </cell>
          <cell r="D429">
            <v>6704.46</v>
          </cell>
          <cell r="F429">
            <v>6704.46</v>
          </cell>
          <cell r="I429">
            <v>0</v>
          </cell>
          <cell r="J429">
            <v>6704.46</v>
          </cell>
          <cell r="K429">
            <v>0</v>
          </cell>
          <cell r="L429">
            <v>6704.46</v>
          </cell>
        </row>
        <row r="430">
          <cell r="B430">
            <v>906030</v>
          </cell>
          <cell r="C430" t="str">
            <v>Commissions</v>
          </cell>
          <cell r="F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</row>
        <row r="431">
          <cell r="B431">
            <v>906040</v>
          </cell>
          <cell r="C431" t="str">
            <v>Bonuses</v>
          </cell>
          <cell r="F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</row>
        <row r="432">
          <cell r="B432">
            <v>906045</v>
          </cell>
          <cell r="C432" t="str">
            <v>Auto Allowance</v>
          </cell>
          <cell r="F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</row>
        <row r="433">
          <cell r="B433">
            <v>906050</v>
          </cell>
          <cell r="C433" t="str">
            <v>Vacation Pay</v>
          </cell>
          <cell r="F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</row>
        <row r="434">
          <cell r="B434">
            <v>906080</v>
          </cell>
          <cell r="C434" t="str">
            <v>Relocation</v>
          </cell>
          <cell r="F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</row>
        <row r="435">
          <cell r="B435">
            <v>906090</v>
          </cell>
          <cell r="C435" t="str">
            <v>Other Personnel Costs</v>
          </cell>
          <cell r="F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</row>
        <row r="436">
          <cell r="B436">
            <v>906100</v>
          </cell>
          <cell r="C436" t="str">
            <v>Travel - Air</v>
          </cell>
          <cell r="D436">
            <v>199.6</v>
          </cell>
          <cell r="F436">
            <v>199.6</v>
          </cell>
          <cell r="I436">
            <v>0</v>
          </cell>
          <cell r="J436">
            <v>199.6</v>
          </cell>
          <cell r="K436">
            <v>0</v>
          </cell>
          <cell r="L436">
            <v>199.6</v>
          </cell>
        </row>
        <row r="437">
          <cell r="B437">
            <v>906110</v>
          </cell>
          <cell r="C437" t="str">
            <v>Travel - Hotel</v>
          </cell>
          <cell r="F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</row>
        <row r="438">
          <cell r="B438">
            <v>906120</v>
          </cell>
          <cell r="C438" t="str">
            <v>Travel - Other</v>
          </cell>
          <cell r="D438">
            <v>38.270000000000003</v>
          </cell>
          <cell r="F438">
            <v>38.270000000000003</v>
          </cell>
          <cell r="I438">
            <v>0</v>
          </cell>
          <cell r="J438">
            <v>38.270000000000003</v>
          </cell>
          <cell r="K438">
            <v>0</v>
          </cell>
          <cell r="L438">
            <v>38.270000000000003</v>
          </cell>
        </row>
        <row r="439">
          <cell r="B439">
            <v>906130</v>
          </cell>
          <cell r="C439" t="str">
            <v>Business Meals</v>
          </cell>
          <cell r="F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</row>
        <row r="440">
          <cell r="B440">
            <v>906140</v>
          </cell>
          <cell r="C440" t="str">
            <v>Telephone/Cell</v>
          </cell>
          <cell r="D440">
            <v>1358.2</v>
          </cell>
          <cell r="F440">
            <v>1358.2</v>
          </cell>
          <cell r="I440">
            <v>0</v>
          </cell>
          <cell r="J440">
            <v>1358.2</v>
          </cell>
          <cell r="K440">
            <v>0</v>
          </cell>
          <cell r="L440">
            <v>1358.2</v>
          </cell>
        </row>
        <row r="441">
          <cell r="B441">
            <v>906150</v>
          </cell>
          <cell r="C441" t="str">
            <v>Auto/Tolls/Allowance</v>
          </cell>
          <cell r="D441">
            <v>22</v>
          </cell>
          <cell r="F441">
            <v>22</v>
          </cell>
          <cell r="I441">
            <v>0</v>
          </cell>
          <cell r="J441">
            <v>22</v>
          </cell>
          <cell r="K441">
            <v>0</v>
          </cell>
          <cell r="L441">
            <v>22</v>
          </cell>
        </row>
        <row r="442">
          <cell r="B442">
            <v>906200</v>
          </cell>
          <cell r="C442" t="str">
            <v>Conferences and Training</v>
          </cell>
          <cell r="D442">
            <v>394.38</v>
          </cell>
          <cell r="F442">
            <v>394.38</v>
          </cell>
          <cell r="I442">
            <v>0</v>
          </cell>
          <cell r="J442">
            <v>394.38</v>
          </cell>
          <cell r="K442">
            <v>0</v>
          </cell>
          <cell r="L442">
            <v>394.38</v>
          </cell>
        </row>
        <row r="443">
          <cell r="B443">
            <v>906205</v>
          </cell>
          <cell r="C443" t="str">
            <v>Advisor Activities</v>
          </cell>
          <cell r="F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</row>
        <row r="444">
          <cell r="B444">
            <v>906210</v>
          </cell>
          <cell r="C444" t="str">
            <v>Employee Activities</v>
          </cell>
          <cell r="D444">
            <v>186.31</v>
          </cell>
          <cell r="F444">
            <v>186.31</v>
          </cell>
          <cell r="I444">
            <v>0</v>
          </cell>
          <cell r="J444">
            <v>186.31</v>
          </cell>
          <cell r="K444">
            <v>0</v>
          </cell>
          <cell r="L444">
            <v>186.31</v>
          </cell>
        </row>
        <row r="445">
          <cell r="B445">
            <v>906500</v>
          </cell>
          <cell r="C445" t="str">
            <v>Consulting</v>
          </cell>
          <cell r="D445">
            <v>13340</v>
          </cell>
          <cell r="F445">
            <v>13340</v>
          </cell>
          <cell r="I445">
            <v>0</v>
          </cell>
          <cell r="J445">
            <v>13340</v>
          </cell>
          <cell r="K445">
            <v>0</v>
          </cell>
          <cell r="L445">
            <v>13340</v>
          </cell>
        </row>
        <row r="446">
          <cell r="B446">
            <v>906503</v>
          </cell>
          <cell r="C446" t="str">
            <v>Recruiting</v>
          </cell>
          <cell r="F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</row>
        <row r="447">
          <cell r="B447">
            <v>906505</v>
          </cell>
          <cell r="C447" t="str">
            <v>Temporary Help</v>
          </cell>
          <cell r="F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</row>
        <row r="448">
          <cell r="B448">
            <v>906506</v>
          </cell>
          <cell r="C448" t="str">
            <v>Other Outside Services</v>
          </cell>
          <cell r="F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</row>
        <row r="449">
          <cell r="B449">
            <v>906560</v>
          </cell>
          <cell r="C449" t="str">
            <v>Legal</v>
          </cell>
          <cell r="D449">
            <v>4172.5</v>
          </cell>
          <cell r="F449">
            <v>4172.5</v>
          </cell>
          <cell r="I449">
            <v>0</v>
          </cell>
          <cell r="J449">
            <v>4172.5</v>
          </cell>
          <cell r="K449">
            <v>0</v>
          </cell>
          <cell r="L449">
            <v>4172.5</v>
          </cell>
        </row>
        <row r="450">
          <cell r="B450">
            <v>906570</v>
          </cell>
          <cell r="C450" t="str">
            <v>Accounting</v>
          </cell>
          <cell r="D450">
            <v>5436.85</v>
          </cell>
          <cell r="F450">
            <v>5436.85</v>
          </cell>
          <cell r="I450">
            <v>0</v>
          </cell>
          <cell r="J450">
            <v>5436.85</v>
          </cell>
          <cell r="K450">
            <v>0</v>
          </cell>
          <cell r="L450">
            <v>5436.85</v>
          </cell>
        </row>
        <row r="451">
          <cell r="B451">
            <v>906571</v>
          </cell>
          <cell r="C451" t="str">
            <v>Benefits Administration</v>
          </cell>
          <cell r="F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</row>
        <row r="452">
          <cell r="B452">
            <v>906572</v>
          </cell>
          <cell r="C452" t="str">
            <v>Bank and Payroll Service Fees</v>
          </cell>
          <cell r="D452">
            <v>520.48</v>
          </cell>
          <cell r="F452">
            <v>520.48</v>
          </cell>
          <cell r="I452">
            <v>0</v>
          </cell>
          <cell r="J452">
            <v>520.48</v>
          </cell>
          <cell r="K452">
            <v>0</v>
          </cell>
          <cell r="L452">
            <v>520.48</v>
          </cell>
        </row>
        <row r="453">
          <cell r="B453">
            <v>906573</v>
          </cell>
          <cell r="C453" t="str">
            <v>Merchant Services Fees</v>
          </cell>
          <cell r="D453">
            <v>6271.96</v>
          </cell>
          <cell r="F453">
            <v>6271.96</v>
          </cell>
          <cell r="I453">
            <v>0</v>
          </cell>
          <cell r="J453">
            <v>6271.96</v>
          </cell>
          <cell r="K453">
            <v>0</v>
          </cell>
          <cell r="L453">
            <v>6271.96</v>
          </cell>
        </row>
        <row r="454">
          <cell r="B454">
            <v>907300</v>
          </cell>
          <cell r="C454" t="str">
            <v>Expensed Office Equipment</v>
          </cell>
          <cell r="D454">
            <v>2966.82</v>
          </cell>
          <cell r="F454">
            <v>2966.82</v>
          </cell>
          <cell r="I454">
            <v>0</v>
          </cell>
          <cell r="J454">
            <v>2966.82</v>
          </cell>
          <cell r="K454">
            <v>0</v>
          </cell>
          <cell r="L454">
            <v>2966.82</v>
          </cell>
        </row>
        <row r="455">
          <cell r="B455">
            <v>907301</v>
          </cell>
          <cell r="C455" t="str">
            <v>Expensed Office Software</v>
          </cell>
          <cell r="D455">
            <v>11049.01</v>
          </cell>
          <cell r="F455">
            <v>11049.01</v>
          </cell>
          <cell r="I455">
            <v>0</v>
          </cell>
          <cell r="J455">
            <v>11049.01</v>
          </cell>
          <cell r="K455">
            <v>0</v>
          </cell>
          <cell r="L455">
            <v>11049.01</v>
          </cell>
        </row>
        <row r="456">
          <cell r="B456">
            <v>907302</v>
          </cell>
          <cell r="C456" t="str">
            <v>Equip. &amp; Software Maintenance</v>
          </cell>
          <cell r="F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</row>
        <row r="457">
          <cell r="B457">
            <v>907303</v>
          </cell>
          <cell r="C457" t="str">
            <v>Rental Equipment</v>
          </cell>
          <cell r="F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</row>
        <row r="458">
          <cell r="B458">
            <v>908000</v>
          </cell>
          <cell r="C458" t="str">
            <v>Building Rent</v>
          </cell>
          <cell r="F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</row>
        <row r="459">
          <cell r="B459">
            <v>908001</v>
          </cell>
          <cell r="C459" t="str">
            <v>Building Rent - CA</v>
          </cell>
          <cell r="D459">
            <v>4000</v>
          </cell>
          <cell r="F459">
            <v>4000</v>
          </cell>
          <cell r="I459">
            <v>0</v>
          </cell>
          <cell r="J459">
            <v>4000</v>
          </cell>
          <cell r="K459">
            <v>0</v>
          </cell>
          <cell r="L459">
            <v>4000</v>
          </cell>
        </row>
        <row r="460">
          <cell r="B460">
            <v>908002</v>
          </cell>
          <cell r="C460" t="str">
            <v>Building Rent - NY</v>
          </cell>
          <cell r="F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</row>
        <row r="461">
          <cell r="B461">
            <v>908003</v>
          </cell>
          <cell r="C461" t="str">
            <v>Building Rent - NV</v>
          </cell>
          <cell r="D461">
            <v>500</v>
          </cell>
          <cell r="F461">
            <v>500</v>
          </cell>
          <cell r="I461">
            <v>0</v>
          </cell>
          <cell r="J461">
            <v>500</v>
          </cell>
          <cell r="K461">
            <v>0</v>
          </cell>
          <cell r="L461">
            <v>500</v>
          </cell>
        </row>
        <row r="462">
          <cell r="B462">
            <v>908005</v>
          </cell>
          <cell r="C462" t="str">
            <v>Remote Office Expense</v>
          </cell>
          <cell r="F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</row>
        <row r="463">
          <cell r="B463">
            <v>908010</v>
          </cell>
          <cell r="C463" t="str">
            <v>Move Related Costs</v>
          </cell>
          <cell r="D463">
            <v>2017.05</v>
          </cell>
          <cell r="F463">
            <v>2017.05</v>
          </cell>
          <cell r="I463">
            <v>0</v>
          </cell>
          <cell r="J463">
            <v>2017.05</v>
          </cell>
          <cell r="K463">
            <v>0</v>
          </cell>
          <cell r="L463">
            <v>2017.05</v>
          </cell>
        </row>
        <row r="464">
          <cell r="B464">
            <v>908020</v>
          </cell>
          <cell r="C464" t="str">
            <v>Telecommunications</v>
          </cell>
          <cell r="D464">
            <v>1204.01</v>
          </cell>
          <cell r="F464">
            <v>1204.01</v>
          </cell>
          <cell r="I464">
            <v>0</v>
          </cell>
          <cell r="J464">
            <v>1204.01</v>
          </cell>
          <cell r="K464">
            <v>0</v>
          </cell>
          <cell r="L464">
            <v>1204.01</v>
          </cell>
        </row>
        <row r="465">
          <cell r="B465">
            <v>908030</v>
          </cell>
          <cell r="C465" t="str">
            <v>Network Communications</v>
          </cell>
          <cell r="F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</row>
        <row r="466">
          <cell r="B466">
            <v>908040</v>
          </cell>
          <cell r="C466" t="str">
            <v>Utilities</v>
          </cell>
          <cell r="D466">
            <v>65.23</v>
          </cell>
          <cell r="F466">
            <v>65.23</v>
          </cell>
          <cell r="I466">
            <v>0</v>
          </cell>
          <cell r="J466">
            <v>65.23</v>
          </cell>
          <cell r="K466">
            <v>0</v>
          </cell>
          <cell r="L466">
            <v>65.23</v>
          </cell>
        </row>
        <row r="467">
          <cell r="B467">
            <v>908050</v>
          </cell>
          <cell r="C467" t="str">
            <v>Facility Services</v>
          </cell>
          <cell r="F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</row>
        <row r="468">
          <cell r="B468">
            <v>908060</v>
          </cell>
          <cell r="C468" t="str">
            <v>Postage and Freight</v>
          </cell>
          <cell r="D468">
            <v>411.42</v>
          </cell>
          <cell r="F468">
            <v>411.42</v>
          </cell>
          <cell r="I468">
            <v>0</v>
          </cell>
          <cell r="J468">
            <v>411.42</v>
          </cell>
          <cell r="K468">
            <v>0</v>
          </cell>
          <cell r="L468">
            <v>411.42</v>
          </cell>
        </row>
        <row r="469">
          <cell r="B469">
            <v>908070</v>
          </cell>
          <cell r="C469" t="str">
            <v>Copying</v>
          </cell>
          <cell r="F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</row>
        <row r="470">
          <cell r="B470">
            <v>908080</v>
          </cell>
          <cell r="C470" t="str">
            <v>Books, Dues and Subscriptions</v>
          </cell>
          <cell r="F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</row>
        <row r="471">
          <cell r="B471">
            <v>908090</v>
          </cell>
          <cell r="C471" t="str">
            <v>Outside Printing and Copying</v>
          </cell>
          <cell r="D471">
            <v>67.77</v>
          </cell>
          <cell r="F471">
            <v>67.77</v>
          </cell>
          <cell r="I471">
            <v>0</v>
          </cell>
          <cell r="J471">
            <v>67.77</v>
          </cell>
          <cell r="K471">
            <v>0</v>
          </cell>
          <cell r="L471">
            <v>67.77</v>
          </cell>
        </row>
        <row r="472">
          <cell r="B472">
            <v>908100</v>
          </cell>
          <cell r="C472" t="str">
            <v>Charitable Contributions</v>
          </cell>
          <cell r="F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</row>
        <row r="473">
          <cell r="B473">
            <v>908110</v>
          </cell>
          <cell r="C473" t="str">
            <v>Taxes and Licenses</v>
          </cell>
          <cell r="D473">
            <v>1040</v>
          </cell>
          <cell r="F473">
            <v>1040</v>
          </cell>
          <cell r="I473">
            <v>0</v>
          </cell>
          <cell r="J473">
            <v>1040</v>
          </cell>
          <cell r="K473">
            <v>0</v>
          </cell>
          <cell r="L473">
            <v>1040</v>
          </cell>
        </row>
        <row r="474">
          <cell r="B474">
            <v>908120</v>
          </cell>
          <cell r="C474" t="str">
            <v>Business Insurance</v>
          </cell>
          <cell r="D474">
            <v>1752.03</v>
          </cell>
          <cell r="F474">
            <v>1752.03</v>
          </cell>
          <cell r="I474">
            <v>0</v>
          </cell>
          <cell r="J474">
            <v>1752.03</v>
          </cell>
          <cell r="K474">
            <v>0</v>
          </cell>
          <cell r="L474">
            <v>1752.03</v>
          </cell>
        </row>
        <row r="475">
          <cell r="B475">
            <v>908130</v>
          </cell>
          <cell r="C475" t="str">
            <v>Office Supplies</v>
          </cell>
          <cell r="D475">
            <v>2337.79</v>
          </cell>
          <cell r="F475">
            <v>2337.79</v>
          </cell>
          <cell r="I475">
            <v>0</v>
          </cell>
          <cell r="J475">
            <v>2337.79</v>
          </cell>
          <cell r="K475">
            <v>0</v>
          </cell>
          <cell r="L475">
            <v>2337.79</v>
          </cell>
        </row>
        <row r="476">
          <cell r="B476">
            <v>908140</v>
          </cell>
          <cell r="C476" t="str">
            <v>Other Occupancy Expense</v>
          </cell>
          <cell r="F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</row>
        <row r="477">
          <cell r="B477">
            <v>908999</v>
          </cell>
          <cell r="C477" t="str">
            <v>Allocation to COGS</v>
          </cell>
          <cell r="F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</row>
        <row r="478">
          <cell r="B478">
            <v>959100</v>
          </cell>
          <cell r="C478" t="str">
            <v>Other Income</v>
          </cell>
          <cell r="F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</row>
        <row r="479">
          <cell r="B479">
            <v>959110</v>
          </cell>
          <cell r="C479" t="str">
            <v>Interest Income</v>
          </cell>
          <cell r="E479">
            <v>5679.89</v>
          </cell>
          <cell r="F479">
            <v>-5679.89</v>
          </cell>
          <cell r="I479">
            <v>0</v>
          </cell>
          <cell r="J479">
            <v>0</v>
          </cell>
          <cell r="K479">
            <v>5679.89</v>
          </cell>
          <cell r="L479">
            <v>-5679.89</v>
          </cell>
        </row>
        <row r="480">
          <cell r="B480">
            <v>959200</v>
          </cell>
          <cell r="C480" t="str">
            <v>Other Expense</v>
          </cell>
          <cell r="F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</row>
        <row r="481">
          <cell r="B481">
            <v>959210</v>
          </cell>
          <cell r="C481" t="str">
            <v>Depreciation</v>
          </cell>
          <cell r="D481">
            <v>16941</v>
          </cell>
          <cell r="F481">
            <v>16941</v>
          </cell>
          <cell r="I481">
            <v>0</v>
          </cell>
          <cell r="J481">
            <v>16941</v>
          </cell>
          <cell r="K481">
            <v>0</v>
          </cell>
          <cell r="L481">
            <v>16941</v>
          </cell>
        </row>
        <row r="482">
          <cell r="B482">
            <v>959220</v>
          </cell>
          <cell r="C482" t="str">
            <v>Interest Expense</v>
          </cell>
          <cell r="D482">
            <v>7477.33</v>
          </cell>
          <cell r="F482">
            <v>7477.33</v>
          </cell>
          <cell r="I482">
            <v>0</v>
          </cell>
          <cell r="J482">
            <v>7477.33</v>
          </cell>
          <cell r="K482">
            <v>0</v>
          </cell>
          <cell r="L482">
            <v>7477.33</v>
          </cell>
        </row>
        <row r="483">
          <cell r="B483">
            <v>959230</v>
          </cell>
          <cell r="C483" t="str">
            <v>Income Taxes - State</v>
          </cell>
          <cell r="F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</row>
        <row r="484">
          <cell r="B484">
            <v>959240</v>
          </cell>
          <cell r="C484" t="str">
            <v>Income Taxes - Federal</v>
          </cell>
          <cell r="F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</row>
      </sheetData>
      <sheetData sheetId="9" refreshError="1">
        <row r="2">
          <cell r="A2" t="str">
            <v>Account ID</v>
          </cell>
          <cell r="B2" t="str">
            <v>Account Description</v>
          </cell>
          <cell r="C2" t="str">
            <v>DR12</v>
          </cell>
          <cell r="D2" t="str">
            <v>CR12</v>
          </cell>
          <cell r="E2" t="str">
            <v>PriorNet</v>
          </cell>
        </row>
        <row r="3">
          <cell r="A3" t="str">
            <v>100000</v>
          </cell>
          <cell r="B3" t="str">
            <v>CASH</v>
          </cell>
          <cell r="E3">
            <v>0</v>
          </cell>
        </row>
        <row r="4">
          <cell r="A4" t="str">
            <v>100100</v>
          </cell>
          <cell r="B4" t="str">
            <v>Wells Fargo - Checking</v>
          </cell>
          <cell r="C4">
            <v>199901.61</v>
          </cell>
          <cell r="E4">
            <v>199901.61</v>
          </cell>
        </row>
        <row r="5">
          <cell r="A5" t="str">
            <v>100200</v>
          </cell>
          <cell r="B5" t="str">
            <v>First Republic - Checking</v>
          </cell>
          <cell r="C5">
            <v>5730.35</v>
          </cell>
          <cell r="E5">
            <v>5730.35</v>
          </cell>
        </row>
        <row r="6">
          <cell r="A6" t="str">
            <v>100300</v>
          </cell>
          <cell r="B6" t="str">
            <v>First Republic - Investment</v>
          </cell>
          <cell r="C6">
            <v>2189712.2599999998</v>
          </cell>
          <cell r="E6">
            <v>2189712.2599999998</v>
          </cell>
        </row>
        <row r="7">
          <cell r="A7" t="str">
            <v>100400</v>
          </cell>
          <cell r="B7" t="str">
            <v>Comerica - Checking</v>
          </cell>
          <cell r="C7">
            <v>500</v>
          </cell>
          <cell r="E7">
            <v>500</v>
          </cell>
        </row>
        <row r="8">
          <cell r="A8" t="str">
            <v>100500</v>
          </cell>
          <cell r="B8" t="str">
            <v>Comerica - Money Market</v>
          </cell>
          <cell r="E8">
            <v>0</v>
          </cell>
        </row>
        <row r="9">
          <cell r="A9" t="str">
            <v>100600</v>
          </cell>
          <cell r="B9" t="str">
            <v>Comerica - Merchant</v>
          </cell>
          <cell r="E9">
            <v>0</v>
          </cell>
        </row>
        <row r="10">
          <cell r="A10" t="str">
            <v>110000</v>
          </cell>
          <cell r="B10" t="str">
            <v>Credit Card Deposit Clearing</v>
          </cell>
          <cell r="E10">
            <v>0</v>
          </cell>
        </row>
        <row r="11">
          <cell r="A11" t="str">
            <v>120000</v>
          </cell>
          <cell r="B11" t="str">
            <v>Accounts Receivable</v>
          </cell>
          <cell r="E11">
            <v>0</v>
          </cell>
        </row>
        <row r="12">
          <cell r="A12" t="str">
            <v>120100</v>
          </cell>
          <cell r="B12" t="str">
            <v>Reserve for Bad Debt</v>
          </cell>
          <cell r="E12">
            <v>0</v>
          </cell>
        </row>
        <row r="13">
          <cell r="A13" t="str">
            <v>121000</v>
          </cell>
          <cell r="B13" t="str">
            <v>AR Clearing</v>
          </cell>
          <cell r="E13">
            <v>0</v>
          </cell>
        </row>
        <row r="14">
          <cell r="A14" t="str">
            <v>122000</v>
          </cell>
          <cell r="B14" t="str">
            <v>Employee Advances</v>
          </cell>
          <cell r="E14">
            <v>0</v>
          </cell>
        </row>
        <row r="15">
          <cell r="A15" t="str">
            <v>130000</v>
          </cell>
          <cell r="B15" t="str">
            <v>Inventory</v>
          </cell>
          <cell r="E15">
            <v>0</v>
          </cell>
        </row>
        <row r="16">
          <cell r="A16" t="str">
            <v>140000</v>
          </cell>
          <cell r="B16" t="str">
            <v>Prepaid Expense</v>
          </cell>
          <cell r="C16">
            <v>92861.81</v>
          </cell>
          <cell r="E16">
            <v>92861.81</v>
          </cell>
        </row>
        <row r="17">
          <cell r="A17" t="str">
            <v>140100</v>
          </cell>
          <cell r="B17" t="str">
            <v>Prepaid Expense - General</v>
          </cell>
          <cell r="E17">
            <v>0</v>
          </cell>
        </row>
        <row r="18">
          <cell r="A18" t="str">
            <v>140200</v>
          </cell>
          <cell r="B18" t="str">
            <v>Prepaid Expense - Insurance</v>
          </cell>
          <cell r="E18">
            <v>0</v>
          </cell>
        </row>
        <row r="19">
          <cell r="A19" t="str">
            <v>140300</v>
          </cell>
          <cell r="B19" t="str">
            <v>Prepaid Expense - Marketing</v>
          </cell>
          <cell r="E19">
            <v>0</v>
          </cell>
        </row>
        <row r="20">
          <cell r="A20" t="str">
            <v>140400</v>
          </cell>
          <cell r="B20" t="str">
            <v>Deferred Costs - Eng/Bridal</v>
          </cell>
          <cell r="C20">
            <v>5849</v>
          </cell>
          <cell r="E20">
            <v>5849</v>
          </cell>
        </row>
        <row r="21">
          <cell r="A21" t="str">
            <v>140500</v>
          </cell>
          <cell r="B21" t="str">
            <v>Deferred Costs - Albums</v>
          </cell>
          <cell r="C21">
            <v>38170</v>
          </cell>
          <cell r="E21">
            <v>38170</v>
          </cell>
        </row>
        <row r="22">
          <cell r="A22" t="str">
            <v>141000</v>
          </cell>
          <cell r="B22" t="str">
            <v>Restricted Funds - Merch Cards</v>
          </cell>
          <cell r="C22">
            <v>20000</v>
          </cell>
          <cell r="E22">
            <v>20000</v>
          </cell>
        </row>
        <row r="23">
          <cell r="A23" t="str">
            <v>149000</v>
          </cell>
          <cell r="B23" t="str">
            <v>Other Current Assets</v>
          </cell>
          <cell r="E23">
            <v>0</v>
          </cell>
        </row>
        <row r="24">
          <cell r="A24" t="str">
            <v>150000</v>
          </cell>
          <cell r="B24" t="str">
            <v>Fixed Assets</v>
          </cell>
          <cell r="E24">
            <v>0</v>
          </cell>
        </row>
        <row r="25">
          <cell r="A25" t="str">
            <v>150100</v>
          </cell>
          <cell r="B25" t="str">
            <v>Furniture and Fixtures</v>
          </cell>
          <cell r="C25">
            <v>22151.69</v>
          </cell>
          <cell r="E25">
            <v>22151.69</v>
          </cell>
        </row>
        <row r="26">
          <cell r="A26" t="str">
            <v>150200</v>
          </cell>
          <cell r="B26" t="str">
            <v>Computers</v>
          </cell>
          <cell r="C26">
            <v>100134.64</v>
          </cell>
          <cell r="E26">
            <v>100134.64</v>
          </cell>
        </row>
        <row r="27">
          <cell r="A27" t="str">
            <v>150300</v>
          </cell>
          <cell r="B27" t="str">
            <v>Cameras</v>
          </cell>
          <cell r="C27">
            <v>1119108.8400000001</v>
          </cell>
          <cell r="E27">
            <v>1119108.8400000001</v>
          </cell>
        </row>
        <row r="28">
          <cell r="A28" t="str">
            <v>150400</v>
          </cell>
          <cell r="B28" t="str">
            <v>Capital Leased Property</v>
          </cell>
          <cell r="E28">
            <v>0</v>
          </cell>
        </row>
        <row r="29">
          <cell r="A29" t="str">
            <v>150500</v>
          </cell>
          <cell r="B29" t="str">
            <v>Leasehold Improvements</v>
          </cell>
          <cell r="E29">
            <v>0</v>
          </cell>
        </row>
        <row r="30">
          <cell r="A30" t="str">
            <v>160000</v>
          </cell>
          <cell r="B30" t="str">
            <v>Accum Depreciation</v>
          </cell>
          <cell r="E30">
            <v>0</v>
          </cell>
        </row>
        <row r="31">
          <cell r="A31" t="str">
            <v>160100</v>
          </cell>
          <cell r="B31" t="str">
            <v>Accum Dep. Furn &amp; Fixtures</v>
          </cell>
          <cell r="E31">
            <v>0</v>
          </cell>
        </row>
        <row r="32">
          <cell r="A32" t="str">
            <v>160200</v>
          </cell>
          <cell r="B32" t="str">
            <v>Accum Dep. Computers</v>
          </cell>
          <cell r="E32">
            <v>0</v>
          </cell>
        </row>
        <row r="33">
          <cell r="A33" t="str">
            <v>160300</v>
          </cell>
          <cell r="B33" t="str">
            <v>Accum Dep. Cameras</v>
          </cell>
          <cell r="D33">
            <v>298795</v>
          </cell>
          <cell r="E33">
            <v>-298795</v>
          </cell>
        </row>
        <row r="34">
          <cell r="A34" t="str">
            <v>160400</v>
          </cell>
          <cell r="B34" t="str">
            <v>Accum Dep. Leased Property</v>
          </cell>
          <cell r="E34">
            <v>0</v>
          </cell>
        </row>
        <row r="35">
          <cell r="A35" t="str">
            <v>160500</v>
          </cell>
          <cell r="B35" t="str">
            <v>Accum Dep. Leasehold Imp.</v>
          </cell>
          <cell r="E35">
            <v>0</v>
          </cell>
        </row>
        <row r="36">
          <cell r="A36" t="str">
            <v>180000</v>
          </cell>
          <cell r="B36" t="str">
            <v>Other Assets</v>
          </cell>
          <cell r="E36">
            <v>0</v>
          </cell>
        </row>
        <row r="37">
          <cell r="A37" t="str">
            <v>181000</v>
          </cell>
          <cell r="B37" t="str">
            <v>Deposits</v>
          </cell>
          <cell r="C37">
            <v>59462.21</v>
          </cell>
          <cell r="E37">
            <v>59462.21</v>
          </cell>
        </row>
        <row r="38">
          <cell r="A38" t="str">
            <v>182000</v>
          </cell>
          <cell r="B38" t="str">
            <v>Start-up Costs</v>
          </cell>
          <cell r="E38">
            <v>0</v>
          </cell>
        </row>
        <row r="39">
          <cell r="A39" t="str">
            <v>200000</v>
          </cell>
          <cell r="B39" t="str">
            <v>Accounts Payable</v>
          </cell>
          <cell r="D39">
            <v>101558.84</v>
          </cell>
          <cell r="E39">
            <v>-101558.84</v>
          </cell>
        </row>
        <row r="40">
          <cell r="A40" t="str">
            <v>201000</v>
          </cell>
          <cell r="B40" t="str">
            <v>Credit Card</v>
          </cell>
          <cell r="E40">
            <v>0</v>
          </cell>
        </row>
        <row r="41">
          <cell r="A41" t="str">
            <v>201010</v>
          </cell>
          <cell r="B41" t="str">
            <v>Credit Card - Chase</v>
          </cell>
          <cell r="E41">
            <v>0</v>
          </cell>
        </row>
        <row r="42">
          <cell r="A42" t="str">
            <v>201020</v>
          </cell>
          <cell r="B42" t="str">
            <v>Credit Card - Capital One</v>
          </cell>
          <cell r="D42">
            <v>1424.51</v>
          </cell>
          <cell r="E42">
            <v>-1424.51</v>
          </cell>
        </row>
        <row r="43">
          <cell r="A43" t="str">
            <v>201030</v>
          </cell>
          <cell r="B43" t="str">
            <v>Credit Card - Bank One</v>
          </cell>
          <cell r="E43">
            <v>0</v>
          </cell>
        </row>
        <row r="44">
          <cell r="A44" t="str">
            <v>201040</v>
          </cell>
          <cell r="B44" t="str">
            <v>Credit Card - Amex - Gold</v>
          </cell>
          <cell r="D44">
            <v>29921.279999999999</v>
          </cell>
          <cell r="E44">
            <v>-29921.279999999999</v>
          </cell>
        </row>
        <row r="45">
          <cell r="A45" t="str">
            <v>201050</v>
          </cell>
          <cell r="B45" t="str">
            <v>Credit Card - Amex - Platinum</v>
          </cell>
          <cell r="D45">
            <v>461.9</v>
          </cell>
          <cell r="E45">
            <v>-461.9</v>
          </cell>
        </row>
        <row r="46">
          <cell r="A46" t="str">
            <v>202000</v>
          </cell>
          <cell r="B46" t="str">
            <v>Accrued Expenses Payable</v>
          </cell>
          <cell r="D46">
            <v>120783.78</v>
          </cell>
          <cell r="E46">
            <v>-120783.78</v>
          </cell>
        </row>
        <row r="47">
          <cell r="A47" t="str">
            <v>202100</v>
          </cell>
          <cell r="B47" t="str">
            <v>Accrued Payroll</v>
          </cell>
          <cell r="D47">
            <v>141191.06</v>
          </cell>
          <cell r="E47">
            <v>-141191.06</v>
          </cell>
        </row>
        <row r="48">
          <cell r="A48" t="str">
            <v>202110</v>
          </cell>
          <cell r="B48" t="str">
            <v>Accrued Vacation</v>
          </cell>
          <cell r="E48">
            <v>0</v>
          </cell>
        </row>
        <row r="49">
          <cell r="A49" t="str">
            <v>202120</v>
          </cell>
          <cell r="B49" t="str">
            <v>Accrued 401k</v>
          </cell>
          <cell r="E49">
            <v>0</v>
          </cell>
        </row>
        <row r="50">
          <cell r="A50" t="str">
            <v>202130</v>
          </cell>
          <cell r="B50" t="str">
            <v>Accrued Commissions</v>
          </cell>
          <cell r="D50">
            <v>25089.51</v>
          </cell>
          <cell r="E50">
            <v>-25089.51</v>
          </cell>
        </row>
        <row r="51">
          <cell r="A51" t="str">
            <v>202140</v>
          </cell>
          <cell r="B51" t="str">
            <v>Accrued Interest Payable</v>
          </cell>
          <cell r="E51">
            <v>0</v>
          </cell>
        </row>
        <row r="52">
          <cell r="A52" t="str">
            <v>205000</v>
          </cell>
          <cell r="B52" t="str">
            <v>Accrued Taxes Payable</v>
          </cell>
          <cell r="E52">
            <v>0</v>
          </cell>
        </row>
        <row r="53">
          <cell r="A53" t="str">
            <v>205100</v>
          </cell>
          <cell r="B53" t="str">
            <v>Sales Tax Payable</v>
          </cell>
          <cell r="D53">
            <v>190576.67</v>
          </cell>
          <cell r="E53">
            <v>-190576.67</v>
          </cell>
        </row>
        <row r="54">
          <cell r="A54" t="str">
            <v>205105</v>
          </cell>
          <cell r="B54" t="str">
            <v>Sales Tax Payable - CA</v>
          </cell>
          <cell r="E54">
            <v>0</v>
          </cell>
        </row>
        <row r="55">
          <cell r="A55" t="str">
            <v>205107</v>
          </cell>
          <cell r="B55" t="str">
            <v>Sales Tax Payable - CT</v>
          </cell>
          <cell r="E55">
            <v>0</v>
          </cell>
        </row>
        <row r="56">
          <cell r="A56" t="str">
            <v>205110</v>
          </cell>
          <cell r="B56" t="str">
            <v>Sales Tax Payable - GA</v>
          </cell>
          <cell r="E56">
            <v>0</v>
          </cell>
        </row>
        <row r="57">
          <cell r="A57" t="str">
            <v>205113</v>
          </cell>
          <cell r="B57" t="str">
            <v>Sales Tax Payable - IL</v>
          </cell>
          <cell r="E57">
            <v>0</v>
          </cell>
        </row>
        <row r="58">
          <cell r="A58" t="str">
            <v>205114</v>
          </cell>
          <cell r="B58" t="str">
            <v>Sales Tax Payable - IN</v>
          </cell>
          <cell r="E58">
            <v>0</v>
          </cell>
        </row>
        <row r="59">
          <cell r="A59" t="str">
            <v>205120</v>
          </cell>
          <cell r="B59" t="str">
            <v>Sales Tax Payable - MD</v>
          </cell>
          <cell r="E59">
            <v>0</v>
          </cell>
        </row>
        <row r="60">
          <cell r="A60" t="str">
            <v>205121</v>
          </cell>
          <cell r="B60" t="str">
            <v>Sales Tax Payable - MA</v>
          </cell>
          <cell r="E60">
            <v>0</v>
          </cell>
        </row>
        <row r="61">
          <cell r="A61" t="str">
            <v>205122</v>
          </cell>
          <cell r="B61" t="str">
            <v>Sales Tax Payable - MI</v>
          </cell>
          <cell r="E61">
            <v>0</v>
          </cell>
        </row>
        <row r="62">
          <cell r="A62" t="str">
            <v>205128</v>
          </cell>
          <cell r="B62" t="str">
            <v>Sales Tax Payable - NV</v>
          </cell>
          <cell r="E62">
            <v>0</v>
          </cell>
        </row>
        <row r="63">
          <cell r="A63" t="str">
            <v>205130</v>
          </cell>
          <cell r="B63" t="str">
            <v>Sales Tax Payable - NJ</v>
          </cell>
          <cell r="E63">
            <v>0</v>
          </cell>
        </row>
        <row r="64">
          <cell r="A64" t="str">
            <v>205132</v>
          </cell>
          <cell r="B64" t="str">
            <v>Sales Tax Payable - NY</v>
          </cell>
          <cell r="E64">
            <v>0</v>
          </cell>
        </row>
        <row r="65">
          <cell r="A65" t="str">
            <v>205138</v>
          </cell>
          <cell r="B65" t="str">
            <v>Sales Tax Payable - PA</v>
          </cell>
          <cell r="E65">
            <v>0</v>
          </cell>
        </row>
        <row r="66">
          <cell r="A66" t="str">
            <v>205143</v>
          </cell>
          <cell r="B66" t="str">
            <v>Sales Tax Payable - TX</v>
          </cell>
          <cell r="E66">
            <v>0</v>
          </cell>
        </row>
        <row r="67">
          <cell r="A67" t="str">
            <v>205146</v>
          </cell>
          <cell r="B67" t="str">
            <v>Sales Tax Payable - VA</v>
          </cell>
          <cell r="E67">
            <v>0</v>
          </cell>
        </row>
        <row r="68">
          <cell r="A68" t="str">
            <v>205147</v>
          </cell>
          <cell r="B68" t="str">
            <v>Sales Tax Payable - WA</v>
          </cell>
          <cell r="E68">
            <v>0</v>
          </cell>
        </row>
        <row r="69">
          <cell r="A69" t="str">
            <v>205149</v>
          </cell>
          <cell r="B69" t="str">
            <v>Sales Tax Payable - WI</v>
          </cell>
          <cell r="E69">
            <v>0</v>
          </cell>
        </row>
        <row r="70">
          <cell r="A70" t="str">
            <v>205151</v>
          </cell>
          <cell r="B70" t="str">
            <v>Sales Tax Payable - DC</v>
          </cell>
          <cell r="E70">
            <v>0</v>
          </cell>
        </row>
        <row r="71">
          <cell r="A71" t="str">
            <v>205200</v>
          </cell>
          <cell r="B71" t="str">
            <v>Income Taxes Payable</v>
          </cell>
          <cell r="E71">
            <v>0</v>
          </cell>
        </row>
        <row r="72">
          <cell r="A72" t="str">
            <v>210000</v>
          </cell>
          <cell r="B72" t="str">
            <v>Other Current Liabilities</v>
          </cell>
          <cell r="E72">
            <v>0</v>
          </cell>
        </row>
        <row r="73">
          <cell r="A73" t="str">
            <v>211000</v>
          </cell>
          <cell r="B73" t="str">
            <v>Capital Lease</v>
          </cell>
          <cell r="E73">
            <v>0</v>
          </cell>
        </row>
        <row r="74">
          <cell r="A74" t="str">
            <v>220000</v>
          </cell>
          <cell r="B74" t="str">
            <v>Deferred Revenue</v>
          </cell>
          <cell r="E74">
            <v>0</v>
          </cell>
        </row>
        <row r="75">
          <cell r="A75" t="str">
            <v>221000</v>
          </cell>
          <cell r="B75" t="str">
            <v>Deferred Revenue - Services</v>
          </cell>
          <cell r="E75">
            <v>0</v>
          </cell>
        </row>
        <row r="76">
          <cell r="A76" t="str">
            <v>221005</v>
          </cell>
          <cell r="B76" t="str">
            <v>Deferred Revenue - Prints</v>
          </cell>
          <cell r="E76">
            <v>0</v>
          </cell>
        </row>
        <row r="77">
          <cell r="A77" t="str">
            <v>221010</v>
          </cell>
          <cell r="B77" t="str">
            <v>Deferred Revenue - Albums</v>
          </cell>
          <cell r="D77">
            <v>996800</v>
          </cell>
          <cell r="E77">
            <v>-996800</v>
          </cell>
        </row>
        <row r="78">
          <cell r="A78" t="str">
            <v>221020</v>
          </cell>
          <cell r="B78" t="str">
            <v>Deferred Revenue - DVD Montage</v>
          </cell>
          <cell r="E78">
            <v>0</v>
          </cell>
        </row>
        <row r="79">
          <cell r="A79" t="str">
            <v>221030</v>
          </cell>
          <cell r="B79" t="str">
            <v>Deferred Revenue - Dig Neg</v>
          </cell>
          <cell r="E79">
            <v>0</v>
          </cell>
        </row>
        <row r="80">
          <cell r="A80" t="str">
            <v>222000</v>
          </cell>
          <cell r="B80" t="str">
            <v>Customer Deposits</v>
          </cell>
          <cell r="C80">
            <v>24539.69</v>
          </cell>
          <cell r="E80">
            <v>24539.69</v>
          </cell>
        </row>
        <row r="81">
          <cell r="A81" t="str">
            <v>222040</v>
          </cell>
          <cell r="B81" t="str">
            <v>Customer Deposits-Registration</v>
          </cell>
          <cell r="D81">
            <v>742567.12</v>
          </cell>
          <cell r="E81">
            <v>-742567.12</v>
          </cell>
        </row>
        <row r="82">
          <cell r="A82" t="str">
            <v>229990</v>
          </cell>
          <cell r="B82" t="str">
            <v>Current Portion Long-Term Debt</v>
          </cell>
          <cell r="D82">
            <v>158931.74</v>
          </cell>
          <cell r="E82">
            <v>-158931.74</v>
          </cell>
        </row>
        <row r="83">
          <cell r="A83" t="str">
            <v>230000</v>
          </cell>
          <cell r="B83" t="str">
            <v>Notes Payable</v>
          </cell>
          <cell r="C83">
            <v>146697.57999999999</v>
          </cell>
          <cell r="E83">
            <v>146697.57999999999</v>
          </cell>
        </row>
        <row r="84">
          <cell r="A84" t="str">
            <v>231000</v>
          </cell>
          <cell r="B84" t="str">
            <v>Capital Leases Payable</v>
          </cell>
          <cell r="D84">
            <v>212179.07</v>
          </cell>
          <cell r="E84">
            <v>-212179.07</v>
          </cell>
        </row>
        <row r="85">
          <cell r="A85" t="str">
            <v>232000</v>
          </cell>
          <cell r="B85" t="str">
            <v>Bridge Loans Payable</v>
          </cell>
          <cell r="E85">
            <v>0</v>
          </cell>
        </row>
        <row r="86">
          <cell r="A86" t="str">
            <v>300000</v>
          </cell>
          <cell r="B86" t="str">
            <v>Common Stock</v>
          </cell>
          <cell r="D86">
            <v>3203.44</v>
          </cell>
          <cell r="E86">
            <v>-3203.44</v>
          </cell>
        </row>
        <row r="87">
          <cell r="A87" t="str">
            <v>300100</v>
          </cell>
          <cell r="B87" t="str">
            <v>Note Rec. for Option Purchases</v>
          </cell>
          <cell r="E87">
            <v>0</v>
          </cell>
        </row>
        <row r="88">
          <cell r="A88" t="str">
            <v>320000</v>
          </cell>
          <cell r="B88" t="str">
            <v>Common Stock</v>
          </cell>
          <cell r="E88">
            <v>0</v>
          </cell>
        </row>
        <row r="89">
          <cell r="A89" t="str">
            <v>321000</v>
          </cell>
          <cell r="B89" t="str">
            <v>Preferred Series A</v>
          </cell>
          <cell r="D89">
            <v>1408.44</v>
          </cell>
          <cell r="E89">
            <v>-1408.44</v>
          </cell>
        </row>
        <row r="90">
          <cell r="A90" t="str">
            <v>321500</v>
          </cell>
          <cell r="B90" t="str">
            <v>Cost of Series A</v>
          </cell>
          <cell r="E90">
            <v>0</v>
          </cell>
        </row>
        <row r="91">
          <cell r="A91" t="str">
            <v>322000</v>
          </cell>
          <cell r="B91" t="str">
            <v>Preferred Series B</v>
          </cell>
          <cell r="D91">
            <v>10799.08</v>
          </cell>
          <cell r="E91">
            <v>-10799.08</v>
          </cell>
        </row>
        <row r="92">
          <cell r="A92" t="str">
            <v>322500</v>
          </cell>
          <cell r="B92" t="str">
            <v>Cost of Series B</v>
          </cell>
          <cell r="E92">
            <v>0</v>
          </cell>
        </row>
        <row r="93">
          <cell r="A93" t="str">
            <v>323000</v>
          </cell>
          <cell r="B93" t="str">
            <v>Preferred Series C</v>
          </cell>
          <cell r="E93">
            <v>0</v>
          </cell>
        </row>
        <row r="94">
          <cell r="A94" t="str">
            <v>323500</v>
          </cell>
          <cell r="B94" t="str">
            <v>Cost of Series C</v>
          </cell>
          <cell r="E94">
            <v>0</v>
          </cell>
        </row>
        <row r="95">
          <cell r="A95" t="str">
            <v>330000</v>
          </cell>
          <cell r="B95" t="str">
            <v>APIC - Common</v>
          </cell>
          <cell r="D95">
            <v>19917.27</v>
          </cell>
          <cell r="E95">
            <v>-19917.27</v>
          </cell>
        </row>
        <row r="96">
          <cell r="A96" t="str">
            <v>331000</v>
          </cell>
          <cell r="B96" t="str">
            <v>APIC - Series A</v>
          </cell>
          <cell r="D96">
            <v>998591.56</v>
          </cell>
          <cell r="E96">
            <v>-998591.56</v>
          </cell>
        </row>
        <row r="97">
          <cell r="A97" t="str">
            <v>332000</v>
          </cell>
          <cell r="B97" t="str">
            <v>APIC - Series B</v>
          </cell>
          <cell r="D97">
            <v>4818960.4800000004</v>
          </cell>
          <cell r="E97">
            <v>-4818960.4800000004</v>
          </cell>
        </row>
        <row r="98">
          <cell r="A98" t="str">
            <v>390050</v>
          </cell>
          <cell r="B98" t="str">
            <v>Retained Earnings</v>
          </cell>
          <cell r="C98">
            <v>4848341.07</v>
          </cell>
          <cell r="E98">
            <v>4848341.07</v>
          </cell>
        </row>
        <row r="99">
          <cell r="A99" t="str">
            <v>400000</v>
          </cell>
          <cell r="B99" t="str">
            <v>PRODUCTS &amp; SERVICES</v>
          </cell>
          <cell r="E99">
            <v>0</v>
          </cell>
        </row>
        <row r="100">
          <cell r="A100" t="str">
            <v>401000</v>
          </cell>
          <cell r="B100" t="str">
            <v>Engagements</v>
          </cell>
          <cell r="E100">
            <v>0</v>
          </cell>
        </row>
        <row r="101">
          <cell r="A101" t="str">
            <v>402000</v>
          </cell>
          <cell r="B101" t="str">
            <v>Weddings</v>
          </cell>
          <cell r="E101">
            <v>0</v>
          </cell>
        </row>
        <row r="102">
          <cell r="A102" t="str">
            <v>403000</v>
          </cell>
          <cell r="B102" t="str">
            <v>Photo Albums</v>
          </cell>
          <cell r="E102">
            <v>0</v>
          </cell>
        </row>
        <row r="103">
          <cell r="A103" t="str">
            <v>404000</v>
          </cell>
          <cell r="B103" t="str">
            <v>DVD Montage</v>
          </cell>
          <cell r="E103">
            <v>0</v>
          </cell>
        </row>
        <row r="104">
          <cell r="A104" t="str">
            <v>405000</v>
          </cell>
          <cell r="B104" t="str">
            <v>Digital Negatives</v>
          </cell>
          <cell r="E104">
            <v>0</v>
          </cell>
        </row>
        <row r="105">
          <cell r="A105" t="str">
            <v>406000</v>
          </cell>
          <cell r="B105" t="str">
            <v>Other Photography Services</v>
          </cell>
          <cell r="E105">
            <v>0</v>
          </cell>
        </row>
        <row r="106">
          <cell r="A106" t="str">
            <v>407000</v>
          </cell>
          <cell r="B106" t="str">
            <v>Prints</v>
          </cell>
          <cell r="E106">
            <v>0</v>
          </cell>
        </row>
        <row r="107">
          <cell r="A107" t="str">
            <v>408000</v>
          </cell>
          <cell r="B107" t="str">
            <v>Merchandise</v>
          </cell>
          <cell r="E107">
            <v>0</v>
          </cell>
        </row>
        <row r="108">
          <cell r="A108" t="str">
            <v>410000</v>
          </cell>
          <cell r="B108" t="str">
            <v>Forfeitures</v>
          </cell>
          <cell r="E108">
            <v>0</v>
          </cell>
        </row>
        <row r="109">
          <cell r="A109" t="str">
            <v>411000</v>
          </cell>
          <cell r="B109" t="str">
            <v>Refunds</v>
          </cell>
          <cell r="E109">
            <v>0</v>
          </cell>
        </row>
        <row r="110">
          <cell r="A110" t="str">
            <v>412000</v>
          </cell>
          <cell r="B110" t="str">
            <v>Discounts</v>
          </cell>
          <cell r="E110">
            <v>0</v>
          </cell>
        </row>
        <row r="111">
          <cell r="A111" t="str">
            <v>412001</v>
          </cell>
          <cell r="B111" t="str">
            <v>Discounts - Packaging</v>
          </cell>
          <cell r="E111">
            <v>0</v>
          </cell>
        </row>
        <row r="112">
          <cell r="A112" t="str">
            <v>412002</v>
          </cell>
          <cell r="B112" t="str">
            <v>Discounts - Promotion</v>
          </cell>
          <cell r="E112">
            <v>0</v>
          </cell>
        </row>
        <row r="113">
          <cell r="A113" t="str">
            <v>412003</v>
          </cell>
          <cell r="B113" t="str">
            <v>Discounts - GWP</v>
          </cell>
          <cell r="E113">
            <v>0</v>
          </cell>
        </row>
        <row r="114">
          <cell r="A114" t="str">
            <v>412004</v>
          </cell>
          <cell r="B114" t="str">
            <v>Discounts - Upgrade</v>
          </cell>
          <cell r="E114">
            <v>0</v>
          </cell>
        </row>
        <row r="115">
          <cell r="A115" t="str">
            <v>412005</v>
          </cell>
          <cell r="B115" t="str">
            <v>Discounts - Training</v>
          </cell>
          <cell r="E115">
            <v>0</v>
          </cell>
        </row>
        <row r="116">
          <cell r="A116" t="str">
            <v>412006</v>
          </cell>
          <cell r="B116" t="str">
            <v>Discounts - Employee</v>
          </cell>
          <cell r="E116">
            <v>0</v>
          </cell>
        </row>
        <row r="117">
          <cell r="A117" t="str">
            <v>413000</v>
          </cell>
          <cell r="B117" t="str">
            <v>Returns</v>
          </cell>
          <cell r="E117">
            <v>0</v>
          </cell>
        </row>
        <row r="118">
          <cell r="A118" t="str">
            <v>500000</v>
          </cell>
          <cell r="B118" t="str">
            <v>Costs of Goods Sold</v>
          </cell>
          <cell r="E118">
            <v>0</v>
          </cell>
        </row>
        <row r="119">
          <cell r="A119" t="str">
            <v>501000</v>
          </cell>
          <cell r="B119" t="str">
            <v>ENGAGEMENT</v>
          </cell>
          <cell r="E119">
            <v>0</v>
          </cell>
        </row>
        <row r="120">
          <cell r="A120" t="str">
            <v>501100</v>
          </cell>
          <cell r="B120" t="str">
            <v>Photographer</v>
          </cell>
          <cell r="E120">
            <v>0</v>
          </cell>
        </row>
        <row r="121">
          <cell r="A121" t="str">
            <v>501200</v>
          </cell>
          <cell r="B121" t="str">
            <v>Editing</v>
          </cell>
          <cell r="E121">
            <v>0</v>
          </cell>
        </row>
        <row r="122">
          <cell r="A122" t="str">
            <v>501300</v>
          </cell>
          <cell r="B122" t="str">
            <v>Printing</v>
          </cell>
          <cell r="E122">
            <v>0</v>
          </cell>
        </row>
        <row r="123">
          <cell r="A123" t="str">
            <v>501400</v>
          </cell>
          <cell r="B123" t="str">
            <v>Shipping</v>
          </cell>
          <cell r="E123">
            <v>0</v>
          </cell>
        </row>
        <row r="124">
          <cell r="A124" t="str">
            <v>501500</v>
          </cell>
          <cell r="B124" t="str">
            <v>Equipment</v>
          </cell>
          <cell r="E124">
            <v>0</v>
          </cell>
        </row>
        <row r="125">
          <cell r="A125" t="str">
            <v>501600</v>
          </cell>
          <cell r="B125" t="str">
            <v>Hosting</v>
          </cell>
          <cell r="E125">
            <v>0</v>
          </cell>
        </row>
        <row r="126">
          <cell r="A126" t="str">
            <v>502000</v>
          </cell>
          <cell r="B126" t="str">
            <v>WEDDING</v>
          </cell>
          <cell r="E126">
            <v>0</v>
          </cell>
        </row>
        <row r="127">
          <cell r="A127" t="str">
            <v>502100</v>
          </cell>
          <cell r="B127" t="str">
            <v>Photographer</v>
          </cell>
          <cell r="E127">
            <v>0</v>
          </cell>
        </row>
        <row r="128">
          <cell r="A128" t="str">
            <v>502200</v>
          </cell>
          <cell r="B128" t="str">
            <v>Editing</v>
          </cell>
          <cell r="E128">
            <v>0</v>
          </cell>
        </row>
        <row r="129">
          <cell r="A129" t="str">
            <v>502300</v>
          </cell>
          <cell r="B129" t="str">
            <v>Printing</v>
          </cell>
          <cell r="E129">
            <v>0</v>
          </cell>
        </row>
        <row r="130">
          <cell r="A130" t="str">
            <v>502400</v>
          </cell>
          <cell r="B130" t="str">
            <v>Shipping</v>
          </cell>
          <cell r="E130">
            <v>0</v>
          </cell>
        </row>
        <row r="131">
          <cell r="A131" t="str">
            <v>502500</v>
          </cell>
          <cell r="B131" t="str">
            <v>Equipment</v>
          </cell>
          <cell r="E131">
            <v>0</v>
          </cell>
        </row>
        <row r="132">
          <cell r="A132" t="str">
            <v>502600</v>
          </cell>
          <cell r="B132" t="str">
            <v>Hosting</v>
          </cell>
          <cell r="E132">
            <v>0</v>
          </cell>
        </row>
        <row r="133">
          <cell r="A133" t="str">
            <v>503000</v>
          </cell>
          <cell r="B133" t="str">
            <v>PHOTO ALBUM</v>
          </cell>
          <cell r="E133">
            <v>0</v>
          </cell>
        </row>
        <row r="134">
          <cell r="A134" t="str">
            <v>503100</v>
          </cell>
          <cell r="B134" t="str">
            <v>Designers</v>
          </cell>
          <cell r="E134">
            <v>0</v>
          </cell>
        </row>
        <row r="135">
          <cell r="A135" t="str">
            <v>503200</v>
          </cell>
          <cell r="B135" t="str">
            <v>Printing</v>
          </cell>
          <cell r="E135">
            <v>0</v>
          </cell>
        </row>
        <row r="136">
          <cell r="A136" t="str">
            <v>503300</v>
          </cell>
          <cell r="B136" t="str">
            <v>Binding</v>
          </cell>
          <cell r="E136">
            <v>0</v>
          </cell>
        </row>
        <row r="137">
          <cell r="A137" t="str">
            <v>503400</v>
          </cell>
          <cell r="B137" t="str">
            <v>Shipping</v>
          </cell>
          <cell r="E137">
            <v>0</v>
          </cell>
        </row>
        <row r="138">
          <cell r="A138" t="str">
            <v>503500</v>
          </cell>
          <cell r="B138" t="str">
            <v>DOC Labor</v>
          </cell>
          <cell r="E138">
            <v>0</v>
          </cell>
        </row>
        <row r="139">
          <cell r="A139" t="str">
            <v>504000</v>
          </cell>
          <cell r="B139" t="str">
            <v>DVD MONTAGE</v>
          </cell>
          <cell r="E139">
            <v>0</v>
          </cell>
        </row>
        <row r="140">
          <cell r="A140" t="str">
            <v>504100</v>
          </cell>
          <cell r="B140" t="str">
            <v>Designers</v>
          </cell>
          <cell r="E140">
            <v>0</v>
          </cell>
        </row>
        <row r="141">
          <cell r="A141" t="str">
            <v>504300</v>
          </cell>
          <cell r="B141" t="str">
            <v>DVD Burning</v>
          </cell>
          <cell r="E141">
            <v>0</v>
          </cell>
        </row>
        <row r="142">
          <cell r="A142" t="str">
            <v>504400</v>
          </cell>
          <cell r="B142" t="str">
            <v>Shipping</v>
          </cell>
          <cell r="E142">
            <v>0</v>
          </cell>
        </row>
        <row r="143">
          <cell r="A143" t="str">
            <v>504500</v>
          </cell>
          <cell r="B143" t="str">
            <v>DOC Labor</v>
          </cell>
          <cell r="E143">
            <v>0</v>
          </cell>
        </row>
        <row r="144">
          <cell r="A144" t="str">
            <v>505000</v>
          </cell>
          <cell r="B144" t="str">
            <v>DIGITAL NEGATIVES</v>
          </cell>
          <cell r="E144">
            <v>0</v>
          </cell>
        </row>
        <row r="145">
          <cell r="A145" t="str">
            <v>505400</v>
          </cell>
          <cell r="B145" t="str">
            <v>Shipping</v>
          </cell>
          <cell r="E145">
            <v>0</v>
          </cell>
        </row>
        <row r="146">
          <cell r="A146" t="str">
            <v>505700</v>
          </cell>
          <cell r="B146" t="str">
            <v>CD Burning</v>
          </cell>
          <cell r="E146">
            <v>0</v>
          </cell>
        </row>
        <row r="147">
          <cell r="A147" t="str">
            <v>506000</v>
          </cell>
          <cell r="B147" t="str">
            <v>PHOTOGRAPHER</v>
          </cell>
          <cell r="E147">
            <v>0</v>
          </cell>
        </row>
        <row r="148">
          <cell r="A148" t="str">
            <v>506100</v>
          </cell>
          <cell r="B148" t="str">
            <v>Service Fees</v>
          </cell>
          <cell r="E148">
            <v>0</v>
          </cell>
        </row>
        <row r="149">
          <cell r="A149" t="str">
            <v>506110</v>
          </cell>
          <cell r="B149" t="str">
            <v>Kill Fees</v>
          </cell>
          <cell r="E149">
            <v>0</v>
          </cell>
        </row>
        <row r="150">
          <cell r="A150" t="str">
            <v>506120</v>
          </cell>
          <cell r="B150" t="str">
            <v>Trip Fees</v>
          </cell>
          <cell r="E150">
            <v>0</v>
          </cell>
        </row>
        <row r="151">
          <cell r="A151" t="str">
            <v>506130</v>
          </cell>
          <cell r="B151" t="str">
            <v>Lodging</v>
          </cell>
          <cell r="E151">
            <v>0</v>
          </cell>
        </row>
        <row r="152">
          <cell r="A152" t="str">
            <v>506140</v>
          </cell>
          <cell r="B152" t="str">
            <v>Travel Time</v>
          </cell>
          <cell r="E152">
            <v>0</v>
          </cell>
        </row>
        <row r="153">
          <cell r="A153" t="str">
            <v>506150</v>
          </cell>
          <cell r="B153" t="str">
            <v>Mileage</v>
          </cell>
          <cell r="E153">
            <v>0</v>
          </cell>
        </row>
        <row r="154">
          <cell r="A154" t="str">
            <v>506160</v>
          </cell>
          <cell r="B154" t="str">
            <v>Parking &amp; Tolls</v>
          </cell>
          <cell r="E154">
            <v>0</v>
          </cell>
        </row>
        <row r="155">
          <cell r="A155" t="str">
            <v>506170</v>
          </cell>
          <cell r="B155" t="str">
            <v>Transportation</v>
          </cell>
          <cell r="E155">
            <v>0</v>
          </cell>
        </row>
        <row r="156">
          <cell r="A156" t="str">
            <v>506180</v>
          </cell>
          <cell r="B156" t="str">
            <v>Per Diem</v>
          </cell>
          <cell r="E156">
            <v>0</v>
          </cell>
        </row>
        <row r="157">
          <cell r="A157" t="str">
            <v>540000</v>
          </cell>
          <cell r="B157" t="str">
            <v>MATERIALS</v>
          </cell>
          <cell r="E157">
            <v>0</v>
          </cell>
        </row>
        <row r="158">
          <cell r="A158" t="str">
            <v>540100</v>
          </cell>
          <cell r="B158" t="str">
            <v>CD's</v>
          </cell>
          <cell r="E158">
            <v>0</v>
          </cell>
        </row>
        <row r="159">
          <cell r="A159" t="str">
            <v>540200</v>
          </cell>
          <cell r="B159" t="str">
            <v>DVD</v>
          </cell>
          <cell r="E159">
            <v>0</v>
          </cell>
        </row>
        <row r="160">
          <cell r="A160" t="str">
            <v>550000</v>
          </cell>
          <cell r="B160" t="str">
            <v>OPERATIONS/DOC</v>
          </cell>
          <cell r="E160">
            <v>0</v>
          </cell>
        </row>
        <row r="161">
          <cell r="A161" t="str">
            <v>556000</v>
          </cell>
          <cell r="B161" t="str">
            <v>Officers Salaries</v>
          </cell>
          <cell r="E161">
            <v>0</v>
          </cell>
        </row>
        <row r="162">
          <cell r="A162" t="str">
            <v>556010</v>
          </cell>
          <cell r="B162" t="str">
            <v>Employee Salaries</v>
          </cell>
          <cell r="E162">
            <v>0</v>
          </cell>
        </row>
        <row r="163">
          <cell r="A163" t="str">
            <v>556020</v>
          </cell>
          <cell r="B163" t="str">
            <v>Payroll Taxes &amp; Benefits</v>
          </cell>
          <cell r="E163">
            <v>0</v>
          </cell>
        </row>
        <row r="164">
          <cell r="A164" t="str">
            <v>556030</v>
          </cell>
          <cell r="B164" t="str">
            <v>Commissions</v>
          </cell>
          <cell r="E164">
            <v>0</v>
          </cell>
        </row>
        <row r="165">
          <cell r="A165" t="str">
            <v>556040</v>
          </cell>
          <cell r="B165" t="str">
            <v>Bonuses</v>
          </cell>
          <cell r="E165">
            <v>0</v>
          </cell>
        </row>
        <row r="166">
          <cell r="A166" t="str">
            <v>556045</v>
          </cell>
          <cell r="B166" t="str">
            <v>Auto Allowance</v>
          </cell>
          <cell r="E166">
            <v>0</v>
          </cell>
        </row>
        <row r="167">
          <cell r="A167" t="str">
            <v>556050</v>
          </cell>
          <cell r="B167" t="str">
            <v>Vacation Pay</v>
          </cell>
          <cell r="E167">
            <v>0</v>
          </cell>
        </row>
        <row r="168">
          <cell r="A168" t="str">
            <v>556080</v>
          </cell>
          <cell r="B168" t="str">
            <v>Relocation</v>
          </cell>
          <cell r="E168">
            <v>0</v>
          </cell>
        </row>
        <row r="169">
          <cell r="A169" t="str">
            <v>556090</v>
          </cell>
          <cell r="B169" t="str">
            <v>Other Personnel Costs</v>
          </cell>
          <cell r="E169">
            <v>0</v>
          </cell>
        </row>
        <row r="170">
          <cell r="A170" t="str">
            <v>556100</v>
          </cell>
          <cell r="B170" t="str">
            <v>Travel - Air</v>
          </cell>
          <cell r="E170">
            <v>0</v>
          </cell>
        </row>
        <row r="171">
          <cell r="A171" t="str">
            <v>556110</v>
          </cell>
          <cell r="B171" t="str">
            <v>Travel - Hotel</v>
          </cell>
          <cell r="E171">
            <v>0</v>
          </cell>
        </row>
        <row r="172">
          <cell r="A172" t="str">
            <v>556120</v>
          </cell>
          <cell r="B172" t="str">
            <v>Travel - Other</v>
          </cell>
          <cell r="E172">
            <v>0</v>
          </cell>
        </row>
        <row r="173">
          <cell r="A173" t="str">
            <v>556130</v>
          </cell>
          <cell r="B173" t="str">
            <v>Business Meals</v>
          </cell>
          <cell r="E173">
            <v>0</v>
          </cell>
        </row>
        <row r="174">
          <cell r="A174" t="str">
            <v>556140</v>
          </cell>
          <cell r="B174" t="str">
            <v>Telephone/Cell</v>
          </cell>
          <cell r="E174">
            <v>0</v>
          </cell>
        </row>
        <row r="175">
          <cell r="A175" t="str">
            <v>556150</v>
          </cell>
          <cell r="B175" t="str">
            <v>Auto/Tolls/Allowance</v>
          </cell>
          <cell r="E175">
            <v>0</v>
          </cell>
        </row>
        <row r="176">
          <cell r="A176" t="str">
            <v>556200</v>
          </cell>
          <cell r="B176" t="str">
            <v>Conferences and Training</v>
          </cell>
          <cell r="E176">
            <v>0</v>
          </cell>
        </row>
        <row r="177">
          <cell r="A177" t="str">
            <v>556205</v>
          </cell>
          <cell r="B177" t="str">
            <v>Advisor Activities</v>
          </cell>
          <cell r="E177">
            <v>0</v>
          </cell>
        </row>
        <row r="178">
          <cell r="A178" t="str">
            <v>556210</v>
          </cell>
          <cell r="B178" t="str">
            <v>Employee Activities</v>
          </cell>
          <cell r="E178">
            <v>0</v>
          </cell>
        </row>
        <row r="179">
          <cell r="A179" t="str">
            <v>556500</v>
          </cell>
          <cell r="B179" t="str">
            <v>Consulting</v>
          </cell>
          <cell r="E179">
            <v>0</v>
          </cell>
        </row>
        <row r="180">
          <cell r="A180" t="str">
            <v>556503</v>
          </cell>
          <cell r="B180" t="str">
            <v>Recruiting</v>
          </cell>
          <cell r="E180">
            <v>0</v>
          </cell>
        </row>
        <row r="181">
          <cell r="A181" t="str">
            <v>556505</v>
          </cell>
          <cell r="B181" t="str">
            <v>Temporary Help</v>
          </cell>
          <cell r="E181">
            <v>0</v>
          </cell>
        </row>
        <row r="182">
          <cell r="A182" t="str">
            <v>556506</v>
          </cell>
          <cell r="B182" t="str">
            <v>Other Outside Services</v>
          </cell>
          <cell r="E182">
            <v>0</v>
          </cell>
        </row>
        <row r="183">
          <cell r="A183" t="str">
            <v>557300</v>
          </cell>
          <cell r="B183" t="str">
            <v>Expensed Office Equipment</v>
          </cell>
          <cell r="E183">
            <v>0</v>
          </cell>
        </row>
        <row r="184">
          <cell r="A184" t="str">
            <v>557301</v>
          </cell>
          <cell r="B184" t="str">
            <v>Expensed Office Software</v>
          </cell>
          <cell r="E184">
            <v>0</v>
          </cell>
        </row>
        <row r="185">
          <cell r="A185" t="str">
            <v>557302</v>
          </cell>
          <cell r="B185" t="str">
            <v>Equip. &amp; Software Maintenance</v>
          </cell>
          <cell r="E185">
            <v>0</v>
          </cell>
        </row>
        <row r="186">
          <cell r="A186" t="str">
            <v>557303</v>
          </cell>
          <cell r="B186" t="str">
            <v>Rental Equipment</v>
          </cell>
          <cell r="E186">
            <v>0</v>
          </cell>
        </row>
        <row r="187">
          <cell r="A187" t="str">
            <v>558003</v>
          </cell>
          <cell r="B187" t="str">
            <v>Building Rent - NV</v>
          </cell>
          <cell r="E187">
            <v>0</v>
          </cell>
        </row>
        <row r="188">
          <cell r="A188" t="str">
            <v>558020</v>
          </cell>
          <cell r="B188" t="str">
            <v>Telecommunications</v>
          </cell>
          <cell r="E188">
            <v>0</v>
          </cell>
        </row>
        <row r="189">
          <cell r="A189" t="str">
            <v>558030</v>
          </cell>
          <cell r="B189" t="str">
            <v>Network Communications</v>
          </cell>
          <cell r="E189">
            <v>0</v>
          </cell>
        </row>
        <row r="190">
          <cell r="A190" t="str">
            <v>558040</v>
          </cell>
          <cell r="B190" t="str">
            <v>Utilities</v>
          </cell>
          <cell r="E190">
            <v>0</v>
          </cell>
        </row>
        <row r="191">
          <cell r="A191" t="str">
            <v>558080</v>
          </cell>
          <cell r="B191" t="str">
            <v>Books, Dues and Subscriptions</v>
          </cell>
          <cell r="E191">
            <v>0</v>
          </cell>
        </row>
        <row r="192">
          <cell r="A192" t="str">
            <v>558130</v>
          </cell>
          <cell r="B192" t="str">
            <v>Office Supplies</v>
          </cell>
          <cell r="E192">
            <v>0</v>
          </cell>
        </row>
        <row r="193">
          <cell r="A193" t="str">
            <v>558150</v>
          </cell>
          <cell r="B193" t="str">
            <v>Other Departmental Expenses</v>
          </cell>
          <cell r="E193">
            <v>0</v>
          </cell>
        </row>
        <row r="194">
          <cell r="A194" t="str">
            <v>558999</v>
          </cell>
          <cell r="B194" t="str">
            <v>Allocation to COGS</v>
          </cell>
          <cell r="E194">
            <v>0</v>
          </cell>
        </row>
        <row r="195">
          <cell r="A195" t="str">
            <v>560000</v>
          </cell>
          <cell r="B195" t="str">
            <v>EQUIPMENT COST</v>
          </cell>
          <cell r="E195">
            <v>0</v>
          </cell>
        </row>
        <row r="196">
          <cell r="A196" t="str">
            <v>560100</v>
          </cell>
          <cell r="B196" t="str">
            <v>Depreciation</v>
          </cell>
          <cell r="E196">
            <v>0</v>
          </cell>
        </row>
        <row r="197">
          <cell r="A197" t="str">
            <v>560200</v>
          </cell>
          <cell r="B197" t="str">
            <v>Maintenance</v>
          </cell>
          <cell r="E197">
            <v>0</v>
          </cell>
        </row>
        <row r="198">
          <cell r="A198" t="str">
            <v>570000</v>
          </cell>
          <cell r="B198" t="str">
            <v>HOSTING</v>
          </cell>
          <cell r="E198">
            <v>0</v>
          </cell>
        </row>
        <row r="199">
          <cell r="A199" t="str">
            <v>570100</v>
          </cell>
          <cell r="B199" t="str">
            <v>CD Backups</v>
          </cell>
          <cell r="E199">
            <v>0</v>
          </cell>
        </row>
        <row r="200">
          <cell r="A200" t="str">
            <v>570200</v>
          </cell>
          <cell r="B200" t="str">
            <v>Shipping</v>
          </cell>
          <cell r="E200">
            <v>0</v>
          </cell>
        </row>
        <row r="201">
          <cell r="A201" t="str">
            <v>570300</v>
          </cell>
          <cell r="B201" t="str">
            <v>Hosting Fees</v>
          </cell>
          <cell r="E201">
            <v>0</v>
          </cell>
        </row>
        <row r="202">
          <cell r="A202" t="str">
            <v>580000</v>
          </cell>
          <cell r="B202" t="str">
            <v>Prints</v>
          </cell>
          <cell r="E202">
            <v>0</v>
          </cell>
        </row>
        <row r="203">
          <cell r="A203" t="str">
            <v>580100</v>
          </cell>
          <cell r="B203" t="str">
            <v>Print Fulfillment</v>
          </cell>
          <cell r="E203">
            <v>0</v>
          </cell>
        </row>
        <row r="204">
          <cell r="A204" t="str">
            <v>580200</v>
          </cell>
          <cell r="B204" t="str">
            <v>Shipping</v>
          </cell>
          <cell r="E204">
            <v>0</v>
          </cell>
        </row>
        <row r="205">
          <cell r="A205" t="str">
            <v>590000</v>
          </cell>
          <cell r="B205" t="str">
            <v>Merchandise</v>
          </cell>
          <cell r="E205">
            <v>0</v>
          </cell>
        </row>
        <row r="206">
          <cell r="A206" t="str">
            <v>600000</v>
          </cell>
          <cell r="B206" t="str">
            <v>CUSTOMER SERVICE</v>
          </cell>
          <cell r="E206">
            <v>0</v>
          </cell>
        </row>
        <row r="207">
          <cell r="A207" t="str">
            <v>606000</v>
          </cell>
          <cell r="B207" t="str">
            <v>Officers Salaries</v>
          </cell>
          <cell r="E207">
            <v>0</v>
          </cell>
        </row>
        <row r="208">
          <cell r="A208" t="str">
            <v>606010</v>
          </cell>
          <cell r="B208" t="str">
            <v>Employee Salaries</v>
          </cell>
          <cell r="E208">
            <v>0</v>
          </cell>
        </row>
        <row r="209">
          <cell r="A209" t="str">
            <v>606020</v>
          </cell>
          <cell r="B209" t="str">
            <v>Payroll Taxes &amp; Benefits</v>
          </cell>
          <cell r="E209">
            <v>0</v>
          </cell>
        </row>
        <row r="210">
          <cell r="A210" t="str">
            <v>606030</v>
          </cell>
          <cell r="B210" t="str">
            <v>Commissions</v>
          </cell>
          <cell r="E210">
            <v>0</v>
          </cell>
        </row>
        <row r="211">
          <cell r="A211" t="str">
            <v>606040</v>
          </cell>
          <cell r="B211" t="str">
            <v>Bonuses</v>
          </cell>
          <cell r="E211">
            <v>0</v>
          </cell>
        </row>
        <row r="212">
          <cell r="A212" t="str">
            <v>606045</v>
          </cell>
          <cell r="B212" t="str">
            <v>Auto Allowance</v>
          </cell>
          <cell r="E212">
            <v>0</v>
          </cell>
        </row>
        <row r="213">
          <cell r="A213" t="str">
            <v>606050</v>
          </cell>
          <cell r="B213" t="str">
            <v>Vacation Pay</v>
          </cell>
          <cell r="E213">
            <v>0</v>
          </cell>
        </row>
        <row r="214">
          <cell r="A214" t="str">
            <v>606080</v>
          </cell>
          <cell r="B214" t="str">
            <v>Relocation</v>
          </cell>
          <cell r="E214">
            <v>0</v>
          </cell>
        </row>
        <row r="215">
          <cell r="A215" t="str">
            <v>606090</v>
          </cell>
          <cell r="B215" t="str">
            <v>Other Personnel Costs</v>
          </cell>
          <cell r="E215">
            <v>0</v>
          </cell>
        </row>
        <row r="216">
          <cell r="A216" t="str">
            <v>606100</v>
          </cell>
          <cell r="B216" t="str">
            <v>Travel - Air</v>
          </cell>
          <cell r="E216">
            <v>0</v>
          </cell>
        </row>
        <row r="217">
          <cell r="A217" t="str">
            <v>606110</v>
          </cell>
          <cell r="B217" t="str">
            <v>Travel - Hotel</v>
          </cell>
          <cell r="E217">
            <v>0</v>
          </cell>
        </row>
        <row r="218">
          <cell r="A218" t="str">
            <v>606120</v>
          </cell>
          <cell r="B218" t="str">
            <v>Travel - Other</v>
          </cell>
          <cell r="E218">
            <v>0</v>
          </cell>
        </row>
        <row r="219">
          <cell r="A219" t="str">
            <v>606130</v>
          </cell>
          <cell r="B219" t="str">
            <v>Business Meals</v>
          </cell>
          <cell r="E219">
            <v>0</v>
          </cell>
        </row>
        <row r="220">
          <cell r="A220" t="str">
            <v>606140</v>
          </cell>
          <cell r="B220" t="str">
            <v>Telephone/Cell</v>
          </cell>
          <cell r="E220">
            <v>0</v>
          </cell>
        </row>
        <row r="221">
          <cell r="A221" t="str">
            <v>606150</v>
          </cell>
          <cell r="B221" t="str">
            <v>Auto/Tolls/Allowance</v>
          </cell>
          <cell r="E221">
            <v>0</v>
          </cell>
        </row>
        <row r="222">
          <cell r="A222" t="str">
            <v>606200</v>
          </cell>
          <cell r="B222" t="str">
            <v>Conferences and Training</v>
          </cell>
          <cell r="E222">
            <v>0</v>
          </cell>
        </row>
        <row r="223">
          <cell r="A223" t="str">
            <v>606205</v>
          </cell>
          <cell r="B223" t="str">
            <v>Advisor Activities</v>
          </cell>
          <cell r="E223">
            <v>0</v>
          </cell>
        </row>
        <row r="224">
          <cell r="A224" t="str">
            <v>606210</v>
          </cell>
          <cell r="B224" t="str">
            <v>Employee Activities</v>
          </cell>
          <cell r="E224">
            <v>0</v>
          </cell>
        </row>
        <row r="225">
          <cell r="A225" t="str">
            <v>606500</v>
          </cell>
          <cell r="B225" t="str">
            <v>Consulting</v>
          </cell>
          <cell r="E225">
            <v>0</v>
          </cell>
        </row>
        <row r="226">
          <cell r="A226" t="str">
            <v>606503</v>
          </cell>
          <cell r="B226" t="str">
            <v>Recruiting</v>
          </cell>
          <cell r="E226">
            <v>0</v>
          </cell>
        </row>
        <row r="227">
          <cell r="A227" t="str">
            <v>606505</v>
          </cell>
          <cell r="B227" t="str">
            <v>Temporary Help</v>
          </cell>
          <cell r="E227">
            <v>0</v>
          </cell>
        </row>
        <row r="228">
          <cell r="A228" t="str">
            <v>606506</v>
          </cell>
          <cell r="B228" t="str">
            <v>Other Outside Services</v>
          </cell>
          <cell r="E228">
            <v>0</v>
          </cell>
        </row>
        <row r="229">
          <cell r="A229" t="str">
            <v>607300</v>
          </cell>
          <cell r="B229" t="str">
            <v>Expensed Office Equipment</v>
          </cell>
          <cell r="E229">
            <v>0</v>
          </cell>
        </row>
        <row r="230">
          <cell r="A230" t="str">
            <v>607301</v>
          </cell>
          <cell r="B230" t="str">
            <v>Expensed Office Software</v>
          </cell>
          <cell r="E230">
            <v>0</v>
          </cell>
        </row>
        <row r="231">
          <cell r="A231" t="str">
            <v>607302</v>
          </cell>
          <cell r="B231" t="str">
            <v>Equip. &amp; Software Maintenance</v>
          </cell>
          <cell r="E231">
            <v>0</v>
          </cell>
        </row>
        <row r="232">
          <cell r="A232" t="str">
            <v>607303</v>
          </cell>
          <cell r="B232" t="str">
            <v>Rental Equipment</v>
          </cell>
          <cell r="E232">
            <v>0</v>
          </cell>
        </row>
        <row r="233">
          <cell r="A233" t="str">
            <v>608003</v>
          </cell>
          <cell r="B233" t="str">
            <v>Buidling Rent - NV</v>
          </cell>
          <cell r="E233">
            <v>0</v>
          </cell>
        </row>
        <row r="234">
          <cell r="A234" t="str">
            <v>608080</v>
          </cell>
          <cell r="B234" t="str">
            <v>Books, Dues and Subscriptions</v>
          </cell>
          <cell r="E234">
            <v>0</v>
          </cell>
        </row>
        <row r="235">
          <cell r="A235" t="str">
            <v>608130</v>
          </cell>
          <cell r="B235" t="str">
            <v>Office Supplies</v>
          </cell>
          <cell r="E235">
            <v>0</v>
          </cell>
        </row>
        <row r="236">
          <cell r="A236" t="str">
            <v>608150</v>
          </cell>
          <cell r="B236" t="str">
            <v>Other Departmental Expenses</v>
          </cell>
          <cell r="E236">
            <v>0</v>
          </cell>
        </row>
        <row r="237">
          <cell r="A237" t="str">
            <v>608999</v>
          </cell>
          <cell r="B237" t="str">
            <v>Allocation to COGS</v>
          </cell>
          <cell r="E237">
            <v>0</v>
          </cell>
        </row>
        <row r="238">
          <cell r="A238" t="str">
            <v>700000</v>
          </cell>
          <cell r="B238" t="str">
            <v>MARKETING</v>
          </cell>
          <cell r="E238">
            <v>0</v>
          </cell>
        </row>
        <row r="239">
          <cell r="A239" t="str">
            <v>706000</v>
          </cell>
          <cell r="B239" t="str">
            <v>Officers Salaries</v>
          </cell>
          <cell r="E239">
            <v>0</v>
          </cell>
        </row>
        <row r="240">
          <cell r="A240" t="str">
            <v>706010</v>
          </cell>
          <cell r="B240" t="str">
            <v>Employee Salaries</v>
          </cell>
          <cell r="E240">
            <v>0</v>
          </cell>
        </row>
        <row r="241">
          <cell r="A241" t="str">
            <v>706020</v>
          </cell>
          <cell r="B241" t="str">
            <v>Payroll Taxes &amp; Benefits</v>
          </cell>
          <cell r="E241">
            <v>0</v>
          </cell>
        </row>
        <row r="242">
          <cell r="A242" t="str">
            <v>706030</v>
          </cell>
          <cell r="B242" t="str">
            <v>Commissions</v>
          </cell>
          <cell r="E242">
            <v>0</v>
          </cell>
        </row>
        <row r="243">
          <cell r="A243" t="str">
            <v>706040</v>
          </cell>
          <cell r="B243" t="str">
            <v>Bonuses</v>
          </cell>
          <cell r="E243">
            <v>0</v>
          </cell>
        </row>
        <row r="244">
          <cell r="A244" t="str">
            <v>706045</v>
          </cell>
          <cell r="B244" t="str">
            <v>Auto Allowance</v>
          </cell>
          <cell r="E244">
            <v>0</v>
          </cell>
        </row>
        <row r="245">
          <cell r="A245" t="str">
            <v>706050</v>
          </cell>
          <cell r="B245" t="str">
            <v>Vacation Pay</v>
          </cell>
          <cell r="E245">
            <v>0</v>
          </cell>
        </row>
        <row r="246">
          <cell r="A246" t="str">
            <v>706060</v>
          </cell>
          <cell r="B246" t="str">
            <v>Postage and Freight</v>
          </cell>
          <cell r="E246">
            <v>0</v>
          </cell>
        </row>
        <row r="247">
          <cell r="A247" t="str">
            <v>706080</v>
          </cell>
          <cell r="B247" t="str">
            <v>Relocation</v>
          </cell>
          <cell r="E247">
            <v>0</v>
          </cell>
        </row>
        <row r="248">
          <cell r="A248" t="str">
            <v>706090</v>
          </cell>
          <cell r="B248" t="str">
            <v>Other Personnel Costs</v>
          </cell>
          <cell r="E248">
            <v>0</v>
          </cell>
        </row>
        <row r="249">
          <cell r="A249" t="str">
            <v>706100</v>
          </cell>
          <cell r="B249" t="str">
            <v>Travel - Air</v>
          </cell>
          <cell r="E249">
            <v>0</v>
          </cell>
        </row>
        <row r="250">
          <cell r="A250" t="str">
            <v>706110</v>
          </cell>
          <cell r="B250" t="str">
            <v>Travel - Hotel</v>
          </cell>
          <cell r="E250">
            <v>0</v>
          </cell>
        </row>
        <row r="251">
          <cell r="A251" t="str">
            <v>706120</v>
          </cell>
          <cell r="B251" t="str">
            <v>Travel - Other</v>
          </cell>
          <cell r="E251">
            <v>0</v>
          </cell>
        </row>
        <row r="252">
          <cell r="A252" t="str">
            <v>706130</v>
          </cell>
          <cell r="B252" t="str">
            <v>Business Meals</v>
          </cell>
          <cell r="E252">
            <v>0</v>
          </cell>
        </row>
        <row r="253">
          <cell r="A253" t="str">
            <v>706140</v>
          </cell>
          <cell r="B253" t="str">
            <v>Telephone/Cell</v>
          </cell>
          <cell r="E253">
            <v>0</v>
          </cell>
        </row>
        <row r="254">
          <cell r="A254" t="str">
            <v>706150</v>
          </cell>
          <cell r="B254" t="str">
            <v>Auto/Tolls/Allowance</v>
          </cell>
          <cell r="E254">
            <v>0</v>
          </cell>
        </row>
        <row r="255">
          <cell r="A255" t="str">
            <v>706200</v>
          </cell>
          <cell r="B255" t="str">
            <v>Conferences and Training</v>
          </cell>
          <cell r="E255">
            <v>0</v>
          </cell>
        </row>
        <row r="256">
          <cell r="A256" t="str">
            <v>706205</v>
          </cell>
          <cell r="B256" t="str">
            <v>Advisor Activities</v>
          </cell>
          <cell r="E256">
            <v>0</v>
          </cell>
        </row>
        <row r="257">
          <cell r="A257" t="str">
            <v>706210</v>
          </cell>
          <cell r="B257" t="str">
            <v>Employee Activities</v>
          </cell>
          <cell r="E257">
            <v>0</v>
          </cell>
        </row>
        <row r="258">
          <cell r="A258" t="str">
            <v>706500</v>
          </cell>
          <cell r="B258" t="str">
            <v>Consulting</v>
          </cell>
          <cell r="E258">
            <v>0</v>
          </cell>
        </row>
        <row r="259">
          <cell r="A259" t="str">
            <v>706503</v>
          </cell>
          <cell r="B259" t="str">
            <v>Recruiting</v>
          </cell>
          <cell r="E259">
            <v>0</v>
          </cell>
        </row>
        <row r="260">
          <cell r="A260" t="str">
            <v>706505</v>
          </cell>
          <cell r="B260" t="str">
            <v>Temporary Help</v>
          </cell>
          <cell r="E260">
            <v>0</v>
          </cell>
        </row>
        <row r="261">
          <cell r="A261" t="str">
            <v>706506</v>
          </cell>
          <cell r="B261" t="str">
            <v>Other Outside Services</v>
          </cell>
          <cell r="E261">
            <v>0</v>
          </cell>
        </row>
        <row r="262">
          <cell r="A262" t="str">
            <v>707100</v>
          </cell>
          <cell r="B262" t="str">
            <v>Web Site Development</v>
          </cell>
          <cell r="E262">
            <v>0</v>
          </cell>
        </row>
        <row r="263">
          <cell r="A263" t="str">
            <v>707101</v>
          </cell>
          <cell r="B263" t="str">
            <v>Market Research</v>
          </cell>
          <cell r="E263">
            <v>0</v>
          </cell>
        </row>
        <row r="264">
          <cell r="A264" t="str">
            <v>707102</v>
          </cell>
          <cell r="B264" t="str">
            <v>Public Relations Services</v>
          </cell>
          <cell r="E264">
            <v>0</v>
          </cell>
        </row>
        <row r="265">
          <cell r="A265" t="str">
            <v>707103</v>
          </cell>
          <cell r="B265" t="str">
            <v>Network Communications</v>
          </cell>
          <cell r="E265">
            <v>0</v>
          </cell>
        </row>
        <row r="266">
          <cell r="A266" t="str">
            <v>707104</v>
          </cell>
          <cell r="B266" t="str">
            <v>SEO</v>
          </cell>
          <cell r="E266">
            <v>0</v>
          </cell>
        </row>
        <row r="267">
          <cell r="A267" t="str">
            <v>707200</v>
          </cell>
          <cell r="B267" t="str">
            <v>Advertising</v>
          </cell>
          <cell r="E267">
            <v>0</v>
          </cell>
        </row>
        <row r="268">
          <cell r="A268" t="str">
            <v>707201</v>
          </cell>
          <cell r="B268" t="str">
            <v>Lead Generation</v>
          </cell>
          <cell r="E268">
            <v>0</v>
          </cell>
        </row>
        <row r="269">
          <cell r="A269" t="str">
            <v>707202</v>
          </cell>
          <cell r="B269" t="str">
            <v>Promotions</v>
          </cell>
          <cell r="E269">
            <v>0</v>
          </cell>
        </row>
        <row r="270">
          <cell r="A270" t="str">
            <v>707203</v>
          </cell>
          <cell r="B270" t="str">
            <v>Collateral and Other Print</v>
          </cell>
          <cell r="E270">
            <v>0</v>
          </cell>
        </row>
        <row r="271">
          <cell r="A271" t="str">
            <v>707205</v>
          </cell>
          <cell r="B271" t="str">
            <v>Business Wire and Clipping</v>
          </cell>
          <cell r="E271">
            <v>0</v>
          </cell>
        </row>
        <row r="272">
          <cell r="A272" t="str">
            <v>707206</v>
          </cell>
          <cell r="B272" t="str">
            <v>Training Documentation</v>
          </cell>
          <cell r="E272">
            <v>0</v>
          </cell>
        </row>
        <row r="273">
          <cell r="A273" t="str">
            <v>707207</v>
          </cell>
          <cell r="B273" t="str">
            <v>Trade Shows and Conventions</v>
          </cell>
          <cell r="E273">
            <v>0</v>
          </cell>
        </row>
        <row r="274">
          <cell r="A274" t="str">
            <v>707208</v>
          </cell>
          <cell r="B274" t="str">
            <v>Seminars</v>
          </cell>
          <cell r="E274">
            <v>0</v>
          </cell>
        </row>
        <row r="275">
          <cell r="A275" t="str">
            <v>707300</v>
          </cell>
          <cell r="B275" t="str">
            <v>Expensed Office Equipment</v>
          </cell>
          <cell r="E275">
            <v>0</v>
          </cell>
        </row>
        <row r="276">
          <cell r="A276" t="str">
            <v>707301</v>
          </cell>
          <cell r="B276" t="str">
            <v>Expensed Office Software</v>
          </cell>
          <cell r="E276">
            <v>0</v>
          </cell>
        </row>
        <row r="277">
          <cell r="A277" t="str">
            <v>707302</v>
          </cell>
          <cell r="B277" t="str">
            <v>Equip. &amp; Software Maintenance</v>
          </cell>
          <cell r="E277">
            <v>0</v>
          </cell>
        </row>
        <row r="278">
          <cell r="A278" t="str">
            <v>707303</v>
          </cell>
          <cell r="B278" t="str">
            <v>Rental Equipment</v>
          </cell>
          <cell r="E278">
            <v>0</v>
          </cell>
        </row>
        <row r="279">
          <cell r="A279" t="str">
            <v>708080</v>
          </cell>
          <cell r="B279" t="str">
            <v>Books, Dues and Subscriptions</v>
          </cell>
          <cell r="E279">
            <v>0</v>
          </cell>
        </row>
        <row r="280">
          <cell r="A280" t="str">
            <v>708130</v>
          </cell>
          <cell r="B280" t="str">
            <v>Office Supplies</v>
          </cell>
          <cell r="E280">
            <v>0</v>
          </cell>
        </row>
        <row r="281">
          <cell r="A281" t="str">
            <v>708150</v>
          </cell>
          <cell r="B281" t="str">
            <v>Other Departmental Expenses</v>
          </cell>
          <cell r="E281">
            <v>0</v>
          </cell>
        </row>
        <row r="282">
          <cell r="A282" t="str">
            <v>708999</v>
          </cell>
          <cell r="B282" t="str">
            <v>Allocation to COGS</v>
          </cell>
          <cell r="E282">
            <v>0</v>
          </cell>
        </row>
        <row r="283">
          <cell r="A283" t="str">
            <v>750000</v>
          </cell>
          <cell r="B283" t="str">
            <v>TALENT MARKETING</v>
          </cell>
          <cell r="E283">
            <v>0</v>
          </cell>
        </row>
        <row r="284">
          <cell r="A284" t="str">
            <v>756000</v>
          </cell>
          <cell r="B284" t="str">
            <v>Officers Salaries</v>
          </cell>
          <cell r="E284">
            <v>0</v>
          </cell>
        </row>
        <row r="285">
          <cell r="A285" t="str">
            <v>756010</v>
          </cell>
          <cell r="B285" t="str">
            <v>Employee Salaries</v>
          </cell>
          <cell r="E285">
            <v>0</v>
          </cell>
        </row>
        <row r="286">
          <cell r="A286" t="str">
            <v>756020</v>
          </cell>
          <cell r="B286" t="str">
            <v>Payroll Taxes &amp; Benefits</v>
          </cell>
          <cell r="E286">
            <v>0</v>
          </cell>
        </row>
        <row r="287">
          <cell r="A287" t="str">
            <v>756030</v>
          </cell>
          <cell r="B287" t="str">
            <v>Commissions</v>
          </cell>
          <cell r="E287">
            <v>0</v>
          </cell>
        </row>
        <row r="288">
          <cell r="A288" t="str">
            <v>756040</v>
          </cell>
          <cell r="B288" t="str">
            <v>Bonuses</v>
          </cell>
          <cell r="E288">
            <v>0</v>
          </cell>
        </row>
        <row r="289">
          <cell r="A289" t="str">
            <v>756045</v>
          </cell>
          <cell r="B289" t="str">
            <v>Auto Allowance</v>
          </cell>
          <cell r="E289">
            <v>0</v>
          </cell>
        </row>
        <row r="290">
          <cell r="A290" t="str">
            <v>756050</v>
          </cell>
          <cell r="B290" t="str">
            <v>Vacation Pay</v>
          </cell>
          <cell r="E290">
            <v>0</v>
          </cell>
        </row>
        <row r="291">
          <cell r="A291" t="str">
            <v>756080</v>
          </cell>
          <cell r="B291" t="str">
            <v>Relocation</v>
          </cell>
          <cell r="E291">
            <v>0</v>
          </cell>
        </row>
        <row r="292">
          <cell r="A292" t="str">
            <v>756090</v>
          </cell>
          <cell r="B292" t="str">
            <v>Other Personnel Costs</v>
          </cell>
          <cell r="E292">
            <v>0</v>
          </cell>
        </row>
        <row r="293">
          <cell r="A293" t="str">
            <v>756100</v>
          </cell>
          <cell r="B293" t="str">
            <v>Travel - Air</v>
          </cell>
          <cell r="E293">
            <v>0</v>
          </cell>
        </row>
        <row r="294">
          <cell r="A294" t="str">
            <v>756110</v>
          </cell>
          <cell r="B294" t="str">
            <v>Travel - Hotel</v>
          </cell>
          <cell r="E294">
            <v>0</v>
          </cell>
        </row>
        <row r="295">
          <cell r="A295" t="str">
            <v>756120</v>
          </cell>
          <cell r="B295" t="str">
            <v>Travel - Other</v>
          </cell>
          <cell r="E295">
            <v>0</v>
          </cell>
        </row>
        <row r="296">
          <cell r="A296" t="str">
            <v>756130</v>
          </cell>
          <cell r="B296" t="str">
            <v>Business Meals</v>
          </cell>
          <cell r="E296">
            <v>0</v>
          </cell>
        </row>
        <row r="297">
          <cell r="A297" t="str">
            <v>756140</v>
          </cell>
          <cell r="B297" t="str">
            <v>Telephone/Cell</v>
          </cell>
          <cell r="E297">
            <v>0</v>
          </cell>
        </row>
        <row r="298">
          <cell r="A298" t="str">
            <v>756150</v>
          </cell>
          <cell r="B298" t="str">
            <v>Auto/Tolls/Allowance</v>
          </cell>
          <cell r="E298">
            <v>0</v>
          </cell>
        </row>
        <row r="299">
          <cell r="A299" t="str">
            <v>756200</v>
          </cell>
          <cell r="B299" t="str">
            <v>Conferences &amp; Training</v>
          </cell>
          <cell r="E299">
            <v>0</v>
          </cell>
        </row>
        <row r="300">
          <cell r="A300" t="str">
            <v>756205</v>
          </cell>
          <cell r="B300" t="str">
            <v>Advisor Activities</v>
          </cell>
          <cell r="E300">
            <v>0</v>
          </cell>
        </row>
        <row r="301">
          <cell r="A301" t="str">
            <v>756210</v>
          </cell>
          <cell r="B301" t="str">
            <v>Employee Activities</v>
          </cell>
          <cell r="E301">
            <v>0</v>
          </cell>
        </row>
        <row r="302">
          <cell r="A302" t="str">
            <v>756500</v>
          </cell>
          <cell r="B302" t="str">
            <v>Consulting</v>
          </cell>
          <cell r="E302">
            <v>0</v>
          </cell>
        </row>
        <row r="303">
          <cell r="A303" t="str">
            <v>756503</v>
          </cell>
          <cell r="B303" t="str">
            <v>Recruiting</v>
          </cell>
          <cell r="E303">
            <v>0</v>
          </cell>
        </row>
        <row r="304">
          <cell r="A304" t="str">
            <v>756505</v>
          </cell>
          <cell r="B304" t="str">
            <v>Temporary Help</v>
          </cell>
          <cell r="E304">
            <v>0</v>
          </cell>
        </row>
        <row r="305">
          <cell r="A305" t="str">
            <v>756506</v>
          </cell>
          <cell r="B305" t="str">
            <v>Other Outside Services</v>
          </cell>
          <cell r="E305">
            <v>0</v>
          </cell>
        </row>
        <row r="306">
          <cell r="A306" t="str">
            <v>757100</v>
          </cell>
          <cell r="B306" t="str">
            <v>Web Site Development</v>
          </cell>
          <cell r="E306">
            <v>0</v>
          </cell>
        </row>
        <row r="307">
          <cell r="A307" t="str">
            <v>757101</v>
          </cell>
          <cell r="B307" t="str">
            <v>Market Research</v>
          </cell>
          <cell r="E307">
            <v>0</v>
          </cell>
        </row>
        <row r="308">
          <cell r="A308" t="str">
            <v>757102</v>
          </cell>
          <cell r="B308" t="str">
            <v>Public Relations Services</v>
          </cell>
          <cell r="E308">
            <v>0</v>
          </cell>
        </row>
        <row r="309">
          <cell r="A309" t="str">
            <v>757200</v>
          </cell>
          <cell r="B309" t="str">
            <v>Advertising</v>
          </cell>
          <cell r="E309">
            <v>0</v>
          </cell>
        </row>
        <row r="310">
          <cell r="A310" t="str">
            <v>757201</v>
          </cell>
          <cell r="B310" t="str">
            <v>Lead Generation</v>
          </cell>
          <cell r="E310">
            <v>0</v>
          </cell>
        </row>
        <row r="311">
          <cell r="A311" t="str">
            <v>757202</v>
          </cell>
          <cell r="B311" t="str">
            <v>Promotions</v>
          </cell>
          <cell r="E311">
            <v>0</v>
          </cell>
        </row>
        <row r="312">
          <cell r="A312" t="str">
            <v>757203</v>
          </cell>
          <cell r="B312" t="str">
            <v>Collateral and Other Print</v>
          </cell>
          <cell r="E312">
            <v>0</v>
          </cell>
        </row>
        <row r="313">
          <cell r="A313" t="str">
            <v>757205</v>
          </cell>
          <cell r="B313" t="str">
            <v>Business Wire and Clipping</v>
          </cell>
          <cell r="E313">
            <v>0</v>
          </cell>
        </row>
        <row r="314">
          <cell r="A314" t="str">
            <v>757206</v>
          </cell>
          <cell r="B314" t="str">
            <v>Training Documentation</v>
          </cell>
          <cell r="E314">
            <v>0</v>
          </cell>
        </row>
        <row r="315">
          <cell r="A315" t="str">
            <v>757207</v>
          </cell>
          <cell r="B315" t="str">
            <v>Trade Shows and Conventions</v>
          </cell>
          <cell r="E315">
            <v>0</v>
          </cell>
        </row>
        <row r="316">
          <cell r="A316" t="str">
            <v>757208</v>
          </cell>
          <cell r="B316" t="str">
            <v>Seminars</v>
          </cell>
          <cell r="E316">
            <v>0</v>
          </cell>
        </row>
        <row r="317">
          <cell r="A317" t="str">
            <v>757300</v>
          </cell>
          <cell r="B317" t="str">
            <v>Expensed Office Equipment</v>
          </cell>
          <cell r="E317">
            <v>0</v>
          </cell>
        </row>
        <row r="318">
          <cell r="A318" t="str">
            <v>757301</v>
          </cell>
          <cell r="B318" t="str">
            <v>Expensed Office Software</v>
          </cell>
          <cell r="E318">
            <v>0</v>
          </cell>
        </row>
        <row r="319">
          <cell r="A319" t="str">
            <v>757302</v>
          </cell>
          <cell r="B319" t="str">
            <v>Equip. &amp; Software Maintenance</v>
          </cell>
          <cell r="E319">
            <v>0</v>
          </cell>
        </row>
        <row r="320">
          <cell r="A320" t="str">
            <v>757303</v>
          </cell>
          <cell r="B320" t="str">
            <v>Rental Equipment</v>
          </cell>
          <cell r="E320">
            <v>0</v>
          </cell>
        </row>
        <row r="321">
          <cell r="A321" t="str">
            <v>758080</v>
          </cell>
          <cell r="B321" t="str">
            <v>Books, Dues and Subscriptions</v>
          </cell>
          <cell r="E321">
            <v>0</v>
          </cell>
        </row>
        <row r="322">
          <cell r="A322" t="str">
            <v>758130</v>
          </cell>
          <cell r="B322" t="str">
            <v>Office Supplies</v>
          </cell>
          <cell r="E322">
            <v>0</v>
          </cell>
        </row>
        <row r="323">
          <cell r="A323" t="str">
            <v>758150</v>
          </cell>
          <cell r="B323" t="str">
            <v>Other Departmental Expenses</v>
          </cell>
          <cell r="E323">
            <v>0</v>
          </cell>
        </row>
        <row r="324">
          <cell r="A324" t="str">
            <v>758999</v>
          </cell>
          <cell r="B324" t="str">
            <v>Allocation to COGS</v>
          </cell>
          <cell r="E324">
            <v>0</v>
          </cell>
        </row>
        <row r="325">
          <cell r="A325" t="str">
            <v>800000</v>
          </cell>
          <cell r="B325" t="str">
            <v>SALES</v>
          </cell>
          <cell r="E325">
            <v>0</v>
          </cell>
        </row>
        <row r="326">
          <cell r="A326" t="str">
            <v>806000</v>
          </cell>
          <cell r="B326" t="str">
            <v>Officers Salaries</v>
          </cell>
          <cell r="E326">
            <v>0</v>
          </cell>
        </row>
        <row r="327">
          <cell r="A327" t="str">
            <v>806010</v>
          </cell>
          <cell r="B327" t="str">
            <v>Employee Salaries</v>
          </cell>
          <cell r="E327">
            <v>0</v>
          </cell>
        </row>
        <row r="328">
          <cell r="A328" t="str">
            <v>806020</v>
          </cell>
          <cell r="B328" t="str">
            <v>Payroll Taxes &amp; Benefits</v>
          </cell>
          <cell r="E328">
            <v>0</v>
          </cell>
        </row>
        <row r="329">
          <cell r="A329" t="str">
            <v>806030</v>
          </cell>
          <cell r="B329" t="str">
            <v>Commissions</v>
          </cell>
          <cell r="E329">
            <v>0</v>
          </cell>
        </row>
        <row r="330">
          <cell r="A330" t="str">
            <v>806040</v>
          </cell>
          <cell r="B330" t="str">
            <v>Bonuses</v>
          </cell>
          <cell r="E330">
            <v>0</v>
          </cell>
        </row>
        <row r="331">
          <cell r="A331" t="str">
            <v>806045</v>
          </cell>
          <cell r="B331" t="str">
            <v>Auto Allowance</v>
          </cell>
          <cell r="E331">
            <v>0</v>
          </cell>
        </row>
        <row r="332">
          <cell r="A332" t="str">
            <v>806050</v>
          </cell>
          <cell r="B332" t="str">
            <v>Vacation Pay</v>
          </cell>
          <cell r="E332">
            <v>0</v>
          </cell>
        </row>
        <row r="333">
          <cell r="A333" t="str">
            <v>806060</v>
          </cell>
          <cell r="B333" t="str">
            <v>Postage and Freight</v>
          </cell>
          <cell r="E333">
            <v>0</v>
          </cell>
        </row>
        <row r="334">
          <cell r="A334" t="str">
            <v>806080</v>
          </cell>
          <cell r="B334" t="str">
            <v>Relocation</v>
          </cell>
          <cell r="E334">
            <v>0</v>
          </cell>
        </row>
        <row r="335">
          <cell r="A335" t="str">
            <v>806090</v>
          </cell>
          <cell r="B335" t="str">
            <v>Other Personnel Costs</v>
          </cell>
          <cell r="E335">
            <v>0</v>
          </cell>
        </row>
        <row r="336">
          <cell r="A336" t="str">
            <v>806100</v>
          </cell>
          <cell r="B336" t="str">
            <v>Travel - Air</v>
          </cell>
          <cell r="E336">
            <v>0</v>
          </cell>
        </row>
        <row r="337">
          <cell r="A337" t="str">
            <v>806110</v>
          </cell>
          <cell r="B337" t="str">
            <v>Travel - Hotel</v>
          </cell>
          <cell r="E337">
            <v>0</v>
          </cell>
        </row>
        <row r="338">
          <cell r="A338" t="str">
            <v>806120</v>
          </cell>
          <cell r="B338" t="str">
            <v>Travel - Other</v>
          </cell>
          <cell r="E338">
            <v>0</v>
          </cell>
        </row>
        <row r="339">
          <cell r="A339" t="str">
            <v>806130</v>
          </cell>
          <cell r="B339" t="str">
            <v>Business Meals</v>
          </cell>
          <cell r="E339">
            <v>0</v>
          </cell>
        </row>
        <row r="340">
          <cell r="A340" t="str">
            <v>806140</v>
          </cell>
          <cell r="B340" t="str">
            <v>Telephone/Cell</v>
          </cell>
          <cell r="E340">
            <v>0</v>
          </cell>
        </row>
        <row r="341">
          <cell r="A341" t="str">
            <v>806150</v>
          </cell>
          <cell r="B341" t="str">
            <v>Auto/Tolls/Allowance</v>
          </cell>
          <cell r="E341">
            <v>0</v>
          </cell>
        </row>
        <row r="342">
          <cell r="A342" t="str">
            <v>806200</v>
          </cell>
          <cell r="B342" t="str">
            <v>Conferences and Training</v>
          </cell>
          <cell r="E342">
            <v>0</v>
          </cell>
        </row>
        <row r="343">
          <cell r="A343" t="str">
            <v>806205</v>
          </cell>
          <cell r="B343" t="str">
            <v>Advisor Activities</v>
          </cell>
          <cell r="E343">
            <v>0</v>
          </cell>
        </row>
        <row r="344">
          <cell r="A344" t="str">
            <v>806210</v>
          </cell>
          <cell r="B344" t="str">
            <v>Employee Activities</v>
          </cell>
          <cell r="E344">
            <v>0</v>
          </cell>
        </row>
        <row r="345">
          <cell r="A345" t="str">
            <v>806500</v>
          </cell>
          <cell r="B345" t="str">
            <v>Consulting</v>
          </cell>
          <cell r="E345">
            <v>0</v>
          </cell>
        </row>
        <row r="346">
          <cell r="A346" t="str">
            <v>806503</v>
          </cell>
          <cell r="B346" t="str">
            <v>Recruiting</v>
          </cell>
          <cell r="E346">
            <v>0</v>
          </cell>
        </row>
        <row r="347">
          <cell r="A347" t="str">
            <v>806505</v>
          </cell>
          <cell r="B347" t="str">
            <v>Temporary Help</v>
          </cell>
          <cell r="E347">
            <v>0</v>
          </cell>
        </row>
        <row r="348">
          <cell r="A348" t="str">
            <v>806506</v>
          </cell>
          <cell r="B348" t="str">
            <v>Other Outside Services</v>
          </cell>
          <cell r="E348">
            <v>0</v>
          </cell>
        </row>
        <row r="349">
          <cell r="A349" t="str">
            <v>807300</v>
          </cell>
          <cell r="B349" t="str">
            <v>Expensed Office Equipment</v>
          </cell>
          <cell r="E349">
            <v>0</v>
          </cell>
        </row>
        <row r="350">
          <cell r="A350" t="str">
            <v>807301</v>
          </cell>
          <cell r="B350" t="str">
            <v>Expensed Office Software</v>
          </cell>
          <cell r="E350">
            <v>0</v>
          </cell>
        </row>
        <row r="351">
          <cell r="A351" t="str">
            <v>807302</v>
          </cell>
          <cell r="B351" t="str">
            <v>Equip. &amp; Software Maintenance</v>
          </cell>
          <cell r="E351">
            <v>0</v>
          </cell>
        </row>
        <row r="352">
          <cell r="A352" t="str">
            <v>807303</v>
          </cell>
          <cell r="B352" t="str">
            <v>Rental Equipment</v>
          </cell>
          <cell r="E352">
            <v>0</v>
          </cell>
        </row>
        <row r="353">
          <cell r="A353" t="str">
            <v>807400</v>
          </cell>
          <cell r="B353" t="str">
            <v>Depreciation</v>
          </cell>
          <cell r="E353">
            <v>0</v>
          </cell>
        </row>
        <row r="354">
          <cell r="A354" t="str">
            <v>808005</v>
          </cell>
          <cell r="B354" t="str">
            <v>Remote Office Expense</v>
          </cell>
          <cell r="E354">
            <v>0</v>
          </cell>
        </row>
        <row r="355">
          <cell r="A355" t="str">
            <v>808080</v>
          </cell>
          <cell r="B355" t="str">
            <v>Books, Dues and Subscriptions</v>
          </cell>
          <cell r="E355">
            <v>0</v>
          </cell>
        </row>
        <row r="356">
          <cell r="A356" t="str">
            <v>808130</v>
          </cell>
          <cell r="B356" t="str">
            <v>Office Supplies</v>
          </cell>
          <cell r="E356">
            <v>0</v>
          </cell>
        </row>
        <row r="357">
          <cell r="A357" t="str">
            <v>808150</v>
          </cell>
          <cell r="B357" t="str">
            <v>Other Departmental Expenses</v>
          </cell>
          <cell r="E357">
            <v>0</v>
          </cell>
        </row>
        <row r="358">
          <cell r="A358" t="str">
            <v>808999</v>
          </cell>
          <cell r="B358" t="str">
            <v>Allocation to COGS</v>
          </cell>
          <cell r="E358">
            <v>0</v>
          </cell>
        </row>
        <row r="359">
          <cell r="A359" t="str">
            <v>810000</v>
          </cell>
          <cell r="B359" t="str">
            <v>INSIDE SALES</v>
          </cell>
          <cell r="E359">
            <v>0</v>
          </cell>
        </row>
        <row r="360">
          <cell r="A360" t="str">
            <v>816000</v>
          </cell>
          <cell r="B360" t="str">
            <v>Officers Salaries</v>
          </cell>
          <cell r="E360">
            <v>0</v>
          </cell>
        </row>
        <row r="361">
          <cell r="A361" t="str">
            <v>816010</v>
          </cell>
          <cell r="B361" t="str">
            <v>Employee Salaries</v>
          </cell>
          <cell r="E361">
            <v>0</v>
          </cell>
        </row>
        <row r="362">
          <cell r="A362" t="str">
            <v>816020</v>
          </cell>
          <cell r="B362" t="str">
            <v>Payroll Taxes &amp; Benefits</v>
          </cell>
          <cell r="E362">
            <v>0</v>
          </cell>
        </row>
        <row r="363">
          <cell r="A363" t="str">
            <v>816030</v>
          </cell>
          <cell r="B363" t="str">
            <v>Commissions</v>
          </cell>
          <cell r="E363">
            <v>0</v>
          </cell>
        </row>
        <row r="364">
          <cell r="A364" t="str">
            <v>816040</v>
          </cell>
          <cell r="B364" t="str">
            <v>Bonuses</v>
          </cell>
          <cell r="E364">
            <v>0</v>
          </cell>
        </row>
        <row r="365">
          <cell r="A365" t="str">
            <v>816045</v>
          </cell>
          <cell r="B365" t="str">
            <v>Auto Allowance</v>
          </cell>
          <cell r="E365">
            <v>0</v>
          </cell>
        </row>
        <row r="366">
          <cell r="A366" t="str">
            <v>816050</v>
          </cell>
          <cell r="B366" t="str">
            <v>Vacation Pay</v>
          </cell>
          <cell r="E366">
            <v>0</v>
          </cell>
        </row>
        <row r="367">
          <cell r="A367" t="str">
            <v>816060</v>
          </cell>
          <cell r="B367" t="str">
            <v>Postage and Freight</v>
          </cell>
          <cell r="E367">
            <v>0</v>
          </cell>
        </row>
        <row r="368">
          <cell r="A368" t="str">
            <v>816080</v>
          </cell>
          <cell r="B368" t="str">
            <v>Relocation</v>
          </cell>
          <cell r="E368">
            <v>0</v>
          </cell>
        </row>
        <row r="369">
          <cell r="A369" t="str">
            <v>816090</v>
          </cell>
          <cell r="B369" t="str">
            <v>Other Personnel Costs</v>
          </cell>
          <cell r="E369">
            <v>0</v>
          </cell>
        </row>
        <row r="370">
          <cell r="A370" t="str">
            <v>816100</v>
          </cell>
          <cell r="B370" t="str">
            <v>Travel - Air</v>
          </cell>
          <cell r="E370">
            <v>0</v>
          </cell>
        </row>
        <row r="371">
          <cell r="A371" t="str">
            <v>816110</v>
          </cell>
          <cell r="B371" t="str">
            <v>Travel - Hotel</v>
          </cell>
          <cell r="E371">
            <v>0</v>
          </cell>
        </row>
        <row r="372">
          <cell r="A372" t="str">
            <v>816120</v>
          </cell>
          <cell r="B372" t="str">
            <v>Travel - Other</v>
          </cell>
          <cell r="E372">
            <v>0</v>
          </cell>
        </row>
        <row r="373">
          <cell r="A373" t="str">
            <v>816130</v>
          </cell>
          <cell r="B373" t="str">
            <v>Business Meals</v>
          </cell>
          <cell r="E373">
            <v>0</v>
          </cell>
        </row>
        <row r="374">
          <cell r="A374" t="str">
            <v>816140</v>
          </cell>
          <cell r="B374" t="str">
            <v>Telephone/Cell</v>
          </cell>
          <cell r="E374">
            <v>0</v>
          </cell>
        </row>
        <row r="375">
          <cell r="A375" t="str">
            <v>816150</v>
          </cell>
          <cell r="B375" t="str">
            <v>Auto/Tolls/Allowance</v>
          </cell>
          <cell r="E375">
            <v>0</v>
          </cell>
        </row>
        <row r="376">
          <cell r="A376" t="str">
            <v>816200</v>
          </cell>
          <cell r="B376" t="str">
            <v>Conferences and Training</v>
          </cell>
          <cell r="E376">
            <v>0</v>
          </cell>
        </row>
        <row r="377">
          <cell r="A377" t="str">
            <v>816205</v>
          </cell>
          <cell r="B377" t="str">
            <v>Advisor Activities</v>
          </cell>
          <cell r="E377">
            <v>0</v>
          </cell>
        </row>
        <row r="378">
          <cell r="A378" t="str">
            <v>816210</v>
          </cell>
          <cell r="B378" t="str">
            <v>Employee Activities</v>
          </cell>
          <cell r="E378">
            <v>0</v>
          </cell>
        </row>
        <row r="379">
          <cell r="A379" t="str">
            <v>816500</v>
          </cell>
          <cell r="B379" t="str">
            <v>Consulting</v>
          </cell>
          <cell r="E379">
            <v>0</v>
          </cell>
        </row>
        <row r="380">
          <cell r="A380" t="str">
            <v>816503</v>
          </cell>
          <cell r="B380" t="str">
            <v>Recruiting</v>
          </cell>
          <cell r="E380">
            <v>0</v>
          </cell>
        </row>
        <row r="381">
          <cell r="A381" t="str">
            <v>816505</v>
          </cell>
          <cell r="B381" t="str">
            <v>Temporary Help</v>
          </cell>
          <cell r="E381">
            <v>0</v>
          </cell>
        </row>
        <row r="382">
          <cell r="A382" t="str">
            <v>816506</v>
          </cell>
          <cell r="B382" t="str">
            <v>Other Outside Services</v>
          </cell>
          <cell r="E382">
            <v>0</v>
          </cell>
        </row>
        <row r="383">
          <cell r="A383" t="str">
            <v>817300</v>
          </cell>
          <cell r="B383" t="str">
            <v>Expensed Office Equipment</v>
          </cell>
          <cell r="E383">
            <v>0</v>
          </cell>
        </row>
        <row r="384">
          <cell r="A384" t="str">
            <v>817301</v>
          </cell>
          <cell r="B384" t="str">
            <v>Expensed Office Software</v>
          </cell>
          <cell r="E384">
            <v>0</v>
          </cell>
        </row>
        <row r="385">
          <cell r="A385" t="str">
            <v>817302</v>
          </cell>
          <cell r="B385" t="str">
            <v>Equip. &amp; Software Maintenance</v>
          </cell>
          <cell r="E385">
            <v>0</v>
          </cell>
        </row>
        <row r="386">
          <cell r="A386" t="str">
            <v>817303</v>
          </cell>
          <cell r="B386" t="str">
            <v>Rental Equipment</v>
          </cell>
          <cell r="E386">
            <v>0</v>
          </cell>
        </row>
        <row r="387">
          <cell r="A387" t="str">
            <v>817400</v>
          </cell>
          <cell r="B387" t="str">
            <v>Depreciation</v>
          </cell>
          <cell r="E387">
            <v>0</v>
          </cell>
        </row>
        <row r="388">
          <cell r="A388" t="str">
            <v>818005</v>
          </cell>
          <cell r="B388" t="str">
            <v>Remote Office Expense</v>
          </cell>
          <cell r="E388">
            <v>0</v>
          </cell>
        </row>
        <row r="389">
          <cell r="A389" t="str">
            <v>818080</v>
          </cell>
          <cell r="B389" t="str">
            <v>Books, Dues and Subscriptions</v>
          </cell>
          <cell r="E389">
            <v>0</v>
          </cell>
        </row>
        <row r="390">
          <cell r="A390" t="str">
            <v>818130</v>
          </cell>
          <cell r="B390" t="str">
            <v>Office Supplies</v>
          </cell>
          <cell r="E390">
            <v>0</v>
          </cell>
        </row>
        <row r="391">
          <cell r="A391" t="str">
            <v>818150</v>
          </cell>
          <cell r="B391" t="str">
            <v>Other Departmental Expenses</v>
          </cell>
          <cell r="E391">
            <v>0</v>
          </cell>
        </row>
        <row r="392">
          <cell r="A392" t="str">
            <v>818999</v>
          </cell>
          <cell r="B392" t="str">
            <v>Allocation to COGS</v>
          </cell>
          <cell r="E392">
            <v>0</v>
          </cell>
        </row>
        <row r="393">
          <cell r="A393" t="str">
            <v>850000</v>
          </cell>
          <cell r="B393" t="str">
            <v>BIZ DEV</v>
          </cell>
          <cell r="E393">
            <v>0</v>
          </cell>
        </row>
        <row r="394">
          <cell r="A394" t="str">
            <v>856000</v>
          </cell>
          <cell r="B394" t="str">
            <v>Officers Salaries</v>
          </cell>
          <cell r="E394">
            <v>0</v>
          </cell>
        </row>
        <row r="395">
          <cell r="A395" t="str">
            <v>856010</v>
          </cell>
          <cell r="B395" t="str">
            <v>Employee Salaries</v>
          </cell>
          <cell r="E395">
            <v>0</v>
          </cell>
        </row>
        <row r="396">
          <cell r="A396" t="str">
            <v>856020</v>
          </cell>
          <cell r="B396" t="str">
            <v>Payroll Taxes &amp; Benefits</v>
          </cell>
          <cell r="E396">
            <v>0</v>
          </cell>
        </row>
        <row r="397">
          <cell r="A397" t="str">
            <v>856030</v>
          </cell>
          <cell r="B397" t="str">
            <v>Commissions</v>
          </cell>
          <cell r="E397">
            <v>0</v>
          </cell>
        </row>
        <row r="398">
          <cell r="A398" t="str">
            <v>856040</v>
          </cell>
          <cell r="B398" t="str">
            <v>Bonuses</v>
          </cell>
          <cell r="E398">
            <v>0</v>
          </cell>
        </row>
        <row r="399">
          <cell r="A399" t="str">
            <v>856045</v>
          </cell>
          <cell r="B399" t="str">
            <v>Auto Allowance</v>
          </cell>
          <cell r="E399">
            <v>0</v>
          </cell>
        </row>
        <row r="400">
          <cell r="A400" t="str">
            <v>856050</v>
          </cell>
          <cell r="B400" t="str">
            <v>Vacation Pay</v>
          </cell>
          <cell r="E400">
            <v>0</v>
          </cell>
        </row>
        <row r="401">
          <cell r="A401" t="str">
            <v>856080</v>
          </cell>
          <cell r="B401" t="str">
            <v>Relocation</v>
          </cell>
          <cell r="E401">
            <v>0</v>
          </cell>
        </row>
        <row r="402">
          <cell r="A402" t="str">
            <v>856090</v>
          </cell>
          <cell r="B402" t="str">
            <v>Other Personnel Costs</v>
          </cell>
          <cell r="E402">
            <v>0</v>
          </cell>
        </row>
        <row r="403">
          <cell r="A403" t="str">
            <v>856100</v>
          </cell>
          <cell r="B403" t="str">
            <v>Travel - Air</v>
          </cell>
          <cell r="E403">
            <v>0</v>
          </cell>
        </row>
        <row r="404">
          <cell r="A404" t="str">
            <v>856110</v>
          </cell>
          <cell r="B404" t="str">
            <v>Travel - Hotel</v>
          </cell>
          <cell r="E404">
            <v>0</v>
          </cell>
        </row>
        <row r="405">
          <cell r="A405" t="str">
            <v>856120</v>
          </cell>
          <cell r="B405" t="str">
            <v>Travel - Other</v>
          </cell>
          <cell r="E405">
            <v>0</v>
          </cell>
        </row>
        <row r="406">
          <cell r="A406" t="str">
            <v>856130</v>
          </cell>
          <cell r="B406" t="str">
            <v>Business Meals</v>
          </cell>
          <cell r="E406">
            <v>0</v>
          </cell>
        </row>
        <row r="407">
          <cell r="A407" t="str">
            <v>856140</v>
          </cell>
          <cell r="B407" t="str">
            <v>Telephone/Cell</v>
          </cell>
          <cell r="E407">
            <v>0</v>
          </cell>
        </row>
        <row r="408">
          <cell r="A408" t="str">
            <v>856150</v>
          </cell>
          <cell r="B408" t="str">
            <v>Auto/Tolls/Allowance</v>
          </cell>
          <cell r="E408">
            <v>0</v>
          </cell>
        </row>
        <row r="409">
          <cell r="A409" t="str">
            <v>856200</v>
          </cell>
          <cell r="B409" t="str">
            <v>Conferences &amp; Training</v>
          </cell>
          <cell r="E409">
            <v>0</v>
          </cell>
        </row>
        <row r="410">
          <cell r="A410" t="str">
            <v>856205</v>
          </cell>
          <cell r="B410" t="str">
            <v>Advisor Activities</v>
          </cell>
          <cell r="E410">
            <v>0</v>
          </cell>
        </row>
        <row r="411">
          <cell r="A411" t="str">
            <v>856210</v>
          </cell>
          <cell r="B411" t="str">
            <v>Employee Activities</v>
          </cell>
          <cell r="E411">
            <v>0</v>
          </cell>
        </row>
        <row r="412">
          <cell r="A412" t="str">
            <v>856500</v>
          </cell>
          <cell r="B412" t="str">
            <v>Consulting</v>
          </cell>
          <cell r="E412">
            <v>0</v>
          </cell>
        </row>
        <row r="413">
          <cell r="A413" t="str">
            <v>856503</v>
          </cell>
          <cell r="B413" t="str">
            <v>Recruiting</v>
          </cell>
          <cell r="E413">
            <v>0</v>
          </cell>
        </row>
        <row r="414">
          <cell r="A414" t="str">
            <v>856505</v>
          </cell>
          <cell r="B414" t="str">
            <v>Temporary Help</v>
          </cell>
          <cell r="E414">
            <v>0</v>
          </cell>
        </row>
        <row r="415">
          <cell r="A415" t="str">
            <v>856506</v>
          </cell>
          <cell r="B415" t="str">
            <v>Other Outside Services</v>
          </cell>
          <cell r="E415">
            <v>0</v>
          </cell>
        </row>
        <row r="416">
          <cell r="A416" t="str">
            <v>857300</v>
          </cell>
          <cell r="B416" t="str">
            <v>Expensed Office Equipment</v>
          </cell>
          <cell r="E416">
            <v>0</v>
          </cell>
        </row>
        <row r="417">
          <cell r="A417" t="str">
            <v>857301</v>
          </cell>
          <cell r="B417" t="str">
            <v>Expensed Office Software</v>
          </cell>
          <cell r="E417">
            <v>0</v>
          </cell>
        </row>
        <row r="418">
          <cell r="A418" t="str">
            <v>857302</v>
          </cell>
          <cell r="B418" t="str">
            <v>Equip. &amp; Software Maintenance</v>
          </cell>
          <cell r="E418">
            <v>0</v>
          </cell>
        </row>
        <row r="419">
          <cell r="A419" t="str">
            <v>857303</v>
          </cell>
          <cell r="B419" t="str">
            <v>Rental Equipment</v>
          </cell>
          <cell r="E419">
            <v>0</v>
          </cell>
        </row>
        <row r="420">
          <cell r="A420" t="str">
            <v>858080</v>
          </cell>
          <cell r="B420" t="str">
            <v>Books, Dues and Subscriptions</v>
          </cell>
          <cell r="E420">
            <v>0</v>
          </cell>
        </row>
        <row r="421">
          <cell r="A421" t="str">
            <v>858130</v>
          </cell>
          <cell r="B421" t="str">
            <v>Office Supplies</v>
          </cell>
          <cell r="E421">
            <v>0</v>
          </cell>
        </row>
        <row r="422">
          <cell r="A422" t="str">
            <v>858150</v>
          </cell>
          <cell r="B422" t="str">
            <v>Other Departmental Expenses</v>
          </cell>
          <cell r="E422">
            <v>0</v>
          </cell>
        </row>
        <row r="423">
          <cell r="A423" t="str">
            <v>858999</v>
          </cell>
          <cell r="B423" t="str">
            <v>Allocation to COGS</v>
          </cell>
          <cell r="E423">
            <v>0</v>
          </cell>
        </row>
        <row r="424">
          <cell r="A424" t="str">
            <v>900000</v>
          </cell>
          <cell r="B424" t="str">
            <v>G &amp; A</v>
          </cell>
          <cell r="E424">
            <v>0</v>
          </cell>
        </row>
        <row r="425">
          <cell r="A425" t="str">
            <v>906000</v>
          </cell>
          <cell r="B425" t="str">
            <v>Officers Salaries</v>
          </cell>
          <cell r="E425">
            <v>0</v>
          </cell>
        </row>
        <row r="426">
          <cell r="A426" t="str">
            <v>906010</v>
          </cell>
          <cell r="B426" t="str">
            <v>Employee Salaries</v>
          </cell>
          <cell r="E426">
            <v>0</v>
          </cell>
        </row>
        <row r="427">
          <cell r="A427" t="str">
            <v>906020</v>
          </cell>
          <cell r="B427" t="str">
            <v>Payroll Taxes &amp; Benefits</v>
          </cell>
          <cell r="E427">
            <v>0</v>
          </cell>
        </row>
        <row r="428">
          <cell r="A428" t="str">
            <v>906030</v>
          </cell>
          <cell r="B428" t="str">
            <v>Commissions</v>
          </cell>
          <cell r="E428">
            <v>0</v>
          </cell>
        </row>
        <row r="429">
          <cell r="A429" t="str">
            <v>906040</v>
          </cell>
          <cell r="B429" t="str">
            <v>Bonuses</v>
          </cell>
          <cell r="E429">
            <v>0</v>
          </cell>
        </row>
        <row r="430">
          <cell r="A430" t="str">
            <v>906045</v>
          </cell>
          <cell r="B430" t="str">
            <v>Auto Allowance</v>
          </cell>
          <cell r="E430">
            <v>0</v>
          </cell>
        </row>
        <row r="431">
          <cell r="A431" t="str">
            <v>906050</v>
          </cell>
          <cell r="B431" t="str">
            <v>Vacation Pay</v>
          </cell>
          <cell r="E431">
            <v>0</v>
          </cell>
        </row>
        <row r="432">
          <cell r="A432" t="str">
            <v>906080</v>
          </cell>
          <cell r="B432" t="str">
            <v>Relocation</v>
          </cell>
          <cell r="E432">
            <v>0</v>
          </cell>
        </row>
        <row r="433">
          <cell r="A433" t="str">
            <v>906090</v>
          </cell>
          <cell r="B433" t="str">
            <v>Other Personnel Costs</v>
          </cell>
          <cell r="E433">
            <v>0</v>
          </cell>
        </row>
        <row r="434">
          <cell r="A434" t="str">
            <v>906100</v>
          </cell>
          <cell r="B434" t="str">
            <v>Travel - Air</v>
          </cell>
          <cell r="E434">
            <v>0</v>
          </cell>
        </row>
        <row r="435">
          <cell r="A435" t="str">
            <v>906110</v>
          </cell>
          <cell r="B435" t="str">
            <v>Travel - Hotel</v>
          </cell>
          <cell r="E435">
            <v>0</v>
          </cell>
        </row>
        <row r="436">
          <cell r="A436" t="str">
            <v>906120</v>
          </cell>
          <cell r="B436" t="str">
            <v>Travel - Other</v>
          </cell>
          <cell r="E436">
            <v>0</v>
          </cell>
        </row>
        <row r="437">
          <cell r="A437" t="str">
            <v>906130</v>
          </cell>
          <cell r="B437" t="str">
            <v>Business Meals</v>
          </cell>
          <cell r="E437">
            <v>0</v>
          </cell>
        </row>
        <row r="438">
          <cell r="A438" t="str">
            <v>906140</v>
          </cell>
          <cell r="B438" t="str">
            <v>Telephone/Cell</v>
          </cell>
          <cell r="E438">
            <v>0</v>
          </cell>
        </row>
        <row r="439">
          <cell r="A439" t="str">
            <v>906150</v>
          </cell>
          <cell r="B439" t="str">
            <v>Auto/Tolls/Allowance</v>
          </cell>
          <cell r="E439">
            <v>0</v>
          </cell>
        </row>
        <row r="440">
          <cell r="A440" t="str">
            <v>906200</v>
          </cell>
          <cell r="B440" t="str">
            <v>Conferences and Training</v>
          </cell>
          <cell r="E440">
            <v>0</v>
          </cell>
        </row>
        <row r="441">
          <cell r="A441" t="str">
            <v>906205</v>
          </cell>
          <cell r="B441" t="str">
            <v>Advisor Activities</v>
          </cell>
          <cell r="E441">
            <v>0</v>
          </cell>
        </row>
        <row r="442">
          <cell r="A442" t="str">
            <v>906210</v>
          </cell>
          <cell r="B442" t="str">
            <v>Employee Activities</v>
          </cell>
          <cell r="E442">
            <v>0</v>
          </cell>
        </row>
        <row r="443">
          <cell r="A443" t="str">
            <v>906500</v>
          </cell>
          <cell r="B443" t="str">
            <v>Consulting</v>
          </cell>
          <cell r="E443">
            <v>0</v>
          </cell>
        </row>
        <row r="444">
          <cell r="A444" t="str">
            <v>906503</v>
          </cell>
          <cell r="B444" t="str">
            <v>Recruiting</v>
          </cell>
          <cell r="E444">
            <v>0</v>
          </cell>
        </row>
        <row r="445">
          <cell r="A445" t="str">
            <v>906505</v>
          </cell>
          <cell r="B445" t="str">
            <v>Temporary Help</v>
          </cell>
          <cell r="E445">
            <v>0</v>
          </cell>
        </row>
        <row r="446">
          <cell r="A446" t="str">
            <v>906506</v>
          </cell>
          <cell r="B446" t="str">
            <v>Other Outside Services</v>
          </cell>
          <cell r="E446">
            <v>0</v>
          </cell>
        </row>
        <row r="447">
          <cell r="A447" t="str">
            <v>906560</v>
          </cell>
          <cell r="B447" t="str">
            <v>Legal</v>
          </cell>
          <cell r="E447">
            <v>0</v>
          </cell>
        </row>
        <row r="448">
          <cell r="A448" t="str">
            <v>906570</v>
          </cell>
          <cell r="B448" t="str">
            <v>Accounting</v>
          </cell>
          <cell r="E448">
            <v>0</v>
          </cell>
        </row>
        <row r="449">
          <cell r="A449" t="str">
            <v>906571</v>
          </cell>
          <cell r="B449" t="str">
            <v>Benefits Administration</v>
          </cell>
          <cell r="E449">
            <v>0</v>
          </cell>
        </row>
        <row r="450">
          <cell r="A450" t="str">
            <v>906572</v>
          </cell>
          <cell r="B450" t="str">
            <v>Bank and Payroll Service Fees</v>
          </cell>
          <cell r="E450">
            <v>0</v>
          </cell>
        </row>
        <row r="451">
          <cell r="A451" t="str">
            <v>906573</v>
          </cell>
          <cell r="B451" t="str">
            <v>Merchant Services Fees</v>
          </cell>
          <cell r="E451">
            <v>0</v>
          </cell>
        </row>
        <row r="452">
          <cell r="A452" t="str">
            <v>907300</v>
          </cell>
          <cell r="B452" t="str">
            <v>Expensed Office Equipment</v>
          </cell>
          <cell r="E452">
            <v>0</v>
          </cell>
        </row>
        <row r="453">
          <cell r="A453" t="str">
            <v>907301</v>
          </cell>
          <cell r="B453" t="str">
            <v>Expensed Office Software</v>
          </cell>
          <cell r="E453">
            <v>0</v>
          </cell>
        </row>
        <row r="454">
          <cell r="A454" t="str">
            <v>907302</v>
          </cell>
          <cell r="B454" t="str">
            <v>Equip. &amp; Software Maintenance</v>
          </cell>
          <cell r="E454">
            <v>0</v>
          </cell>
        </row>
        <row r="455">
          <cell r="A455" t="str">
            <v>907303</v>
          </cell>
          <cell r="B455" t="str">
            <v>Rental Equipment</v>
          </cell>
          <cell r="E455">
            <v>0</v>
          </cell>
        </row>
        <row r="456">
          <cell r="A456" t="str">
            <v>908000</v>
          </cell>
          <cell r="B456" t="str">
            <v>Building Rent</v>
          </cell>
          <cell r="E456">
            <v>0</v>
          </cell>
        </row>
        <row r="457">
          <cell r="A457" t="str">
            <v>908001</v>
          </cell>
          <cell r="B457" t="str">
            <v>Building Rent - CA</v>
          </cell>
          <cell r="E457">
            <v>0</v>
          </cell>
        </row>
        <row r="458">
          <cell r="A458" t="str">
            <v>908002</v>
          </cell>
          <cell r="B458" t="str">
            <v>Building Rent - NY</v>
          </cell>
          <cell r="E458">
            <v>0</v>
          </cell>
        </row>
        <row r="459">
          <cell r="A459" t="str">
            <v>908003</v>
          </cell>
          <cell r="B459" t="str">
            <v>Building Rent - NV</v>
          </cell>
          <cell r="E459">
            <v>0</v>
          </cell>
        </row>
        <row r="460">
          <cell r="A460" t="str">
            <v>908005</v>
          </cell>
          <cell r="B460" t="str">
            <v>Remote Office Expense</v>
          </cell>
          <cell r="E460">
            <v>0</v>
          </cell>
        </row>
        <row r="461">
          <cell r="A461" t="str">
            <v>908010</v>
          </cell>
          <cell r="B461" t="str">
            <v>Move Related Costs</v>
          </cell>
          <cell r="E461">
            <v>0</v>
          </cell>
        </row>
        <row r="462">
          <cell r="A462" t="str">
            <v>908020</v>
          </cell>
          <cell r="B462" t="str">
            <v>Telecommunications</v>
          </cell>
          <cell r="E462">
            <v>0</v>
          </cell>
        </row>
        <row r="463">
          <cell r="A463" t="str">
            <v>908030</v>
          </cell>
          <cell r="B463" t="str">
            <v>Network Communications</v>
          </cell>
          <cell r="E463">
            <v>0</v>
          </cell>
        </row>
        <row r="464">
          <cell r="A464" t="str">
            <v>908040</v>
          </cell>
          <cell r="B464" t="str">
            <v>Utilities</v>
          </cell>
          <cell r="E464">
            <v>0</v>
          </cell>
        </row>
        <row r="465">
          <cell r="A465" t="str">
            <v>908050</v>
          </cell>
          <cell r="B465" t="str">
            <v>Facility Services</v>
          </cell>
          <cell r="E465">
            <v>0</v>
          </cell>
        </row>
        <row r="466">
          <cell r="A466" t="str">
            <v>908060</v>
          </cell>
          <cell r="B466" t="str">
            <v>Postage and Freight</v>
          </cell>
          <cell r="E466">
            <v>0</v>
          </cell>
        </row>
        <row r="467">
          <cell r="A467" t="str">
            <v>908070</v>
          </cell>
          <cell r="B467" t="str">
            <v>Copying</v>
          </cell>
          <cell r="E467">
            <v>0</v>
          </cell>
        </row>
        <row r="468">
          <cell r="A468" t="str">
            <v>908080</v>
          </cell>
          <cell r="B468" t="str">
            <v>Books, Dues and Subscriptions</v>
          </cell>
          <cell r="E468">
            <v>0</v>
          </cell>
        </row>
        <row r="469">
          <cell r="A469" t="str">
            <v>908090</v>
          </cell>
          <cell r="B469" t="str">
            <v>Outside Printing and Copying</v>
          </cell>
          <cell r="E469">
            <v>0</v>
          </cell>
        </row>
        <row r="470">
          <cell r="A470" t="str">
            <v>908100</v>
          </cell>
          <cell r="B470" t="str">
            <v>Charitable Contributions</v>
          </cell>
          <cell r="E470">
            <v>0</v>
          </cell>
        </row>
        <row r="471">
          <cell r="A471" t="str">
            <v>908110</v>
          </cell>
          <cell r="B471" t="str">
            <v>Taxes and Licenses</v>
          </cell>
          <cell r="E471">
            <v>0</v>
          </cell>
        </row>
        <row r="472">
          <cell r="A472" t="str">
            <v>908120</v>
          </cell>
          <cell r="B472" t="str">
            <v>Business Insurance</v>
          </cell>
          <cell r="E472">
            <v>0</v>
          </cell>
        </row>
        <row r="473">
          <cell r="A473" t="str">
            <v>908130</v>
          </cell>
          <cell r="B473" t="str">
            <v>Office Supplies</v>
          </cell>
          <cell r="E473">
            <v>0</v>
          </cell>
        </row>
        <row r="474">
          <cell r="A474" t="str">
            <v>908140</v>
          </cell>
          <cell r="B474" t="str">
            <v>Other Occupancy Expense</v>
          </cell>
          <cell r="E474">
            <v>0</v>
          </cell>
        </row>
        <row r="475">
          <cell r="A475" t="str">
            <v>908999</v>
          </cell>
          <cell r="B475" t="str">
            <v>Allocation to COGS</v>
          </cell>
          <cell r="E475">
            <v>0</v>
          </cell>
        </row>
        <row r="476">
          <cell r="A476" t="str">
            <v>909210</v>
          </cell>
          <cell r="B476" t="str">
            <v>Depreciation</v>
          </cell>
          <cell r="E476">
            <v>0</v>
          </cell>
        </row>
        <row r="477">
          <cell r="A477" t="str">
            <v>959100</v>
          </cell>
          <cell r="B477" t="str">
            <v>Other Income</v>
          </cell>
          <cell r="E477">
            <v>0</v>
          </cell>
        </row>
        <row r="478">
          <cell r="A478" t="str">
            <v>959110</v>
          </cell>
          <cell r="B478" t="str">
            <v>Interest Income</v>
          </cell>
          <cell r="E478">
            <v>0</v>
          </cell>
        </row>
        <row r="479">
          <cell r="A479" t="str">
            <v>959200</v>
          </cell>
          <cell r="B479" t="str">
            <v>Other Expense</v>
          </cell>
          <cell r="E479">
            <v>0</v>
          </cell>
        </row>
        <row r="480">
          <cell r="A480" t="str">
            <v>959220</v>
          </cell>
          <cell r="B480" t="str">
            <v>Interest Expense</v>
          </cell>
          <cell r="E480">
            <v>0</v>
          </cell>
        </row>
        <row r="481">
          <cell r="A481" t="str">
            <v>959230</v>
          </cell>
          <cell r="B481" t="str">
            <v>Income Taxes - State</v>
          </cell>
          <cell r="E481">
            <v>0</v>
          </cell>
        </row>
        <row r="482">
          <cell r="A482" t="str">
            <v>959240</v>
          </cell>
          <cell r="B482" t="str">
            <v>Income Taxes - Federal</v>
          </cell>
          <cell r="E482">
            <v>0</v>
          </cell>
        </row>
      </sheetData>
      <sheetData sheetId="10" refreshError="1"/>
      <sheetData sheetId="11" refreshError="1">
        <row r="3">
          <cell r="A3" t="str">
            <v>Account ID</v>
          </cell>
          <cell r="B3" t="str">
            <v>Title</v>
          </cell>
          <cell r="C3" t="str">
            <v>Current</v>
          </cell>
        </row>
        <row r="4">
          <cell r="A4" t="str">
            <v>401000</v>
          </cell>
          <cell r="B4" t="str">
            <v>Engagements</v>
          </cell>
          <cell r="C4">
            <v>-1625</v>
          </cell>
        </row>
        <row r="5">
          <cell r="A5" t="str">
            <v>402000</v>
          </cell>
          <cell r="B5" t="str">
            <v>Weddings</v>
          </cell>
          <cell r="C5">
            <v>-25745</v>
          </cell>
        </row>
        <row r="6">
          <cell r="A6" t="str">
            <v>403000</v>
          </cell>
          <cell r="B6" t="str">
            <v>Photo Albums</v>
          </cell>
          <cell r="C6">
            <v>-119445</v>
          </cell>
        </row>
        <row r="7">
          <cell r="A7" t="str">
            <v>404000</v>
          </cell>
          <cell r="B7" t="str">
            <v>DVD Montage</v>
          </cell>
          <cell r="C7">
            <v>-15440</v>
          </cell>
        </row>
        <row r="8">
          <cell r="A8" t="str">
            <v>406000</v>
          </cell>
          <cell r="B8" t="str">
            <v>Other Photography Services</v>
          </cell>
          <cell r="C8">
            <v>-1756</v>
          </cell>
        </row>
        <row r="9">
          <cell r="A9" t="str">
            <v>407000</v>
          </cell>
          <cell r="B9" t="str">
            <v>Prints</v>
          </cell>
          <cell r="C9">
            <v>-13354</v>
          </cell>
        </row>
        <row r="10">
          <cell r="A10" t="str">
            <v>501100</v>
          </cell>
          <cell r="B10" t="str">
            <v>Photographer</v>
          </cell>
          <cell r="C10">
            <v>900</v>
          </cell>
        </row>
        <row r="11">
          <cell r="A11" t="str">
            <v>501200</v>
          </cell>
          <cell r="B11" t="str">
            <v>Editing</v>
          </cell>
          <cell r="C11">
            <v>200</v>
          </cell>
        </row>
        <row r="12">
          <cell r="A12" t="str">
            <v>501300</v>
          </cell>
          <cell r="B12" t="str">
            <v>Printing</v>
          </cell>
          <cell r="C12">
            <v>0</v>
          </cell>
        </row>
        <row r="13">
          <cell r="A13" t="str">
            <v>501400</v>
          </cell>
          <cell r="B13" t="str">
            <v>Shipping</v>
          </cell>
          <cell r="C13">
            <v>100</v>
          </cell>
        </row>
        <row r="14">
          <cell r="A14" t="str">
            <v>502100</v>
          </cell>
          <cell r="B14" t="str">
            <v>Photographer</v>
          </cell>
          <cell r="C14">
            <v>11600</v>
          </cell>
        </row>
        <row r="15">
          <cell r="A15" t="str">
            <v>502200</v>
          </cell>
          <cell r="B15" t="str">
            <v>Editing</v>
          </cell>
          <cell r="C15">
            <v>900</v>
          </cell>
        </row>
        <row r="16">
          <cell r="A16" t="str">
            <v>502400</v>
          </cell>
          <cell r="B16" t="str">
            <v>Shipping</v>
          </cell>
          <cell r="C16">
            <v>1400</v>
          </cell>
        </row>
        <row r="17">
          <cell r="A17" t="str">
            <v>502700</v>
          </cell>
          <cell r="B17" t="str">
            <v>Lab Support</v>
          </cell>
          <cell r="C17">
            <v>200</v>
          </cell>
        </row>
        <row r="18">
          <cell r="A18" t="str">
            <v>503100</v>
          </cell>
          <cell r="B18" t="str">
            <v>Designers</v>
          </cell>
          <cell r="C18">
            <v>16600</v>
          </cell>
        </row>
        <row r="19">
          <cell r="A19" t="str">
            <v>503200</v>
          </cell>
          <cell r="B19" t="str">
            <v>Printing</v>
          </cell>
          <cell r="C19">
            <v>25500</v>
          </cell>
        </row>
        <row r="20">
          <cell r="A20" t="str">
            <v>503300</v>
          </cell>
          <cell r="B20" t="str">
            <v>Binding</v>
          </cell>
          <cell r="C20">
            <v>27200</v>
          </cell>
        </row>
        <row r="21">
          <cell r="A21" t="str">
            <v>503500</v>
          </cell>
          <cell r="B21" t="str">
            <v>DOC Labor</v>
          </cell>
          <cell r="C21">
            <v>9500</v>
          </cell>
        </row>
        <row r="22">
          <cell r="A22" t="str">
            <v>504100</v>
          </cell>
          <cell r="B22" t="str">
            <v>Designers</v>
          </cell>
          <cell r="C22">
            <v>8300</v>
          </cell>
        </row>
        <row r="23">
          <cell r="A23" t="str">
            <v>505700</v>
          </cell>
          <cell r="B23" t="str">
            <v>CD Burning</v>
          </cell>
          <cell r="C23">
            <v>200</v>
          </cell>
        </row>
        <row r="24">
          <cell r="A24" t="str">
            <v>506120</v>
          </cell>
          <cell r="B24" t="str">
            <v>Photographer Expenses</v>
          </cell>
          <cell r="C24">
            <v>900</v>
          </cell>
        </row>
        <row r="25">
          <cell r="A25" t="str">
            <v>540100</v>
          </cell>
          <cell r="B25" t="str">
            <v>CD's</v>
          </cell>
          <cell r="C25">
            <v>500</v>
          </cell>
        </row>
        <row r="26">
          <cell r="A26" t="str">
            <v>556010</v>
          </cell>
          <cell r="B26" t="str">
            <v>Salaries</v>
          </cell>
          <cell r="C26">
            <v>20056</v>
          </cell>
        </row>
        <row r="27">
          <cell r="A27" t="str">
            <v>556020</v>
          </cell>
          <cell r="B27" t="str">
            <v>Payroll Taxes &amp; Benefits</v>
          </cell>
          <cell r="C27">
            <v>3810</v>
          </cell>
        </row>
        <row r="28">
          <cell r="A28" t="str">
            <v>556050</v>
          </cell>
          <cell r="B28" t="str">
            <v>Vacation</v>
          </cell>
          <cell r="C28">
            <v>773</v>
          </cell>
        </row>
        <row r="29">
          <cell r="A29" t="str">
            <v>556100</v>
          </cell>
          <cell r="B29" t="str">
            <v>Travel - Air</v>
          </cell>
          <cell r="C29">
            <v>250</v>
          </cell>
        </row>
        <row r="30">
          <cell r="A30" t="str">
            <v>556110</v>
          </cell>
          <cell r="B30" t="str">
            <v>Travel -Hotel</v>
          </cell>
          <cell r="C30">
            <v>900</v>
          </cell>
        </row>
        <row r="31">
          <cell r="A31" t="str">
            <v>556120</v>
          </cell>
          <cell r="B31" t="str">
            <v>Travel - Other</v>
          </cell>
          <cell r="C31">
            <v>450</v>
          </cell>
        </row>
        <row r="32">
          <cell r="A32" t="str">
            <v>556130</v>
          </cell>
          <cell r="B32" t="str">
            <v>Meals</v>
          </cell>
          <cell r="C32">
            <v>400</v>
          </cell>
        </row>
        <row r="33">
          <cell r="A33" t="str">
            <v>556200</v>
          </cell>
          <cell r="B33" t="str">
            <v>Conferences and Training</v>
          </cell>
          <cell r="C33">
            <v>500</v>
          </cell>
        </row>
        <row r="34">
          <cell r="A34" t="str">
            <v>556500</v>
          </cell>
          <cell r="B34" t="str">
            <v>Consulting</v>
          </cell>
          <cell r="C34">
            <v>0</v>
          </cell>
        </row>
        <row r="35">
          <cell r="A35" t="str">
            <v>556506</v>
          </cell>
          <cell r="B35" t="str">
            <v>Outside Contractors</v>
          </cell>
          <cell r="C35">
            <v>1000</v>
          </cell>
        </row>
        <row r="36">
          <cell r="A36" t="str">
            <v>557300</v>
          </cell>
          <cell r="B36" t="str">
            <v>Exp. Equipment</v>
          </cell>
          <cell r="C36">
            <v>100</v>
          </cell>
        </row>
        <row r="37">
          <cell r="A37" t="str">
            <v>557301</v>
          </cell>
          <cell r="B37" t="str">
            <v>Exp. Software</v>
          </cell>
          <cell r="C37">
            <v>100</v>
          </cell>
        </row>
        <row r="38">
          <cell r="A38" t="str">
            <v>557302</v>
          </cell>
          <cell r="B38" t="str">
            <v>Equip Maintenance</v>
          </cell>
          <cell r="C38">
            <v>4000</v>
          </cell>
        </row>
        <row r="39">
          <cell r="A39" t="str">
            <v>558003</v>
          </cell>
          <cell r="B39" t="str">
            <v>Rent NV</v>
          </cell>
          <cell r="C39">
            <v>500</v>
          </cell>
        </row>
        <row r="40">
          <cell r="A40" t="str">
            <v>558020</v>
          </cell>
          <cell r="B40" t="str">
            <v>Telecommunications</v>
          </cell>
          <cell r="C40">
            <v>1000</v>
          </cell>
        </row>
        <row r="41">
          <cell r="A41" t="str">
            <v>558030</v>
          </cell>
          <cell r="B41" t="str">
            <v>Network Communications</v>
          </cell>
          <cell r="C41">
            <v>1671</v>
          </cell>
        </row>
        <row r="42">
          <cell r="A42" t="str">
            <v>558040</v>
          </cell>
          <cell r="B42" t="str">
            <v>Utilities</v>
          </cell>
          <cell r="C42">
            <v>625</v>
          </cell>
        </row>
        <row r="43">
          <cell r="A43" t="str">
            <v>558130</v>
          </cell>
          <cell r="B43" t="str">
            <v>Supplies</v>
          </cell>
          <cell r="C43">
            <v>150</v>
          </cell>
        </row>
        <row r="44">
          <cell r="A44" t="str">
            <v>606010</v>
          </cell>
          <cell r="B44" t="str">
            <v>Salaries</v>
          </cell>
          <cell r="C44">
            <v>41583</v>
          </cell>
        </row>
        <row r="45">
          <cell r="A45" t="str">
            <v>606020</v>
          </cell>
          <cell r="B45" t="str">
            <v>Payroll Taxes &amp; Benefits</v>
          </cell>
          <cell r="C45">
            <v>7901</v>
          </cell>
        </row>
        <row r="46">
          <cell r="A46" t="str">
            <v>606050</v>
          </cell>
          <cell r="B46" t="str">
            <v>Vacation</v>
          </cell>
          <cell r="C46">
            <v>1603</v>
          </cell>
        </row>
        <row r="47">
          <cell r="A47" t="str">
            <v>606100</v>
          </cell>
          <cell r="B47" t="str">
            <v>Travel - Air</v>
          </cell>
          <cell r="C47">
            <v>300</v>
          </cell>
        </row>
        <row r="48">
          <cell r="A48" t="str">
            <v>606110</v>
          </cell>
          <cell r="B48" t="str">
            <v>Travel -Hotel</v>
          </cell>
          <cell r="C48">
            <v>250</v>
          </cell>
        </row>
        <row r="49">
          <cell r="A49" t="str">
            <v>606120</v>
          </cell>
          <cell r="B49" t="str">
            <v>Travel - Other</v>
          </cell>
          <cell r="C49">
            <v>250</v>
          </cell>
        </row>
        <row r="50">
          <cell r="A50" t="str">
            <v>606130</v>
          </cell>
          <cell r="B50" t="str">
            <v>Meals</v>
          </cell>
          <cell r="C50">
            <v>150</v>
          </cell>
        </row>
        <row r="51">
          <cell r="A51" t="str">
            <v>606200</v>
          </cell>
          <cell r="B51" t="str">
            <v>Conferences and Training</v>
          </cell>
          <cell r="C51">
            <v>0</v>
          </cell>
        </row>
        <row r="52">
          <cell r="A52">
            <v>606500</v>
          </cell>
          <cell r="B52" t="str">
            <v>Outside Contractors (Michael Davis)</v>
          </cell>
          <cell r="C52">
            <v>5833</v>
          </cell>
        </row>
        <row r="53">
          <cell r="A53" t="str">
            <v>607300</v>
          </cell>
          <cell r="B53" t="str">
            <v>Exp. Equipment</v>
          </cell>
          <cell r="C53">
            <v>100</v>
          </cell>
        </row>
        <row r="54">
          <cell r="A54" t="str">
            <v>607301</v>
          </cell>
          <cell r="B54" t="str">
            <v>Exp. Software</v>
          </cell>
          <cell r="C54">
            <v>100</v>
          </cell>
        </row>
        <row r="55">
          <cell r="A55" t="str">
            <v>607303</v>
          </cell>
          <cell r="B55" t="str">
            <v>Equipment Rental</v>
          </cell>
          <cell r="C55">
            <v>100</v>
          </cell>
        </row>
        <row r="56">
          <cell r="A56" t="str">
            <v>608080</v>
          </cell>
          <cell r="B56" t="str">
            <v>Dues and Subscriptions</v>
          </cell>
          <cell r="C56">
            <v>0</v>
          </cell>
        </row>
        <row r="57">
          <cell r="A57" t="str">
            <v>608130</v>
          </cell>
          <cell r="B57" t="str">
            <v>Supplies</v>
          </cell>
          <cell r="C57">
            <v>25</v>
          </cell>
        </row>
        <row r="58">
          <cell r="A58" t="str">
            <v>608999</v>
          </cell>
          <cell r="B58" t="str">
            <v>Allocation to COGS</v>
          </cell>
          <cell r="C58">
            <v>-500</v>
          </cell>
        </row>
        <row r="59">
          <cell r="A59" t="str">
            <v>706010</v>
          </cell>
          <cell r="B59" t="str">
            <v>Salaries</v>
          </cell>
          <cell r="C59">
            <v>43583</v>
          </cell>
        </row>
        <row r="60">
          <cell r="A60" t="str">
            <v>706020</v>
          </cell>
          <cell r="B60" t="str">
            <v>Payroll Taxes &amp; Benefits</v>
          </cell>
          <cell r="C60">
            <v>8281</v>
          </cell>
        </row>
        <row r="61">
          <cell r="A61" t="str">
            <v>706050</v>
          </cell>
          <cell r="B61" t="str">
            <v>Vacation</v>
          </cell>
          <cell r="C61">
            <v>1680</v>
          </cell>
        </row>
        <row r="62">
          <cell r="A62" t="str">
            <v>706100</v>
          </cell>
          <cell r="B62" t="str">
            <v>Travel - Air</v>
          </cell>
          <cell r="C62">
            <v>200</v>
          </cell>
        </row>
        <row r="63">
          <cell r="A63" t="str">
            <v>706110</v>
          </cell>
          <cell r="B63" t="str">
            <v>Travel -Hotel</v>
          </cell>
          <cell r="C63">
            <v>50</v>
          </cell>
        </row>
        <row r="64">
          <cell r="A64" t="str">
            <v>706120</v>
          </cell>
          <cell r="B64" t="str">
            <v>T &amp; E</v>
          </cell>
          <cell r="C64">
            <v>50</v>
          </cell>
        </row>
        <row r="65">
          <cell r="A65" t="str">
            <v>706130</v>
          </cell>
          <cell r="B65" t="str">
            <v>Meals</v>
          </cell>
          <cell r="C65">
            <v>25</v>
          </cell>
        </row>
        <row r="66">
          <cell r="A66" t="str">
            <v>706200</v>
          </cell>
          <cell r="B66" t="str">
            <v>Conferences and Training</v>
          </cell>
          <cell r="C66">
            <v>0</v>
          </cell>
        </row>
        <row r="67">
          <cell r="A67" t="str">
            <v>707100</v>
          </cell>
          <cell r="B67" t="str">
            <v>Web Site Development</v>
          </cell>
          <cell r="C67">
            <v>0</v>
          </cell>
        </row>
        <row r="68">
          <cell r="A68" t="str">
            <v>707101</v>
          </cell>
          <cell r="B68" t="str">
            <v>Agency</v>
          </cell>
          <cell r="C68">
            <v>17000</v>
          </cell>
        </row>
        <row r="69">
          <cell r="A69" t="str">
            <v>707102</v>
          </cell>
          <cell r="B69" t="str">
            <v>Public Relations Services</v>
          </cell>
          <cell r="C69">
            <v>6000</v>
          </cell>
        </row>
        <row r="70">
          <cell r="A70" t="str">
            <v>707104</v>
          </cell>
          <cell r="B70" t="str">
            <v>SEO</v>
          </cell>
          <cell r="C70">
            <v>3000</v>
          </cell>
        </row>
        <row r="71">
          <cell r="A71" t="str">
            <v>707200</v>
          </cell>
          <cell r="B71" t="str">
            <v>Advertising</v>
          </cell>
          <cell r="C71">
            <v>57500</v>
          </cell>
        </row>
        <row r="72">
          <cell r="A72" t="str">
            <v>707203</v>
          </cell>
          <cell r="B72" t="str">
            <v>Collateral</v>
          </cell>
          <cell r="C72">
            <v>12898</v>
          </cell>
        </row>
        <row r="73">
          <cell r="A73" t="str">
            <v>707300</v>
          </cell>
          <cell r="B73" t="str">
            <v>Exp. Equipment</v>
          </cell>
          <cell r="C73">
            <v>200</v>
          </cell>
        </row>
        <row r="74">
          <cell r="A74" t="str">
            <v>707301</v>
          </cell>
          <cell r="B74" t="str">
            <v>Exp. Software</v>
          </cell>
          <cell r="C74">
            <v>3699</v>
          </cell>
        </row>
        <row r="75">
          <cell r="A75" t="str">
            <v>708130</v>
          </cell>
          <cell r="B75" t="str">
            <v>Supplies</v>
          </cell>
          <cell r="C75">
            <v>83</v>
          </cell>
        </row>
        <row r="76">
          <cell r="A76" t="str">
            <v>756010</v>
          </cell>
          <cell r="B76" t="str">
            <v>Salaries</v>
          </cell>
          <cell r="C76">
            <v>14167</v>
          </cell>
        </row>
        <row r="77">
          <cell r="A77" t="str">
            <v>756020</v>
          </cell>
          <cell r="B77" t="str">
            <v>Payroll Taxes &amp; Benefits</v>
          </cell>
          <cell r="C77">
            <v>2692</v>
          </cell>
        </row>
        <row r="78">
          <cell r="A78" t="str">
            <v>756050</v>
          </cell>
          <cell r="B78" t="str">
            <v>Vacation</v>
          </cell>
          <cell r="C78">
            <v>546</v>
          </cell>
        </row>
        <row r="79">
          <cell r="A79" t="str">
            <v>756100</v>
          </cell>
          <cell r="B79" t="str">
            <v>Travel - Air</v>
          </cell>
          <cell r="C79">
            <v>2000</v>
          </cell>
        </row>
        <row r="80">
          <cell r="A80" t="str">
            <v>756110</v>
          </cell>
          <cell r="B80" t="str">
            <v>Travel -Hotel</v>
          </cell>
          <cell r="C80">
            <v>500</v>
          </cell>
        </row>
        <row r="81">
          <cell r="A81" t="str">
            <v>756120</v>
          </cell>
          <cell r="B81" t="str">
            <v>T &amp; E</v>
          </cell>
          <cell r="C81">
            <v>200</v>
          </cell>
        </row>
        <row r="82">
          <cell r="A82" t="str">
            <v>756130</v>
          </cell>
          <cell r="B82" t="str">
            <v>Meals</v>
          </cell>
          <cell r="C82">
            <v>200</v>
          </cell>
        </row>
        <row r="83">
          <cell r="A83" t="str">
            <v>757200</v>
          </cell>
          <cell r="B83" t="str">
            <v>Advertising</v>
          </cell>
          <cell r="C83">
            <v>2000</v>
          </cell>
        </row>
        <row r="84">
          <cell r="A84" t="str">
            <v>757300</v>
          </cell>
          <cell r="B84" t="str">
            <v>Exp. Equipment</v>
          </cell>
          <cell r="C84">
            <v>33</v>
          </cell>
        </row>
        <row r="85">
          <cell r="A85" t="str">
            <v>757301</v>
          </cell>
          <cell r="B85" t="str">
            <v>Exp. Software</v>
          </cell>
          <cell r="C85">
            <v>50</v>
          </cell>
        </row>
        <row r="86">
          <cell r="A86" t="str">
            <v>757303</v>
          </cell>
          <cell r="B86" t="str">
            <v>Equipment Rental</v>
          </cell>
          <cell r="C86">
            <v>33</v>
          </cell>
        </row>
        <row r="87">
          <cell r="A87" t="str">
            <v>758130</v>
          </cell>
          <cell r="B87" t="str">
            <v>Supplies</v>
          </cell>
          <cell r="C87">
            <v>17</v>
          </cell>
        </row>
        <row r="88">
          <cell r="A88" t="str">
            <v>806010</v>
          </cell>
          <cell r="B88" t="str">
            <v>Salaries &amp; Wages</v>
          </cell>
          <cell r="C88">
            <v>80875</v>
          </cell>
        </row>
        <row r="89">
          <cell r="A89" t="str">
            <v>806020</v>
          </cell>
          <cell r="B89" t="str">
            <v>Payroll Taxes &amp; Benefits</v>
          </cell>
          <cell r="C89">
            <v>19164</v>
          </cell>
        </row>
        <row r="90">
          <cell r="A90" t="str">
            <v>806030</v>
          </cell>
          <cell r="B90" t="str">
            <v>Employee Commissions</v>
          </cell>
          <cell r="C90">
            <v>35151</v>
          </cell>
        </row>
        <row r="91">
          <cell r="A91" t="str">
            <v>806050</v>
          </cell>
          <cell r="B91" t="str">
            <v>Vacation</v>
          </cell>
          <cell r="C91">
            <v>3889</v>
          </cell>
        </row>
        <row r="92">
          <cell r="A92" t="str">
            <v>806100</v>
          </cell>
          <cell r="B92" t="str">
            <v>Travel - Air</v>
          </cell>
          <cell r="C92">
            <v>1100</v>
          </cell>
        </row>
        <row r="93">
          <cell r="A93" t="str">
            <v>806110</v>
          </cell>
          <cell r="B93" t="str">
            <v>Travel -Hotel</v>
          </cell>
          <cell r="C93">
            <v>859</v>
          </cell>
        </row>
        <row r="94">
          <cell r="A94" t="str">
            <v>806120</v>
          </cell>
          <cell r="B94" t="str">
            <v>Travel - Other</v>
          </cell>
          <cell r="C94">
            <v>4880</v>
          </cell>
        </row>
        <row r="95">
          <cell r="A95" t="str">
            <v>806130</v>
          </cell>
          <cell r="B95" t="str">
            <v>Meals</v>
          </cell>
          <cell r="C95">
            <v>3504</v>
          </cell>
        </row>
        <row r="96">
          <cell r="A96" t="str">
            <v>806200</v>
          </cell>
          <cell r="B96" t="str">
            <v>Total Training</v>
          </cell>
          <cell r="C96">
            <v>5000</v>
          </cell>
        </row>
        <row r="97">
          <cell r="A97" t="str">
            <v>806500</v>
          </cell>
          <cell r="B97" t="str">
            <v>Inside Sales</v>
          </cell>
          <cell r="C97">
            <v>41048</v>
          </cell>
        </row>
        <row r="98">
          <cell r="A98" t="str">
            <v>807300</v>
          </cell>
          <cell r="B98" t="str">
            <v>Exp. Equipment</v>
          </cell>
          <cell r="C98">
            <v>142</v>
          </cell>
        </row>
        <row r="99">
          <cell r="A99" t="str">
            <v>807301</v>
          </cell>
          <cell r="B99" t="str">
            <v>Exp. Software</v>
          </cell>
          <cell r="C99">
            <v>142</v>
          </cell>
        </row>
        <row r="100">
          <cell r="A100" t="str">
            <v>808130</v>
          </cell>
          <cell r="B100" t="str">
            <v>Supplies</v>
          </cell>
          <cell r="C100">
            <v>354</v>
          </cell>
        </row>
        <row r="101">
          <cell r="A101" t="str">
            <v>856010</v>
          </cell>
          <cell r="B101" t="str">
            <v>Salaries</v>
          </cell>
          <cell r="C101">
            <v>19167</v>
          </cell>
        </row>
        <row r="102">
          <cell r="A102" t="str">
            <v>856020</v>
          </cell>
          <cell r="B102" t="str">
            <v>Payroll Taxes &amp; Benefits</v>
          </cell>
          <cell r="C102">
            <v>3642</v>
          </cell>
        </row>
        <row r="103">
          <cell r="A103" t="str">
            <v>856050</v>
          </cell>
          <cell r="B103" t="str">
            <v>Vacation</v>
          </cell>
          <cell r="C103">
            <v>739</v>
          </cell>
        </row>
        <row r="104">
          <cell r="A104" t="str">
            <v>856100</v>
          </cell>
          <cell r="B104" t="str">
            <v>Travel - Air</v>
          </cell>
          <cell r="C104">
            <v>1000</v>
          </cell>
        </row>
        <row r="105">
          <cell r="A105" t="str">
            <v>856110</v>
          </cell>
          <cell r="B105" t="str">
            <v>Travel -Hotel</v>
          </cell>
          <cell r="C105">
            <v>500</v>
          </cell>
        </row>
        <row r="106">
          <cell r="A106" t="str">
            <v>856120</v>
          </cell>
          <cell r="B106" t="str">
            <v>Travel - Other</v>
          </cell>
          <cell r="C106">
            <v>250</v>
          </cell>
        </row>
        <row r="107">
          <cell r="A107" t="str">
            <v>856130</v>
          </cell>
          <cell r="B107" t="str">
            <v>Meals</v>
          </cell>
          <cell r="C107">
            <v>100</v>
          </cell>
        </row>
        <row r="108">
          <cell r="A108" t="str">
            <v>856200</v>
          </cell>
          <cell r="B108" t="str">
            <v>Conferences and Training</v>
          </cell>
          <cell r="C108">
            <v>83</v>
          </cell>
        </row>
        <row r="109">
          <cell r="A109" t="str">
            <v>857300</v>
          </cell>
          <cell r="B109" t="str">
            <v>Exp. Dev. Equipment</v>
          </cell>
          <cell r="C109">
            <v>17</v>
          </cell>
        </row>
        <row r="110">
          <cell r="A110" t="str">
            <v>857301</v>
          </cell>
          <cell r="B110" t="str">
            <v>Exp. Dev. Software</v>
          </cell>
          <cell r="C110">
            <v>17</v>
          </cell>
        </row>
        <row r="111">
          <cell r="A111" t="str">
            <v>857303</v>
          </cell>
          <cell r="B111" t="str">
            <v>Equipment Rental</v>
          </cell>
          <cell r="C111">
            <v>17</v>
          </cell>
        </row>
        <row r="112">
          <cell r="A112" t="str">
            <v>858130</v>
          </cell>
          <cell r="B112" t="str">
            <v>Supplies</v>
          </cell>
          <cell r="C112">
            <v>21</v>
          </cell>
        </row>
        <row r="113">
          <cell r="A113" t="str">
            <v>906010</v>
          </cell>
          <cell r="B113" t="str">
            <v>Total Salary Expense</v>
          </cell>
          <cell r="C113">
            <v>39583</v>
          </cell>
        </row>
        <row r="114">
          <cell r="A114" t="str">
            <v>906020</v>
          </cell>
          <cell r="B114" t="str">
            <v>Payroll Taxes &amp; Benefits</v>
          </cell>
          <cell r="C114">
            <v>8907</v>
          </cell>
        </row>
        <row r="115">
          <cell r="A115" t="str">
            <v>906040</v>
          </cell>
          <cell r="B115" t="str">
            <v>Signing Bonus</v>
          </cell>
          <cell r="C115">
            <v>12300</v>
          </cell>
        </row>
        <row r="116">
          <cell r="A116" t="str">
            <v>906050</v>
          </cell>
          <cell r="B116" t="str">
            <v>Vacation</v>
          </cell>
          <cell r="C116">
            <v>1526</v>
          </cell>
        </row>
        <row r="117">
          <cell r="A117" t="str">
            <v>906100</v>
          </cell>
          <cell r="B117" t="str">
            <v>Travel - Air</v>
          </cell>
          <cell r="C117">
            <v>450</v>
          </cell>
        </row>
        <row r="118">
          <cell r="A118" t="str">
            <v>906110</v>
          </cell>
          <cell r="B118" t="str">
            <v>Travel -Hotel</v>
          </cell>
          <cell r="C118">
            <v>300</v>
          </cell>
        </row>
        <row r="119">
          <cell r="A119" t="str">
            <v>906120</v>
          </cell>
          <cell r="B119" t="str">
            <v>Travel - Other</v>
          </cell>
          <cell r="C119">
            <v>300</v>
          </cell>
        </row>
        <row r="120">
          <cell r="A120" t="str">
            <v>906130</v>
          </cell>
          <cell r="B120" t="str">
            <v>Meals</v>
          </cell>
          <cell r="C120">
            <v>150</v>
          </cell>
        </row>
        <row r="121">
          <cell r="A121" t="str">
            <v>906200</v>
          </cell>
          <cell r="B121" t="str">
            <v>Company Meetings</v>
          </cell>
          <cell r="C121">
            <v>0</v>
          </cell>
        </row>
        <row r="122">
          <cell r="A122" t="str">
            <v>906200</v>
          </cell>
          <cell r="B122" t="str">
            <v>Conferences and Training</v>
          </cell>
          <cell r="C122">
            <v>150</v>
          </cell>
        </row>
        <row r="123">
          <cell r="A123" t="str">
            <v>906500</v>
          </cell>
          <cell r="B123" t="str">
            <v>Consulting</v>
          </cell>
          <cell r="C123">
            <v>11000</v>
          </cell>
        </row>
        <row r="124">
          <cell r="A124" t="str">
            <v>906505</v>
          </cell>
          <cell r="B124" t="str">
            <v>Temporary Help</v>
          </cell>
          <cell r="C124">
            <v>1200</v>
          </cell>
        </row>
        <row r="125">
          <cell r="A125" t="str">
            <v>906560</v>
          </cell>
          <cell r="B125" t="str">
            <v>Legal</v>
          </cell>
          <cell r="C125">
            <v>7000</v>
          </cell>
        </row>
        <row r="126">
          <cell r="A126" t="str">
            <v>906570</v>
          </cell>
          <cell r="B126" t="str">
            <v>Accounting</v>
          </cell>
          <cell r="C126">
            <v>4000</v>
          </cell>
        </row>
        <row r="127">
          <cell r="A127" t="str">
            <v>906572</v>
          </cell>
          <cell r="B127" t="str">
            <v>Bank, Bridge and Payroll  Fees</v>
          </cell>
          <cell r="C127">
            <v>300</v>
          </cell>
        </row>
        <row r="128">
          <cell r="A128" t="str">
            <v>906573</v>
          </cell>
          <cell r="B128" t="str">
            <v>Merchant Services Fees</v>
          </cell>
          <cell r="C128">
            <v>5725</v>
          </cell>
        </row>
        <row r="129">
          <cell r="A129" t="str">
            <v>907300</v>
          </cell>
          <cell r="B129" t="str">
            <v>Exp. Equipment</v>
          </cell>
          <cell r="C129">
            <v>50</v>
          </cell>
        </row>
        <row r="130">
          <cell r="A130" t="str">
            <v>907301</v>
          </cell>
          <cell r="B130" t="str">
            <v>Exp. Software</v>
          </cell>
          <cell r="C130">
            <v>10022</v>
          </cell>
        </row>
        <row r="131">
          <cell r="A131" t="str">
            <v>907303</v>
          </cell>
          <cell r="B131" t="str">
            <v>Equipment Rental</v>
          </cell>
          <cell r="C131">
            <v>50</v>
          </cell>
        </row>
        <row r="132">
          <cell r="A132" t="str">
            <v>908000</v>
          </cell>
          <cell r="B132" t="str">
            <v>Rent + janatorial +</v>
          </cell>
          <cell r="C132">
            <v>10300</v>
          </cell>
        </row>
        <row r="133">
          <cell r="A133" t="str">
            <v>908010</v>
          </cell>
          <cell r="B133" t="str">
            <v>Moving</v>
          </cell>
          <cell r="C133">
            <v>500</v>
          </cell>
        </row>
        <row r="134">
          <cell r="A134" t="str">
            <v>908020</v>
          </cell>
          <cell r="B134" t="str">
            <v>Telecommunications</v>
          </cell>
          <cell r="C134">
            <v>4290</v>
          </cell>
        </row>
        <row r="135">
          <cell r="A135" t="str">
            <v>908040</v>
          </cell>
          <cell r="B135" t="str">
            <v>Utilities</v>
          </cell>
          <cell r="C135">
            <v>200</v>
          </cell>
        </row>
        <row r="136">
          <cell r="A136" t="str">
            <v>908060</v>
          </cell>
          <cell r="B136" t="str">
            <v>Postage and Freight</v>
          </cell>
          <cell r="C136">
            <v>400</v>
          </cell>
        </row>
        <row r="137">
          <cell r="A137" t="str">
            <v>908070</v>
          </cell>
          <cell r="B137" t="str">
            <v>Copying &amp; Printing</v>
          </cell>
          <cell r="C137">
            <v>200</v>
          </cell>
        </row>
        <row r="138">
          <cell r="A138" t="str">
            <v>908080</v>
          </cell>
          <cell r="B138" t="str">
            <v>Dues and Subscriptions</v>
          </cell>
          <cell r="C138">
            <v>100</v>
          </cell>
        </row>
        <row r="139">
          <cell r="A139" t="str">
            <v>908110</v>
          </cell>
          <cell r="B139" t="str">
            <v>Taxes and Licenses</v>
          </cell>
          <cell r="C139">
            <v>1500</v>
          </cell>
        </row>
        <row r="140">
          <cell r="A140" t="str">
            <v>908120</v>
          </cell>
          <cell r="B140" t="str">
            <v>Business Insurance</v>
          </cell>
          <cell r="C140">
            <v>1600</v>
          </cell>
        </row>
        <row r="141">
          <cell r="A141" t="str">
            <v>908130</v>
          </cell>
          <cell r="B141" t="str">
            <v>Supplies</v>
          </cell>
          <cell r="C141">
            <v>7500</v>
          </cell>
        </row>
        <row r="142">
          <cell r="A142" t="str">
            <v>959110</v>
          </cell>
          <cell r="B142" t="str">
            <v>Interest Income</v>
          </cell>
          <cell r="C142">
            <v>-4991</v>
          </cell>
        </row>
        <row r="143">
          <cell r="A143">
            <v>909210</v>
          </cell>
          <cell r="B143" t="str">
            <v>Depreciation</v>
          </cell>
          <cell r="C143">
            <v>1194</v>
          </cell>
        </row>
        <row r="144">
          <cell r="A144" t="str">
            <v>959220</v>
          </cell>
          <cell r="B144" t="str">
            <v>Interest Expense</v>
          </cell>
          <cell r="C144">
            <v>4088</v>
          </cell>
        </row>
        <row r="148">
          <cell r="A148" t="str">
            <v>Account ID</v>
          </cell>
          <cell r="B148" t="str">
            <v>Title</v>
          </cell>
          <cell r="C148" t="str">
            <v>Current</v>
          </cell>
        </row>
        <row r="149">
          <cell r="A149" t="str">
            <v>401000</v>
          </cell>
          <cell r="B149" t="str">
            <v>Engagements</v>
          </cell>
          <cell r="C149">
            <v>-1625</v>
          </cell>
        </row>
        <row r="150">
          <cell r="A150" t="str">
            <v>402000</v>
          </cell>
          <cell r="B150" t="str">
            <v>Weddings</v>
          </cell>
          <cell r="C150">
            <v>-25745</v>
          </cell>
        </row>
        <row r="151">
          <cell r="A151" t="str">
            <v>403000</v>
          </cell>
          <cell r="B151" t="str">
            <v>Photo Albums</v>
          </cell>
          <cell r="C151">
            <v>-119445</v>
          </cell>
        </row>
        <row r="152">
          <cell r="A152" t="str">
            <v>404000</v>
          </cell>
          <cell r="B152" t="str">
            <v>DVD Montage</v>
          </cell>
          <cell r="C152">
            <v>-15440</v>
          </cell>
        </row>
        <row r="153">
          <cell r="A153" t="str">
            <v>406000</v>
          </cell>
          <cell r="B153" t="str">
            <v>Other Photography Services</v>
          </cell>
          <cell r="C153">
            <v>-1756</v>
          </cell>
        </row>
        <row r="154">
          <cell r="A154" t="str">
            <v>407000</v>
          </cell>
          <cell r="B154" t="str">
            <v>Prints</v>
          </cell>
          <cell r="C154">
            <v>-13354</v>
          </cell>
        </row>
        <row r="155">
          <cell r="A155" t="str">
            <v>501100</v>
          </cell>
          <cell r="B155" t="str">
            <v>Photographer</v>
          </cell>
          <cell r="C155">
            <v>900</v>
          </cell>
        </row>
        <row r="156">
          <cell r="A156" t="str">
            <v>501200</v>
          </cell>
          <cell r="B156" t="str">
            <v>Editing</v>
          </cell>
          <cell r="C156">
            <v>200</v>
          </cell>
        </row>
        <row r="157">
          <cell r="A157" t="str">
            <v>501300</v>
          </cell>
          <cell r="B157" t="str">
            <v>Printing</v>
          </cell>
          <cell r="C157">
            <v>0</v>
          </cell>
        </row>
        <row r="158">
          <cell r="A158" t="str">
            <v>501400</v>
          </cell>
          <cell r="B158" t="str">
            <v>Shipping</v>
          </cell>
          <cell r="C158">
            <v>100</v>
          </cell>
        </row>
        <row r="159">
          <cell r="A159" t="str">
            <v>502100</v>
          </cell>
          <cell r="B159" t="str">
            <v>Photographer</v>
          </cell>
          <cell r="C159">
            <v>11600</v>
          </cell>
        </row>
        <row r="160">
          <cell r="A160" t="str">
            <v>502200</v>
          </cell>
          <cell r="B160" t="str">
            <v>Editing</v>
          </cell>
          <cell r="C160">
            <v>900</v>
          </cell>
        </row>
        <row r="161">
          <cell r="A161" t="str">
            <v>502400</v>
          </cell>
          <cell r="B161" t="str">
            <v>Shipping</v>
          </cell>
          <cell r="C161">
            <v>1400</v>
          </cell>
        </row>
        <row r="162">
          <cell r="A162" t="str">
            <v>502700</v>
          </cell>
          <cell r="B162" t="str">
            <v>Lab Support</v>
          </cell>
          <cell r="C162">
            <v>200</v>
          </cell>
        </row>
        <row r="163">
          <cell r="A163" t="str">
            <v>503100</v>
          </cell>
          <cell r="B163" t="str">
            <v>Designers</v>
          </cell>
          <cell r="C163">
            <v>16600</v>
          </cell>
        </row>
        <row r="164">
          <cell r="A164" t="str">
            <v>503200</v>
          </cell>
          <cell r="B164" t="str">
            <v>Printing</v>
          </cell>
          <cell r="C164">
            <v>25500</v>
          </cell>
        </row>
        <row r="165">
          <cell r="A165" t="str">
            <v>503300</v>
          </cell>
          <cell r="B165" t="str">
            <v>Binding</v>
          </cell>
          <cell r="C165">
            <v>27200</v>
          </cell>
        </row>
        <row r="166">
          <cell r="A166" t="str">
            <v>503500</v>
          </cell>
          <cell r="B166" t="str">
            <v>DOC Labor</v>
          </cell>
          <cell r="C166">
            <v>9500</v>
          </cell>
        </row>
        <row r="167">
          <cell r="A167" t="str">
            <v>504100</v>
          </cell>
          <cell r="B167" t="str">
            <v>Designers</v>
          </cell>
          <cell r="C167">
            <v>8300</v>
          </cell>
        </row>
        <row r="168">
          <cell r="A168" t="str">
            <v>505700</v>
          </cell>
          <cell r="B168" t="str">
            <v>CD Burning</v>
          </cell>
          <cell r="C168">
            <v>200</v>
          </cell>
        </row>
        <row r="169">
          <cell r="A169" t="str">
            <v>506120</v>
          </cell>
          <cell r="B169" t="str">
            <v>Photographer Expenses</v>
          </cell>
          <cell r="C169">
            <v>900</v>
          </cell>
        </row>
        <row r="170">
          <cell r="A170" t="str">
            <v>540100</v>
          </cell>
          <cell r="B170" t="str">
            <v>CD's</v>
          </cell>
          <cell r="C170">
            <v>500</v>
          </cell>
        </row>
        <row r="171">
          <cell r="A171" t="str">
            <v>556010</v>
          </cell>
          <cell r="B171" t="str">
            <v>Salaries</v>
          </cell>
          <cell r="C171">
            <v>20056</v>
          </cell>
        </row>
        <row r="172">
          <cell r="A172" t="str">
            <v>556020</v>
          </cell>
          <cell r="B172" t="str">
            <v>Payroll Taxes &amp; Benefits</v>
          </cell>
          <cell r="C172">
            <v>3810</v>
          </cell>
        </row>
        <row r="173">
          <cell r="A173" t="str">
            <v>556050</v>
          </cell>
          <cell r="B173" t="str">
            <v>Vacation</v>
          </cell>
          <cell r="C173">
            <v>773</v>
          </cell>
        </row>
        <row r="174">
          <cell r="A174" t="str">
            <v>556100</v>
          </cell>
          <cell r="B174" t="str">
            <v>Travel - Air</v>
          </cell>
          <cell r="C174">
            <v>250</v>
          </cell>
        </row>
        <row r="175">
          <cell r="A175" t="str">
            <v>556110</v>
          </cell>
          <cell r="B175" t="str">
            <v>Travel -Hotel</v>
          </cell>
          <cell r="C175">
            <v>900</v>
          </cell>
        </row>
        <row r="176">
          <cell r="A176" t="str">
            <v>556120</v>
          </cell>
          <cell r="B176" t="str">
            <v>Travel - Other</v>
          </cell>
          <cell r="C176">
            <v>450</v>
          </cell>
        </row>
        <row r="177">
          <cell r="A177" t="str">
            <v>556130</v>
          </cell>
          <cell r="B177" t="str">
            <v>Meals</v>
          </cell>
          <cell r="C177">
            <v>400</v>
          </cell>
        </row>
        <row r="178">
          <cell r="A178" t="str">
            <v>556200</v>
          </cell>
          <cell r="B178" t="str">
            <v>Conferences and Training</v>
          </cell>
          <cell r="C178">
            <v>500</v>
          </cell>
        </row>
        <row r="179">
          <cell r="A179" t="str">
            <v>556500</v>
          </cell>
          <cell r="B179" t="str">
            <v>Consulting</v>
          </cell>
          <cell r="C179">
            <v>0</v>
          </cell>
        </row>
        <row r="180">
          <cell r="A180" t="str">
            <v>556506</v>
          </cell>
          <cell r="B180" t="str">
            <v>Outside Contractors</v>
          </cell>
          <cell r="C180">
            <v>1000</v>
          </cell>
        </row>
        <row r="181">
          <cell r="A181" t="str">
            <v>557300</v>
          </cell>
          <cell r="B181" t="str">
            <v>Exp. Equipment</v>
          </cell>
          <cell r="C181">
            <v>100</v>
          </cell>
        </row>
        <row r="182">
          <cell r="A182" t="str">
            <v>557301</v>
          </cell>
          <cell r="B182" t="str">
            <v>Exp. Software</v>
          </cell>
          <cell r="C182">
            <v>100</v>
          </cell>
        </row>
        <row r="183">
          <cell r="A183" t="str">
            <v>557302</v>
          </cell>
          <cell r="B183" t="str">
            <v>Equip Maintenance</v>
          </cell>
          <cell r="C183">
            <v>4000</v>
          </cell>
        </row>
        <row r="184">
          <cell r="A184" t="str">
            <v>558003</v>
          </cell>
          <cell r="B184" t="str">
            <v>Rent NV</v>
          </cell>
          <cell r="C184">
            <v>500</v>
          </cell>
        </row>
        <row r="185">
          <cell r="A185" t="str">
            <v>558020</v>
          </cell>
          <cell r="B185" t="str">
            <v>Telecommunications</v>
          </cell>
          <cell r="C185">
            <v>1000</v>
          </cell>
        </row>
        <row r="186">
          <cell r="A186" t="str">
            <v>558030</v>
          </cell>
          <cell r="B186" t="str">
            <v>Network Communications</v>
          </cell>
          <cell r="C186">
            <v>1671</v>
          </cell>
        </row>
        <row r="187">
          <cell r="A187" t="str">
            <v>558040</v>
          </cell>
          <cell r="B187" t="str">
            <v>Utilities</v>
          </cell>
          <cell r="C187">
            <v>625</v>
          </cell>
        </row>
        <row r="188">
          <cell r="A188" t="str">
            <v>558130</v>
          </cell>
          <cell r="B188" t="str">
            <v>Supplies</v>
          </cell>
          <cell r="C188">
            <v>150</v>
          </cell>
        </row>
        <row r="189">
          <cell r="A189" t="e">
            <v>#REF!</v>
          </cell>
          <cell r="B189" t="e">
            <v>#REF!</v>
          </cell>
          <cell r="C189" t="e">
            <v>#REF!</v>
          </cell>
        </row>
        <row r="190">
          <cell r="A190" t="str">
            <v>606010</v>
          </cell>
          <cell r="B190" t="str">
            <v>Salaries</v>
          </cell>
          <cell r="C190">
            <v>41583</v>
          </cell>
        </row>
        <row r="191">
          <cell r="A191" t="str">
            <v>606020</v>
          </cell>
          <cell r="B191" t="str">
            <v>Payroll Taxes &amp; Benefits</v>
          </cell>
          <cell r="C191">
            <v>7901</v>
          </cell>
        </row>
        <row r="192">
          <cell r="A192" t="str">
            <v>606050</v>
          </cell>
          <cell r="B192" t="str">
            <v>Vacation</v>
          </cell>
          <cell r="C192">
            <v>1603</v>
          </cell>
        </row>
        <row r="193">
          <cell r="A193" t="str">
            <v>606100</v>
          </cell>
          <cell r="B193" t="str">
            <v>Travel - Air</v>
          </cell>
          <cell r="C193">
            <v>300</v>
          </cell>
        </row>
        <row r="194">
          <cell r="A194" t="str">
            <v>606110</v>
          </cell>
          <cell r="B194" t="str">
            <v>Travel -Hotel</v>
          </cell>
          <cell r="C194">
            <v>250</v>
          </cell>
        </row>
        <row r="195">
          <cell r="A195" t="str">
            <v>606120</v>
          </cell>
          <cell r="B195" t="str">
            <v>Travel - Other</v>
          </cell>
          <cell r="C195">
            <v>250</v>
          </cell>
        </row>
        <row r="196">
          <cell r="A196" t="str">
            <v>606130</v>
          </cell>
          <cell r="B196" t="str">
            <v>Meals</v>
          </cell>
          <cell r="C196">
            <v>150</v>
          </cell>
        </row>
        <row r="197">
          <cell r="A197" t="str">
            <v>606200</v>
          </cell>
          <cell r="B197" t="str">
            <v>Conferences and Training</v>
          </cell>
          <cell r="C197">
            <v>0</v>
          </cell>
        </row>
        <row r="198">
          <cell r="A198">
            <v>606500</v>
          </cell>
          <cell r="B198" t="str">
            <v>Outside Contractors (Michael Davis)</v>
          </cell>
          <cell r="C198">
            <v>5833</v>
          </cell>
        </row>
        <row r="199">
          <cell r="A199" t="str">
            <v>607300</v>
          </cell>
          <cell r="B199" t="str">
            <v>Exp. Equipment</v>
          </cell>
          <cell r="C199">
            <v>100</v>
          </cell>
        </row>
        <row r="200">
          <cell r="A200" t="str">
            <v>607301</v>
          </cell>
          <cell r="B200" t="str">
            <v>Exp. Software</v>
          </cell>
          <cell r="C200">
            <v>100</v>
          </cell>
        </row>
        <row r="201">
          <cell r="A201" t="str">
            <v>607303</v>
          </cell>
          <cell r="B201" t="str">
            <v>Equipment Rental</v>
          </cell>
          <cell r="C201">
            <v>100</v>
          </cell>
        </row>
        <row r="202">
          <cell r="A202" t="str">
            <v>608080</v>
          </cell>
          <cell r="B202" t="str">
            <v>Dues and Subscriptions</v>
          </cell>
          <cell r="C202">
            <v>0</v>
          </cell>
        </row>
        <row r="203">
          <cell r="A203" t="str">
            <v>608130</v>
          </cell>
          <cell r="B203" t="str">
            <v>Supplies</v>
          </cell>
          <cell r="C203">
            <v>25</v>
          </cell>
        </row>
        <row r="204">
          <cell r="A204" t="str">
            <v>608999</v>
          </cell>
          <cell r="B204" t="str">
            <v>Allocation to COGS</v>
          </cell>
          <cell r="C204">
            <v>-500</v>
          </cell>
        </row>
        <row r="205">
          <cell r="A205" t="str">
            <v>706010</v>
          </cell>
          <cell r="B205" t="str">
            <v>Salaries</v>
          </cell>
          <cell r="C205">
            <v>43583</v>
          </cell>
        </row>
        <row r="206">
          <cell r="A206" t="str">
            <v>706020</v>
          </cell>
          <cell r="B206" t="str">
            <v>Payroll Taxes &amp; Benefits</v>
          </cell>
          <cell r="C206">
            <v>8281</v>
          </cell>
        </row>
        <row r="207">
          <cell r="A207" t="str">
            <v>706050</v>
          </cell>
          <cell r="B207" t="str">
            <v>Vacation</v>
          </cell>
          <cell r="C207">
            <v>1680</v>
          </cell>
        </row>
        <row r="208">
          <cell r="A208" t="str">
            <v>706100</v>
          </cell>
          <cell r="B208" t="str">
            <v>Travel - Air</v>
          </cell>
          <cell r="C208">
            <v>200</v>
          </cell>
        </row>
        <row r="209">
          <cell r="A209" t="str">
            <v>706110</v>
          </cell>
          <cell r="B209" t="str">
            <v>Travel -Hotel</v>
          </cell>
          <cell r="C209">
            <v>50</v>
          </cell>
        </row>
        <row r="210">
          <cell r="A210" t="str">
            <v>706120</v>
          </cell>
          <cell r="B210" t="str">
            <v>T &amp; E</v>
          </cell>
          <cell r="C210">
            <v>50</v>
          </cell>
        </row>
        <row r="211">
          <cell r="A211" t="str">
            <v>706130</v>
          </cell>
          <cell r="B211" t="str">
            <v>Meals</v>
          </cell>
          <cell r="C211">
            <v>25</v>
          </cell>
        </row>
        <row r="212">
          <cell r="A212" t="str">
            <v>706200</v>
          </cell>
          <cell r="B212" t="str">
            <v>Conferences and Training</v>
          </cell>
          <cell r="C212">
            <v>0</v>
          </cell>
        </row>
        <row r="213">
          <cell r="A213" t="str">
            <v>707100</v>
          </cell>
          <cell r="B213" t="str">
            <v>Web Site Development</v>
          </cell>
          <cell r="C213">
            <v>0</v>
          </cell>
        </row>
        <row r="214">
          <cell r="A214" t="str">
            <v>707101</v>
          </cell>
          <cell r="B214" t="str">
            <v>Agency</v>
          </cell>
          <cell r="C214">
            <v>17000</v>
          </cell>
        </row>
        <row r="215">
          <cell r="A215" t="str">
            <v>707102</v>
          </cell>
          <cell r="B215" t="str">
            <v>Public Relations Services</v>
          </cell>
          <cell r="C215">
            <v>6000</v>
          </cell>
        </row>
        <row r="216">
          <cell r="A216" t="str">
            <v>707104</v>
          </cell>
          <cell r="B216" t="str">
            <v>SEO</v>
          </cell>
          <cell r="C216">
            <v>3000</v>
          </cell>
        </row>
        <row r="217">
          <cell r="A217" t="str">
            <v>707200</v>
          </cell>
          <cell r="B217" t="str">
            <v>Advertising</v>
          </cell>
          <cell r="C217">
            <v>57500</v>
          </cell>
        </row>
        <row r="218">
          <cell r="A218" t="str">
            <v>707203</v>
          </cell>
          <cell r="B218" t="str">
            <v>Collateral</v>
          </cell>
          <cell r="C218">
            <v>12898</v>
          </cell>
        </row>
        <row r="219">
          <cell r="A219" t="str">
            <v>707300</v>
          </cell>
          <cell r="B219" t="str">
            <v>Exp. Equipment</v>
          </cell>
          <cell r="C219">
            <v>200</v>
          </cell>
        </row>
        <row r="220">
          <cell r="A220" t="str">
            <v>707301</v>
          </cell>
          <cell r="B220" t="str">
            <v>Exp. Software</v>
          </cell>
          <cell r="C220">
            <v>3699</v>
          </cell>
        </row>
        <row r="221">
          <cell r="A221" t="str">
            <v>708130</v>
          </cell>
          <cell r="B221" t="str">
            <v>Supplies</v>
          </cell>
          <cell r="C221">
            <v>83</v>
          </cell>
        </row>
        <row r="222">
          <cell r="A222" t="str">
            <v>756010</v>
          </cell>
          <cell r="B222" t="str">
            <v>Salaries</v>
          </cell>
          <cell r="C222">
            <v>14167</v>
          </cell>
        </row>
        <row r="223">
          <cell r="A223" t="str">
            <v>756020</v>
          </cell>
          <cell r="B223" t="str">
            <v>Payroll Taxes &amp; Benefits</v>
          </cell>
          <cell r="C223">
            <v>2692</v>
          </cell>
        </row>
        <row r="224">
          <cell r="A224" t="str">
            <v>756050</v>
          </cell>
          <cell r="B224" t="str">
            <v>Vacation</v>
          </cell>
          <cell r="C224">
            <v>546</v>
          </cell>
        </row>
        <row r="225">
          <cell r="A225" t="str">
            <v>756100</v>
          </cell>
          <cell r="B225" t="str">
            <v>Travel - Air</v>
          </cell>
          <cell r="C225">
            <v>2000</v>
          </cell>
        </row>
        <row r="226">
          <cell r="A226" t="str">
            <v>756110</v>
          </cell>
          <cell r="B226" t="str">
            <v>Travel -Hotel</v>
          </cell>
          <cell r="C226">
            <v>500</v>
          </cell>
        </row>
        <row r="227">
          <cell r="A227" t="str">
            <v>756120</v>
          </cell>
          <cell r="B227" t="str">
            <v>T &amp; E</v>
          </cell>
          <cell r="C227">
            <v>200</v>
          </cell>
        </row>
        <row r="228">
          <cell r="A228" t="str">
            <v>756130</v>
          </cell>
          <cell r="B228" t="str">
            <v>Meals</v>
          </cell>
          <cell r="C228">
            <v>200</v>
          </cell>
        </row>
        <row r="229">
          <cell r="A229" t="str">
            <v>757200</v>
          </cell>
          <cell r="B229" t="str">
            <v>Advertising</v>
          </cell>
          <cell r="C229">
            <v>2000</v>
          </cell>
        </row>
        <row r="230">
          <cell r="A230" t="str">
            <v>757300</v>
          </cell>
          <cell r="B230" t="str">
            <v>Exp. Equipment</v>
          </cell>
          <cell r="C230">
            <v>33</v>
          </cell>
        </row>
        <row r="231">
          <cell r="A231" t="str">
            <v>757301</v>
          </cell>
          <cell r="B231" t="str">
            <v>Exp. Software</v>
          </cell>
          <cell r="C231">
            <v>50</v>
          </cell>
        </row>
        <row r="232">
          <cell r="A232" t="str">
            <v>757303</v>
          </cell>
          <cell r="B232" t="str">
            <v>Equipment Rental</v>
          </cell>
          <cell r="C232">
            <v>33</v>
          </cell>
        </row>
        <row r="233">
          <cell r="A233" t="str">
            <v>758130</v>
          </cell>
          <cell r="B233" t="str">
            <v>Supplies</v>
          </cell>
          <cell r="C233">
            <v>17</v>
          </cell>
        </row>
        <row r="234">
          <cell r="A234" t="str">
            <v>806010</v>
          </cell>
          <cell r="B234" t="str">
            <v>Salaries &amp; Wages</v>
          </cell>
          <cell r="C234">
            <v>80875</v>
          </cell>
        </row>
        <row r="235">
          <cell r="A235" t="str">
            <v>806020</v>
          </cell>
          <cell r="B235" t="str">
            <v>Payroll Taxes &amp; Benefits</v>
          </cell>
          <cell r="C235">
            <v>19164</v>
          </cell>
        </row>
        <row r="236">
          <cell r="A236" t="str">
            <v>806030</v>
          </cell>
          <cell r="B236" t="str">
            <v>Employee Commissions</v>
          </cell>
          <cell r="C236">
            <v>35151</v>
          </cell>
        </row>
        <row r="237">
          <cell r="A237" t="str">
            <v>806050</v>
          </cell>
          <cell r="B237" t="str">
            <v>Vacation</v>
          </cell>
          <cell r="C237">
            <v>3889</v>
          </cell>
        </row>
        <row r="238">
          <cell r="A238" t="str">
            <v>806100</v>
          </cell>
          <cell r="B238" t="str">
            <v>Travel - Air</v>
          </cell>
          <cell r="C238">
            <v>1100</v>
          </cell>
        </row>
        <row r="239">
          <cell r="A239" t="str">
            <v>806110</v>
          </cell>
          <cell r="B239" t="str">
            <v>Travel -Hotel</v>
          </cell>
          <cell r="C239">
            <v>859</v>
          </cell>
        </row>
        <row r="240">
          <cell r="A240" t="str">
            <v>806120</v>
          </cell>
          <cell r="B240" t="str">
            <v>Travel - Other</v>
          </cell>
          <cell r="C240">
            <v>4880</v>
          </cell>
        </row>
        <row r="241">
          <cell r="A241" t="str">
            <v>806130</v>
          </cell>
          <cell r="B241" t="str">
            <v>Meals</v>
          </cell>
          <cell r="C241">
            <v>3504</v>
          </cell>
        </row>
        <row r="242">
          <cell r="A242" t="str">
            <v>806200</v>
          </cell>
          <cell r="B242" t="str">
            <v>Total Training</v>
          </cell>
          <cell r="C242">
            <v>5000</v>
          </cell>
        </row>
        <row r="243">
          <cell r="A243" t="str">
            <v>806500</v>
          </cell>
          <cell r="B243" t="str">
            <v>Inside Sales</v>
          </cell>
          <cell r="C243">
            <v>41048</v>
          </cell>
        </row>
        <row r="244">
          <cell r="A244" t="str">
            <v>807300</v>
          </cell>
          <cell r="B244" t="str">
            <v>Exp. Equipment</v>
          </cell>
          <cell r="C244">
            <v>142</v>
          </cell>
        </row>
        <row r="245">
          <cell r="A245" t="str">
            <v>807301</v>
          </cell>
          <cell r="B245" t="str">
            <v>Exp. Software</v>
          </cell>
          <cell r="C245">
            <v>142</v>
          </cell>
        </row>
        <row r="246">
          <cell r="A246" t="str">
            <v>808130</v>
          </cell>
          <cell r="B246" t="str">
            <v>Supplies</v>
          </cell>
          <cell r="C246">
            <v>354</v>
          </cell>
        </row>
        <row r="247">
          <cell r="A247" t="str">
            <v>856010</v>
          </cell>
          <cell r="B247" t="str">
            <v>Salaries</v>
          </cell>
          <cell r="C247">
            <v>19167</v>
          </cell>
        </row>
        <row r="248">
          <cell r="A248" t="str">
            <v>856020</v>
          </cell>
          <cell r="B248" t="str">
            <v>Payroll Taxes &amp; Benefits</v>
          </cell>
          <cell r="C248">
            <v>3642</v>
          </cell>
        </row>
        <row r="249">
          <cell r="A249" t="str">
            <v>856050</v>
          </cell>
          <cell r="B249" t="str">
            <v>Vacation</v>
          </cell>
          <cell r="C249">
            <v>739</v>
          </cell>
        </row>
        <row r="250">
          <cell r="A250" t="str">
            <v>856100</v>
          </cell>
          <cell r="B250" t="str">
            <v>Travel - Air</v>
          </cell>
          <cell r="C250">
            <v>1000</v>
          </cell>
        </row>
        <row r="251">
          <cell r="A251" t="str">
            <v>856110</v>
          </cell>
          <cell r="B251" t="str">
            <v>Travel -Hotel</v>
          </cell>
          <cell r="C251">
            <v>500</v>
          </cell>
        </row>
        <row r="252">
          <cell r="A252" t="str">
            <v>856120</v>
          </cell>
          <cell r="B252" t="str">
            <v>Travel - Other</v>
          </cell>
          <cell r="C252">
            <v>250</v>
          </cell>
        </row>
        <row r="253">
          <cell r="A253" t="str">
            <v>856130</v>
          </cell>
          <cell r="B253" t="str">
            <v>Meals</v>
          </cell>
          <cell r="C253">
            <v>100</v>
          </cell>
        </row>
        <row r="254">
          <cell r="A254" t="str">
            <v>856200</v>
          </cell>
          <cell r="B254" t="str">
            <v>Conferences and Training</v>
          </cell>
          <cell r="C254">
            <v>83</v>
          </cell>
        </row>
        <row r="255">
          <cell r="A255" t="str">
            <v>857300</v>
          </cell>
          <cell r="B255" t="str">
            <v>Exp. Dev. Equipment</v>
          </cell>
          <cell r="C255">
            <v>17</v>
          </cell>
        </row>
        <row r="256">
          <cell r="A256" t="str">
            <v>857301</v>
          </cell>
          <cell r="B256" t="str">
            <v>Exp. Dev. Software</v>
          </cell>
          <cell r="C256">
            <v>17</v>
          </cell>
        </row>
        <row r="257">
          <cell r="A257" t="str">
            <v>857303</v>
          </cell>
          <cell r="B257" t="str">
            <v>Equipment Rental</v>
          </cell>
          <cell r="C257">
            <v>17</v>
          </cell>
        </row>
        <row r="258">
          <cell r="A258" t="str">
            <v>858130</v>
          </cell>
          <cell r="B258" t="str">
            <v>Supplies</v>
          </cell>
          <cell r="C258">
            <v>21</v>
          </cell>
        </row>
        <row r="259">
          <cell r="A259" t="str">
            <v>906010</v>
          </cell>
          <cell r="B259" t="str">
            <v>Total Salary Expense</v>
          </cell>
          <cell r="C259">
            <v>39583</v>
          </cell>
        </row>
        <row r="260">
          <cell r="A260" t="str">
            <v>906020</v>
          </cell>
          <cell r="B260" t="str">
            <v>Payroll Taxes &amp; Benefits</v>
          </cell>
          <cell r="C260">
            <v>8907</v>
          </cell>
        </row>
        <row r="261">
          <cell r="A261" t="str">
            <v>906040</v>
          </cell>
          <cell r="B261" t="str">
            <v>Signing Bonus</v>
          </cell>
          <cell r="C261">
            <v>12300</v>
          </cell>
        </row>
        <row r="262">
          <cell r="A262" t="str">
            <v>906050</v>
          </cell>
          <cell r="B262" t="str">
            <v>Vacation</v>
          </cell>
          <cell r="C262">
            <v>1526</v>
          </cell>
        </row>
        <row r="263">
          <cell r="A263" t="str">
            <v>906100</v>
          </cell>
          <cell r="B263" t="str">
            <v>Travel - Air</v>
          </cell>
          <cell r="C263">
            <v>450</v>
          </cell>
        </row>
        <row r="264">
          <cell r="A264" t="str">
            <v>906110</v>
          </cell>
          <cell r="B264" t="str">
            <v>Travel -Hotel</v>
          </cell>
          <cell r="C264">
            <v>300</v>
          </cell>
        </row>
        <row r="265">
          <cell r="A265" t="str">
            <v>906120</v>
          </cell>
          <cell r="B265" t="str">
            <v>Travel - Other</v>
          </cell>
          <cell r="C265">
            <v>300</v>
          </cell>
        </row>
        <row r="266">
          <cell r="A266" t="str">
            <v>906130</v>
          </cell>
          <cell r="B266" t="str">
            <v>Meals</v>
          </cell>
          <cell r="C266">
            <v>150</v>
          </cell>
        </row>
        <row r="267">
          <cell r="A267" t="str">
            <v>906200</v>
          </cell>
          <cell r="B267" t="str">
            <v>Company Meetings</v>
          </cell>
          <cell r="C267">
            <v>0</v>
          </cell>
        </row>
        <row r="268">
          <cell r="A268" t="str">
            <v>906200</v>
          </cell>
          <cell r="B268" t="str">
            <v>Conferences and Training</v>
          </cell>
          <cell r="C268">
            <v>150</v>
          </cell>
        </row>
        <row r="269">
          <cell r="A269" t="str">
            <v>906500</v>
          </cell>
          <cell r="B269" t="str">
            <v>Consulting</v>
          </cell>
          <cell r="C269">
            <v>11000</v>
          </cell>
        </row>
        <row r="270">
          <cell r="A270" t="str">
            <v>906505</v>
          </cell>
          <cell r="B270" t="str">
            <v>Temporary Help</v>
          </cell>
          <cell r="C270">
            <v>1200</v>
          </cell>
        </row>
        <row r="271">
          <cell r="A271" t="str">
            <v>906560</v>
          </cell>
          <cell r="B271" t="str">
            <v>Legal</v>
          </cell>
          <cell r="C271">
            <v>7000</v>
          </cell>
        </row>
        <row r="272">
          <cell r="A272" t="str">
            <v>906570</v>
          </cell>
          <cell r="B272" t="str">
            <v>Accounting</v>
          </cell>
          <cell r="C272">
            <v>4000</v>
          </cell>
        </row>
        <row r="273">
          <cell r="A273" t="str">
            <v>906572</v>
          </cell>
          <cell r="B273" t="str">
            <v>Bank, Bridge and Payroll  Fees</v>
          </cell>
          <cell r="C273">
            <v>300</v>
          </cell>
        </row>
        <row r="274">
          <cell r="A274" t="str">
            <v>906573</v>
          </cell>
          <cell r="B274" t="str">
            <v>Merchant Services Fees</v>
          </cell>
          <cell r="C274">
            <v>5725</v>
          </cell>
        </row>
        <row r="275">
          <cell r="A275" t="str">
            <v>907300</v>
          </cell>
          <cell r="B275" t="str">
            <v>Exp. Equipment</v>
          </cell>
          <cell r="C275">
            <v>50</v>
          </cell>
        </row>
        <row r="276">
          <cell r="A276" t="str">
            <v>907301</v>
          </cell>
          <cell r="B276" t="str">
            <v>Exp. Software</v>
          </cell>
          <cell r="C276">
            <v>10022</v>
          </cell>
        </row>
        <row r="277">
          <cell r="A277" t="str">
            <v>907303</v>
          </cell>
          <cell r="B277" t="str">
            <v>Equipment Rental</v>
          </cell>
          <cell r="C277">
            <v>50</v>
          </cell>
        </row>
        <row r="278">
          <cell r="A278" t="str">
            <v>908000</v>
          </cell>
          <cell r="B278" t="str">
            <v>Rent + janatorial +</v>
          </cell>
          <cell r="C278">
            <v>10300</v>
          </cell>
        </row>
        <row r="279">
          <cell r="A279" t="str">
            <v>908010</v>
          </cell>
          <cell r="B279" t="str">
            <v>Moving</v>
          </cell>
          <cell r="C279">
            <v>500</v>
          </cell>
        </row>
        <row r="280">
          <cell r="A280" t="str">
            <v>908020</v>
          </cell>
          <cell r="B280" t="str">
            <v>Telecommunications</v>
          </cell>
          <cell r="C280">
            <v>4290</v>
          </cell>
        </row>
        <row r="281">
          <cell r="A281" t="str">
            <v>908040</v>
          </cell>
          <cell r="B281" t="str">
            <v>Utilities</v>
          </cell>
          <cell r="C281">
            <v>200</v>
          </cell>
        </row>
        <row r="282">
          <cell r="A282" t="str">
            <v>908060</v>
          </cell>
          <cell r="B282" t="str">
            <v>Postage and Freight</v>
          </cell>
          <cell r="C282">
            <v>400</v>
          </cell>
        </row>
        <row r="283">
          <cell r="A283" t="str">
            <v>908070</v>
          </cell>
          <cell r="B283" t="str">
            <v>Copying &amp; Printing</v>
          </cell>
          <cell r="C283">
            <v>200</v>
          </cell>
        </row>
        <row r="284">
          <cell r="A284" t="str">
            <v>908080</v>
          </cell>
          <cell r="B284" t="str">
            <v>Dues and Subscriptions</v>
          </cell>
          <cell r="C284">
            <v>100</v>
          </cell>
        </row>
        <row r="285">
          <cell r="A285" t="str">
            <v>908110</v>
          </cell>
          <cell r="B285" t="str">
            <v>Taxes and Licenses</v>
          </cell>
          <cell r="C285">
            <v>1500</v>
          </cell>
        </row>
        <row r="286">
          <cell r="A286" t="str">
            <v>908120</v>
          </cell>
          <cell r="B286" t="str">
            <v>Business Insurance</v>
          </cell>
          <cell r="C286">
            <v>1600</v>
          </cell>
        </row>
        <row r="287">
          <cell r="A287" t="str">
            <v>908130</v>
          </cell>
          <cell r="B287" t="str">
            <v>Supplies</v>
          </cell>
          <cell r="C287">
            <v>7500</v>
          </cell>
        </row>
        <row r="288">
          <cell r="A288" t="str">
            <v>959110</v>
          </cell>
          <cell r="B288" t="str">
            <v>Interest Income</v>
          </cell>
          <cell r="C288">
            <v>-4991</v>
          </cell>
        </row>
        <row r="289">
          <cell r="A289">
            <v>909210</v>
          </cell>
          <cell r="B289" t="str">
            <v>Depreciation</v>
          </cell>
          <cell r="C289">
            <v>1194</v>
          </cell>
        </row>
        <row r="290">
          <cell r="A290" t="str">
            <v>959220</v>
          </cell>
          <cell r="B290" t="str">
            <v>Interest Expense</v>
          </cell>
          <cell r="C290">
            <v>4088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"/>
      <sheetName val="Queries"/>
      <sheetName val="Cover"/>
      <sheetName val="Overview"/>
      <sheetName val="Bal Sheet"/>
      <sheetName val="P&amp;L"/>
      <sheetName val="Cash Flow"/>
      <sheetName val="2005-06 Waterfall"/>
      <sheetName val="TB"/>
      <sheetName val="PriorTB"/>
      <sheetName val="XCHK"/>
      <sheetName val="Budget"/>
      <sheetName val="Bal_Sheet"/>
      <sheetName val="Cash_Flow"/>
      <sheetName val="2005-06_Waterfall"/>
      <sheetName val="Bal_Sheet1"/>
      <sheetName val="Cash_Flow1"/>
      <sheetName val="2005-06_Waterfall1"/>
      <sheetName val="Bal_Sheet2"/>
      <sheetName val="Cash_Flow2"/>
      <sheetName val="2005-06_Waterfall2"/>
      <sheetName val="Bal_Sheet3"/>
      <sheetName val="Cash_Flow3"/>
      <sheetName val="2005-06_Waterfall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B2" t="str">
            <v>Account ID</v>
          </cell>
          <cell r="C2" t="str">
            <v>Account Description</v>
          </cell>
          <cell r="D2" t="str">
            <v>Debit Amt</v>
          </cell>
          <cell r="E2" t="str">
            <v>Credit Amt</v>
          </cell>
          <cell r="F2" t="str">
            <v>CurNet</v>
          </cell>
          <cell r="G2" t="str">
            <v>DR12</v>
          </cell>
          <cell r="H2" t="str">
            <v>CR12</v>
          </cell>
          <cell r="I2" t="str">
            <v>LastNet</v>
          </cell>
          <cell r="J2" t="str">
            <v>DRCHG</v>
          </cell>
          <cell r="K2" t="str">
            <v>CRCHG</v>
          </cell>
          <cell r="L2" t="str">
            <v>Net</v>
          </cell>
        </row>
        <row r="3">
          <cell r="B3">
            <v>100000</v>
          </cell>
          <cell r="C3" t="str">
            <v>CASH</v>
          </cell>
          <cell r="F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B4">
            <v>100100</v>
          </cell>
          <cell r="C4" t="str">
            <v>Wells Fargo - Checking</v>
          </cell>
          <cell r="D4">
            <v>17025.310000000001</v>
          </cell>
          <cell r="F4">
            <v>17025.310000000001</v>
          </cell>
          <cell r="G4">
            <v>199901.61</v>
          </cell>
          <cell r="I4">
            <v>199901.61</v>
          </cell>
          <cell r="J4">
            <v>-182876.3</v>
          </cell>
          <cell r="K4">
            <v>0</v>
          </cell>
          <cell r="L4">
            <v>-182876.3</v>
          </cell>
        </row>
        <row r="5">
          <cell r="B5">
            <v>100200</v>
          </cell>
          <cell r="C5" t="str">
            <v>First Republic - Checking</v>
          </cell>
          <cell r="D5">
            <v>6507.85</v>
          </cell>
          <cell r="F5">
            <v>6507.85</v>
          </cell>
          <cell r="G5">
            <v>5730.35</v>
          </cell>
          <cell r="I5">
            <v>5730.35</v>
          </cell>
          <cell r="J5">
            <v>777.5</v>
          </cell>
          <cell r="K5">
            <v>0</v>
          </cell>
          <cell r="L5">
            <v>777.5</v>
          </cell>
        </row>
        <row r="6">
          <cell r="B6">
            <v>100300</v>
          </cell>
          <cell r="C6" t="str">
            <v>First Republic - Investment</v>
          </cell>
          <cell r="F6">
            <v>0</v>
          </cell>
          <cell r="G6">
            <v>2189712.2599999998</v>
          </cell>
          <cell r="I6">
            <v>2189712.2599999998</v>
          </cell>
          <cell r="J6">
            <v>-2189712.2599999998</v>
          </cell>
          <cell r="K6">
            <v>0</v>
          </cell>
          <cell r="L6">
            <v>-2189712.2599999998</v>
          </cell>
        </row>
        <row r="7">
          <cell r="B7">
            <v>100400</v>
          </cell>
          <cell r="C7" t="str">
            <v>Comerica - Checking</v>
          </cell>
          <cell r="D7">
            <v>200468.05</v>
          </cell>
          <cell r="F7">
            <v>200468.05</v>
          </cell>
          <cell r="G7">
            <v>500</v>
          </cell>
          <cell r="I7">
            <v>500</v>
          </cell>
          <cell r="J7">
            <v>199968.05</v>
          </cell>
          <cell r="K7">
            <v>0</v>
          </cell>
          <cell r="L7">
            <v>199968.05</v>
          </cell>
        </row>
        <row r="8">
          <cell r="B8">
            <v>100500</v>
          </cell>
          <cell r="C8" t="str">
            <v>Comerica - Money Market</v>
          </cell>
          <cell r="D8">
            <v>1649589.65</v>
          </cell>
          <cell r="F8">
            <v>1649589.65</v>
          </cell>
          <cell r="I8">
            <v>0</v>
          </cell>
          <cell r="J8">
            <v>1649589.65</v>
          </cell>
          <cell r="K8">
            <v>0</v>
          </cell>
          <cell r="L8">
            <v>1649589.65</v>
          </cell>
        </row>
        <row r="9">
          <cell r="B9">
            <v>100600</v>
          </cell>
          <cell r="C9" t="str">
            <v>Comerica - Merchant</v>
          </cell>
          <cell r="F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>
            <v>110000</v>
          </cell>
          <cell r="C10" t="str">
            <v>Credit Card Deposit Clearing</v>
          </cell>
          <cell r="E10">
            <v>9071.61</v>
          </cell>
          <cell r="F10">
            <v>-9071.61</v>
          </cell>
          <cell r="I10">
            <v>0</v>
          </cell>
          <cell r="J10">
            <v>0</v>
          </cell>
          <cell r="K10">
            <v>9071.61</v>
          </cell>
          <cell r="L10">
            <v>-9071.61</v>
          </cell>
        </row>
        <row r="11">
          <cell r="B11">
            <v>120000</v>
          </cell>
          <cell r="C11" t="str">
            <v>Accounts Receivable</v>
          </cell>
          <cell r="E11">
            <v>191861.7</v>
          </cell>
          <cell r="F11">
            <v>-191861.7</v>
          </cell>
          <cell r="I11">
            <v>0</v>
          </cell>
          <cell r="J11">
            <v>0</v>
          </cell>
          <cell r="K11">
            <v>191861.7</v>
          </cell>
          <cell r="L11">
            <v>-191861.7</v>
          </cell>
        </row>
        <row r="12">
          <cell r="B12">
            <v>120100</v>
          </cell>
          <cell r="C12" t="str">
            <v>Reserve for Bad Debt</v>
          </cell>
          <cell r="F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>
            <v>121000</v>
          </cell>
          <cell r="C13" t="str">
            <v>AR Clearing</v>
          </cell>
          <cell r="F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>
            <v>122000</v>
          </cell>
          <cell r="C14" t="str">
            <v>Employee Advances</v>
          </cell>
          <cell r="F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>
            <v>130000</v>
          </cell>
          <cell r="C15" t="str">
            <v>Inventory</v>
          </cell>
          <cell r="F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>
            <v>140000</v>
          </cell>
          <cell r="C16" t="str">
            <v>Prepaid Expense</v>
          </cell>
          <cell r="D16">
            <v>70193.539999999994</v>
          </cell>
          <cell r="F16">
            <v>70193.539999999994</v>
          </cell>
          <cell r="G16">
            <v>92861.81</v>
          </cell>
          <cell r="I16">
            <v>92861.81</v>
          </cell>
          <cell r="J16">
            <v>-22668.270000000004</v>
          </cell>
          <cell r="K16">
            <v>0</v>
          </cell>
          <cell r="L16">
            <v>-22668.270000000004</v>
          </cell>
        </row>
        <row r="17">
          <cell r="B17">
            <v>140100</v>
          </cell>
          <cell r="C17" t="str">
            <v>Prepaid Expense - General</v>
          </cell>
          <cell r="F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>
            <v>140200</v>
          </cell>
          <cell r="C18" t="str">
            <v>Prepaid Expense - Insurance</v>
          </cell>
          <cell r="F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B19">
            <v>140300</v>
          </cell>
          <cell r="C19" t="str">
            <v>Prepaid Expense - Marketing</v>
          </cell>
          <cell r="F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B20">
            <v>140400</v>
          </cell>
          <cell r="C20" t="str">
            <v>Deferred Costs - Eng/Bridal</v>
          </cell>
          <cell r="D20">
            <v>8048</v>
          </cell>
          <cell r="F20">
            <v>8048</v>
          </cell>
          <cell r="G20">
            <v>5849</v>
          </cell>
          <cell r="I20">
            <v>5849</v>
          </cell>
          <cell r="J20">
            <v>2199</v>
          </cell>
          <cell r="K20">
            <v>0</v>
          </cell>
          <cell r="L20">
            <v>2199</v>
          </cell>
        </row>
        <row r="21">
          <cell r="B21">
            <v>140500</v>
          </cell>
          <cell r="C21" t="str">
            <v>Deferred Costs - Albums</v>
          </cell>
          <cell r="D21">
            <v>37670</v>
          </cell>
          <cell r="F21">
            <v>37670</v>
          </cell>
          <cell r="G21">
            <v>38170</v>
          </cell>
          <cell r="I21">
            <v>38170</v>
          </cell>
          <cell r="J21">
            <v>-500</v>
          </cell>
          <cell r="K21">
            <v>0</v>
          </cell>
          <cell r="L21">
            <v>-500</v>
          </cell>
        </row>
        <row r="22">
          <cell r="B22">
            <v>141000</v>
          </cell>
          <cell r="C22" t="str">
            <v>Restricted Funds - Merch Cards</v>
          </cell>
          <cell r="D22">
            <v>20000</v>
          </cell>
          <cell r="F22">
            <v>20000</v>
          </cell>
          <cell r="G22">
            <v>20000</v>
          </cell>
          <cell r="I22">
            <v>20000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141500</v>
          </cell>
          <cell r="C23" t="str">
            <v>CD - ACH Restricted</v>
          </cell>
          <cell r="F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>
            <v>149000</v>
          </cell>
          <cell r="C24" t="str">
            <v>Other Current Assets</v>
          </cell>
          <cell r="F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>
            <v>150000</v>
          </cell>
          <cell r="C25" t="str">
            <v>Fixed Assets</v>
          </cell>
          <cell r="F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B26">
            <v>150100</v>
          </cell>
          <cell r="C26" t="str">
            <v>Furniture and Fixtures</v>
          </cell>
          <cell r="D26">
            <v>29461.57</v>
          </cell>
          <cell r="F26">
            <v>29461.57</v>
          </cell>
          <cell r="G26">
            <v>22151.69</v>
          </cell>
          <cell r="I26">
            <v>22151.69</v>
          </cell>
          <cell r="J26">
            <v>7309.880000000001</v>
          </cell>
          <cell r="K26">
            <v>0</v>
          </cell>
          <cell r="L26">
            <v>7309.880000000001</v>
          </cell>
        </row>
        <row r="27">
          <cell r="B27">
            <v>150200</v>
          </cell>
          <cell r="C27" t="str">
            <v>Computers</v>
          </cell>
          <cell r="D27">
            <v>105347.58</v>
          </cell>
          <cell r="F27">
            <v>105347.58</v>
          </cell>
          <cell r="G27">
            <v>100134.64</v>
          </cell>
          <cell r="I27">
            <v>100134.64</v>
          </cell>
          <cell r="J27">
            <v>5212.9400000000023</v>
          </cell>
          <cell r="K27">
            <v>0</v>
          </cell>
          <cell r="L27">
            <v>5212.9400000000023</v>
          </cell>
        </row>
        <row r="28">
          <cell r="B28">
            <v>150300</v>
          </cell>
          <cell r="C28" t="str">
            <v>Cameras</v>
          </cell>
          <cell r="D28">
            <v>1119108.8400000001</v>
          </cell>
          <cell r="F28">
            <v>1119108.8400000001</v>
          </cell>
          <cell r="G28">
            <v>1119108.8400000001</v>
          </cell>
          <cell r="I28">
            <v>1119108.8400000001</v>
          </cell>
          <cell r="J28">
            <v>0</v>
          </cell>
          <cell r="K28">
            <v>0</v>
          </cell>
          <cell r="L28">
            <v>0</v>
          </cell>
        </row>
        <row r="29">
          <cell r="B29">
            <v>150400</v>
          </cell>
          <cell r="C29" t="str">
            <v>Capital Leased Property</v>
          </cell>
          <cell r="F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>
            <v>150500</v>
          </cell>
          <cell r="C30" t="str">
            <v>Leasehold Improvements</v>
          </cell>
          <cell r="F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>
            <v>160000</v>
          </cell>
          <cell r="C31" t="str">
            <v>Accum Depreciation</v>
          </cell>
          <cell r="F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>
            <v>160100</v>
          </cell>
          <cell r="C32" t="str">
            <v>Accum Dep. Furn &amp; Fixtures</v>
          </cell>
          <cell r="F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>
            <v>160200</v>
          </cell>
          <cell r="C33" t="str">
            <v>Accum Dep. Computers</v>
          </cell>
          <cell r="F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>
            <v>160300</v>
          </cell>
          <cell r="C34" t="str">
            <v>Accum Dep. Cameras</v>
          </cell>
          <cell r="E34">
            <v>315736</v>
          </cell>
          <cell r="F34">
            <v>-315736</v>
          </cell>
          <cell r="H34">
            <v>298795</v>
          </cell>
          <cell r="I34">
            <v>-298795</v>
          </cell>
          <cell r="J34">
            <v>0</v>
          </cell>
          <cell r="K34">
            <v>16941</v>
          </cell>
          <cell r="L34">
            <v>-16941</v>
          </cell>
        </row>
        <row r="35">
          <cell r="B35">
            <v>160400</v>
          </cell>
          <cell r="C35" t="str">
            <v>Accum Dep. Leased Property</v>
          </cell>
          <cell r="F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>
            <v>160500</v>
          </cell>
          <cell r="C36" t="str">
            <v>Accum Dep. Leasehold Imp.</v>
          </cell>
          <cell r="F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>
            <v>180000</v>
          </cell>
          <cell r="C37" t="str">
            <v>Other Assets</v>
          </cell>
          <cell r="F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>
            <v>181000</v>
          </cell>
          <cell r="C38" t="str">
            <v>Deposits</v>
          </cell>
          <cell r="D38">
            <v>59462.21</v>
          </cell>
          <cell r="F38">
            <v>59462.21</v>
          </cell>
          <cell r="G38">
            <v>59462.21</v>
          </cell>
          <cell r="I38">
            <v>59462.21</v>
          </cell>
          <cell r="J38">
            <v>0</v>
          </cell>
          <cell r="K38">
            <v>0</v>
          </cell>
          <cell r="L38">
            <v>0</v>
          </cell>
        </row>
        <row r="39">
          <cell r="B39">
            <v>182000</v>
          </cell>
          <cell r="C39" t="str">
            <v>Start-up Costs</v>
          </cell>
          <cell r="F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>
            <v>200000</v>
          </cell>
          <cell r="C40" t="str">
            <v>Accounts Payable</v>
          </cell>
          <cell r="E40">
            <v>162844.13</v>
          </cell>
          <cell r="F40">
            <v>-162844.13</v>
          </cell>
          <cell r="H40">
            <v>101558.84</v>
          </cell>
          <cell r="I40">
            <v>-101558.84</v>
          </cell>
          <cell r="J40">
            <v>0</v>
          </cell>
          <cell r="K40">
            <v>61285.290000000008</v>
          </cell>
          <cell r="L40">
            <v>-61285.290000000008</v>
          </cell>
        </row>
        <row r="41">
          <cell r="B41">
            <v>201000</v>
          </cell>
          <cell r="C41" t="str">
            <v>Credit Card</v>
          </cell>
          <cell r="F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B42">
            <v>201010</v>
          </cell>
          <cell r="C42" t="str">
            <v>Credit Card - Chase</v>
          </cell>
          <cell r="F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B43">
            <v>201020</v>
          </cell>
          <cell r="C43" t="str">
            <v>Credit Card - Capital One</v>
          </cell>
          <cell r="E43">
            <v>1484.54</v>
          </cell>
          <cell r="F43">
            <v>-1484.54</v>
          </cell>
          <cell r="H43">
            <v>1424.51</v>
          </cell>
          <cell r="I43">
            <v>-1424.51</v>
          </cell>
          <cell r="J43">
            <v>0</v>
          </cell>
          <cell r="K43">
            <v>60.029999999999973</v>
          </cell>
          <cell r="L43">
            <v>-60.029999999999973</v>
          </cell>
        </row>
        <row r="44">
          <cell r="B44">
            <v>201030</v>
          </cell>
          <cell r="C44" t="str">
            <v>Credit Card - Bank One</v>
          </cell>
          <cell r="F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>
            <v>201040</v>
          </cell>
          <cell r="C45" t="str">
            <v>Credit Card - Amex - Gold</v>
          </cell>
          <cell r="E45">
            <v>27790.25</v>
          </cell>
          <cell r="F45">
            <v>-27790.25</v>
          </cell>
          <cell r="H45">
            <v>29921.279999999999</v>
          </cell>
          <cell r="I45">
            <v>-29921.279999999999</v>
          </cell>
          <cell r="J45">
            <v>0</v>
          </cell>
          <cell r="K45">
            <v>-2131.0299999999988</v>
          </cell>
          <cell r="L45">
            <v>2131.0299999999988</v>
          </cell>
        </row>
        <row r="46">
          <cell r="B46">
            <v>201050</v>
          </cell>
          <cell r="C46" t="str">
            <v>Credit Card - Amex - Platinum</v>
          </cell>
          <cell r="E46">
            <v>569.33000000000004</v>
          </cell>
          <cell r="F46">
            <v>-569.33000000000004</v>
          </cell>
          <cell r="H46">
            <v>461.9</v>
          </cell>
          <cell r="I46">
            <v>-461.9</v>
          </cell>
          <cell r="J46">
            <v>0</v>
          </cell>
          <cell r="K46">
            <v>107.43000000000006</v>
          </cell>
          <cell r="L46">
            <v>-107.43000000000006</v>
          </cell>
        </row>
        <row r="47">
          <cell r="B47">
            <v>202000</v>
          </cell>
          <cell r="C47" t="str">
            <v>Accrued Expenses Payable</v>
          </cell>
          <cell r="E47">
            <v>57466.86</v>
          </cell>
          <cell r="F47">
            <v>-57466.86</v>
          </cell>
          <cell r="H47">
            <v>120783.78</v>
          </cell>
          <cell r="I47">
            <v>-120783.78</v>
          </cell>
          <cell r="J47">
            <v>0</v>
          </cell>
          <cell r="K47">
            <v>-63316.92</v>
          </cell>
          <cell r="L47">
            <v>63316.92</v>
          </cell>
        </row>
        <row r="48">
          <cell r="B48">
            <v>202100</v>
          </cell>
          <cell r="C48" t="str">
            <v>Accrued Payroll</v>
          </cell>
          <cell r="E48">
            <v>60252.81</v>
          </cell>
          <cell r="F48">
            <v>-60252.81</v>
          </cell>
          <cell r="H48">
            <v>141191.06</v>
          </cell>
          <cell r="I48">
            <v>-141191.06</v>
          </cell>
          <cell r="J48">
            <v>0</v>
          </cell>
          <cell r="K48">
            <v>-80938.25</v>
          </cell>
          <cell r="L48">
            <v>80938.25</v>
          </cell>
        </row>
        <row r="49">
          <cell r="B49">
            <v>202110</v>
          </cell>
          <cell r="C49" t="str">
            <v>Accrued Vacation</v>
          </cell>
          <cell r="F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B50">
            <v>202120</v>
          </cell>
          <cell r="C50" t="str">
            <v>Accrued 401k</v>
          </cell>
          <cell r="F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B51">
            <v>202130</v>
          </cell>
          <cell r="C51" t="str">
            <v>Accrued Commissions</v>
          </cell>
          <cell r="F51">
            <v>0</v>
          </cell>
          <cell r="H51">
            <v>25089.51</v>
          </cell>
          <cell r="I51">
            <v>-25089.51</v>
          </cell>
          <cell r="J51">
            <v>0</v>
          </cell>
          <cell r="K51">
            <v>-25089.51</v>
          </cell>
          <cell r="L51">
            <v>25089.51</v>
          </cell>
        </row>
        <row r="52">
          <cell r="B52">
            <v>202140</v>
          </cell>
          <cell r="C52" t="str">
            <v>Accrued Interest Payable</v>
          </cell>
          <cell r="F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>
            <v>205000</v>
          </cell>
          <cell r="C53" t="str">
            <v>Accrued Taxes Payable</v>
          </cell>
          <cell r="F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>
            <v>205100</v>
          </cell>
          <cell r="C54" t="str">
            <v>Sales Tax Payable</v>
          </cell>
          <cell r="E54">
            <v>190576.67</v>
          </cell>
          <cell r="F54">
            <v>-190576.67</v>
          </cell>
          <cell r="H54">
            <v>190576.67</v>
          </cell>
          <cell r="I54">
            <v>-190576.67</v>
          </cell>
          <cell r="J54">
            <v>0</v>
          </cell>
          <cell r="K54">
            <v>0</v>
          </cell>
          <cell r="L54">
            <v>0</v>
          </cell>
        </row>
        <row r="55">
          <cell r="B55">
            <v>205105</v>
          </cell>
          <cell r="C55" t="str">
            <v>Sales Tax Payable - CA</v>
          </cell>
          <cell r="E55">
            <v>860.51</v>
          </cell>
          <cell r="F55">
            <v>-860.51</v>
          </cell>
          <cell r="I55">
            <v>0</v>
          </cell>
          <cell r="J55">
            <v>0</v>
          </cell>
          <cell r="K55">
            <v>860.51</v>
          </cell>
          <cell r="L55">
            <v>-860.51</v>
          </cell>
        </row>
        <row r="56">
          <cell r="B56">
            <v>205107</v>
          </cell>
          <cell r="C56" t="str">
            <v>Sales Tax Payable - CT</v>
          </cell>
          <cell r="D56">
            <v>2355</v>
          </cell>
          <cell r="F56">
            <v>2355</v>
          </cell>
          <cell r="I56">
            <v>0</v>
          </cell>
          <cell r="J56">
            <v>2355</v>
          </cell>
          <cell r="K56">
            <v>0</v>
          </cell>
          <cell r="L56">
            <v>2355</v>
          </cell>
        </row>
        <row r="57">
          <cell r="B57">
            <v>205110</v>
          </cell>
          <cell r="C57" t="str">
            <v>Sales Tax Payable - GA</v>
          </cell>
          <cell r="E57">
            <v>292.58999999999997</v>
          </cell>
          <cell r="F57">
            <v>-292.58999999999997</v>
          </cell>
          <cell r="I57">
            <v>0</v>
          </cell>
          <cell r="J57">
            <v>0</v>
          </cell>
          <cell r="K57">
            <v>292.58999999999997</v>
          </cell>
          <cell r="L57">
            <v>-292.58999999999997</v>
          </cell>
        </row>
        <row r="58">
          <cell r="B58">
            <v>205113</v>
          </cell>
          <cell r="C58" t="str">
            <v>Sales Tax Payable - IL</v>
          </cell>
          <cell r="F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>
            <v>205114</v>
          </cell>
          <cell r="C59" t="str">
            <v>Sales Tax Payable - IN</v>
          </cell>
          <cell r="F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>
            <v>205120</v>
          </cell>
          <cell r="C60" t="str">
            <v>Sales Tax Payable - MD</v>
          </cell>
          <cell r="E60">
            <v>117</v>
          </cell>
          <cell r="F60">
            <v>-117</v>
          </cell>
          <cell r="I60">
            <v>0</v>
          </cell>
          <cell r="J60">
            <v>0</v>
          </cell>
          <cell r="K60">
            <v>117</v>
          </cell>
          <cell r="L60">
            <v>-117</v>
          </cell>
        </row>
        <row r="61">
          <cell r="B61">
            <v>205121</v>
          </cell>
          <cell r="C61" t="str">
            <v>Sales Tax Payable - MA</v>
          </cell>
          <cell r="D61">
            <v>7477.87</v>
          </cell>
          <cell r="F61">
            <v>7477.87</v>
          </cell>
          <cell r="I61">
            <v>0</v>
          </cell>
          <cell r="J61">
            <v>7477.87</v>
          </cell>
          <cell r="K61">
            <v>0</v>
          </cell>
          <cell r="L61">
            <v>7477.87</v>
          </cell>
        </row>
        <row r="62">
          <cell r="B62">
            <v>205122</v>
          </cell>
          <cell r="C62" t="str">
            <v>Sales Tax Payable - MI</v>
          </cell>
          <cell r="D62">
            <v>3102.12</v>
          </cell>
          <cell r="F62">
            <v>3102.12</v>
          </cell>
          <cell r="I62">
            <v>0</v>
          </cell>
          <cell r="J62">
            <v>3102.12</v>
          </cell>
          <cell r="K62">
            <v>0</v>
          </cell>
          <cell r="L62">
            <v>3102.12</v>
          </cell>
        </row>
        <row r="63">
          <cell r="B63">
            <v>205128</v>
          </cell>
          <cell r="C63" t="str">
            <v>Sales Tax Payable - NV</v>
          </cell>
          <cell r="F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B64">
            <v>205130</v>
          </cell>
          <cell r="C64" t="str">
            <v>Sales Tax Payable - NJ</v>
          </cell>
          <cell r="E64">
            <v>156.6</v>
          </cell>
          <cell r="F64">
            <v>-156.6</v>
          </cell>
          <cell r="I64">
            <v>0</v>
          </cell>
          <cell r="J64">
            <v>0</v>
          </cell>
          <cell r="K64">
            <v>156.6</v>
          </cell>
          <cell r="L64">
            <v>-156.6</v>
          </cell>
        </row>
        <row r="65">
          <cell r="B65">
            <v>205132</v>
          </cell>
          <cell r="C65" t="str">
            <v>Sales Tax Payable - NY</v>
          </cell>
          <cell r="E65">
            <v>256.7</v>
          </cell>
          <cell r="F65">
            <v>-256.7</v>
          </cell>
          <cell r="I65">
            <v>0</v>
          </cell>
          <cell r="J65">
            <v>0</v>
          </cell>
          <cell r="K65">
            <v>256.7</v>
          </cell>
          <cell r="L65">
            <v>-256.7</v>
          </cell>
        </row>
        <row r="66">
          <cell r="B66">
            <v>205138</v>
          </cell>
          <cell r="C66" t="str">
            <v>Sales Tax Payable - PA</v>
          </cell>
          <cell r="E66">
            <v>97.14</v>
          </cell>
          <cell r="F66">
            <v>-97.14</v>
          </cell>
          <cell r="I66">
            <v>0</v>
          </cell>
          <cell r="J66">
            <v>0</v>
          </cell>
          <cell r="K66">
            <v>97.14</v>
          </cell>
          <cell r="L66">
            <v>-97.14</v>
          </cell>
        </row>
        <row r="67">
          <cell r="B67">
            <v>205143</v>
          </cell>
          <cell r="C67" t="str">
            <v>Sales Tax Payable - TX</v>
          </cell>
          <cell r="E67">
            <v>202.13</v>
          </cell>
          <cell r="F67">
            <v>-202.13</v>
          </cell>
          <cell r="I67">
            <v>0</v>
          </cell>
          <cell r="J67">
            <v>0</v>
          </cell>
          <cell r="K67">
            <v>202.13</v>
          </cell>
          <cell r="L67">
            <v>-202.13</v>
          </cell>
        </row>
        <row r="68">
          <cell r="B68">
            <v>205146</v>
          </cell>
          <cell r="C68" t="str">
            <v>Sales Tax Payable - VA</v>
          </cell>
          <cell r="D68">
            <v>3786.3</v>
          </cell>
          <cell r="F68">
            <v>3786.3</v>
          </cell>
          <cell r="I68">
            <v>0</v>
          </cell>
          <cell r="J68">
            <v>3786.3</v>
          </cell>
          <cell r="K68">
            <v>0</v>
          </cell>
          <cell r="L68">
            <v>3786.3</v>
          </cell>
        </row>
        <row r="69">
          <cell r="B69">
            <v>205147</v>
          </cell>
          <cell r="C69" t="str">
            <v>Sales Tax Payable - WA</v>
          </cell>
          <cell r="F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B70">
            <v>205149</v>
          </cell>
          <cell r="C70" t="str">
            <v>Sales Tax Payable - WI</v>
          </cell>
          <cell r="F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B71">
            <v>205151</v>
          </cell>
          <cell r="C71" t="str">
            <v>Sales Tax Payable - DC</v>
          </cell>
          <cell r="F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B72">
            <v>205200</v>
          </cell>
          <cell r="C72" t="str">
            <v>Income Taxes Payable</v>
          </cell>
          <cell r="F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>
            <v>210000</v>
          </cell>
          <cell r="C73" t="str">
            <v>Other Current Liabilities</v>
          </cell>
          <cell r="F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>
            <v>211000</v>
          </cell>
          <cell r="C74" t="str">
            <v>Capital Lease</v>
          </cell>
          <cell r="F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>
            <v>220000</v>
          </cell>
          <cell r="C75" t="str">
            <v>Deferred Revenue</v>
          </cell>
          <cell r="F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>
            <v>221000</v>
          </cell>
          <cell r="C76" t="str">
            <v>Deferred Revenue - Services</v>
          </cell>
          <cell r="F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>
            <v>221005</v>
          </cell>
          <cell r="C77" t="str">
            <v>Deferred Revenue - Prints</v>
          </cell>
          <cell r="E77">
            <v>2625</v>
          </cell>
          <cell r="F77">
            <v>-2625</v>
          </cell>
          <cell r="I77">
            <v>0</v>
          </cell>
          <cell r="J77">
            <v>0</v>
          </cell>
          <cell r="K77">
            <v>2625</v>
          </cell>
          <cell r="L77">
            <v>-2625</v>
          </cell>
        </row>
        <row r="78">
          <cell r="B78">
            <v>221010</v>
          </cell>
          <cell r="C78" t="str">
            <v>Deferred Revenue - Albums</v>
          </cell>
          <cell r="E78">
            <v>979100</v>
          </cell>
          <cell r="F78">
            <v>-979100</v>
          </cell>
          <cell r="H78">
            <v>996800</v>
          </cell>
          <cell r="I78">
            <v>-996800</v>
          </cell>
          <cell r="J78">
            <v>0</v>
          </cell>
          <cell r="K78">
            <v>-17700</v>
          </cell>
          <cell r="L78">
            <v>17700</v>
          </cell>
        </row>
        <row r="79">
          <cell r="B79">
            <v>221020</v>
          </cell>
          <cell r="C79" t="str">
            <v>Deferred Revenue - DVD Montage</v>
          </cell>
          <cell r="E79">
            <v>700</v>
          </cell>
          <cell r="F79">
            <v>-700</v>
          </cell>
          <cell r="I79">
            <v>0</v>
          </cell>
          <cell r="J79">
            <v>0</v>
          </cell>
          <cell r="K79">
            <v>700</v>
          </cell>
          <cell r="L79">
            <v>-700</v>
          </cell>
        </row>
        <row r="80">
          <cell r="B80">
            <v>221030</v>
          </cell>
          <cell r="C80" t="str">
            <v>Deferred Revenue - Dig Neg</v>
          </cell>
          <cell r="E80">
            <v>6000</v>
          </cell>
          <cell r="F80">
            <v>-6000</v>
          </cell>
          <cell r="I80">
            <v>0</v>
          </cell>
          <cell r="J80">
            <v>0</v>
          </cell>
          <cell r="K80">
            <v>6000</v>
          </cell>
          <cell r="L80">
            <v>-6000</v>
          </cell>
        </row>
        <row r="81">
          <cell r="B81">
            <v>222000</v>
          </cell>
          <cell r="C81" t="str">
            <v>Customer Deposits</v>
          </cell>
          <cell r="E81">
            <v>735805.74</v>
          </cell>
          <cell r="F81">
            <v>-735805.74</v>
          </cell>
          <cell r="G81">
            <v>24539.69</v>
          </cell>
          <cell r="I81">
            <v>24539.69</v>
          </cell>
          <cell r="J81">
            <v>-24539.69</v>
          </cell>
          <cell r="K81">
            <v>735805.74</v>
          </cell>
          <cell r="L81">
            <v>-760345.42999999993</v>
          </cell>
        </row>
        <row r="82">
          <cell r="B82">
            <v>222040</v>
          </cell>
          <cell r="C82" t="str">
            <v>Customer Deposits-Registration</v>
          </cell>
          <cell r="F82">
            <v>0</v>
          </cell>
          <cell r="H82">
            <v>742567.12</v>
          </cell>
          <cell r="I82">
            <v>-742567.12</v>
          </cell>
          <cell r="J82">
            <v>0</v>
          </cell>
          <cell r="K82">
            <v>-742567.12</v>
          </cell>
          <cell r="L82">
            <v>742567.12</v>
          </cell>
        </row>
        <row r="83">
          <cell r="B83">
            <v>229990</v>
          </cell>
          <cell r="C83" t="str">
            <v>Current Portion Long-Term Debt</v>
          </cell>
          <cell r="E83">
            <v>162012.24</v>
          </cell>
          <cell r="F83">
            <v>-162012.24</v>
          </cell>
          <cell r="H83">
            <v>158931.74</v>
          </cell>
          <cell r="I83">
            <v>-158931.74</v>
          </cell>
          <cell r="J83">
            <v>0</v>
          </cell>
          <cell r="K83">
            <v>3080.5</v>
          </cell>
          <cell r="L83">
            <v>-3080.5</v>
          </cell>
        </row>
        <row r="84">
          <cell r="B84">
            <v>230000</v>
          </cell>
          <cell r="C84" t="str">
            <v>Notes Payable</v>
          </cell>
          <cell r="D84">
            <v>149778.07999999999</v>
          </cell>
          <cell r="F84">
            <v>149778.07999999999</v>
          </cell>
          <cell r="G84">
            <v>146697.57999999999</v>
          </cell>
          <cell r="I84">
            <v>146697.57999999999</v>
          </cell>
          <cell r="J84">
            <v>3080.5</v>
          </cell>
          <cell r="K84">
            <v>0</v>
          </cell>
          <cell r="L84">
            <v>3080.5</v>
          </cell>
        </row>
        <row r="85">
          <cell r="B85">
            <v>231000</v>
          </cell>
          <cell r="C85" t="str">
            <v>Capital Leases Payable</v>
          </cell>
          <cell r="E85">
            <v>200060.66</v>
          </cell>
          <cell r="F85">
            <v>-200060.66</v>
          </cell>
          <cell r="H85">
            <v>212179.07</v>
          </cell>
          <cell r="I85">
            <v>-212179.07</v>
          </cell>
          <cell r="J85">
            <v>0</v>
          </cell>
          <cell r="K85">
            <v>-12118.410000000003</v>
          </cell>
          <cell r="L85">
            <v>12118.410000000003</v>
          </cell>
        </row>
        <row r="86">
          <cell r="B86">
            <v>232000</v>
          </cell>
          <cell r="C86" t="str">
            <v>Bridge Loans Payable</v>
          </cell>
          <cell r="F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B87">
            <v>300000</v>
          </cell>
          <cell r="C87" t="str">
            <v>Common Stock</v>
          </cell>
          <cell r="E87">
            <v>3203.44</v>
          </cell>
          <cell r="F87">
            <v>-3203.44</v>
          </cell>
          <cell r="H87">
            <v>3203.44</v>
          </cell>
          <cell r="I87">
            <v>-3203.44</v>
          </cell>
          <cell r="J87">
            <v>0</v>
          </cell>
          <cell r="K87">
            <v>0</v>
          </cell>
          <cell r="L87">
            <v>0</v>
          </cell>
        </row>
        <row r="88">
          <cell r="B88">
            <v>300100</v>
          </cell>
          <cell r="C88" t="str">
            <v>Note Rec. for Option Purchases</v>
          </cell>
          <cell r="F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B89">
            <v>320000</v>
          </cell>
          <cell r="C89" t="str">
            <v>Common Stock</v>
          </cell>
          <cell r="F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B90">
            <v>321000</v>
          </cell>
          <cell r="C90" t="str">
            <v>Preferred Series A</v>
          </cell>
          <cell r="E90">
            <v>1408.44</v>
          </cell>
          <cell r="F90">
            <v>-1408.44</v>
          </cell>
          <cell r="H90">
            <v>1408.44</v>
          </cell>
          <cell r="I90">
            <v>-1408.44</v>
          </cell>
          <cell r="J90">
            <v>0</v>
          </cell>
          <cell r="K90">
            <v>0</v>
          </cell>
          <cell r="L90">
            <v>0</v>
          </cell>
        </row>
        <row r="91">
          <cell r="B91">
            <v>321500</v>
          </cell>
          <cell r="C91" t="str">
            <v>Cost of Series A</v>
          </cell>
          <cell r="F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B92">
            <v>322000</v>
          </cell>
          <cell r="C92" t="str">
            <v>Preferred Series B</v>
          </cell>
          <cell r="E92">
            <v>10799.08</v>
          </cell>
          <cell r="F92">
            <v>-10799.08</v>
          </cell>
          <cell r="H92">
            <v>10799.08</v>
          </cell>
          <cell r="I92">
            <v>-10799.08</v>
          </cell>
          <cell r="J92">
            <v>0</v>
          </cell>
          <cell r="K92">
            <v>0</v>
          </cell>
          <cell r="L92">
            <v>0</v>
          </cell>
        </row>
        <row r="93">
          <cell r="B93">
            <v>322500</v>
          </cell>
          <cell r="C93" t="str">
            <v>Cost of Series B</v>
          </cell>
          <cell r="F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</row>
        <row r="94">
          <cell r="B94">
            <v>323000</v>
          </cell>
          <cell r="C94" t="str">
            <v>Preferred Series C</v>
          </cell>
          <cell r="F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</row>
        <row r="95">
          <cell r="B95">
            <v>323500</v>
          </cell>
          <cell r="C95" t="str">
            <v>Cost of Series C</v>
          </cell>
          <cell r="F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>
            <v>330000</v>
          </cell>
          <cell r="C96" t="str">
            <v>APIC - Common</v>
          </cell>
          <cell r="E96">
            <v>19917.27</v>
          </cell>
          <cell r="F96">
            <v>-19917.27</v>
          </cell>
          <cell r="H96">
            <v>19917.27</v>
          </cell>
          <cell r="I96">
            <v>-19917.27</v>
          </cell>
          <cell r="J96">
            <v>0</v>
          </cell>
          <cell r="K96">
            <v>0</v>
          </cell>
          <cell r="L96">
            <v>0</v>
          </cell>
        </row>
        <row r="97">
          <cell r="B97">
            <v>331000</v>
          </cell>
          <cell r="C97" t="str">
            <v>APIC - Series A</v>
          </cell>
          <cell r="E97">
            <v>998591.56</v>
          </cell>
          <cell r="F97">
            <v>-998591.56</v>
          </cell>
          <cell r="H97">
            <v>998591.56</v>
          </cell>
          <cell r="I97">
            <v>-998591.56</v>
          </cell>
          <cell r="J97">
            <v>0</v>
          </cell>
          <cell r="K97">
            <v>0</v>
          </cell>
          <cell r="L97">
            <v>0</v>
          </cell>
        </row>
        <row r="98">
          <cell r="B98">
            <v>332000</v>
          </cell>
          <cell r="C98" t="str">
            <v>APIC - Series B</v>
          </cell>
          <cell r="E98">
            <v>4818960.4800000004</v>
          </cell>
          <cell r="F98">
            <v>-4818960.4800000004</v>
          </cell>
          <cell r="H98">
            <v>4818960.4800000004</v>
          </cell>
          <cell r="I98">
            <v>-4818960.4800000004</v>
          </cell>
          <cell r="J98">
            <v>0</v>
          </cell>
          <cell r="K98">
            <v>0</v>
          </cell>
          <cell r="L98">
            <v>0</v>
          </cell>
        </row>
        <row r="99">
          <cell r="B99">
            <v>390050</v>
          </cell>
          <cell r="C99" t="str">
            <v>Retained Earnings</v>
          </cell>
          <cell r="D99">
            <v>4848341.07</v>
          </cell>
          <cell r="F99">
            <v>4848341.07</v>
          </cell>
          <cell r="G99">
            <v>4848341.07</v>
          </cell>
          <cell r="I99">
            <v>4848341.07</v>
          </cell>
          <cell r="J99">
            <v>0</v>
          </cell>
          <cell r="K99">
            <v>0</v>
          </cell>
          <cell r="L99">
            <v>0</v>
          </cell>
        </row>
        <row r="100">
          <cell r="B100">
            <v>400000</v>
          </cell>
          <cell r="C100" t="str">
            <v>PRODUCTS &amp; SERVICES</v>
          </cell>
          <cell r="F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B101">
            <v>401000</v>
          </cell>
          <cell r="C101" t="str">
            <v>Engagements</v>
          </cell>
          <cell r="E101">
            <v>600</v>
          </cell>
          <cell r="F101">
            <v>-600</v>
          </cell>
          <cell r="I101">
            <v>0</v>
          </cell>
          <cell r="J101">
            <v>0</v>
          </cell>
          <cell r="K101">
            <v>600</v>
          </cell>
          <cell r="L101">
            <v>-600</v>
          </cell>
        </row>
        <row r="102">
          <cell r="B102">
            <v>402000</v>
          </cell>
          <cell r="C102" t="str">
            <v>Weddings</v>
          </cell>
          <cell r="E102">
            <v>20850</v>
          </cell>
          <cell r="F102">
            <v>-20850</v>
          </cell>
          <cell r="I102">
            <v>0</v>
          </cell>
          <cell r="J102">
            <v>0</v>
          </cell>
          <cell r="K102">
            <v>20850</v>
          </cell>
          <cell r="L102">
            <v>-20850</v>
          </cell>
        </row>
        <row r="103">
          <cell r="B103">
            <v>403000</v>
          </cell>
          <cell r="C103" t="str">
            <v>Photo Albums</v>
          </cell>
          <cell r="E103">
            <v>32725</v>
          </cell>
          <cell r="F103">
            <v>-32725</v>
          </cell>
          <cell r="I103">
            <v>0</v>
          </cell>
          <cell r="J103">
            <v>0</v>
          </cell>
          <cell r="K103">
            <v>32725</v>
          </cell>
          <cell r="L103">
            <v>-32725</v>
          </cell>
        </row>
        <row r="104">
          <cell r="B104">
            <v>404000</v>
          </cell>
          <cell r="C104" t="str">
            <v>DVD Montage</v>
          </cell>
          <cell r="F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B105">
            <v>405000</v>
          </cell>
          <cell r="C105" t="str">
            <v>Digital Negatives</v>
          </cell>
          <cell r="F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B106">
            <v>406000</v>
          </cell>
          <cell r="C106" t="str">
            <v>Other Photography Services</v>
          </cell>
          <cell r="F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B107">
            <v>407000</v>
          </cell>
          <cell r="C107" t="str">
            <v>Prints</v>
          </cell>
          <cell r="E107">
            <v>13236.19</v>
          </cell>
          <cell r="F107">
            <v>-13236.19</v>
          </cell>
          <cell r="I107">
            <v>0</v>
          </cell>
          <cell r="J107">
            <v>0</v>
          </cell>
          <cell r="K107">
            <v>13236.19</v>
          </cell>
          <cell r="L107">
            <v>-13236.19</v>
          </cell>
        </row>
        <row r="108">
          <cell r="B108">
            <v>408000</v>
          </cell>
          <cell r="C108" t="str">
            <v>Merchandise</v>
          </cell>
          <cell r="F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B109">
            <v>410000</v>
          </cell>
          <cell r="C109" t="str">
            <v>Forfeitures</v>
          </cell>
          <cell r="F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B110">
            <v>411000</v>
          </cell>
          <cell r="C110" t="str">
            <v>Refunds</v>
          </cell>
          <cell r="D110">
            <v>5245.76</v>
          </cell>
          <cell r="F110">
            <v>5245.76</v>
          </cell>
          <cell r="I110">
            <v>0</v>
          </cell>
          <cell r="J110">
            <v>5245.76</v>
          </cell>
          <cell r="K110">
            <v>0</v>
          </cell>
          <cell r="L110">
            <v>5245.76</v>
          </cell>
        </row>
        <row r="111">
          <cell r="B111">
            <v>412000</v>
          </cell>
          <cell r="C111" t="str">
            <v>Discounts</v>
          </cell>
          <cell r="F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B112">
            <v>412001</v>
          </cell>
          <cell r="C112" t="str">
            <v>Discounts - Packaging</v>
          </cell>
          <cell r="D112">
            <v>800.8</v>
          </cell>
          <cell r="F112">
            <v>800.8</v>
          </cell>
          <cell r="I112">
            <v>0</v>
          </cell>
          <cell r="J112">
            <v>800.8</v>
          </cell>
          <cell r="K112">
            <v>0</v>
          </cell>
          <cell r="L112">
            <v>800.8</v>
          </cell>
        </row>
        <row r="113">
          <cell r="B113">
            <v>412002</v>
          </cell>
          <cell r="C113" t="str">
            <v>Discounts - Promotion</v>
          </cell>
          <cell r="D113">
            <v>4368.3</v>
          </cell>
          <cell r="F113">
            <v>4368.3</v>
          </cell>
          <cell r="I113">
            <v>0</v>
          </cell>
          <cell r="J113">
            <v>4368.3</v>
          </cell>
          <cell r="K113">
            <v>0</v>
          </cell>
          <cell r="L113">
            <v>4368.3</v>
          </cell>
        </row>
        <row r="114">
          <cell r="B114">
            <v>412003</v>
          </cell>
          <cell r="C114" t="str">
            <v>Discounts - GWP</v>
          </cell>
          <cell r="D114">
            <v>100</v>
          </cell>
          <cell r="F114">
            <v>100</v>
          </cell>
          <cell r="I114">
            <v>0</v>
          </cell>
          <cell r="J114">
            <v>100</v>
          </cell>
          <cell r="K114">
            <v>0</v>
          </cell>
          <cell r="L114">
            <v>100</v>
          </cell>
        </row>
        <row r="115">
          <cell r="B115">
            <v>412004</v>
          </cell>
          <cell r="C115" t="str">
            <v>Discounts - Upgrade</v>
          </cell>
          <cell r="D115">
            <v>2750</v>
          </cell>
          <cell r="F115">
            <v>2750</v>
          </cell>
          <cell r="I115">
            <v>0</v>
          </cell>
          <cell r="J115">
            <v>2750</v>
          </cell>
          <cell r="K115">
            <v>0</v>
          </cell>
          <cell r="L115">
            <v>2750</v>
          </cell>
        </row>
        <row r="116">
          <cell r="B116">
            <v>412005</v>
          </cell>
          <cell r="C116" t="str">
            <v>Discounts - Training</v>
          </cell>
          <cell r="F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B117">
            <v>412006</v>
          </cell>
          <cell r="C117" t="str">
            <v>Discounts - Employee</v>
          </cell>
          <cell r="F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B118">
            <v>413000</v>
          </cell>
          <cell r="C118" t="str">
            <v>Returns</v>
          </cell>
          <cell r="F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B119">
            <v>500000</v>
          </cell>
          <cell r="C119" t="str">
            <v>Costs of Goods Sold</v>
          </cell>
          <cell r="F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B120">
            <v>501000</v>
          </cell>
          <cell r="C120" t="str">
            <v>ENGAGEMENT</v>
          </cell>
          <cell r="F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B121">
            <v>501100</v>
          </cell>
          <cell r="C121" t="str">
            <v>Photographer</v>
          </cell>
          <cell r="D121">
            <v>175</v>
          </cell>
          <cell r="F121">
            <v>175</v>
          </cell>
          <cell r="I121">
            <v>0</v>
          </cell>
          <cell r="J121">
            <v>175</v>
          </cell>
          <cell r="K121">
            <v>0</v>
          </cell>
          <cell r="L121">
            <v>175</v>
          </cell>
        </row>
        <row r="122">
          <cell r="B122">
            <v>501200</v>
          </cell>
          <cell r="C122" t="str">
            <v>Editing</v>
          </cell>
          <cell r="D122">
            <v>130</v>
          </cell>
          <cell r="F122">
            <v>130</v>
          </cell>
          <cell r="I122">
            <v>0</v>
          </cell>
          <cell r="J122">
            <v>130</v>
          </cell>
          <cell r="K122">
            <v>0</v>
          </cell>
          <cell r="L122">
            <v>130</v>
          </cell>
        </row>
        <row r="123">
          <cell r="B123">
            <v>501300</v>
          </cell>
          <cell r="C123" t="str">
            <v>Printing</v>
          </cell>
          <cell r="F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B124">
            <v>501400</v>
          </cell>
          <cell r="C124" t="str">
            <v>Shipping</v>
          </cell>
          <cell r="D124">
            <v>20</v>
          </cell>
          <cell r="F124">
            <v>20</v>
          </cell>
          <cell r="I124">
            <v>0</v>
          </cell>
          <cell r="J124">
            <v>20</v>
          </cell>
          <cell r="K124">
            <v>0</v>
          </cell>
          <cell r="L124">
            <v>20</v>
          </cell>
        </row>
        <row r="125">
          <cell r="B125">
            <v>501500</v>
          </cell>
          <cell r="C125" t="str">
            <v>Equipment</v>
          </cell>
          <cell r="F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B126">
            <v>501600</v>
          </cell>
          <cell r="C126" t="str">
            <v>Hosting</v>
          </cell>
          <cell r="F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B127">
            <v>502000</v>
          </cell>
          <cell r="C127" t="str">
            <v>WEDDING</v>
          </cell>
          <cell r="F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</row>
        <row r="128">
          <cell r="B128">
            <v>502100</v>
          </cell>
          <cell r="C128" t="str">
            <v>Photographer</v>
          </cell>
          <cell r="D128">
            <v>11762.25</v>
          </cell>
          <cell r="F128">
            <v>11762.25</v>
          </cell>
          <cell r="I128">
            <v>0</v>
          </cell>
          <cell r="J128">
            <v>11762.25</v>
          </cell>
          <cell r="K128">
            <v>0</v>
          </cell>
          <cell r="L128">
            <v>11762.25</v>
          </cell>
        </row>
        <row r="129">
          <cell r="B129">
            <v>502200</v>
          </cell>
          <cell r="C129" t="str">
            <v>Editing</v>
          </cell>
          <cell r="D129">
            <v>2348.64</v>
          </cell>
          <cell r="F129">
            <v>2348.64</v>
          </cell>
          <cell r="I129">
            <v>0</v>
          </cell>
          <cell r="J129">
            <v>2348.64</v>
          </cell>
          <cell r="K129">
            <v>0</v>
          </cell>
          <cell r="L129">
            <v>2348.64</v>
          </cell>
        </row>
        <row r="130">
          <cell r="B130">
            <v>502300</v>
          </cell>
          <cell r="C130" t="str">
            <v>Printing</v>
          </cell>
          <cell r="D130">
            <v>15927.29</v>
          </cell>
          <cell r="F130">
            <v>15927.29</v>
          </cell>
          <cell r="I130">
            <v>0</v>
          </cell>
          <cell r="J130">
            <v>15927.29</v>
          </cell>
          <cell r="K130">
            <v>0</v>
          </cell>
          <cell r="L130">
            <v>15927.29</v>
          </cell>
        </row>
        <row r="131">
          <cell r="B131">
            <v>502400</v>
          </cell>
          <cell r="C131" t="str">
            <v>Shipping</v>
          </cell>
          <cell r="D131">
            <v>4101.13</v>
          </cell>
          <cell r="F131">
            <v>4101.13</v>
          </cell>
          <cell r="I131">
            <v>0</v>
          </cell>
          <cell r="J131">
            <v>4101.13</v>
          </cell>
          <cell r="K131">
            <v>0</v>
          </cell>
          <cell r="L131">
            <v>4101.13</v>
          </cell>
        </row>
        <row r="132">
          <cell r="B132">
            <v>502500</v>
          </cell>
          <cell r="C132" t="str">
            <v>Equipment</v>
          </cell>
          <cell r="D132">
            <v>13.03</v>
          </cell>
          <cell r="F132">
            <v>13.03</v>
          </cell>
          <cell r="I132">
            <v>0</v>
          </cell>
          <cell r="J132">
            <v>13.03</v>
          </cell>
          <cell r="K132">
            <v>0</v>
          </cell>
          <cell r="L132">
            <v>13.03</v>
          </cell>
        </row>
        <row r="133">
          <cell r="B133">
            <v>502600</v>
          </cell>
          <cell r="C133" t="str">
            <v>Hosting</v>
          </cell>
          <cell r="F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</row>
        <row r="134">
          <cell r="B134" t="str">
            <v>502700</v>
          </cell>
          <cell r="C134" t="str">
            <v>Lab Support</v>
          </cell>
        </row>
        <row r="135">
          <cell r="B135">
            <v>503000</v>
          </cell>
          <cell r="C135" t="str">
            <v>PHOTO ALBUM</v>
          </cell>
          <cell r="F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</row>
        <row r="136">
          <cell r="B136">
            <v>503100</v>
          </cell>
          <cell r="C136" t="str">
            <v>Designers</v>
          </cell>
          <cell r="D136">
            <v>11200.22</v>
          </cell>
          <cell r="F136">
            <v>11200.22</v>
          </cell>
          <cell r="I136">
            <v>0</v>
          </cell>
          <cell r="J136">
            <v>11200.22</v>
          </cell>
          <cell r="K136">
            <v>0</v>
          </cell>
          <cell r="L136">
            <v>11200.22</v>
          </cell>
        </row>
        <row r="137">
          <cell r="B137">
            <v>503200</v>
          </cell>
          <cell r="C137" t="str">
            <v>Printing</v>
          </cell>
          <cell r="D137">
            <v>7142.62</v>
          </cell>
          <cell r="F137">
            <v>7142.62</v>
          </cell>
          <cell r="I137">
            <v>0</v>
          </cell>
          <cell r="J137">
            <v>7142.62</v>
          </cell>
          <cell r="K137">
            <v>0</v>
          </cell>
          <cell r="L137">
            <v>7142.62</v>
          </cell>
        </row>
        <row r="138">
          <cell r="B138">
            <v>503300</v>
          </cell>
          <cell r="C138" t="str">
            <v>Binding</v>
          </cell>
          <cell r="D138">
            <v>5382.59</v>
          </cell>
          <cell r="F138">
            <v>5382.59</v>
          </cell>
          <cell r="I138">
            <v>0</v>
          </cell>
          <cell r="J138">
            <v>5382.59</v>
          </cell>
          <cell r="K138">
            <v>0</v>
          </cell>
          <cell r="L138">
            <v>5382.59</v>
          </cell>
        </row>
        <row r="139">
          <cell r="B139">
            <v>503400</v>
          </cell>
          <cell r="C139" t="str">
            <v>Shipping</v>
          </cell>
          <cell r="F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</row>
        <row r="140">
          <cell r="B140">
            <v>503500</v>
          </cell>
          <cell r="C140" t="str">
            <v>DOC Labor</v>
          </cell>
          <cell r="D140">
            <v>389.72</v>
          </cell>
          <cell r="F140">
            <v>389.72</v>
          </cell>
          <cell r="I140">
            <v>0</v>
          </cell>
          <cell r="J140">
            <v>389.72</v>
          </cell>
          <cell r="K140">
            <v>0</v>
          </cell>
          <cell r="L140">
            <v>389.72</v>
          </cell>
        </row>
        <row r="141">
          <cell r="B141">
            <v>504000</v>
          </cell>
          <cell r="C141" t="str">
            <v>DVD MONTAGE</v>
          </cell>
          <cell r="D141">
            <v>6.93</v>
          </cell>
          <cell r="F141">
            <v>6.93</v>
          </cell>
          <cell r="I141">
            <v>0</v>
          </cell>
          <cell r="J141">
            <v>6.93</v>
          </cell>
          <cell r="K141">
            <v>0</v>
          </cell>
          <cell r="L141">
            <v>6.93</v>
          </cell>
        </row>
        <row r="142">
          <cell r="B142">
            <v>504100</v>
          </cell>
          <cell r="C142" t="str">
            <v>Designers</v>
          </cell>
          <cell r="F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</row>
        <row r="143">
          <cell r="B143">
            <v>504300</v>
          </cell>
          <cell r="C143" t="str">
            <v>DVD Burning</v>
          </cell>
          <cell r="F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</row>
        <row r="144">
          <cell r="B144">
            <v>504400</v>
          </cell>
          <cell r="C144" t="str">
            <v>Shipping</v>
          </cell>
          <cell r="F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</row>
        <row r="145">
          <cell r="B145">
            <v>504500</v>
          </cell>
          <cell r="C145" t="str">
            <v>DOC Labor</v>
          </cell>
          <cell r="D145">
            <v>1892.08</v>
          </cell>
          <cell r="F145">
            <v>1892.08</v>
          </cell>
          <cell r="I145">
            <v>0</v>
          </cell>
          <cell r="J145">
            <v>1892.08</v>
          </cell>
          <cell r="K145">
            <v>0</v>
          </cell>
          <cell r="L145">
            <v>1892.08</v>
          </cell>
        </row>
        <row r="146">
          <cell r="B146">
            <v>505000</v>
          </cell>
          <cell r="C146" t="str">
            <v>DIGITAL NEGATIVES</v>
          </cell>
          <cell r="F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</row>
        <row r="147">
          <cell r="B147">
            <v>505400</v>
          </cell>
          <cell r="C147" t="str">
            <v>Shipping</v>
          </cell>
          <cell r="F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</row>
        <row r="148">
          <cell r="B148">
            <v>505700</v>
          </cell>
          <cell r="C148" t="str">
            <v>CD Burning</v>
          </cell>
          <cell r="D148">
            <v>1149.58</v>
          </cell>
          <cell r="F148">
            <v>1149.58</v>
          </cell>
          <cell r="I148">
            <v>0</v>
          </cell>
          <cell r="J148">
            <v>1149.58</v>
          </cell>
          <cell r="K148">
            <v>0</v>
          </cell>
          <cell r="L148">
            <v>1149.58</v>
          </cell>
        </row>
        <row r="149">
          <cell r="B149">
            <v>506000</v>
          </cell>
          <cell r="C149" t="str">
            <v>PHOTOGRAPHER</v>
          </cell>
          <cell r="F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</row>
        <row r="150">
          <cell r="B150">
            <v>506100</v>
          </cell>
          <cell r="C150" t="str">
            <v>Service Fees</v>
          </cell>
          <cell r="F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</row>
        <row r="151">
          <cell r="B151">
            <v>506110</v>
          </cell>
          <cell r="C151" t="str">
            <v>Kill Fees</v>
          </cell>
          <cell r="D151">
            <v>729.75</v>
          </cell>
          <cell r="F151">
            <v>729.75</v>
          </cell>
          <cell r="I151">
            <v>0</v>
          </cell>
          <cell r="J151">
            <v>729.75</v>
          </cell>
          <cell r="K151">
            <v>0</v>
          </cell>
          <cell r="L151">
            <v>729.75</v>
          </cell>
        </row>
        <row r="152">
          <cell r="B152">
            <v>506120</v>
          </cell>
          <cell r="C152" t="str">
            <v>Trip Fees</v>
          </cell>
          <cell r="D152">
            <v>854.5</v>
          </cell>
          <cell r="F152">
            <v>854.5</v>
          </cell>
          <cell r="I152">
            <v>0</v>
          </cell>
          <cell r="J152">
            <v>854.5</v>
          </cell>
          <cell r="K152">
            <v>0</v>
          </cell>
          <cell r="L152">
            <v>854.5</v>
          </cell>
        </row>
        <row r="153">
          <cell r="B153">
            <v>506130</v>
          </cell>
          <cell r="C153" t="str">
            <v>Lodging</v>
          </cell>
          <cell r="D153">
            <v>82.33</v>
          </cell>
          <cell r="F153">
            <v>82.33</v>
          </cell>
          <cell r="I153">
            <v>0</v>
          </cell>
          <cell r="J153">
            <v>82.33</v>
          </cell>
          <cell r="K153">
            <v>0</v>
          </cell>
          <cell r="L153">
            <v>82.33</v>
          </cell>
        </row>
        <row r="154">
          <cell r="B154">
            <v>506140</v>
          </cell>
          <cell r="C154" t="str">
            <v>Travel Time</v>
          </cell>
          <cell r="D154">
            <v>400</v>
          </cell>
          <cell r="F154">
            <v>400</v>
          </cell>
          <cell r="I154">
            <v>0</v>
          </cell>
          <cell r="J154">
            <v>400</v>
          </cell>
          <cell r="K154">
            <v>0</v>
          </cell>
          <cell r="L154">
            <v>400</v>
          </cell>
        </row>
        <row r="155">
          <cell r="B155">
            <v>506150</v>
          </cell>
          <cell r="C155" t="str">
            <v>Mileage</v>
          </cell>
          <cell r="D155">
            <v>485.25</v>
          </cell>
          <cell r="F155">
            <v>485.25</v>
          </cell>
          <cell r="I155">
            <v>0</v>
          </cell>
          <cell r="J155">
            <v>485.25</v>
          </cell>
          <cell r="K155">
            <v>0</v>
          </cell>
          <cell r="L155">
            <v>485.25</v>
          </cell>
        </row>
        <row r="156">
          <cell r="B156">
            <v>506160</v>
          </cell>
          <cell r="C156" t="str">
            <v>Parking &amp; Tolls</v>
          </cell>
          <cell r="D156">
            <v>224.5</v>
          </cell>
          <cell r="F156">
            <v>224.5</v>
          </cell>
          <cell r="I156">
            <v>0</v>
          </cell>
          <cell r="J156">
            <v>224.5</v>
          </cell>
          <cell r="K156">
            <v>0</v>
          </cell>
          <cell r="L156">
            <v>224.5</v>
          </cell>
        </row>
        <row r="157">
          <cell r="B157">
            <v>506170</v>
          </cell>
          <cell r="C157" t="str">
            <v>Transportation</v>
          </cell>
          <cell r="D157">
            <v>512.83000000000004</v>
          </cell>
          <cell r="F157">
            <v>512.83000000000004</v>
          </cell>
          <cell r="I157">
            <v>0</v>
          </cell>
          <cell r="J157">
            <v>512.83000000000004</v>
          </cell>
          <cell r="K157">
            <v>0</v>
          </cell>
          <cell r="L157">
            <v>512.83000000000004</v>
          </cell>
        </row>
        <row r="158">
          <cell r="B158">
            <v>506180</v>
          </cell>
          <cell r="C158" t="str">
            <v>Per Diem</v>
          </cell>
          <cell r="D158">
            <v>250</v>
          </cell>
          <cell r="F158">
            <v>250</v>
          </cell>
          <cell r="I158">
            <v>0</v>
          </cell>
          <cell r="J158">
            <v>250</v>
          </cell>
          <cell r="K158">
            <v>0</v>
          </cell>
          <cell r="L158">
            <v>250</v>
          </cell>
        </row>
        <row r="159">
          <cell r="B159">
            <v>540000</v>
          </cell>
          <cell r="C159" t="str">
            <v>MATERIALS</v>
          </cell>
          <cell r="F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</row>
        <row r="160">
          <cell r="B160">
            <v>540100</v>
          </cell>
          <cell r="C160" t="str">
            <v>CD's</v>
          </cell>
          <cell r="F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</row>
        <row r="161">
          <cell r="B161">
            <v>540200</v>
          </cell>
          <cell r="C161" t="str">
            <v>DVD</v>
          </cell>
          <cell r="D161">
            <v>2461.3000000000002</v>
          </cell>
          <cell r="F161">
            <v>2461.3000000000002</v>
          </cell>
          <cell r="I161">
            <v>0</v>
          </cell>
          <cell r="J161">
            <v>2461.3000000000002</v>
          </cell>
          <cell r="K161">
            <v>0</v>
          </cell>
          <cell r="L161">
            <v>2461.3000000000002</v>
          </cell>
        </row>
        <row r="162">
          <cell r="B162">
            <v>550000</v>
          </cell>
          <cell r="C162" t="str">
            <v>OPERATIONS/DOC</v>
          </cell>
          <cell r="F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</row>
        <row r="163">
          <cell r="B163">
            <v>556000</v>
          </cell>
          <cell r="C163" t="str">
            <v>Officers Salaries</v>
          </cell>
          <cell r="F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</row>
        <row r="164">
          <cell r="B164">
            <v>556010</v>
          </cell>
          <cell r="C164" t="str">
            <v>Employee Salaries</v>
          </cell>
          <cell r="D164">
            <v>14634.04</v>
          </cell>
          <cell r="F164">
            <v>14634.04</v>
          </cell>
          <cell r="I164">
            <v>0</v>
          </cell>
          <cell r="J164">
            <v>14634.04</v>
          </cell>
          <cell r="K164">
            <v>0</v>
          </cell>
          <cell r="L164">
            <v>14634.04</v>
          </cell>
        </row>
        <row r="165">
          <cell r="B165">
            <v>556020</v>
          </cell>
          <cell r="C165" t="str">
            <v>Payroll Taxes &amp; Benefits</v>
          </cell>
          <cell r="D165">
            <v>6446.94</v>
          </cell>
          <cell r="F165">
            <v>6446.94</v>
          </cell>
          <cell r="I165">
            <v>0</v>
          </cell>
          <cell r="J165">
            <v>6446.94</v>
          </cell>
          <cell r="K165">
            <v>0</v>
          </cell>
          <cell r="L165">
            <v>6446.94</v>
          </cell>
        </row>
        <row r="166">
          <cell r="B166">
            <v>556030</v>
          </cell>
          <cell r="C166" t="str">
            <v>Commissions</v>
          </cell>
          <cell r="F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</row>
        <row r="167">
          <cell r="B167">
            <v>556040</v>
          </cell>
          <cell r="C167" t="str">
            <v>Bonuses</v>
          </cell>
          <cell r="F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</row>
        <row r="168">
          <cell r="B168">
            <v>556045</v>
          </cell>
          <cell r="C168" t="str">
            <v>Auto Allowance</v>
          </cell>
          <cell r="F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</row>
        <row r="169">
          <cell r="B169">
            <v>556050</v>
          </cell>
          <cell r="C169" t="str">
            <v>Vacation Pay</v>
          </cell>
          <cell r="F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</row>
        <row r="170">
          <cell r="B170">
            <v>556080</v>
          </cell>
          <cell r="C170" t="str">
            <v>Relocation</v>
          </cell>
          <cell r="F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</row>
        <row r="171">
          <cell r="B171">
            <v>556090</v>
          </cell>
          <cell r="C171" t="str">
            <v>Other Personnel Costs</v>
          </cell>
          <cell r="F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</row>
        <row r="172">
          <cell r="B172">
            <v>556100</v>
          </cell>
          <cell r="C172" t="str">
            <v>Travel - Air</v>
          </cell>
          <cell r="D172">
            <v>392.6</v>
          </cell>
          <cell r="F172">
            <v>392.6</v>
          </cell>
          <cell r="I172">
            <v>0</v>
          </cell>
          <cell r="J172">
            <v>392.6</v>
          </cell>
          <cell r="K172">
            <v>0</v>
          </cell>
          <cell r="L172">
            <v>392.6</v>
          </cell>
        </row>
        <row r="173">
          <cell r="B173">
            <v>556110</v>
          </cell>
          <cell r="C173" t="str">
            <v>Travel - Hotel</v>
          </cell>
          <cell r="D173">
            <v>338.58</v>
          </cell>
          <cell r="F173">
            <v>338.58</v>
          </cell>
          <cell r="I173">
            <v>0</v>
          </cell>
          <cell r="J173">
            <v>338.58</v>
          </cell>
          <cell r="K173">
            <v>0</v>
          </cell>
          <cell r="L173">
            <v>338.58</v>
          </cell>
        </row>
        <row r="174">
          <cell r="B174">
            <v>556120</v>
          </cell>
          <cell r="C174" t="str">
            <v>Travel - Other</v>
          </cell>
          <cell r="D174">
            <v>283.3</v>
          </cell>
          <cell r="F174">
            <v>283.3</v>
          </cell>
          <cell r="I174">
            <v>0</v>
          </cell>
          <cell r="J174">
            <v>283.3</v>
          </cell>
          <cell r="K174">
            <v>0</v>
          </cell>
          <cell r="L174">
            <v>283.3</v>
          </cell>
        </row>
        <row r="175">
          <cell r="B175">
            <v>556130</v>
          </cell>
          <cell r="C175" t="str">
            <v>Business Meals</v>
          </cell>
          <cell r="D175">
            <v>92</v>
          </cell>
          <cell r="F175">
            <v>92</v>
          </cell>
          <cell r="I175">
            <v>0</v>
          </cell>
          <cell r="J175">
            <v>92</v>
          </cell>
          <cell r="K175">
            <v>0</v>
          </cell>
          <cell r="L175">
            <v>92</v>
          </cell>
        </row>
        <row r="176">
          <cell r="B176">
            <v>556140</v>
          </cell>
          <cell r="C176" t="str">
            <v>Telephone/Cell</v>
          </cell>
          <cell r="D176">
            <v>159</v>
          </cell>
          <cell r="F176">
            <v>159</v>
          </cell>
          <cell r="I176">
            <v>0</v>
          </cell>
          <cell r="J176">
            <v>159</v>
          </cell>
          <cell r="K176">
            <v>0</v>
          </cell>
          <cell r="L176">
            <v>159</v>
          </cell>
        </row>
        <row r="177">
          <cell r="B177">
            <v>556150</v>
          </cell>
          <cell r="C177" t="str">
            <v>Auto/Tolls/Allowance</v>
          </cell>
          <cell r="F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</row>
        <row r="178">
          <cell r="B178">
            <v>556200</v>
          </cell>
          <cell r="C178" t="str">
            <v>Conferences and Training</v>
          </cell>
          <cell r="F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</row>
        <row r="179">
          <cell r="B179">
            <v>556205</v>
          </cell>
          <cell r="C179" t="str">
            <v>Advisor Activities</v>
          </cell>
          <cell r="F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</row>
        <row r="180">
          <cell r="B180">
            <v>556210</v>
          </cell>
          <cell r="C180" t="str">
            <v>Employee Activities</v>
          </cell>
          <cell r="F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</row>
        <row r="181">
          <cell r="B181">
            <v>556500</v>
          </cell>
          <cell r="C181" t="str">
            <v>Consulting</v>
          </cell>
          <cell r="D181">
            <v>1183.58</v>
          </cell>
          <cell r="F181">
            <v>1183.58</v>
          </cell>
          <cell r="I181">
            <v>0</v>
          </cell>
          <cell r="J181">
            <v>1183.58</v>
          </cell>
          <cell r="K181">
            <v>0</v>
          </cell>
          <cell r="L181">
            <v>1183.58</v>
          </cell>
        </row>
        <row r="182">
          <cell r="B182">
            <v>556503</v>
          </cell>
          <cell r="C182" t="str">
            <v>Recruiting</v>
          </cell>
          <cell r="F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</row>
        <row r="183">
          <cell r="B183">
            <v>556505</v>
          </cell>
          <cell r="C183" t="str">
            <v>Temporary Help</v>
          </cell>
          <cell r="F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</row>
        <row r="184">
          <cell r="B184">
            <v>556506</v>
          </cell>
          <cell r="C184" t="str">
            <v>Other Outside Services</v>
          </cell>
          <cell r="D184">
            <v>3383.97</v>
          </cell>
          <cell r="F184">
            <v>3383.97</v>
          </cell>
          <cell r="I184">
            <v>0</v>
          </cell>
          <cell r="J184">
            <v>3383.97</v>
          </cell>
          <cell r="K184">
            <v>0</v>
          </cell>
          <cell r="L184">
            <v>3383.97</v>
          </cell>
        </row>
        <row r="185">
          <cell r="B185">
            <v>557300</v>
          </cell>
          <cell r="C185" t="str">
            <v>Expensed Office Equipment</v>
          </cell>
          <cell r="D185">
            <v>345.98</v>
          </cell>
          <cell r="F185">
            <v>345.98</v>
          </cell>
          <cell r="I185">
            <v>0</v>
          </cell>
          <cell r="J185">
            <v>345.98</v>
          </cell>
          <cell r="K185">
            <v>0</v>
          </cell>
          <cell r="L185">
            <v>345.98</v>
          </cell>
        </row>
        <row r="186">
          <cell r="B186">
            <v>557301</v>
          </cell>
          <cell r="C186" t="str">
            <v>Expensed Office Software</v>
          </cell>
          <cell r="F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</row>
        <row r="187">
          <cell r="B187">
            <v>557302</v>
          </cell>
          <cell r="C187" t="str">
            <v>Equip. &amp; Software Maintenance</v>
          </cell>
          <cell r="D187">
            <v>90</v>
          </cell>
          <cell r="F187">
            <v>90</v>
          </cell>
          <cell r="I187">
            <v>0</v>
          </cell>
          <cell r="J187">
            <v>90</v>
          </cell>
          <cell r="K187">
            <v>0</v>
          </cell>
          <cell r="L187">
            <v>90</v>
          </cell>
        </row>
        <row r="188">
          <cell r="B188">
            <v>557303</v>
          </cell>
          <cell r="C188" t="str">
            <v>Rental Equipment</v>
          </cell>
          <cell r="F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</row>
        <row r="189">
          <cell r="B189">
            <v>558003</v>
          </cell>
          <cell r="C189" t="str">
            <v>Building Rent - NV</v>
          </cell>
          <cell r="F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</row>
        <row r="190">
          <cell r="B190">
            <v>558020</v>
          </cell>
          <cell r="C190" t="str">
            <v>Telecommunications</v>
          </cell>
          <cell r="D190">
            <v>200</v>
          </cell>
          <cell r="F190">
            <v>200</v>
          </cell>
          <cell r="I190">
            <v>0</v>
          </cell>
          <cell r="J190">
            <v>200</v>
          </cell>
          <cell r="K190">
            <v>0</v>
          </cell>
          <cell r="L190">
            <v>200</v>
          </cell>
        </row>
        <row r="191">
          <cell r="B191">
            <v>558030</v>
          </cell>
          <cell r="C191" t="str">
            <v>Network Communications</v>
          </cell>
          <cell r="F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</row>
        <row r="192">
          <cell r="B192">
            <v>558040</v>
          </cell>
          <cell r="C192" t="str">
            <v>Utilities</v>
          </cell>
          <cell r="F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</row>
        <row r="193">
          <cell r="B193">
            <v>558080</v>
          </cell>
          <cell r="C193" t="str">
            <v>Books, Dues and Subscriptions</v>
          </cell>
          <cell r="F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</row>
        <row r="194">
          <cell r="B194">
            <v>558130</v>
          </cell>
          <cell r="C194" t="str">
            <v>Office Supplies</v>
          </cell>
          <cell r="D194">
            <v>1206.55</v>
          </cell>
          <cell r="F194">
            <v>1206.55</v>
          </cell>
          <cell r="I194">
            <v>0</v>
          </cell>
          <cell r="J194">
            <v>1206.55</v>
          </cell>
          <cell r="K194">
            <v>0</v>
          </cell>
          <cell r="L194">
            <v>1206.55</v>
          </cell>
        </row>
        <row r="195">
          <cell r="B195">
            <v>558150</v>
          </cell>
          <cell r="C195" t="str">
            <v>Other Departmental Expenses</v>
          </cell>
          <cell r="F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</row>
        <row r="196">
          <cell r="B196">
            <v>558999</v>
          </cell>
          <cell r="C196" t="str">
            <v>Allocation to COGS</v>
          </cell>
          <cell r="F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</row>
        <row r="197">
          <cell r="B197">
            <v>560000</v>
          </cell>
          <cell r="C197" t="str">
            <v>EQUIPMENT COST</v>
          </cell>
          <cell r="F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</row>
        <row r="198">
          <cell r="B198">
            <v>560100</v>
          </cell>
          <cell r="C198" t="str">
            <v>Depreciation</v>
          </cell>
          <cell r="F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</row>
        <row r="199">
          <cell r="B199">
            <v>560200</v>
          </cell>
          <cell r="C199" t="str">
            <v>Maintenance</v>
          </cell>
          <cell r="F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</row>
        <row r="200">
          <cell r="B200">
            <v>570000</v>
          </cell>
          <cell r="C200" t="str">
            <v>HOSTING</v>
          </cell>
          <cell r="F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</row>
        <row r="201">
          <cell r="B201">
            <v>570100</v>
          </cell>
          <cell r="C201" t="str">
            <v>CD Backups</v>
          </cell>
          <cell r="F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</row>
        <row r="202">
          <cell r="B202">
            <v>570200</v>
          </cell>
          <cell r="C202" t="str">
            <v>Shipping</v>
          </cell>
          <cell r="F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</row>
        <row r="203">
          <cell r="B203">
            <v>570300</v>
          </cell>
          <cell r="C203" t="str">
            <v>Hosting Fees</v>
          </cell>
          <cell r="F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</row>
        <row r="204">
          <cell r="B204">
            <v>580000</v>
          </cell>
          <cell r="C204" t="str">
            <v>Prints</v>
          </cell>
          <cell r="F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</row>
        <row r="205">
          <cell r="B205">
            <v>580100</v>
          </cell>
          <cell r="C205" t="str">
            <v>Print Fulfillment</v>
          </cell>
          <cell r="F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</row>
        <row r="206">
          <cell r="B206">
            <v>580200</v>
          </cell>
          <cell r="C206" t="str">
            <v>Shipping</v>
          </cell>
          <cell r="F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</row>
        <row r="207">
          <cell r="B207">
            <v>590000</v>
          </cell>
          <cell r="C207" t="str">
            <v>Merchandise</v>
          </cell>
          <cell r="F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</row>
        <row r="208">
          <cell r="B208">
            <v>600000</v>
          </cell>
          <cell r="C208" t="str">
            <v>CUSTOMER SERVICE</v>
          </cell>
          <cell r="F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</row>
        <row r="209">
          <cell r="B209">
            <v>606000</v>
          </cell>
          <cell r="C209" t="str">
            <v>Officers Salaries</v>
          </cell>
          <cell r="F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</row>
        <row r="210">
          <cell r="B210">
            <v>606010</v>
          </cell>
          <cell r="C210" t="str">
            <v>Employee Salaries</v>
          </cell>
          <cell r="D210">
            <v>43270.03</v>
          </cell>
          <cell r="F210">
            <v>43270.03</v>
          </cell>
          <cell r="I210">
            <v>0</v>
          </cell>
          <cell r="J210">
            <v>43270.03</v>
          </cell>
          <cell r="K210">
            <v>0</v>
          </cell>
          <cell r="L210">
            <v>43270.03</v>
          </cell>
        </row>
        <row r="211">
          <cell r="B211">
            <v>606020</v>
          </cell>
          <cell r="C211" t="str">
            <v>Payroll Taxes &amp; Benefits</v>
          </cell>
          <cell r="D211">
            <v>6896.82</v>
          </cell>
          <cell r="F211">
            <v>6896.82</v>
          </cell>
          <cell r="I211">
            <v>0</v>
          </cell>
          <cell r="J211">
            <v>6896.82</v>
          </cell>
          <cell r="K211">
            <v>0</v>
          </cell>
          <cell r="L211">
            <v>6896.82</v>
          </cell>
        </row>
        <row r="212">
          <cell r="B212">
            <v>606030</v>
          </cell>
          <cell r="C212" t="str">
            <v>Commissions</v>
          </cell>
          <cell r="F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</row>
        <row r="213">
          <cell r="B213">
            <v>606040</v>
          </cell>
          <cell r="C213" t="str">
            <v>Bonuses</v>
          </cell>
          <cell r="F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</row>
        <row r="214">
          <cell r="B214">
            <v>606045</v>
          </cell>
          <cell r="C214" t="str">
            <v>Auto Allowance</v>
          </cell>
          <cell r="F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</row>
        <row r="215">
          <cell r="B215">
            <v>606050</v>
          </cell>
          <cell r="C215" t="str">
            <v>Vacation Pay</v>
          </cell>
          <cell r="F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</row>
        <row r="216">
          <cell r="B216">
            <v>606080</v>
          </cell>
          <cell r="C216" t="str">
            <v>Relocation</v>
          </cell>
          <cell r="F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</row>
        <row r="217">
          <cell r="B217">
            <v>606090</v>
          </cell>
          <cell r="C217" t="str">
            <v>Other Personnel Costs</v>
          </cell>
          <cell r="F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</row>
        <row r="218">
          <cell r="B218">
            <v>606100</v>
          </cell>
          <cell r="C218" t="str">
            <v>Travel - Air</v>
          </cell>
          <cell r="D218">
            <v>1031.21</v>
          </cell>
          <cell r="F218">
            <v>1031.21</v>
          </cell>
          <cell r="I218">
            <v>0</v>
          </cell>
          <cell r="J218">
            <v>1031.21</v>
          </cell>
          <cell r="K218">
            <v>0</v>
          </cell>
          <cell r="L218">
            <v>1031.21</v>
          </cell>
        </row>
        <row r="219">
          <cell r="B219">
            <v>606110</v>
          </cell>
          <cell r="C219" t="str">
            <v>Travel - Hotel</v>
          </cell>
          <cell r="D219">
            <v>3889.63</v>
          </cell>
          <cell r="F219">
            <v>3889.63</v>
          </cell>
          <cell r="I219">
            <v>0</v>
          </cell>
          <cell r="J219">
            <v>3889.63</v>
          </cell>
          <cell r="K219">
            <v>0</v>
          </cell>
          <cell r="L219">
            <v>3889.63</v>
          </cell>
        </row>
        <row r="220">
          <cell r="B220">
            <v>606120</v>
          </cell>
          <cell r="C220" t="str">
            <v>Travel - Other</v>
          </cell>
          <cell r="D220">
            <v>1054.06</v>
          </cell>
          <cell r="F220">
            <v>1054.06</v>
          </cell>
          <cell r="I220">
            <v>0</v>
          </cell>
          <cell r="J220">
            <v>1054.06</v>
          </cell>
          <cell r="K220">
            <v>0</v>
          </cell>
          <cell r="L220">
            <v>1054.06</v>
          </cell>
        </row>
        <row r="221">
          <cell r="B221">
            <v>606130</v>
          </cell>
          <cell r="C221" t="str">
            <v>Business Meals</v>
          </cell>
          <cell r="D221">
            <v>1114.6600000000001</v>
          </cell>
          <cell r="F221">
            <v>1114.6600000000001</v>
          </cell>
          <cell r="I221">
            <v>0</v>
          </cell>
          <cell r="J221">
            <v>1114.6600000000001</v>
          </cell>
          <cell r="K221">
            <v>0</v>
          </cell>
          <cell r="L221">
            <v>1114.6600000000001</v>
          </cell>
        </row>
        <row r="222">
          <cell r="B222">
            <v>606140</v>
          </cell>
          <cell r="C222" t="str">
            <v>Telephone/Cell</v>
          </cell>
          <cell r="D222">
            <v>100</v>
          </cell>
          <cell r="F222">
            <v>100</v>
          </cell>
          <cell r="I222">
            <v>0</v>
          </cell>
          <cell r="J222">
            <v>100</v>
          </cell>
          <cell r="K222">
            <v>0</v>
          </cell>
          <cell r="L222">
            <v>100</v>
          </cell>
        </row>
        <row r="223">
          <cell r="B223">
            <v>606150</v>
          </cell>
          <cell r="C223" t="str">
            <v>Auto/Tolls/Allowance</v>
          </cell>
          <cell r="F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</row>
        <row r="224">
          <cell r="B224">
            <v>606200</v>
          </cell>
          <cell r="C224" t="str">
            <v>Conferences and Training</v>
          </cell>
          <cell r="D224">
            <v>6566.4</v>
          </cell>
          <cell r="F224">
            <v>6566.4</v>
          </cell>
          <cell r="I224">
            <v>0</v>
          </cell>
          <cell r="J224">
            <v>6566.4</v>
          </cell>
          <cell r="K224">
            <v>0</v>
          </cell>
          <cell r="L224">
            <v>6566.4</v>
          </cell>
        </row>
        <row r="225">
          <cell r="B225">
            <v>606205</v>
          </cell>
          <cell r="C225" t="str">
            <v>Advisor Activities</v>
          </cell>
          <cell r="F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</row>
        <row r="226">
          <cell r="B226">
            <v>606210</v>
          </cell>
          <cell r="C226" t="str">
            <v>Employee Activities</v>
          </cell>
          <cell r="F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</row>
        <row r="227">
          <cell r="B227">
            <v>606500</v>
          </cell>
          <cell r="C227" t="str">
            <v>Consulting</v>
          </cell>
          <cell r="D227">
            <v>11064.97</v>
          </cell>
          <cell r="F227">
            <v>11064.97</v>
          </cell>
          <cell r="I227">
            <v>0</v>
          </cell>
          <cell r="J227">
            <v>11064.97</v>
          </cell>
          <cell r="K227">
            <v>0</v>
          </cell>
          <cell r="L227">
            <v>11064.97</v>
          </cell>
        </row>
        <row r="228">
          <cell r="B228">
            <v>606503</v>
          </cell>
          <cell r="C228" t="str">
            <v>Recruiting</v>
          </cell>
          <cell r="F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</row>
        <row r="229">
          <cell r="B229">
            <v>606505</v>
          </cell>
          <cell r="C229" t="str">
            <v>Temporary Help</v>
          </cell>
          <cell r="F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</row>
        <row r="230">
          <cell r="B230">
            <v>606506</v>
          </cell>
          <cell r="C230" t="str">
            <v>Other Outside Services</v>
          </cell>
          <cell r="F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</row>
        <row r="231">
          <cell r="B231">
            <v>607300</v>
          </cell>
          <cell r="C231" t="str">
            <v>Expensed Office Equipment</v>
          </cell>
          <cell r="D231">
            <v>49.99</v>
          </cell>
          <cell r="F231">
            <v>49.99</v>
          </cell>
          <cell r="I231">
            <v>0</v>
          </cell>
          <cell r="J231">
            <v>49.99</v>
          </cell>
          <cell r="K231">
            <v>0</v>
          </cell>
          <cell r="L231">
            <v>49.99</v>
          </cell>
        </row>
        <row r="232">
          <cell r="B232">
            <v>607301</v>
          </cell>
          <cell r="C232" t="str">
            <v>Expensed Office Software</v>
          </cell>
          <cell r="F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</row>
        <row r="233">
          <cell r="B233">
            <v>607302</v>
          </cell>
          <cell r="C233" t="str">
            <v>Equip. &amp; Software Maintenance</v>
          </cell>
          <cell r="F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</row>
        <row r="234">
          <cell r="B234">
            <v>607303</v>
          </cell>
          <cell r="C234" t="str">
            <v>Rental Equipment</v>
          </cell>
          <cell r="F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</row>
        <row r="235">
          <cell r="B235">
            <v>608003</v>
          </cell>
          <cell r="C235" t="str">
            <v>Buidling Rent - NV</v>
          </cell>
          <cell r="F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</row>
        <row r="236">
          <cell r="B236">
            <v>608080</v>
          </cell>
          <cell r="C236" t="str">
            <v>Books, Dues and Subscriptions</v>
          </cell>
          <cell r="F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</row>
        <row r="237">
          <cell r="B237">
            <v>608130</v>
          </cell>
          <cell r="C237" t="str">
            <v>Office Supplies</v>
          </cell>
          <cell r="F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</row>
        <row r="238">
          <cell r="B238">
            <v>608150</v>
          </cell>
          <cell r="C238" t="str">
            <v>Other Departmental Expenses</v>
          </cell>
          <cell r="F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</row>
        <row r="239">
          <cell r="B239">
            <v>608999</v>
          </cell>
          <cell r="C239" t="str">
            <v>Allocation to COGS</v>
          </cell>
          <cell r="F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</row>
        <row r="240">
          <cell r="B240">
            <v>700000</v>
          </cell>
          <cell r="C240" t="str">
            <v>MARKETING</v>
          </cell>
          <cell r="F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</row>
        <row r="241">
          <cell r="B241">
            <v>706000</v>
          </cell>
          <cell r="C241" t="str">
            <v>Officers Salaries</v>
          </cell>
          <cell r="F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</row>
        <row r="242">
          <cell r="B242">
            <v>706010</v>
          </cell>
          <cell r="C242" t="str">
            <v>Employee Salaries</v>
          </cell>
          <cell r="D242">
            <v>43685.38</v>
          </cell>
          <cell r="F242">
            <v>43685.38</v>
          </cell>
          <cell r="I242">
            <v>0</v>
          </cell>
          <cell r="J242">
            <v>43685.38</v>
          </cell>
          <cell r="K242">
            <v>0</v>
          </cell>
          <cell r="L242">
            <v>43685.38</v>
          </cell>
        </row>
        <row r="243">
          <cell r="B243">
            <v>706020</v>
          </cell>
          <cell r="C243" t="str">
            <v>Payroll Taxes &amp; Benefits</v>
          </cell>
          <cell r="D243">
            <v>5966.45</v>
          </cell>
          <cell r="F243">
            <v>5966.45</v>
          </cell>
          <cell r="I243">
            <v>0</v>
          </cell>
          <cell r="J243">
            <v>5966.45</v>
          </cell>
          <cell r="K243">
            <v>0</v>
          </cell>
          <cell r="L243">
            <v>5966.45</v>
          </cell>
        </row>
        <row r="244">
          <cell r="B244">
            <v>706030</v>
          </cell>
          <cell r="C244" t="str">
            <v>Commissions</v>
          </cell>
          <cell r="F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</row>
        <row r="245">
          <cell r="B245">
            <v>706040</v>
          </cell>
          <cell r="C245" t="str">
            <v>Bonuses</v>
          </cell>
          <cell r="F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</row>
        <row r="246">
          <cell r="B246">
            <v>706045</v>
          </cell>
          <cell r="C246" t="str">
            <v>Auto Allowance</v>
          </cell>
          <cell r="F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</row>
        <row r="247">
          <cell r="B247">
            <v>706050</v>
          </cell>
          <cell r="C247" t="str">
            <v>Vacation Pay</v>
          </cell>
          <cell r="F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</row>
        <row r="248">
          <cell r="B248">
            <v>706080</v>
          </cell>
          <cell r="C248" t="str">
            <v>Relocation</v>
          </cell>
          <cell r="F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</row>
        <row r="249">
          <cell r="B249">
            <v>706090</v>
          </cell>
          <cell r="C249" t="str">
            <v>Other Personnel Costs</v>
          </cell>
          <cell r="F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</row>
        <row r="250">
          <cell r="B250">
            <v>706100</v>
          </cell>
          <cell r="C250" t="str">
            <v>Travel - Air</v>
          </cell>
          <cell r="F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</row>
        <row r="251">
          <cell r="B251">
            <v>706110</v>
          </cell>
          <cell r="C251" t="str">
            <v>Travel - Hotel</v>
          </cell>
          <cell r="F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</row>
        <row r="252">
          <cell r="B252">
            <v>706120</v>
          </cell>
          <cell r="C252" t="str">
            <v>Travel - Other</v>
          </cell>
          <cell r="D252">
            <v>15</v>
          </cell>
          <cell r="F252">
            <v>15</v>
          </cell>
          <cell r="I252">
            <v>0</v>
          </cell>
          <cell r="J252">
            <v>15</v>
          </cell>
          <cell r="K252">
            <v>0</v>
          </cell>
          <cell r="L252">
            <v>15</v>
          </cell>
        </row>
        <row r="253">
          <cell r="B253">
            <v>706130</v>
          </cell>
          <cell r="C253" t="str">
            <v>Business Meals</v>
          </cell>
          <cell r="F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</row>
        <row r="254">
          <cell r="B254">
            <v>706140</v>
          </cell>
          <cell r="C254" t="str">
            <v>Telephone/Cell</v>
          </cell>
          <cell r="F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</row>
        <row r="255">
          <cell r="B255">
            <v>706150</v>
          </cell>
          <cell r="C255" t="str">
            <v>Auto/Tolls/Allowance</v>
          </cell>
          <cell r="F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</row>
        <row r="256">
          <cell r="B256">
            <v>706200</v>
          </cell>
          <cell r="C256" t="str">
            <v>Conferences and Training</v>
          </cell>
          <cell r="F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</row>
        <row r="257">
          <cell r="B257">
            <v>706205</v>
          </cell>
          <cell r="C257" t="str">
            <v>Advisor Activities</v>
          </cell>
          <cell r="F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</row>
        <row r="258">
          <cell r="B258">
            <v>706210</v>
          </cell>
          <cell r="C258" t="str">
            <v>Employee Activities</v>
          </cell>
          <cell r="F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</row>
        <row r="259">
          <cell r="B259">
            <v>706500</v>
          </cell>
          <cell r="C259" t="str">
            <v>Consulting</v>
          </cell>
          <cell r="D259">
            <v>6293</v>
          </cell>
          <cell r="F259">
            <v>6293</v>
          </cell>
          <cell r="I259">
            <v>0</v>
          </cell>
          <cell r="J259">
            <v>6293</v>
          </cell>
          <cell r="K259">
            <v>0</v>
          </cell>
          <cell r="L259">
            <v>6293</v>
          </cell>
        </row>
        <row r="260">
          <cell r="B260">
            <v>706503</v>
          </cell>
          <cell r="C260" t="str">
            <v>Recruiting</v>
          </cell>
          <cell r="F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</row>
        <row r="261">
          <cell r="B261">
            <v>706505</v>
          </cell>
          <cell r="C261" t="str">
            <v>Temporary Help</v>
          </cell>
          <cell r="F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</row>
        <row r="262">
          <cell r="B262">
            <v>706506</v>
          </cell>
          <cell r="C262" t="str">
            <v>Other Outside Services</v>
          </cell>
          <cell r="F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</row>
        <row r="263">
          <cell r="B263">
            <v>707100</v>
          </cell>
          <cell r="C263" t="str">
            <v>Web Site Development</v>
          </cell>
          <cell r="D263">
            <v>3227.25</v>
          </cell>
          <cell r="F263">
            <v>3227.25</v>
          </cell>
          <cell r="I263">
            <v>0</v>
          </cell>
          <cell r="J263">
            <v>3227.25</v>
          </cell>
          <cell r="K263">
            <v>0</v>
          </cell>
          <cell r="L263">
            <v>3227.25</v>
          </cell>
        </row>
        <row r="264">
          <cell r="B264">
            <v>707101</v>
          </cell>
          <cell r="C264" t="str">
            <v>Market Research</v>
          </cell>
          <cell r="F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</row>
        <row r="265">
          <cell r="B265">
            <v>707102</v>
          </cell>
          <cell r="C265" t="str">
            <v>Public Relations Services</v>
          </cell>
          <cell r="D265">
            <v>5000</v>
          </cell>
          <cell r="F265">
            <v>5000</v>
          </cell>
          <cell r="I265">
            <v>0</v>
          </cell>
          <cell r="J265">
            <v>5000</v>
          </cell>
          <cell r="K265">
            <v>0</v>
          </cell>
          <cell r="L265">
            <v>5000</v>
          </cell>
        </row>
        <row r="266">
          <cell r="B266">
            <v>707103</v>
          </cell>
          <cell r="C266" t="str">
            <v>Network Communications</v>
          </cell>
          <cell r="F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</row>
        <row r="267">
          <cell r="B267">
            <v>707104</v>
          </cell>
          <cell r="C267" t="str">
            <v>SEO</v>
          </cell>
          <cell r="F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</row>
        <row r="268">
          <cell r="B268">
            <v>707200</v>
          </cell>
          <cell r="C268" t="str">
            <v>Advertising</v>
          </cell>
          <cell r="D268">
            <v>60794.85</v>
          </cell>
          <cell r="F268">
            <v>60794.85</v>
          </cell>
          <cell r="I268">
            <v>0</v>
          </cell>
          <cell r="J268">
            <v>60794.85</v>
          </cell>
          <cell r="K268">
            <v>0</v>
          </cell>
          <cell r="L268">
            <v>60794.85</v>
          </cell>
        </row>
        <row r="269">
          <cell r="B269">
            <v>707201</v>
          </cell>
          <cell r="C269" t="str">
            <v>Lead Generation</v>
          </cell>
          <cell r="F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</row>
        <row r="270">
          <cell r="B270">
            <v>707202</v>
          </cell>
          <cell r="C270" t="str">
            <v>Promotions</v>
          </cell>
          <cell r="D270">
            <v>2946.81</v>
          </cell>
          <cell r="F270">
            <v>2946.81</v>
          </cell>
          <cell r="I270">
            <v>0</v>
          </cell>
          <cell r="J270">
            <v>2946.81</v>
          </cell>
          <cell r="K270">
            <v>0</v>
          </cell>
          <cell r="L270">
            <v>2946.81</v>
          </cell>
        </row>
        <row r="271">
          <cell r="B271">
            <v>707203</v>
          </cell>
          <cell r="C271" t="str">
            <v>Collateral and Other Print</v>
          </cell>
          <cell r="D271">
            <v>431.74</v>
          </cell>
          <cell r="F271">
            <v>431.74</v>
          </cell>
          <cell r="I271">
            <v>0</v>
          </cell>
          <cell r="J271">
            <v>431.74</v>
          </cell>
          <cell r="K271">
            <v>0</v>
          </cell>
          <cell r="L271">
            <v>431.74</v>
          </cell>
        </row>
        <row r="272">
          <cell r="B272">
            <v>707205</v>
          </cell>
          <cell r="C272" t="str">
            <v>Business Wire and Clipping</v>
          </cell>
          <cell r="F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</row>
        <row r="273">
          <cell r="B273">
            <v>707206</v>
          </cell>
          <cell r="C273" t="str">
            <v>Training Documentation</v>
          </cell>
          <cell r="F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</row>
        <row r="274">
          <cell r="B274">
            <v>707207</v>
          </cell>
          <cell r="C274" t="str">
            <v>Trade Shows and Conventions</v>
          </cell>
          <cell r="F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</row>
        <row r="275">
          <cell r="B275">
            <v>707208</v>
          </cell>
          <cell r="C275" t="str">
            <v>Seminars</v>
          </cell>
          <cell r="F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</row>
        <row r="276">
          <cell r="B276">
            <v>707300</v>
          </cell>
          <cell r="C276" t="str">
            <v>Expensed Office Equipment</v>
          </cell>
          <cell r="D276">
            <v>205.32</v>
          </cell>
          <cell r="F276">
            <v>205.32</v>
          </cell>
          <cell r="I276">
            <v>0</v>
          </cell>
          <cell r="J276">
            <v>205.32</v>
          </cell>
          <cell r="K276">
            <v>0</v>
          </cell>
          <cell r="L276">
            <v>205.32</v>
          </cell>
        </row>
        <row r="277">
          <cell r="B277">
            <v>707301</v>
          </cell>
          <cell r="C277" t="str">
            <v>Expensed Office Software</v>
          </cell>
          <cell r="D277">
            <v>3684.97</v>
          </cell>
          <cell r="F277">
            <v>3684.97</v>
          </cell>
          <cell r="I277">
            <v>0</v>
          </cell>
          <cell r="J277">
            <v>3684.97</v>
          </cell>
          <cell r="K277">
            <v>0</v>
          </cell>
          <cell r="L277">
            <v>3684.97</v>
          </cell>
        </row>
        <row r="278">
          <cell r="B278">
            <v>707302</v>
          </cell>
          <cell r="C278" t="str">
            <v>Equip. &amp; Software Maintenance</v>
          </cell>
          <cell r="F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</row>
        <row r="279">
          <cell r="B279">
            <v>707303</v>
          </cell>
          <cell r="C279" t="str">
            <v>Rental Equipment</v>
          </cell>
          <cell r="F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</row>
        <row r="280">
          <cell r="B280">
            <v>708060</v>
          </cell>
          <cell r="C280" t="str">
            <v>Postage and Freight</v>
          </cell>
          <cell r="D280">
            <v>54.74</v>
          </cell>
          <cell r="F280">
            <v>54.74</v>
          </cell>
          <cell r="I280">
            <v>0</v>
          </cell>
          <cell r="J280">
            <v>54.74</v>
          </cell>
          <cell r="K280">
            <v>0</v>
          </cell>
          <cell r="L280">
            <v>54.74</v>
          </cell>
        </row>
        <row r="281">
          <cell r="B281">
            <v>708080</v>
          </cell>
          <cell r="C281" t="str">
            <v>Books, Dues and Subscriptions</v>
          </cell>
          <cell r="D281">
            <v>175.43</v>
          </cell>
          <cell r="F281">
            <v>175.43</v>
          </cell>
          <cell r="I281">
            <v>0</v>
          </cell>
          <cell r="J281">
            <v>175.43</v>
          </cell>
          <cell r="K281">
            <v>0</v>
          </cell>
          <cell r="L281">
            <v>175.43</v>
          </cell>
        </row>
        <row r="282">
          <cell r="B282">
            <v>708130</v>
          </cell>
          <cell r="C282" t="str">
            <v>Office Supplies</v>
          </cell>
          <cell r="F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</row>
        <row r="283">
          <cell r="B283">
            <v>708150</v>
          </cell>
          <cell r="C283" t="str">
            <v>Other Departmental Expenses</v>
          </cell>
          <cell r="F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</row>
        <row r="284">
          <cell r="B284">
            <v>708999</v>
          </cell>
          <cell r="C284" t="str">
            <v>Allocation to COGS</v>
          </cell>
          <cell r="F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</row>
        <row r="285">
          <cell r="B285">
            <v>750000</v>
          </cell>
          <cell r="C285" t="str">
            <v>TALENT MARKETING</v>
          </cell>
          <cell r="F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</row>
        <row r="286">
          <cell r="B286">
            <v>756000</v>
          </cell>
          <cell r="C286" t="str">
            <v>Officers Salaries</v>
          </cell>
          <cell r="F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</row>
        <row r="287">
          <cell r="B287">
            <v>756010</v>
          </cell>
          <cell r="C287" t="str">
            <v>Employee Salaries</v>
          </cell>
          <cell r="D287">
            <v>11334</v>
          </cell>
          <cell r="F287">
            <v>11334</v>
          </cell>
          <cell r="I287">
            <v>0</v>
          </cell>
          <cell r="J287">
            <v>11334</v>
          </cell>
          <cell r="K287">
            <v>0</v>
          </cell>
          <cell r="L287">
            <v>11334</v>
          </cell>
        </row>
        <row r="288">
          <cell r="B288">
            <v>756020</v>
          </cell>
          <cell r="C288" t="str">
            <v>Payroll Taxes &amp; Benefits</v>
          </cell>
          <cell r="D288">
            <v>3020.58</v>
          </cell>
          <cell r="F288">
            <v>3020.58</v>
          </cell>
          <cell r="I288">
            <v>0</v>
          </cell>
          <cell r="J288">
            <v>3020.58</v>
          </cell>
          <cell r="K288">
            <v>0</v>
          </cell>
          <cell r="L288">
            <v>3020.58</v>
          </cell>
        </row>
        <row r="289">
          <cell r="B289">
            <v>756030</v>
          </cell>
          <cell r="C289" t="str">
            <v>Commissions</v>
          </cell>
          <cell r="F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</row>
        <row r="290">
          <cell r="B290">
            <v>756040</v>
          </cell>
          <cell r="C290" t="str">
            <v>Bonuses</v>
          </cell>
          <cell r="F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</row>
        <row r="291">
          <cell r="B291">
            <v>756045</v>
          </cell>
          <cell r="C291" t="str">
            <v>Auto Allowance</v>
          </cell>
          <cell r="F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</row>
        <row r="292">
          <cell r="B292">
            <v>756050</v>
          </cell>
          <cell r="C292" t="str">
            <v>Vacation Pay</v>
          </cell>
          <cell r="F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</row>
        <row r="293">
          <cell r="B293">
            <v>756080</v>
          </cell>
          <cell r="C293" t="str">
            <v>Relocation</v>
          </cell>
          <cell r="F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</row>
        <row r="294">
          <cell r="B294">
            <v>756090</v>
          </cell>
          <cell r="C294" t="str">
            <v>Other Personnel Costs</v>
          </cell>
          <cell r="F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</row>
        <row r="295">
          <cell r="B295">
            <v>756100</v>
          </cell>
          <cell r="C295" t="str">
            <v>Travel - Air</v>
          </cell>
          <cell r="D295">
            <v>208.51</v>
          </cell>
          <cell r="F295">
            <v>208.51</v>
          </cell>
          <cell r="I295">
            <v>0</v>
          </cell>
          <cell r="J295">
            <v>208.51</v>
          </cell>
          <cell r="K295">
            <v>0</v>
          </cell>
          <cell r="L295">
            <v>208.51</v>
          </cell>
        </row>
        <row r="296">
          <cell r="B296">
            <v>756110</v>
          </cell>
          <cell r="C296" t="str">
            <v>Travel - Hotel</v>
          </cell>
          <cell r="D296">
            <v>283.86</v>
          </cell>
          <cell r="F296">
            <v>283.86</v>
          </cell>
          <cell r="I296">
            <v>0</v>
          </cell>
          <cell r="J296">
            <v>283.86</v>
          </cell>
          <cell r="K296">
            <v>0</v>
          </cell>
          <cell r="L296">
            <v>283.86</v>
          </cell>
        </row>
        <row r="297">
          <cell r="B297">
            <v>756120</v>
          </cell>
          <cell r="C297" t="str">
            <v>Travel - Other</v>
          </cell>
          <cell r="D297">
            <v>130</v>
          </cell>
          <cell r="F297">
            <v>130</v>
          </cell>
          <cell r="I297">
            <v>0</v>
          </cell>
          <cell r="J297">
            <v>130</v>
          </cell>
          <cell r="K297">
            <v>0</v>
          </cell>
          <cell r="L297">
            <v>130</v>
          </cell>
        </row>
        <row r="298">
          <cell r="B298">
            <v>756130</v>
          </cell>
          <cell r="C298" t="str">
            <v>Business Meals</v>
          </cell>
          <cell r="D298">
            <v>68.849999999999994</v>
          </cell>
          <cell r="F298">
            <v>68.849999999999994</v>
          </cell>
          <cell r="I298">
            <v>0</v>
          </cell>
          <cell r="J298">
            <v>68.849999999999994</v>
          </cell>
          <cell r="K298">
            <v>0</v>
          </cell>
          <cell r="L298">
            <v>68.849999999999994</v>
          </cell>
        </row>
        <row r="299">
          <cell r="B299">
            <v>756140</v>
          </cell>
          <cell r="C299" t="str">
            <v>Telephone/Cell</v>
          </cell>
          <cell r="D299">
            <v>140.58000000000001</v>
          </cell>
          <cell r="F299">
            <v>140.58000000000001</v>
          </cell>
          <cell r="I299">
            <v>0</v>
          </cell>
          <cell r="J299">
            <v>140.58000000000001</v>
          </cell>
          <cell r="K299">
            <v>0</v>
          </cell>
          <cell r="L299">
            <v>140.58000000000001</v>
          </cell>
        </row>
        <row r="300">
          <cell r="B300">
            <v>756150</v>
          </cell>
          <cell r="C300" t="str">
            <v>Auto/Tolls/Allowance</v>
          </cell>
          <cell r="F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</row>
        <row r="301">
          <cell r="B301">
            <v>756200</v>
          </cell>
          <cell r="C301" t="str">
            <v>Conferences &amp; Training</v>
          </cell>
          <cell r="F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</row>
        <row r="302">
          <cell r="B302">
            <v>756205</v>
          </cell>
          <cell r="C302" t="str">
            <v>Advisor Activities</v>
          </cell>
          <cell r="F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</row>
        <row r="303">
          <cell r="B303">
            <v>756210</v>
          </cell>
          <cell r="C303" t="str">
            <v>Employee Activities</v>
          </cell>
          <cell r="F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</row>
        <row r="304">
          <cell r="B304">
            <v>756500</v>
          </cell>
          <cell r="C304" t="str">
            <v>Consulting</v>
          </cell>
          <cell r="F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</row>
        <row r="305">
          <cell r="B305">
            <v>756503</v>
          </cell>
          <cell r="C305" t="str">
            <v>Recruiting</v>
          </cell>
          <cell r="F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</row>
        <row r="306">
          <cell r="B306">
            <v>756505</v>
          </cell>
          <cell r="C306" t="str">
            <v>Temporary Help</v>
          </cell>
          <cell r="F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</row>
        <row r="307">
          <cell r="B307">
            <v>756506</v>
          </cell>
          <cell r="C307" t="str">
            <v>Other Outside Services</v>
          </cell>
          <cell r="F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</row>
        <row r="308">
          <cell r="B308">
            <v>757100</v>
          </cell>
          <cell r="C308" t="str">
            <v>Web Site Development</v>
          </cell>
          <cell r="F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</row>
        <row r="309">
          <cell r="B309">
            <v>757101</v>
          </cell>
          <cell r="C309" t="str">
            <v>Market Research</v>
          </cell>
          <cell r="F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</row>
        <row r="310">
          <cell r="B310">
            <v>757102</v>
          </cell>
          <cell r="C310" t="str">
            <v>Public Relations Services</v>
          </cell>
          <cell r="F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</row>
        <row r="311">
          <cell r="B311">
            <v>757200</v>
          </cell>
          <cell r="C311" t="str">
            <v>Advertising</v>
          </cell>
          <cell r="D311">
            <v>2447.33</v>
          </cell>
          <cell r="F311">
            <v>2447.33</v>
          </cell>
          <cell r="I311">
            <v>0</v>
          </cell>
          <cell r="J311">
            <v>2447.33</v>
          </cell>
          <cell r="K311">
            <v>0</v>
          </cell>
          <cell r="L311">
            <v>2447.33</v>
          </cell>
        </row>
        <row r="312">
          <cell r="B312">
            <v>757201</v>
          </cell>
          <cell r="C312" t="str">
            <v>Lead Generation</v>
          </cell>
          <cell r="F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</row>
        <row r="313">
          <cell r="B313">
            <v>757202</v>
          </cell>
          <cell r="C313" t="str">
            <v>Promotions</v>
          </cell>
          <cell r="F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</row>
        <row r="314">
          <cell r="B314">
            <v>757203</v>
          </cell>
          <cell r="C314" t="str">
            <v>Collateral and Other Print</v>
          </cell>
          <cell r="F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</row>
        <row r="315">
          <cell r="B315">
            <v>757205</v>
          </cell>
          <cell r="C315" t="str">
            <v>Business Wire and Clipping</v>
          </cell>
          <cell r="F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</row>
        <row r="316">
          <cell r="B316">
            <v>757206</v>
          </cell>
          <cell r="C316" t="str">
            <v>Training Documentation</v>
          </cell>
          <cell r="F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</row>
        <row r="317">
          <cell r="B317">
            <v>757207</v>
          </cell>
          <cell r="C317" t="str">
            <v>Trade Shows and Conventions</v>
          </cell>
          <cell r="F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</row>
        <row r="318">
          <cell r="B318">
            <v>757208</v>
          </cell>
          <cell r="C318" t="str">
            <v>Seminars</v>
          </cell>
          <cell r="F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</row>
        <row r="319">
          <cell r="B319">
            <v>757300</v>
          </cell>
          <cell r="C319" t="str">
            <v>Expensed Office Equipment</v>
          </cell>
          <cell r="F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</row>
        <row r="320">
          <cell r="B320">
            <v>757301</v>
          </cell>
          <cell r="C320" t="str">
            <v>Expensed Office Software</v>
          </cell>
          <cell r="F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</row>
        <row r="321">
          <cell r="B321">
            <v>757302</v>
          </cell>
          <cell r="C321" t="str">
            <v>Equip. &amp; Software Maintenance</v>
          </cell>
          <cell r="F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</row>
        <row r="322">
          <cell r="B322">
            <v>757303</v>
          </cell>
          <cell r="C322" t="str">
            <v>Rental Equipment</v>
          </cell>
          <cell r="F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</row>
        <row r="323">
          <cell r="B323">
            <v>758080</v>
          </cell>
          <cell r="C323" t="str">
            <v>Books, Dues and Subscriptions</v>
          </cell>
          <cell r="F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</row>
        <row r="324">
          <cell r="B324">
            <v>758130</v>
          </cell>
          <cell r="C324" t="str">
            <v>Office Supplies</v>
          </cell>
          <cell r="F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</row>
        <row r="325">
          <cell r="B325">
            <v>758150</v>
          </cell>
          <cell r="C325" t="str">
            <v>Other Departmental Expenses</v>
          </cell>
          <cell r="D325">
            <v>85.9</v>
          </cell>
          <cell r="F325">
            <v>85.9</v>
          </cell>
          <cell r="I325">
            <v>0</v>
          </cell>
          <cell r="J325">
            <v>85.9</v>
          </cell>
          <cell r="K325">
            <v>0</v>
          </cell>
          <cell r="L325">
            <v>85.9</v>
          </cell>
        </row>
        <row r="326">
          <cell r="B326">
            <v>758999</v>
          </cell>
          <cell r="C326" t="str">
            <v>Allocation to COGS</v>
          </cell>
          <cell r="F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</row>
        <row r="327">
          <cell r="B327">
            <v>800000</v>
          </cell>
          <cell r="C327" t="str">
            <v>SALES</v>
          </cell>
          <cell r="F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</row>
        <row r="328">
          <cell r="B328">
            <v>806000</v>
          </cell>
          <cell r="C328" t="str">
            <v>Officers Salaries</v>
          </cell>
          <cell r="F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</row>
        <row r="329">
          <cell r="B329">
            <v>806010</v>
          </cell>
          <cell r="C329" t="str">
            <v>Employee Salaries</v>
          </cell>
          <cell r="D329">
            <v>66625.59</v>
          </cell>
          <cell r="F329">
            <v>66625.59</v>
          </cell>
          <cell r="I329">
            <v>0</v>
          </cell>
          <cell r="J329">
            <v>66625.59</v>
          </cell>
          <cell r="K329">
            <v>0</v>
          </cell>
          <cell r="L329">
            <v>66625.59</v>
          </cell>
        </row>
        <row r="330">
          <cell r="B330">
            <v>806020</v>
          </cell>
          <cell r="C330" t="str">
            <v>Payroll Taxes &amp; Benefits</v>
          </cell>
          <cell r="D330">
            <v>18390.32</v>
          </cell>
          <cell r="F330">
            <v>18390.32</v>
          </cell>
          <cell r="I330">
            <v>0</v>
          </cell>
          <cell r="J330">
            <v>18390.32</v>
          </cell>
          <cell r="K330">
            <v>0</v>
          </cell>
          <cell r="L330">
            <v>18390.32</v>
          </cell>
        </row>
        <row r="331">
          <cell r="B331">
            <v>806030</v>
          </cell>
          <cell r="C331" t="str">
            <v>Commissions</v>
          </cell>
          <cell r="D331">
            <v>44065.15</v>
          </cell>
          <cell r="F331">
            <v>44065.15</v>
          </cell>
          <cell r="I331">
            <v>0</v>
          </cell>
          <cell r="J331">
            <v>44065.15</v>
          </cell>
          <cell r="K331">
            <v>0</v>
          </cell>
          <cell r="L331">
            <v>44065.15</v>
          </cell>
        </row>
        <row r="332">
          <cell r="B332">
            <v>806040</v>
          </cell>
          <cell r="C332" t="str">
            <v>Bonuses</v>
          </cell>
          <cell r="F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</row>
        <row r="333">
          <cell r="B333">
            <v>806045</v>
          </cell>
          <cell r="C333" t="str">
            <v>Auto Allowance</v>
          </cell>
          <cell r="F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</row>
        <row r="334">
          <cell r="B334">
            <v>806050</v>
          </cell>
          <cell r="C334" t="str">
            <v>Vacation Pay</v>
          </cell>
          <cell r="F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</row>
        <row r="335">
          <cell r="B335">
            <v>806080</v>
          </cell>
          <cell r="C335" t="str">
            <v>Relocation</v>
          </cell>
          <cell r="F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</row>
        <row r="336">
          <cell r="B336">
            <v>806090</v>
          </cell>
          <cell r="C336" t="str">
            <v>Other Personnel Costs</v>
          </cell>
          <cell r="F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</row>
        <row r="337">
          <cell r="B337">
            <v>806100</v>
          </cell>
          <cell r="C337" t="str">
            <v>Travel - Air</v>
          </cell>
          <cell r="D337">
            <v>1118.7</v>
          </cell>
          <cell r="F337">
            <v>1118.7</v>
          </cell>
          <cell r="I337">
            <v>0</v>
          </cell>
          <cell r="J337">
            <v>1118.7</v>
          </cell>
          <cell r="K337">
            <v>0</v>
          </cell>
          <cell r="L337">
            <v>1118.7</v>
          </cell>
        </row>
        <row r="338">
          <cell r="B338">
            <v>806110</v>
          </cell>
          <cell r="C338" t="str">
            <v>Travel - Hotel</v>
          </cell>
          <cell r="D338">
            <v>585.01</v>
          </cell>
          <cell r="F338">
            <v>585.01</v>
          </cell>
          <cell r="I338">
            <v>0</v>
          </cell>
          <cell r="J338">
            <v>585.01</v>
          </cell>
          <cell r="K338">
            <v>0</v>
          </cell>
          <cell r="L338">
            <v>585.01</v>
          </cell>
        </row>
        <row r="339">
          <cell r="B339">
            <v>806120</v>
          </cell>
          <cell r="C339" t="str">
            <v>Travel - Other</v>
          </cell>
          <cell r="D339">
            <v>6453.47</v>
          </cell>
          <cell r="F339">
            <v>6453.47</v>
          </cell>
          <cell r="I339">
            <v>0</v>
          </cell>
          <cell r="J339">
            <v>6453.47</v>
          </cell>
          <cell r="K339">
            <v>0</v>
          </cell>
          <cell r="L339">
            <v>6453.47</v>
          </cell>
        </row>
        <row r="340">
          <cell r="B340">
            <v>806130</v>
          </cell>
          <cell r="C340" t="str">
            <v>Business Meals</v>
          </cell>
          <cell r="D340">
            <v>1954.48</v>
          </cell>
          <cell r="F340">
            <v>1954.48</v>
          </cell>
          <cell r="I340">
            <v>0</v>
          </cell>
          <cell r="J340">
            <v>1954.48</v>
          </cell>
          <cell r="K340">
            <v>0</v>
          </cell>
          <cell r="L340">
            <v>1954.48</v>
          </cell>
        </row>
        <row r="341">
          <cell r="B341">
            <v>806140</v>
          </cell>
          <cell r="C341" t="str">
            <v>Telephone/Cell</v>
          </cell>
          <cell r="D341">
            <v>825</v>
          </cell>
          <cell r="F341">
            <v>825</v>
          </cell>
          <cell r="I341">
            <v>0</v>
          </cell>
          <cell r="J341">
            <v>825</v>
          </cell>
          <cell r="K341">
            <v>0</v>
          </cell>
          <cell r="L341">
            <v>825</v>
          </cell>
        </row>
        <row r="342">
          <cell r="B342">
            <v>806150</v>
          </cell>
          <cell r="C342" t="str">
            <v>Auto/Tolls/Allowance</v>
          </cell>
          <cell r="F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</row>
        <row r="343">
          <cell r="B343">
            <v>806200</v>
          </cell>
          <cell r="C343" t="str">
            <v>Conferences and Training</v>
          </cell>
          <cell r="D343">
            <v>108</v>
          </cell>
          <cell r="F343">
            <v>108</v>
          </cell>
          <cell r="I343">
            <v>0</v>
          </cell>
          <cell r="J343">
            <v>108</v>
          </cell>
          <cell r="K343">
            <v>0</v>
          </cell>
          <cell r="L343">
            <v>108</v>
          </cell>
        </row>
        <row r="344">
          <cell r="B344">
            <v>806205</v>
          </cell>
          <cell r="C344" t="str">
            <v>Advisor Activities</v>
          </cell>
          <cell r="F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</row>
        <row r="345">
          <cell r="B345">
            <v>806210</v>
          </cell>
          <cell r="C345" t="str">
            <v>Employee Activities</v>
          </cell>
          <cell r="D345">
            <v>276.52999999999997</v>
          </cell>
          <cell r="F345">
            <v>276.52999999999997</v>
          </cell>
          <cell r="I345">
            <v>0</v>
          </cell>
          <cell r="J345">
            <v>276.52999999999997</v>
          </cell>
          <cell r="K345">
            <v>0</v>
          </cell>
          <cell r="L345">
            <v>276.52999999999997</v>
          </cell>
        </row>
        <row r="346">
          <cell r="B346">
            <v>806500</v>
          </cell>
          <cell r="C346" t="str">
            <v>Consulting</v>
          </cell>
          <cell r="D346">
            <v>61272</v>
          </cell>
          <cell r="F346">
            <v>61272</v>
          </cell>
          <cell r="I346">
            <v>0</v>
          </cell>
          <cell r="J346">
            <v>61272</v>
          </cell>
          <cell r="K346">
            <v>0</v>
          </cell>
          <cell r="L346">
            <v>61272</v>
          </cell>
        </row>
        <row r="347">
          <cell r="B347">
            <v>806503</v>
          </cell>
          <cell r="C347" t="str">
            <v>Recruiting</v>
          </cell>
          <cell r="F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</row>
        <row r="348">
          <cell r="B348">
            <v>806505</v>
          </cell>
          <cell r="C348" t="str">
            <v>Temporary Help</v>
          </cell>
          <cell r="F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</row>
        <row r="349">
          <cell r="B349">
            <v>806506</v>
          </cell>
          <cell r="C349" t="str">
            <v>Other Outside Services</v>
          </cell>
          <cell r="F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</row>
        <row r="350">
          <cell r="B350">
            <v>807300</v>
          </cell>
          <cell r="C350" t="str">
            <v>Expensed Office Equipment</v>
          </cell>
          <cell r="D350">
            <v>100</v>
          </cell>
          <cell r="F350">
            <v>100</v>
          </cell>
          <cell r="I350">
            <v>0</v>
          </cell>
          <cell r="J350">
            <v>100</v>
          </cell>
          <cell r="K350">
            <v>0</v>
          </cell>
          <cell r="L350">
            <v>100</v>
          </cell>
        </row>
        <row r="351">
          <cell r="B351">
            <v>807301</v>
          </cell>
          <cell r="C351" t="str">
            <v>Expensed Office Software</v>
          </cell>
          <cell r="F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</row>
        <row r="352">
          <cell r="B352">
            <v>807302</v>
          </cell>
          <cell r="C352" t="str">
            <v>Equip. &amp; Software Maintenance</v>
          </cell>
          <cell r="F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</row>
        <row r="353">
          <cell r="B353">
            <v>807303</v>
          </cell>
          <cell r="C353" t="str">
            <v>Rental Equipment</v>
          </cell>
          <cell r="F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</row>
        <row r="354">
          <cell r="B354">
            <v>807400</v>
          </cell>
          <cell r="C354" t="str">
            <v>Depreciation</v>
          </cell>
          <cell r="F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</row>
        <row r="355">
          <cell r="B355">
            <v>808005</v>
          </cell>
          <cell r="C355" t="str">
            <v>Remote Office Expense</v>
          </cell>
          <cell r="F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</row>
        <row r="356">
          <cell r="B356">
            <v>808060</v>
          </cell>
          <cell r="C356" t="str">
            <v>Postage and Freight</v>
          </cell>
          <cell r="D356">
            <v>1079.55</v>
          </cell>
          <cell r="F356">
            <v>1079.55</v>
          </cell>
          <cell r="I356">
            <v>0</v>
          </cell>
          <cell r="J356">
            <v>1079.55</v>
          </cell>
          <cell r="K356">
            <v>0</v>
          </cell>
          <cell r="L356">
            <v>1079.55</v>
          </cell>
        </row>
        <row r="357">
          <cell r="B357">
            <v>808080</v>
          </cell>
          <cell r="C357" t="str">
            <v>Books, Dues and Subscriptions</v>
          </cell>
          <cell r="F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</row>
        <row r="358">
          <cell r="B358">
            <v>808130</v>
          </cell>
          <cell r="C358" t="str">
            <v>Office Supplies</v>
          </cell>
          <cell r="F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</row>
        <row r="359">
          <cell r="B359">
            <v>808150</v>
          </cell>
          <cell r="C359" t="str">
            <v>Other Departmental Expenses</v>
          </cell>
          <cell r="F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</row>
        <row r="360">
          <cell r="B360">
            <v>808999</v>
          </cell>
          <cell r="C360" t="str">
            <v>Allocation to COGS</v>
          </cell>
          <cell r="F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</row>
        <row r="361">
          <cell r="B361">
            <v>810000</v>
          </cell>
          <cell r="C361" t="str">
            <v>INSIDE SALES</v>
          </cell>
          <cell r="F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</row>
        <row r="362">
          <cell r="B362">
            <v>816000</v>
          </cell>
          <cell r="C362" t="str">
            <v>Officers Salaries</v>
          </cell>
          <cell r="F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</row>
        <row r="363">
          <cell r="B363">
            <v>816010</v>
          </cell>
          <cell r="C363" t="str">
            <v>Employee Salaries</v>
          </cell>
          <cell r="D363">
            <v>2051.14</v>
          </cell>
          <cell r="F363">
            <v>2051.14</v>
          </cell>
          <cell r="I363">
            <v>0</v>
          </cell>
          <cell r="J363">
            <v>2051.14</v>
          </cell>
          <cell r="K363">
            <v>0</v>
          </cell>
          <cell r="L363">
            <v>2051.14</v>
          </cell>
        </row>
        <row r="364">
          <cell r="B364">
            <v>816020</v>
          </cell>
          <cell r="C364" t="str">
            <v>Payroll Taxes &amp; Benefits</v>
          </cell>
          <cell r="D364">
            <v>578.91999999999996</v>
          </cell>
          <cell r="F364">
            <v>578.91999999999996</v>
          </cell>
          <cell r="I364">
            <v>0</v>
          </cell>
          <cell r="J364">
            <v>578.91999999999996</v>
          </cell>
          <cell r="K364">
            <v>0</v>
          </cell>
          <cell r="L364">
            <v>578.91999999999996</v>
          </cell>
        </row>
        <row r="365">
          <cell r="B365">
            <v>816030</v>
          </cell>
          <cell r="C365" t="str">
            <v>Commissions</v>
          </cell>
          <cell r="F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</row>
        <row r="366">
          <cell r="B366">
            <v>816040</v>
          </cell>
          <cell r="C366" t="str">
            <v>Bonuses</v>
          </cell>
          <cell r="F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</row>
        <row r="367">
          <cell r="B367">
            <v>816045</v>
          </cell>
          <cell r="C367" t="str">
            <v>Auto Allowance</v>
          </cell>
          <cell r="F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</row>
        <row r="368">
          <cell r="B368">
            <v>816050</v>
          </cell>
          <cell r="C368" t="str">
            <v>Vacation Pay</v>
          </cell>
          <cell r="F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</row>
        <row r="369">
          <cell r="B369">
            <v>816080</v>
          </cell>
          <cell r="C369" t="str">
            <v>Relocation</v>
          </cell>
          <cell r="F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</row>
        <row r="370">
          <cell r="B370">
            <v>816090</v>
          </cell>
          <cell r="C370" t="str">
            <v>Other Personnel Costs</v>
          </cell>
          <cell r="F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</row>
        <row r="371">
          <cell r="B371">
            <v>816100</v>
          </cell>
          <cell r="C371" t="str">
            <v>Travel - Air</v>
          </cell>
          <cell r="F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</row>
        <row r="372">
          <cell r="B372">
            <v>816110</v>
          </cell>
          <cell r="C372" t="str">
            <v>Travel - Hotel</v>
          </cell>
          <cell r="F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</row>
        <row r="373">
          <cell r="B373">
            <v>816120</v>
          </cell>
          <cell r="C373" t="str">
            <v>Travel - Other</v>
          </cell>
          <cell r="D373">
            <v>80</v>
          </cell>
          <cell r="F373">
            <v>80</v>
          </cell>
          <cell r="I373">
            <v>0</v>
          </cell>
          <cell r="J373">
            <v>80</v>
          </cell>
          <cell r="K373">
            <v>0</v>
          </cell>
          <cell r="L373">
            <v>80</v>
          </cell>
        </row>
        <row r="374">
          <cell r="B374">
            <v>816130</v>
          </cell>
          <cell r="C374" t="str">
            <v>Business Meals</v>
          </cell>
          <cell r="D374">
            <v>170.16</v>
          </cell>
          <cell r="F374">
            <v>170.16</v>
          </cell>
          <cell r="I374">
            <v>0</v>
          </cell>
          <cell r="J374">
            <v>170.16</v>
          </cell>
          <cell r="K374">
            <v>0</v>
          </cell>
          <cell r="L374">
            <v>170.16</v>
          </cell>
        </row>
        <row r="375">
          <cell r="B375">
            <v>816140</v>
          </cell>
          <cell r="C375" t="str">
            <v>Telephone/Cell</v>
          </cell>
          <cell r="D375">
            <v>380.95</v>
          </cell>
          <cell r="F375">
            <v>380.95</v>
          </cell>
          <cell r="I375">
            <v>0</v>
          </cell>
          <cell r="J375">
            <v>380.95</v>
          </cell>
          <cell r="K375">
            <v>0</v>
          </cell>
          <cell r="L375">
            <v>380.95</v>
          </cell>
        </row>
        <row r="376">
          <cell r="B376">
            <v>816150</v>
          </cell>
          <cell r="C376" t="str">
            <v>Auto/Tolls/Allowance</v>
          </cell>
          <cell r="F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</row>
        <row r="377">
          <cell r="B377">
            <v>816200</v>
          </cell>
          <cell r="C377" t="str">
            <v>Conferences and Training</v>
          </cell>
          <cell r="F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</row>
        <row r="378">
          <cell r="B378">
            <v>816205</v>
          </cell>
          <cell r="C378" t="str">
            <v>Advisor Activities</v>
          </cell>
          <cell r="F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</row>
        <row r="379">
          <cell r="B379">
            <v>816210</v>
          </cell>
          <cell r="C379" t="str">
            <v>Employee Activities</v>
          </cell>
          <cell r="F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</row>
        <row r="380">
          <cell r="B380">
            <v>816500</v>
          </cell>
          <cell r="C380" t="str">
            <v>Consulting</v>
          </cell>
          <cell r="F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</row>
        <row r="381">
          <cell r="B381">
            <v>816503</v>
          </cell>
          <cell r="C381" t="str">
            <v>Recruiting</v>
          </cell>
          <cell r="F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</row>
        <row r="382">
          <cell r="B382">
            <v>816505</v>
          </cell>
          <cell r="C382" t="str">
            <v>Temporary Help</v>
          </cell>
          <cell r="F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</row>
        <row r="383">
          <cell r="B383">
            <v>816506</v>
          </cell>
          <cell r="C383" t="str">
            <v>Other Outside Services</v>
          </cell>
          <cell r="F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</row>
        <row r="384">
          <cell r="B384">
            <v>817300</v>
          </cell>
          <cell r="C384" t="str">
            <v>Expensed Office Equipment</v>
          </cell>
          <cell r="F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</row>
        <row r="385">
          <cell r="B385">
            <v>817301</v>
          </cell>
          <cell r="C385" t="str">
            <v>Expensed Office Software</v>
          </cell>
          <cell r="F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</row>
        <row r="386">
          <cell r="B386">
            <v>817302</v>
          </cell>
          <cell r="C386" t="str">
            <v>Equip. &amp; Software Maintenance</v>
          </cell>
          <cell r="F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</row>
        <row r="387">
          <cell r="B387">
            <v>817303</v>
          </cell>
          <cell r="C387" t="str">
            <v>Rental Equipment</v>
          </cell>
          <cell r="F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</row>
        <row r="388">
          <cell r="B388">
            <v>817400</v>
          </cell>
          <cell r="C388" t="str">
            <v>Depreciation</v>
          </cell>
          <cell r="F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</row>
        <row r="389">
          <cell r="B389">
            <v>818005</v>
          </cell>
          <cell r="C389" t="str">
            <v>Remote Office Expense</v>
          </cell>
          <cell r="F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</row>
        <row r="390">
          <cell r="B390">
            <v>818060</v>
          </cell>
          <cell r="C390" t="str">
            <v>Postage and Freight</v>
          </cell>
          <cell r="F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</row>
        <row r="391">
          <cell r="B391">
            <v>818080</v>
          </cell>
          <cell r="C391" t="str">
            <v>Books, Dues and Subscriptions</v>
          </cell>
          <cell r="F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</row>
        <row r="392">
          <cell r="B392">
            <v>818130</v>
          </cell>
          <cell r="C392" t="str">
            <v>Office Supplies</v>
          </cell>
          <cell r="F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</row>
        <row r="393">
          <cell r="B393">
            <v>818150</v>
          </cell>
          <cell r="C393" t="str">
            <v>Other Departmental Expenses</v>
          </cell>
          <cell r="F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</row>
        <row r="394">
          <cell r="B394">
            <v>818999</v>
          </cell>
          <cell r="C394" t="str">
            <v>Allocation to COGS</v>
          </cell>
          <cell r="F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</row>
        <row r="395">
          <cell r="B395">
            <v>850000</v>
          </cell>
          <cell r="C395" t="str">
            <v>BIZ DEV</v>
          </cell>
          <cell r="F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</row>
        <row r="396">
          <cell r="B396">
            <v>856000</v>
          </cell>
          <cell r="C396" t="str">
            <v>Officers Salaries</v>
          </cell>
          <cell r="F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</row>
        <row r="397">
          <cell r="B397">
            <v>856010</v>
          </cell>
          <cell r="C397" t="str">
            <v>Employee Salaries</v>
          </cell>
          <cell r="D397">
            <v>15000</v>
          </cell>
          <cell r="F397">
            <v>15000</v>
          </cell>
          <cell r="I397">
            <v>0</v>
          </cell>
          <cell r="J397">
            <v>15000</v>
          </cell>
          <cell r="K397">
            <v>0</v>
          </cell>
          <cell r="L397">
            <v>15000</v>
          </cell>
        </row>
        <row r="398">
          <cell r="B398">
            <v>856020</v>
          </cell>
          <cell r="C398" t="str">
            <v>Payroll Taxes &amp; Benefits</v>
          </cell>
          <cell r="D398">
            <v>1576.51</v>
          </cell>
          <cell r="F398">
            <v>1576.51</v>
          </cell>
          <cell r="I398">
            <v>0</v>
          </cell>
          <cell r="J398">
            <v>1576.51</v>
          </cell>
          <cell r="K398">
            <v>0</v>
          </cell>
          <cell r="L398">
            <v>1576.51</v>
          </cell>
        </row>
        <row r="399">
          <cell r="B399">
            <v>856030</v>
          </cell>
          <cell r="C399" t="str">
            <v>Commissions</v>
          </cell>
          <cell r="F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</row>
        <row r="400">
          <cell r="B400">
            <v>856040</v>
          </cell>
          <cell r="C400" t="str">
            <v>Bonuses</v>
          </cell>
          <cell r="F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</row>
        <row r="401">
          <cell r="B401">
            <v>856045</v>
          </cell>
          <cell r="C401" t="str">
            <v>Auto Allowance</v>
          </cell>
          <cell r="F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</row>
        <row r="402">
          <cell r="B402">
            <v>856050</v>
          </cell>
          <cell r="C402" t="str">
            <v>Vacation Pay</v>
          </cell>
          <cell r="F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</row>
        <row r="403">
          <cell r="B403">
            <v>856080</v>
          </cell>
          <cell r="C403" t="str">
            <v>Relocation</v>
          </cell>
          <cell r="F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</row>
        <row r="404">
          <cell r="B404">
            <v>856090</v>
          </cell>
          <cell r="C404" t="str">
            <v>Other Personnel Costs</v>
          </cell>
          <cell r="F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</row>
        <row r="405">
          <cell r="B405">
            <v>856100</v>
          </cell>
          <cell r="C405" t="str">
            <v>Travel - Air</v>
          </cell>
          <cell r="D405">
            <v>337.1</v>
          </cell>
          <cell r="F405">
            <v>337.1</v>
          </cell>
          <cell r="I405">
            <v>0</v>
          </cell>
          <cell r="J405">
            <v>337.1</v>
          </cell>
          <cell r="K405">
            <v>0</v>
          </cell>
          <cell r="L405">
            <v>337.1</v>
          </cell>
        </row>
        <row r="406">
          <cell r="B406">
            <v>856110</v>
          </cell>
          <cell r="C406" t="str">
            <v>Travel - Hotel</v>
          </cell>
          <cell r="D406">
            <v>591.36</v>
          </cell>
          <cell r="F406">
            <v>591.36</v>
          </cell>
          <cell r="I406">
            <v>0</v>
          </cell>
          <cell r="J406">
            <v>591.36</v>
          </cell>
          <cell r="K406">
            <v>0</v>
          </cell>
          <cell r="L406">
            <v>591.36</v>
          </cell>
        </row>
        <row r="407">
          <cell r="B407">
            <v>856120</v>
          </cell>
          <cell r="C407" t="str">
            <v>Travel - Other</v>
          </cell>
          <cell r="D407">
            <v>182.25</v>
          </cell>
          <cell r="F407">
            <v>182.25</v>
          </cell>
          <cell r="I407">
            <v>0</v>
          </cell>
          <cell r="J407">
            <v>182.25</v>
          </cell>
          <cell r="K407">
            <v>0</v>
          </cell>
          <cell r="L407">
            <v>182.25</v>
          </cell>
        </row>
        <row r="408">
          <cell r="B408">
            <v>856130</v>
          </cell>
          <cell r="C408" t="str">
            <v>Business Meals</v>
          </cell>
          <cell r="D408">
            <v>141.84</v>
          </cell>
          <cell r="F408">
            <v>141.84</v>
          </cell>
          <cell r="I408">
            <v>0</v>
          </cell>
          <cell r="J408">
            <v>141.84</v>
          </cell>
          <cell r="K408">
            <v>0</v>
          </cell>
          <cell r="L408">
            <v>141.84</v>
          </cell>
        </row>
        <row r="409">
          <cell r="B409">
            <v>856140</v>
          </cell>
          <cell r="C409" t="str">
            <v>Telephone/Cell</v>
          </cell>
          <cell r="F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</row>
        <row r="410">
          <cell r="B410">
            <v>856150</v>
          </cell>
          <cell r="C410" t="str">
            <v>Auto/Tolls/Allowance</v>
          </cell>
          <cell r="F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</row>
        <row r="411">
          <cell r="B411">
            <v>856200</v>
          </cell>
          <cell r="C411" t="str">
            <v>Conferences &amp; Training</v>
          </cell>
          <cell r="F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</row>
        <row r="412">
          <cell r="B412">
            <v>856205</v>
          </cell>
          <cell r="C412" t="str">
            <v>Advisor Activities</v>
          </cell>
          <cell r="F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</row>
        <row r="413">
          <cell r="B413">
            <v>856210</v>
          </cell>
          <cell r="C413" t="str">
            <v>Employee Activities</v>
          </cell>
          <cell r="F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</row>
        <row r="414">
          <cell r="B414">
            <v>856500</v>
          </cell>
          <cell r="C414" t="str">
            <v>Consulting</v>
          </cell>
          <cell r="F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</row>
        <row r="415">
          <cell r="B415">
            <v>856503</v>
          </cell>
          <cell r="C415" t="str">
            <v>Recruiting</v>
          </cell>
          <cell r="F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</row>
        <row r="416">
          <cell r="B416">
            <v>856505</v>
          </cell>
          <cell r="C416" t="str">
            <v>Temporary Help</v>
          </cell>
          <cell r="F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</row>
        <row r="417">
          <cell r="B417">
            <v>856506</v>
          </cell>
          <cell r="C417" t="str">
            <v>Other Outside Services</v>
          </cell>
          <cell r="F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</row>
        <row r="418">
          <cell r="B418">
            <v>857300</v>
          </cell>
          <cell r="C418" t="str">
            <v>Expensed Office Equipment</v>
          </cell>
          <cell r="F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</row>
        <row r="419">
          <cell r="B419">
            <v>857301</v>
          </cell>
          <cell r="C419" t="str">
            <v>Expensed Office Software</v>
          </cell>
          <cell r="F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</row>
        <row r="420">
          <cell r="B420">
            <v>857302</v>
          </cell>
          <cell r="C420" t="str">
            <v>Equip. &amp; Software Maintenance</v>
          </cell>
          <cell r="F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</row>
        <row r="421">
          <cell r="B421">
            <v>857303</v>
          </cell>
          <cell r="C421" t="str">
            <v>Rental Equipment</v>
          </cell>
          <cell r="F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</row>
        <row r="422">
          <cell r="B422">
            <v>858080</v>
          </cell>
          <cell r="C422" t="str">
            <v>Books, Dues and Subscriptions</v>
          </cell>
          <cell r="D422">
            <v>27.09</v>
          </cell>
          <cell r="F422">
            <v>27.09</v>
          </cell>
          <cell r="I422">
            <v>0</v>
          </cell>
          <cell r="J422">
            <v>27.09</v>
          </cell>
          <cell r="K422">
            <v>0</v>
          </cell>
          <cell r="L422">
            <v>27.09</v>
          </cell>
        </row>
        <row r="423">
          <cell r="B423">
            <v>858130</v>
          </cell>
          <cell r="C423" t="str">
            <v>Office Supplies</v>
          </cell>
          <cell r="F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</row>
        <row r="424">
          <cell r="B424">
            <v>858150</v>
          </cell>
          <cell r="C424" t="str">
            <v>Other Departmental Expenses</v>
          </cell>
          <cell r="F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</row>
        <row r="425">
          <cell r="B425">
            <v>858999</v>
          </cell>
          <cell r="C425" t="str">
            <v>Allocation to COGS</v>
          </cell>
          <cell r="F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</row>
        <row r="426">
          <cell r="B426">
            <v>900000</v>
          </cell>
          <cell r="C426" t="str">
            <v>G &amp; A</v>
          </cell>
          <cell r="F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</row>
        <row r="427">
          <cell r="B427">
            <v>906000</v>
          </cell>
          <cell r="C427" t="str">
            <v>Officers Salaries</v>
          </cell>
          <cell r="F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</row>
        <row r="428">
          <cell r="B428">
            <v>906010</v>
          </cell>
          <cell r="C428" t="str">
            <v>Employee Salaries</v>
          </cell>
          <cell r="D428">
            <v>44841.67</v>
          </cell>
          <cell r="F428">
            <v>44841.67</v>
          </cell>
          <cell r="I428">
            <v>0</v>
          </cell>
          <cell r="J428">
            <v>44841.67</v>
          </cell>
          <cell r="K428">
            <v>0</v>
          </cell>
          <cell r="L428">
            <v>44841.67</v>
          </cell>
        </row>
        <row r="429">
          <cell r="B429">
            <v>906020</v>
          </cell>
          <cell r="C429" t="str">
            <v>Payroll Taxes &amp; Benefits</v>
          </cell>
          <cell r="D429">
            <v>6704.46</v>
          </cell>
          <cell r="F429">
            <v>6704.46</v>
          </cell>
          <cell r="I429">
            <v>0</v>
          </cell>
          <cell r="J429">
            <v>6704.46</v>
          </cell>
          <cell r="K429">
            <v>0</v>
          </cell>
          <cell r="L429">
            <v>6704.46</v>
          </cell>
        </row>
        <row r="430">
          <cell r="B430">
            <v>906030</v>
          </cell>
          <cell r="C430" t="str">
            <v>Commissions</v>
          </cell>
          <cell r="F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</row>
        <row r="431">
          <cell r="B431">
            <v>906040</v>
          </cell>
          <cell r="C431" t="str">
            <v>Bonuses</v>
          </cell>
          <cell r="F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</row>
        <row r="432">
          <cell r="B432">
            <v>906045</v>
          </cell>
          <cell r="C432" t="str">
            <v>Auto Allowance</v>
          </cell>
          <cell r="F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</row>
        <row r="433">
          <cell r="B433">
            <v>906050</v>
          </cell>
          <cell r="C433" t="str">
            <v>Vacation Pay</v>
          </cell>
          <cell r="F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</row>
        <row r="434">
          <cell r="B434">
            <v>906080</v>
          </cell>
          <cell r="C434" t="str">
            <v>Relocation</v>
          </cell>
          <cell r="F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</row>
        <row r="435">
          <cell r="B435">
            <v>906090</v>
          </cell>
          <cell r="C435" t="str">
            <v>Other Personnel Costs</v>
          </cell>
          <cell r="F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</row>
        <row r="436">
          <cell r="B436">
            <v>906100</v>
          </cell>
          <cell r="C436" t="str">
            <v>Travel - Air</v>
          </cell>
          <cell r="D436">
            <v>199.6</v>
          </cell>
          <cell r="F436">
            <v>199.6</v>
          </cell>
          <cell r="I436">
            <v>0</v>
          </cell>
          <cell r="J436">
            <v>199.6</v>
          </cell>
          <cell r="K436">
            <v>0</v>
          </cell>
          <cell r="L436">
            <v>199.6</v>
          </cell>
        </row>
        <row r="437">
          <cell r="B437">
            <v>906110</v>
          </cell>
          <cell r="C437" t="str">
            <v>Travel - Hotel</v>
          </cell>
          <cell r="F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</row>
        <row r="438">
          <cell r="B438">
            <v>906120</v>
          </cell>
          <cell r="C438" t="str">
            <v>Travel - Other</v>
          </cell>
          <cell r="D438">
            <v>38.270000000000003</v>
          </cell>
          <cell r="F438">
            <v>38.270000000000003</v>
          </cell>
          <cell r="I438">
            <v>0</v>
          </cell>
          <cell r="J438">
            <v>38.270000000000003</v>
          </cell>
          <cell r="K438">
            <v>0</v>
          </cell>
          <cell r="L438">
            <v>38.270000000000003</v>
          </cell>
        </row>
        <row r="439">
          <cell r="B439">
            <v>906130</v>
          </cell>
          <cell r="C439" t="str">
            <v>Business Meals</v>
          </cell>
          <cell r="F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</row>
        <row r="440">
          <cell r="B440">
            <v>906140</v>
          </cell>
          <cell r="C440" t="str">
            <v>Telephone/Cell</v>
          </cell>
          <cell r="D440">
            <v>1358.2</v>
          </cell>
          <cell r="F440">
            <v>1358.2</v>
          </cell>
          <cell r="I440">
            <v>0</v>
          </cell>
          <cell r="J440">
            <v>1358.2</v>
          </cell>
          <cell r="K440">
            <v>0</v>
          </cell>
          <cell r="L440">
            <v>1358.2</v>
          </cell>
        </row>
        <row r="441">
          <cell r="B441">
            <v>906150</v>
          </cell>
          <cell r="C441" t="str">
            <v>Auto/Tolls/Allowance</v>
          </cell>
          <cell r="D441">
            <v>22</v>
          </cell>
          <cell r="F441">
            <v>22</v>
          </cell>
          <cell r="I441">
            <v>0</v>
          </cell>
          <cell r="J441">
            <v>22</v>
          </cell>
          <cell r="K441">
            <v>0</v>
          </cell>
          <cell r="L441">
            <v>22</v>
          </cell>
        </row>
        <row r="442">
          <cell r="B442">
            <v>906200</v>
          </cell>
          <cell r="C442" t="str">
            <v>Conferences and Training</v>
          </cell>
          <cell r="D442">
            <v>394.38</v>
          </cell>
          <cell r="F442">
            <v>394.38</v>
          </cell>
          <cell r="I442">
            <v>0</v>
          </cell>
          <cell r="J442">
            <v>394.38</v>
          </cell>
          <cell r="K442">
            <v>0</v>
          </cell>
          <cell r="L442">
            <v>394.38</v>
          </cell>
        </row>
        <row r="443">
          <cell r="B443">
            <v>906205</v>
          </cell>
          <cell r="C443" t="str">
            <v>Advisor Activities</v>
          </cell>
          <cell r="F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</row>
        <row r="444">
          <cell r="B444">
            <v>906210</v>
          </cell>
          <cell r="C444" t="str">
            <v>Employee Activities</v>
          </cell>
          <cell r="D444">
            <v>186.31</v>
          </cell>
          <cell r="F444">
            <v>186.31</v>
          </cell>
          <cell r="I444">
            <v>0</v>
          </cell>
          <cell r="J444">
            <v>186.31</v>
          </cell>
          <cell r="K444">
            <v>0</v>
          </cell>
          <cell r="L444">
            <v>186.31</v>
          </cell>
        </row>
        <row r="445">
          <cell r="B445">
            <v>906500</v>
          </cell>
          <cell r="C445" t="str">
            <v>Consulting</v>
          </cell>
          <cell r="D445">
            <v>13340</v>
          </cell>
          <cell r="F445">
            <v>13340</v>
          </cell>
          <cell r="I445">
            <v>0</v>
          </cell>
          <cell r="J445">
            <v>13340</v>
          </cell>
          <cell r="K445">
            <v>0</v>
          </cell>
          <cell r="L445">
            <v>13340</v>
          </cell>
        </row>
        <row r="446">
          <cell r="B446">
            <v>906503</v>
          </cell>
          <cell r="C446" t="str">
            <v>Recruiting</v>
          </cell>
          <cell r="F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</row>
        <row r="447">
          <cell r="B447">
            <v>906505</v>
          </cell>
          <cell r="C447" t="str">
            <v>Temporary Help</v>
          </cell>
          <cell r="F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</row>
        <row r="448">
          <cell r="B448">
            <v>906506</v>
          </cell>
          <cell r="C448" t="str">
            <v>Other Outside Services</v>
          </cell>
          <cell r="F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</row>
        <row r="449">
          <cell r="B449">
            <v>906560</v>
          </cell>
          <cell r="C449" t="str">
            <v>Legal</v>
          </cell>
          <cell r="D449">
            <v>4172.5</v>
          </cell>
          <cell r="F449">
            <v>4172.5</v>
          </cell>
          <cell r="I449">
            <v>0</v>
          </cell>
          <cell r="J449">
            <v>4172.5</v>
          </cell>
          <cell r="K449">
            <v>0</v>
          </cell>
          <cell r="L449">
            <v>4172.5</v>
          </cell>
        </row>
        <row r="450">
          <cell r="B450">
            <v>906570</v>
          </cell>
          <cell r="C450" t="str">
            <v>Accounting</v>
          </cell>
          <cell r="D450">
            <v>5436.85</v>
          </cell>
          <cell r="F450">
            <v>5436.85</v>
          </cell>
          <cell r="I450">
            <v>0</v>
          </cell>
          <cell r="J450">
            <v>5436.85</v>
          </cell>
          <cell r="K450">
            <v>0</v>
          </cell>
          <cell r="L450">
            <v>5436.85</v>
          </cell>
        </row>
        <row r="451">
          <cell r="B451">
            <v>906571</v>
          </cell>
          <cell r="C451" t="str">
            <v>Benefits Administration</v>
          </cell>
          <cell r="F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</row>
        <row r="452">
          <cell r="B452">
            <v>906572</v>
          </cell>
          <cell r="C452" t="str">
            <v>Bank and Payroll Service Fees</v>
          </cell>
          <cell r="D452">
            <v>520.48</v>
          </cell>
          <cell r="F452">
            <v>520.48</v>
          </cell>
          <cell r="I452">
            <v>0</v>
          </cell>
          <cell r="J452">
            <v>520.48</v>
          </cell>
          <cell r="K452">
            <v>0</v>
          </cell>
          <cell r="L452">
            <v>520.48</v>
          </cell>
        </row>
        <row r="453">
          <cell r="B453">
            <v>906573</v>
          </cell>
          <cell r="C453" t="str">
            <v>Merchant Services Fees</v>
          </cell>
          <cell r="D453">
            <v>6271.96</v>
          </cell>
          <cell r="F453">
            <v>6271.96</v>
          </cell>
          <cell r="I453">
            <v>0</v>
          </cell>
          <cell r="J453">
            <v>6271.96</v>
          </cell>
          <cell r="K453">
            <v>0</v>
          </cell>
          <cell r="L453">
            <v>6271.96</v>
          </cell>
        </row>
        <row r="454">
          <cell r="B454">
            <v>907300</v>
          </cell>
          <cell r="C454" t="str">
            <v>Expensed Office Equipment</v>
          </cell>
          <cell r="D454">
            <v>2966.82</v>
          </cell>
          <cell r="F454">
            <v>2966.82</v>
          </cell>
          <cell r="I454">
            <v>0</v>
          </cell>
          <cell r="J454">
            <v>2966.82</v>
          </cell>
          <cell r="K454">
            <v>0</v>
          </cell>
          <cell r="L454">
            <v>2966.82</v>
          </cell>
        </row>
        <row r="455">
          <cell r="B455">
            <v>907301</v>
          </cell>
          <cell r="C455" t="str">
            <v>Expensed Office Software</v>
          </cell>
          <cell r="D455">
            <v>11049.01</v>
          </cell>
          <cell r="F455">
            <v>11049.01</v>
          </cell>
          <cell r="I455">
            <v>0</v>
          </cell>
          <cell r="J455">
            <v>11049.01</v>
          </cell>
          <cell r="K455">
            <v>0</v>
          </cell>
          <cell r="L455">
            <v>11049.01</v>
          </cell>
        </row>
        <row r="456">
          <cell r="B456">
            <v>907302</v>
          </cell>
          <cell r="C456" t="str">
            <v>Equip. &amp; Software Maintenance</v>
          </cell>
          <cell r="F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</row>
        <row r="457">
          <cell r="B457">
            <v>907303</v>
          </cell>
          <cell r="C457" t="str">
            <v>Rental Equipment</v>
          </cell>
          <cell r="F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</row>
        <row r="458">
          <cell r="B458">
            <v>908000</v>
          </cell>
          <cell r="C458" t="str">
            <v>Building Rent</v>
          </cell>
          <cell r="F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</row>
        <row r="459">
          <cell r="B459">
            <v>908001</v>
          </cell>
          <cell r="C459" t="str">
            <v>Building Rent - CA</v>
          </cell>
          <cell r="D459">
            <v>4000</v>
          </cell>
          <cell r="F459">
            <v>4000</v>
          </cell>
          <cell r="I459">
            <v>0</v>
          </cell>
          <cell r="J459">
            <v>4000</v>
          </cell>
          <cell r="K459">
            <v>0</v>
          </cell>
          <cell r="L459">
            <v>4000</v>
          </cell>
        </row>
        <row r="460">
          <cell r="B460">
            <v>908002</v>
          </cell>
          <cell r="C460" t="str">
            <v>Building Rent - NY</v>
          </cell>
          <cell r="F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</row>
        <row r="461">
          <cell r="B461">
            <v>908003</v>
          </cell>
          <cell r="C461" t="str">
            <v>Building Rent - NV</v>
          </cell>
          <cell r="D461">
            <v>500</v>
          </cell>
          <cell r="F461">
            <v>500</v>
          </cell>
          <cell r="I461">
            <v>0</v>
          </cell>
          <cell r="J461">
            <v>500</v>
          </cell>
          <cell r="K461">
            <v>0</v>
          </cell>
          <cell r="L461">
            <v>500</v>
          </cell>
        </row>
        <row r="462">
          <cell r="B462">
            <v>908005</v>
          </cell>
          <cell r="C462" t="str">
            <v>Remote Office Expense</v>
          </cell>
          <cell r="F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</row>
        <row r="463">
          <cell r="B463">
            <v>908010</v>
          </cell>
          <cell r="C463" t="str">
            <v>Move Related Costs</v>
          </cell>
          <cell r="D463">
            <v>2017.05</v>
          </cell>
          <cell r="F463">
            <v>2017.05</v>
          </cell>
          <cell r="I463">
            <v>0</v>
          </cell>
          <cell r="J463">
            <v>2017.05</v>
          </cell>
          <cell r="K463">
            <v>0</v>
          </cell>
          <cell r="L463">
            <v>2017.05</v>
          </cell>
        </row>
        <row r="464">
          <cell r="B464">
            <v>908020</v>
          </cell>
          <cell r="C464" t="str">
            <v>Telecommunications</v>
          </cell>
          <cell r="D464">
            <v>1204.01</v>
          </cell>
          <cell r="F464">
            <v>1204.01</v>
          </cell>
          <cell r="I464">
            <v>0</v>
          </cell>
          <cell r="J464">
            <v>1204.01</v>
          </cell>
          <cell r="K464">
            <v>0</v>
          </cell>
          <cell r="L464">
            <v>1204.01</v>
          </cell>
        </row>
        <row r="465">
          <cell r="B465">
            <v>908030</v>
          </cell>
          <cell r="C465" t="str">
            <v>Network Communications</v>
          </cell>
          <cell r="F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</row>
        <row r="466">
          <cell r="B466">
            <v>908040</v>
          </cell>
          <cell r="C466" t="str">
            <v>Utilities</v>
          </cell>
          <cell r="D466">
            <v>65.23</v>
          </cell>
          <cell r="F466">
            <v>65.23</v>
          </cell>
          <cell r="I466">
            <v>0</v>
          </cell>
          <cell r="J466">
            <v>65.23</v>
          </cell>
          <cell r="K466">
            <v>0</v>
          </cell>
          <cell r="L466">
            <v>65.23</v>
          </cell>
        </row>
        <row r="467">
          <cell r="B467">
            <v>908050</v>
          </cell>
          <cell r="C467" t="str">
            <v>Facility Services</v>
          </cell>
          <cell r="F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</row>
        <row r="468">
          <cell r="B468">
            <v>908060</v>
          </cell>
          <cell r="C468" t="str">
            <v>Postage and Freight</v>
          </cell>
          <cell r="D468">
            <v>411.42</v>
          </cell>
          <cell r="F468">
            <v>411.42</v>
          </cell>
          <cell r="I468">
            <v>0</v>
          </cell>
          <cell r="J468">
            <v>411.42</v>
          </cell>
          <cell r="K468">
            <v>0</v>
          </cell>
          <cell r="L468">
            <v>411.42</v>
          </cell>
        </row>
        <row r="469">
          <cell r="B469">
            <v>908070</v>
          </cell>
          <cell r="C469" t="str">
            <v>Copying</v>
          </cell>
          <cell r="F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</row>
        <row r="470">
          <cell r="B470">
            <v>908080</v>
          </cell>
          <cell r="C470" t="str">
            <v>Books, Dues and Subscriptions</v>
          </cell>
          <cell r="F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</row>
        <row r="471">
          <cell r="B471">
            <v>908090</v>
          </cell>
          <cell r="C471" t="str">
            <v>Outside Printing and Copying</v>
          </cell>
          <cell r="D471">
            <v>67.77</v>
          </cell>
          <cell r="F471">
            <v>67.77</v>
          </cell>
          <cell r="I471">
            <v>0</v>
          </cell>
          <cell r="J471">
            <v>67.77</v>
          </cell>
          <cell r="K471">
            <v>0</v>
          </cell>
          <cell r="L471">
            <v>67.77</v>
          </cell>
        </row>
        <row r="472">
          <cell r="B472">
            <v>908100</v>
          </cell>
          <cell r="C472" t="str">
            <v>Charitable Contributions</v>
          </cell>
          <cell r="F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</row>
        <row r="473">
          <cell r="B473">
            <v>908110</v>
          </cell>
          <cell r="C473" t="str">
            <v>Taxes and Licenses</v>
          </cell>
          <cell r="D473">
            <v>1040</v>
          </cell>
          <cell r="F473">
            <v>1040</v>
          </cell>
          <cell r="I473">
            <v>0</v>
          </cell>
          <cell r="J473">
            <v>1040</v>
          </cell>
          <cell r="K473">
            <v>0</v>
          </cell>
          <cell r="L473">
            <v>1040</v>
          </cell>
        </row>
        <row r="474">
          <cell r="B474">
            <v>908120</v>
          </cell>
          <cell r="C474" t="str">
            <v>Business Insurance</v>
          </cell>
          <cell r="D474">
            <v>1752.03</v>
          </cell>
          <cell r="F474">
            <v>1752.03</v>
          </cell>
          <cell r="I474">
            <v>0</v>
          </cell>
          <cell r="J474">
            <v>1752.03</v>
          </cell>
          <cell r="K474">
            <v>0</v>
          </cell>
          <cell r="L474">
            <v>1752.03</v>
          </cell>
        </row>
        <row r="475">
          <cell r="B475">
            <v>908130</v>
          </cell>
          <cell r="C475" t="str">
            <v>Office Supplies</v>
          </cell>
          <cell r="D475">
            <v>2337.79</v>
          </cell>
          <cell r="F475">
            <v>2337.79</v>
          </cell>
          <cell r="I475">
            <v>0</v>
          </cell>
          <cell r="J475">
            <v>2337.79</v>
          </cell>
          <cell r="K475">
            <v>0</v>
          </cell>
          <cell r="L475">
            <v>2337.79</v>
          </cell>
        </row>
        <row r="476">
          <cell r="B476">
            <v>908140</v>
          </cell>
          <cell r="C476" t="str">
            <v>Other Occupancy Expense</v>
          </cell>
          <cell r="F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</row>
        <row r="477">
          <cell r="B477">
            <v>908999</v>
          </cell>
          <cell r="C477" t="str">
            <v>Allocation to COGS</v>
          </cell>
          <cell r="F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</row>
        <row r="478">
          <cell r="B478">
            <v>959100</v>
          </cell>
          <cell r="C478" t="str">
            <v>Other Income</v>
          </cell>
          <cell r="F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</row>
        <row r="479">
          <cell r="B479">
            <v>959110</v>
          </cell>
          <cell r="C479" t="str">
            <v>Interest Income</v>
          </cell>
          <cell r="E479">
            <v>5679.89</v>
          </cell>
          <cell r="F479">
            <v>-5679.89</v>
          </cell>
          <cell r="I479">
            <v>0</v>
          </cell>
          <cell r="J479">
            <v>0</v>
          </cell>
          <cell r="K479">
            <v>5679.89</v>
          </cell>
          <cell r="L479">
            <v>-5679.89</v>
          </cell>
        </row>
        <row r="480">
          <cell r="B480">
            <v>959200</v>
          </cell>
          <cell r="C480" t="str">
            <v>Other Expense</v>
          </cell>
          <cell r="F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</row>
        <row r="481">
          <cell r="B481">
            <v>959210</v>
          </cell>
          <cell r="C481" t="str">
            <v>Depreciation</v>
          </cell>
          <cell r="D481">
            <v>16941</v>
          </cell>
          <cell r="F481">
            <v>16941</v>
          </cell>
          <cell r="I481">
            <v>0</v>
          </cell>
          <cell r="J481">
            <v>16941</v>
          </cell>
          <cell r="K481">
            <v>0</v>
          </cell>
          <cell r="L481">
            <v>16941</v>
          </cell>
        </row>
        <row r="482">
          <cell r="B482">
            <v>959220</v>
          </cell>
          <cell r="C482" t="str">
            <v>Interest Expense</v>
          </cell>
          <cell r="D482">
            <v>7477.33</v>
          </cell>
          <cell r="F482">
            <v>7477.33</v>
          </cell>
          <cell r="I482">
            <v>0</v>
          </cell>
          <cell r="J482">
            <v>7477.33</v>
          </cell>
          <cell r="K482">
            <v>0</v>
          </cell>
          <cell r="L482">
            <v>7477.33</v>
          </cell>
        </row>
        <row r="483">
          <cell r="B483">
            <v>959230</v>
          </cell>
          <cell r="C483" t="str">
            <v>Income Taxes - State</v>
          </cell>
          <cell r="F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</row>
        <row r="484">
          <cell r="B484">
            <v>959240</v>
          </cell>
          <cell r="C484" t="str">
            <v>Income Taxes - Federal</v>
          </cell>
          <cell r="F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</row>
      </sheetData>
      <sheetData sheetId="9" refreshError="1">
        <row r="2">
          <cell r="A2" t="str">
            <v>Account ID</v>
          </cell>
          <cell r="B2" t="str">
            <v>Account Description</v>
          </cell>
          <cell r="C2" t="str">
            <v>DR12</v>
          </cell>
          <cell r="D2" t="str">
            <v>CR12</v>
          </cell>
          <cell r="E2" t="str">
            <v>PriorNet</v>
          </cell>
        </row>
        <row r="3">
          <cell r="A3" t="str">
            <v>100000</v>
          </cell>
          <cell r="B3" t="str">
            <v>CASH</v>
          </cell>
          <cell r="E3">
            <v>0</v>
          </cell>
        </row>
        <row r="4">
          <cell r="A4" t="str">
            <v>100100</v>
          </cell>
          <cell r="B4" t="str">
            <v>Wells Fargo - Checking</v>
          </cell>
          <cell r="C4">
            <v>199901.61</v>
          </cell>
          <cell r="E4">
            <v>199901.61</v>
          </cell>
        </row>
        <row r="5">
          <cell r="A5" t="str">
            <v>100200</v>
          </cell>
          <cell r="B5" t="str">
            <v>First Republic - Checking</v>
          </cell>
          <cell r="C5">
            <v>5730.35</v>
          </cell>
          <cell r="E5">
            <v>5730.35</v>
          </cell>
        </row>
        <row r="6">
          <cell r="A6" t="str">
            <v>100300</v>
          </cell>
          <cell r="B6" t="str">
            <v>First Republic - Investment</v>
          </cell>
          <cell r="C6">
            <v>2189712.2599999998</v>
          </cell>
          <cell r="E6">
            <v>2189712.2599999998</v>
          </cell>
        </row>
        <row r="7">
          <cell r="A7" t="str">
            <v>100400</v>
          </cell>
          <cell r="B7" t="str">
            <v>Comerica - Checking</v>
          </cell>
          <cell r="C7">
            <v>500</v>
          </cell>
          <cell r="E7">
            <v>500</v>
          </cell>
        </row>
        <row r="8">
          <cell r="A8" t="str">
            <v>100500</v>
          </cell>
          <cell r="B8" t="str">
            <v>Comerica - Money Market</v>
          </cell>
          <cell r="E8">
            <v>0</v>
          </cell>
        </row>
        <row r="9">
          <cell r="A9" t="str">
            <v>100600</v>
          </cell>
          <cell r="B9" t="str">
            <v>Comerica - Merchant</v>
          </cell>
          <cell r="E9">
            <v>0</v>
          </cell>
        </row>
        <row r="10">
          <cell r="A10" t="str">
            <v>110000</v>
          </cell>
          <cell r="B10" t="str">
            <v>Credit Card Deposit Clearing</v>
          </cell>
          <cell r="E10">
            <v>0</v>
          </cell>
        </row>
        <row r="11">
          <cell r="A11" t="str">
            <v>120000</v>
          </cell>
          <cell r="B11" t="str">
            <v>Accounts Receivable</v>
          </cell>
          <cell r="E11">
            <v>0</v>
          </cell>
        </row>
        <row r="12">
          <cell r="A12" t="str">
            <v>120100</v>
          </cell>
          <cell r="B12" t="str">
            <v>Reserve for Bad Debt</v>
          </cell>
          <cell r="E12">
            <v>0</v>
          </cell>
        </row>
        <row r="13">
          <cell r="A13" t="str">
            <v>121000</v>
          </cell>
          <cell r="B13" t="str">
            <v>AR Clearing</v>
          </cell>
          <cell r="E13">
            <v>0</v>
          </cell>
        </row>
        <row r="14">
          <cell r="A14" t="str">
            <v>122000</v>
          </cell>
          <cell r="B14" t="str">
            <v>Employee Advances</v>
          </cell>
          <cell r="E14">
            <v>0</v>
          </cell>
        </row>
        <row r="15">
          <cell r="A15" t="str">
            <v>130000</v>
          </cell>
          <cell r="B15" t="str">
            <v>Inventory</v>
          </cell>
          <cell r="E15">
            <v>0</v>
          </cell>
        </row>
        <row r="16">
          <cell r="A16" t="str">
            <v>140000</v>
          </cell>
          <cell r="B16" t="str">
            <v>Prepaid Expense</v>
          </cell>
          <cell r="C16">
            <v>92861.81</v>
          </cell>
          <cell r="E16">
            <v>92861.81</v>
          </cell>
        </row>
        <row r="17">
          <cell r="A17" t="str">
            <v>140100</v>
          </cell>
          <cell r="B17" t="str">
            <v>Prepaid Expense - General</v>
          </cell>
          <cell r="E17">
            <v>0</v>
          </cell>
        </row>
        <row r="18">
          <cell r="A18" t="str">
            <v>140200</v>
          </cell>
          <cell r="B18" t="str">
            <v>Prepaid Expense - Insurance</v>
          </cell>
          <cell r="E18">
            <v>0</v>
          </cell>
        </row>
        <row r="19">
          <cell r="A19" t="str">
            <v>140300</v>
          </cell>
          <cell r="B19" t="str">
            <v>Prepaid Expense - Marketing</v>
          </cell>
          <cell r="E19">
            <v>0</v>
          </cell>
        </row>
        <row r="20">
          <cell r="A20" t="str">
            <v>140400</v>
          </cell>
          <cell r="B20" t="str">
            <v>Deferred Costs - Eng/Bridal</v>
          </cell>
          <cell r="C20">
            <v>5849</v>
          </cell>
          <cell r="E20">
            <v>5849</v>
          </cell>
        </row>
        <row r="21">
          <cell r="A21" t="str">
            <v>140500</v>
          </cell>
          <cell r="B21" t="str">
            <v>Deferred Costs - Albums</v>
          </cell>
          <cell r="C21">
            <v>38170</v>
          </cell>
          <cell r="E21">
            <v>38170</v>
          </cell>
        </row>
        <row r="22">
          <cell r="A22" t="str">
            <v>141000</v>
          </cell>
          <cell r="B22" t="str">
            <v>Restricted Funds - Merch Cards</v>
          </cell>
          <cell r="C22">
            <v>20000</v>
          </cell>
          <cell r="E22">
            <v>20000</v>
          </cell>
        </row>
        <row r="23">
          <cell r="A23" t="str">
            <v>149000</v>
          </cell>
          <cell r="B23" t="str">
            <v>Other Current Assets</v>
          </cell>
          <cell r="E23">
            <v>0</v>
          </cell>
        </row>
        <row r="24">
          <cell r="A24" t="str">
            <v>150000</v>
          </cell>
          <cell r="B24" t="str">
            <v>Fixed Assets</v>
          </cell>
          <cell r="E24">
            <v>0</v>
          </cell>
        </row>
        <row r="25">
          <cell r="A25" t="str">
            <v>150100</v>
          </cell>
          <cell r="B25" t="str">
            <v>Furniture and Fixtures</v>
          </cell>
          <cell r="C25">
            <v>22151.69</v>
          </cell>
          <cell r="E25">
            <v>22151.69</v>
          </cell>
        </row>
        <row r="26">
          <cell r="A26" t="str">
            <v>150200</v>
          </cell>
          <cell r="B26" t="str">
            <v>Computers</v>
          </cell>
          <cell r="C26">
            <v>100134.64</v>
          </cell>
          <cell r="E26">
            <v>100134.64</v>
          </cell>
        </row>
        <row r="27">
          <cell r="A27" t="str">
            <v>150300</v>
          </cell>
          <cell r="B27" t="str">
            <v>Cameras</v>
          </cell>
          <cell r="C27">
            <v>1119108.8400000001</v>
          </cell>
          <cell r="E27">
            <v>1119108.8400000001</v>
          </cell>
        </row>
        <row r="28">
          <cell r="A28" t="str">
            <v>150400</v>
          </cell>
          <cell r="B28" t="str">
            <v>Capital Leased Property</v>
          </cell>
          <cell r="E28">
            <v>0</v>
          </cell>
        </row>
        <row r="29">
          <cell r="A29" t="str">
            <v>150500</v>
          </cell>
          <cell r="B29" t="str">
            <v>Leasehold Improvements</v>
          </cell>
          <cell r="E29">
            <v>0</v>
          </cell>
        </row>
        <row r="30">
          <cell r="A30" t="str">
            <v>160000</v>
          </cell>
          <cell r="B30" t="str">
            <v>Accum Depreciation</v>
          </cell>
          <cell r="E30">
            <v>0</v>
          </cell>
        </row>
        <row r="31">
          <cell r="A31" t="str">
            <v>160100</v>
          </cell>
          <cell r="B31" t="str">
            <v>Accum Dep. Furn &amp; Fixtures</v>
          </cell>
          <cell r="E31">
            <v>0</v>
          </cell>
        </row>
        <row r="32">
          <cell r="A32" t="str">
            <v>160200</v>
          </cell>
          <cell r="B32" t="str">
            <v>Accum Dep. Computers</v>
          </cell>
          <cell r="E32">
            <v>0</v>
          </cell>
        </row>
        <row r="33">
          <cell r="A33" t="str">
            <v>160300</v>
          </cell>
          <cell r="B33" t="str">
            <v>Accum Dep. Cameras</v>
          </cell>
          <cell r="D33">
            <v>298795</v>
          </cell>
          <cell r="E33">
            <v>-298795</v>
          </cell>
        </row>
        <row r="34">
          <cell r="A34" t="str">
            <v>160400</v>
          </cell>
          <cell r="B34" t="str">
            <v>Accum Dep. Leased Property</v>
          </cell>
          <cell r="E34">
            <v>0</v>
          </cell>
        </row>
        <row r="35">
          <cell r="A35" t="str">
            <v>160500</v>
          </cell>
          <cell r="B35" t="str">
            <v>Accum Dep. Leasehold Imp.</v>
          </cell>
          <cell r="E35">
            <v>0</v>
          </cell>
        </row>
        <row r="36">
          <cell r="A36" t="str">
            <v>180000</v>
          </cell>
          <cell r="B36" t="str">
            <v>Other Assets</v>
          </cell>
          <cell r="E36">
            <v>0</v>
          </cell>
        </row>
        <row r="37">
          <cell r="A37" t="str">
            <v>181000</v>
          </cell>
          <cell r="B37" t="str">
            <v>Deposits</v>
          </cell>
          <cell r="C37">
            <v>59462.21</v>
          </cell>
          <cell r="E37">
            <v>59462.21</v>
          </cell>
        </row>
        <row r="38">
          <cell r="A38" t="str">
            <v>182000</v>
          </cell>
          <cell r="B38" t="str">
            <v>Start-up Costs</v>
          </cell>
          <cell r="E38">
            <v>0</v>
          </cell>
        </row>
        <row r="39">
          <cell r="A39" t="str">
            <v>200000</v>
          </cell>
          <cell r="B39" t="str">
            <v>Accounts Payable</v>
          </cell>
          <cell r="D39">
            <v>101558.84</v>
          </cell>
          <cell r="E39">
            <v>-101558.84</v>
          </cell>
        </row>
        <row r="40">
          <cell r="A40" t="str">
            <v>201000</v>
          </cell>
          <cell r="B40" t="str">
            <v>Credit Card</v>
          </cell>
          <cell r="E40">
            <v>0</v>
          </cell>
        </row>
        <row r="41">
          <cell r="A41" t="str">
            <v>201010</v>
          </cell>
          <cell r="B41" t="str">
            <v>Credit Card - Chase</v>
          </cell>
          <cell r="E41">
            <v>0</v>
          </cell>
        </row>
        <row r="42">
          <cell r="A42" t="str">
            <v>201020</v>
          </cell>
          <cell r="B42" t="str">
            <v>Credit Card - Capital One</v>
          </cell>
          <cell r="D42">
            <v>1424.51</v>
          </cell>
          <cell r="E42">
            <v>-1424.51</v>
          </cell>
        </row>
        <row r="43">
          <cell r="A43" t="str">
            <v>201030</v>
          </cell>
          <cell r="B43" t="str">
            <v>Credit Card - Bank One</v>
          </cell>
          <cell r="E43">
            <v>0</v>
          </cell>
        </row>
        <row r="44">
          <cell r="A44" t="str">
            <v>201040</v>
          </cell>
          <cell r="B44" t="str">
            <v>Credit Card - Amex - Gold</v>
          </cell>
          <cell r="D44">
            <v>29921.279999999999</v>
          </cell>
          <cell r="E44">
            <v>-29921.279999999999</v>
          </cell>
        </row>
        <row r="45">
          <cell r="A45" t="str">
            <v>201050</v>
          </cell>
          <cell r="B45" t="str">
            <v>Credit Card - Amex - Platinum</v>
          </cell>
          <cell r="D45">
            <v>461.9</v>
          </cell>
          <cell r="E45">
            <v>-461.9</v>
          </cell>
        </row>
        <row r="46">
          <cell r="A46" t="str">
            <v>202000</v>
          </cell>
          <cell r="B46" t="str">
            <v>Accrued Expenses Payable</v>
          </cell>
          <cell r="D46">
            <v>120783.78</v>
          </cell>
          <cell r="E46">
            <v>-120783.78</v>
          </cell>
        </row>
        <row r="47">
          <cell r="A47" t="str">
            <v>202100</v>
          </cell>
          <cell r="B47" t="str">
            <v>Accrued Payroll</v>
          </cell>
          <cell r="D47">
            <v>141191.06</v>
          </cell>
          <cell r="E47">
            <v>-141191.06</v>
          </cell>
        </row>
        <row r="48">
          <cell r="A48" t="str">
            <v>202110</v>
          </cell>
          <cell r="B48" t="str">
            <v>Accrued Vacation</v>
          </cell>
          <cell r="E48">
            <v>0</v>
          </cell>
        </row>
        <row r="49">
          <cell r="A49" t="str">
            <v>202120</v>
          </cell>
          <cell r="B49" t="str">
            <v>Accrued 401k</v>
          </cell>
          <cell r="E49">
            <v>0</v>
          </cell>
        </row>
        <row r="50">
          <cell r="A50" t="str">
            <v>202130</v>
          </cell>
          <cell r="B50" t="str">
            <v>Accrued Commissions</v>
          </cell>
          <cell r="D50">
            <v>25089.51</v>
          </cell>
          <cell r="E50">
            <v>-25089.51</v>
          </cell>
        </row>
        <row r="51">
          <cell r="A51" t="str">
            <v>202140</v>
          </cell>
          <cell r="B51" t="str">
            <v>Accrued Interest Payable</v>
          </cell>
          <cell r="E51">
            <v>0</v>
          </cell>
        </row>
        <row r="52">
          <cell r="A52" t="str">
            <v>205000</v>
          </cell>
          <cell r="B52" t="str">
            <v>Accrued Taxes Payable</v>
          </cell>
          <cell r="E52">
            <v>0</v>
          </cell>
        </row>
        <row r="53">
          <cell r="A53" t="str">
            <v>205100</v>
          </cell>
          <cell r="B53" t="str">
            <v>Sales Tax Payable</v>
          </cell>
          <cell r="D53">
            <v>190576.67</v>
          </cell>
          <cell r="E53">
            <v>-190576.67</v>
          </cell>
        </row>
        <row r="54">
          <cell r="A54" t="str">
            <v>205105</v>
          </cell>
          <cell r="B54" t="str">
            <v>Sales Tax Payable - CA</v>
          </cell>
          <cell r="E54">
            <v>0</v>
          </cell>
        </row>
        <row r="55">
          <cell r="A55" t="str">
            <v>205107</v>
          </cell>
          <cell r="B55" t="str">
            <v>Sales Tax Payable - CT</v>
          </cell>
          <cell r="E55">
            <v>0</v>
          </cell>
        </row>
        <row r="56">
          <cell r="A56" t="str">
            <v>205110</v>
          </cell>
          <cell r="B56" t="str">
            <v>Sales Tax Payable - GA</v>
          </cell>
          <cell r="E56">
            <v>0</v>
          </cell>
        </row>
        <row r="57">
          <cell r="A57" t="str">
            <v>205113</v>
          </cell>
          <cell r="B57" t="str">
            <v>Sales Tax Payable - IL</v>
          </cell>
          <cell r="E57">
            <v>0</v>
          </cell>
        </row>
        <row r="58">
          <cell r="A58" t="str">
            <v>205114</v>
          </cell>
          <cell r="B58" t="str">
            <v>Sales Tax Payable - IN</v>
          </cell>
          <cell r="E58">
            <v>0</v>
          </cell>
        </row>
        <row r="59">
          <cell r="A59" t="str">
            <v>205120</v>
          </cell>
          <cell r="B59" t="str">
            <v>Sales Tax Payable - MD</v>
          </cell>
          <cell r="E59">
            <v>0</v>
          </cell>
        </row>
        <row r="60">
          <cell r="A60" t="str">
            <v>205121</v>
          </cell>
          <cell r="B60" t="str">
            <v>Sales Tax Payable - MA</v>
          </cell>
          <cell r="E60">
            <v>0</v>
          </cell>
        </row>
        <row r="61">
          <cell r="A61" t="str">
            <v>205122</v>
          </cell>
          <cell r="B61" t="str">
            <v>Sales Tax Payable - MI</v>
          </cell>
          <cell r="E61">
            <v>0</v>
          </cell>
        </row>
        <row r="62">
          <cell r="A62" t="str">
            <v>205128</v>
          </cell>
          <cell r="B62" t="str">
            <v>Sales Tax Payable - NV</v>
          </cell>
          <cell r="E62">
            <v>0</v>
          </cell>
        </row>
        <row r="63">
          <cell r="A63" t="str">
            <v>205130</v>
          </cell>
          <cell r="B63" t="str">
            <v>Sales Tax Payable - NJ</v>
          </cell>
          <cell r="E63">
            <v>0</v>
          </cell>
        </row>
        <row r="64">
          <cell r="A64" t="str">
            <v>205132</v>
          </cell>
          <cell r="B64" t="str">
            <v>Sales Tax Payable - NY</v>
          </cell>
          <cell r="E64">
            <v>0</v>
          </cell>
        </row>
        <row r="65">
          <cell r="A65" t="str">
            <v>205138</v>
          </cell>
          <cell r="B65" t="str">
            <v>Sales Tax Payable - PA</v>
          </cell>
          <cell r="E65">
            <v>0</v>
          </cell>
        </row>
        <row r="66">
          <cell r="A66" t="str">
            <v>205143</v>
          </cell>
          <cell r="B66" t="str">
            <v>Sales Tax Payable - TX</v>
          </cell>
          <cell r="E66">
            <v>0</v>
          </cell>
        </row>
        <row r="67">
          <cell r="A67" t="str">
            <v>205146</v>
          </cell>
          <cell r="B67" t="str">
            <v>Sales Tax Payable - VA</v>
          </cell>
          <cell r="E67">
            <v>0</v>
          </cell>
        </row>
        <row r="68">
          <cell r="A68" t="str">
            <v>205147</v>
          </cell>
          <cell r="B68" t="str">
            <v>Sales Tax Payable - WA</v>
          </cell>
          <cell r="E68">
            <v>0</v>
          </cell>
        </row>
        <row r="69">
          <cell r="A69" t="str">
            <v>205149</v>
          </cell>
          <cell r="B69" t="str">
            <v>Sales Tax Payable - WI</v>
          </cell>
          <cell r="E69">
            <v>0</v>
          </cell>
        </row>
        <row r="70">
          <cell r="A70" t="str">
            <v>205151</v>
          </cell>
          <cell r="B70" t="str">
            <v>Sales Tax Payable - DC</v>
          </cell>
          <cell r="E70">
            <v>0</v>
          </cell>
        </row>
        <row r="71">
          <cell r="A71" t="str">
            <v>205200</v>
          </cell>
          <cell r="B71" t="str">
            <v>Income Taxes Payable</v>
          </cell>
          <cell r="E71">
            <v>0</v>
          </cell>
        </row>
        <row r="72">
          <cell r="A72" t="str">
            <v>210000</v>
          </cell>
          <cell r="B72" t="str">
            <v>Other Current Liabilities</v>
          </cell>
          <cell r="E72">
            <v>0</v>
          </cell>
        </row>
        <row r="73">
          <cell r="A73" t="str">
            <v>211000</v>
          </cell>
          <cell r="B73" t="str">
            <v>Capital Lease</v>
          </cell>
          <cell r="E73">
            <v>0</v>
          </cell>
        </row>
        <row r="74">
          <cell r="A74" t="str">
            <v>220000</v>
          </cell>
          <cell r="B74" t="str">
            <v>Deferred Revenue</v>
          </cell>
          <cell r="E74">
            <v>0</v>
          </cell>
        </row>
        <row r="75">
          <cell r="A75" t="str">
            <v>221000</v>
          </cell>
          <cell r="B75" t="str">
            <v>Deferred Revenue - Services</v>
          </cell>
          <cell r="E75">
            <v>0</v>
          </cell>
        </row>
        <row r="76">
          <cell r="A76" t="str">
            <v>221005</v>
          </cell>
          <cell r="B76" t="str">
            <v>Deferred Revenue - Prints</v>
          </cell>
          <cell r="E76">
            <v>0</v>
          </cell>
        </row>
        <row r="77">
          <cell r="A77" t="str">
            <v>221010</v>
          </cell>
          <cell r="B77" t="str">
            <v>Deferred Revenue - Albums</v>
          </cell>
          <cell r="D77">
            <v>996800</v>
          </cell>
          <cell r="E77">
            <v>-996800</v>
          </cell>
        </row>
        <row r="78">
          <cell r="A78" t="str">
            <v>221020</v>
          </cell>
          <cell r="B78" t="str">
            <v>Deferred Revenue - DVD Montage</v>
          </cell>
          <cell r="E78">
            <v>0</v>
          </cell>
        </row>
        <row r="79">
          <cell r="A79" t="str">
            <v>221030</v>
          </cell>
          <cell r="B79" t="str">
            <v>Deferred Revenue - Dig Neg</v>
          </cell>
          <cell r="E79">
            <v>0</v>
          </cell>
        </row>
        <row r="80">
          <cell r="A80" t="str">
            <v>222000</v>
          </cell>
          <cell r="B80" t="str">
            <v>Customer Deposits</v>
          </cell>
          <cell r="C80">
            <v>24539.69</v>
          </cell>
          <cell r="E80">
            <v>24539.69</v>
          </cell>
        </row>
        <row r="81">
          <cell r="A81" t="str">
            <v>222040</v>
          </cell>
          <cell r="B81" t="str">
            <v>Customer Deposits-Registration</v>
          </cell>
          <cell r="D81">
            <v>742567.12</v>
          </cell>
          <cell r="E81">
            <v>-742567.12</v>
          </cell>
        </row>
        <row r="82">
          <cell r="A82" t="str">
            <v>229990</v>
          </cell>
          <cell r="B82" t="str">
            <v>Current Portion Long-Term Debt</v>
          </cell>
          <cell r="D82">
            <v>158931.74</v>
          </cell>
          <cell r="E82">
            <v>-158931.74</v>
          </cell>
        </row>
        <row r="83">
          <cell r="A83" t="str">
            <v>230000</v>
          </cell>
          <cell r="B83" t="str">
            <v>Notes Payable</v>
          </cell>
          <cell r="C83">
            <v>146697.57999999999</v>
          </cell>
          <cell r="E83">
            <v>146697.57999999999</v>
          </cell>
        </row>
        <row r="84">
          <cell r="A84" t="str">
            <v>231000</v>
          </cell>
          <cell r="B84" t="str">
            <v>Capital Leases Payable</v>
          </cell>
          <cell r="D84">
            <v>212179.07</v>
          </cell>
          <cell r="E84">
            <v>-212179.07</v>
          </cell>
        </row>
        <row r="85">
          <cell r="A85" t="str">
            <v>232000</v>
          </cell>
          <cell r="B85" t="str">
            <v>Bridge Loans Payable</v>
          </cell>
          <cell r="E85">
            <v>0</v>
          </cell>
        </row>
        <row r="86">
          <cell r="A86" t="str">
            <v>300000</v>
          </cell>
          <cell r="B86" t="str">
            <v>Common Stock</v>
          </cell>
          <cell r="D86">
            <v>3203.44</v>
          </cell>
          <cell r="E86">
            <v>-3203.44</v>
          </cell>
        </row>
        <row r="87">
          <cell r="A87" t="str">
            <v>300100</v>
          </cell>
          <cell r="B87" t="str">
            <v>Note Rec. for Option Purchases</v>
          </cell>
          <cell r="E87">
            <v>0</v>
          </cell>
        </row>
        <row r="88">
          <cell r="A88" t="str">
            <v>320000</v>
          </cell>
          <cell r="B88" t="str">
            <v>Common Stock</v>
          </cell>
          <cell r="E88">
            <v>0</v>
          </cell>
        </row>
        <row r="89">
          <cell r="A89" t="str">
            <v>321000</v>
          </cell>
          <cell r="B89" t="str">
            <v>Preferred Series A</v>
          </cell>
          <cell r="D89">
            <v>1408.44</v>
          </cell>
          <cell r="E89">
            <v>-1408.44</v>
          </cell>
        </row>
        <row r="90">
          <cell r="A90" t="str">
            <v>321500</v>
          </cell>
          <cell r="B90" t="str">
            <v>Cost of Series A</v>
          </cell>
          <cell r="E90">
            <v>0</v>
          </cell>
        </row>
        <row r="91">
          <cell r="A91" t="str">
            <v>322000</v>
          </cell>
          <cell r="B91" t="str">
            <v>Preferred Series B</v>
          </cell>
          <cell r="D91">
            <v>10799.08</v>
          </cell>
          <cell r="E91">
            <v>-10799.08</v>
          </cell>
        </row>
        <row r="92">
          <cell r="A92" t="str">
            <v>322500</v>
          </cell>
          <cell r="B92" t="str">
            <v>Cost of Series B</v>
          </cell>
          <cell r="E92">
            <v>0</v>
          </cell>
        </row>
        <row r="93">
          <cell r="A93" t="str">
            <v>323000</v>
          </cell>
          <cell r="B93" t="str">
            <v>Preferred Series C</v>
          </cell>
          <cell r="E93">
            <v>0</v>
          </cell>
        </row>
        <row r="94">
          <cell r="A94" t="str">
            <v>323500</v>
          </cell>
          <cell r="B94" t="str">
            <v>Cost of Series C</v>
          </cell>
          <cell r="E94">
            <v>0</v>
          </cell>
        </row>
        <row r="95">
          <cell r="A95" t="str">
            <v>330000</v>
          </cell>
          <cell r="B95" t="str">
            <v>APIC - Common</v>
          </cell>
          <cell r="D95">
            <v>19917.27</v>
          </cell>
          <cell r="E95">
            <v>-19917.27</v>
          </cell>
        </row>
        <row r="96">
          <cell r="A96" t="str">
            <v>331000</v>
          </cell>
          <cell r="B96" t="str">
            <v>APIC - Series A</v>
          </cell>
          <cell r="D96">
            <v>998591.56</v>
          </cell>
          <cell r="E96">
            <v>-998591.56</v>
          </cell>
        </row>
        <row r="97">
          <cell r="A97" t="str">
            <v>332000</v>
          </cell>
          <cell r="B97" t="str">
            <v>APIC - Series B</v>
          </cell>
          <cell r="D97">
            <v>4818960.4800000004</v>
          </cell>
          <cell r="E97">
            <v>-4818960.4800000004</v>
          </cell>
        </row>
        <row r="98">
          <cell r="A98" t="str">
            <v>390050</v>
          </cell>
          <cell r="B98" t="str">
            <v>Retained Earnings</v>
          </cell>
          <cell r="C98">
            <v>4848341.07</v>
          </cell>
          <cell r="E98">
            <v>4848341.07</v>
          </cell>
        </row>
        <row r="99">
          <cell r="A99" t="str">
            <v>400000</v>
          </cell>
          <cell r="B99" t="str">
            <v>PRODUCTS &amp; SERVICES</v>
          </cell>
          <cell r="E99">
            <v>0</v>
          </cell>
        </row>
        <row r="100">
          <cell r="A100" t="str">
            <v>401000</v>
          </cell>
          <cell r="B100" t="str">
            <v>Engagements</v>
          </cell>
          <cell r="E100">
            <v>0</v>
          </cell>
        </row>
        <row r="101">
          <cell r="A101" t="str">
            <v>402000</v>
          </cell>
          <cell r="B101" t="str">
            <v>Weddings</v>
          </cell>
          <cell r="E101">
            <v>0</v>
          </cell>
        </row>
        <row r="102">
          <cell r="A102" t="str">
            <v>403000</v>
          </cell>
          <cell r="B102" t="str">
            <v>Photo Albums</v>
          </cell>
          <cell r="E102">
            <v>0</v>
          </cell>
        </row>
        <row r="103">
          <cell r="A103" t="str">
            <v>404000</v>
          </cell>
          <cell r="B103" t="str">
            <v>DVD Montage</v>
          </cell>
          <cell r="E103">
            <v>0</v>
          </cell>
        </row>
        <row r="104">
          <cell r="A104" t="str">
            <v>405000</v>
          </cell>
          <cell r="B104" t="str">
            <v>Digital Negatives</v>
          </cell>
          <cell r="E104">
            <v>0</v>
          </cell>
        </row>
        <row r="105">
          <cell r="A105" t="str">
            <v>406000</v>
          </cell>
          <cell r="B105" t="str">
            <v>Other Photography Services</v>
          </cell>
          <cell r="E105">
            <v>0</v>
          </cell>
        </row>
        <row r="106">
          <cell r="A106" t="str">
            <v>407000</v>
          </cell>
          <cell r="B106" t="str">
            <v>Prints</v>
          </cell>
          <cell r="E106">
            <v>0</v>
          </cell>
        </row>
        <row r="107">
          <cell r="A107" t="str">
            <v>408000</v>
          </cell>
          <cell r="B107" t="str">
            <v>Merchandise</v>
          </cell>
          <cell r="E107">
            <v>0</v>
          </cell>
        </row>
        <row r="108">
          <cell r="A108" t="str">
            <v>410000</v>
          </cell>
          <cell r="B108" t="str">
            <v>Forfeitures</v>
          </cell>
          <cell r="E108">
            <v>0</v>
          </cell>
        </row>
        <row r="109">
          <cell r="A109" t="str">
            <v>411000</v>
          </cell>
          <cell r="B109" t="str">
            <v>Refunds</v>
          </cell>
          <cell r="E109">
            <v>0</v>
          </cell>
        </row>
        <row r="110">
          <cell r="A110" t="str">
            <v>412000</v>
          </cell>
          <cell r="B110" t="str">
            <v>Discounts</v>
          </cell>
          <cell r="E110">
            <v>0</v>
          </cell>
        </row>
        <row r="111">
          <cell r="A111" t="str">
            <v>412001</v>
          </cell>
          <cell r="B111" t="str">
            <v>Discounts - Packaging</v>
          </cell>
          <cell r="E111">
            <v>0</v>
          </cell>
        </row>
        <row r="112">
          <cell r="A112" t="str">
            <v>412002</v>
          </cell>
          <cell r="B112" t="str">
            <v>Discounts - Promotion</v>
          </cell>
          <cell r="E112">
            <v>0</v>
          </cell>
        </row>
        <row r="113">
          <cell r="A113" t="str">
            <v>412003</v>
          </cell>
          <cell r="B113" t="str">
            <v>Discounts - GWP</v>
          </cell>
          <cell r="E113">
            <v>0</v>
          </cell>
        </row>
        <row r="114">
          <cell r="A114" t="str">
            <v>412004</v>
          </cell>
          <cell r="B114" t="str">
            <v>Discounts - Upgrade</v>
          </cell>
          <cell r="E114">
            <v>0</v>
          </cell>
        </row>
        <row r="115">
          <cell r="A115" t="str">
            <v>412005</v>
          </cell>
          <cell r="B115" t="str">
            <v>Discounts - Training</v>
          </cell>
          <cell r="E115">
            <v>0</v>
          </cell>
        </row>
        <row r="116">
          <cell r="A116" t="str">
            <v>412006</v>
          </cell>
          <cell r="B116" t="str">
            <v>Discounts - Employee</v>
          </cell>
          <cell r="E116">
            <v>0</v>
          </cell>
        </row>
        <row r="117">
          <cell r="A117" t="str">
            <v>413000</v>
          </cell>
          <cell r="B117" t="str">
            <v>Returns</v>
          </cell>
          <cell r="E117">
            <v>0</v>
          </cell>
        </row>
        <row r="118">
          <cell r="A118" t="str">
            <v>500000</v>
          </cell>
          <cell r="B118" t="str">
            <v>Costs of Goods Sold</v>
          </cell>
          <cell r="E118">
            <v>0</v>
          </cell>
        </row>
        <row r="119">
          <cell r="A119" t="str">
            <v>501000</v>
          </cell>
          <cell r="B119" t="str">
            <v>ENGAGEMENT</v>
          </cell>
          <cell r="E119">
            <v>0</v>
          </cell>
        </row>
        <row r="120">
          <cell r="A120" t="str">
            <v>501100</v>
          </cell>
          <cell r="B120" t="str">
            <v>Photographer</v>
          </cell>
          <cell r="E120">
            <v>0</v>
          </cell>
        </row>
        <row r="121">
          <cell r="A121" t="str">
            <v>501200</v>
          </cell>
          <cell r="B121" t="str">
            <v>Editing</v>
          </cell>
          <cell r="E121">
            <v>0</v>
          </cell>
        </row>
        <row r="122">
          <cell r="A122" t="str">
            <v>501300</v>
          </cell>
          <cell r="B122" t="str">
            <v>Printing</v>
          </cell>
          <cell r="E122">
            <v>0</v>
          </cell>
        </row>
        <row r="123">
          <cell r="A123" t="str">
            <v>501400</v>
          </cell>
          <cell r="B123" t="str">
            <v>Shipping</v>
          </cell>
          <cell r="E123">
            <v>0</v>
          </cell>
        </row>
        <row r="124">
          <cell r="A124" t="str">
            <v>501500</v>
          </cell>
          <cell r="B124" t="str">
            <v>Equipment</v>
          </cell>
          <cell r="E124">
            <v>0</v>
          </cell>
        </row>
        <row r="125">
          <cell r="A125" t="str">
            <v>501600</v>
          </cell>
          <cell r="B125" t="str">
            <v>Hosting</v>
          </cell>
          <cell r="E125">
            <v>0</v>
          </cell>
        </row>
        <row r="126">
          <cell r="A126" t="str">
            <v>502000</v>
          </cell>
          <cell r="B126" t="str">
            <v>WEDDING</v>
          </cell>
          <cell r="E126">
            <v>0</v>
          </cell>
        </row>
        <row r="127">
          <cell r="A127" t="str">
            <v>502100</v>
          </cell>
          <cell r="B127" t="str">
            <v>Photographer</v>
          </cell>
          <cell r="E127">
            <v>0</v>
          </cell>
        </row>
        <row r="128">
          <cell r="A128" t="str">
            <v>502200</v>
          </cell>
          <cell r="B128" t="str">
            <v>Editing</v>
          </cell>
          <cell r="E128">
            <v>0</v>
          </cell>
        </row>
        <row r="129">
          <cell r="A129" t="str">
            <v>502300</v>
          </cell>
          <cell r="B129" t="str">
            <v>Printing</v>
          </cell>
          <cell r="E129">
            <v>0</v>
          </cell>
        </row>
        <row r="130">
          <cell r="A130" t="str">
            <v>502400</v>
          </cell>
          <cell r="B130" t="str">
            <v>Shipping</v>
          </cell>
          <cell r="E130">
            <v>0</v>
          </cell>
        </row>
        <row r="131">
          <cell r="A131" t="str">
            <v>502500</v>
          </cell>
          <cell r="B131" t="str">
            <v>Equipment</v>
          </cell>
          <cell r="E131">
            <v>0</v>
          </cell>
        </row>
        <row r="132">
          <cell r="A132" t="str">
            <v>502600</v>
          </cell>
          <cell r="B132" t="str">
            <v>Hosting</v>
          </cell>
          <cell r="E132">
            <v>0</v>
          </cell>
        </row>
        <row r="133">
          <cell r="A133" t="str">
            <v>503000</v>
          </cell>
          <cell r="B133" t="str">
            <v>PHOTO ALBUM</v>
          </cell>
          <cell r="E133">
            <v>0</v>
          </cell>
        </row>
        <row r="134">
          <cell r="A134" t="str">
            <v>503100</v>
          </cell>
          <cell r="B134" t="str">
            <v>Designers</v>
          </cell>
          <cell r="E134">
            <v>0</v>
          </cell>
        </row>
        <row r="135">
          <cell r="A135" t="str">
            <v>503200</v>
          </cell>
          <cell r="B135" t="str">
            <v>Printing</v>
          </cell>
          <cell r="E135">
            <v>0</v>
          </cell>
        </row>
        <row r="136">
          <cell r="A136" t="str">
            <v>503300</v>
          </cell>
          <cell r="B136" t="str">
            <v>Binding</v>
          </cell>
          <cell r="E136">
            <v>0</v>
          </cell>
        </row>
        <row r="137">
          <cell r="A137" t="str">
            <v>503400</v>
          </cell>
          <cell r="B137" t="str">
            <v>Shipping</v>
          </cell>
          <cell r="E137">
            <v>0</v>
          </cell>
        </row>
        <row r="138">
          <cell r="A138" t="str">
            <v>503500</v>
          </cell>
          <cell r="B138" t="str">
            <v>DOC Labor</v>
          </cell>
          <cell r="E138">
            <v>0</v>
          </cell>
        </row>
        <row r="139">
          <cell r="A139" t="str">
            <v>504000</v>
          </cell>
          <cell r="B139" t="str">
            <v>DVD MONTAGE</v>
          </cell>
          <cell r="E139">
            <v>0</v>
          </cell>
        </row>
        <row r="140">
          <cell r="A140" t="str">
            <v>504100</v>
          </cell>
          <cell r="B140" t="str">
            <v>Designers</v>
          </cell>
          <cell r="E140">
            <v>0</v>
          </cell>
        </row>
        <row r="141">
          <cell r="A141" t="str">
            <v>504300</v>
          </cell>
          <cell r="B141" t="str">
            <v>DVD Burning</v>
          </cell>
          <cell r="E141">
            <v>0</v>
          </cell>
        </row>
        <row r="142">
          <cell r="A142" t="str">
            <v>504400</v>
          </cell>
          <cell r="B142" t="str">
            <v>Shipping</v>
          </cell>
          <cell r="E142">
            <v>0</v>
          </cell>
        </row>
        <row r="143">
          <cell r="A143" t="str">
            <v>504500</v>
          </cell>
          <cell r="B143" t="str">
            <v>DOC Labor</v>
          </cell>
          <cell r="E143">
            <v>0</v>
          </cell>
        </row>
        <row r="144">
          <cell r="A144" t="str">
            <v>505000</v>
          </cell>
          <cell r="B144" t="str">
            <v>DIGITAL NEGATIVES</v>
          </cell>
          <cell r="E144">
            <v>0</v>
          </cell>
        </row>
        <row r="145">
          <cell r="A145" t="str">
            <v>505400</v>
          </cell>
          <cell r="B145" t="str">
            <v>Shipping</v>
          </cell>
          <cell r="E145">
            <v>0</v>
          </cell>
        </row>
        <row r="146">
          <cell r="A146" t="str">
            <v>505700</v>
          </cell>
          <cell r="B146" t="str">
            <v>CD Burning</v>
          </cell>
          <cell r="E146">
            <v>0</v>
          </cell>
        </row>
        <row r="147">
          <cell r="A147" t="str">
            <v>506000</v>
          </cell>
          <cell r="B147" t="str">
            <v>PHOTOGRAPHER</v>
          </cell>
          <cell r="E147">
            <v>0</v>
          </cell>
        </row>
        <row r="148">
          <cell r="A148" t="str">
            <v>506100</v>
          </cell>
          <cell r="B148" t="str">
            <v>Service Fees</v>
          </cell>
          <cell r="E148">
            <v>0</v>
          </cell>
        </row>
        <row r="149">
          <cell r="A149" t="str">
            <v>506110</v>
          </cell>
          <cell r="B149" t="str">
            <v>Kill Fees</v>
          </cell>
          <cell r="E149">
            <v>0</v>
          </cell>
        </row>
        <row r="150">
          <cell r="A150" t="str">
            <v>506120</v>
          </cell>
          <cell r="B150" t="str">
            <v>Trip Fees</v>
          </cell>
          <cell r="E150">
            <v>0</v>
          </cell>
        </row>
        <row r="151">
          <cell r="A151" t="str">
            <v>506130</v>
          </cell>
          <cell r="B151" t="str">
            <v>Lodging</v>
          </cell>
          <cell r="E151">
            <v>0</v>
          </cell>
        </row>
        <row r="152">
          <cell r="A152" t="str">
            <v>506140</v>
          </cell>
          <cell r="B152" t="str">
            <v>Travel Time</v>
          </cell>
          <cell r="E152">
            <v>0</v>
          </cell>
        </row>
        <row r="153">
          <cell r="A153" t="str">
            <v>506150</v>
          </cell>
          <cell r="B153" t="str">
            <v>Mileage</v>
          </cell>
          <cell r="E153">
            <v>0</v>
          </cell>
        </row>
        <row r="154">
          <cell r="A154" t="str">
            <v>506160</v>
          </cell>
          <cell r="B154" t="str">
            <v>Parking &amp; Tolls</v>
          </cell>
          <cell r="E154">
            <v>0</v>
          </cell>
        </row>
        <row r="155">
          <cell r="A155" t="str">
            <v>506170</v>
          </cell>
          <cell r="B155" t="str">
            <v>Transportation</v>
          </cell>
          <cell r="E155">
            <v>0</v>
          </cell>
        </row>
        <row r="156">
          <cell r="A156" t="str">
            <v>506180</v>
          </cell>
          <cell r="B156" t="str">
            <v>Per Diem</v>
          </cell>
          <cell r="E156">
            <v>0</v>
          </cell>
        </row>
        <row r="157">
          <cell r="A157" t="str">
            <v>540000</v>
          </cell>
          <cell r="B157" t="str">
            <v>MATERIALS</v>
          </cell>
          <cell r="E157">
            <v>0</v>
          </cell>
        </row>
        <row r="158">
          <cell r="A158" t="str">
            <v>540100</v>
          </cell>
          <cell r="B158" t="str">
            <v>CD's</v>
          </cell>
          <cell r="E158">
            <v>0</v>
          </cell>
        </row>
        <row r="159">
          <cell r="A159" t="str">
            <v>540200</v>
          </cell>
          <cell r="B159" t="str">
            <v>DVD</v>
          </cell>
          <cell r="E159">
            <v>0</v>
          </cell>
        </row>
        <row r="160">
          <cell r="A160" t="str">
            <v>550000</v>
          </cell>
          <cell r="B160" t="str">
            <v>OPERATIONS/DOC</v>
          </cell>
          <cell r="E160">
            <v>0</v>
          </cell>
        </row>
        <row r="161">
          <cell r="A161" t="str">
            <v>556000</v>
          </cell>
          <cell r="B161" t="str">
            <v>Officers Salaries</v>
          </cell>
          <cell r="E161">
            <v>0</v>
          </cell>
        </row>
        <row r="162">
          <cell r="A162" t="str">
            <v>556010</v>
          </cell>
          <cell r="B162" t="str">
            <v>Employee Salaries</v>
          </cell>
          <cell r="E162">
            <v>0</v>
          </cell>
        </row>
        <row r="163">
          <cell r="A163" t="str">
            <v>556020</v>
          </cell>
          <cell r="B163" t="str">
            <v>Payroll Taxes &amp; Benefits</v>
          </cell>
          <cell r="E163">
            <v>0</v>
          </cell>
        </row>
        <row r="164">
          <cell r="A164" t="str">
            <v>556030</v>
          </cell>
          <cell r="B164" t="str">
            <v>Commissions</v>
          </cell>
          <cell r="E164">
            <v>0</v>
          </cell>
        </row>
        <row r="165">
          <cell r="A165" t="str">
            <v>556040</v>
          </cell>
          <cell r="B165" t="str">
            <v>Bonuses</v>
          </cell>
          <cell r="E165">
            <v>0</v>
          </cell>
        </row>
        <row r="166">
          <cell r="A166" t="str">
            <v>556045</v>
          </cell>
          <cell r="B166" t="str">
            <v>Auto Allowance</v>
          </cell>
          <cell r="E166">
            <v>0</v>
          </cell>
        </row>
        <row r="167">
          <cell r="A167" t="str">
            <v>556050</v>
          </cell>
          <cell r="B167" t="str">
            <v>Vacation Pay</v>
          </cell>
          <cell r="E167">
            <v>0</v>
          </cell>
        </row>
        <row r="168">
          <cell r="A168" t="str">
            <v>556080</v>
          </cell>
          <cell r="B168" t="str">
            <v>Relocation</v>
          </cell>
          <cell r="E168">
            <v>0</v>
          </cell>
        </row>
        <row r="169">
          <cell r="A169" t="str">
            <v>556090</v>
          </cell>
          <cell r="B169" t="str">
            <v>Other Personnel Costs</v>
          </cell>
          <cell r="E169">
            <v>0</v>
          </cell>
        </row>
        <row r="170">
          <cell r="A170" t="str">
            <v>556100</v>
          </cell>
          <cell r="B170" t="str">
            <v>Travel - Air</v>
          </cell>
          <cell r="E170">
            <v>0</v>
          </cell>
        </row>
        <row r="171">
          <cell r="A171" t="str">
            <v>556110</v>
          </cell>
          <cell r="B171" t="str">
            <v>Travel - Hotel</v>
          </cell>
          <cell r="E171">
            <v>0</v>
          </cell>
        </row>
        <row r="172">
          <cell r="A172" t="str">
            <v>556120</v>
          </cell>
          <cell r="B172" t="str">
            <v>Travel - Other</v>
          </cell>
          <cell r="E172">
            <v>0</v>
          </cell>
        </row>
        <row r="173">
          <cell r="A173" t="str">
            <v>556130</v>
          </cell>
          <cell r="B173" t="str">
            <v>Business Meals</v>
          </cell>
          <cell r="E173">
            <v>0</v>
          </cell>
        </row>
        <row r="174">
          <cell r="A174" t="str">
            <v>556140</v>
          </cell>
          <cell r="B174" t="str">
            <v>Telephone/Cell</v>
          </cell>
          <cell r="E174">
            <v>0</v>
          </cell>
        </row>
        <row r="175">
          <cell r="A175" t="str">
            <v>556150</v>
          </cell>
          <cell r="B175" t="str">
            <v>Auto/Tolls/Allowance</v>
          </cell>
          <cell r="E175">
            <v>0</v>
          </cell>
        </row>
        <row r="176">
          <cell r="A176" t="str">
            <v>556200</v>
          </cell>
          <cell r="B176" t="str">
            <v>Conferences and Training</v>
          </cell>
          <cell r="E176">
            <v>0</v>
          </cell>
        </row>
        <row r="177">
          <cell r="A177" t="str">
            <v>556205</v>
          </cell>
          <cell r="B177" t="str">
            <v>Advisor Activities</v>
          </cell>
          <cell r="E177">
            <v>0</v>
          </cell>
        </row>
        <row r="178">
          <cell r="A178" t="str">
            <v>556210</v>
          </cell>
          <cell r="B178" t="str">
            <v>Employee Activities</v>
          </cell>
          <cell r="E178">
            <v>0</v>
          </cell>
        </row>
        <row r="179">
          <cell r="A179" t="str">
            <v>556500</v>
          </cell>
          <cell r="B179" t="str">
            <v>Consulting</v>
          </cell>
          <cell r="E179">
            <v>0</v>
          </cell>
        </row>
        <row r="180">
          <cell r="A180" t="str">
            <v>556503</v>
          </cell>
          <cell r="B180" t="str">
            <v>Recruiting</v>
          </cell>
          <cell r="E180">
            <v>0</v>
          </cell>
        </row>
        <row r="181">
          <cell r="A181" t="str">
            <v>556505</v>
          </cell>
          <cell r="B181" t="str">
            <v>Temporary Help</v>
          </cell>
          <cell r="E181">
            <v>0</v>
          </cell>
        </row>
        <row r="182">
          <cell r="A182" t="str">
            <v>556506</v>
          </cell>
          <cell r="B182" t="str">
            <v>Other Outside Services</v>
          </cell>
          <cell r="E182">
            <v>0</v>
          </cell>
        </row>
        <row r="183">
          <cell r="A183" t="str">
            <v>557300</v>
          </cell>
          <cell r="B183" t="str">
            <v>Expensed Office Equipment</v>
          </cell>
          <cell r="E183">
            <v>0</v>
          </cell>
        </row>
        <row r="184">
          <cell r="A184" t="str">
            <v>557301</v>
          </cell>
          <cell r="B184" t="str">
            <v>Expensed Office Software</v>
          </cell>
          <cell r="E184">
            <v>0</v>
          </cell>
        </row>
        <row r="185">
          <cell r="A185" t="str">
            <v>557302</v>
          </cell>
          <cell r="B185" t="str">
            <v>Equip. &amp; Software Maintenance</v>
          </cell>
          <cell r="E185">
            <v>0</v>
          </cell>
        </row>
        <row r="186">
          <cell r="A186" t="str">
            <v>557303</v>
          </cell>
          <cell r="B186" t="str">
            <v>Rental Equipment</v>
          </cell>
          <cell r="E186">
            <v>0</v>
          </cell>
        </row>
        <row r="187">
          <cell r="A187" t="str">
            <v>558003</v>
          </cell>
          <cell r="B187" t="str">
            <v>Building Rent - NV</v>
          </cell>
          <cell r="E187">
            <v>0</v>
          </cell>
        </row>
        <row r="188">
          <cell r="A188" t="str">
            <v>558020</v>
          </cell>
          <cell r="B188" t="str">
            <v>Telecommunications</v>
          </cell>
          <cell r="E188">
            <v>0</v>
          </cell>
        </row>
        <row r="189">
          <cell r="A189" t="str">
            <v>558030</v>
          </cell>
          <cell r="B189" t="str">
            <v>Network Communications</v>
          </cell>
          <cell r="E189">
            <v>0</v>
          </cell>
        </row>
        <row r="190">
          <cell r="A190" t="str">
            <v>558040</v>
          </cell>
          <cell r="B190" t="str">
            <v>Utilities</v>
          </cell>
          <cell r="E190">
            <v>0</v>
          </cell>
        </row>
        <row r="191">
          <cell r="A191" t="str">
            <v>558080</v>
          </cell>
          <cell r="B191" t="str">
            <v>Books, Dues and Subscriptions</v>
          </cell>
          <cell r="E191">
            <v>0</v>
          </cell>
        </row>
        <row r="192">
          <cell r="A192" t="str">
            <v>558130</v>
          </cell>
          <cell r="B192" t="str">
            <v>Office Supplies</v>
          </cell>
          <cell r="E192">
            <v>0</v>
          </cell>
        </row>
        <row r="193">
          <cell r="A193" t="str">
            <v>558150</v>
          </cell>
          <cell r="B193" t="str">
            <v>Other Departmental Expenses</v>
          </cell>
          <cell r="E193">
            <v>0</v>
          </cell>
        </row>
        <row r="194">
          <cell r="A194" t="str">
            <v>558999</v>
          </cell>
          <cell r="B194" t="str">
            <v>Allocation to COGS</v>
          </cell>
          <cell r="E194">
            <v>0</v>
          </cell>
        </row>
        <row r="195">
          <cell r="A195" t="str">
            <v>560000</v>
          </cell>
          <cell r="B195" t="str">
            <v>EQUIPMENT COST</v>
          </cell>
          <cell r="E195">
            <v>0</v>
          </cell>
        </row>
        <row r="196">
          <cell r="A196" t="str">
            <v>560100</v>
          </cell>
          <cell r="B196" t="str">
            <v>Depreciation</v>
          </cell>
          <cell r="E196">
            <v>0</v>
          </cell>
        </row>
        <row r="197">
          <cell r="A197" t="str">
            <v>560200</v>
          </cell>
          <cell r="B197" t="str">
            <v>Maintenance</v>
          </cell>
          <cell r="E197">
            <v>0</v>
          </cell>
        </row>
        <row r="198">
          <cell r="A198" t="str">
            <v>570000</v>
          </cell>
          <cell r="B198" t="str">
            <v>HOSTING</v>
          </cell>
          <cell r="E198">
            <v>0</v>
          </cell>
        </row>
        <row r="199">
          <cell r="A199" t="str">
            <v>570100</v>
          </cell>
          <cell r="B199" t="str">
            <v>CD Backups</v>
          </cell>
          <cell r="E199">
            <v>0</v>
          </cell>
        </row>
        <row r="200">
          <cell r="A200" t="str">
            <v>570200</v>
          </cell>
          <cell r="B200" t="str">
            <v>Shipping</v>
          </cell>
          <cell r="E200">
            <v>0</v>
          </cell>
        </row>
        <row r="201">
          <cell r="A201" t="str">
            <v>570300</v>
          </cell>
          <cell r="B201" t="str">
            <v>Hosting Fees</v>
          </cell>
          <cell r="E201">
            <v>0</v>
          </cell>
        </row>
        <row r="202">
          <cell r="A202" t="str">
            <v>580000</v>
          </cell>
          <cell r="B202" t="str">
            <v>Prints</v>
          </cell>
          <cell r="E202">
            <v>0</v>
          </cell>
        </row>
        <row r="203">
          <cell r="A203" t="str">
            <v>580100</v>
          </cell>
          <cell r="B203" t="str">
            <v>Print Fulfillment</v>
          </cell>
          <cell r="E203">
            <v>0</v>
          </cell>
        </row>
        <row r="204">
          <cell r="A204" t="str">
            <v>580200</v>
          </cell>
          <cell r="B204" t="str">
            <v>Shipping</v>
          </cell>
          <cell r="E204">
            <v>0</v>
          </cell>
        </row>
        <row r="205">
          <cell r="A205" t="str">
            <v>590000</v>
          </cell>
          <cell r="B205" t="str">
            <v>Merchandise</v>
          </cell>
          <cell r="E205">
            <v>0</v>
          </cell>
        </row>
        <row r="206">
          <cell r="A206" t="str">
            <v>600000</v>
          </cell>
          <cell r="B206" t="str">
            <v>CUSTOMER SERVICE</v>
          </cell>
          <cell r="E206">
            <v>0</v>
          </cell>
        </row>
        <row r="207">
          <cell r="A207" t="str">
            <v>606000</v>
          </cell>
          <cell r="B207" t="str">
            <v>Officers Salaries</v>
          </cell>
          <cell r="E207">
            <v>0</v>
          </cell>
        </row>
        <row r="208">
          <cell r="A208" t="str">
            <v>606010</v>
          </cell>
          <cell r="B208" t="str">
            <v>Employee Salaries</v>
          </cell>
          <cell r="E208">
            <v>0</v>
          </cell>
        </row>
        <row r="209">
          <cell r="A209" t="str">
            <v>606020</v>
          </cell>
          <cell r="B209" t="str">
            <v>Payroll Taxes &amp; Benefits</v>
          </cell>
          <cell r="E209">
            <v>0</v>
          </cell>
        </row>
        <row r="210">
          <cell r="A210" t="str">
            <v>606030</v>
          </cell>
          <cell r="B210" t="str">
            <v>Commissions</v>
          </cell>
          <cell r="E210">
            <v>0</v>
          </cell>
        </row>
        <row r="211">
          <cell r="A211" t="str">
            <v>606040</v>
          </cell>
          <cell r="B211" t="str">
            <v>Bonuses</v>
          </cell>
          <cell r="E211">
            <v>0</v>
          </cell>
        </row>
        <row r="212">
          <cell r="A212" t="str">
            <v>606045</v>
          </cell>
          <cell r="B212" t="str">
            <v>Auto Allowance</v>
          </cell>
          <cell r="E212">
            <v>0</v>
          </cell>
        </row>
        <row r="213">
          <cell r="A213" t="str">
            <v>606050</v>
          </cell>
          <cell r="B213" t="str">
            <v>Vacation Pay</v>
          </cell>
          <cell r="E213">
            <v>0</v>
          </cell>
        </row>
        <row r="214">
          <cell r="A214" t="str">
            <v>606080</v>
          </cell>
          <cell r="B214" t="str">
            <v>Relocation</v>
          </cell>
          <cell r="E214">
            <v>0</v>
          </cell>
        </row>
        <row r="215">
          <cell r="A215" t="str">
            <v>606090</v>
          </cell>
          <cell r="B215" t="str">
            <v>Other Personnel Costs</v>
          </cell>
          <cell r="E215">
            <v>0</v>
          </cell>
        </row>
        <row r="216">
          <cell r="A216" t="str">
            <v>606100</v>
          </cell>
          <cell r="B216" t="str">
            <v>Travel - Air</v>
          </cell>
          <cell r="E216">
            <v>0</v>
          </cell>
        </row>
        <row r="217">
          <cell r="A217" t="str">
            <v>606110</v>
          </cell>
          <cell r="B217" t="str">
            <v>Travel - Hotel</v>
          </cell>
          <cell r="E217">
            <v>0</v>
          </cell>
        </row>
        <row r="218">
          <cell r="A218" t="str">
            <v>606120</v>
          </cell>
          <cell r="B218" t="str">
            <v>Travel - Other</v>
          </cell>
          <cell r="E218">
            <v>0</v>
          </cell>
        </row>
        <row r="219">
          <cell r="A219" t="str">
            <v>606130</v>
          </cell>
          <cell r="B219" t="str">
            <v>Business Meals</v>
          </cell>
          <cell r="E219">
            <v>0</v>
          </cell>
        </row>
        <row r="220">
          <cell r="A220" t="str">
            <v>606140</v>
          </cell>
          <cell r="B220" t="str">
            <v>Telephone/Cell</v>
          </cell>
          <cell r="E220">
            <v>0</v>
          </cell>
        </row>
        <row r="221">
          <cell r="A221" t="str">
            <v>606150</v>
          </cell>
          <cell r="B221" t="str">
            <v>Auto/Tolls/Allowance</v>
          </cell>
          <cell r="E221">
            <v>0</v>
          </cell>
        </row>
        <row r="222">
          <cell r="A222" t="str">
            <v>606200</v>
          </cell>
          <cell r="B222" t="str">
            <v>Conferences and Training</v>
          </cell>
          <cell r="E222">
            <v>0</v>
          </cell>
        </row>
        <row r="223">
          <cell r="A223" t="str">
            <v>606205</v>
          </cell>
          <cell r="B223" t="str">
            <v>Advisor Activities</v>
          </cell>
          <cell r="E223">
            <v>0</v>
          </cell>
        </row>
        <row r="224">
          <cell r="A224" t="str">
            <v>606210</v>
          </cell>
          <cell r="B224" t="str">
            <v>Employee Activities</v>
          </cell>
          <cell r="E224">
            <v>0</v>
          </cell>
        </row>
        <row r="225">
          <cell r="A225" t="str">
            <v>606500</v>
          </cell>
          <cell r="B225" t="str">
            <v>Consulting</v>
          </cell>
          <cell r="E225">
            <v>0</v>
          </cell>
        </row>
        <row r="226">
          <cell r="A226" t="str">
            <v>606503</v>
          </cell>
          <cell r="B226" t="str">
            <v>Recruiting</v>
          </cell>
          <cell r="E226">
            <v>0</v>
          </cell>
        </row>
        <row r="227">
          <cell r="A227" t="str">
            <v>606505</v>
          </cell>
          <cell r="B227" t="str">
            <v>Temporary Help</v>
          </cell>
          <cell r="E227">
            <v>0</v>
          </cell>
        </row>
        <row r="228">
          <cell r="A228" t="str">
            <v>606506</v>
          </cell>
          <cell r="B228" t="str">
            <v>Other Outside Services</v>
          </cell>
          <cell r="E228">
            <v>0</v>
          </cell>
        </row>
        <row r="229">
          <cell r="A229" t="str">
            <v>607300</v>
          </cell>
          <cell r="B229" t="str">
            <v>Expensed Office Equipment</v>
          </cell>
          <cell r="E229">
            <v>0</v>
          </cell>
        </row>
        <row r="230">
          <cell r="A230" t="str">
            <v>607301</v>
          </cell>
          <cell r="B230" t="str">
            <v>Expensed Office Software</v>
          </cell>
          <cell r="E230">
            <v>0</v>
          </cell>
        </row>
        <row r="231">
          <cell r="A231" t="str">
            <v>607302</v>
          </cell>
          <cell r="B231" t="str">
            <v>Equip. &amp; Software Maintenance</v>
          </cell>
          <cell r="E231">
            <v>0</v>
          </cell>
        </row>
        <row r="232">
          <cell r="A232" t="str">
            <v>607303</v>
          </cell>
          <cell r="B232" t="str">
            <v>Rental Equipment</v>
          </cell>
          <cell r="E232">
            <v>0</v>
          </cell>
        </row>
        <row r="233">
          <cell r="A233" t="str">
            <v>608003</v>
          </cell>
          <cell r="B233" t="str">
            <v>Buidling Rent - NV</v>
          </cell>
          <cell r="E233">
            <v>0</v>
          </cell>
        </row>
        <row r="234">
          <cell r="A234" t="str">
            <v>608080</v>
          </cell>
          <cell r="B234" t="str">
            <v>Books, Dues and Subscriptions</v>
          </cell>
          <cell r="E234">
            <v>0</v>
          </cell>
        </row>
        <row r="235">
          <cell r="A235" t="str">
            <v>608130</v>
          </cell>
          <cell r="B235" t="str">
            <v>Office Supplies</v>
          </cell>
          <cell r="E235">
            <v>0</v>
          </cell>
        </row>
        <row r="236">
          <cell r="A236" t="str">
            <v>608150</v>
          </cell>
          <cell r="B236" t="str">
            <v>Other Departmental Expenses</v>
          </cell>
          <cell r="E236">
            <v>0</v>
          </cell>
        </row>
        <row r="237">
          <cell r="A237" t="str">
            <v>608999</v>
          </cell>
          <cell r="B237" t="str">
            <v>Allocation to COGS</v>
          </cell>
          <cell r="E237">
            <v>0</v>
          </cell>
        </row>
        <row r="238">
          <cell r="A238" t="str">
            <v>700000</v>
          </cell>
          <cell r="B238" t="str">
            <v>MARKETING</v>
          </cell>
          <cell r="E238">
            <v>0</v>
          </cell>
        </row>
        <row r="239">
          <cell r="A239" t="str">
            <v>706000</v>
          </cell>
          <cell r="B239" t="str">
            <v>Officers Salaries</v>
          </cell>
          <cell r="E239">
            <v>0</v>
          </cell>
        </row>
        <row r="240">
          <cell r="A240" t="str">
            <v>706010</v>
          </cell>
          <cell r="B240" t="str">
            <v>Employee Salaries</v>
          </cell>
          <cell r="E240">
            <v>0</v>
          </cell>
        </row>
        <row r="241">
          <cell r="A241" t="str">
            <v>706020</v>
          </cell>
          <cell r="B241" t="str">
            <v>Payroll Taxes &amp; Benefits</v>
          </cell>
          <cell r="E241">
            <v>0</v>
          </cell>
        </row>
        <row r="242">
          <cell r="A242" t="str">
            <v>706030</v>
          </cell>
          <cell r="B242" t="str">
            <v>Commissions</v>
          </cell>
          <cell r="E242">
            <v>0</v>
          </cell>
        </row>
        <row r="243">
          <cell r="A243" t="str">
            <v>706040</v>
          </cell>
          <cell r="B243" t="str">
            <v>Bonuses</v>
          </cell>
          <cell r="E243">
            <v>0</v>
          </cell>
        </row>
        <row r="244">
          <cell r="A244" t="str">
            <v>706045</v>
          </cell>
          <cell r="B244" t="str">
            <v>Auto Allowance</v>
          </cell>
          <cell r="E244">
            <v>0</v>
          </cell>
        </row>
        <row r="245">
          <cell r="A245" t="str">
            <v>706050</v>
          </cell>
          <cell r="B245" t="str">
            <v>Vacation Pay</v>
          </cell>
          <cell r="E245">
            <v>0</v>
          </cell>
        </row>
        <row r="246">
          <cell r="A246" t="str">
            <v>706060</v>
          </cell>
          <cell r="B246" t="str">
            <v>Postage and Freight</v>
          </cell>
          <cell r="E246">
            <v>0</v>
          </cell>
        </row>
        <row r="247">
          <cell r="A247" t="str">
            <v>706080</v>
          </cell>
          <cell r="B247" t="str">
            <v>Relocation</v>
          </cell>
          <cell r="E247">
            <v>0</v>
          </cell>
        </row>
        <row r="248">
          <cell r="A248" t="str">
            <v>706090</v>
          </cell>
          <cell r="B248" t="str">
            <v>Other Personnel Costs</v>
          </cell>
          <cell r="E248">
            <v>0</v>
          </cell>
        </row>
        <row r="249">
          <cell r="A249" t="str">
            <v>706100</v>
          </cell>
          <cell r="B249" t="str">
            <v>Travel - Air</v>
          </cell>
          <cell r="E249">
            <v>0</v>
          </cell>
        </row>
        <row r="250">
          <cell r="A250" t="str">
            <v>706110</v>
          </cell>
          <cell r="B250" t="str">
            <v>Travel - Hotel</v>
          </cell>
          <cell r="E250">
            <v>0</v>
          </cell>
        </row>
        <row r="251">
          <cell r="A251" t="str">
            <v>706120</v>
          </cell>
          <cell r="B251" t="str">
            <v>Travel - Other</v>
          </cell>
          <cell r="E251">
            <v>0</v>
          </cell>
        </row>
        <row r="252">
          <cell r="A252" t="str">
            <v>706130</v>
          </cell>
          <cell r="B252" t="str">
            <v>Business Meals</v>
          </cell>
          <cell r="E252">
            <v>0</v>
          </cell>
        </row>
        <row r="253">
          <cell r="A253" t="str">
            <v>706140</v>
          </cell>
          <cell r="B253" t="str">
            <v>Telephone/Cell</v>
          </cell>
          <cell r="E253">
            <v>0</v>
          </cell>
        </row>
        <row r="254">
          <cell r="A254" t="str">
            <v>706150</v>
          </cell>
          <cell r="B254" t="str">
            <v>Auto/Tolls/Allowance</v>
          </cell>
          <cell r="E254">
            <v>0</v>
          </cell>
        </row>
        <row r="255">
          <cell r="A255" t="str">
            <v>706200</v>
          </cell>
          <cell r="B255" t="str">
            <v>Conferences and Training</v>
          </cell>
          <cell r="E255">
            <v>0</v>
          </cell>
        </row>
        <row r="256">
          <cell r="A256" t="str">
            <v>706205</v>
          </cell>
          <cell r="B256" t="str">
            <v>Advisor Activities</v>
          </cell>
          <cell r="E256">
            <v>0</v>
          </cell>
        </row>
        <row r="257">
          <cell r="A257" t="str">
            <v>706210</v>
          </cell>
          <cell r="B257" t="str">
            <v>Employee Activities</v>
          </cell>
          <cell r="E257">
            <v>0</v>
          </cell>
        </row>
        <row r="258">
          <cell r="A258" t="str">
            <v>706500</v>
          </cell>
          <cell r="B258" t="str">
            <v>Consulting</v>
          </cell>
          <cell r="E258">
            <v>0</v>
          </cell>
        </row>
        <row r="259">
          <cell r="A259" t="str">
            <v>706503</v>
          </cell>
          <cell r="B259" t="str">
            <v>Recruiting</v>
          </cell>
          <cell r="E259">
            <v>0</v>
          </cell>
        </row>
        <row r="260">
          <cell r="A260" t="str">
            <v>706505</v>
          </cell>
          <cell r="B260" t="str">
            <v>Temporary Help</v>
          </cell>
          <cell r="E260">
            <v>0</v>
          </cell>
        </row>
        <row r="261">
          <cell r="A261" t="str">
            <v>706506</v>
          </cell>
          <cell r="B261" t="str">
            <v>Other Outside Services</v>
          </cell>
          <cell r="E261">
            <v>0</v>
          </cell>
        </row>
        <row r="262">
          <cell r="A262" t="str">
            <v>707100</v>
          </cell>
          <cell r="B262" t="str">
            <v>Web Site Development</v>
          </cell>
          <cell r="E262">
            <v>0</v>
          </cell>
        </row>
        <row r="263">
          <cell r="A263" t="str">
            <v>707101</v>
          </cell>
          <cell r="B263" t="str">
            <v>Market Research</v>
          </cell>
          <cell r="E263">
            <v>0</v>
          </cell>
        </row>
        <row r="264">
          <cell r="A264" t="str">
            <v>707102</v>
          </cell>
          <cell r="B264" t="str">
            <v>Public Relations Services</v>
          </cell>
          <cell r="E264">
            <v>0</v>
          </cell>
        </row>
        <row r="265">
          <cell r="A265" t="str">
            <v>707103</v>
          </cell>
          <cell r="B265" t="str">
            <v>Network Communications</v>
          </cell>
          <cell r="E265">
            <v>0</v>
          </cell>
        </row>
        <row r="266">
          <cell r="A266" t="str">
            <v>707104</v>
          </cell>
          <cell r="B266" t="str">
            <v>SEO</v>
          </cell>
          <cell r="E266">
            <v>0</v>
          </cell>
        </row>
        <row r="267">
          <cell r="A267" t="str">
            <v>707200</v>
          </cell>
          <cell r="B267" t="str">
            <v>Advertising</v>
          </cell>
          <cell r="E267">
            <v>0</v>
          </cell>
        </row>
        <row r="268">
          <cell r="A268" t="str">
            <v>707201</v>
          </cell>
          <cell r="B268" t="str">
            <v>Lead Generation</v>
          </cell>
          <cell r="E268">
            <v>0</v>
          </cell>
        </row>
        <row r="269">
          <cell r="A269" t="str">
            <v>707202</v>
          </cell>
          <cell r="B269" t="str">
            <v>Promotions</v>
          </cell>
          <cell r="E269">
            <v>0</v>
          </cell>
        </row>
        <row r="270">
          <cell r="A270" t="str">
            <v>707203</v>
          </cell>
          <cell r="B270" t="str">
            <v>Collateral and Other Print</v>
          </cell>
          <cell r="E270">
            <v>0</v>
          </cell>
        </row>
        <row r="271">
          <cell r="A271" t="str">
            <v>707205</v>
          </cell>
          <cell r="B271" t="str">
            <v>Business Wire and Clipping</v>
          </cell>
          <cell r="E271">
            <v>0</v>
          </cell>
        </row>
        <row r="272">
          <cell r="A272" t="str">
            <v>707206</v>
          </cell>
          <cell r="B272" t="str">
            <v>Training Documentation</v>
          </cell>
          <cell r="E272">
            <v>0</v>
          </cell>
        </row>
        <row r="273">
          <cell r="A273" t="str">
            <v>707207</v>
          </cell>
          <cell r="B273" t="str">
            <v>Trade Shows and Conventions</v>
          </cell>
          <cell r="E273">
            <v>0</v>
          </cell>
        </row>
        <row r="274">
          <cell r="A274" t="str">
            <v>707208</v>
          </cell>
          <cell r="B274" t="str">
            <v>Seminars</v>
          </cell>
          <cell r="E274">
            <v>0</v>
          </cell>
        </row>
        <row r="275">
          <cell r="A275" t="str">
            <v>707300</v>
          </cell>
          <cell r="B275" t="str">
            <v>Expensed Office Equipment</v>
          </cell>
          <cell r="E275">
            <v>0</v>
          </cell>
        </row>
        <row r="276">
          <cell r="A276" t="str">
            <v>707301</v>
          </cell>
          <cell r="B276" t="str">
            <v>Expensed Office Software</v>
          </cell>
          <cell r="E276">
            <v>0</v>
          </cell>
        </row>
        <row r="277">
          <cell r="A277" t="str">
            <v>707302</v>
          </cell>
          <cell r="B277" t="str">
            <v>Equip. &amp; Software Maintenance</v>
          </cell>
          <cell r="E277">
            <v>0</v>
          </cell>
        </row>
        <row r="278">
          <cell r="A278" t="str">
            <v>707303</v>
          </cell>
          <cell r="B278" t="str">
            <v>Rental Equipment</v>
          </cell>
          <cell r="E278">
            <v>0</v>
          </cell>
        </row>
        <row r="279">
          <cell r="A279" t="str">
            <v>708080</v>
          </cell>
          <cell r="B279" t="str">
            <v>Books, Dues and Subscriptions</v>
          </cell>
          <cell r="E279">
            <v>0</v>
          </cell>
        </row>
        <row r="280">
          <cell r="A280" t="str">
            <v>708130</v>
          </cell>
          <cell r="B280" t="str">
            <v>Office Supplies</v>
          </cell>
          <cell r="E280">
            <v>0</v>
          </cell>
        </row>
        <row r="281">
          <cell r="A281" t="str">
            <v>708150</v>
          </cell>
          <cell r="B281" t="str">
            <v>Other Departmental Expenses</v>
          </cell>
          <cell r="E281">
            <v>0</v>
          </cell>
        </row>
        <row r="282">
          <cell r="A282" t="str">
            <v>708999</v>
          </cell>
          <cell r="B282" t="str">
            <v>Allocation to COGS</v>
          </cell>
          <cell r="E282">
            <v>0</v>
          </cell>
        </row>
        <row r="283">
          <cell r="A283" t="str">
            <v>750000</v>
          </cell>
          <cell r="B283" t="str">
            <v>TALENT MARKETING</v>
          </cell>
          <cell r="E283">
            <v>0</v>
          </cell>
        </row>
        <row r="284">
          <cell r="A284" t="str">
            <v>756000</v>
          </cell>
          <cell r="B284" t="str">
            <v>Officers Salaries</v>
          </cell>
          <cell r="E284">
            <v>0</v>
          </cell>
        </row>
        <row r="285">
          <cell r="A285" t="str">
            <v>756010</v>
          </cell>
          <cell r="B285" t="str">
            <v>Employee Salaries</v>
          </cell>
          <cell r="E285">
            <v>0</v>
          </cell>
        </row>
        <row r="286">
          <cell r="A286" t="str">
            <v>756020</v>
          </cell>
          <cell r="B286" t="str">
            <v>Payroll Taxes &amp; Benefits</v>
          </cell>
          <cell r="E286">
            <v>0</v>
          </cell>
        </row>
        <row r="287">
          <cell r="A287" t="str">
            <v>756030</v>
          </cell>
          <cell r="B287" t="str">
            <v>Commissions</v>
          </cell>
          <cell r="E287">
            <v>0</v>
          </cell>
        </row>
        <row r="288">
          <cell r="A288" t="str">
            <v>756040</v>
          </cell>
          <cell r="B288" t="str">
            <v>Bonuses</v>
          </cell>
          <cell r="E288">
            <v>0</v>
          </cell>
        </row>
        <row r="289">
          <cell r="A289" t="str">
            <v>756045</v>
          </cell>
          <cell r="B289" t="str">
            <v>Auto Allowance</v>
          </cell>
          <cell r="E289">
            <v>0</v>
          </cell>
        </row>
        <row r="290">
          <cell r="A290" t="str">
            <v>756050</v>
          </cell>
          <cell r="B290" t="str">
            <v>Vacation Pay</v>
          </cell>
          <cell r="E290">
            <v>0</v>
          </cell>
        </row>
        <row r="291">
          <cell r="A291" t="str">
            <v>756080</v>
          </cell>
          <cell r="B291" t="str">
            <v>Relocation</v>
          </cell>
          <cell r="E291">
            <v>0</v>
          </cell>
        </row>
        <row r="292">
          <cell r="A292" t="str">
            <v>756090</v>
          </cell>
          <cell r="B292" t="str">
            <v>Other Personnel Costs</v>
          </cell>
          <cell r="E292">
            <v>0</v>
          </cell>
        </row>
        <row r="293">
          <cell r="A293" t="str">
            <v>756100</v>
          </cell>
          <cell r="B293" t="str">
            <v>Travel - Air</v>
          </cell>
          <cell r="E293">
            <v>0</v>
          </cell>
        </row>
        <row r="294">
          <cell r="A294" t="str">
            <v>756110</v>
          </cell>
          <cell r="B294" t="str">
            <v>Travel - Hotel</v>
          </cell>
          <cell r="E294">
            <v>0</v>
          </cell>
        </row>
        <row r="295">
          <cell r="A295" t="str">
            <v>756120</v>
          </cell>
          <cell r="B295" t="str">
            <v>Travel - Other</v>
          </cell>
          <cell r="E295">
            <v>0</v>
          </cell>
        </row>
        <row r="296">
          <cell r="A296" t="str">
            <v>756130</v>
          </cell>
          <cell r="B296" t="str">
            <v>Business Meals</v>
          </cell>
          <cell r="E296">
            <v>0</v>
          </cell>
        </row>
        <row r="297">
          <cell r="A297" t="str">
            <v>756140</v>
          </cell>
          <cell r="B297" t="str">
            <v>Telephone/Cell</v>
          </cell>
          <cell r="E297">
            <v>0</v>
          </cell>
        </row>
        <row r="298">
          <cell r="A298" t="str">
            <v>756150</v>
          </cell>
          <cell r="B298" t="str">
            <v>Auto/Tolls/Allowance</v>
          </cell>
          <cell r="E298">
            <v>0</v>
          </cell>
        </row>
        <row r="299">
          <cell r="A299" t="str">
            <v>756200</v>
          </cell>
          <cell r="B299" t="str">
            <v>Conferences &amp; Training</v>
          </cell>
          <cell r="E299">
            <v>0</v>
          </cell>
        </row>
        <row r="300">
          <cell r="A300" t="str">
            <v>756205</v>
          </cell>
          <cell r="B300" t="str">
            <v>Advisor Activities</v>
          </cell>
          <cell r="E300">
            <v>0</v>
          </cell>
        </row>
        <row r="301">
          <cell r="A301" t="str">
            <v>756210</v>
          </cell>
          <cell r="B301" t="str">
            <v>Employee Activities</v>
          </cell>
          <cell r="E301">
            <v>0</v>
          </cell>
        </row>
        <row r="302">
          <cell r="A302" t="str">
            <v>756500</v>
          </cell>
          <cell r="B302" t="str">
            <v>Consulting</v>
          </cell>
          <cell r="E302">
            <v>0</v>
          </cell>
        </row>
        <row r="303">
          <cell r="A303" t="str">
            <v>756503</v>
          </cell>
          <cell r="B303" t="str">
            <v>Recruiting</v>
          </cell>
          <cell r="E303">
            <v>0</v>
          </cell>
        </row>
        <row r="304">
          <cell r="A304" t="str">
            <v>756505</v>
          </cell>
          <cell r="B304" t="str">
            <v>Temporary Help</v>
          </cell>
          <cell r="E304">
            <v>0</v>
          </cell>
        </row>
        <row r="305">
          <cell r="A305" t="str">
            <v>756506</v>
          </cell>
          <cell r="B305" t="str">
            <v>Other Outside Services</v>
          </cell>
          <cell r="E305">
            <v>0</v>
          </cell>
        </row>
        <row r="306">
          <cell r="A306" t="str">
            <v>757100</v>
          </cell>
          <cell r="B306" t="str">
            <v>Web Site Development</v>
          </cell>
          <cell r="E306">
            <v>0</v>
          </cell>
        </row>
        <row r="307">
          <cell r="A307" t="str">
            <v>757101</v>
          </cell>
          <cell r="B307" t="str">
            <v>Market Research</v>
          </cell>
          <cell r="E307">
            <v>0</v>
          </cell>
        </row>
        <row r="308">
          <cell r="A308" t="str">
            <v>757102</v>
          </cell>
          <cell r="B308" t="str">
            <v>Public Relations Services</v>
          </cell>
          <cell r="E308">
            <v>0</v>
          </cell>
        </row>
        <row r="309">
          <cell r="A309" t="str">
            <v>757200</v>
          </cell>
          <cell r="B309" t="str">
            <v>Advertising</v>
          </cell>
          <cell r="E309">
            <v>0</v>
          </cell>
        </row>
        <row r="310">
          <cell r="A310" t="str">
            <v>757201</v>
          </cell>
          <cell r="B310" t="str">
            <v>Lead Generation</v>
          </cell>
          <cell r="E310">
            <v>0</v>
          </cell>
        </row>
        <row r="311">
          <cell r="A311" t="str">
            <v>757202</v>
          </cell>
          <cell r="B311" t="str">
            <v>Promotions</v>
          </cell>
          <cell r="E311">
            <v>0</v>
          </cell>
        </row>
        <row r="312">
          <cell r="A312" t="str">
            <v>757203</v>
          </cell>
          <cell r="B312" t="str">
            <v>Collateral and Other Print</v>
          </cell>
          <cell r="E312">
            <v>0</v>
          </cell>
        </row>
        <row r="313">
          <cell r="A313" t="str">
            <v>757205</v>
          </cell>
          <cell r="B313" t="str">
            <v>Business Wire and Clipping</v>
          </cell>
          <cell r="E313">
            <v>0</v>
          </cell>
        </row>
        <row r="314">
          <cell r="A314" t="str">
            <v>757206</v>
          </cell>
          <cell r="B314" t="str">
            <v>Training Documentation</v>
          </cell>
          <cell r="E314">
            <v>0</v>
          </cell>
        </row>
        <row r="315">
          <cell r="A315" t="str">
            <v>757207</v>
          </cell>
          <cell r="B315" t="str">
            <v>Trade Shows and Conventions</v>
          </cell>
          <cell r="E315">
            <v>0</v>
          </cell>
        </row>
        <row r="316">
          <cell r="A316" t="str">
            <v>757208</v>
          </cell>
          <cell r="B316" t="str">
            <v>Seminars</v>
          </cell>
          <cell r="E316">
            <v>0</v>
          </cell>
        </row>
        <row r="317">
          <cell r="A317" t="str">
            <v>757300</v>
          </cell>
          <cell r="B317" t="str">
            <v>Expensed Office Equipment</v>
          </cell>
          <cell r="E317">
            <v>0</v>
          </cell>
        </row>
        <row r="318">
          <cell r="A318" t="str">
            <v>757301</v>
          </cell>
          <cell r="B318" t="str">
            <v>Expensed Office Software</v>
          </cell>
          <cell r="E318">
            <v>0</v>
          </cell>
        </row>
        <row r="319">
          <cell r="A319" t="str">
            <v>757302</v>
          </cell>
          <cell r="B319" t="str">
            <v>Equip. &amp; Software Maintenance</v>
          </cell>
          <cell r="E319">
            <v>0</v>
          </cell>
        </row>
        <row r="320">
          <cell r="A320" t="str">
            <v>757303</v>
          </cell>
          <cell r="B320" t="str">
            <v>Rental Equipment</v>
          </cell>
          <cell r="E320">
            <v>0</v>
          </cell>
        </row>
        <row r="321">
          <cell r="A321" t="str">
            <v>758080</v>
          </cell>
          <cell r="B321" t="str">
            <v>Books, Dues and Subscriptions</v>
          </cell>
          <cell r="E321">
            <v>0</v>
          </cell>
        </row>
        <row r="322">
          <cell r="A322" t="str">
            <v>758130</v>
          </cell>
          <cell r="B322" t="str">
            <v>Office Supplies</v>
          </cell>
          <cell r="E322">
            <v>0</v>
          </cell>
        </row>
        <row r="323">
          <cell r="A323" t="str">
            <v>758150</v>
          </cell>
          <cell r="B323" t="str">
            <v>Other Departmental Expenses</v>
          </cell>
          <cell r="E323">
            <v>0</v>
          </cell>
        </row>
        <row r="324">
          <cell r="A324" t="str">
            <v>758999</v>
          </cell>
          <cell r="B324" t="str">
            <v>Allocation to COGS</v>
          </cell>
          <cell r="E324">
            <v>0</v>
          </cell>
        </row>
        <row r="325">
          <cell r="A325" t="str">
            <v>800000</v>
          </cell>
          <cell r="B325" t="str">
            <v>SALES</v>
          </cell>
          <cell r="E325">
            <v>0</v>
          </cell>
        </row>
        <row r="326">
          <cell r="A326" t="str">
            <v>806000</v>
          </cell>
          <cell r="B326" t="str">
            <v>Officers Salaries</v>
          </cell>
          <cell r="E326">
            <v>0</v>
          </cell>
        </row>
        <row r="327">
          <cell r="A327" t="str">
            <v>806010</v>
          </cell>
          <cell r="B327" t="str">
            <v>Employee Salaries</v>
          </cell>
          <cell r="E327">
            <v>0</v>
          </cell>
        </row>
        <row r="328">
          <cell r="A328" t="str">
            <v>806020</v>
          </cell>
          <cell r="B328" t="str">
            <v>Payroll Taxes &amp; Benefits</v>
          </cell>
          <cell r="E328">
            <v>0</v>
          </cell>
        </row>
        <row r="329">
          <cell r="A329" t="str">
            <v>806030</v>
          </cell>
          <cell r="B329" t="str">
            <v>Commissions</v>
          </cell>
          <cell r="E329">
            <v>0</v>
          </cell>
        </row>
        <row r="330">
          <cell r="A330" t="str">
            <v>806040</v>
          </cell>
          <cell r="B330" t="str">
            <v>Bonuses</v>
          </cell>
          <cell r="E330">
            <v>0</v>
          </cell>
        </row>
        <row r="331">
          <cell r="A331" t="str">
            <v>806045</v>
          </cell>
          <cell r="B331" t="str">
            <v>Auto Allowance</v>
          </cell>
          <cell r="E331">
            <v>0</v>
          </cell>
        </row>
        <row r="332">
          <cell r="A332" t="str">
            <v>806050</v>
          </cell>
          <cell r="B332" t="str">
            <v>Vacation Pay</v>
          </cell>
          <cell r="E332">
            <v>0</v>
          </cell>
        </row>
        <row r="333">
          <cell r="A333" t="str">
            <v>806060</v>
          </cell>
          <cell r="B333" t="str">
            <v>Postage and Freight</v>
          </cell>
          <cell r="E333">
            <v>0</v>
          </cell>
        </row>
        <row r="334">
          <cell r="A334" t="str">
            <v>806080</v>
          </cell>
          <cell r="B334" t="str">
            <v>Relocation</v>
          </cell>
          <cell r="E334">
            <v>0</v>
          </cell>
        </row>
        <row r="335">
          <cell r="A335" t="str">
            <v>806090</v>
          </cell>
          <cell r="B335" t="str">
            <v>Other Personnel Costs</v>
          </cell>
          <cell r="E335">
            <v>0</v>
          </cell>
        </row>
        <row r="336">
          <cell r="A336" t="str">
            <v>806100</v>
          </cell>
          <cell r="B336" t="str">
            <v>Travel - Air</v>
          </cell>
          <cell r="E336">
            <v>0</v>
          </cell>
        </row>
        <row r="337">
          <cell r="A337" t="str">
            <v>806110</v>
          </cell>
          <cell r="B337" t="str">
            <v>Travel - Hotel</v>
          </cell>
          <cell r="E337">
            <v>0</v>
          </cell>
        </row>
        <row r="338">
          <cell r="A338" t="str">
            <v>806120</v>
          </cell>
          <cell r="B338" t="str">
            <v>Travel - Other</v>
          </cell>
          <cell r="E338">
            <v>0</v>
          </cell>
        </row>
        <row r="339">
          <cell r="A339" t="str">
            <v>806130</v>
          </cell>
          <cell r="B339" t="str">
            <v>Business Meals</v>
          </cell>
          <cell r="E339">
            <v>0</v>
          </cell>
        </row>
        <row r="340">
          <cell r="A340" t="str">
            <v>806140</v>
          </cell>
          <cell r="B340" t="str">
            <v>Telephone/Cell</v>
          </cell>
          <cell r="E340">
            <v>0</v>
          </cell>
        </row>
        <row r="341">
          <cell r="A341" t="str">
            <v>806150</v>
          </cell>
          <cell r="B341" t="str">
            <v>Auto/Tolls/Allowance</v>
          </cell>
          <cell r="E341">
            <v>0</v>
          </cell>
        </row>
        <row r="342">
          <cell r="A342" t="str">
            <v>806200</v>
          </cell>
          <cell r="B342" t="str">
            <v>Conferences and Training</v>
          </cell>
          <cell r="E342">
            <v>0</v>
          </cell>
        </row>
        <row r="343">
          <cell r="A343" t="str">
            <v>806205</v>
          </cell>
          <cell r="B343" t="str">
            <v>Advisor Activities</v>
          </cell>
          <cell r="E343">
            <v>0</v>
          </cell>
        </row>
        <row r="344">
          <cell r="A344" t="str">
            <v>806210</v>
          </cell>
          <cell r="B344" t="str">
            <v>Employee Activities</v>
          </cell>
          <cell r="E344">
            <v>0</v>
          </cell>
        </row>
        <row r="345">
          <cell r="A345" t="str">
            <v>806500</v>
          </cell>
          <cell r="B345" t="str">
            <v>Consulting</v>
          </cell>
          <cell r="E345">
            <v>0</v>
          </cell>
        </row>
        <row r="346">
          <cell r="A346" t="str">
            <v>806503</v>
          </cell>
          <cell r="B346" t="str">
            <v>Recruiting</v>
          </cell>
          <cell r="E346">
            <v>0</v>
          </cell>
        </row>
        <row r="347">
          <cell r="A347" t="str">
            <v>806505</v>
          </cell>
          <cell r="B347" t="str">
            <v>Temporary Help</v>
          </cell>
          <cell r="E347">
            <v>0</v>
          </cell>
        </row>
        <row r="348">
          <cell r="A348" t="str">
            <v>806506</v>
          </cell>
          <cell r="B348" t="str">
            <v>Other Outside Services</v>
          </cell>
          <cell r="E348">
            <v>0</v>
          </cell>
        </row>
        <row r="349">
          <cell r="A349" t="str">
            <v>807300</v>
          </cell>
          <cell r="B349" t="str">
            <v>Expensed Office Equipment</v>
          </cell>
          <cell r="E349">
            <v>0</v>
          </cell>
        </row>
        <row r="350">
          <cell r="A350" t="str">
            <v>807301</v>
          </cell>
          <cell r="B350" t="str">
            <v>Expensed Office Software</v>
          </cell>
          <cell r="E350">
            <v>0</v>
          </cell>
        </row>
        <row r="351">
          <cell r="A351" t="str">
            <v>807302</v>
          </cell>
          <cell r="B351" t="str">
            <v>Equip. &amp; Software Maintenance</v>
          </cell>
          <cell r="E351">
            <v>0</v>
          </cell>
        </row>
        <row r="352">
          <cell r="A352" t="str">
            <v>807303</v>
          </cell>
          <cell r="B352" t="str">
            <v>Rental Equipment</v>
          </cell>
          <cell r="E352">
            <v>0</v>
          </cell>
        </row>
        <row r="353">
          <cell r="A353" t="str">
            <v>807400</v>
          </cell>
          <cell r="B353" t="str">
            <v>Depreciation</v>
          </cell>
          <cell r="E353">
            <v>0</v>
          </cell>
        </row>
        <row r="354">
          <cell r="A354" t="str">
            <v>808005</v>
          </cell>
          <cell r="B354" t="str">
            <v>Remote Office Expense</v>
          </cell>
          <cell r="E354">
            <v>0</v>
          </cell>
        </row>
        <row r="355">
          <cell r="A355" t="str">
            <v>808080</v>
          </cell>
          <cell r="B355" t="str">
            <v>Books, Dues and Subscriptions</v>
          </cell>
          <cell r="E355">
            <v>0</v>
          </cell>
        </row>
        <row r="356">
          <cell r="A356" t="str">
            <v>808130</v>
          </cell>
          <cell r="B356" t="str">
            <v>Office Supplies</v>
          </cell>
          <cell r="E356">
            <v>0</v>
          </cell>
        </row>
        <row r="357">
          <cell r="A357" t="str">
            <v>808150</v>
          </cell>
          <cell r="B357" t="str">
            <v>Other Departmental Expenses</v>
          </cell>
          <cell r="E357">
            <v>0</v>
          </cell>
        </row>
        <row r="358">
          <cell r="A358" t="str">
            <v>808999</v>
          </cell>
          <cell r="B358" t="str">
            <v>Allocation to COGS</v>
          </cell>
          <cell r="E358">
            <v>0</v>
          </cell>
        </row>
        <row r="359">
          <cell r="A359" t="str">
            <v>810000</v>
          </cell>
          <cell r="B359" t="str">
            <v>INSIDE SALES</v>
          </cell>
          <cell r="E359">
            <v>0</v>
          </cell>
        </row>
        <row r="360">
          <cell r="A360" t="str">
            <v>816000</v>
          </cell>
          <cell r="B360" t="str">
            <v>Officers Salaries</v>
          </cell>
          <cell r="E360">
            <v>0</v>
          </cell>
        </row>
        <row r="361">
          <cell r="A361" t="str">
            <v>816010</v>
          </cell>
          <cell r="B361" t="str">
            <v>Employee Salaries</v>
          </cell>
          <cell r="E361">
            <v>0</v>
          </cell>
        </row>
        <row r="362">
          <cell r="A362" t="str">
            <v>816020</v>
          </cell>
          <cell r="B362" t="str">
            <v>Payroll Taxes &amp; Benefits</v>
          </cell>
          <cell r="E362">
            <v>0</v>
          </cell>
        </row>
        <row r="363">
          <cell r="A363" t="str">
            <v>816030</v>
          </cell>
          <cell r="B363" t="str">
            <v>Commissions</v>
          </cell>
          <cell r="E363">
            <v>0</v>
          </cell>
        </row>
        <row r="364">
          <cell r="A364" t="str">
            <v>816040</v>
          </cell>
          <cell r="B364" t="str">
            <v>Bonuses</v>
          </cell>
          <cell r="E364">
            <v>0</v>
          </cell>
        </row>
        <row r="365">
          <cell r="A365" t="str">
            <v>816045</v>
          </cell>
          <cell r="B365" t="str">
            <v>Auto Allowance</v>
          </cell>
          <cell r="E365">
            <v>0</v>
          </cell>
        </row>
        <row r="366">
          <cell r="A366" t="str">
            <v>816050</v>
          </cell>
          <cell r="B366" t="str">
            <v>Vacation Pay</v>
          </cell>
          <cell r="E366">
            <v>0</v>
          </cell>
        </row>
        <row r="367">
          <cell r="A367" t="str">
            <v>816060</v>
          </cell>
          <cell r="B367" t="str">
            <v>Postage and Freight</v>
          </cell>
          <cell r="E367">
            <v>0</v>
          </cell>
        </row>
        <row r="368">
          <cell r="A368" t="str">
            <v>816080</v>
          </cell>
          <cell r="B368" t="str">
            <v>Relocation</v>
          </cell>
          <cell r="E368">
            <v>0</v>
          </cell>
        </row>
        <row r="369">
          <cell r="A369" t="str">
            <v>816090</v>
          </cell>
          <cell r="B369" t="str">
            <v>Other Personnel Costs</v>
          </cell>
          <cell r="E369">
            <v>0</v>
          </cell>
        </row>
        <row r="370">
          <cell r="A370" t="str">
            <v>816100</v>
          </cell>
          <cell r="B370" t="str">
            <v>Travel - Air</v>
          </cell>
          <cell r="E370">
            <v>0</v>
          </cell>
        </row>
        <row r="371">
          <cell r="A371" t="str">
            <v>816110</v>
          </cell>
          <cell r="B371" t="str">
            <v>Travel - Hotel</v>
          </cell>
          <cell r="E371">
            <v>0</v>
          </cell>
        </row>
        <row r="372">
          <cell r="A372" t="str">
            <v>816120</v>
          </cell>
          <cell r="B372" t="str">
            <v>Travel - Other</v>
          </cell>
          <cell r="E372">
            <v>0</v>
          </cell>
        </row>
        <row r="373">
          <cell r="A373" t="str">
            <v>816130</v>
          </cell>
          <cell r="B373" t="str">
            <v>Business Meals</v>
          </cell>
          <cell r="E373">
            <v>0</v>
          </cell>
        </row>
        <row r="374">
          <cell r="A374" t="str">
            <v>816140</v>
          </cell>
          <cell r="B374" t="str">
            <v>Telephone/Cell</v>
          </cell>
          <cell r="E374">
            <v>0</v>
          </cell>
        </row>
        <row r="375">
          <cell r="A375" t="str">
            <v>816150</v>
          </cell>
          <cell r="B375" t="str">
            <v>Auto/Tolls/Allowance</v>
          </cell>
          <cell r="E375">
            <v>0</v>
          </cell>
        </row>
        <row r="376">
          <cell r="A376" t="str">
            <v>816200</v>
          </cell>
          <cell r="B376" t="str">
            <v>Conferences and Training</v>
          </cell>
          <cell r="E376">
            <v>0</v>
          </cell>
        </row>
        <row r="377">
          <cell r="A377" t="str">
            <v>816205</v>
          </cell>
          <cell r="B377" t="str">
            <v>Advisor Activities</v>
          </cell>
          <cell r="E377">
            <v>0</v>
          </cell>
        </row>
        <row r="378">
          <cell r="A378" t="str">
            <v>816210</v>
          </cell>
          <cell r="B378" t="str">
            <v>Employee Activities</v>
          </cell>
          <cell r="E378">
            <v>0</v>
          </cell>
        </row>
        <row r="379">
          <cell r="A379" t="str">
            <v>816500</v>
          </cell>
          <cell r="B379" t="str">
            <v>Consulting</v>
          </cell>
          <cell r="E379">
            <v>0</v>
          </cell>
        </row>
        <row r="380">
          <cell r="A380" t="str">
            <v>816503</v>
          </cell>
          <cell r="B380" t="str">
            <v>Recruiting</v>
          </cell>
          <cell r="E380">
            <v>0</v>
          </cell>
        </row>
        <row r="381">
          <cell r="A381" t="str">
            <v>816505</v>
          </cell>
          <cell r="B381" t="str">
            <v>Temporary Help</v>
          </cell>
          <cell r="E381">
            <v>0</v>
          </cell>
        </row>
        <row r="382">
          <cell r="A382" t="str">
            <v>816506</v>
          </cell>
          <cell r="B382" t="str">
            <v>Other Outside Services</v>
          </cell>
          <cell r="E382">
            <v>0</v>
          </cell>
        </row>
        <row r="383">
          <cell r="A383" t="str">
            <v>817300</v>
          </cell>
          <cell r="B383" t="str">
            <v>Expensed Office Equipment</v>
          </cell>
          <cell r="E383">
            <v>0</v>
          </cell>
        </row>
        <row r="384">
          <cell r="A384" t="str">
            <v>817301</v>
          </cell>
          <cell r="B384" t="str">
            <v>Expensed Office Software</v>
          </cell>
          <cell r="E384">
            <v>0</v>
          </cell>
        </row>
        <row r="385">
          <cell r="A385" t="str">
            <v>817302</v>
          </cell>
          <cell r="B385" t="str">
            <v>Equip. &amp; Software Maintenance</v>
          </cell>
          <cell r="E385">
            <v>0</v>
          </cell>
        </row>
        <row r="386">
          <cell r="A386" t="str">
            <v>817303</v>
          </cell>
          <cell r="B386" t="str">
            <v>Rental Equipment</v>
          </cell>
          <cell r="E386">
            <v>0</v>
          </cell>
        </row>
        <row r="387">
          <cell r="A387" t="str">
            <v>817400</v>
          </cell>
          <cell r="B387" t="str">
            <v>Depreciation</v>
          </cell>
          <cell r="E387">
            <v>0</v>
          </cell>
        </row>
        <row r="388">
          <cell r="A388" t="str">
            <v>818005</v>
          </cell>
          <cell r="B388" t="str">
            <v>Remote Office Expense</v>
          </cell>
          <cell r="E388">
            <v>0</v>
          </cell>
        </row>
        <row r="389">
          <cell r="A389" t="str">
            <v>818080</v>
          </cell>
          <cell r="B389" t="str">
            <v>Books, Dues and Subscriptions</v>
          </cell>
          <cell r="E389">
            <v>0</v>
          </cell>
        </row>
        <row r="390">
          <cell r="A390" t="str">
            <v>818130</v>
          </cell>
          <cell r="B390" t="str">
            <v>Office Supplies</v>
          </cell>
          <cell r="E390">
            <v>0</v>
          </cell>
        </row>
        <row r="391">
          <cell r="A391" t="str">
            <v>818150</v>
          </cell>
          <cell r="B391" t="str">
            <v>Other Departmental Expenses</v>
          </cell>
          <cell r="E391">
            <v>0</v>
          </cell>
        </row>
        <row r="392">
          <cell r="A392" t="str">
            <v>818999</v>
          </cell>
          <cell r="B392" t="str">
            <v>Allocation to COGS</v>
          </cell>
          <cell r="E392">
            <v>0</v>
          </cell>
        </row>
        <row r="393">
          <cell r="A393" t="str">
            <v>850000</v>
          </cell>
          <cell r="B393" t="str">
            <v>BIZ DEV</v>
          </cell>
          <cell r="E393">
            <v>0</v>
          </cell>
        </row>
        <row r="394">
          <cell r="A394" t="str">
            <v>856000</v>
          </cell>
          <cell r="B394" t="str">
            <v>Officers Salaries</v>
          </cell>
          <cell r="E394">
            <v>0</v>
          </cell>
        </row>
        <row r="395">
          <cell r="A395" t="str">
            <v>856010</v>
          </cell>
          <cell r="B395" t="str">
            <v>Employee Salaries</v>
          </cell>
          <cell r="E395">
            <v>0</v>
          </cell>
        </row>
        <row r="396">
          <cell r="A396" t="str">
            <v>856020</v>
          </cell>
          <cell r="B396" t="str">
            <v>Payroll Taxes &amp; Benefits</v>
          </cell>
          <cell r="E396">
            <v>0</v>
          </cell>
        </row>
        <row r="397">
          <cell r="A397" t="str">
            <v>856030</v>
          </cell>
          <cell r="B397" t="str">
            <v>Commissions</v>
          </cell>
          <cell r="E397">
            <v>0</v>
          </cell>
        </row>
        <row r="398">
          <cell r="A398" t="str">
            <v>856040</v>
          </cell>
          <cell r="B398" t="str">
            <v>Bonuses</v>
          </cell>
          <cell r="E398">
            <v>0</v>
          </cell>
        </row>
        <row r="399">
          <cell r="A399" t="str">
            <v>856045</v>
          </cell>
          <cell r="B399" t="str">
            <v>Auto Allowance</v>
          </cell>
          <cell r="E399">
            <v>0</v>
          </cell>
        </row>
        <row r="400">
          <cell r="A400" t="str">
            <v>856050</v>
          </cell>
          <cell r="B400" t="str">
            <v>Vacation Pay</v>
          </cell>
          <cell r="E400">
            <v>0</v>
          </cell>
        </row>
        <row r="401">
          <cell r="A401" t="str">
            <v>856080</v>
          </cell>
          <cell r="B401" t="str">
            <v>Relocation</v>
          </cell>
          <cell r="E401">
            <v>0</v>
          </cell>
        </row>
        <row r="402">
          <cell r="A402" t="str">
            <v>856090</v>
          </cell>
          <cell r="B402" t="str">
            <v>Other Personnel Costs</v>
          </cell>
          <cell r="E402">
            <v>0</v>
          </cell>
        </row>
        <row r="403">
          <cell r="A403" t="str">
            <v>856100</v>
          </cell>
          <cell r="B403" t="str">
            <v>Travel - Air</v>
          </cell>
          <cell r="E403">
            <v>0</v>
          </cell>
        </row>
        <row r="404">
          <cell r="A404" t="str">
            <v>856110</v>
          </cell>
          <cell r="B404" t="str">
            <v>Travel - Hotel</v>
          </cell>
          <cell r="E404">
            <v>0</v>
          </cell>
        </row>
        <row r="405">
          <cell r="A405" t="str">
            <v>856120</v>
          </cell>
          <cell r="B405" t="str">
            <v>Travel - Other</v>
          </cell>
          <cell r="E405">
            <v>0</v>
          </cell>
        </row>
        <row r="406">
          <cell r="A406" t="str">
            <v>856130</v>
          </cell>
          <cell r="B406" t="str">
            <v>Business Meals</v>
          </cell>
          <cell r="E406">
            <v>0</v>
          </cell>
        </row>
        <row r="407">
          <cell r="A407" t="str">
            <v>856140</v>
          </cell>
          <cell r="B407" t="str">
            <v>Telephone/Cell</v>
          </cell>
          <cell r="E407">
            <v>0</v>
          </cell>
        </row>
        <row r="408">
          <cell r="A408" t="str">
            <v>856150</v>
          </cell>
          <cell r="B408" t="str">
            <v>Auto/Tolls/Allowance</v>
          </cell>
          <cell r="E408">
            <v>0</v>
          </cell>
        </row>
        <row r="409">
          <cell r="A409" t="str">
            <v>856200</v>
          </cell>
          <cell r="B409" t="str">
            <v>Conferences &amp; Training</v>
          </cell>
          <cell r="E409">
            <v>0</v>
          </cell>
        </row>
        <row r="410">
          <cell r="A410" t="str">
            <v>856205</v>
          </cell>
          <cell r="B410" t="str">
            <v>Advisor Activities</v>
          </cell>
          <cell r="E410">
            <v>0</v>
          </cell>
        </row>
        <row r="411">
          <cell r="A411" t="str">
            <v>856210</v>
          </cell>
          <cell r="B411" t="str">
            <v>Employee Activities</v>
          </cell>
          <cell r="E411">
            <v>0</v>
          </cell>
        </row>
        <row r="412">
          <cell r="A412" t="str">
            <v>856500</v>
          </cell>
          <cell r="B412" t="str">
            <v>Consulting</v>
          </cell>
          <cell r="E412">
            <v>0</v>
          </cell>
        </row>
        <row r="413">
          <cell r="A413" t="str">
            <v>856503</v>
          </cell>
          <cell r="B413" t="str">
            <v>Recruiting</v>
          </cell>
          <cell r="E413">
            <v>0</v>
          </cell>
        </row>
        <row r="414">
          <cell r="A414" t="str">
            <v>856505</v>
          </cell>
          <cell r="B414" t="str">
            <v>Temporary Help</v>
          </cell>
          <cell r="E414">
            <v>0</v>
          </cell>
        </row>
        <row r="415">
          <cell r="A415" t="str">
            <v>856506</v>
          </cell>
          <cell r="B415" t="str">
            <v>Other Outside Services</v>
          </cell>
          <cell r="E415">
            <v>0</v>
          </cell>
        </row>
        <row r="416">
          <cell r="A416" t="str">
            <v>857300</v>
          </cell>
          <cell r="B416" t="str">
            <v>Expensed Office Equipment</v>
          </cell>
          <cell r="E416">
            <v>0</v>
          </cell>
        </row>
        <row r="417">
          <cell r="A417" t="str">
            <v>857301</v>
          </cell>
          <cell r="B417" t="str">
            <v>Expensed Office Software</v>
          </cell>
          <cell r="E417">
            <v>0</v>
          </cell>
        </row>
        <row r="418">
          <cell r="A418" t="str">
            <v>857302</v>
          </cell>
          <cell r="B418" t="str">
            <v>Equip. &amp; Software Maintenance</v>
          </cell>
          <cell r="E418">
            <v>0</v>
          </cell>
        </row>
        <row r="419">
          <cell r="A419" t="str">
            <v>857303</v>
          </cell>
          <cell r="B419" t="str">
            <v>Rental Equipment</v>
          </cell>
          <cell r="E419">
            <v>0</v>
          </cell>
        </row>
        <row r="420">
          <cell r="A420" t="str">
            <v>858080</v>
          </cell>
          <cell r="B420" t="str">
            <v>Books, Dues and Subscriptions</v>
          </cell>
          <cell r="E420">
            <v>0</v>
          </cell>
        </row>
        <row r="421">
          <cell r="A421" t="str">
            <v>858130</v>
          </cell>
          <cell r="B421" t="str">
            <v>Office Supplies</v>
          </cell>
          <cell r="E421">
            <v>0</v>
          </cell>
        </row>
        <row r="422">
          <cell r="A422" t="str">
            <v>858150</v>
          </cell>
          <cell r="B422" t="str">
            <v>Other Departmental Expenses</v>
          </cell>
          <cell r="E422">
            <v>0</v>
          </cell>
        </row>
        <row r="423">
          <cell r="A423" t="str">
            <v>858999</v>
          </cell>
          <cell r="B423" t="str">
            <v>Allocation to COGS</v>
          </cell>
          <cell r="E423">
            <v>0</v>
          </cell>
        </row>
        <row r="424">
          <cell r="A424" t="str">
            <v>900000</v>
          </cell>
          <cell r="B424" t="str">
            <v>G &amp; A</v>
          </cell>
          <cell r="E424">
            <v>0</v>
          </cell>
        </row>
        <row r="425">
          <cell r="A425" t="str">
            <v>906000</v>
          </cell>
          <cell r="B425" t="str">
            <v>Officers Salaries</v>
          </cell>
          <cell r="E425">
            <v>0</v>
          </cell>
        </row>
        <row r="426">
          <cell r="A426" t="str">
            <v>906010</v>
          </cell>
          <cell r="B426" t="str">
            <v>Employee Salaries</v>
          </cell>
          <cell r="E426">
            <v>0</v>
          </cell>
        </row>
        <row r="427">
          <cell r="A427" t="str">
            <v>906020</v>
          </cell>
          <cell r="B427" t="str">
            <v>Payroll Taxes &amp; Benefits</v>
          </cell>
          <cell r="E427">
            <v>0</v>
          </cell>
        </row>
        <row r="428">
          <cell r="A428" t="str">
            <v>906030</v>
          </cell>
          <cell r="B428" t="str">
            <v>Commissions</v>
          </cell>
          <cell r="E428">
            <v>0</v>
          </cell>
        </row>
        <row r="429">
          <cell r="A429" t="str">
            <v>906040</v>
          </cell>
          <cell r="B429" t="str">
            <v>Bonuses</v>
          </cell>
          <cell r="E429">
            <v>0</v>
          </cell>
        </row>
        <row r="430">
          <cell r="A430" t="str">
            <v>906045</v>
          </cell>
          <cell r="B430" t="str">
            <v>Auto Allowance</v>
          </cell>
          <cell r="E430">
            <v>0</v>
          </cell>
        </row>
        <row r="431">
          <cell r="A431" t="str">
            <v>906050</v>
          </cell>
          <cell r="B431" t="str">
            <v>Vacation Pay</v>
          </cell>
          <cell r="E431">
            <v>0</v>
          </cell>
        </row>
        <row r="432">
          <cell r="A432" t="str">
            <v>906080</v>
          </cell>
          <cell r="B432" t="str">
            <v>Relocation</v>
          </cell>
          <cell r="E432">
            <v>0</v>
          </cell>
        </row>
        <row r="433">
          <cell r="A433" t="str">
            <v>906090</v>
          </cell>
          <cell r="B433" t="str">
            <v>Other Personnel Costs</v>
          </cell>
          <cell r="E433">
            <v>0</v>
          </cell>
        </row>
        <row r="434">
          <cell r="A434" t="str">
            <v>906100</v>
          </cell>
          <cell r="B434" t="str">
            <v>Travel - Air</v>
          </cell>
          <cell r="E434">
            <v>0</v>
          </cell>
        </row>
        <row r="435">
          <cell r="A435" t="str">
            <v>906110</v>
          </cell>
          <cell r="B435" t="str">
            <v>Travel - Hotel</v>
          </cell>
          <cell r="E435">
            <v>0</v>
          </cell>
        </row>
        <row r="436">
          <cell r="A436" t="str">
            <v>906120</v>
          </cell>
          <cell r="B436" t="str">
            <v>Travel - Other</v>
          </cell>
          <cell r="E436">
            <v>0</v>
          </cell>
        </row>
        <row r="437">
          <cell r="A437" t="str">
            <v>906130</v>
          </cell>
          <cell r="B437" t="str">
            <v>Business Meals</v>
          </cell>
          <cell r="E437">
            <v>0</v>
          </cell>
        </row>
        <row r="438">
          <cell r="A438" t="str">
            <v>906140</v>
          </cell>
          <cell r="B438" t="str">
            <v>Telephone/Cell</v>
          </cell>
          <cell r="E438">
            <v>0</v>
          </cell>
        </row>
        <row r="439">
          <cell r="A439" t="str">
            <v>906150</v>
          </cell>
          <cell r="B439" t="str">
            <v>Auto/Tolls/Allowance</v>
          </cell>
          <cell r="E439">
            <v>0</v>
          </cell>
        </row>
        <row r="440">
          <cell r="A440" t="str">
            <v>906200</v>
          </cell>
          <cell r="B440" t="str">
            <v>Conferences and Training</v>
          </cell>
          <cell r="E440">
            <v>0</v>
          </cell>
        </row>
        <row r="441">
          <cell r="A441" t="str">
            <v>906205</v>
          </cell>
          <cell r="B441" t="str">
            <v>Advisor Activities</v>
          </cell>
          <cell r="E441">
            <v>0</v>
          </cell>
        </row>
        <row r="442">
          <cell r="A442" t="str">
            <v>906210</v>
          </cell>
          <cell r="B442" t="str">
            <v>Employee Activities</v>
          </cell>
          <cell r="E442">
            <v>0</v>
          </cell>
        </row>
        <row r="443">
          <cell r="A443" t="str">
            <v>906500</v>
          </cell>
          <cell r="B443" t="str">
            <v>Consulting</v>
          </cell>
          <cell r="E443">
            <v>0</v>
          </cell>
        </row>
        <row r="444">
          <cell r="A444" t="str">
            <v>906503</v>
          </cell>
          <cell r="B444" t="str">
            <v>Recruiting</v>
          </cell>
          <cell r="E444">
            <v>0</v>
          </cell>
        </row>
        <row r="445">
          <cell r="A445" t="str">
            <v>906505</v>
          </cell>
          <cell r="B445" t="str">
            <v>Temporary Help</v>
          </cell>
          <cell r="E445">
            <v>0</v>
          </cell>
        </row>
        <row r="446">
          <cell r="A446" t="str">
            <v>906506</v>
          </cell>
          <cell r="B446" t="str">
            <v>Other Outside Services</v>
          </cell>
          <cell r="E446">
            <v>0</v>
          </cell>
        </row>
        <row r="447">
          <cell r="A447" t="str">
            <v>906560</v>
          </cell>
          <cell r="B447" t="str">
            <v>Legal</v>
          </cell>
          <cell r="E447">
            <v>0</v>
          </cell>
        </row>
        <row r="448">
          <cell r="A448" t="str">
            <v>906570</v>
          </cell>
          <cell r="B448" t="str">
            <v>Accounting</v>
          </cell>
          <cell r="E448">
            <v>0</v>
          </cell>
        </row>
        <row r="449">
          <cell r="A449" t="str">
            <v>906571</v>
          </cell>
          <cell r="B449" t="str">
            <v>Benefits Administration</v>
          </cell>
          <cell r="E449">
            <v>0</v>
          </cell>
        </row>
        <row r="450">
          <cell r="A450" t="str">
            <v>906572</v>
          </cell>
          <cell r="B450" t="str">
            <v>Bank and Payroll Service Fees</v>
          </cell>
          <cell r="E450">
            <v>0</v>
          </cell>
        </row>
        <row r="451">
          <cell r="A451" t="str">
            <v>906573</v>
          </cell>
          <cell r="B451" t="str">
            <v>Merchant Services Fees</v>
          </cell>
          <cell r="E451">
            <v>0</v>
          </cell>
        </row>
        <row r="452">
          <cell r="A452" t="str">
            <v>907300</v>
          </cell>
          <cell r="B452" t="str">
            <v>Expensed Office Equipment</v>
          </cell>
          <cell r="E452">
            <v>0</v>
          </cell>
        </row>
        <row r="453">
          <cell r="A453" t="str">
            <v>907301</v>
          </cell>
          <cell r="B453" t="str">
            <v>Expensed Office Software</v>
          </cell>
          <cell r="E453">
            <v>0</v>
          </cell>
        </row>
        <row r="454">
          <cell r="A454" t="str">
            <v>907302</v>
          </cell>
          <cell r="B454" t="str">
            <v>Equip. &amp; Software Maintenance</v>
          </cell>
          <cell r="E454">
            <v>0</v>
          </cell>
        </row>
        <row r="455">
          <cell r="A455" t="str">
            <v>907303</v>
          </cell>
          <cell r="B455" t="str">
            <v>Rental Equipment</v>
          </cell>
          <cell r="E455">
            <v>0</v>
          </cell>
        </row>
        <row r="456">
          <cell r="A456" t="str">
            <v>908000</v>
          </cell>
          <cell r="B456" t="str">
            <v>Building Rent</v>
          </cell>
          <cell r="E456">
            <v>0</v>
          </cell>
        </row>
        <row r="457">
          <cell r="A457" t="str">
            <v>908001</v>
          </cell>
          <cell r="B457" t="str">
            <v>Building Rent - CA</v>
          </cell>
          <cell r="E457">
            <v>0</v>
          </cell>
        </row>
        <row r="458">
          <cell r="A458" t="str">
            <v>908002</v>
          </cell>
          <cell r="B458" t="str">
            <v>Building Rent - NY</v>
          </cell>
          <cell r="E458">
            <v>0</v>
          </cell>
        </row>
        <row r="459">
          <cell r="A459" t="str">
            <v>908003</v>
          </cell>
          <cell r="B459" t="str">
            <v>Building Rent - NV</v>
          </cell>
          <cell r="E459">
            <v>0</v>
          </cell>
        </row>
        <row r="460">
          <cell r="A460" t="str">
            <v>908005</v>
          </cell>
          <cell r="B460" t="str">
            <v>Remote Office Expense</v>
          </cell>
          <cell r="E460">
            <v>0</v>
          </cell>
        </row>
        <row r="461">
          <cell r="A461" t="str">
            <v>908010</v>
          </cell>
          <cell r="B461" t="str">
            <v>Move Related Costs</v>
          </cell>
          <cell r="E461">
            <v>0</v>
          </cell>
        </row>
        <row r="462">
          <cell r="A462" t="str">
            <v>908020</v>
          </cell>
          <cell r="B462" t="str">
            <v>Telecommunications</v>
          </cell>
          <cell r="E462">
            <v>0</v>
          </cell>
        </row>
        <row r="463">
          <cell r="A463" t="str">
            <v>908030</v>
          </cell>
          <cell r="B463" t="str">
            <v>Network Communications</v>
          </cell>
          <cell r="E463">
            <v>0</v>
          </cell>
        </row>
        <row r="464">
          <cell r="A464" t="str">
            <v>908040</v>
          </cell>
          <cell r="B464" t="str">
            <v>Utilities</v>
          </cell>
          <cell r="E464">
            <v>0</v>
          </cell>
        </row>
        <row r="465">
          <cell r="A465" t="str">
            <v>908050</v>
          </cell>
          <cell r="B465" t="str">
            <v>Facility Services</v>
          </cell>
          <cell r="E465">
            <v>0</v>
          </cell>
        </row>
        <row r="466">
          <cell r="A466" t="str">
            <v>908060</v>
          </cell>
          <cell r="B466" t="str">
            <v>Postage and Freight</v>
          </cell>
          <cell r="E466">
            <v>0</v>
          </cell>
        </row>
        <row r="467">
          <cell r="A467" t="str">
            <v>908070</v>
          </cell>
          <cell r="B467" t="str">
            <v>Copying</v>
          </cell>
          <cell r="E467">
            <v>0</v>
          </cell>
        </row>
        <row r="468">
          <cell r="A468" t="str">
            <v>908080</v>
          </cell>
          <cell r="B468" t="str">
            <v>Books, Dues and Subscriptions</v>
          </cell>
          <cell r="E468">
            <v>0</v>
          </cell>
        </row>
        <row r="469">
          <cell r="A469" t="str">
            <v>908090</v>
          </cell>
          <cell r="B469" t="str">
            <v>Outside Printing and Copying</v>
          </cell>
          <cell r="E469">
            <v>0</v>
          </cell>
        </row>
        <row r="470">
          <cell r="A470" t="str">
            <v>908100</v>
          </cell>
          <cell r="B470" t="str">
            <v>Charitable Contributions</v>
          </cell>
          <cell r="E470">
            <v>0</v>
          </cell>
        </row>
        <row r="471">
          <cell r="A471" t="str">
            <v>908110</v>
          </cell>
          <cell r="B471" t="str">
            <v>Taxes and Licenses</v>
          </cell>
          <cell r="E471">
            <v>0</v>
          </cell>
        </row>
        <row r="472">
          <cell r="A472" t="str">
            <v>908120</v>
          </cell>
          <cell r="B472" t="str">
            <v>Business Insurance</v>
          </cell>
          <cell r="E472">
            <v>0</v>
          </cell>
        </row>
        <row r="473">
          <cell r="A473" t="str">
            <v>908130</v>
          </cell>
          <cell r="B473" t="str">
            <v>Office Supplies</v>
          </cell>
          <cell r="E473">
            <v>0</v>
          </cell>
        </row>
        <row r="474">
          <cell r="A474" t="str">
            <v>908140</v>
          </cell>
          <cell r="B474" t="str">
            <v>Other Occupancy Expense</v>
          </cell>
          <cell r="E474">
            <v>0</v>
          </cell>
        </row>
        <row r="475">
          <cell r="A475" t="str">
            <v>908999</v>
          </cell>
          <cell r="B475" t="str">
            <v>Allocation to COGS</v>
          </cell>
          <cell r="E475">
            <v>0</v>
          </cell>
        </row>
        <row r="476">
          <cell r="A476" t="str">
            <v>909210</v>
          </cell>
          <cell r="B476" t="str">
            <v>Depreciation</v>
          </cell>
          <cell r="E476">
            <v>0</v>
          </cell>
        </row>
        <row r="477">
          <cell r="A477" t="str">
            <v>959100</v>
          </cell>
          <cell r="B477" t="str">
            <v>Other Income</v>
          </cell>
          <cell r="E477">
            <v>0</v>
          </cell>
        </row>
        <row r="478">
          <cell r="A478" t="str">
            <v>959110</v>
          </cell>
          <cell r="B478" t="str">
            <v>Interest Income</v>
          </cell>
          <cell r="E478">
            <v>0</v>
          </cell>
        </row>
        <row r="479">
          <cell r="A479" t="str">
            <v>959200</v>
          </cell>
          <cell r="B479" t="str">
            <v>Other Expense</v>
          </cell>
          <cell r="E479">
            <v>0</v>
          </cell>
        </row>
        <row r="480">
          <cell r="A480" t="str">
            <v>959220</v>
          </cell>
          <cell r="B480" t="str">
            <v>Interest Expense</v>
          </cell>
          <cell r="E480">
            <v>0</v>
          </cell>
        </row>
        <row r="481">
          <cell r="A481" t="str">
            <v>959230</v>
          </cell>
          <cell r="B481" t="str">
            <v>Income Taxes - State</v>
          </cell>
          <cell r="E481">
            <v>0</v>
          </cell>
        </row>
        <row r="482">
          <cell r="A482" t="str">
            <v>959240</v>
          </cell>
          <cell r="B482" t="str">
            <v>Income Taxes - Federal</v>
          </cell>
          <cell r="E482">
            <v>0</v>
          </cell>
        </row>
      </sheetData>
      <sheetData sheetId="10" refreshError="1"/>
      <sheetData sheetId="11" refreshError="1">
        <row r="3">
          <cell r="A3" t="str">
            <v>Account ID</v>
          </cell>
          <cell r="B3" t="str">
            <v>Title</v>
          </cell>
          <cell r="C3" t="str">
            <v>Current</v>
          </cell>
        </row>
        <row r="4">
          <cell r="A4" t="str">
            <v>401000</v>
          </cell>
          <cell r="B4" t="str">
            <v>Engagements</v>
          </cell>
          <cell r="C4">
            <v>-1625</v>
          </cell>
        </row>
        <row r="5">
          <cell r="A5" t="str">
            <v>402000</v>
          </cell>
          <cell r="B5" t="str">
            <v>Weddings</v>
          </cell>
          <cell r="C5">
            <v>-25745</v>
          </cell>
        </row>
        <row r="6">
          <cell r="A6" t="str">
            <v>403000</v>
          </cell>
          <cell r="B6" t="str">
            <v>Photo Albums</v>
          </cell>
          <cell r="C6">
            <v>-119445</v>
          </cell>
        </row>
        <row r="7">
          <cell r="A7" t="str">
            <v>404000</v>
          </cell>
          <cell r="B7" t="str">
            <v>DVD Montage</v>
          </cell>
          <cell r="C7">
            <v>-15440</v>
          </cell>
        </row>
        <row r="8">
          <cell r="A8" t="str">
            <v>406000</v>
          </cell>
          <cell r="B8" t="str">
            <v>Other Photography Services</v>
          </cell>
          <cell r="C8">
            <v>-1756</v>
          </cell>
        </row>
        <row r="9">
          <cell r="A9" t="str">
            <v>407000</v>
          </cell>
          <cell r="B9" t="str">
            <v>Prints</v>
          </cell>
          <cell r="C9">
            <v>-13354</v>
          </cell>
        </row>
        <row r="10">
          <cell r="A10" t="str">
            <v>501100</v>
          </cell>
          <cell r="B10" t="str">
            <v>Photographer</v>
          </cell>
          <cell r="C10">
            <v>900</v>
          </cell>
        </row>
        <row r="11">
          <cell r="A11" t="str">
            <v>501200</v>
          </cell>
          <cell r="B11" t="str">
            <v>Editing</v>
          </cell>
          <cell r="C11">
            <v>200</v>
          </cell>
        </row>
        <row r="12">
          <cell r="A12" t="str">
            <v>501300</v>
          </cell>
          <cell r="B12" t="str">
            <v>Printing</v>
          </cell>
          <cell r="C12">
            <v>0</v>
          </cell>
        </row>
        <row r="13">
          <cell r="A13" t="str">
            <v>501400</v>
          </cell>
          <cell r="B13" t="str">
            <v>Shipping</v>
          </cell>
          <cell r="C13">
            <v>100</v>
          </cell>
        </row>
        <row r="14">
          <cell r="A14" t="str">
            <v>502100</v>
          </cell>
          <cell r="B14" t="str">
            <v>Photographer</v>
          </cell>
          <cell r="C14">
            <v>11600</v>
          </cell>
        </row>
        <row r="15">
          <cell r="A15" t="str">
            <v>502200</v>
          </cell>
          <cell r="B15" t="str">
            <v>Editing</v>
          </cell>
          <cell r="C15">
            <v>900</v>
          </cell>
        </row>
        <row r="16">
          <cell r="A16" t="str">
            <v>502400</v>
          </cell>
          <cell r="B16" t="str">
            <v>Shipping</v>
          </cell>
          <cell r="C16">
            <v>1400</v>
          </cell>
        </row>
        <row r="17">
          <cell r="A17" t="str">
            <v>502700</v>
          </cell>
          <cell r="B17" t="str">
            <v>Lab Support</v>
          </cell>
          <cell r="C17">
            <v>200</v>
          </cell>
        </row>
        <row r="18">
          <cell r="A18" t="str">
            <v>503100</v>
          </cell>
          <cell r="B18" t="str">
            <v>Designers</v>
          </cell>
          <cell r="C18">
            <v>16600</v>
          </cell>
        </row>
        <row r="19">
          <cell r="A19" t="str">
            <v>503200</v>
          </cell>
          <cell r="B19" t="str">
            <v>Printing</v>
          </cell>
          <cell r="C19">
            <v>25500</v>
          </cell>
        </row>
        <row r="20">
          <cell r="A20" t="str">
            <v>503300</v>
          </cell>
          <cell r="B20" t="str">
            <v>Binding</v>
          </cell>
          <cell r="C20">
            <v>27200</v>
          </cell>
        </row>
        <row r="21">
          <cell r="A21" t="str">
            <v>503500</v>
          </cell>
          <cell r="B21" t="str">
            <v>DOC Labor</v>
          </cell>
          <cell r="C21">
            <v>9500</v>
          </cell>
        </row>
        <row r="22">
          <cell r="A22" t="str">
            <v>504100</v>
          </cell>
          <cell r="B22" t="str">
            <v>Designers</v>
          </cell>
          <cell r="C22">
            <v>8300</v>
          </cell>
        </row>
        <row r="23">
          <cell r="A23" t="str">
            <v>505700</v>
          </cell>
          <cell r="B23" t="str">
            <v>CD Burning</v>
          </cell>
          <cell r="C23">
            <v>200</v>
          </cell>
        </row>
        <row r="24">
          <cell r="A24" t="str">
            <v>506120</v>
          </cell>
          <cell r="B24" t="str">
            <v>Photographer Expenses</v>
          </cell>
          <cell r="C24">
            <v>900</v>
          </cell>
        </row>
        <row r="25">
          <cell r="A25" t="str">
            <v>540100</v>
          </cell>
          <cell r="B25" t="str">
            <v>CD's</v>
          </cell>
          <cell r="C25">
            <v>500</v>
          </cell>
        </row>
        <row r="26">
          <cell r="A26" t="str">
            <v>556010</v>
          </cell>
          <cell r="B26" t="str">
            <v>Salaries</v>
          </cell>
          <cell r="C26">
            <v>20056</v>
          </cell>
        </row>
        <row r="27">
          <cell r="A27" t="str">
            <v>556020</v>
          </cell>
          <cell r="B27" t="str">
            <v>Payroll Taxes &amp; Benefits</v>
          </cell>
          <cell r="C27">
            <v>3810</v>
          </cell>
        </row>
        <row r="28">
          <cell r="A28" t="str">
            <v>556050</v>
          </cell>
          <cell r="B28" t="str">
            <v>Vacation</v>
          </cell>
          <cell r="C28">
            <v>773</v>
          </cell>
        </row>
        <row r="29">
          <cell r="A29" t="str">
            <v>556100</v>
          </cell>
          <cell r="B29" t="str">
            <v>Travel - Air</v>
          </cell>
          <cell r="C29">
            <v>250</v>
          </cell>
        </row>
        <row r="30">
          <cell r="A30" t="str">
            <v>556110</v>
          </cell>
          <cell r="B30" t="str">
            <v>Travel -Hotel</v>
          </cell>
          <cell r="C30">
            <v>900</v>
          </cell>
        </row>
        <row r="31">
          <cell r="A31" t="str">
            <v>556120</v>
          </cell>
          <cell r="B31" t="str">
            <v>Travel - Other</v>
          </cell>
          <cell r="C31">
            <v>450</v>
          </cell>
        </row>
        <row r="32">
          <cell r="A32" t="str">
            <v>556130</v>
          </cell>
          <cell r="B32" t="str">
            <v>Meals</v>
          </cell>
          <cell r="C32">
            <v>400</v>
          </cell>
        </row>
        <row r="33">
          <cell r="A33" t="str">
            <v>556200</v>
          </cell>
          <cell r="B33" t="str">
            <v>Conferences and Training</v>
          </cell>
          <cell r="C33">
            <v>500</v>
          </cell>
        </row>
        <row r="34">
          <cell r="A34" t="str">
            <v>556500</v>
          </cell>
          <cell r="B34" t="str">
            <v>Consulting</v>
          </cell>
          <cell r="C34">
            <v>0</v>
          </cell>
        </row>
        <row r="35">
          <cell r="A35" t="str">
            <v>556506</v>
          </cell>
          <cell r="B35" t="str">
            <v>Outside Contractors</v>
          </cell>
          <cell r="C35">
            <v>1000</v>
          </cell>
        </row>
        <row r="36">
          <cell r="A36" t="str">
            <v>557300</v>
          </cell>
          <cell r="B36" t="str">
            <v>Exp. Equipment</v>
          </cell>
          <cell r="C36">
            <v>100</v>
          </cell>
        </row>
        <row r="37">
          <cell r="A37" t="str">
            <v>557301</v>
          </cell>
          <cell r="B37" t="str">
            <v>Exp. Software</v>
          </cell>
          <cell r="C37">
            <v>100</v>
          </cell>
        </row>
        <row r="38">
          <cell r="A38" t="str">
            <v>557302</v>
          </cell>
          <cell r="B38" t="str">
            <v>Equip Maintenance</v>
          </cell>
          <cell r="C38">
            <v>4000</v>
          </cell>
        </row>
        <row r="39">
          <cell r="A39" t="str">
            <v>558003</v>
          </cell>
          <cell r="B39" t="str">
            <v>Rent NV</v>
          </cell>
          <cell r="C39">
            <v>500</v>
          </cell>
        </row>
        <row r="40">
          <cell r="A40" t="str">
            <v>558020</v>
          </cell>
          <cell r="B40" t="str">
            <v>Telecommunications</v>
          </cell>
          <cell r="C40">
            <v>1000</v>
          </cell>
        </row>
        <row r="41">
          <cell r="A41" t="str">
            <v>558030</v>
          </cell>
          <cell r="B41" t="str">
            <v>Network Communications</v>
          </cell>
          <cell r="C41">
            <v>1671</v>
          </cell>
        </row>
        <row r="42">
          <cell r="A42" t="str">
            <v>558040</v>
          </cell>
          <cell r="B42" t="str">
            <v>Utilities</v>
          </cell>
          <cell r="C42">
            <v>625</v>
          </cell>
        </row>
        <row r="43">
          <cell r="A43" t="str">
            <v>558130</v>
          </cell>
          <cell r="B43" t="str">
            <v>Supplies</v>
          </cell>
          <cell r="C43">
            <v>150</v>
          </cell>
        </row>
        <row r="44">
          <cell r="A44" t="str">
            <v>606010</v>
          </cell>
          <cell r="B44" t="str">
            <v>Salaries</v>
          </cell>
          <cell r="C44">
            <v>41583</v>
          </cell>
        </row>
        <row r="45">
          <cell r="A45" t="str">
            <v>606020</v>
          </cell>
          <cell r="B45" t="str">
            <v>Payroll Taxes &amp; Benefits</v>
          </cell>
          <cell r="C45">
            <v>7901</v>
          </cell>
        </row>
        <row r="46">
          <cell r="A46" t="str">
            <v>606050</v>
          </cell>
          <cell r="B46" t="str">
            <v>Vacation</v>
          </cell>
          <cell r="C46">
            <v>1603</v>
          </cell>
        </row>
        <row r="47">
          <cell r="A47" t="str">
            <v>606100</v>
          </cell>
          <cell r="B47" t="str">
            <v>Travel - Air</v>
          </cell>
          <cell r="C47">
            <v>300</v>
          </cell>
        </row>
        <row r="48">
          <cell r="A48" t="str">
            <v>606110</v>
          </cell>
          <cell r="B48" t="str">
            <v>Travel -Hotel</v>
          </cell>
          <cell r="C48">
            <v>250</v>
          </cell>
        </row>
        <row r="49">
          <cell r="A49" t="str">
            <v>606120</v>
          </cell>
          <cell r="B49" t="str">
            <v>Travel - Other</v>
          </cell>
          <cell r="C49">
            <v>250</v>
          </cell>
        </row>
        <row r="50">
          <cell r="A50" t="str">
            <v>606130</v>
          </cell>
          <cell r="B50" t="str">
            <v>Meals</v>
          </cell>
          <cell r="C50">
            <v>150</v>
          </cell>
        </row>
        <row r="51">
          <cell r="A51" t="str">
            <v>606200</v>
          </cell>
          <cell r="B51" t="str">
            <v>Conferences and Training</v>
          </cell>
          <cell r="C51">
            <v>0</v>
          </cell>
        </row>
        <row r="52">
          <cell r="A52">
            <v>606500</v>
          </cell>
          <cell r="B52" t="str">
            <v>Outside Contractors (Michael Davis)</v>
          </cell>
          <cell r="C52">
            <v>5833</v>
          </cell>
        </row>
        <row r="53">
          <cell r="A53" t="str">
            <v>607300</v>
          </cell>
          <cell r="B53" t="str">
            <v>Exp. Equipment</v>
          </cell>
          <cell r="C53">
            <v>100</v>
          </cell>
        </row>
        <row r="54">
          <cell r="A54" t="str">
            <v>607301</v>
          </cell>
          <cell r="B54" t="str">
            <v>Exp. Software</v>
          </cell>
          <cell r="C54">
            <v>100</v>
          </cell>
        </row>
        <row r="55">
          <cell r="A55" t="str">
            <v>607303</v>
          </cell>
          <cell r="B55" t="str">
            <v>Equipment Rental</v>
          </cell>
          <cell r="C55">
            <v>100</v>
          </cell>
        </row>
        <row r="56">
          <cell r="A56" t="str">
            <v>608080</v>
          </cell>
          <cell r="B56" t="str">
            <v>Dues and Subscriptions</v>
          </cell>
          <cell r="C56">
            <v>0</v>
          </cell>
        </row>
        <row r="57">
          <cell r="A57" t="str">
            <v>608130</v>
          </cell>
          <cell r="B57" t="str">
            <v>Supplies</v>
          </cell>
          <cell r="C57">
            <v>25</v>
          </cell>
        </row>
        <row r="58">
          <cell r="A58" t="str">
            <v>608999</v>
          </cell>
          <cell r="B58" t="str">
            <v>Allocation to COGS</v>
          </cell>
          <cell r="C58">
            <v>-500</v>
          </cell>
        </row>
        <row r="59">
          <cell r="A59" t="str">
            <v>706010</v>
          </cell>
          <cell r="B59" t="str">
            <v>Salaries</v>
          </cell>
          <cell r="C59">
            <v>43583</v>
          </cell>
        </row>
        <row r="60">
          <cell r="A60" t="str">
            <v>706020</v>
          </cell>
          <cell r="B60" t="str">
            <v>Payroll Taxes &amp; Benefits</v>
          </cell>
          <cell r="C60">
            <v>8281</v>
          </cell>
        </row>
        <row r="61">
          <cell r="A61" t="str">
            <v>706050</v>
          </cell>
          <cell r="B61" t="str">
            <v>Vacation</v>
          </cell>
          <cell r="C61">
            <v>1680</v>
          </cell>
        </row>
        <row r="62">
          <cell r="A62" t="str">
            <v>706100</v>
          </cell>
          <cell r="B62" t="str">
            <v>Travel - Air</v>
          </cell>
          <cell r="C62">
            <v>200</v>
          </cell>
        </row>
        <row r="63">
          <cell r="A63" t="str">
            <v>706110</v>
          </cell>
          <cell r="B63" t="str">
            <v>Travel -Hotel</v>
          </cell>
          <cell r="C63">
            <v>50</v>
          </cell>
        </row>
        <row r="64">
          <cell r="A64" t="str">
            <v>706120</v>
          </cell>
          <cell r="B64" t="str">
            <v>T &amp; E</v>
          </cell>
          <cell r="C64">
            <v>50</v>
          </cell>
        </row>
        <row r="65">
          <cell r="A65" t="str">
            <v>706130</v>
          </cell>
          <cell r="B65" t="str">
            <v>Meals</v>
          </cell>
          <cell r="C65">
            <v>25</v>
          </cell>
        </row>
        <row r="66">
          <cell r="A66" t="str">
            <v>706200</v>
          </cell>
          <cell r="B66" t="str">
            <v>Conferences and Training</v>
          </cell>
          <cell r="C66">
            <v>0</v>
          </cell>
        </row>
        <row r="67">
          <cell r="A67" t="str">
            <v>707100</v>
          </cell>
          <cell r="B67" t="str">
            <v>Web Site Development</v>
          </cell>
          <cell r="C67">
            <v>0</v>
          </cell>
        </row>
        <row r="68">
          <cell r="A68" t="str">
            <v>707101</v>
          </cell>
          <cell r="B68" t="str">
            <v>Agency</v>
          </cell>
          <cell r="C68">
            <v>17000</v>
          </cell>
        </row>
        <row r="69">
          <cell r="A69" t="str">
            <v>707102</v>
          </cell>
          <cell r="B69" t="str">
            <v>Public Relations Services</v>
          </cell>
          <cell r="C69">
            <v>6000</v>
          </cell>
        </row>
        <row r="70">
          <cell r="A70" t="str">
            <v>707104</v>
          </cell>
          <cell r="B70" t="str">
            <v>SEO</v>
          </cell>
          <cell r="C70">
            <v>3000</v>
          </cell>
        </row>
        <row r="71">
          <cell r="A71" t="str">
            <v>707200</v>
          </cell>
          <cell r="B71" t="str">
            <v>Advertising</v>
          </cell>
          <cell r="C71">
            <v>57500</v>
          </cell>
        </row>
        <row r="72">
          <cell r="A72" t="str">
            <v>707203</v>
          </cell>
          <cell r="B72" t="str">
            <v>Collateral</v>
          </cell>
          <cell r="C72">
            <v>12898</v>
          </cell>
        </row>
        <row r="73">
          <cell r="A73" t="str">
            <v>707300</v>
          </cell>
          <cell r="B73" t="str">
            <v>Exp. Equipment</v>
          </cell>
          <cell r="C73">
            <v>200</v>
          </cell>
        </row>
        <row r="74">
          <cell r="A74" t="str">
            <v>707301</v>
          </cell>
          <cell r="B74" t="str">
            <v>Exp. Software</v>
          </cell>
          <cell r="C74">
            <v>3699</v>
          </cell>
        </row>
        <row r="75">
          <cell r="A75" t="str">
            <v>708130</v>
          </cell>
          <cell r="B75" t="str">
            <v>Supplies</v>
          </cell>
          <cell r="C75">
            <v>83</v>
          </cell>
        </row>
        <row r="76">
          <cell r="A76" t="str">
            <v>756010</v>
          </cell>
          <cell r="B76" t="str">
            <v>Salaries</v>
          </cell>
          <cell r="C76">
            <v>14167</v>
          </cell>
        </row>
        <row r="77">
          <cell r="A77" t="str">
            <v>756020</v>
          </cell>
          <cell r="B77" t="str">
            <v>Payroll Taxes &amp; Benefits</v>
          </cell>
          <cell r="C77">
            <v>2692</v>
          </cell>
        </row>
        <row r="78">
          <cell r="A78" t="str">
            <v>756050</v>
          </cell>
          <cell r="B78" t="str">
            <v>Vacation</v>
          </cell>
          <cell r="C78">
            <v>546</v>
          </cell>
        </row>
        <row r="79">
          <cell r="A79" t="str">
            <v>756100</v>
          </cell>
          <cell r="B79" t="str">
            <v>Travel - Air</v>
          </cell>
          <cell r="C79">
            <v>2000</v>
          </cell>
        </row>
        <row r="80">
          <cell r="A80" t="str">
            <v>756110</v>
          </cell>
          <cell r="B80" t="str">
            <v>Travel -Hotel</v>
          </cell>
          <cell r="C80">
            <v>500</v>
          </cell>
        </row>
        <row r="81">
          <cell r="A81" t="str">
            <v>756120</v>
          </cell>
          <cell r="B81" t="str">
            <v>T &amp; E</v>
          </cell>
          <cell r="C81">
            <v>200</v>
          </cell>
        </row>
        <row r="82">
          <cell r="A82" t="str">
            <v>756130</v>
          </cell>
          <cell r="B82" t="str">
            <v>Meals</v>
          </cell>
          <cell r="C82">
            <v>200</v>
          </cell>
        </row>
        <row r="83">
          <cell r="A83" t="str">
            <v>757200</v>
          </cell>
          <cell r="B83" t="str">
            <v>Advertising</v>
          </cell>
          <cell r="C83">
            <v>2000</v>
          </cell>
        </row>
        <row r="84">
          <cell r="A84" t="str">
            <v>757300</v>
          </cell>
          <cell r="B84" t="str">
            <v>Exp. Equipment</v>
          </cell>
          <cell r="C84">
            <v>33</v>
          </cell>
        </row>
        <row r="85">
          <cell r="A85" t="str">
            <v>757301</v>
          </cell>
          <cell r="B85" t="str">
            <v>Exp. Software</v>
          </cell>
          <cell r="C85">
            <v>50</v>
          </cell>
        </row>
        <row r="86">
          <cell r="A86" t="str">
            <v>757303</v>
          </cell>
          <cell r="B86" t="str">
            <v>Equipment Rental</v>
          </cell>
          <cell r="C86">
            <v>33</v>
          </cell>
        </row>
        <row r="87">
          <cell r="A87" t="str">
            <v>758130</v>
          </cell>
          <cell r="B87" t="str">
            <v>Supplies</v>
          </cell>
          <cell r="C87">
            <v>17</v>
          </cell>
        </row>
        <row r="88">
          <cell r="A88" t="str">
            <v>806010</v>
          </cell>
          <cell r="B88" t="str">
            <v>Salaries &amp; Wages</v>
          </cell>
          <cell r="C88">
            <v>80875</v>
          </cell>
        </row>
        <row r="89">
          <cell r="A89" t="str">
            <v>806020</v>
          </cell>
          <cell r="B89" t="str">
            <v>Payroll Taxes &amp; Benefits</v>
          </cell>
          <cell r="C89">
            <v>19164</v>
          </cell>
        </row>
        <row r="90">
          <cell r="A90" t="str">
            <v>806030</v>
          </cell>
          <cell r="B90" t="str">
            <v>Employee Commissions</v>
          </cell>
          <cell r="C90">
            <v>35151</v>
          </cell>
        </row>
        <row r="91">
          <cell r="A91" t="str">
            <v>806050</v>
          </cell>
          <cell r="B91" t="str">
            <v>Vacation</v>
          </cell>
          <cell r="C91">
            <v>3889</v>
          </cell>
        </row>
        <row r="92">
          <cell r="A92" t="str">
            <v>806100</v>
          </cell>
          <cell r="B92" t="str">
            <v>Travel - Air</v>
          </cell>
          <cell r="C92">
            <v>1100</v>
          </cell>
        </row>
        <row r="93">
          <cell r="A93" t="str">
            <v>806110</v>
          </cell>
          <cell r="B93" t="str">
            <v>Travel -Hotel</v>
          </cell>
          <cell r="C93">
            <v>859</v>
          </cell>
        </row>
        <row r="94">
          <cell r="A94" t="str">
            <v>806120</v>
          </cell>
          <cell r="B94" t="str">
            <v>Travel - Other</v>
          </cell>
          <cell r="C94">
            <v>4880</v>
          </cell>
        </row>
        <row r="95">
          <cell r="A95" t="str">
            <v>806130</v>
          </cell>
          <cell r="B95" t="str">
            <v>Meals</v>
          </cell>
          <cell r="C95">
            <v>3504</v>
          </cell>
        </row>
        <row r="96">
          <cell r="A96" t="str">
            <v>806200</v>
          </cell>
          <cell r="B96" t="str">
            <v>Total Training</v>
          </cell>
          <cell r="C96">
            <v>5000</v>
          </cell>
        </row>
        <row r="97">
          <cell r="A97" t="str">
            <v>806500</v>
          </cell>
          <cell r="B97" t="str">
            <v>Inside Sales</v>
          </cell>
          <cell r="C97">
            <v>41048</v>
          </cell>
        </row>
        <row r="98">
          <cell r="A98" t="str">
            <v>807300</v>
          </cell>
          <cell r="B98" t="str">
            <v>Exp. Equipment</v>
          </cell>
          <cell r="C98">
            <v>142</v>
          </cell>
        </row>
        <row r="99">
          <cell r="A99" t="str">
            <v>807301</v>
          </cell>
          <cell r="B99" t="str">
            <v>Exp. Software</v>
          </cell>
          <cell r="C99">
            <v>142</v>
          </cell>
        </row>
        <row r="100">
          <cell r="A100" t="str">
            <v>808130</v>
          </cell>
          <cell r="B100" t="str">
            <v>Supplies</v>
          </cell>
          <cell r="C100">
            <v>354</v>
          </cell>
        </row>
        <row r="101">
          <cell r="A101" t="str">
            <v>856010</v>
          </cell>
          <cell r="B101" t="str">
            <v>Salaries</v>
          </cell>
          <cell r="C101">
            <v>19167</v>
          </cell>
        </row>
        <row r="102">
          <cell r="A102" t="str">
            <v>856020</v>
          </cell>
          <cell r="B102" t="str">
            <v>Payroll Taxes &amp; Benefits</v>
          </cell>
          <cell r="C102">
            <v>3642</v>
          </cell>
        </row>
        <row r="103">
          <cell r="A103" t="str">
            <v>856050</v>
          </cell>
          <cell r="B103" t="str">
            <v>Vacation</v>
          </cell>
          <cell r="C103">
            <v>739</v>
          </cell>
        </row>
        <row r="104">
          <cell r="A104" t="str">
            <v>856100</v>
          </cell>
          <cell r="B104" t="str">
            <v>Travel - Air</v>
          </cell>
          <cell r="C104">
            <v>1000</v>
          </cell>
        </row>
        <row r="105">
          <cell r="A105" t="str">
            <v>856110</v>
          </cell>
          <cell r="B105" t="str">
            <v>Travel -Hotel</v>
          </cell>
          <cell r="C105">
            <v>500</v>
          </cell>
        </row>
        <row r="106">
          <cell r="A106" t="str">
            <v>856120</v>
          </cell>
          <cell r="B106" t="str">
            <v>Travel - Other</v>
          </cell>
          <cell r="C106">
            <v>250</v>
          </cell>
        </row>
        <row r="107">
          <cell r="A107" t="str">
            <v>856130</v>
          </cell>
          <cell r="B107" t="str">
            <v>Meals</v>
          </cell>
          <cell r="C107">
            <v>100</v>
          </cell>
        </row>
        <row r="108">
          <cell r="A108" t="str">
            <v>856200</v>
          </cell>
          <cell r="B108" t="str">
            <v>Conferences and Training</v>
          </cell>
          <cell r="C108">
            <v>83</v>
          </cell>
        </row>
        <row r="109">
          <cell r="A109" t="str">
            <v>857300</v>
          </cell>
          <cell r="B109" t="str">
            <v>Exp. Dev. Equipment</v>
          </cell>
          <cell r="C109">
            <v>17</v>
          </cell>
        </row>
        <row r="110">
          <cell r="A110" t="str">
            <v>857301</v>
          </cell>
          <cell r="B110" t="str">
            <v>Exp. Dev. Software</v>
          </cell>
          <cell r="C110">
            <v>17</v>
          </cell>
        </row>
        <row r="111">
          <cell r="A111" t="str">
            <v>857303</v>
          </cell>
          <cell r="B111" t="str">
            <v>Equipment Rental</v>
          </cell>
          <cell r="C111">
            <v>17</v>
          </cell>
        </row>
        <row r="112">
          <cell r="A112" t="str">
            <v>858130</v>
          </cell>
          <cell r="B112" t="str">
            <v>Supplies</v>
          </cell>
          <cell r="C112">
            <v>21</v>
          </cell>
        </row>
        <row r="113">
          <cell r="A113" t="str">
            <v>906010</v>
          </cell>
          <cell r="B113" t="str">
            <v>Total Salary Expense</v>
          </cell>
          <cell r="C113">
            <v>39583</v>
          </cell>
        </row>
        <row r="114">
          <cell r="A114" t="str">
            <v>906020</v>
          </cell>
          <cell r="B114" t="str">
            <v>Payroll Taxes &amp; Benefits</v>
          </cell>
          <cell r="C114">
            <v>8907</v>
          </cell>
        </row>
        <row r="115">
          <cell r="A115" t="str">
            <v>906040</v>
          </cell>
          <cell r="B115" t="str">
            <v>Signing Bonus</v>
          </cell>
          <cell r="C115">
            <v>12300</v>
          </cell>
        </row>
        <row r="116">
          <cell r="A116" t="str">
            <v>906050</v>
          </cell>
          <cell r="B116" t="str">
            <v>Vacation</v>
          </cell>
          <cell r="C116">
            <v>1526</v>
          </cell>
        </row>
        <row r="117">
          <cell r="A117" t="str">
            <v>906100</v>
          </cell>
          <cell r="B117" t="str">
            <v>Travel - Air</v>
          </cell>
          <cell r="C117">
            <v>450</v>
          </cell>
        </row>
        <row r="118">
          <cell r="A118" t="str">
            <v>906110</v>
          </cell>
          <cell r="B118" t="str">
            <v>Travel -Hotel</v>
          </cell>
          <cell r="C118">
            <v>300</v>
          </cell>
        </row>
        <row r="119">
          <cell r="A119" t="str">
            <v>906120</v>
          </cell>
          <cell r="B119" t="str">
            <v>Travel - Other</v>
          </cell>
          <cell r="C119">
            <v>300</v>
          </cell>
        </row>
        <row r="120">
          <cell r="A120" t="str">
            <v>906130</v>
          </cell>
          <cell r="B120" t="str">
            <v>Meals</v>
          </cell>
          <cell r="C120">
            <v>150</v>
          </cell>
        </row>
        <row r="121">
          <cell r="A121" t="str">
            <v>906200</v>
          </cell>
          <cell r="B121" t="str">
            <v>Company Meetings</v>
          </cell>
          <cell r="C121">
            <v>0</v>
          </cell>
        </row>
        <row r="122">
          <cell r="A122" t="str">
            <v>906200</v>
          </cell>
          <cell r="B122" t="str">
            <v>Conferences and Training</v>
          </cell>
          <cell r="C122">
            <v>150</v>
          </cell>
        </row>
        <row r="123">
          <cell r="A123" t="str">
            <v>906500</v>
          </cell>
          <cell r="B123" t="str">
            <v>Consulting</v>
          </cell>
          <cell r="C123">
            <v>11000</v>
          </cell>
        </row>
        <row r="124">
          <cell r="A124" t="str">
            <v>906505</v>
          </cell>
          <cell r="B124" t="str">
            <v>Temporary Help</v>
          </cell>
          <cell r="C124">
            <v>1200</v>
          </cell>
        </row>
        <row r="125">
          <cell r="A125" t="str">
            <v>906560</v>
          </cell>
          <cell r="B125" t="str">
            <v>Legal</v>
          </cell>
          <cell r="C125">
            <v>7000</v>
          </cell>
        </row>
        <row r="126">
          <cell r="A126" t="str">
            <v>906570</v>
          </cell>
          <cell r="B126" t="str">
            <v>Accounting</v>
          </cell>
          <cell r="C126">
            <v>4000</v>
          </cell>
        </row>
        <row r="127">
          <cell r="A127" t="str">
            <v>906572</v>
          </cell>
          <cell r="B127" t="str">
            <v>Bank, Bridge and Payroll  Fees</v>
          </cell>
          <cell r="C127">
            <v>300</v>
          </cell>
        </row>
        <row r="128">
          <cell r="A128" t="str">
            <v>906573</v>
          </cell>
          <cell r="B128" t="str">
            <v>Merchant Services Fees</v>
          </cell>
          <cell r="C128">
            <v>5725</v>
          </cell>
        </row>
        <row r="129">
          <cell r="A129" t="str">
            <v>907300</v>
          </cell>
          <cell r="B129" t="str">
            <v>Exp. Equipment</v>
          </cell>
          <cell r="C129">
            <v>50</v>
          </cell>
        </row>
        <row r="130">
          <cell r="A130" t="str">
            <v>907301</v>
          </cell>
          <cell r="B130" t="str">
            <v>Exp. Software</v>
          </cell>
          <cell r="C130">
            <v>10022</v>
          </cell>
        </row>
        <row r="131">
          <cell r="A131" t="str">
            <v>907303</v>
          </cell>
          <cell r="B131" t="str">
            <v>Equipment Rental</v>
          </cell>
          <cell r="C131">
            <v>50</v>
          </cell>
        </row>
        <row r="132">
          <cell r="A132" t="str">
            <v>908000</v>
          </cell>
          <cell r="B132" t="str">
            <v>Rent + janatorial +</v>
          </cell>
          <cell r="C132">
            <v>10300</v>
          </cell>
        </row>
        <row r="133">
          <cell r="A133" t="str">
            <v>908010</v>
          </cell>
          <cell r="B133" t="str">
            <v>Moving</v>
          </cell>
          <cell r="C133">
            <v>500</v>
          </cell>
        </row>
        <row r="134">
          <cell r="A134" t="str">
            <v>908020</v>
          </cell>
          <cell r="B134" t="str">
            <v>Telecommunications</v>
          </cell>
          <cell r="C134">
            <v>4290</v>
          </cell>
        </row>
        <row r="135">
          <cell r="A135" t="str">
            <v>908040</v>
          </cell>
          <cell r="B135" t="str">
            <v>Utilities</v>
          </cell>
          <cell r="C135">
            <v>200</v>
          </cell>
        </row>
        <row r="136">
          <cell r="A136" t="str">
            <v>908060</v>
          </cell>
          <cell r="B136" t="str">
            <v>Postage and Freight</v>
          </cell>
          <cell r="C136">
            <v>400</v>
          </cell>
        </row>
        <row r="137">
          <cell r="A137" t="str">
            <v>908070</v>
          </cell>
          <cell r="B137" t="str">
            <v>Copying &amp; Printing</v>
          </cell>
          <cell r="C137">
            <v>200</v>
          </cell>
        </row>
        <row r="138">
          <cell r="A138" t="str">
            <v>908080</v>
          </cell>
          <cell r="B138" t="str">
            <v>Dues and Subscriptions</v>
          </cell>
          <cell r="C138">
            <v>100</v>
          </cell>
        </row>
        <row r="139">
          <cell r="A139" t="str">
            <v>908110</v>
          </cell>
          <cell r="B139" t="str">
            <v>Taxes and Licenses</v>
          </cell>
          <cell r="C139">
            <v>1500</v>
          </cell>
        </row>
        <row r="140">
          <cell r="A140" t="str">
            <v>908120</v>
          </cell>
          <cell r="B140" t="str">
            <v>Business Insurance</v>
          </cell>
          <cell r="C140">
            <v>1600</v>
          </cell>
        </row>
        <row r="141">
          <cell r="A141" t="str">
            <v>908130</v>
          </cell>
          <cell r="B141" t="str">
            <v>Supplies</v>
          </cell>
          <cell r="C141">
            <v>7500</v>
          </cell>
        </row>
        <row r="142">
          <cell r="A142" t="str">
            <v>959110</v>
          </cell>
          <cell r="B142" t="str">
            <v>Interest Income</v>
          </cell>
          <cell r="C142">
            <v>-4991</v>
          </cell>
        </row>
        <row r="143">
          <cell r="A143">
            <v>909210</v>
          </cell>
          <cell r="B143" t="str">
            <v>Depreciation</v>
          </cell>
          <cell r="C143">
            <v>1194</v>
          </cell>
        </row>
        <row r="144">
          <cell r="A144" t="str">
            <v>959220</v>
          </cell>
          <cell r="B144" t="str">
            <v>Interest Expense</v>
          </cell>
          <cell r="C144">
            <v>4088</v>
          </cell>
        </row>
        <row r="148">
          <cell r="A148" t="str">
            <v>Account ID</v>
          </cell>
          <cell r="B148" t="str">
            <v>Title</v>
          </cell>
          <cell r="C148" t="str">
            <v>Current</v>
          </cell>
        </row>
        <row r="149">
          <cell r="A149" t="str">
            <v>401000</v>
          </cell>
          <cell r="B149" t="str">
            <v>Engagements</v>
          </cell>
          <cell r="C149">
            <v>-1625</v>
          </cell>
        </row>
        <row r="150">
          <cell r="A150" t="str">
            <v>402000</v>
          </cell>
          <cell r="B150" t="str">
            <v>Weddings</v>
          </cell>
          <cell r="C150">
            <v>-25745</v>
          </cell>
        </row>
        <row r="151">
          <cell r="A151" t="str">
            <v>403000</v>
          </cell>
          <cell r="B151" t="str">
            <v>Photo Albums</v>
          </cell>
          <cell r="C151">
            <v>-119445</v>
          </cell>
        </row>
        <row r="152">
          <cell r="A152" t="str">
            <v>404000</v>
          </cell>
          <cell r="B152" t="str">
            <v>DVD Montage</v>
          </cell>
          <cell r="C152">
            <v>-15440</v>
          </cell>
        </row>
        <row r="153">
          <cell r="A153" t="str">
            <v>406000</v>
          </cell>
          <cell r="B153" t="str">
            <v>Other Photography Services</v>
          </cell>
          <cell r="C153">
            <v>-1756</v>
          </cell>
        </row>
        <row r="154">
          <cell r="A154" t="str">
            <v>407000</v>
          </cell>
          <cell r="B154" t="str">
            <v>Prints</v>
          </cell>
          <cell r="C154">
            <v>-13354</v>
          </cell>
        </row>
        <row r="155">
          <cell r="A155" t="str">
            <v>501100</v>
          </cell>
          <cell r="B155" t="str">
            <v>Photographer</v>
          </cell>
          <cell r="C155">
            <v>900</v>
          </cell>
        </row>
        <row r="156">
          <cell r="A156" t="str">
            <v>501200</v>
          </cell>
          <cell r="B156" t="str">
            <v>Editing</v>
          </cell>
          <cell r="C156">
            <v>200</v>
          </cell>
        </row>
        <row r="157">
          <cell r="A157" t="str">
            <v>501300</v>
          </cell>
          <cell r="B157" t="str">
            <v>Printing</v>
          </cell>
          <cell r="C157">
            <v>0</v>
          </cell>
        </row>
        <row r="158">
          <cell r="A158" t="str">
            <v>501400</v>
          </cell>
          <cell r="B158" t="str">
            <v>Shipping</v>
          </cell>
          <cell r="C158">
            <v>100</v>
          </cell>
        </row>
        <row r="159">
          <cell r="A159" t="str">
            <v>502100</v>
          </cell>
          <cell r="B159" t="str">
            <v>Photographer</v>
          </cell>
          <cell r="C159">
            <v>11600</v>
          </cell>
        </row>
        <row r="160">
          <cell r="A160" t="str">
            <v>502200</v>
          </cell>
          <cell r="B160" t="str">
            <v>Editing</v>
          </cell>
          <cell r="C160">
            <v>900</v>
          </cell>
        </row>
        <row r="161">
          <cell r="A161" t="str">
            <v>502400</v>
          </cell>
          <cell r="B161" t="str">
            <v>Shipping</v>
          </cell>
          <cell r="C161">
            <v>1400</v>
          </cell>
        </row>
        <row r="162">
          <cell r="A162" t="str">
            <v>502700</v>
          </cell>
          <cell r="B162" t="str">
            <v>Lab Support</v>
          </cell>
          <cell r="C162">
            <v>200</v>
          </cell>
        </row>
        <row r="163">
          <cell r="A163" t="str">
            <v>503100</v>
          </cell>
          <cell r="B163" t="str">
            <v>Designers</v>
          </cell>
          <cell r="C163">
            <v>16600</v>
          </cell>
        </row>
        <row r="164">
          <cell r="A164" t="str">
            <v>503200</v>
          </cell>
          <cell r="B164" t="str">
            <v>Printing</v>
          </cell>
          <cell r="C164">
            <v>25500</v>
          </cell>
        </row>
        <row r="165">
          <cell r="A165" t="str">
            <v>503300</v>
          </cell>
          <cell r="B165" t="str">
            <v>Binding</v>
          </cell>
          <cell r="C165">
            <v>27200</v>
          </cell>
        </row>
        <row r="166">
          <cell r="A166" t="str">
            <v>503500</v>
          </cell>
          <cell r="B166" t="str">
            <v>DOC Labor</v>
          </cell>
          <cell r="C166">
            <v>9500</v>
          </cell>
        </row>
        <row r="167">
          <cell r="A167" t="str">
            <v>504100</v>
          </cell>
          <cell r="B167" t="str">
            <v>Designers</v>
          </cell>
          <cell r="C167">
            <v>8300</v>
          </cell>
        </row>
        <row r="168">
          <cell r="A168" t="str">
            <v>505700</v>
          </cell>
          <cell r="B168" t="str">
            <v>CD Burning</v>
          </cell>
          <cell r="C168">
            <v>200</v>
          </cell>
        </row>
        <row r="169">
          <cell r="A169" t="str">
            <v>506120</v>
          </cell>
          <cell r="B169" t="str">
            <v>Photographer Expenses</v>
          </cell>
          <cell r="C169">
            <v>900</v>
          </cell>
        </row>
        <row r="170">
          <cell r="A170" t="str">
            <v>540100</v>
          </cell>
          <cell r="B170" t="str">
            <v>CD's</v>
          </cell>
          <cell r="C170">
            <v>500</v>
          </cell>
        </row>
        <row r="171">
          <cell r="A171" t="str">
            <v>556010</v>
          </cell>
          <cell r="B171" t="str">
            <v>Salaries</v>
          </cell>
          <cell r="C171">
            <v>20056</v>
          </cell>
        </row>
        <row r="172">
          <cell r="A172" t="str">
            <v>556020</v>
          </cell>
          <cell r="B172" t="str">
            <v>Payroll Taxes &amp; Benefits</v>
          </cell>
          <cell r="C172">
            <v>3810</v>
          </cell>
        </row>
        <row r="173">
          <cell r="A173" t="str">
            <v>556050</v>
          </cell>
          <cell r="B173" t="str">
            <v>Vacation</v>
          </cell>
          <cell r="C173">
            <v>773</v>
          </cell>
        </row>
        <row r="174">
          <cell r="A174" t="str">
            <v>556100</v>
          </cell>
          <cell r="B174" t="str">
            <v>Travel - Air</v>
          </cell>
          <cell r="C174">
            <v>250</v>
          </cell>
        </row>
        <row r="175">
          <cell r="A175" t="str">
            <v>556110</v>
          </cell>
          <cell r="B175" t="str">
            <v>Travel -Hotel</v>
          </cell>
          <cell r="C175">
            <v>900</v>
          </cell>
        </row>
        <row r="176">
          <cell r="A176" t="str">
            <v>556120</v>
          </cell>
          <cell r="B176" t="str">
            <v>Travel - Other</v>
          </cell>
          <cell r="C176">
            <v>450</v>
          </cell>
        </row>
        <row r="177">
          <cell r="A177" t="str">
            <v>556130</v>
          </cell>
          <cell r="B177" t="str">
            <v>Meals</v>
          </cell>
          <cell r="C177">
            <v>400</v>
          </cell>
        </row>
        <row r="178">
          <cell r="A178" t="str">
            <v>556200</v>
          </cell>
          <cell r="B178" t="str">
            <v>Conferences and Training</v>
          </cell>
          <cell r="C178">
            <v>500</v>
          </cell>
        </row>
        <row r="179">
          <cell r="A179" t="str">
            <v>556500</v>
          </cell>
          <cell r="B179" t="str">
            <v>Consulting</v>
          </cell>
          <cell r="C179">
            <v>0</v>
          </cell>
        </row>
        <row r="180">
          <cell r="A180" t="str">
            <v>556506</v>
          </cell>
          <cell r="B180" t="str">
            <v>Outside Contractors</v>
          </cell>
          <cell r="C180">
            <v>1000</v>
          </cell>
        </row>
        <row r="181">
          <cell r="A181" t="str">
            <v>557300</v>
          </cell>
          <cell r="B181" t="str">
            <v>Exp. Equipment</v>
          </cell>
          <cell r="C181">
            <v>100</v>
          </cell>
        </row>
        <row r="182">
          <cell r="A182" t="str">
            <v>557301</v>
          </cell>
          <cell r="B182" t="str">
            <v>Exp. Software</v>
          </cell>
          <cell r="C182">
            <v>100</v>
          </cell>
        </row>
        <row r="183">
          <cell r="A183" t="str">
            <v>557302</v>
          </cell>
          <cell r="B183" t="str">
            <v>Equip Maintenance</v>
          </cell>
          <cell r="C183">
            <v>4000</v>
          </cell>
        </row>
        <row r="184">
          <cell r="A184" t="str">
            <v>558003</v>
          </cell>
          <cell r="B184" t="str">
            <v>Rent NV</v>
          </cell>
          <cell r="C184">
            <v>500</v>
          </cell>
        </row>
        <row r="185">
          <cell r="A185" t="str">
            <v>558020</v>
          </cell>
          <cell r="B185" t="str">
            <v>Telecommunications</v>
          </cell>
          <cell r="C185">
            <v>1000</v>
          </cell>
        </row>
        <row r="186">
          <cell r="A186" t="str">
            <v>558030</v>
          </cell>
          <cell r="B186" t="str">
            <v>Network Communications</v>
          </cell>
          <cell r="C186">
            <v>1671</v>
          </cell>
        </row>
        <row r="187">
          <cell r="A187" t="str">
            <v>558040</v>
          </cell>
          <cell r="B187" t="str">
            <v>Utilities</v>
          </cell>
          <cell r="C187">
            <v>625</v>
          </cell>
        </row>
        <row r="188">
          <cell r="A188" t="str">
            <v>558130</v>
          </cell>
          <cell r="B188" t="str">
            <v>Supplies</v>
          </cell>
          <cell r="C188">
            <v>150</v>
          </cell>
        </row>
        <row r="189">
          <cell r="A189" t="e">
            <v>#REF!</v>
          </cell>
          <cell r="B189" t="e">
            <v>#REF!</v>
          </cell>
          <cell r="C189" t="e">
            <v>#REF!</v>
          </cell>
        </row>
        <row r="190">
          <cell r="A190" t="str">
            <v>606010</v>
          </cell>
          <cell r="B190" t="str">
            <v>Salaries</v>
          </cell>
          <cell r="C190">
            <v>41583</v>
          </cell>
        </row>
        <row r="191">
          <cell r="A191" t="str">
            <v>606020</v>
          </cell>
          <cell r="B191" t="str">
            <v>Payroll Taxes &amp; Benefits</v>
          </cell>
          <cell r="C191">
            <v>7901</v>
          </cell>
        </row>
        <row r="192">
          <cell r="A192" t="str">
            <v>606050</v>
          </cell>
          <cell r="B192" t="str">
            <v>Vacation</v>
          </cell>
          <cell r="C192">
            <v>1603</v>
          </cell>
        </row>
        <row r="193">
          <cell r="A193" t="str">
            <v>606100</v>
          </cell>
          <cell r="B193" t="str">
            <v>Travel - Air</v>
          </cell>
          <cell r="C193">
            <v>300</v>
          </cell>
        </row>
        <row r="194">
          <cell r="A194" t="str">
            <v>606110</v>
          </cell>
          <cell r="B194" t="str">
            <v>Travel -Hotel</v>
          </cell>
          <cell r="C194">
            <v>250</v>
          </cell>
        </row>
        <row r="195">
          <cell r="A195" t="str">
            <v>606120</v>
          </cell>
          <cell r="B195" t="str">
            <v>Travel - Other</v>
          </cell>
          <cell r="C195">
            <v>250</v>
          </cell>
        </row>
        <row r="196">
          <cell r="A196" t="str">
            <v>606130</v>
          </cell>
          <cell r="B196" t="str">
            <v>Meals</v>
          </cell>
          <cell r="C196">
            <v>150</v>
          </cell>
        </row>
        <row r="197">
          <cell r="A197" t="str">
            <v>606200</v>
          </cell>
          <cell r="B197" t="str">
            <v>Conferences and Training</v>
          </cell>
          <cell r="C197">
            <v>0</v>
          </cell>
        </row>
        <row r="198">
          <cell r="A198">
            <v>606500</v>
          </cell>
          <cell r="B198" t="str">
            <v>Outside Contractors (Michael Davis)</v>
          </cell>
          <cell r="C198">
            <v>5833</v>
          </cell>
        </row>
        <row r="199">
          <cell r="A199" t="str">
            <v>607300</v>
          </cell>
          <cell r="B199" t="str">
            <v>Exp. Equipment</v>
          </cell>
          <cell r="C199">
            <v>100</v>
          </cell>
        </row>
        <row r="200">
          <cell r="A200" t="str">
            <v>607301</v>
          </cell>
          <cell r="B200" t="str">
            <v>Exp. Software</v>
          </cell>
          <cell r="C200">
            <v>100</v>
          </cell>
        </row>
        <row r="201">
          <cell r="A201" t="str">
            <v>607303</v>
          </cell>
          <cell r="B201" t="str">
            <v>Equipment Rental</v>
          </cell>
          <cell r="C201">
            <v>100</v>
          </cell>
        </row>
        <row r="202">
          <cell r="A202" t="str">
            <v>608080</v>
          </cell>
          <cell r="B202" t="str">
            <v>Dues and Subscriptions</v>
          </cell>
          <cell r="C202">
            <v>0</v>
          </cell>
        </row>
        <row r="203">
          <cell r="A203" t="str">
            <v>608130</v>
          </cell>
          <cell r="B203" t="str">
            <v>Supplies</v>
          </cell>
          <cell r="C203">
            <v>25</v>
          </cell>
        </row>
        <row r="204">
          <cell r="A204" t="str">
            <v>608999</v>
          </cell>
          <cell r="B204" t="str">
            <v>Allocation to COGS</v>
          </cell>
          <cell r="C204">
            <v>-500</v>
          </cell>
        </row>
        <row r="205">
          <cell r="A205" t="str">
            <v>706010</v>
          </cell>
          <cell r="B205" t="str">
            <v>Salaries</v>
          </cell>
          <cell r="C205">
            <v>43583</v>
          </cell>
        </row>
        <row r="206">
          <cell r="A206" t="str">
            <v>706020</v>
          </cell>
          <cell r="B206" t="str">
            <v>Payroll Taxes &amp; Benefits</v>
          </cell>
          <cell r="C206">
            <v>8281</v>
          </cell>
        </row>
        <row r="207">
          <cell r="A207" t="str">
            <v>706050</v>
          </cell>
          <cell r="B207" t="str">
            <v>Vacation</v>
          </cell>
          <cell r="C207">
            <v>1680</v>
          </cell>
        </row>
        <row r="208">
          <cell r="A208" t="str">
            <v>706100</v>
          </cell>
          <cell r="B208" t="str">
            <v>Travel - Air</v>
          </cell>
          <cell r="C208">
            <v>200</v>
          </cell>
        </row>
        <row r="209">
          <cell r="A209" t="str">
            <v>706110</v>
          </cell>
          <cell r="B209" t="str">
            <v>Travel -Hotel</v>
          </cell>
          <cell r="C209">
            <v>50</v>
          </cell>
        </row>
        <row r="210">
          <cell r="A210" t="str">
            <v>706120</v>
          </cell>
          <cell r="B210" t="str">
            <v>T &amp; E</v>
          </cell>
          <cell r="C210">
            <v>50</v>
          </cell>
        </row>
        <row r="211">
          <cell r="A211" t="str">
            <v>706130</v>
          </cell>
          <cell r="B211" t="str">
            <v>Meals</v>
          </cell>
          <cell r="C211">
            <v>25</v>
          </cell>
        </row>
        <row r="212">
          <cell r="A212" t="str">
            <v>706200</v>
          </cell>
          <cell r="B212" t="str">
            <v>Conferences and Training</v>
          </cell>
          <cell r="C212">
            <v>0</v>
          </cell>
        </row>
        <row r="213">
          <cell r="A213" t="str">
            <v>707100</v>
          </cell>
          <cell r="B213" t="str">
            <v>Web Site Development</v>
          </cell>
          <cell r="C213">
            <v>0</v>
          </cell>
        </row>
        <row r="214">
          <cell r="A214" t="str">
            <v>707101</v>
          </cell>
          <cell r="B214" t="str">
            <v>Agency</v>
          </cell>
          <cell r="C214">
            <v>17000</v>
          </cell>
        </row>
        <row r="215">
          <cell r="A215" t="str">
            <v>707102</v>
          </cell>
          <cell r="B215" t="str">
            <v>Public Relations Services</v>
          </cell>
          <cell r="C215">
            <v>6000</v>
          </cell>
        </row>
        <row r="216">
          <cell r="A216" t="str">
            <v>707104</v>
          </cell>
          <cell r="B216" t="str">
            <v>SEO</v>
          </cell>
          <cell r="C216">
            <v>3000</v>
          </cell>
        </row>
        <row r="217">
          <cell r="A217" t="str">
            <v>707200</v>
          </cell>
          <cell r="B217" t="str">
            <v>Advertising</v>
          </cell>
          <cell r="C217">
            <v>57500</v>
          </cell>
        </row>
        <row r="218">
          <cell r="A218" t="str">
            <v>707203</v>
          </cell>
          <cell r="B218" t="str">
            <v>Collateral</v>
          </cell>
          <cell r="C218">
            <v>12898</v>
          </cell>
        </row>
        <row r="219">
          <cell r="A219" t="str">
            <v>707300</v>
          </cell>
          <cell r="B219" t="str">
            <v>Exp. Equipment</v>
          </cell>
          <cell r="C219">
            <v>200</v>
          </cell>
        </row>
        <row r="220">
          <cell r="A220" t="str">
            <v>707301</v>
          </cell>
          <cell r="B220" t="str">
            <v>Exp. Software</v>
          </cell>
          <cell r="C220">
            <v>3699</v>
          </cell>
        </row>
        <row r="221">
          <cell r="A221" t="str">
            <v>708130</v>
          </cell>
          <cell r="B221" t="str">
            <v>Supplies</v>
          </cell>
          <cell r="C221">
            <v>83</v>
          </cell>
        </row>
        <row r="222">
          <cell r="A222" t="str">
            <v>756010</v>
          </cell>
          <cell r="B222" t="str">
            <v>Salaries</v>
          </cell>
          <cell r="C222">
            <v>14167</v>
          </cell>
        </row>
        <row r="223">
          <cell r="A223" t="str">
            <v>756020</v>
          </cell>
          <cell r="B223" t="str">
            <v>Payroll Taxes &amp; Benefits</v>
          </cell>
          <cell r="C223">
            <v>2692</v>
          </cell>
        </row>
        <row r="224">
          <cell r="A224" t="str">
            <v>756050</v>
          </cell>
          <cell r="B224" t="str">
            <v>Vacation</v>
          </cell>
          <cell r="C224">
            <v>546</v>
          </cell>
        </row>
        <row r="225">
          <cell r="A225" t="str">
            <v>756100</v>
          </cell>
          <cell r="B225" t="str">
            <v>Travel - Air</v>
          </cell>
          <cell r="C225">
            <v>2000</v>
          </cell>
        </row>
        <row r="226">
          <cell r="A226" t="str">
            <v>756110</v>
          </cell>
          <cell r="B226" t="str">
            <v>Travel -Hotel</v>
          </cell>
          <cell r="C226">
            <v>500</v>
          </cell>
        </row>
        <row r="227">
          <cell r="A227" t="str">
            <v>756120</v>
          </cell>
          <cell r="B227" t="str">
            <v>T &amp; E</v>
          </cell>
          <cell r="C227">
            <v>200</v>
          </cell>
        </row>
        <row r="228">
          <cell r="A228" t="str">
            <v>756130</v>
          </cell>
          <cell r="B228" t="str">
            <v>Meals</v>
          </cell>
          <cell r="C228">
            <v>200</v>
          </cell>
        </row>
        <row r="229">
          <cell r="A229" t="str">
            <v>757200</v>
          </cell>
          <cell r="B229" t="str">
            <v>Advertising</v>
          </cell>
          <cell r="C229">
            <v>2000</v>
          </cell>
        </row>
        <row r="230">
          <cell r="A230" t="str">
            <v>757300</v>
          </cell>
          <cell r="B230" t="str">
            <v>Exp. Equipment</v>
          </cell>
          <cell r="C230">
            <v>33</v>
          </cell>
        </row>
        <row r="231">
          <cell r="A231" t="str">
            <v>757301</v>
          </cell>
          <cell r="B231" t="str">
            <v>Exp. Software</v>
          </cell>
          <cell r="C231">
            <v>50</v>
          </cell>
        </row>
        <row r="232">
          <cell r="A232" t="str">
            <v>757303</v>
          </cell>
          <cell r="B232" t="str">
            <v>Equipment Rental</v>
          </cell>
          <cell r="C232">
            <v>33</v>
          </cell>
        </row>
        <row r="233">
          <cell r="A233" t="str">
            <v>758130</v>
          </cell>
          <cell r="B233" t="str">
            <v>Supplies</v>
          </cell>
          <cell r="C233">
            <v>17</v>
          </cell>
        </row>
        <row r="234">
          <cell r="A234" t="str">
            <v>806010</v>
          </cell>
          <cell r="B234" t="str">
            <v>Salaries &amp; Wages</v>
          </cell>
          <cell r="C234">
            <v>80875</v>
          </cell>
        </row>
        <row r="235">
          <cell r="A235" t="str">
            <v>806020</v>
          </cell>
          <cell r="B235" t="str">
            <v>Payroll Taxes &amp; Benefits</v>
          </cell>
          <cell r="C235">
            <v>19164</v>
          </cell>
        </row>
        <row r="236">
          <cell r="A236" t="str">
            <v>806030</v>
          </cell>
          <cell r="B236" t="str">
            <v>Employee Commissions</v>
          </cell>
          <cell r="C236">
            <v>35151</v>
          </cell>
        </row>
        <row r="237">
          <cell r="A237" t="str">
            <v>806050</v>
          </cell>
          <cell r="B237" t="str">
            <v>Vacation</v>
          </cell>
          <cell r="C237">
            <v>3889</v>
          </cell>
        </row>
        <row r="238">
          <cell r="A238" t="str">
            <v>806100</v>
          </cell>
          <cell r="B238" t="str">
            <v>Travel - Air</v>
          </cell>
          <cell r="C238">
            <v>1100</v>
          </cell>
        </row>
        <row r="239">
          <cell r="A239" t="str">
            <v>806110</v>
          </cell>
          <cell r="B239" t="str">
            <v>Travel -Hotel</v>
          </cell>
          <cell r="C239">
            <v>859</v>
          </cell>
        </row>
        <row r="240">
          <cell r="A240" t="str">
            <v>806120</v>
          </cell>
          <cell r="B240" t="str">
            <v>Travel - Other</v>
          </cell>
          <cell r="C240">
            <v>4880</v>
          </cell>
        </row>
        <row r="241">
          <cell r="A241" t="str">
            <v>806130</v>
          </cell>
          <cell r="B241" t="str">
            <v>Meals</v>
          </cell>
          <cell r="C241">
            <v>3504</v>
          </cell>
        </row>
        <row r="242">
          <cell r="A242" t="str">
            <v>806200</v>
          </cell>
          <cell r="B242" t="str">
            <v>Total Training</v>
          </cell>
          <cell r="C242">
            <v>5000</v>
          </cell>
        </row>
        <row r="243">
          <cell r="A243" t="str">
            <v>806500</v>
          </cell>
          <cell r="B243" t="str">
            <v>Inside Sales</v>
          </cell>
          <cell r="C243">
            <v>41048</v>
          </cell>
        </row>
        <row r="244">
          <cell r="A244" t="str">
            <v>807300</v>
          </cell>
          <cell r="B244" t="str">
            <v>Exp. Equipment</v>
          </cell>
          <cell r="C244">
            <v>142</v>
          </cell>
        </row>
        <row r="245">
          <cell r="A245" t="str">
            <v>807301</v>
          </cell>
          <cell r="B245" t="str">
            <v>Exp. Software</v>
          </cell>
          <cell r="C245">
            <v>142</v>
          </cell>
        </row>
        <row r="246">
          <cell r="A246" t="str">
            <v>808130</v>
          </cell>
          <cell r="B246" t="str">
            <v>Supplies</v>
          </cell>
          <cell r="C246">
            <v>354</v>
          </cell>
        </row>
        <row r="247">
          <cell r="A247" t="str">
            <v>856010</v>
          </cell>
          <cell r="B247" t="str">
            <v>Salaries</v>
          </cell>
          <cell r="C247">
            <v>19167</v>
          </cell>
        </row>
        <row r="248">
          <cell r="A248" t="str">
            <v>856020</v>
          </cell>
          <cell r="B248" t="str">
            <v>Payroll Taxes &amp; Benefits</v>
          </cell>
          <cell r="C248">
            <v>3642</v>
          </cell>
        </row>
        <row r="249">
          <cell r="A249" t="str">
            <v>856050</v>
          </cell>
          <cell r="B249" t="str">
            <v>Vacation</v>
          </cell>
          <cell r="C249">
            <v>739</v>
          </cell>
        </row>
        <row r="250">
          <cell r="A250" t="str">
            <v>856100</v>
          </cell>
          <cell r="B250" t="str">
            <v>Travel - Air</v>
          </cell>
          <cell r="C250">
            <v>1000</v>
          </cell>
        </row>
        <row r="251">
          <cell r="A251" t="str">
            <v>856110</v>
          </cell>
          <cell r="B251" t="str">
            <v>Travel -Hotel</v>
          </cell>
          <cell r="C251">
            <v>500</v>
          </cell>
        </row>
        <row r="252">
          <cell r="A252" t="str">
            <v>856120</v>
          </cell>
          <cell r="B252" t="str">
            <v>Travel - Other</v>
          </cell>
          <cell r="C252">
            <v>250</v>
          </cell>
        </row>
        <row r="253">
          <cell r="A253" t="str">
            <v>856130</v>
          </cell>
          <cell r="B253" t="str">
            <v>Meals</v>
          </cell>
          <cell r="C253">
            <v>100</v>
          </cell>
        </row>
        <row r="254">
          <cell r="A254" t="str">
            <v>856200</v>
          </cell>
          <cell r="B254" t="str">
            <v>Conferences and Training</v>
          </cell>
          <cell r="C254">
            <v>83</v>
          </cell>
        </row>
        <row r="255">
          <cell r="A255" t="str">
            <v>857300</v>
          </cell>
          <cell r="B255" t="str">
            <v>Exp. Dev. Equipment</v>
          </cell>
          <cell r="C255">
            <v>17</v>
          </cell>
        </row>
        <row r="256">
          <cell r="A256" t="str">
            <v>857301</v>
          </cell>
          <cell r="B256" t="str">
            <v>Exp. Dev. Software</v>
          </cell>
          <cell r="C256">
            <v>17</v>
          </cell>
        </row>
        <row r="257">
          <cell r="A257" t="str">
            <v>857303</v>
          </cell>
          <cell r="B257" t="str">
            <v>Equipment Rental</v>
          </cell>
          <cell r="C257">
            <v>17</v>
          </cell>
        </row>
        <row r="258">
          <cell r="A258" t="str">
            <v>858130</v>
          </cell>
          <cell r="B258" t="str">
            <v>Supplies</v>
          </cell>
          <cell r="C258">
            <v>21</v>
          </cell>
        </row>
        <row r="259">
          <cell r="A259" t="str">
            <v>906010</v>
          </cell>
          <cell r="B259" t="str">
            <v>Total Salary Expense</v>
          </cell>
          <cell r="C259">
            <v>39583</v>
          </cell>
        </row>
        <row r="260">
          <cell r="A260" t="str">
            <v>906020</v>
          </cell>
          <cell r="B260" t="str">
            <v>Payroll Taxes &amp; Benefits</v>
          </cell>
          <cell r="C260">
            <v>8907</v>
          </cell>
        </row>
        <row r="261">
          <cell r="A261" t="str">
            <v>906040</v>
          </cell>
          <cell r="B261" t="str">
            <v>Signing Bonus</v>
          </cell>
          <cell r="C261">
            <v>12300</v>
          </cell>
        </row>
        <row r="262">
          <cell r="A262" t="str">
            <v>906050</v>
          </cell>
          <cell r="B262" t="str">
            <v>Vacation</v>
          </cell>
          <cell r="C262">
            <v>1526</v>
          </cell>
        </row>
        <row r="263">
          <cell r="A263" t="str">
            <v>906100</v>
          </cell>
          <cell r="B263" t="str">
            <v>Travel - Air</v>
          </cell>
          <cell r="C263">
            <v>450</v>
          </cell>
        </row>
        <row r="264">
          <cell r="A264" t="str">
            <v>906110</v>
          </cell>
          <cell r="B264" t="str">
            <v>Travel -Hotel</v>
          </cell>
          <cell r="C264">
            <v>300</v>
          </cell>
        </row>
        <row r="265">
          <cell r="A265" t="str">
            <v>906120</v>
          </cell>
          <cell r="B265" t="str">
            <v>Travel - Other</v>
          </cell>
          <cell r="C265">
            <v>300</v>
          </cell>
        </row>
        <row r="266">
          <cell r="A266" t="str">
            <v>906130</v>
          </cell>
          <cell r="B266" t="str">
            <v>Meals</v>
          </cell>
          <cell r="C266">
            <v>150</v>
          </cell>
        </row>
        <row r="267">
          <cell r="A267" t="str">
            <v>906200</v>
          </cell>
          <cell r="B267" t="str">
            <v>Company Meetings</v>
          </cell>
          <cell r="C267">
            <v>0</v>
          </cell>
        </row>
        <row r="268">
          <cell r="A268" t="str">
            <v>906200</v>
          </cell>
          <cell r="B268" t="str">
            <v>Conferences and Training</v>
          </cell>
          <cell r="C268">
            <v>150</v>
          </cell>
        </row>
        <row r="269">
          <cell r="A269" t="str">
            <v>906500</v>
          </cell>
          <cell r="B269" t="str">
            <v>Consulting</v>
          </cell>
          <cell r="C269">
            <v>11000</v>
          </cell>
        </row>
        <row r="270">
          <cell r="A270" t="str">
            <v>906505</v>
          </cell>
          <cell r="B270" t="str">
            <v>Temporary Help</v>
          </cell>
          <cell r="C270">
            <v>1200</v>
          </cell>
        </row>
        <row r="271">
          <cell r="A271" t="str">
            <v>906560</v>
          </cell>
          <cell r="B271" t="str">
            <v>Legal</v>
          </cell>
          <cell r="C271">
            <v>7000</v>
          </cell>
        </row>
        <row r="272">
          <cell r="A272" t="str">
            <v>906570</v>
          </cell>
          <cell r="B272" t="str">
            <v>Accounting</v>
          </cell>
          <cell r="C272">
            <v>4000</v>
          </cell>
        </row>
        <row r="273">
          <cell r="A273" t="str">
            <v>906572</v>
          </cell>
          <cell r="B273" t="str">
            <v>Bank, Bridge and Payroll  Fees</v>
          </cell>
          <cell r="C273">
            <v>300</v>
          </cell>
        </row>
        <row r="274">
          <cell r="A274" t="str">
            <v>906573</v>
          </cell>
          <cell r="B274" t="str">
            <v>Merchant Services Fees</v>
          </cell>
          <cell r="C274">
            <v>5725</v>
          </cell>
        </row>
        <row r="275">
          <cell r="A275" t="str">
            <v>907300</v>
          </cell>
          <cell r="B275" t="str">
            <v>Exp. Equipment</v>
          </cell>
          <cell r="C275">
            <v>50</v>
          </cell>
        </row>
        <row r="276">
          <cell r="A276" t="str">
            <v>907301</v>
          </cell>
          <cell r="B276" t="str">
            <v>Exp. Software</v>
          </cell>
          <cell r="C276">
            <v>10022</v>
          </cell>
        </row>
        <row r="277">
          <cell r="A277" t="str">
            <v>907303</v>
          </cell>
          <cell r="B277" t="str">
            <v>Equipment Rental</v>
          </cell>
          <cell r="C277">
            <v>50</v>
          </cell>
        </row>
        <row r="278">
          <cell r="A278" t="str">
            <v>908000</v>
          </cell>
          <cell r="B278" t="str">
            <v>Rent + janatorial +</v>
          </cell>
          <cell r="C278">
            <v>10300</v>
          </cell>
        </row>
        <row r="279">
          <cell r="A279" t="str">
            <v>908010</v>
          </cell>
          <cell r="B279" t="str">
            <v>Moving</v>
          </cell>
          <cell r="C279">
            <v>500</v>
          </cell>
        </row>
        <row r="280">
          <cell r="A280" t="str">
            <v>908020</v>
          </cell>
          <cell r="B280" t="str">
            <v>Telecommunications</v>
          </cell>
          <cell r="C280">
            <v>4290</v>
          </cell>
        </row>
        <row r="281">
          <cell r="A281" t="str">
            <v>908040</v>
          </cell>
          <cell r="B281" t="str">
            <v>Utilities</v>
          </cell>
          <cell r="C281">
            <v>200</v>
          </cell>
        </row>
        <row r="282">
          <cell r="A282" t="str">
            <v>908060</v>
          </cell>
          <cell r="B282" t="str">
            <v>Postage and Freight</v>
          </cell>
          <cell r="C282">
            <v>400</v>
          </cell>
        </row>
        <row r="283">
          <cell r="A283" t="str">
            <v>908070</v>
          </cell>
          <cell r="B283" t="str">
            <v>Copying &amp; Printing</v>
          </cell>
          <cell r="C283">
            <v>200</v>
          </cell>
        </row>
        <row r="284">
          <cell r="A284" t="str">
            <v>908080</v>
          </cell>
          <cell r="B284" t="str">
            <v>Dues and Subscriptions</v>
          </cell>
          <cell r="C284">
            <v>100</v>
          </cell>
        </row>
        <row r="285">
          <cell r="A285" t="str">
            <v>908110</v>
          </cell>
          <cell r="B285" t="str">
            <v>Taxes and Licenses</v>
          </cell>
          <cell r="C285">
            <v>1500</v>
          </cell>
        </row>
        <row r="286">
          <cell r="A286" t="str">
            <v>908120</v>
          </cell>
          <cell r="B286" t="str">
            <v>Business Insurance</v>
          </cell>
          <cell r="C286">
            <v>1600</v>
          </cell>
        </row>
        <row r="287">
          <cell r="A287" t="str">
            <v>908130</v>
          </cell>
          <cell r="B287" t="str">
            <v>Supplies</v>
          </cell>
          <cell r="C287">
            <v>7500</v>
          </cell>
        </row>
        <row r="288">
          <cell r="A288" t="str">
            <v>959110</v>
          </cell>
          <cell r="B288" t="str">
            <v>Interest Income</v>
          </cell>
          <cell r="C288">
            <v>-4991</v>
          </cell>
        </row>
        <row r="289">
          <cell r="A289">
            <v>909210</v>
          </cell>
          <cell r="B289" t="str">
            <v>Depreciation</v>
          </cell>
          <cell r="C289">
            <v>1194</v>
          </cell>
        </row>
        <row r="290">
          <cell r="A290" t="str">
            <v>959220</v>
          </cell>
          <cell r="B290" t="str">
            <v>Interest Expense</v>
          </cell>
          <cell r="C290">
            <v>4088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AD ME"/>
      <sheetName val="My Lists"/>
      <sheetName val="OIData"/>
      <sheetName val="READ_ME"/>
      <sheetName val="My_Lists"/>
      <sheetName val="READ_ME1"/>
      <sheetName val="My_Lists1"/>
      <sheetName val="READ_ME2"/>
      <sheetName val="My_Lists2"/>
      <sheetName val="READ_ME3"/>
      <sheetName val="My_Lists3"/>
    </sheetNames>
    <sheetDataSet>
      <sheetData sheetId="0"/>
      <sheetData sheetId="1">
        <row r="2">
          <cell r="A2" t="str">
            <v xml:space="preserve">1-Domestic Indiv </v>
          </cell>
        </row>
        <row r="3">
          <cell r="A3" t="str">
            <v xml:space="preserve">2-Domestic JT TEN </v>
          </cell>
        </row>
        <row r="4">
          <cell r="A4" t="str">
            <v xml:space="preserve">3-Domestic TEN COM </v>
          </cell>
        </row>
        <row r="5">
          <cell r="A5" t="str">
            <v xml:space="preserve">4-Domestic TEN ENT </v>
          </cell>
        </row>
        <row r="6">
          <cell r="A6" t="str">
            <v xml:space="preserve">5-Domestic COMM PROP </v>
          </cell>
        </row>
        <row r="7">
          <cell r="A7" t="str">
            <v xml:space="preserve">6-Domestic Cust For Minor </v>
          </cell>
        </row>
        <row r="8">
          <cell r="A8" t="str">
            <v xml:space="preserve">7-Domestic Trust </v>
          </cell>
        </row>
        <row r="9">
          <cell r="A9" t="str">
            <v xml:space="preserve">8-Domestic IRA/Keogh </v>
          </cell>
        </row>
        <row r="10">
          <cell r="A10" t="str">
            <v xml:space="preserve">9-Domestic FBO/FAO </v>
          </cell>
        </row>
        <row r="11">
          <cell r="A11" t="str">
            <v>10-Domestic Corp</v>
          </cell>
        </row>
        <row r="12">
          <cell r="A12" t="str">
            <v xml:space="preserve">11-Domestic Partnership </v>
          </cell>
        </row>
        <row r="13">
          <cell r="A13" t="str">
            <v>12-Foreign Indiv</v>
          </cell>
        </row>
        <row r="14">
          <cell r="A14" t="str">
            <v xml:space="preserve">13-Foreign Joint </v>
          </cell>
        </row>
        <row r="15">
          <cell r="A15" t="str">
            <v xml:space="preserve">14-Foreign Trust </v>
          </cell>
        </row>
        <row r="16">
          <cell r="A16" t="str">
            <v xml:space="preserve">15-Foreign FBO/FAO </v>
          </cell>
        </row>
        <row r="17">
          <cell r="A17" t="str">
            <v>16-Foreign Corp    </v>
          </cell>
        </row>
      </sheetData>
      <sheetData sheetId="2"/>
      <sheetData sheetId="3"/>
      <sheetData sheetId="4">
        <row r="2">
          <cell r="A2" t="str">
            <v xml:space="preserve">1-Domestic Indiv </v>
          </cell>
        </row>
      </sheetData>
      <sheetData sheetId="5"/>
      <sheetData sheetId="6">
        <row r="2">
          <cell r="A2" t="str">
            <v xml:space="preserve">1-Domestic Indiv </v>
          </cell>
        </row>
      </sheetData>
      <sheetData sheetId="7"/>
      <sheetData sheetId="8">
        <row r="2">
          <cell r="A2" t="str">
            <v xml:space="preserve">1-Domestic Indiv </v>
          </cell>
        </row>
      </sheetData>
      <sheetData sheetId="9"/>
      <sheetData sheetId="10">
        <row r="2">
          <cell r="A2" t="str">
            <v xml:space="preserve">1-Domestic Indiv 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"/>
      <sheetName val="Queries"/>
      <sheetName val="Cover"/>
      <sheetName val="Overview"/>
      <sheetName val="Bal Sheet"/>
      <sheetName val="P&amp;L"/>
      <sheetName val="Cash Flow"/>
      <sheetName val="2005-06 Waterfall"/>
      <sheetName val="TB"/>
      <sheetName val="PriorTB"/>
      <sheetName val="XCHK"/>
      <sheetName val="Budget"/>
      <sheetName val="Bal_Sheet"/>
      <sheetName val="Cash_Flow"/>
      <sheetName val="2005-06_Waterfall"/>
      <sheetName val="Bal_Sheet1"/>
      <sheetName val="Cash_Flow1"/>
      <sheetName val="2005-06_Waterfall1"/>
      <sheetName val="Bal_Sheet2"/>
      <sheetName val="Cash_Flow2"/>
      <sheetName val="2005-06_Waterfall2"/>
      <sheetName val="Bal_Sheet3"/>
      <sheetName val="Cash_Flow3"/>
      <sheetName val="2005-06_Waterfall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B2" t="str">
            <v>Account ID</v>
          </cell>
          <cell r="C2" t="str">
            <v>Account Description</v>
          </cell>
          <cell r="D2" t="str">
            <v>Debit Amt</v>
          </cell>
          <cell r="E2" t="str">
            <v>Credit Amt</v>
          </cell>
          <cell r="F2" t="str">
            <v>CurNet</v>
          </cell>
          <cell r="G2" t="str">
            <v>DR12</v>
          </cell>
          <cell r="H2" t="str">
            <v>CR12</v>
          </cell>
          <cell r="I2" t="str">
            <v>LastNet</v>
          </cell>
          <cell r="J2" t="str">
            <v>DRCHG</v>
          </cell>
          <cell r="K2" t="str">
            <v>CRCHG</v>
          </cell>
          <cell r="L2" t="str">
            <v>Net</v>
          </cell>
        </row>
        <row r="3">
          <cell r="B3">
            <v>100000</v>
          </cell>
          <cell r="C3" t="str">
            <v>CASH</v>
          </cell>
          <cell r="F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B4">
            <v>100100</v>
          </cell>
          <cell r="C4" t="str">
            <v>Wells Fargo - Checking</v>
          </cell>
          <cell r="D4">
            <v>17025.310000000001</v>
          </cell>
          <cell r="F4">
            <v>17025.310000000001</v>
          </cell>
          <cell r="G4">
            <v>199901.61</v>
          </cell>
          <cell r="I4">
            <v>199901.61</v>
          </cell>
          <cell r="J4">
            <v>-182876.3</v>
          </cell>
          <cell r="K4">
            <v>0</v>
          </cell>
          <cell r="L4">
            <v>-182876.3</v>
          </cell>
        </row>
        <row r="5">
          <cell r="B5">
            <v>100200</v>
          </cell>
          <cell r="C5" t="str">
            <v>First Republic - Checking</v>
          </cell>
          <cell r="D5">
            <v>6507.85</v>
          </cell>
          <cell r="F5">
            <v>6507.85</v>
          </cell>
          <cell r="G5">
            <v>5730.35</v>
          </cell>
          <cell r="I5">
            <v>5730.35</v>
          </cell>
          <cell r="J5">
            <v>777.5</v>
          </cell>
          <cell r="K5">
            <v>0</v>
          </cell>
          <cell r="L5">
            <v>777.5</v>
          </cell>
        </row>
        <row r="6">
          <cell r="B6">
            <v>100300</v>
          </cell>
          <cell r="C6" t="str">
            <v>First Republic - Investment</v>
          </cell>
          <cell r="F6">
            <v>0</v>
          </cell>
          <cell r="G6">
            <v>2189712.2599999998</v>
          </cell>
          <cell r="I6">
            <v>2189712.2599999998</v>
          </cell>
          <cell r="J6">
            <v>-2189712.2599999998</v>
          </cell>
          <cell r="K6">
            <v>0</v>
          </cell>
          <cell r="L6">
            <v>-2189712.2599999998</v>
          </cell>
        </row>
        <row r="7">
          <cell r="B7">
            <v>100400</v>
          </cell>
          <cell r="C7" t="str">
            <v>Comerica - Checking</v>
          </cell>
          <cell r="D7">
            <v>200468.05</v>
          </cell>
          <cell r="F7">
            <v>200468.05</v>
          </cell>
          <cell r="G7">
            <v>500</v>
          </cell>
          <cell r="I7">
            <v>500</v>
          </cell>
          <cell r="J7">
            <v>199968.05</v>
          </cell>
          <cell r="K7">
            <v>0</v>
          </cell>
          <cell r="L7">
            <v>199968.05</v>
          </cell>
        </row>
        <row r="8">
          <cell r="B8">
            <v>100500</v>
          </cell>
          <cell r="C8" t="str">
            <v>Comerica - Money Market</v>
          </cell>
          <cell r="D8">
            <v>1649589.65</v>
          </cell>
          <cell r="F8">
            <v>1649589.65</v>
          </cell>
          <cell r="I8">
            <v>0</v>
          </cell>
          <cell r="J8">
            <v>1649589.65</v>
          </cell>
          <cell r="K8">
            <v>0</v>
          </cell>
          <cell r="L8">
            <v>1649589.65</v>
          </cell>
        </row>
        <row r="9">
          <cell r="B9">
            <v>100600</v>
          </cell>
          <cell r="C9" t="str">
            <v>Comerica - Merchant</v>
          </cell>
          <cell r="F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>
            <v>110000</v>
          </cell>
          <cell r="C10" t="str">
            <v>Credit Card Deposit Clearing</v>
          </cell>
          <cell r="E10">
            <v>9071.61</v>
          </cell>
          <cell r="F10">
            <v>-9071.61</v>
          </cell>
          <cell r="I10">
            <v>0</v>
          </cell>
          <cell r="J10">
            <v>0</v>
          </cell>
          <cell r="K10">
            <v>9071.61</v>
          </cell>
          <cell r="L10">
            <v>-9071.61</v>
          </cell>
        </row>
        <row r="11">
          <cell r="B11">
            <v>120000</v>
          </cell>
          <cell r="C11" t="str">
            <v>Accounts Receivable</v>
          </cell>
          <cell r="E11">
            <v>191861.7</v>
          </cell>
          <cell r="F11">
            <v>-191861.7</v>
          </cell>
          <cell r="I11">
            <v>0</v>
          </cell>
          <cell r="J11">
            <v>0</v>
          </cell>
          <cell r="K11">
            <v>191861.7</v>
          </cell>
          <cell r="L11">
            <v>-191861.7</v>
          </cell>
        </row>
        <row r="12">
          <cell r="B12">
            <v>120100</v>
          </cell>
          <cell r="C12" t="str">
            <v>Reserve for Bad Debt</v>
          </cell>
          <cell r="F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>
            <v>121000</v>
          </cell>
          <cell r="C13" t="str">
            <v>AR Clearing</v>
          </cell>
          <cell r="F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>
            <v>122000</v>
          </cell>
          <cell r="C14" t="str">
            <v>Employee Advances</v>
          </cell>
          <cell r="F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>
            <v>130000</v>
          </cell>
          <cell r="C15" t="str">
            <v>Inventory</v>
          </cell>
          <cell r="F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>
            <v>140000</v>
          </cell>
          <cell r="C16" t="str">
            <v>Prepaid Expense</v>
          </cell>
          <cell r="D16">
            <v>70193.539999999994</v>
          </cell>
          <cell r="F16">
            <v>70193.539999999994</v>
          </cell>
          <cell r="G16">
            <v>92861.81</v>
          </cell>
          <cell r="I16">
            <v>92861.81</v>
          </cell>
          <cell r="J16">
            <v>-22668.270000000004</v>
          </cell>
          <cell r="K16">
            <v>0</v>
          </cell>
          <cell r="L16">
            <v>-22668.270000000004</v>
          </cell>
        </row>
        <row r="17">
          <cell r="B17">
            <v>140100</v>
          </cell>
          <cell r="C17" t="str">
            <v>Prepaid Expense - General</v>
          </cell>
          <cell r="F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>
            <v>140200</v>
          </cell>
          <cell r="C18" t="str">
            <v>Prepaid Expense - Insurance</v>
          </cell>
          <cell r="F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B19">
            <v>140300</v>
          </cell>
          <cell r="C19" t="str">
            <v>Prepaid Expense - Marketing</v>
          </cell>
          <cell r="F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B20">
            <v>140400</v>
          </cell>
          <cell r="C20" t="str">
            <v>Deferred Costs - Eng/Bridal</v>
          </cell>
          <cell r="D20">
            <v>8048</v>
          </cell>
          <cell r="F20">
            <v>8048</v>
          </cell>
          <cell r="G20">
            <v>5849</v>
          </cell>
          <cell r="I20">
            <v>5849</v>
          </cell>
          <cell r="J20">
            <v>2199</v>
          </cell>
          <cell r="K20">
            <v>0</v>
          </cell>
          <cell r="L20">
            <v>2199</v>
          </cell>
        </row>
        <row r="21">
          <cell r="B21">
            <v>140500</v>
          </cell>
          <cell r="C21" t="str">
            <v>Deferred Costs - Albums</v>
          </cell>
          <cell r="D21">
            <v>37670</v>
          </cell>
          <cell r="F21">
            <v>37670</v>
          </cell>
          <cell r="G21">
            <v>38170</v>
          </cell>
          <cell r="I21">
            <v>38170</v>
          </cell>
          <cell r="J21">
            <v>-500</v>
          </cell>
          <cell r="K21">
            <v>0</v>
          </cell>
          <cell r="L21">
            <v>-500</v>
          </cell>
        </row>
        <row r="22">
          <cell r="B22">
            <v>141000</v>
          </cell>
          <cell r="C22" t="str">
            <v>Restricted Funds - Merch Cards</v>
          </cell>
          <cell r="D22">
            <v>20000</v>
          </cell>
          <cell r="F22">
            <v>20000</v>
          </cell>
          <cell r="G22">
            <v>20000</v>
          </cell>
          <cell r="I22">
            <v>20000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141500</v>
          </cell>
          <cell r="C23" t="str">
            <v>CD - ACH Restricted</v>
          </cell>
          <cell r="F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>
            <v>149000</v>
          </cell>
          <cell r="C24" t="str">
            <v>Other Current Assets</v>
          </cell>
          <cell r="F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>
            <v>150000</v>
          </cell>
          <cell r="C25" t="str">
            <v>Fixed Assets</v>
          </cell>
          <cell r="F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B26">
            <v>150100</v>
          </cell>
          <cell r="C26" t="str">
            <v>Furniture and Fixtures</v>
          </cell>
          <cell r="D26">
            <v>29461.57</v>
          </cell>
          <cell r="F26">
            <v>29461.57</v>
          </cell>
          <cell r="G26">
            <v>22151.69</v>
          </cell>
          <cell r="I26">
            <v>22151.69</v>
          </cell>
          <cell r="J26">
            <v>7309.880000000001</v>
          </cell>
          <cell r="K26">
            <v>0</v>
          </cell>
          <cell r="L26">
            <v>7309.880000000001</v>
          </cell>
        </row>
        <row r="27">
          <cell r="B27">
            <v>150200</v>
          </cell>
          <cell r="C27" t="str">
            <v>Computers</v>
          </cell>
          <cell r="D27">
            <v>105347.58</v>
          </cell>
          <cell r="F27">
            <v>105347.58</v>
          </cell>
          <cell r="G27">
            <v>100134.64</v>
          </cell>
          <cell r="I27">
            <v>100134.64</v>
          </cell>
          <cell r="J27">
            <v>5212.9400000000023</v>
          </cell>
          <cell r="K27">
            <v>0</v>
          </cell>
          <cell r="L27">
            <v>5212.9400000000023</v>
          </cell>
        </row>
        <row r="28">
          <cell r="B28">
            <v>150300</v>
          </cell>
          <cell r="C28" t="str">
            <v>Cameras</v>
          </cell>
          <cell r="D28">
            <v>1119108.8400000001</v>
          </cell>
          <cell r="F28">
            <v>1119108.8400000001</v>
          </cell>
          <cell r="G28">
            <v>1119108.8400000001</v>
          </cell>
          <cell r="I28">
            <v>1119108.8400000001</v>
          </cell>
          <cell r="J28">
            <v>0</v>
          </cell>
          <cell r="K28">
            <v>0</v>
          </cell>
          <cell r="L28">
            <v>0</v>
          </cell>
        </row>
        <row r="29">
          <cell r="B29">
            <v>150400</v>
          </cell>
          <cell r="C29" t="str">
            <v>Capital Leased Property</v>
          </cell>
          <cell r="F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>
            <v>150500</v>
          </cell>
          <cell r="C30" t="str">
            <v>Leasehold Improvements</v>
          </cell>
          <cell r="F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>
            <v>160000</v>
          </cell>
          <cell r="C31" t="str">
            <v>Accum Depreciation</v>
          </cell>
          <cell r="F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>
            <v>160100</v>
          </cell>
          <cell r="C32" t="str">
            <v>Accum Dep. Furn &amp; Fixtures</v>
          </cell>
          <cell r="F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>
            <v>160200</v>
          </cell>
          <cell r="C33" t="str">
            <v>Accum Dep. Computers</v>
          </cell>
          <cell r="F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>
            <v>160300</v>
          </cell>
          <cell r="C34" t="str">
            <v>Accum Dep. Cameras</v>
          </cell>
          <cell r="E34">
            <v>315736</v>
          </cell>
          <cell r="F34">
            <v>-315736</v>
          </cell>
          <cell r="H34">
            <v>298795</v>
          </cell>
          <cell r="I34">
            <v>-298795</v>
          </cell>
          <cell r="J34">
            <v>0</v>
          </cell>
          <cell r="K34">
            <v>16941</v>
          </cell>
          <cell r="L34">
            <v>-16941</v>
          </cell>
        </row>
        <row r="35">
          <cell r="B35">
            <v>160400</v>
          </cell>
          <cell r="C35" t="str">
            <v>Accum Dep. Leased Property</v>
          </cell>
          <cell r="F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>
            <v>160500</v>
          </cell>
          <cell r="C36" t="str">
            <v>Accum Dep. Leasehold Imp.</v>
          </cell>
          <cell r="F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>
            <v>180000</v>
          </cell>
          <cell r="C37" t="str">
            <v>Other Assets</v>
          </cell>
          <cell r="F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>
            <v>181000</v>
          </cell>
          <cell r="C38" t="str">
            <v>Deposits</v>
          </cell>
          <cell r="D38">
            <v>59462.21</v>
          </cell>
          <cell r="F38">
            <v>59462.21</v>
          </cell>
          <cell r="G38">
            <v>59462.21</v>
          </cell>
          <cell r="I38">
            <v>59462.21</v>
          </cell>
          <cell r="J38">
            <v>0</v>
          </cell>
          <cell r="K38">
            <v>0</v>
          </cell>
          <cell r="L38">
            <v>0</v>
          </cell>
        </row>
        <row r="39">
          <cell r="B39">
            <v>182000</v>
          </cell>
          <cell r="C39" t="str">
            <v>Start-up Costs</v>
          </cell>
          <cell r="F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>
            <v>200000</v>
          </cell>
          <cell r="C40" t="str">
            <v>Accounts Payable</v>
          </cell>
          <cell r="E40">
            <v>162844.13</v>
          </cell>
          <cell r="F40">
            <v>-162844.13</v>
          </cell>
          <cell r="H40">
            <v>101558.84</v>
          </cell>
          <cell r="I40">
            <v>-101558.84</v>
          </cell>
          <cell r="J40">
            <v>0</v>
          </cell>
          <cell r="K40">
            <v>61285.290000000008</v>
          </cell>
          <cell r="L40">
            <v>-61285.290000000008</v>
          </cell>
        </row>
        <row r="41">
          <cell r="B41">
            <v>201000</v>
          </cell>
          <cell r="C41" t="str">
            <v>Credit Card</v>
          </cell>
          <cell r="F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B42">
            <v>201010</v>
          </cell>
          <cell r="C42" t="str">
            <v>Credit Card - Chase</v>
          </cell>
          <cell r="F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B43">
            <v>201020</v>
          </cell>
          <cell r="C43" t="str">
            <v>Credit Card - Capital One</v>
          </cell>
          <cell r="E43">
            <v>1484.54</v>
          </cell>
          <cell r="F43">
            <v>-1484.54</v>
          </cell>
          <cell r="H43">
            <v>1424.51</v>
          </cell>
          <cell r="I43">
            <v>-1424.51</v>
          </cell>
          <cell r="J43">
            <v>0</v>
          </cell>
          <cell r="K43">
            <v>60.029999999999973</v>
          </cell>
          <cell r="L43">
            <v>-60.029999999999973</v>
          </cell>
        </row>
        <row r="44">
          <cell r="B44">
            <v>201030</v>
          </cell>
          <cell r="C44" t="str">
            <v>Credit Card - Bank One</v>
          </cell>
          <cell r="F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>
            <v>201040</v>
          </cell>
          <cell r="C45" t="str">
            <v>Credit Card - Amex - Gold</v>
          </cell>
          <cell r="E45">
            <v>27790.25</v>
          </cell>
          <cell r="F45">
            <v>-27790.25</v>
          </cell>
          <cell r="H45">
            <v>29921.279999999999</v>
          </cell>
          <cell r="I45">
            <v>-29921.279999999999</v>
          </cell>
          <cell r="J45">
            <v>0</v>
          </cell>
          <cell r="K45">
            <v>-2131.0299999999988</v>
          </cell>
          <cell r="L45">
            <v>2131.0299999999988</v>
          </cell>
        </row>
        <row r="46">
          <cell r="B46">
            <v>201050</v>
          </cell>
          <cell r="C46" t="str">
            <v>Credit Card - Amex - Platinum</v>
          </cell>
          <cell r="E46">
            <v>569.33000000000004</v>
          </cell>
          <cell r="F46">
            <v>-569.33000000000004</v>
          </cell>
          <cell r="H46">
            <v>461.9</v>
          </cell>
          <cell r="I46">
            <v>-461.9</v>
          </cell>
          <cell r="J46">
            <v>0</v>
          </cell>
          <cell r="K46">
            <v>107.43000000000006</v>
          </cell>
          <cell r="L46">
            <v>-107.43000000000006</v>
          </cell>
        </row>
        <row r="47">
          <cell r="B47">
            <v>202000</v>
          </cell>
          <cell r="C47" t="str">
            <v>Accrued Expenses Payable</v>
          </cell>
          <cell r="E47">
            <v>57466.86</v>
          </cell>
          <cell r="F47">
            <v>-57466.86</v>
          </cell>
          <cell r="H47">
            <v>120783.78</v>
          </cell>
          <cell r="I47">
            <v>-120783.78</v>
          </cell>
          <cell r="J47">
            <v>0</v>
          </cell>
          <cell r="K47">
            <v>-63316.92</v>
          </cell>
          <cell r="L47">
            <v>63316.92</v>
          </cell>
        </row>
        <row r="48">
          <cell r="B48">
            <v>202100</v>
          </cell>
          <cell r="C48" t="str">
            <v>Accrued Payroll</v>
          </cell>
          <cell r="E48">
            <v>60252.81</v>
          </cell>
          <cell r="F48">
            <v>-60252.81</v>
          </cell>
          <cell r="H48">
            <v>141191.06</v>
          </cell>
          <cell r="I48">
            <v>-141191.06</v>
          </cell>
          <cell r="J48">
            <v>0</v>
          </cell>
          <cell r="K48">
            <v>-80938.25</v>
          </cell>
          <cell r="L48">
            <v>80938.25</v>
          </cell>
        </row>
        <row r="49">
          <cell r="B49">
            <v>202110</v>
          </cell>
          <cell r="C49" t="str">
            <v>Accrued Vacation</v>
          </cell>
          <cell r="F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B50">
            <v>202120</v>
          </cell>
          <cell r="C50" t="str">
            <v>Accrued 401k</v>
          </cell>
          <cell r="F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B51">
            <v>202130</v>
          </cell>
          <cell r="C51" t="str">
            <v>Accrued Commissions</v>
          </cell>
          <cell r="F51">
            <v>0</v>
          </cell>
          <cell r="H51">
            <v>25089.51</v>
          </cell>
          <cell r="I51">
            <v>-25089.51</v>
          </cell>
          <cell r="J51">
            <v>0</v>
          </cell>
          <cell r="K51">
            <v>-25089.51</v>
          </cell>
          <cell r="L51">
            <v>25089.51</v>
          </cell>
        </row>
        <row r="52">
          <cell r="B52">
            <v>202140</v>
          </cell>
          <cell r="C52" t="str">
            <v>Accrued Interest Payable</v>
          </cell>
          <cell r="F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>
            <v>205000</v>
          </cell>
          <cell r="C53" t="str">
            <v>Accrued Taxes Payable</v>
          </cell>
          <cell r="F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>
            <v>205100</v>
          </cell>
          <cell r="C54" t="str">
            <v>Sales Tax Payable</v>
          </cell>
          <cell r="E54">
            <v>190576.67</v>
          </cell>
          <cell r="F54">
            <v>-190576.67</v>
          </cell>
          <cell r="H54">
            <v>190576.67</v>
          </cell>
          <cell r="I54">
            <v>-190576.67</v>
          </cell>
          <cell r="J54">
            <v>0</v>
          </cell>
          <cell r="K54">
            <v>0</v>
          </cell>
          <cell r="L54">
            <v>0</v>
          </cell>
        </row>
        <row r="55">
          <cell r="B55">
            <v>205105</v>
          </cell>
          <cell r="C55" t="str">
            <v>Sales Tax Payable - CA</v>
          </cell>
          <cell r="E55">
            <v>860.51</v>
          </cell>
          <cell r="F55">
            <v>-860.51</v>
          </cell>
          <cell r="I55">
            <v>0</v>
          </cell>
          <cell r="J55">
            <v>0</v>
          </cell>
          <cell r="K55">
            <v>860.51</v>
          </cell>
          <cell r="L55">
            <v>-860.51</v>
          </cell>
        </row>
        <row r="56">
          <cell r="B56">
            <v>205107</v>
          </cell>
          <cell r="C56" t="str">
            <v>Sales Tax Payable - CT</v>
          </cell>
          <cell r="D56">
            <v>2355</v>
          </cell>
          <cell r="F56">
            <v>2355</v>
          </cell>
          <cell r="I56">
            <v>0</v>
          </cell>
          <cell r="J56">
            <v>2355</v>
          </cell>
          <cell r="K56">
            <v>0</v>
          </cell>
          <cell r="L56">
            <v>2355</v>
          </cell>
        </row>
        <row r="57">
          <cell r="B57">
            <v>205110</v>
          </cell>
          <cell r="C57" t="str">
            <v>Sales Tax Payable - GA</v>
          </cell>
          <cell r="E57">
            <v>292.58999999999997</v>
          </cell>
          <cell r="F57">
            <v>-292.58999999999997</v>
          </cell>
          <cell r="I57">
            <v>0</v>
          </cell>
          <cell r="J57">
            <v>0</v>
          </cell>
          <cell r="K57">
            <v>292.58999999999997</v>
          </cell>
          <cell r="L57">
            <v>-292.58999999999997</v>
          </cell>
        </row>
        <row r="58">
          <cell r="B58">
            <v>205113</v>
          </cell>
          <cell r="C58" t="str">
            <v>Sales Tax Payable - IL</v>
          </cell>
          <cell r="F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>
            <v>205114</v>
          </cell>
          <cell r="C59" t="str">
            <v>Sales Tax Payable - IN</v>
          </cell>
          <cell r="F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>
            <v>205120</v>
          </cell>
          <cell r="C60" t="str">
            <v>Sales Tax Payable - MD</v>
          </cell>
          <cell r="E60">
            <v>117</v>
          </cell>
          <cell r="F60">
            <v>-117</v>
          </cell>
          <cell r="I60">
            <v>0</v>
          </cell>
          <cell r="J60">
            <v>0</v>
          </cell>
          <cell r="K60">
            <v>117</v>
          </cell>
          <cell r="L60">
            <v>-117</v>
          </cell>
        </row>
        <row r="61">
          <cell r="B61">
            <v>205121</v>
          </cell>
          <cell r="C61" t="str">
            <v>Sales Tax Payable - MA</v>
          </cell>
          <cell r="D61">
            <v>7477.87</v>
          </cell>
          <cell r="F61">
            <v>7477.87</v>
          </cell>
          <cell r="I61">
            <v>0</v>
          </cell>
          <cell r="J61">
            <v>7477.87</v>
          </cell>
          <cell r="K61">
            <v>0</v>
          </cell>
          <cell r="L61">
            <v>7477.87</v>
          </cell>
        </row>
        <row r="62">
          <cell r="B62">
            <v>205122</v>
          </cell>
          <cell r="C62" t="str">
            <v>Sales Tax Payable - MI</v>
          </cell>
          <cell r="D62">
            <v>3102.12</v>
          </cell>
          <cell r="F62">
            <v>3102.12</v>
          </cell>
          <cell r="I62">
            <v>0</v>
          </cell>
          <cell r="J62">
            <v>3102.12</v>
          </cell>
          <cell r="K62">
            <v>0</v>
          </cell>
          <cell r="L62">
            <v>3102.12</v>
          </cell>
        </row>
        <row r="63">
          <cell r="B63">
            <v>205128</v>
          </cell>
          <cell r="C63" t="str">
            <v>Sales Tax Payable - NV</v>
          </cell>
          <cell r="F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B64">
            <v>205130</v>
          </cell>
          <cell r="C64" t="str">
            <v>Sales Tax Payable - NJ</v>
          </cell>
          <cell r="E64">
            <v>156.6</v>
          </cell>
          <cell r="F64">
            <v>-156.6</v>
          </cell>
          <cell r="I64">
            <v>0</v>
          </cell>
          <cell r="J64">
            <v>0</v>
          </cell>
          <cell r="K64">
            <v>156.6</v>
          </cell>
          <cell r="L64">
            <v>-156.6</v>
          </cell>
        </row>
        <row r="65">
          <cell r="B65">
            <v>205132</v>
          </cell>
          <cell r="C65" t="str">
            <v>Sales Tax Payable - NY</v>
          </cell>
          <cell r="E65">
            <v>256.7</v>
          </cell>
          <cell r="F65">
            <v>-256.7</v>
          </cell>
          <cell r="I65">
            <v>0</v>
          </cell>
          <cell r="J65">
            <v>0</v>
          </cell>
          <cell r="K65">
            <v>256.7</v>
          </cell>
          <cell r="L65">
            <v>-256.7</v>
          </cell>
        </row>
        <row r="66">
          <cell r="B66">
            <v>205138</v>
          </cell>
          <cell r="C66" t="str">
            <v>Sales Tax Payable - PA</v>
          </cell>
          <cell r="E66">
            <v>97.14</v>
          </cell>
          <cell r="F66">
            <v>-97.14</v>
          </cell>
          <cell r="I66">
            <v>0</v>
          </cell>
          <cell r="J66">
            <v>0</v>
          </cell>
          <cell r="K66">
            <v>97.14</v>
          </cell>
          <cell r="L66">
            <v>-97.14</v>
          </cell>
        </row>
        <row r="67">
          <cell r="B67">
            <v>205143</v>
          </cell>
          <cell r="C67" t="str">
            <v>Sales Tax Payable - TX</v>
          </cell>
          <cell r="E67">
            <v>202.13</v>
          </cell>
          <cell r="F67">
            <v>-202.13</v>
          </cell>
          <cell r="I67">
            <v>0</v>
          </cell>
          <cell r="J67">
            <v>0</v>
          </cell>
          <cell r="K67">
            <v>202.13</v>
          </cell>
          <cell r="L67">
            <v>-202.13</v>
          </cell>
        </row>
        <row r="68">
          <cell r="B68">
            <v>205146</v>
          </cell>
          <cell r="C68" t="str">
            <v>Sales Tax Payable - VA</v>
          </cell>
          <cell r="D68">
            <v>3786.3</v>
          </cell>
          <cell r="F68">
            <v>3786.3</v>
          </cell>
          <cell r="I68">
            <v>0</v>
          </cell>
          <cell r="J68">
            <v>3786.3</v>
          </cell>
          <cell r="K68">
            <v>0</v>
          </cell>
          <cell r="L68">
            <v>3786.3</v>
          </cell>
        </row>
        <row r="69">
          <cell r="B69">
            <v>205147</v>
          </cell>
          <cell r="C69" t="str">
            <v>Sales Tax Payable - WA</v>
          </cell>
          <cell r="F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B70">
            <v>205149</v>
          </cell>
          <cell r="C70" t="str">
            <v>Sales Tax Payable - WI</v>
          </cell>
          <cell r="F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B71">
            <v>205151</v>
          </cell>
          <cell r="C71" t="str">
            <v>Sales Tax Payable - DC</v>
          </cell>
          <cell r="F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B72">
            <v>205200</v>
          </cell>
          <cell r="C72" t="str">
            <v>Income Taxes Payable</v>
          </cell>
          <cell r="F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>
            <v>210000</v>
          </cell>
          <cell r="C73" t="str">
            <v>Other Current Liabilities</v>
          </cell>
          <cell r="F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>
            <v>211000</v>
          </cell>
          <cell r="C74" t="str">
            <v>Capital Lease</v>
          </cell>
          <cell r="F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>
            <v>220000</v>
          </cell>
          <cell r="C75" t="str">
            <v>Deferred Revenue</v>
          </cell>
          <cell r="F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>
            <v>221000</v>
          </cell>
          <cell r="C76" t="str">
            <v>Deferred Revenue - Services</v>
          </cell>
          <cell r="F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>
            <v>221005</v>
          </cell>
          <cell r="C77" t="str">
            <v>Deferred Revenue - Prints</v>
          </cell>
          <cell r="E77">
            <v>2625</v>
          </cell>
          <cell r="F77">
            <v>-2625</v>
          </cell>
          <cell r="I77">
            <v>0</v>
          </cell>
          <cell r="J77">
            <v>0</v>
          </cell>
          <cell r="K77">
            <v>2625</v>
          </cell>
          <cell r="L77">
            <v>-2625</v>
          </cell>
        </row>
        <row r="78">
          <cell r="B78">
            <v>221010</v>
          </cell>
          <cell r="C78" t="str">
            <v>Deferred Revenue - Albums</v>
          </cell>
          <cell r="E78">
            <v>979100</v>
          </cell>
          <cell r="F78">
            <v>-979100</v>
          </cell>
          <cell r="H78">
            <v>996800</v>
          </cell>
          <cell r="I78">
            <v>-996800</v>
          </cell>
          <cell r="J78">
            <v>0</v>
          </cell>
          <cell r="K78">
            <v>-17700</v>
          </cell>
          <cell r="L78">
            <v>17700</v>
          </cell>
        </row>
        <row r="79">
          <cell r="B79">
            <v>221020</v>
          </cell>
          <cell r="C79" t="str">
            <v>Deferred Revenue - DVD Montage</v>
          </cell>
          <cell r="E79">
            <v>700</v>
          </cell>
          <cell r="F79">
            <v>-700</v>
          </cell>
          <cell r="I79">
            <v>0</v>
          </cell>
          <cell r="J79">
            <v>0</v>
          </cell>
          <cell r="K79">
            <v>700</v>
          </cell>
          <cell r="L79">
            <v>-700</v>
          </cell>
        </row>
        <row r="80">
          <cell r="B80">
            <v>221030</v>
          </cell>
          <cell r="C80" t="str">
            <v>Deferred Revenue - Dig Neg</v>
          </cell>
          <cell r="E80">
            <v>6000</v>
          </cell>
          <cell r="F80">
            <v>-6000</v>
          </cell>
          <cell r="I80">
            <v>0</v>
          </cell>
          <cell r="J80">
            <v>0</v>
          </cell>
          <cell r="K80">
            <v>6000</v>
          </cell>
          <cell r="L80">
            <v>-6000</v>
          </cell>
        </row>
        <row r="81">
          <cell r="B81">
            <v>222000</v>
          </cell>
          <cell r="C81" t="str">
            <v>Customer Deposits</v>
          </cell>
          <cell r="E81">
            <v>735805.74</v>
          </cell>
          <cell r="F81">
            <v>-735805.74</v>
          </cell>
          <cell r="G81">
            <v>24539.69</v>
          </cell>
          <cell r="I81">
            <v>24539.69</v>
          </cell>
          <cell r="J81">
            <v>-24539.69</v>
          </cell>
          <cell r="K81">
            <v>735805.74</v>
          </cell>
          <cell r="L81">
            <v>-760345.42999999993</v>
          </cell>
        </row>
        <row r="82">
          <cell r="B82">
            <v>222040</v>
          </cell>
          <cell r="C82" t="str">
            <v>Customer Deposits-Registration</v>
          </cell>
          <cell r="F82">
            <v>0</v>
          </cell>
          <cell r="H82">
            <v>742567.12</v>
          </cell>
          <cell r="I82">
            <v>-742567.12</v>
          </cell>
          <cell r="J82">
            <v>0</v>
          </cell>
          <cell r="K82">
            <v>-742567.12</v>
          </cell>
          <cell r="L82">
            <v>742567.12</v>
          </cell>
        </row>
        <row r="83">
          <cell r="B83">
            <v>229990</v>
          </cell>
          <cell r="C83" t="str">
            <v>Current Portion Long-Term Debt</v>
          </cell>
          <cell r="E83">
            <v>162012.24</v>
          </cell>
          <cell r="F83">
            <v>-162012.24</v>
          </cell>
          <cell r="H83">
            <v>158931.74</v>
          </cell>
          <cell r="I83">
            <v>-158931.74</v>
          </cell>
          <cell r="J83">
            <v>0</v>
          </cell>
          <cell r="K83">
            <v>3080.5</v>
          </cell>
          <cell r="L83">
            <v>-3080.5</v>
          </cell>
        </row>
        <row r="84">
          <cell r="B84">
            <v>230000</v>
          </cell>
          <cell r="C84" t="str">
            <v>Notes Payable</v>
          </cell>
          <cell r="D84">
            <v>149778.07999999999</v>
          </cell>
          <cell r="F84">
            <v>149778.07999999999</v>
          </cell>
          <cell r="G84">
            <v>146697.57999999999</v>
          </cell>
          <cell r="I84">
            <v>146697.57999999999</v>
          </cell>
          <cell r="J84">
            <v>3080.5</v>
          </cell>
          <cell r="K84">
            <v>0</v>
          </cell>
          <cell r="L84">
            <v>3080.5</v>
          </cell>
        </row>
        <row r="85">
          <cell r="B85">
            <v>231000</v>
          </cell>
          <cell r="C85" t="str">
            <v>Capital Leases Payable</v>
          </cell>
          <cell r="E85">
            <v>200060.66</v>
          </cell>
          <cell r="F85">
            <v>-200060.66</v>
          </cell>
          <cell r="H85">
            <v>212179.07</v>
          </cell>
          <cell r="I85">
            <v>-212179.07</v>
          </cell>
          <cell r="J85">
            <v>0</v>
          </cell>
          <cell r="K85">
            <v>-12118.410000000003</v>
          </cell>
          <cell r="L85">
            <v>12118.410000000003</v>
          </cell>
        </row>
        <row r="86">
          <cell r="B86">
            <v>232000</v>
          </cell>
          <cell r="C86" t="str">
            <v>Bridge Loans Payable</v>
          </cell>
          <cell r="F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B87">
            <v>300000</v>
          </cell>
          <cell r="C87" t="str">
            <v>Common Stock</v>
          </cell>
          <cell r="E87">
            <v>3203.44</v>
          </cell>
          <cell r="F87">
            <v>-3203.44</v>
          </cell>
          <cell r="H87">
            <v>3203.44</v>
          </cell>
          <cell r="I87">
            <v>-3203.44</v>
          </cell>
          <cell r="J87">
            <v>0</v>
          </cell>
          <cell r="K87">
            <v>0</v>
          </cell>
          <cell r="L87">
            <v>0</v>
          </cell>
        </row>
        <row r="88">
          <cell r="B88">
            <v>300100</v>
          </cell>
          <cell r="C88" t="str">
            <v>Note Rec. for Option Purchases</v>
          </cell>
          <cell r="F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B89">
            <v>320000</v>
          </cell>
          <cell r="C89" t="str">
            <v>Common Stock</v>
          </cell>
          <cell r="F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B90">
            <v>321000</v>
          </cell>
          <cell r="C90" t="str">
            <v>Preferred Series A</v>
          </cell>
          <cell r="E90">
            <v>1408.44</v>
          </cell>
          <cell r="F90">
            <v>-1408.44</v>
          </cell>
          <cell r="H90">
            <v>1408.44</v>
          </cell>
          <cell r="I90">
            <v>-1408.44</v>
          </cell>
          <cell r="J90">
            <v>0</v>
          </cell>
          <cell r="K90">
            <v>0</v>
          </cell>
          <cell r="L90">
            <v>0</v>
          </cell>
        </row>
        <row r="91">
          <cell r="B91">
            <v>321500</v>
          </cell>
          <cell r="C91" t="str">
            <v>Cost of Series A</v>
          </cell>
          <cell r="F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B92">
            <v>322000</v>
          </cell>
          <cell r="C92" t="str">
            <v>Preferred Series B</v>
          </cell>
          <cell r="E92">
            <v>10799.08</v>
          </cell>
          <cell r="F92">
            <v>-10799.08</v>
          </cell>
          <cell r="H92">
            <v>10799.08</v>
          </cell>
          <cell r="I92">
            <v>-10799.08</v>
          </cell>
          <cell r="J92">
            <v>0</v>
          </cell>
          <cell r="K92">
            <v>0</v>
          </cell>
          <cell r="L92">
            <v>0</v>
          </cell>
        </row>
        <row r="93">
          <cell r="B93">
            <v>322500</v>
          </cell>
          <cell r="C93" t="str">
            <v>Cost of Series B</v>
          </cell>
          <cell r="F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</row>
        <row r="94">
          <cell r="B94">
            <v>323000</v>
          </cell>
          <cell r="C94" t="str">
            <v>Preferred Series C</v>
          </cell>
          <cell r="F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</row>
        <row r="95">
          <cell r="B95">
            <v>323500</v>
          </cell>
          <cell r="C95" t="str">
            <v>Cost of Series C</v>
          </cell>
          <cell r="F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>
            <v>330000</v>
          </cell>
          <cell r="C96" t="str">
            <v>APIC - Common</v>
          </cell>
          <cell r="E96">
            <v>19917.27</v>
          </cell>
          <cell r="F96">
            <v>-19917.27</v>
          </cell>
          <cell r="H96">
            <v>19917.27</v>
          </cell>
          <cell r="I96">
            <v>-19917.27</v>
          </cell>
          <cell r="J96">
            <v>0</v>
          </cell>
          <cell r="K96">
            <v>0</v>
          </cell>
          <cell r="L96">
            <v>0</v>
          </cell>
        </row>
        <row r="97">
          <cell r="B97">
            <v>331000</v>
          </cell>
          <cell r="C97" t="str">
            <v>APIC - Series A</v>
          </cell>
          <cell r="E97">
            <v>998591.56</v>
          </cell>
          <cell r="F97">
            <v>-998591.56</v>
          </cell>
          <cell r="H97">
            <v>998591.56</v>
          </cell>
          <cell r="I97">
            <v>-998591.56</v>
          </cell>
          <cell r="J97">
            <v>0</v>
          </cell>
          <cell r="K97">
            <v>0</v>
          </cell>
          <cell r="L97">
            <v>0</v>
          </cell>
        </row>
        <row r="98">
          <cell r="B98">
            <v>332000</v>
          </cell>
          <cell r="C98" t="str">
            <v>APIC - Series B</v>
          </cell>
          <cell r="E98">
            <v>4818960.4800000004</v>
          </cell>
          <cell r="F98">
            <v>-4818960.4800000004</v>
          </cell>
          <cell r="H98">
            <v>4818960.4800000004</v>
          </cell>
          <cell r="I98">
            <v>-4818960.4800000004</v>
          </cell>
          <cell r="J98">
            <v>0</v>
          </cell>
          <cell r="K98">
            <v>0</v>
          </cell>
          <cell r="L98">
            <v>0</v>
          </cell>
        </row>
        <row r="99">
          <cell r="B99">
            <v>390050</v>
          </cell>
          <cell r="C99" t="str">
            <v>Retained Earnings</v>
          </cell>
          <cell r="D99">
            <v>4848341.07</v>
          </cell>
          <cell r="F99">
            <v>4848341.07</v>
          </cell>
          <cell r="G99">
            <v>4848341.07</v>
          </cell>
          <cell r="I99">
            <v>4848341.07</v>
          </cell>
          <cell r="J99">
            <v>0</v>
          </cell>
          <cell r="K99">
            <v>0</v>
          </cell>
          <cell r="L99">
            <v>0</v>
          </cell>
        </row>
        <row r="100">
          <cell r="B100">
            <v>400000</v>
          </cell>
          <cell r="C100" t="str">
            <v>PRODUCTS &amp; SERVICES</v>
          </cell>
          <cell r="F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B101">
            <v>401000</v>
          </cell>
          <cell r="C101" t="str">
            <v>Engagements</v>
          </cell>
          <cell r="E101">
            <v>600</v>
          </cell>
          <cell r="F101">
            <v>-600</v>
          </cell>
          <cell r="I101">
            <v>0</v>
          </cell>
          <cell r="J101">
            <v>0</v>
          </cell>
          <cell r="K101">
            <v>600</v>
          </cell>
          <cell r="L101">
            <v>-600</v>
          </cell>
        </row>
        <row r="102">
          <cell r="B102">
            <v>402000</v>
          </cell>
          <cell r="C102" t="str">
            <v>Weddings</v>
          </cell>
          <cell r="E102">
            <v>20850</v>
          </cell>
          <cell r="F102">
            <v>-20850</v>
          </cell>
          <cell r="I102">
            <v>0</v>
          </cell>
          <cell r="J102">
            <v>0</v>
          </cell>
          <cell r="K102">
            <v>20850</v>
          </cell>
          <cell r="L102">
            <v>-20850</v>
          </cell>
        </row>
        <row r="103">
          <cell r="B103">
            <v>403000</v>
          </cell>
          <cell r="C103" t="str">
            <v>Photo Albums</v>
          </cell>
          <cell r="E103">
            <v>32725</v>
          </cell>
          <cell r="F103">
            <v>-32725</v>
          </cell>
          <cell r="I103">
            <v>0</v>
          </cell>
          <cell r="J103">
            <v>0</v>
          </cell>
          <cell r="K103">
            <v>32725</v>
          </cell>
          <cell r="L103">
            <v>-32725</v>
          </cell>
        </row>
        <row r="104">
          <cell r="B104">
            <v>404000</v>
          </cell>
          <cell r="C104" t="str">
            <v>DVD Montage</v>
          </cell>
          <cell r="F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B105">
            <v>405000</v>
          </cell>
          <cell r="C105" t="str">
            <v>Digital Negatives</v>
          </cell>
          <cell r="F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B106">
            <v>406000</v>
          </cell>
          <cell r="C106" t="str">
            <v>Other Photography Services</v>
          </cell>
          <cell r="F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B107">
            <v>407000</v>
          </cell>
          <cell r="C107" t="str">
            <v>Prints</v>
          </cell>
          <cell r="E107">
            <v>13236.19</v>
          </cell>
          <cell r="F107">
            <v>-13236.19</v>
          </cell>
          <cell r="I107">
            <v>0</v>
          </cell>
          <cell r="J107">
            <v>0</v>
          </cell>
          <cell r="K107">
            <v>13236.19</v>
          </cell>
          <cell r="L107">
            <v>-13236.19</v>
          </cell>
        </row>
        <row r="108">
          <cell r="B108">
            <v>408000</v>
          </cell>
          <cell r="C108" t="str">
            <v>Merchandise</v>
          </cell>
          <cell r="F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B109">
            <v>410000</v>
          </cell>
          <cell r="C109" t="str">
            <v>Forfeitures</v>
          </cell>
          <cell r="F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B110">
            <v>411000</v>
          </cell>
          <cell r="C110" t="str">
            <v>Refunds</v>
          </cell>
          <cell r="D110">
            <v>5245.76</v>
          </cell>
          <cell r="F110">
            <v>5245.76</v>
          </cell>
          <cell r="I110">
            <v>0</v>
          </cell>
          <cell r="J110">
            <v>5245.76</v>
          </cell>
          <cell r="K110">
            <v>0</v>
          </cell>
          <cell r="L110">
            <v>5245.76</v>
          </cell>
        </row>
        <row r="111">
          <cell r="B111">
            <v>412000</v>
          </cell>
          <cell r="C111" t="str">
            <v>Discounts</v>
          </cell>
          <cell r="F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B112">
            <v>412001</v>
          </cell>
          <cell r="C112" t="str">
            <v>Discounts - Packaging</v>
          </cell>
          <cell r="D112">
            <v>800.8</v>
          </cell>
          <cell r="F112">
            <v>800.8</v>
          </cell>
          <cell r="I112">
            <v>0</v>
          </cell>
          <cell r="J112">
            <v>800.8</v>
          </cell>
          <cell r="K112">
            <v>0</v>
          </cell>
          <cell r="L112">
            <v>800.8</v>
          </cell>
        </row>
        <row r="113">
          <cell r="B113">
            <v>412002</v>
          </cell>
          <cell r="C113" t="str">
            <v>Discounts - Promotion</v>
          </cell>
          <cell r="D113">
            <v>4368.3</v>
          </cell>
          <cell r="F113">
            <v>4368.3</v>
          </cell>
          <cell r="I113">
            <v>0</v>
          </cell>
          <cell r="J113">
            <v>4368.3</v>
          </cell>
          <cell r="K113">
            <v>0</v>
          </cell>
          <cell r="L113">
            <v>4368.3</v>
          </cell>
        </row>
        <row r="114">
          <cell r="B114">
            <v>412003</v>
          </cell>
          <cell r="C114" t="str">
            <v>Discounts - GWP</v>
          </cell>
          <cell r="D114">
            <v>100</v>
          </cell>
          <cell r="F114">
            <v>100</v>
          </cell>
          <cell r="I114">
            <v>0</v>
          </cell>
          <cell r="J114">
            <v>100</v>
          </cell>
          <cell r="K114">
            <v>0</v>
          </cell>
          <cell r="L114">
            <v>100</v>
          </cell>
        </row>
        <row r="115">
          <cell r="B115">
            <v>412004</v>
          </cell>
          <cell r="C115" t="str">
            <v>Discounts - Upgrade</v>
          </cell>
          <cell r="D115">
            <v>2750</v>
          </cell>
          <cell r="F115">
            <v>2750</v>
          </cell>
          <cell r="I115">
            <v>0</v>
          </cell>
          <cell r="J115">
            <v>2750</v>
          </cell>
          <cell r="K115">
            <v>0</v>
          </cell>
          <cell r="L115">
            <v>2750</v>
          </cell>
        </row>
        <row r="116">
          <cell r="B116">
            <v>412005</v>
          </cell>
          <cell r="C116" t="str">
            <v>Discounts - Training</v>
          </cell>
          <cell r="F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B117">
            <v>412006</v>
          </cell>
          <cell r="C117" t="str">
            <v>Discounts - Employee</v>
          </cell>
          <cell r="F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B118">
            <v>413000</v>
          </cell>
          <cell r="C118" t="str">
            <v>Returns</v>
          </cell>
          <cell r="F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B119">
            <v>500000</v>
          </cell>
          <cell r="C119" t="str">
            <v>Costs of Goods Sold</v>
          </cell>
          <cell r="F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B120">
            <v>501000</v>
          </cell>
          <cell r="C120" t="str">
            <v>ENGAGEMENT</v>
          </cell>
          <cell r="F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B121">
            <v>501100</v>
          </cell>
          <cell r="C121" t="str">
            <v>Photographer</v>
          </cell>
          <cell r="D121">
            <v>175</v>
          </cell>
          <cell r="F121">
            <v>175</v>
          </cell>
          <cell r="I121">
            <v>0</v>
          </cell>
          <cell r="J121">
            <v>175</v>
          </cell>
          <cell r="K121">
            <v>0</v>
          </cell>
          <cell r="L121">
            <v>175</v>
          </cell>
        </row>
        <row r="122">
          <cell r="B122">
            <v>501200</v>
          </cell>
          <cell r="C122" t="str">
            <v>Editing</v>
          </cell>
          <cell r="D122">
            <v>130</v>
          </cell>
          <cell r="F122">
            <v>130</v>
          </cell>
          <cell r="I122">
            <v>0</v>
          </cell>
          <cell r="J122">
            <v>130</v>
          </cell>
          <cell r="K122">
            <v>0</v>
          </cell>
          <cell r="L122">
            <v>130</v>
          </cell>
        </row>
        <row r="123">
          <cell r="B123">
            <v>501300</v>
          </cell>
          <cell r="C123" t="str">
            <v>Printing</v>
          </cell>
          <cell r="F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B124">
            <v>501400</v>
          </cell>
          <cell r="C124" t="str">
            <v>Shipping</v>
          </cell>
          <cell r="D124">
            <v>20</v>
          </cell>
          <cell r="F124">
            <v>20</v>
          </cell>
          <cell r="I124">
            <v>0</v>
          </cell>
          <cell r="J124">
            <v>20</v>
          </cell>
          <cell r="K124">
            <v>0</v>
          </cell>
          <cell r="L124">
            <v>20</v>
          </cell>
        </row>
        <row r="125">
          <cell r="B125">
            <v>501500</v>
          </cell>
          <cell r="C125" t="str">
            <v>Equipment</v>
          </cell>
          <cell r="F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B126">
            <v>501600</v>
          </cell>
          <cell r="C126" t="str">
            <v>Hosting</v>
          </cell>
          <cell r="F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B127">
            <v>502000</v>
          </cell>
          <cell r="C127" t="str">
            <v>WEDDING</v>
          </cell>
          <cell r="F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</row>
        <row r="128">
          <cell r="B128">
            <v>502100</v>
          </cell>
          <cell r="C128" t="str">
            <v>Photographer</v>
          </cell>
          <cell r="D128">
            <v>11762.25</v>
          </cell>
          <cell r="F128">
            <v>11762.25</v>
          </cell>
          <cell r="I128">
            <v>0</v>
          </cell>
          <cell r="J128">
            <v>11762.25</v>
          </cell>
          <cell r="K128">
            <v>0</v>
          </cell>
          <cell r="L128">
            <v>11762.25</v>
          </cell>
        </row>
        <row r="129">
          <cell r="B129">
            <v>502200</v>
          </cell>
          <cell r="C129" t="str">
            <v>Editing</v>
          </cell>
          <cell r="D129">
            <v>2348.64</v>
          </cell>
          <cell r="F129">
            <v>2348.64</v>
          </cell>
          <cell r="I129">
            <v>0</v>
          </cell>
          <cell r="J129">
            <v>2348.64</v>
          </cell>
          <cell r="K129">
            <v>0</v>
          </cell>
          <cell r="L129">
            <v>2348.64</v>
          </cell>
        </row>
        <row r="130">
          <cell r="B130">
            <v>502300</v>
          </cell>
          <cell r="C130" t="str">
            <v>Printing</v>
          </cell>
          <cell r="D130">
            <v>15927.29</v>
          </cell>
          <cell r="F130">
            <v>15927.29</v>
          </cell>
          <cell r="I130">
            <v>0</v>
          </cell>
          <cell r="J130">
            <v>15927.29</v>
          </cell>
          <cell r="K130">
            <v>0</v>
          </cell>
          <cell r="L130">
            <v>15927.29</v>
          </cell>
        </row>
        <row r="131">
          <cell r="B131">
            <v>502400</v>
          </cell>
          <cell r="C131" t="str">
            <v>Shipping</v>
          </cell>
          <cell r="D131">
            <v>4101.13</v>
          </cell>
          <cell r="F131">
            <v>4101.13</v>
          </cell>
          <cell r="I131">
            <v>0</v>
          </cell>
          <cell r="J131">
            <v>4101.13</v>
          </cell>
          <cell r="K131">
            <v>0</v>
          </cell>
          <cell r="L131">
            <v>4101.13</v>
          </cell>
        </row>
        <row r="132">
          <cell r="B132">
            <v>502500</v>
          </cell>
          <cell r="C132" t="str">
            <v>Equipment</v>
          </cell>
          <cell r="D132">
            <v>13.03</v>
          </cell>
          <cell r="F132">
            <v>13.03</v>
          </cell>
          <cell r="I132">
            <v>0</v>
          </cell>
          <cell r="J132">
            <v>13.03</v>
          </cell>
          <cell r="K132">
            <v>0</v>
          </cell>
          <cell r="L132">
            <v>13.03</v>
          </cell>
        </row>
        <row r="133">
          <cell r="B133">
            <v>502600</v>
          </cell>
          <cell r="C133" t="str">
            <v>Hosting</v>
          </cell>
          <cell r="F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</row>
        <row r="134">
          <cell r="B134" t="str">
            <v>502700</v>
          </cell>
          <cell r="C134" t="str">
            <v>Lab Support</v>
          </cell>
        </row>
        <row r="135">
          <cell r="B135">
            <v>503000</v>
          </cell>
          <cell r="C135" t="str">
            <v>PHOTO ALBUM</v>
          </cell>
          <cell r="F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</row>
        <row r="136">
          <cell r="B136">
            <v>503100</v>
          </cell>
          <cell r="C136" t="str">
            <v>Designers</v>
          </cell>
          <cell r="D136">
            <v>11200.22</v>
          </cell>
          <cell r="F136">
            <v>11200.22</v>
          </cell>
          <cell r="I136">
            <v>0</v>
          </cell>
          <cell r="J136">
            <v>11200.22</v>
          </cell>
          <cell r="K136">
            <v>0</v>
          </cell>
          <cell r="L136">
            <v>11200.22</v>
          </cell>
        </row>
        <row r="137">
          <cell r="B137">
            <v>503200</v>
          </cell>
          <cell r="C137" t="str">
            <v>Printing</v>
          </cell>
          <cell r="D137">
            <v>7142.62</v>
          </cell>
          <cell r="F137">
            <v>7142.62</v>
          </cell>
          <cell r="I137">
            <v>0</v>
          </cell>
          <cell r="J137">
            <v>7142.62</v>
          </cell>
          <cell r="K137">
            <v>0</v>
          </cell>
          <cell r="L137">
            <v>7142.62</v>
          </cell>
        </row>
        <row r="138">
          <cell r="B138">
            <v>503300</v>
          </cell>
          <cell r="C138" t="str">
            <v>Binding</v>
          </cell>
          <cell r="D138">
            <v>5382.59</v>
          </cell>
          <cell r="F138">
            <v>5382.59</v>
          </cell>
          <cell r="I138">
            <v>0</v>
          </cell>
          <cell r="J138">
            <v>5382.59</v>
          </cell>
          <cell r="K138">
            <v>0</v>
          </cell>
          <cell r="L138">
            <v>5382.59</v>
          </cell>
        </row>
        <row r="139">
          <cell r="B139">
            <v>503400</v>
          </cell>
          <cell r="C139" t="str">
            <v>Shipping</v>
          </cell>
          <cell r="F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</row>
        <row r="140">
          <cell r="B140">
            <v>503500</v>
          </cell>
          <cell r="C140" t="str">
            <v>DOC Labor</v>
          </cell>
          <cell r="D140">
            <v>389.72</v>
          </cell>
          <cell r="F140">
            <v>389.72</v>
          </cell>
          <cell r="I140">
            <v>0</v>
          </cell>
          <cell r="J140">
            <v>389.72</v>
          </cell>
          <cell r="K140">
            <v>0</v>
          </cell>
          <cell r="L140">
            <v>389.72</v>
          </cell>
        </row>
        <row r="141">
          <cell r="B141">
            <v>504000</v>
          </cell>
          <cell r="C141" t="str">
            <v>DVD MONTAGE</v>
          </cell>
          <cell r="D141">
            <v>6.93</v>
          </cell>
          <cell r="F141">
            <v>6.93</v>
          </cell>
          <cell r="I141">
            <v>0</v>
          </cell>
          <cell r="J141">
            <v>6.93</v>
          </cell>
          <cell r="K141">
            <v>0</v>
          </cell>
          <cell r="L141">
            <v>6.93</v>
          </cell>
        </row>
        <row r="142">
          <cell r="B142">
            <v>504100</v>
          </cell>
          <cell r="C142" t="str">
            <v>Designers</v>
          </cell>
          <cell r="F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</row>
        <row r="143">
          <cell r="B143">
            <v>504300</v>
          </cell>
          <cell r="C143" t="str">
            <v>DVD Burning</v>
          </cell>
          <cell r="F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</row>
        <row r="144">
          <cell r="B144">
            <v>504400</v>
          </cell>
          <cell r="C144" t="str">
            <v>Shipping</v>
          </cell>
          <cell r="F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</row>
        <row r="145">
          <cell r="B145">
            <v>504500</v>
          </cell>
          <cell r="C145" t="str">
            <v>DOC Labor</v>
          </cell>
          <cell r="D145">
            <v>1892.08</v>
          </cell>
          <cell r="F145">
            <v>1892.08</v>
          </cell>
          <cell r="I145">
            <v>0</v>
          </cell>
          <cell r="J145">
            <v>1892.08</v>
          </cell>
          <cell r="K145">
            <v>0</v>
          </cell>
          <cell r="L145">
            <v>1892.08</v>
          </cell>
        </row>
        <row r="146">
          <cell r="B146">
            <v>505000</v>
          </cell>
          <cell r="C146" t="str">
            <v>DIGITAL NEGATIVES</v>
          </cell>
          <cell r="F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</row>
        <row r="147">
          <cell r="B147">
            <v>505400</v>
          </cell>
          <cell r="C147" t="str">
            <v>Shipping</v>
          </cell>
          <cell r="F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</row>
        <row r="148">
          <cell r="B148">
            <v>505700</v>
          </cell>
          <cell r="C148" t="str">
            <v>CD Burning</v>
          </cell>
          <cell r="D148">
            <v>1149.58</v>
          </cell>
          <cell r="F148">
            <v>1149.58</v>
          </cell>
          <cell r="I148">
            <v>0</v>
          </cell>
          <cell r="J148">
            <v>1149.58</v>
          </cell>
          <cell r="K148">
            <v>0</v>
          </cell>
          <cell r="L148">
            <v>1149.58</v>
          </cell>
        </row>
        <row r="149">
          <cell r="B149">
            <v>506000</v>
          </cell>
          <cell r="C149" t="str">
            <v>PHOTOGRAPHER</v>
          </cell>
          <cell r="F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</row>
        <row r="150">
          <cell r="B150">
            <v>506100</v>
          </cell>
          <cell r="C150" t="str">
            <v>Service Fees</v>
          </cell>
          <cell r="F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</row>
        <row r="151">
          <cell r="B151">
            <v>506110</v>
          </cell>
          <cell r="C151" t="str">
            <v>Kill Fees</v>
          </cell>
          <cell r="D151">
            <v>729.75</v>
          </cell>
          <cell r="F151">
            <v>729.75</v>
          </cell>
          <cell r="I151">
            <v>0</v>
          </cell>
          <cell r="J151">
            <v>729.75</v>
          </cell>
          <cell r="K151">
            <v>0</v>
          </cell>
          <cell r="L151">
            <v>729.75</v>
          </cell>
        </row>
        <row r="152">
          <cell r="B152">
            <v>506120</v>
          </cell>
          <cell r="C152" t="str">
            <v>Trip Fees</v>
          </cell>
          <cell r="D152">
            <v>854.5</v>
          </cell>
          <cell r="F152">
            <v>854.5</v>
          </cell>
          <cell r="I152">
            <v>0</v>
          </cell>
          <cell r="J152">
            <v>854.5</v>
          </cell>
          <cell r="K152">
            <v>0</v>
          </cell>
          <cell r="L152">
            <v>854.5</v>
          </cell>
        </row>
        <row r="153">
          <cell r="B153">
            <v>506130</v>
          </cell>
          <cell r="C153" t="str">
            <v>Lodging</v>
          </cell>
          <cell r="D153">
            <v>82.33</v>
          </cell>
          <cell r="F153">
            <v>82.33</v>
          </cell>
          <cell r="I153">
            <v>0</v>
          </cell>
          <cell r="J153">
            <v>82.33</v>
          </cell>
          <cell r="K153">
            <v>0</v>
          </cell>
          <cell r="L153">
            <v>82.33</v>
          </cell>
        </row>
        <row r="154">
          <cell r="B154">
            <v>506140</v>
          </cell>
          <cell r="C154" t="str">
            <v>Travel Time</v>
          </cell>
          <cell r="D154">
            <v>400</v>
          </cell>
          <cell r="F154">
            <v>400</v>
          </cell>
          <cell r="I154">
            <v>0</v>
          </cell>
          <cell r="J154">
            <v>400</v>
          </cell>
          <cell r="K154">
            <v>0</v>
          </cell>
          <cell r="L154">
            <v>400</v>
          </cell>
        </row>
        <row r="155">
          <cell r="B155">
            <v>506150</v>
          </cell>
          <cell r="C155" t="str">
            <v>Mileage</v>
          </cell>
          <cell r="D155">
            <v>485.25</v>
          </cell>
          <cell r="F155">
            <v>485.25</v>
          </cell>
          <cell r="I155">
            <v>0</v>
          </cell>
          <cell r="J155">
            <v>485.25</v>
          </cell>
          <cell r="K155">
            <v>0</v>
          </cell>
          <cell r="L155">
            <v>485.25</v>
          </cell>
        </row>
        <row r="156">
          <cell r="B156">
            <v>506160</v>
          </cell>
          <cell r="C156" t="str">
            <v>Parking &amp; Tolls</v>
          </cell>
          <cell r="D156">
            <v>224.5</v>
          </cell>
          <cell r="F156">
            <v>224.5</v>
          </cell>
          <cell r="I156">
            <v>0</v>
          </cell>
          <cell r="J156">
            <v>224.5</v>
          </cell>
          <cell r="K156">
            <v>0</v>
          </cell>
          <cell r="L156">
            <v>224.5</v>
          </cell>
        </row>
        <row r="157">
          <cell r="B157">
            <v>506170</v>
          </cell>
          <cell r="C157" t="str">
            <v>Transportation</v>
          </cell>
          <cell r="D157">
            <v>512.83000000000004</v>
          </cell>
          <cell r="F157">
            <v>512.83000000000004</v>
          </cell>
          <cell r="I157">
            <v>0</v>
          </cell>
          <cell r="J157">
            <v>512.83000000000004</v>
          </cell>
          <cell r="K157">
            <v>0</v>
          </cell>
          <cell r="L157">
            <v>512.83000000000004</v>
          </cell>
        </row>
        <row r="158">
          <cell r="B158">
            <v>506180</v>
          </cell>
          <cell r="C158" t="str">
            <v>Per Diem</v>
          </cell>
          <cell r="D158">
            <v>250</v>
          </cell>
          <cell r="F158">
            <v>250</v>
          </cell>
          <cell r="I158">
            <v>0</v>
          </cell>
          <cell r="J158">
            <v>250</v>
          </cell>
          <cell r="K158">
            <v>0</v>
          </cell>
          <cell r="L158">
            <v>250</v>
          </cell>
        </row>
        <row r="159">
          <cell r="B159">
            <v>540000</v>
          </cell>
          <cell r="C159" t="str">
            <v>MATERIALS</v>
          </cell>
          <cell r="F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</row>
        <row r="160">
          <cell r="B160">
            <v>540100</v>
          </cell>
          <cell r="C160" t="str">
            <v>CD's</v>
          </cell>
          <cell r="F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</row>
        <row r="161">
          <cell r="B161">
            <v>540200</v>
          </cell>
          <cell r="C161" t="str">
            <v>DVD</v>
          </cell>
          <cell r="D161">
            <v>2461.3000000000002</v>
          </cell>
          <cell r="F161">
            <v>2461.3000000000002</v>
          </cell>
          <cell r="I161">
            <v>0</v>
          </cell>
          <cell r="J161">
            <v>2461.3000000000002</v>
          </cell>
          <cell r="K161">
            <v>0</v>
          </cell>
          <cell r="L161">
            <v>2461.3000000000002</v>
          </cell>
        </row>
        <row r="162">
          <cell r="B162">
            <v>550000</v>
          </cell>
          <cell r="C162" t="str">
            <v>OPERATIONS/DOC</v>
          </cell>
          <cell r="F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</row>
        <row r="163">
          <cell r="B163">
            <v>556000</v>
          </cell>
          <cell r="C163" t="str">
            <v>Officers Salaries</v>
          </cell>
          <cell r="F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</row>
        <row r="164">
          <cell r="B164">
            <v>556010</v>
          </cell>
          <cell r="C164" t="str">
            <v>Employee Salaries</v>
          </cell>
          <cell r="D164">
            <v>14634.04</v>
          </cell>
          <cell r="F164">
            <v>14634.04</v>
          </cell>
          <cell r="I164">
            <v>0</v>
          </cell>
          <cell r="J164">
            <v>14634.04</v>
          </cell>
          <cell r="K164">
            <v>0</v>
          </cell>
          <cell r="L164">
            <v>14634.04</v>
          </cell>
        </row>
        <row r="165">
          <cell r="B165">
            <v>556020</v>
          </cell>
          <cell r="C165" t="str">
            <v>Payroll Taxes &amp; Benefits</v>
          </cell>
          <cell r="D165">
            <v>6446.94</v>
          </cell>
          <cell r="F165">
            <v>6446.94</v>
          </cell>
          <cell r="I165">
            <v>0</v>
          </cell>
          <cell r="J165">
            <v>6446.94</v>
          </cell>
          <cell r="K165">
            <v>0</v>
          </cell>
          <cell r="L165">
            <v>6446.94</v>
          </cell>
        </row>
        <row r="166">
          <cell r="B166">
            <v>556030</v>
          </cell>
          <cell r="C166" t="str">
            <v>Commissions</v>
          </cell>
          <cell r="F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</row>
        <row r="167">
          <cell r="B167">
            <v>556040</v>
          </cell>
          <cell r="C167" t="str">
            <v>Bonuses</v>
          </cell>
          <cell r="F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</row>
        <row r="168">
          <cell r="B168">
            <v>556045</v>
          </cell>
          <cell r="C168" t="str">
            <v>Auto Allowance</v>
          </cell>
          <cell r="F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</row>
        <row r="169">
          <cell r="B169">
            <v>556050</v>
          </cell>
          <cell r="C169" t="str">
            <v>Vacation Pay</v>
          </cell>
          <cell r="F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</row>
        <row r="170">
          <cell r="B170">
            <v>556080</v>
          </cell>
          <cell r="C170" t="str">
            <v>Relocation</v>
          </cell>
          <cell r="F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</row>
        <row r="171">
          <cell r="B171">
            <v>556090</v>
          </cell>
          <cell r="C171" t="str">
            <v>Other Personnel Costs</v>
          </cell>
          <cell r="F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</row>
        <row r="172">
          <cell r="B172">
            <v>556100</v>
          </cell>
          <cell r="C172" t="str">
            <v>Travel - Air</v>
          </cell>
          <cell r="D172">
            <v>392.6</v>
          </cell>
          <cell r="F172">
            <v>392.6</v>
          </cell>
          <cell r="I172">
            <v>0</v>
          </cell>
          <cell r="J172">
            <v>392.6</v>
          </cell>
          <cell r="K172">
            <v>0</v>
          </cell>
          <cell r="L172">
            <v>392.6</v>
          </cell>
        </row>
        <row r="173">
          <cell r="B173">
            <v>556110</v>
          </cell>
          <cell r="C173" t="str">
            <v>Travel - Hotel</v>
          </cell>
          <cell r="D173">
            <v>338.58</v>
          </cell>
          <cell r="F173">
            <v>338.58</v>
          </cell>
          <cell r="I173">
            <v>0</v>
          </cell>
          <cell r="J173">
            <v>338.58</v>
          </cell>
          <cell r="K173">
            <v>0</v>
          </cell>
          <cell r="L173">
            <v>338.58</v>
          </cell>
        </row>
        <row r="174">
          <cell r="B174">
            <v>556120</v>
          </cell>
          <cell r="C174" t="str">
            <v>Travel - Other</v>
          </cell>
          <cell r="D174">
            <v>283.3</v>
          </cell>
          <cell r="F174">
            <v>283.3</v>
          </cell>
          <cell r="I174">
            <v>0</v>
          </cell>
          <cell r="J174">
            <v>283.3</v>
          </cell>
          <cell r="K174">
            <v>0</v>
          </cell>
          <cell r="L174">
            <v>283.3</v>
          </cell>
        </row>
        <row r="175">
          <cell r="B175">
            <v>556130</v>
          </cell>
          <cell r="C175" t="str">
            <v>Business Meals</v>
          </cell>
          <cell r="D175">
            <v>92</v>
          </cell>
          <cell r="F175">
            <v>92</v>
          </cell>
          <cell r="I175">
            <v>0</v>
          </cell>
          <cell r="J175">
            <v>92</v>
          </cell>
          <cell r="K175">
            <v>0</v>
          </cell>
          <cell r="L175">
            <v>92</v>
          </cell>
        </row>
        <row r="176">
          <cell r="B176">
            <v>556140</v>
          </cell>
          <cell r="C176" t="str">
            <v>Telephone/Cell</v>
          </cell>
          <cell r="D176">
            <v>159</v>
          </cell>
          <cell r="F176">
            <v>159</v>
          </cell>
          <cell r="I176">
            <v>0</v>
          </cell>
          <cell r="J176">
            <v>159</v>
          </cell>
          <cell r="K176">
            <v>0</v>
          </cell>
          <cell r="L176">
            <v>159</v>
          </cell>
        </row>
        <row r="177">
          <cell r="B177">
            <v>556150</v>
          </cell>
          <cell r="C177" t="str">
            <v>Auto/Tolls/Allowance</v>
          </cell>
          <cell r="F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</row>
        <row r="178">
          <cell r="B178">
            <v>556200</v>
          </cell>
          <cell r="C178" t="str">
            <v>Conferences and Training</v>
          </cell>
          <cell r="F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</row>
        <row r="179">
          <cell r="B179">
            <v>556205</v>
          </cell>
          <cell r="C179" t="str">
            <v>Advisor Activities</v>
          </cell>
          <cell r="F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</row>
        <row r="180">
          <cell r="B180">
            <v>556210</v>
          </cell>
          <cell r="C180" t="str">
            <v>Employee Activities</v>
          </cell>
          <cell r="F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</row>
        <row r="181">
          <cell r="B181">
            <v>556500</v>
          </cell>
          <cell r="C181" t="str">
            <v>Consulting</v>
          </cell>
          <cell r="D181">
            <v>1183.58</v>
          </cell>
          <cell r="F181">
            <v>1183.58</v>
          </cell>
          <cell r="I181">
            <v>0</v>
          </cell>
          <cell r="J181">
            <v>1183.58</v>
          </cell>
          <cell r="K181">
            <v>0</v>
          </cell>
          <cell r="L181">
            <v>1183.58</v>
          </cell>
        </row>
        <row r="182">
          <cell r="B182">
            <v>556503</v>
          </cell>
          <cell r="C182" t="str">
            <v>Recruiting</v>
          </cell>
          <cell r="F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</row>
        <row r="183">
          <cell r="B183">
            <v>556505</v>
          </cell>
          <cell r="C183" t="str">
            <v>Temporary Help</v>
          </cell>
          <cell r="F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</row>
        <row r="184">
          <cell r="B184">
            <v>556506</v>
          </cell>
          <cell r="C184" t="str">
            <v>Other Outside Services</v>
          </cell>
          <cell r="D184">
            <v>3383.97</v>
          </cell>
          <cell r="F184">
            <v>3383.97</v>
          </cell>
          <cell r="I184">
            <v>0</v>
          </cell>
          <cell r="J184">
            <v>3383.97</v>
          </cell>
          <cell r="K184">
            <v>0</v>
          </cell>
          <cell r="L184">
            <v>3383.97</v>
          </cell>
        </row>
        <row r="185">
          <cell r="B185">
            <v>557300</v>
          </cell>
          <cell r="C185" t="str">
            <v>Expensed Office Equipment</v>
          </cell>
          <cell r="D185">
            <v>345.98</v>
          </cell>
          <cell r="F185">
            <v>345.98</v>
          </cell>
          <cell r="I185">
            <v>0</v>
          </cell>
          <cell r="J185">
            <v>345.98</v>
          </cell>
          <cell r="K185">
            <v>0</v>
          </cell>
          <cell r="L185">
            <v>345.98</v>
          </cell>
        </row>
        <row r="186">
          <cell r="B186">
            <v>557301</v>
          </cell>
          <cell r="C186" t="str">
            <v>Expensed Office Software</v>
          </cell>
          <cell r="F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</row>
        <row r="187">
          <cell r="B187">
            <v>557302</v>
          </cell>
          <cell r="C187" t="str">
            <v>Equip. &amp; Software Maintenance</v>
          </cell>
          <cell r="D187">
            <v>90</v>
          </cell>
          <cell r="F187">
            <v>90</v>
          </cell>
          <cell r="I187">
            <v>0</v>
          </cell>
          <cell r="J187">
            <v>90</v>
          </cell>
          <cell r="K187">
            <v>0</v>
          </cell>
          <cell r="L187">
            <v>90</v>
          </cell>
        </row>
        <row r="188">
          <cell r="B188">
            <v>557303</v>
          </cell>
          <cell r="C188" t="str">
            <v>Rental Equipment</v>
          </cell>
          <cell r="F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</row>
        <row r="189">
          <cell r="B189">
            <v>558003</v>
          </cell>
          <cell r="C189" t="str">
            <v>Building Rent - NV</v>
          </cell>
          <cell r="F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</row>
        <row r="190">
          <cell r="B190">
            <v>558020</v>
          </cell>
          <cell r="C190" t="str">
            <v>Telecommunications</v>
          </cell>
          <cell r="D190">
            <v>200</v>
          </cell>
          <cell r="F190">
            <v>200</v>
          </cell>
          <cell r="I190">
            <v>0</v>
          </cell>
          <cell r="J190">
            <v>200</v>
          </cell>
          <cell r="K190">
            <v>0</v>
          </cell>
          <cell r="L190">
            <v>200</v>
          </cell>
        </row>
        <row r="191">
          <cell r="B191">
            <v>558030</v>
          </cell>
          <cell r="C191" t="str">
            <v>Network Communications</v>
          </cell>
          <cell r="F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</row>
        <row r="192">
          <cell r="B192">
            <v>558040</v>
          </cell>
          <cell r="C192" t="str">
            <v>Utilities</v>
          </cell>
          <cell r="F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</row>
        <row r="193">
          <cell r="B193">
            <v>558080</v>
          </cell>
          <cell r="C193" t="str">
            <v>Books, Dues and Subscriptions</v>
          </cell>
          <cell r="F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</row>
        <row r="194">
          <cell r="B194">
            <v>558130</v>
          </cell>
          <cell r="C194" t="str">
            <v>Office Supplies</v>
          </cell>
          <cell r="D194">
            <v>1206.55</v>
          </cell>
          <cell r="F194">
            <v>1206.55</v>
          </cell>
          <cell r="I194">
            <v>0</v>
          </cell>
          <cell r="J194">
            <v>1206.55</v>
          </cell>
          <cell r="K194">
            <v>0</v>
          </cell>
          <cell r="L194">
            <v>1206.55</v>
          </cell>
        </row>
        <row r="195">
          <cell r="B195">
            <v>558150</v>
          </cell>
          <cell r="C195" t="str">
            <v>Other Departmental Expenses</v>
          </cell>
          <cell r="F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</row>
        <row r="196">
          <cell r="B196">
            <v>558999</v>
          </cell>
          <cell r="C196" t="str">
            <v>Allocation to COGS</v>
          </cell>
          <cell r="F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</row>
        <row r="197">
          <cell r="B197">
            <v>560000</v>
          </cell>
          <cell r="C197" t="str">
            <v>EQUIPMENT COST</v>
          </cell>
          <cell r="F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</row>
        <row r="198">
          <cell r="B198">
            <v>560100</v>
          </cell>
          <cell r="C198" t="str">
            <v>Depreciation</v>
          </cell>
          <cell r="F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</row>
        <row r="199">
          <cell r="B199">
            <v>560200</v>
          </cell>
          <cell r="C199" t="str">
            <v>Maintenance</v>
          </cell>
          <cell r="F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</row>
        <row r="200">
          <cell r="B200">
            <v>570000</v>
          </cell>
          <cell r="C200" t="str">
            <v>HOSTING</v>
          </cell>
          <cell r="F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</row>
        <row r="201">
          <cell r="B201">
            <v>570100</v>
          </cell>
          <cell r="C201" t="str">
            <v>CD Backups</v>
          </cell>
          <cell r="F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</row>
        <row r="202">
          <cell r="B202">
            <v>570200</v>
          </cell>
          <cell r="C202" t="str">
            <v>Shipping</v>
          </cell>
          <cell r="F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</row>
        <row r="203">
          <cell r="B203">
            <v>570300</v>
          </cell>
          <cell r="C203" t="str">
            <v>Hosting Fees</v>
          </cell>
          <cell r="F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</row>
        <row r="204">
          <cell r="B204">
            <v>580000</v>
          </cell>
          <cell r="C204" t="str">
            <v>Prints</v>
          </cell>
          <cell r="F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</row>
        <row r="205">
          <cell r="B205">
            <v>580100</v>
          </cell>
          <cell r="C205" t="str">
            <v>Print Fulfillment</v>
          </cell>
          <cell r="F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</row>
        <row r="206">
          <cell r="B206">
            <v>580200</v>
          </cell>
          <cell r="C206" t="str">
            <v>Shipping</v>
          </cell>
          <cell r="F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</row>
        <row r="207">
          <cell r="B207">
            <v>590000</v>
          </cell>
          <cell r="C207" t="str">
            <v>Merchandise</v>
          </cell>
          <cell r="F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</row>
        <row r="208">
          <cell r="B208">
            <v>600000</v>
          </cell>
          <cell r="C208" t="str">
            <v>CUSTOMER SERVICE</v>
          </cell>
          <cell r="F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</row>
        <row r="209">
          <cell r="B209">
            <v>606000</v>
          </cell>
          <cell r="C209" t="str">
            <v>Officers Salaries</v>
          </cell>
          <cell r="F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</row>
        <row r="210">
          <cell r="B210">
            <v>606010</v>
          </cell>
          <cell r="C210" t="str">
            <v>Employee Salaries</v>
          </cell>
          <cell r="D210">
            <v>43270.03</v>
          </cell>
          <cell r="F210">
            <v>43270.03</v>
          </cell>
          <cell r="I210">
            <v>0</v>
          </cell>
          <cell r="J210">
            <v>43270.03</v>
          </cell>
          <cell r="K210">
            <v>0</v>
          </cell>
          <cell r="L210">
            <v>43270.03</v>
          </cell>
        </row>
        <row r="211">
          <cell r="B211">
            <v>606020</v>
          </cell>
          <cell r="C211" t="str">
            <v>Payroll Taxes &amp; Benefits</v>
          </cell>
          <cell r="D211">
            <v>6896.82</v>
          </cell>
          <cell r="F211">
            <v>6896.82</v>
          </cell>
          <cell r="I211">
            <v>0</v>
          </cell>
          <cell r="J211">
            <v>6896.82</v>
          </cell>
          <cell r="K211">
            <v>0</v>
          </cell>
          <cell r="L211">
            <v>6896.82</v>
          </cell>
        </row>
        <row r="212">
          <cell r="B212">
            <v>606030</v>
          </cell>
          <cell r="C212" t="str">
            <v>Commissions</v>
          </cell>
          <cell r="F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</row>
        <row r="213">
          <cell r="B213">
            <v>606040</v>
          </cell>
          <cell r="C213" t="str">
            <v>Bonuses</v>
          </cell>
          <cell r="F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</row>
        <row r="214">
          <cell r="B214">
            <v>606045</v>
          </cell>
          <cell r="C214" t="str">
            <v>Auto Allowance</v>
          </cell>
          <cell r="F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</row>
        <row r="215">
          <cell r="B215">
            <v>606050</v>
          </cell>
          <cell r="C215" t="str">
            <v>Vacation Pay</v>
          </cell>
          <cell r="F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</row>
        <row r="216">
          <cell r="B216">
            <v>606080</v>
          </cell>
          <cell r="C216" t="str">
            <v>Relocation</v>
          </cell>
          <cell r="F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</row>
        <row r="217">
          <cell r="B217">
            <v>606090</v>
          </cell>
          <cell r="C217" t="str">
            <v>Other Personnel Costs</v>
          </cell>
          <cell r="F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</row>
        <row r="218">
          <cell r="B218">
            <v>606100</v>
          </cell>
          <cell r="C218" t="str">
            <v>Travel - Air</v>
          </cell>
          <cell r="D218">
            <v>1031.21</v>
          </cell>
          <cell r="F218">
            <v>1031.21</v>
          </cell>
          <cell r="I218">
            <v>0</v>
          </cell>
          <cell r="J218">
            <v>1031.21</v>
          </cell>
          <cell r="K218">
            <v>0</v>
          </cell>
          <cell r="L218">
            <v>1031.21</v>
          </cell>
        </row>
        <row r="219">
          <cell r="B219">
            <v>606110</v>
          </cell>
          <cell r="C219" t="str">
            <v>Travel - Hotel</v>
          </cell>
          <cell r="D219">
            <v>3889.63</v>
          </cell>
          <cell r="F219">
            <v>3889.63</v>
          </cell>
          <cell r="I219">
            <v>0</v>
          </cell>
          <cell r="J219">
            <v>3889.63</v>
          </cell>
          <cell r="K219">
            <v>0</v>
          </cell>
          <cell r="L219">
            <v>3889.63</v>
          </cell>
        </row>
        <row r="220">
          <cell r="B220">
            <v>606120</v>
          </cell>
          <cell r="C220" t="str">
            <v>Travel - Other</v>
          </cell>
          <cell r="D220">
            <v>1054.06</v>
          </cell>
          <cell r="F220">
            <v>1054.06</v>
          </cell>
          <cell r="I220">
            <v>0</v>
          </cell>
          <cell r="J220">
            <v>1054.06</v>
          </cell>
          <cell r="K220">
            <v>0</v>
          </cell>
          <cell r="L220">
            <v>1054.06</v>
          </cell>
        </row>
        <row r="221">
          <cell r="B221">
            <v>606130</v>
          </cell>
          <cell r="C221" t="str">
            <v>Business Meals</v>
          </cell>
          <cell r="D221">
            <v>1114.6600000000001</v>
          </cell>
          <cell r="F221">
            <v>1114.6600000000001</v>
          </cell>
          <cell r="I221">
            <v>0</v>
          </cell>
          <cell r="J221">
            <v>1114.6600000000001</v>
          </cell>
          <cell r="K221">
            <v>0</v>
          </cell>
          <cell r="L221">
            <v>1114.6600000000001</v>
          </cell>
        </row>
        <row r="222">
          <cell r="B222">
            <v>606140</v>
          </cell>
          <cell r="C222" t="str">
            <v>Telephone/Cell</v>
          </cell>
          <cell r="D222">
            <v>100</v>
          </cell>
          <cell r="F222">
            <v>100</v>
          </cell>
          <cell r="I222">
            <v>0</v>
          </cell>
          <cell r="J222">
            <v>100</v>
          </cell>
          <cell r="K222">
            <v>0</v>
          </cell>
          <cell r="L222">
            <v>100</v>
          </cell>
        </row>
        <row r="223">
          <cell r="B223">
            <v>606150</v>
          </cell>
          <cell r="C223" t="str">
            <v>Auto/Tolls/Allowance</v>
          </cell>
          <cell r="F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</row>
        <row r="224">
          <cell r="B224">
            <v>606200</v>
          </cell>
          <cell r="C224" t="str">
            <v>Conferences and Training</v>
          </cell>
          <cell r="D224">
            <v>6566.4</v>
          </cell>
          <cell r="F224">
            <v>6566.4</v>
          </cell>
          <cell r="I224">
            <v>0</v>
          </cell>
          <cell r="J224">
            <v>6566.4</v>
          </cell>
          <cell r="K224">
            <v>0</v>
          </cell>
          <cell r="L224">
            <v>6566.4</v>
          </cell>
        </row>
        <row r="225">
          <cell r="B225">
            <v>606205</v>
          </cell>
          <cell r="C225" t="str">
            <v>Advisor Activities</v>
          </cell>
          <cell r="F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</row>
        <row r="226">
          <cell r="B226">
            <v>606210</v>
          </cell>
          <cell r="C226" t="str">
            <v>Employee Activities</v>
          </cell>
          <cell r="F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</row>
        <row r="227">
          <cell r="B227">
            <v>606500</v>
          </cell>
          <cell r="C227" t="str">
            <v>Consulting</v>
          </cell>
          <cell r="D227">
            <v>11064.97</v>
          </cell>
          <cell r="F227">
            <v>11064.97</v>
          </cell>
          <cell r="I227">
            <v>0</v>
          </cell>
          <cell r="J227">
            <v>11064.97</v>
          </cell>
          <cell r="K227">
            <v>0</v>
          </cell>
          <cell r="L227">
            <v>11064.97</v>
          </cell>
        </row>
        <row r="228">
          <cell r="B228">
            <v>606503</v>
          </cell>
          <cell r="C228" t="str">
            <v>Recruiting</v>
          </cell>
          <cell r="F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</row>
        <row r="229">
          <cell r="B229">
            <v>606505</v>
          </cell>
          <cell r="C229" t="str">
            <v>Temporary Help</v>
          </cell>
          <cell r="F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</row>
        <row r="230">
          <cell r="B230">
            <v>606506</v>
          </cell>
          <cell r="C230" t="str">
            <v>Other Outside Services</v>
          </cell>
          <cell r="F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</row>
        <row r="231">
          <cell r="B231">
            <v>607300</v>
          </cell>
          <cell r="C231" t="str">
            <v>Expensed Office Equipment</v>
          </cell>
          <cell r="D231">
            <v>49.99</v>
          </cell>
          <cell r="F231">
            <v>49.99</v>
          </cell>
          <cell r="I231">
            <v>0</v>
          </cell>
          <cell r="J231">
            <v>49.99</v>
          </cell>
          <cell r="K231">
            <v>0</v>
          </cell>
          <cell r="L231">
            <v>49.99</v>
          </cell>
        </row>
        <row r="232">
          <cell r="B232">
            <v>607301</v>
          </cell>
          <cell r="C232" t="str">
            <v>Expensed Office Software</v>
          </cell>
          <cell r="F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</row>
        <row r="233">
          <cell r="B233">
            <v>607302</v>
          </cell>
          <cell r="C233" t="str">
            <v>Equip. &amp; Software Maintenance</v>
          </cell>
          <cell r="F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</row>
        <row r="234">
          <cell r="B234">
            <v>607303</v>
          </cell>
          <cell r="C234" t="str">
            <v>Rental Equipment</v>
          </cell>
          <cell r="F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</row>
        <row r="235">
          <cell r="B235">
            <v>608003</v>
          </cell>
          <cell r="C235" t="str">
            <v>Buidling Rent - NV</v>
          </cell>
          <cell r="F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</row>
        <row r="236">
          <cell r="B236">
            <v>608080</v>
          </cell>
          <cell r="C236" t="str">
            <v>Books, Dues and Subscriptions</v>
          </cell>
          <cell r="F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</row>
        <row r="237">
          <cell r="B237">
            <v>608130</v>
          </cell>
          <cell r="C237" t="str">
            <v>Office Supplies</v>
          </cell>
          <cell r="F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</row>
        <row r="238">
          <cell r="B238">
            <v>608150</v>
          </cell>
          <cell r="C238" t="str">
            <v>Other Departmental Expenses</v>
          </cell>
          <cell r="F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</row>
        <row r="239">
          <cell r="B239">
            <v>608999</v>
          </cell>
          <cell r="C239" t="str">
            <v>Allocation to COGS</v>
          </cell>
          <cell r="F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</row>
        <row r="240">
          <cell r="B240">
            <v>700000</v>
          </cell>
          <cell r="C240" t="str">
            <v>MARKETING</v>
          </cell>
          <cell r="F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</row>
        <row r="241">
          <cell r="B241">
            <v>706000</v>
          </cell>
          <cell r="C241" t="str">
            <v>Officers Salaries</v>
          </cell>
          <cell r="F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</row>
        <row r="242">
          <cell r="B242">
            <v>706010</v>
          </cell>
          <cell r="C242" t="str">
            <v>Employee Salaries</v>
          </cell>
          <cell r="D242">
            <v>43685.38</v>
          </cell>
          <cell r="F242">
            <v>43685.38</v>
          </cell>
          <cell r="I242">
            <v>0</v>
          </cell>
          <cell r="J242">
            <v>43685.38</v>
          </cell>
          <cell r="K242">
            <v>0</v>
          </cell>
          <cell r="L242">
            <v>43685.38</v>
          </cell>
        </row>
        <row r="243">
          <cell r="B243">
            <v>706020</v>
          </cell>
          <cell r="C243" t="str">
            <v>Payroll Taxes &amp; Benefits</v>
          </cell>
          <cell r="D243">
            <v>5966.45</v>
          </cell>
          <cell r="F243">
            <v>5966.45</v>
          </cell>
          <cell r="I243">
            <v>0</v>
          </cell>
          <cell r="J243">
            <v>5966.45</v>
          </cell>
          <cell r="K243">
            <v>0</v>
          </cell>
          <cell r="L243">
            <v>5966.45</v>
          </cell>
        </row>
        <row r="244">
          <cell r="B244">
            <v>706030</v>
          </cell>
          <cell r="C244" t="str">
            <v>Commissions</v>
          </cell>
          <cell r="F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</row>
        <row r="245">
          <cell r="B245">
            <v>706040</v>
          </cell>
          <cell r="C245" t="str">
            <v>Bonuses</v>
          </cell>
          <cell r="F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</row>
        <row r="246">
          <cell r="B246">
            <v>706045</v>
          </cell>
          <cell r="C246" t="str">
            <v>Auto Allowance</v>
          </cell>
          <cell r="F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</row>
        <row r="247">
          <cell r="B247">
            <v>706050</v>
          </cell>
          <cell r="C247" t="str">
            <v>Vacation Pay</v>
          </cell>
          <cell r="F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</row>
        <row r="248">
          <cell r="B248">
            <v>706080</v>
          </cell>
          <cell r="C248" t="str">
            <v>Relocation</v>
          </cell>
          <cell r="F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</row>
        <row r="249">
          <cell r="B249">
            <v>706090</v>
          </cell>
          <cell r="C249" t="str">
            <v>Other Personnel Costs</v>
          </cell>
          <cell r="F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</row>
        <row r="250">
          <cell r="B250">
            <v>706100</v>
          </cell>
          <cell r="C250" t="str">
            <v>Travel - Air</v>
          </cell>
          <cell r="F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</row>
        <row r="251">
          <cell r="B251">
            <v>706110</v>
          </cell>
          <cell r="C251" t="str">
            <v>Travel - Hotel</v>
          </cell>
          <cell r="F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</row>
        <row r="252">
          <cell r="B252">
            <v>706120</v>
          </cell>
          <cell r="C252" t="str">
            <v>Travel - Other</v>
          </cell>
          <cell r="D252">
            <v>15</v>
          </cell>
          <cell r="F252">
            <v>15</v>
          </cell>
          <cell r="I252">
            <v>0</v>
          </cell>
          <cell r="J252">
            <v>15</v>
          </cell>
          <cell r="K252">
            <v>0</v>
          </cell>
          <cell r="L252">
            <v>15</v>
          </cell>
        </row>
        <row r="253">
          <cell r="B253">
            <v>706130</v>
          </cell>
          <cell r="C253" t="str">
            <v>Business Meals</v>
          </cell>
          <cell r="F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</row>
        <row r="254">
          <cell r="B254">
            <v>706140</v>
          </cell>
          <cell r="C254" t="str">
            <v>Telephone/Cell</v>
          </cell>
          <cell r="F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</row>
        <row r="255">
          <cell r="B255">
            <v>706150</v>
          </cell>
          <cell r="C255" t="str">
            <v>Auto/Tolls/Allowance</v>
          </cell>
          <cell r="F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</row>
        <row r="256">
          <cell r="B256">
            <v>706200</v>
          </cell>
          <cell r="C256" t="str">
            <v>Conferences and Training</v>
          </cell>
          <cell r="F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</row>
        <row r="257">
          <cell r="B257">
            <v>706205</v>
          </cell>
          <cell r="C257" t="str">
            <v>Advisor Activities</v>
          </cell>
          <cell r="F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</row>
        <row r="258">
          <cell r="B258">
            <v>706210</v>
          </cell>
          <cell r="C258" t="str">
            <v>Employee Activities</v>
          </cell>
          <cell r="F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</row>
        <row r="259">
          <cell r="B259">
            <v>706500</v>
          </cell>
          <cell r="C259" t="str">
            <v>Consulting</v>
          </cell>
          <cell r="D259">
            <v>6293</v>
          </cell>
          <cell r="F259">
            <v>6293</v>
          </cell>
          <cell r="I259">
            <v>0</v>
          </cell>
          <cell r="J259">
            <v>6293</v>
          </cell>
          <cell r="K259">
            <v>0</v>
          </cell>
          <cell r="L259">
            <v>6293</v>
          </cell>
        </row>
        <row r="260">
          <cell r="B260">
            <v>706503</v>
          </cell>
          <cell r="C260" t="str">
            <v>Recruiting</v>
          </cell>
          <cell r="F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</row>
        <row r="261">
          <cell r="B261">
            <v>706505</v>
          </cell>
          <cell r="C261" t="str">
            <v>Temporary Help</v>
          </cell>
          <cell r="F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</row>
        <row r="262">
          <cell r="B262">
            <v>706506</v>
          </cell>
          <cell r="C262" t="str">
            <v>Other Outside Services</v>
          </cell>
          <cell r="F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</row>
        <row r="263">
          <cell r="B263">
            <v>707100</v>
          </cell>
          <cell r="C263" t="str">
            <v>Web Site Development</v>
          </cell>
          <cell r="D263">
            <v>3227.25</v>
          </cell>
          <cell r="F263">
            <v>3227.25</v>
          </cell>
          <cell r="I263">
            <v>0</v>
          </cell>
          <cell r="J263">
            <v>3227.25</v>
          </cell>
          <cell r="K263">
            <v>0</v>
          </cell>
          <cell r="L263">
            <v>3227.25</v>
          </cell>
        </row>
        <row r="264">
          <cell r="B264">
            <v>707101</v>
          </cell>
          <cell r="C264" t="str">
            <v>Market Research</v>
          </cell>
          <cell r="F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</row>
        <row r="265">
          <cell r="B265">
            <v>707102</v>
          </cell>
          <cell r="C265" t="str">
            <v>Public Relations Services</v>
          </cell>
          <cell r="D265">
            <v>5000</v>
          </cell>
          <cell r="F265">
            <v>5000</v>
          </cell>
          <cell r="I265">
            <v>0</v>
          </cell>
          <cell r="J265">
            <v>5000</v>
          </cell>
          <cell r="K265">
            <v>0</v>
          </cell>
          <cell r="L265">
            <v>5000</v>
          </cell>
        </row>
        <row r="266">
          <cell r="B266">
            <v>707103</v>
          </cell>
          <cell r="C266" t="str">
            <v>Network Communications</v>
          </cell>
          <cell r="F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</row>
        <row r="267">
          <cell r="B267">
            <v>707104</v>
          </cell>
          <cell r="C267" t="str">
            <v>SEO</v>
          </cell>
          <cell r="F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</row>
        <row r="268">
          <cell r="B268">
            <v>707200</v>
          </cell>
          <cell r="C268" t="str">
            <v>Advertising</v>
          </cell>
          <cell r="D268">
            <v>60794.85</v>
          </cell>
          <cell r="F268">
            <v>60794.85</v>
          </cell>
          <cell r="I268">
            <v>0</v>
          </cell>
          <cell r="J268">
            <v>60794.85</v>
          </cell>
          <cell r="K268">
            <v>0</v>
          </cell>
          <cell r="L268">
            <v>60794.85</v>
          </cell>
        </row>
        <row r="269">
          <cell r="B269">
            <v>707201</v>
          </cell>
          <cell r="C269" t="str">
            <v>Lead Generation</v>
          </cell>
          <cell r="F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</row>
        <row r="270">
          <cell r="B270">
            <v>707202</v>
          </cell>
          <cell r="C270" t="str">
            <v>Promotions</v>
          </cell>
          <cell r="D270">
            <v>2946.81</v>
          </cell>
          <cell r="F270">
            <v>2946.81</v>
          </cell>
          <cell r="I270">
            <v>0</v>
          </cell>
          <cell r="J270">
            <v>2946.81</v>
          </cell>
          <cell r="K270">
            <v>0</v>
          </cell>
          <cell r="L270">
            <v>2946.81</v>
          </cell>
        </row>
        <row r="271">
          <cell r="B271">
            <v>707203</v>
          </cell>
          <cell r="C271" t="str">
            <v>Collateral and Other Print</v>
          </cell>
          <cell r="D271">
            <v>431.74</v>
          </cell>
          <cell r="F271">
            <v>431.74</v>
          </cell>
          <cell r="I271">
            <v>0</v>
          </cell>
          <cell r="J271">
            <v>431.74</v>
          </cell>
          <cell r="K271">
            <v>0</v>
          </cell>
          <cell r="L271">
            <v>431.74</v>
          </cell>
        </row>
        <row r="272">
          <cell r="B272">
            <v>707205</v>
          </cell>
          <cell r="C272" t="str">
            <v>Business Wire and Clipping</v>
          </cell>
          <cell r="F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</row>
        <row r="273">
          <cell r="B273">
            <v>707206</v>
          </cell>
          <cell r="C273" t="str">
            <v>Training Documentation</v>
          </cell>
          <cell r="F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</row>
        <row r="274">
          <cell r="B274">
            <v>707207</v>
          </cell>
          <cell r="C274" t="str">
            <v>Trade Shows and Conventions</v>
          </cell>
          <cell r="F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</row>
        <row r="275">
          <cell r="B275">
            <v>707208</v>
          </cell>
          <cell r="C275" t="str">
            <v>Seminars</v>
          </cell>
          <cell r="F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</row>
        <row r="276">
          <cell r="B276">
            <v>707300</v>
          </cell>
          <cell r="C276" t="str">
            <v>Expensed Office Equipment</v>
          </cell>
          <cell r="D276">
            <v>205.32</v>
          </cell>
          <cell r="F276">
            <v>205.32</v>
          </cell>
          <cell r="I276">
            <v>0</v>
          </cell>
          <cell r="J276">
            <v>205.32</v>
          </cell>
          <cell r="K276">
            <v>0</v>
          </cell>
          <cell r="L276">
            <v>205.32</v>
          </cell>
        </row>
        <row r="277">
          <cell r="B277">
            <v>707301</v>
          </cell>
          <cell r="C277" t="str">
            <v>Expensed Office Software</v>
          </cell>
          <cell r="D277">
            <v>3684.97</v>
          </cell>
          <cell r="F277">
            <v>3684.97</v>
          </cell>
          <cell r="I277">
            <v>0</v>
          </cell>
          <cell r="J277">
            <v>3684.97</v>
          </cell>
          <cell r="K277">
            <v>0</v>
          </cell>
          <cell r="L277">
            <v>3684.97</v>
          </cell>
        </row>
        <row r="278">
          <cell r="B278">
            <v>707302</v>
          </cell>
          <cell r="C278" t="str">
            <v>Equip. &amp; Software Maintenance</v>
          </cell>
          <cell r="F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</row>
        <row r="279">
          <cell r="B279">
            <v>707303</v>
          </cell>
          <cell r="C279" t="str">
            <v>Rental Equipment</v>
          </cell>
          <cell r="F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</row>
        <row r="280">
          <cell r="B280">
            <v>708060</v>
          </cell>
          <cell r="C280" t="str">
            <v>Postage and Freight</v>
          </cell>
          <cell r="D280">
            <v>54.74</v>
          </cell>
          <cell r="F280">
            <v>54.74</v>
          </cell>
          <cell r="I280">
            <v>0</v>
          </cell>
          <cell r="J280">
            <v>54.74</v>
          </cell>
          <cell r="K280">
            <v>0</v>
          </cell>
          <cell r="L280">
            <v>54.74</v>
          </cell>
        </row>
        <row r="281">
          <cell r="B281">
            <v>708080</v>
          </cell>
          <cell r="C281" t="str">
            <v>Books, Dues and Subscriptions</v>
          </cell>
          <cell r="D281">
            <v>175.43</v>
          </cell>
          <cell r="F281">
            <v>175.43</v>
          </cell>
          <cell r="I281">
            <v>0</v>
          </cell>
          <cell r="J281">
            <v>175.43</v>
          </cell>
          <cell r="K281">
            <v>0</v>
          </cell>
          <cell r="L281">
            <v>175.43</v>
          </cell>
        </row>
        <row r="282">
          <cell r="B282">
            <v>708130</v>
          </cell>
          <cell r="C282" t="str">
            <v>Office Supplies</v>
          </cell>
          <cell r="F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</row>
        <row r="283">
          <cell r="B283">
            <v>708150</v>
          </cell>
          <cell r="C283" t="str">
            <v>Other Departmental Expenses</v>
          </cell>
          <cell r="F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</row>
        <row r="284">
          <cell r="B284">
            <v>708999</v>
          </cell>
          <cell r="C284" t="str">
            <v>Allocation to COGS</v>
          </cell>
          <cell r="F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</row>
        <row r="285">
          <cell r="B285">
            <v>750000</v>
          </cell>
          <cell r="C285" t="str">
            <v>TALENT MARKETING</v>
          </cell>
          <cell r="F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</row>
        <row r="286">
          <cell r="B286">
            <v>756000</v>
          </cell>
          <cell r="C286" t="str">
            <v>Officers Salaries</v>
          </cell>
          <cell r="F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</row>
        <row r="287">
          <cell r="B287">
            <v>756010</v>
          </cell>
          <cell r="C287" t="str">
            <v>Employee Salaries</v>
          </cell>
          <cell r="D287">
            <v>11334</v>
          </cell>
          <cell r="F287">
            <v>11334</v>
          </cell>
          <cell r="I287">
            <v>0</v>
          </cell>
          <cell r="J287">
            <v>11334</v>
          </cell>
          <cell r="K287">
            <v>0</v>
          </cell>
          <cell r="L287">
            <v>11334</v>
          </cell>
        </row>
        <row r="288">
          <cell r="B288">
            <v>756020</v>
          </cell>
          <cell r="C288" t="str">
            <v>Payroll Taxes &amp; Benefits</v>
          </cell>
          <cell r="D288">
            <v>3020.58</v>
          </cell>
          <cell r="F288">
            <v>3020.58</v>
          </cell>
          <cell r="I288">
            <v>0</v>
          </cell>
          <cell r="J288">
            <v>3020.58</v>
          </cell>
          <cell r="K288">
            <v>0</v>
          </cell>
          <cell r="L288">
            <v>3020.58</v>
          </cell>
        </row>
        <row r="289">
          <cell r="B289">
            <v>756030</v>
          </cell>
          <cell r="C289" t="str">
            <v>Commissions</v>
          </cell>
          <cell r="F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</row>
        <row r="290">
          <cell r="B290">
            <v>756040</v>
          </cell>
          <cell r="C290" t="str">
            <v>Bonuses</v>
          </cell>
          <cell r="F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</row>
        <row r="291">
          <cell r="B291">
            <v>756045</v>
          </cell>
          <cell r="C291" t="str">
            <v>Auto Allowance</v>
          </cell>
          <cell r="F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</row>
        <row r="292">
          <cell r="B292">
            <v>756050</v>
          </cell>
          <cell r="C292" t="str">
            <v>Vacation Pay</v>
          </cell>
          <cell r="F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</row>
        <row r="293">
          <cell r="B293">
            <v>756080</v>
          </cell>
          <cell r="C293" t="str">
            <v>Relocation</v>
          </cell>
          <cell r="F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</row>
        <row r="294">
          <cell r="B294">
            <v>756090</v>
          </cell>
          <cell r="C294" t="str">
            <v>Other Personnel Costs</v>
          </cell>
          <cell r="F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</row>
        <row r="295">
          <cell r="B295">
            <v>756100</v>
          </cell>
          <cell r="C295" t="str">
            <v>Travel - Air</v>
          </cell>
          <cell r="D295">
            <v>208.51</v>
          </cell>
          <cell r="F295">
            <v>208.51</v>
          </cell>
          <cell r="I295">
            <v>0</v>
          </cell>
          <cell r="J295">
            <v>208.51</v>
          </cell>
          <cell r="K295">
            <v>0</v>
          </cell>
          <cell r="L295">
            <v>208.51</v>
          </cell>
        </row>
        <row r="296">
          <cell r="B296">
            <v>756110</v>
          </cell>
          <cell r="C296" t="str">
            <v>Travel - Hotel</v>
          </cell>
          <cell r="D296">
            <v>283.86</v>
          </cell>
          <cell r="F296">
            <v>283.86</v>
          </cell>
          <cell r="I296">
            <v>0</v>
          </cell>
          <cell r="J296">
            <v>283.86</v>
          </cell>
          <cell r="K296">
            <v>0</v>
          </cell>
          <cell r="L296">
            <v>283.86</v>
          </cell>
        </row>
        <row r="297">
          <cell r="B297">
            <v>756120</v>
          </cell>
          <cell r="C297" t="str">
            <v>Travel - Other</v>
          </cell>
          <cell r="D297">
            <v>130</v>
          </cell>
          <cell r="F297">
            <v>130</v>
          </cell>
          <cell r="I297">
            <v>0</v>
          </cell>
          <cell r="J297">
            <v>130</v>
          </cell>
          <cell r="K297">
            <v>0</v>
          </cell>
          <cell r="L297">
            <v>130</v>
          </cell>
        </row>
        <row r="298">
          <cell r="B298">
            <v>756130</v>
          </cell>
          <cell r="C298" t="str">
            <v>Business Meals</v>
          </cell>
          <cell r="D298">
            <v>68.849999999999994</v>
          </cell>
          <cell r="F298">
            <v>68.849999999999994</v>
          </cell>
          <cell r="I298">
            <v>0</v>
          </cell>
          <cell r="J298">
            <v>68.849999999999994</v>
          </cell>
          <cell r="K298">
            <v>0</v>
          </cell>
          <cell r="L298">
            <v>68.849999999999994</v>
          </cell>
        </row>
        <row r="299">
          <cell r="B299">
            <v>756140</v>
          </cell>
          <cell r="C299" t="str">
            <v>Telephone/Cell</v>
          </cell>
          <cell r="D299">
            <v>140.58000000000001</v>
          </cell>
          <cell r="F299">
            <v>140.58000000000001</v>
          </cell>
          <cell r="I299">
            <v>0</v>
          </cell>
          <cell r="J299">
            <v>140.58000000000001</v>
          </cell>
          <cell r="K299">
            <v>0</v>
          </cell>
          <cell r="L299">
            <v>140.58000000000001</v>
          </cell>
        </row>
        <row r="300">
          <cell r="B300">
            <v>756150</v>
          </cell>
          <cell r="C300" t="str">
            <v>Auto/Tolls/Allowance</v>
          </cell>
          <cell r="F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</row>
        <row r="301">
          <cell r="B301">
            <v>756200</v>
          </cell>
          <cell r="C301" t="str">
            <v>Conferences &amp; Training</v>
          </cell>
          <cell r="F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</row>
        <row r="302">
          <cell r="B302">
            <v>756205</v>
          </cell>
          <cell r="C302" t="str">
            <v>Advisor Activities</v>
          </cell>
          <cell r="F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</row>
        <row r="303">
          <cell r="B303">
            <v>756210</v>
          </cell>
          <cell r="C303" t="str">
            <v>Employee Activities</v>
          </cell>
          <cell r="F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</row>
        <row r="304">
          <cell r="B304">
            <v>756500</v>
          </cell>
          <cell r="C304" t="str">
            <v>Consulting</v>
          </cell>
          <cell r="F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</row>
        <row r="305">
          <cell r="B305">
            <v>756503</v>
          </cell>
          <cell r="C305" t="str">
            <v>Recruiting</v>
          </cell>
          <cell r="F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</row>
        <row r="306">
          <cell r="B306">
            <v>756505</v>
          </cell>
          <cell r="C306" t="str">
            <v>Temporary Help</v>
          </cell>
          <cell r="F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</row>
        <row r="307">
          <cell r="B307">
            <v>756506</v>
          </cell>
          <cell r="C307" t="str">
            <v>Other Outside Services</v>
          </cell>
          <cell r="F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</row>
        <row r="308">
          <cell r="B308">
            <v>757100</v>
          </cell>
          <cell r="C308" t="str">
            <v>Web Site Development</v>
          </cell>
          <cell r="F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</row>
        <row r="309">
          <cell r="B309">
            <v>757101</v>
          </cell>
          <cell r="C309" t="str">
            <v>Market Research</v>
          </cell>
          <cell r="F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</row>
        <row r="310">
          <cell r="B310">
            <v>757102</v>
          </cell>
          <cell r="C310" t="str">
            <v>Public Relations Services</v>
          </cell>
          <cell r="F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</row>
        <row r="311">
          <cell r="B311">
            <v>757200</v>
          </cell>
          <cell r="C311" t="str">
            <v>Advertising</v>
          </cell>
          <cell r="D311">
            <v>2447.33</v>
          </cell>
          <cell r="F311">
            <v>2447.33</v>
          </cell>
          <cell r="I311">
            <v>0</v>
          </cell>
          <cell r="J311">
            <v>2447.33</v>
          </cell>
          <cell r="K311">
            <v>0</v>
          </cell>
          <cell r="L311">
            <v>2447.33</v>
          </cell>
        </row>
        <row r="312">
          <cell r="B312">
            <v>757201</v>
          </cell>
          <cell r="C312" t="str">
            <v>Lead Generation</v>
          </cell>
          <cell r="F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</row>
        <row r="313">
          <cell r="B313">
            <v>757202</v>
          </cell>
          <cell r="C313" t="str">
            <v>Promotions</v>
          </cell>
          <cell r="F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</row>
        <row r="314">
          <cell r="B314">
            <v>757203</v>
          </cell>
          <cell r="C314" t="str">
            <v>Collateral and Other Print</v>
          </cell>
          <cell r="F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</row>
        <row r="315">
          <cell r="B315">
            <v>757205</v>
          </cell>
          <cell r="C315" t="str">
            <v>Business Wire and Clipping</v>
          </cell>
          <cell r="F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</row>
        <row r="316">
          <cell r="B316">
            <v>757206</v>
          </cell>
          <cell r="C316" t="str">
            <v>Training Documentation</v>
          </cell>
          <cell r="F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</row>
        <row r="317">
          <cell r="B317">
            <v>757207</v>
          </cell>
          <cell r="C317" t="str">
            <v>Trade Shows and Conventions</v>
          </cell>
          <cell r="F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</row>
        <row r="318">
          <cell r="B318">
            <v>757208</v>
          </cell>
          <cell r="C318" t="str">
            <v>Seminars</v>
          </cell>
          <cell r="F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</row>
        <row r="319">
          <cell r="B319">
            <v>757300</v>
          </cell>
          <cell r="C319" t="str">
            <v>Expensed Office Equipment</v>
          </cell>
          <cell r="F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</row>
        <row r="320">
          <cell r="B320">
            <v>757301</v>
          </cell>
          <cell r="C320" t="str">
            <v>Expensed Office Software</v>
          </cell>
          <cell r="F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</row>
        <row r="321">
          <cell r="B321">
            <v>757302</v>
          </cell>
          <cell r="C321" t="str">
            <v>Equip. &amp; Software Maintenance</v>
          </cell>
          <cell r="F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</row>
        <row r="322">
          <cell r="B322">
            <v>757303</v>
          </cell>
          <cell r="C322" t="str">
            <v>Rental Equipment</v>
          </cell>
          <cell r="F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</row>
        <row r="323">
          <cell r="B323">
            <v>758080</v>
          </cell>
          <cell r="C323" t="str">
            <v>Books, Dues and Subscriptions</v>
          </cell>
          <cell r="F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</row>
        <row r="324">
          <cell r="B324">
            <v>758130</v>
          </cell>
          <cell r="C324" t="str">
            <v>Office Supplies</v>
          </cell>
          <cell r="F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</row>
        <row r="325">
          <cell r="B325">
            <v>758150</v>
          </cell>
          <cell r="C325" t="str">
            <v>Other Departmental Expenses</v>
          </cell>
          <cell r="D325">
            <v>85.9</v>
          </cell>
          <cell r="F325">
            <v>85.9</v>
          </cell>
          <cell r="I325">
            <v>0</v>
          </cell>
          <cell r="J325">
            <v>85.9</v>
          </cell>
          <cell r="K325">
            <v>0</v>
          </cell>
          <cell r="L325">
            <v>85.9</v>
          </cell>
        </row>
        <row r="326">
          <cell r="B326">
            <v>758999</v>
          </cell>
          <cell r="C326" t="str">
            <v>Allocation to COGS</v>
          </cell>
          <cell r="F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</row>
        <row r="327">
          <cell r="B327">
            <v>800000</v>
          </cell>
          <cell r="C327" t="str">
            <v>SALES</v>
          </cell>
          <cell r="F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</row>
        <row r="328">
          <cell r="B328">
            <v>806000</v>
          </cell>
          <cell r="C328" t="str">
            <v>Officers Salaries</v>
          </cell>
          <cell r="F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</row>
        <row r="329">
          <cell r="B329">
            <v>806010</v>
          </cell>
          <cell r="C329" t="str">
            <v>Employee Salaries</v>
          </cell>
          <cell r="D329">
            <v>66625.59</v>
          </cell>
          <cell r="F329">
            <v>66625.59</v>
          </cell>
          <cell r="I329">
            <v>0</v>
          </cell>
          <cell r="J329">
            <v>66625.59</v>
          </cell>
          <cell r="K329">
            <v>0</v>
          </cell>
          <cell r="L329">
            <v>66625.59</v>
          </cell>
        </row>
        <row r="330">
          <cell r="B330">
            <v>806020</v>
          </cell>
          <cell r="C330" t="str">
            <v>Payroll Taxes &amp; Benefits</v>
          </cell>
          <cell r="D330">
            <v>18390.32</v>
          </cell>
          <cell r="F330">
            <v>18390.32</v>
          </cell>
          <cell r="I330">
            <v>0</v>
          </cell>
          <cell r="J330">
            <v>18390.32</v>
          </cell>
          <cell r="K330">
            <v>0</v>
          </cell>
          <cell r="L330">
            <v>18390.32</v>
          </cell>
        </row>
        <row r="331">
          <cell r="B331">
            <v>806030</v>
          </cell>
          <cell r="C331" t="str">
            <v>Commissions</v>
          </cell>
          <cell r="D331">
            <v>44065.15</v>
          </cell>
          <cell r="F331">
            <v>44065.15</v>
          </cell>
          <cell r="I331">
            <v>0</v>
          </cell>
          <cell r="J331">
            <v>44065.15</v>
          </cell>
          <cell r="K331">
            <v>0</v>
          </cell>
          <cell r="L331">
            <v>44065.15</v>
          </cell>
        </row>
        <row r="332">
          <cell r="B332">
            <v>806040</v>
          </cell>
          <cell r="C332" t="str">
            <v>Bonuses</v>
          </cell>
          <cell r="F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</row>
        <row r="333">
          <cell r="B333">
            <v>806045</v>
          </cell>
          <cell r="C333" t="str">
            <v>Auto Allowance</v>
          </cell>
          <cell r="F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</row>
        <row r="334">
          <cell r="B334">
            <v>806050</v>
          </cell>
          <cell r="C334" t="str">
            <v>Vacation Pay</v>
          </cell>
          <cell r="F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</row>
        <row r="335">
          <cell r="B335">
            <v>806080</v>
          </cell>
          <cell r="C335" t="str">
            <v>Relocation</v>
          </cell>
          <cell r="F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</row>
        <row r="336">
          <cell r="B336">
            <v>806090</v>
          </cell>
          <cell r="C336" t="str">
            <v>Other Personnel Costs</v>
          </cell>
          <cell r="F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</row>
        <row r="337">
          <cell r="B337">
            <v>806100</v>
          </cell>
          <cell r="C337" t="str">
            <v>Travel - Air</v>
          </cell>
          <cell r="D337">
            <v>1118.7</v>
          </cell>
          <cell r="F337">
            <v>1118.7</v>
          </cell>
          <cell r="I337">
            <v>0</v>
          </cell>
          <cell r="J337">
            <v>1118.7</v>
          </cell>
          <cell r="K337">
            <v>0</v>
          </cell>
          <cell r="L337">
            <v>1118.7</v>
          </cell>
        </row>
        <row r="338">
          <cell r="B338">
            <v>806110</v>
          </cell>
          <cell r="C338" t="str">
            <v>Travel - Hotel</v>
          </cell>
          <cell r="D338">
            <v>585.01</v>
          </cell>
          <cell r="F338">
            <v>585.01</v>
          </cell>
          <cell r="I338">
            <v>0</v>
          </cell>
          <cell r="J338">
            <v>585.01</v>
          </cell>
          <cell r="K338">
            <v>0</v>
          </cell>
          <cell r="L338">
            <v>585.01</v>
          </cell>
        </row>
        <row r="339">
          <cell r="B339">
            <v>806120</v>
          </cell>
          <cell r="C339" t="str">
            <v>Travel - Other</v>
          </cell>
          <cell r="D339">
            <v>6453.47</v>
          </cell>
          <cell r="F339">
            <v>6453.47</v>
          </cell>
          <cell r="I339">
            <v>0</v>
          </cell>
          <cell r="J339">
            <v>6453.47</v>
          </cell>
          <cell r="K339">
            <v>0</v>
          </cell>
          <cell r="L339">
            <v>6453.47</v>
          </cell>
        </row>
        <row r="340">
          <cell r="B340">
            <v>806130</v>
          </cell>
          <cell r="C340" t="str">
            <v>Business Meals</v>
          </cell>
          <cell r="D340">
            <v>1954.48</v>
          </cell>
          <cell r="F340">
            <v>1954.48</v>
          </cell>
          <cell r="I340">
            <v>0</v>
          </cell>
          <cell r="J340">
            <v>1954.48</v>
          </cell>
          <cell r="K340">
            <v>0</v>
          </cell>
          <cell r="L340">
            <v>1954.48</v>
          </cell>
        </row>
        <row r="341">
          <cell r="B341">
            <v>806140</v>
          </cell>
          <cell r="C341" t="str">
            <v>Telephone/Cell</v>
          </cell>
          <cell r="D341">
            <v>825</v>
          </cell>
          <cell r="F341">
            <v>825</v>
          </cell>
          <cell r="I341">
            <v>0</v>
          </cell>
          <cell r="J341">
            <v>825</v>
          </cell>
          <cell r="K341">
            <v>0</v>
          </cell>
          <cell r="L341">
            <v>825</v>
          </cell>
        </row>
        <row r="342">
          <cell r="B342">
            <v>806150</v>
          </cell>
          <cell r="C342" t="str">
            <v>Auto/Tolls/Allowance</v>
          </cell>
          <cell r="F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</row>
        <row r="343">
          <cell r="B343">
            <v>806200</v>
          </cell>
          <cell r="C343" t="str">
            <v>Conferences and Training</v>
          </cell>
          <cell r="D343">
            <v>108</v>
          </cell>
          <cell r="F343">
            <v>108</v>
          </cell>
          <cell r="I343">
            <v>0</v>
          </cell>
          <cell r="J343">
            <v>108</v>
          </cell>
          <cell r="K343">
            <v>0</v>
          </cell>
          <cell r="L343">
            <v>108</v>
          </cell>
        </row>
        <row r="344">
          <cell r="B344">
            <v>806205</v>
          </cell>
          <cell r="C344" t="str">
            <v>Advisor Activities</v>
          </cell>
          <cell r="F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</row>
        <row r="345">
          <cell r="B345">
            <v>806210</v>
          </cell>
          <cell r="C345" t="str">
            <v>Employee Activities</v>
          </cell>
          <cell r="D345">
            <v>276.52999999999997</v>
          </cell>
          <cell r="F345">
            <v>276.52999999999997</v>
          </cell>
          <cell r="I345">
            <v>0</v>
          </cell>
          <cell r="J345">
            <v>276.52999999999997</v>
          </cell>
          <cell r="K345">
            <v>0</v>
          </cell>
          <cell r="L345">
            <v>276.52999999999997</v>
          </cell>
        </row>
        <row r="346">
          <cell r="B346">
            <v>806500</v>
          </cell>
          <cell r="C346" t="str">
            <v>Consulting</v>
          </cell>
          <cell r="D346">
            <v>61272</v>
          </cell>
          <cell r="F346">
            <v>61272</v>
          </cell>
          <cell r="I346">
            <v>0</v>
          </cell>
          <cell r="J346">
            <v>61272</v>
          </cell>
          <cell r="K346">
            <v>0</v>
          </cell>
          <cell r="L346">
            <v>61272</v>
          </cell>
        </row>
        <row r="347">
          <cell r="B347">
            <v>806503</v>
          </cell>
          <cell r="C347" t="str">
            <v>Recruiting</v>
          </cell>
          <cell r="F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</row>
        <row r="348">
          <cell r="B348">
            <v>806505</v>
          </cell>
          <cell r="C348" t="str">
            <v>Temporary Help</v>
          </cell>
          <cell r="F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</row>
        <row r="349">
          <cell r="B349">
            <v>806506</v>
          </cell>
          <cell r="C349" t="str">
            <v>Other Outside Services</v>
          </cell>
          <cell r="F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</row>
        <row r="350">
          <cell r="B350">
            <v>807300</v>
          </cell>
          <cell r="C350" t="str">
            <v>Expensed Office Equipment</v>
          </cell>
          <cell r="D350">
            <v>100</v>
          </cell>
          <cell r="F350">
            <v>100</v>
          </cell>
          <cell r="I350">
            <v>0</v>
          </cell>
          <cell r="J350">
            <v>100</v>
          </cell>
          <cell r="K350">
            <v>0</v>
          </cell>
          <cell r="L350">
            <v>100</v>
          </cell>
        </row>
        <row r="351">
          <cell r="B351">
            <v>807301</v>
          </cell>
          <cell r="C351" t="str">
            <v>Expensed Office Software</v>
          </cell>
          <cell r="F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</row>
        <row r="352">
          <cell r="B352">
            <v>807302</v>
          </cell>
          <cell r="C352" t="str">
            <v>Equip. &amp; Software Maintenance</v>
          </cell>
          <cell r="F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</row>
        <row r="353">
          <cell r="B353">
            <v>807303</v>
          </cell>
          <cell r="C353" t="str">
            <v>Rental Equipment</v>
          </cell>
          <cell r="F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</row>
        <row r="354">
          <cell r="B354">
            <v>807400</v>
          </cell>
          <cell r="C354" t="str">
            <v>Depreciation</v>
          </cell>
          <cell r="F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</row>
        <row r="355">
          <cell r="B355">
            <v>808005</v>
          </cell>
          <cell r="C355" t="str">
            <v>Remote Office Expense</v>
          </cell>
          <cell r="F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</row>
        <row r="356">
          <cell r="B356">
            <v>808060</v>
          </cell>
          <cell r="C356" t="str">
            <v>Postage and Freight</v>
          </cell>
          <cell r="D356">
            <v>1079.55</v>
          </cell>
          <cell r="F356">
            <v>1079.55</v>
          </cell>
          <cell r="I356">
            <v>0</v>
          </cell>
          <cell r="J356">
            <v>1079.55</v>
          </cell>
          <cell r="K356">
            <v>0</v>
          </cell>
          <cell r="L356">
            <v>1079.55</v>
          </cell>
        </row>
        <row r="357">
          <cell r="B357">
            <v>808080</v>
          </cell>
          <cell r="C357" t="str">
            <v>Books, Dues and Subscriptions</v>
          </cell>
          <cell r="F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</row>
        <row r="358">
          <cell r="B358">
            <v>808130</v>
          </cell>
          <cell r="C358" t="str">
            <v>Office Supplies</v>
          </cell>
          <cell r="F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</row>
        <row r="359">
          <cell r="B359">
            <v>808150</v>
          </cell>
          <cell r="C359" t="str">
            <v>Other Departmental Expenses</v>
          </cell>
          <cell r="F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</row>
        <row r="360">
          <cell r="B360">
            <v>808999</v>
          </cell>
          <cell r="C360" t="str">
            <v>Allocation to COGS</v>
          </cell>
          <cell r="F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</row>
        <row r="361">
          <cell r="B361">
            <v>810000</v>
          </cell>
          <cell r="C361" t="str">
            <v>INSIDE SALES</v>
          </cell>
          <cell r="F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</row>
        <row r="362">
          <cell r="B362">
            <v>816000</v>
          </cell>
          <cell r="C362" t="str">
            <v>Officers Salaries</v>
          </cell>
          <cell r="F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</row>
        <row r="363">
          <cell r="B363">
            <v>816010</v>
          </cell>
          <cell r="C363" t="str">
            <v>Employee Salaries</v>
          </cell>
          <cell r="D363">
            <v>2051.14</v>
          </cell>
          <cell r="F363">
            <v>2051.14</v>
          </cell>
          <cell r="I363">
            <v>0</v>
          </cell>
          <cell r="J363">
            <v>2051.14</v>
          </cell>
          <cell r="K363">
            <v>0</v>
          </cell>
          <cell r="L363">
            <v>2051.14</v>
          </cell>
        </row>
        <row r="364">
          <cell r="B364">
            <v>816020</v>
          </cell>
          <cell r="C364" t="str">
            <v>Payroll Taxes &amp; Benefits</v>
          </cell>
          <cell r="D364">
            <v>578.91999999999996</v>
          </cell>
          <cell r="F364">
            <v>578.91999999999996</v>
          </cell>
          <cell r="I364">
            <v>0</v>
          </cell>
          <cell r="J364">
            <v>578.91999999999996</v>
          </cell>
          <cell r="K364">
            <v>0</v>
          </cell>
          <cell r="L364">
            <v>578.91999999999996</v>
          </cell>
        </row>
        <row r="365">
          <cell r="B365">
            <v>816030</v>
          </cell>
          <cell r="C365" t="str">
            <v>Commissions</v>
          </cell>
          <cell r="F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</row>
        <row r="366">
          <cell r="B366">
            <v>816040</v>
          </cell>
          <cell r="C366" t="str">
            <v>Bonuses</v>
          </cell>
          <cell r="F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</row>
        <row r="367">
          <cell r="B367">
            <v>816045</v>
          </cell>
          <cell r="C367" t="str">
            <v>Auto Allowance</v>
          </cell>
          <cell r="F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</row>
        <row r="368">
          <cell r="B368">
            <v>816050</v>
          </cell>
          <cell r="C368" t="str">
            <v>Vacation Pay</v>
          </cell>
          <cell r="F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</row>
        <row r="369">
          <cell r="B369">
            <v>816080</v>
          </cell>
          <cell r="C369" t="str">
            <v>Relocation</v>
          </cell>
          <cell r="F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</row>
        <row r="370">
          <cell r="B370">
            <v>816090</v>
          </cell>
          <cell r="C370" t="str">
            <v>Other Personnel Costs</v>
          </cell>
          <cell r="F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</row>
        <row r="371">
          <cell r="B371">
            <v>816100</v>
          </cell>
          <cell r="C371" t="str">
            <v>Travel - Air</v>
          </cell>
          <cell r="F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</row>
        <row r="372">
          <cell r="B372">
            <v>816110</v>
          </cell>
          <cell r="C372" t="str">
            <v>Travel - Hotel</v>
          </cell>
          <cell r="F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</row>
        <row r="373">
          <cell r="B373">
            <v>816120</v>
          </cell>
          <cell r="C373" t="str">
            <v>Travel - Other</v>
          </cell>
          <cell r="D373">
            <v>80</v>
          </cell>
          <cell r="F373">
            <v>80</v>
          </cell>
          <cell r="I373">
            <v>0</v>
          </cell>
          <cell r="J373">
            <v>80</v>
          </cell>
          <cell r="K373">
            <v>0</v>
          </cell>
          <cell r="L373">
            <v>80</v>
          </cell>
        </row>
        <row r="374">
          <cell r="B374">
            <v>816130</v>
          </cell>
          <cell r="C374" t="str">
            <v>Business Meals</v>
          </cell>
          <cell r="D374">
            <v>170.16</v>
          </cell>
          <cell r="F374">
            <v>170.16</v>
          </cell>
          <cell r="I374">
            <v>0</v>
          </cell>
          <cell r="J374">
            <v>170.16</v>
          </cell>
          <cell r="K374">
            <v>0</v>
          </cell>
          <cell r="L374">
            <v>170.16</v>
          </cell>
        </row>
        <row r="375">
          <cell r="B375">
            <v>816140</v>
          </cell>
          <cell r="C375" t="str">
            <v>Telephone/Cell</v>
          </cell>
          <cell r="D375">
            <v>380.95</v>
          </cell>
          <cell r="F375">
            <v>380.95</v>
          </cell>
          <cell r="I375">
            <v>0</v>
          </cell>
          <cell r="J375">
            <v>380.95</v>
          </cell>
          <cell r="K375">
            <v>0</v>
          </cell>
          <cell r="L375">
            <v>380.95</v>
          </cell>
        </row>
        <row r="376">
          <cell r="B376">
            <v>816150</v>
          </cell>
          <cell r="C376" t="str">
            <v>Auto/Tolls/Allowance</v>
          </cell>
          <cell r="F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</row>
        <row r="377">
          <cell r="B377">
            <v>816200</v>
          </cell>
          <cell r="C377" t="str">
            <v>Conferences and Training</v>
          </cell>
          <cell r="F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</row>
        <row r="378">
          <cell r="B378">
            <v>816205</v>
          </cell>
          <cell r="C378" t="str">
            <v>Advisor Activities</v>
          </cell>
          <cell r="F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</row>
        <row r="379">
          <cell r="B379">
            <v>816210</v>
          </cell>
          <cell r="C379" t="str">
            <v>Employee Activities</v>
          </cell>
          <cell r="F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</row>
        <row r="380">
          <cell r="B380">
            <v>816500</v>
          </cell>
          <cell r="C380" t="str">
            <v>Consulting</v>
          </cell>
          <cell r="F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</row>
        <row r="381">
          <cell r="B381">
            <v>816503</v>
          </cell>
          <cell r="C381" t="str">
            <v>Recruiting</v>
          </cell>
          <cell r="F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</row>
        <row r="382">
          <cell r="B382">
            <v>816505</v>
          </cell>
          <cell r="C382" t="str">
            <v>Temporary Help</v>
          </cell>
          <cell r="F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</row>
        <row r="383">
          <cell r="B383">
            <v>816506</v>
          </cell>
          <cell r="C383" t="str">
            <v>Other Outside Services</v>
          </cell>
          <cell r="F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</row>
        <row r="384">
          <cell r="B384">
            <v>817300</v>
          </cell>
          <cell r="C384" t="str">
            <v>Expensed Office Equipment</v>
          </cell>
          <cell r="F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</row>
        <row r="385">
          <cell r="B385">
            <v>817301</v>
          </cell>
          <cell r="C385" t="str">
            <v>Expensed Office Software</v>
          </cell>
          <cell r="F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</row>
        <row r="386">
          <cell r="B386">
            <v>817302</v>
          </cell>
          <cell r="C386" t="str">
            <v>Equip. &amp; Software Maintenance</v>
          </cell>
          <cell r="F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</row>
        <row r="387">
          <cell r="B387">
            <v>817303</v>
          </cell>
          <cell r="C387" t="str">
            <v>Rental Equipment</v>
          </cell>
          <cell r="F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</row>
        <row r="388">
          <cell r="B388">
            <v>817400</v>
          </cell>
          <cell r="C388" t="str">
            <v>Depreciation</v>
          </cell>
          <cell r="F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</row>
        <row r="389">
          <cell r="B389">
            <v>818005</v>
          </cell>
          <cell r="C389" t="str">
            <v>Remote Office Expense</v>
          </cell>
          <cell r="F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</row>
        <row r="390">
          <cell r="B390">
            <v>818060</v>
          </cell>
          <cell r="C390" t="str">
            <v>Postage and Freight</v>
          </cell>
          <cell r="F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</row>
        <row r="391">
          <cell r="B391">
            <v>818080</v>
          </cell>
          <cell r="C391" t="str">
            <v>Books, Dues and Subscriptions</v>
          </cell>
          <cell r="F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</row>
        <row r="392">
          <cell r="B392">
            <v>818130</v>
          </cell>
          <cell r="C392" t="str">
            <v>Office Supplies</v>
          </cell>
          <cell r="F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</row>
        <row r="393">
          <cell r="B393">
            <v>818150</v>
          </cell>
          <cell r="C393" t="str">
            <v>Other Departmental Expenses</v>
          </cell>
          <cell r="F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</row>
        <row r="394">
          <cell r="B394">
            <v>818999</v>
          </cell>
          <cell r="C394" t="str">
            <v>Allocation to COGS</v>
          </cell>
          <cell r="F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</row>
        <row r="395">
          <cell r="B395">
            <v>850000</v>
          </cell>
          <cell r="C395" t="str">
            <v>BIZ DEV</v>
          </cell>
          <cell r="F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</row>
        <row r="396">
          <cell r="B396">
            <v>856000</v>
          </cell>
          <cell r="C396" t="str">
            <v>Officers Salaries</v>
          </cell>
          <cell r="F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</row>
        <row r="397">
          <cell r="B397">
            <v>856010</v>
          </cell>
          <cell r="C397" t="str">
            <v>Employee Salaries</v>
          </cell>
          <cell r="D397">
            <v>15000</v>
          </cell>
          <cell r="F397">
            <v>15000</v>
          </cell>
          <cell r="I397">
            <v>0</v>
          </cell>
          <cell r="J397">
            <v>15000</v>
          </cell>
          <cell r="K397">
            <v>0</v>
          </cell>
          <cell r="L397">
            <v>15000</v>
          </cell>
        </row>
        <row r="398">
          <cell r="B398">
            <v>856020</v>
          </cell>
          <cell r="C398" t="str">
            <v>Payroll Taxes &amp; Benefits</v>
          </cell>
          <cell r="D398">
            <v>1576.51</v>
          </cell>
          <cell r="F398">
            <v>1576.51</v>
          </cell>
          <cell r="I398">
            <v>0</v>
          </cell>
          <cell r="J398">
            <v>1576.51</v>
          </cell>
          <cell r="K398">
            <v>0</v>
          </cell>
          <cell r="L398">
            <v>1576.51</v>
          </cell>
        </row>
        <row r="399">
          <cell r="B399">
            <v>856030</v>
          </cell>
          <cell r="C399" t="str">
            <v>Commissions</v>
          </cell>
          <cell r="F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</row>
        <row r="400">
          <cell r="B400">
            <v>856040</v>
          </cell>
          <cell r="C400" t="str">
            <v>Bonuses</v>
          </cell>
          <cell r="F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</row>
        <row r="401">
          <cell r="B401">
            <v>856045</v>
          </cell>
          <cell r="C401" t="str">
            <v>Auto Allowance</v>
          </cell>
          <cell r="F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</row>
        <row r="402">
          <cell r="B402">
            <v>856050</v>
          </cell>
          <cell r="C402" t="str">
            <v>Vacation Pay</v>
          </cell>
          <cell r="F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</row>
        <row r="403">
          <cell r="B403">
            <v>856080</v>
          </cell>
          <cell r="C403" t="str">
            <v>Relocation</v>
          </cell>
          <cell r="F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</row>
        <row r="404">
          <cell r="B404">
            <v>856090</v>
          </cell>
          <cell r="C404" t="str">
            <v>Other Personnel Costs</v>
          </cell>
          <cell r="F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</row>
        <row r="405">
          <cell r="B405">
            <v>856100</v>
          </cell>
          <cell r="C405" t="str">
            <v>Travel - Air</v>
          </cell>
          <cell r="D405">
            <v>337.1</v>
          </cell>
          <cell r="F405">
            <v>337.1</v>
          </cell>
          <cell r="I405">
            <v>0</v>
          </cell>
          <cell r="J405">
            <v>337.1</v>
          </cell>
          <cell r="K405">
            <v>0</v>
          </cell>
          <cell r="L405">
            <v>337.1</v>
          </cell>
        </row>
        <row r="406">
          <cell r="B406">
            <v>856110</v>
          </cell>
          <cell r="C406" t="str">
            <v>Travel - Hotel</v>
          </cell>
          <cell r="D406">
            <v>591.36</v>
          </cell>
          <cell r="F406">
            <v>591.36</v>
          </cell>
          <cell r="I406">
            <v>0</v>
          </cell>
          <cell r="J406">
            <v>591.36</v>
          </cell>
          <cell r="K406">
            <v>0</v>
          </cell>
          <cell r="L406">
            <v>591.36</v>
          </cell>
        </row>
        <row r="407">
          <cell r="B407">
            <v>856120</v>
          </cell>
          <cell r="C407" t="str">
            <v>Travel - Other</v>
          </cell>
          <cell r="D407">
            <v>182.25</v>
          </cell>
          <cell r="F407">
            <v>182.25</v>
          </cell>
          <cell r="I407">
            <v>0</v>
          </cell>
          <cell r="J407">
            <v>182.25</v>
          </cell>
          <cell r="K407">
            <v>0</v>
          </cell>
          <cell r="L407">
            <v>182.25</v>
          </cell>
        </row>
        <row r="408">
          <cell r="B408">
            <v>856130</v>
          </cell>
          <cell r="C408" t="str">
            <v>Business Meals</v>
          </cell>
          <cell r="D408">
            <v>141.84</v>
          </cell>
          <cell r="F408">
            <v>141.84</v>
          </cell>
          <cell r="I408">
            <v>0</v>
          </cell>
          <cell r="J408">
            <v>141.84</v>
          </cell>
          <cell r="K408">
            <v>0</v>
          </cell>
          <cell r="L408">
            <v>141.84</v>
          </cell>
        </row>
        <row r="409">
          <cell r="B409">
            <v>856140</v>
          </cell>
          <cell r="C409" t="str">
            <v>Telephone/Cell</v>
          </cell>
          <cell r="F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</row>
        <row r="410">
          <cell r="B410">
            <v>856150</v>
          </cell>
          <cell r="C410" t="str">
            <v>Auto/Tolls/Allowance</v>
          </cell>
          <cell r="F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</row>
        <row r="411">
          <cell r="B411">
            <v>856200</v>
          </cell>
          <cell r="C411" t="str">
            <v>Conferences &amp; Training</v>
          </cell>
          <cell r="F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</row>
        <row r="412">
          <cell r="B412">
            <v>856205</v>
          </cell>
          <cell r="C412" t="str">
            <v>Advisor Activities</v>
          </cell>
          <cell r="F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</row>
        <row r="413">
          <cell r="B413">
            <v>856210</v>
          </cell>
          <cell r="C413" t="str">
            <v>Employee Activities</v>
          </cell>
          <cell r="F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</row>
        <row r="414">
          <cell r="B414">
            <v>856500</v>
          </cell>
          <cell r="C414" t="str">
            <v>Consulting</v>
          </cell>
          <cell r="F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</row>
        <row r="415">
          <cell r="B415">
            <v>856503</v>
          </cell>
          <cell r="C415" t="str">
            <v>Recruiting</v>
          </cell>
          <cell r="F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</row>
        <row r="416">
          <cell r="B416">
            <v>856505</v>
          </cell>
          <cell r="C416" t="str">
            <v>Temporary Help</v>
          </cell>
          <cell r="F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</row>
        <row r="417">
          <cell r="B417">
            <v>856506</v>
          </cell>
          <cell r="C417" t="str">
            <v>Other Outside Services</v>
          </cell>
          <cell r="F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</row>
        <row r="418">
          <cell r="B418">
            <v>857300</v>
          </cell>
          <cell r="C418" t="str">
            <v>Expensed Office Equipment</v>
          </cell>
          <cell r="F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</row>
        <row r="419">
          <cell r="B419">
            <v>857301</v>
          </cell>
          <cell r="C419" t="str">
            <v>Expensed Office Software</v>
          </cell>
          <cell r="F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</row>
        <row r="420">
          <cell r="B420">
            <v>857302</v>
          </cell>
          <cell r="C420" t="str">
            <v>Equip. &amp; Software Maintenance</v>
          </cell>
          <cell r="F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</row>
        <row r="421">
          <cell r="B421">
            <v>857303</v>
          </cell>
          <cell r="C421" t="str">
            <v>Rental Equipment</v>
          </cell>
          <cell r="F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</row>
        <row r="422">
          <cell r="B422">
            <v>858080</v>
          </cell>
          <cell r="C422" t="str">
            <v>Books, Dues and Subscriptions</v>
          </cell>
          <cell r="D422">
            <v>27.09</v>
          </cell>
          <cell r="F422">
            <v>27.09</v>
          </cell>
          <cell r="I422">
            <v>0</v>
          </cell>
          <cell r="J422">
            <v>27.09</v>
          </cell>
          <cell r="K422">
            <v>0</v>
          </cell>
          <cell r="L422">
            <v>27.09</v>
          </cell>
        </row>
        <row r="423">
          <cell r="B423">
            <v>858130</v>
          </cell>
          <cell r="C423" t="str">
            <v>Office Supplies</v>
          </cell>
          <cell r="F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</row>
        <row r="424">
          <cell r="B424">
            <v>858150</v>
          </cell>
          <cell r="C424" t="str">
            <v>Other Departmental Expenses</v>
          </cell>
          <cell r="F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</row>
        <row r="425">
          <cell r="B425">
            <v>858999</v>
          </cell>
          <cell r="C425" t="str">
            <v>Allocation to COGS</v>
          </cell>
          <cell r="F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</row>
        <row r="426">
          <cell r="B426">
            <v>900000</v>
          </cell>
          <cell r="C426" t="str">
            <v>G &amp; A</v>
          </cell>
          <cell r="F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</row>
        <row r="427">
          <cell r="B427">
            <v>906000</v>
          </cell>
          <cell r="C427" t="str">
            <v>Officers Salaries</v>
          </cell>
          <cell r="F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</row>
        <row r="428">
          <cell r="B428">
            <v>906010</v>
          </cell>
          <cell r="C428" t="str">
            <v>Employee Salaries</v>
          </cell>
          <cell r="D428">
            <v>44841.67</v>
          </cell>
          <cell r="F428">
            <v>44841.67</v>
          </cell>
          <cell r="I428">
            <v>0</v>
          </cell>
          <cell r="J428">
            <v>44841.67</v>
          </cell>
          <cell r="K428">
            <v>0</v>
          </cell>
          <cell r="L428">
            <v>44841.67</v>
          </cell>
        </row>
        <row r="429">
          <cell r="B429">
            <v>906020</v>
          </cell>
          <cell r="C429" t="str">
            <v>Payroll Taxes &amp; Benefits</v>
          </cell>
          <cell r="D429">
            <v>6704.46</v>
          </cell>
          <cell r="F429">
            <v>6704.46</v>
          </cell>
          <cell r="I429">
            <v>0</v>
          </cell>
          <cell r="J429">
            <v>6704.46</v>
          </cell>
          <cell r="K429">
            <v>0</v>
          </cell>
          <cell r="L429">
            <v>6704.46</v>
          </cell>
        </row>
        <row r="430">
          <cell r="B430">
            <v>906030</v>
          </cell>
          <cell r="C430" t="str">
            <v>Commissions</v>
          </cell>
          <cell r="F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</row>
        <row r="431">
          <cell r="B431">
            <v>906040</v>
          </cell>
          <cell r="C431" t="str">
            <v>Bonuses</v>
          </cell>
          <cell r="F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</row>
        <row r="432">
          <cell r="B432">
            <v>906045</v>
          </cell>
          <cell r="C432" t="str">
            <v>Auto Allowance</v>
          </cell>
          <cell r="F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</row>
        <row r="433">
          <cell r="B433">
            <v>906050</v>
          </cell>
          <cell r="C433" t="str">
            <v>Vacation Pay</v>
          </cell>
          <cell r="F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</row>
        <row r="434">
          <cell r="B434">
            <v>906080</v>
          </cell>
          <cell r="C434" t="str">
            <v>Relocation</v>
          </cell>
          <cell r="F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</row>
        <row r="435">
          <cell r="B435">
            <v>906090</v>
          </cell>
          <cell r="C435" t="str">
            <v>Other Personnel Costs</v>
          </cell>
          <cell r="F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</row>
        <row r="436">
          <cell r="B436">
            <v>906100</v>
          </cell>
          <cell r="C436" t="str">
            <v>Travel - Air</v>
          </cell>
          <cell r="D436">
            <v>199.6</v>
          </cell>
          <cell r="F436">
            <v>199.6</v>
          </cell>
          <cell r="I436">
            <v>0</v>
          </cell>
          <cell r="J436">
            <v>199.6</v>
          </cell>
          <cell r="K436">
            <v>0</v>
          </cell>
          <cell r="L436">
            <v>199.6</v>
          </cell>
        </row>
        <row r="437">
          <cell r="B437">
            <v>906110</v>
          </cell>
          <cell r="C437" t="str">
            <v>Travel - Hotel</v>
          </cell>
          <cell r="F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</row>
        <row r="438">
          <cell r="B438">
            <v>906120</v>
          </cell>
          <cell r="C438" t="str">
            <v>Travel - Other</v>
          </cell>
          <cell r="D438">
            <v>38.270000000000003</v>
          </cell>
          <cell r="F438">
            <v>38.270000000000003</v>
          </cell>
          <cell r="I438">
            <v>0</v>
          </cell>
          <cell r="J438">
            <v>38.270000000000003</v>
          </cell>
          <cell r="K438">
            <v>0</v>
          </cell>
          <cell r="L438">
            <v>38.270000000000003</v>
          </cell>
        </row>
        <row r="439">
          <cell r="B439">
            <v>906130</v>
          </cell>
          <cell r="C439" t="str">
            <v>Business Meals</v>
          </cell>
          <cell r="F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</row>
        <row r="440">
          <cell r="B440">
            <v>906140</v>
          </cell>
          <cell r="C440" t="str">
            <v>Telephone/Cell</v>
          </cell>
          <cell r="D440">
            <v>1358.2</v>
          </cell>
          <cell r="F440">
            <v>1358.2</v>
          </cell>
          <cell r="I440">
            <v>0</v>
          </cell>
          <cell r="J440">
            <v>1358.2</v>
          </cell>
          <cell r="K440">
            <v>0</v>
          </cell>
          <cell r="L440">
            <v>1358.2</v>
          </cell>
        </row>
        <row r="441">
          <cell r="B441">
            <v>906150</v>
          </cell>
          <cell r="C441" t="str">
            <v>Auto/Tolls/Allowance</v>
          </cell>
          <cell r="D441">
            <v>22</v>
          </cell>
          <cell r="F441">
            <v>22</v>
          </cell>
          <cell r="I441">
            <v>0</v>
          </cell>
          <cell r="J441">
            <v>22</v>
          </cell>
          <cell r="K441">
            <v>0</v>
          </cell>
          <cell r="L441">
            <v>22</v>
          </cell>
        </row>
        <row r="442">
          <cell r="B442">
            <v>906200</v>
          </cell>
          <cell r="C442" t="str">
            <v>Conferences and Training</v>
          </cell>
          <cell r="D442">
            <v>394.38</v>
          </cell>
          <cell r="F442">
            <v>394.38</v>
          </cell>
          <cell r="I442">
            <v>0</v>
          </cell>
          <cell r="J442">
            <v>394.38</v>
          </cell>
          <cell r="K442">
            <v>0</v>
          </cell>
          <cell r="L442">
            <v>394.38</v>
          </cell>
        </row>
        <row r="443">
          <cell r="B443">
            <v>906205</v>
          </cell>
          <cell r="C443" t="str">
            <v>Advisor Activities</v>
          </cell>
          <cell r="F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</row>
        <row r="444">
          <cell r="B444">
            <v>906210</v>
          </cell>
          <cell r="C444" t="str">
            <v>Employee Activities</v>
          </cell>
          <cell r="D444">
            <v>186.31</v>
          </cell>
          <cell r="F444">
            <v>186.31</v>
          </cell>
          <cell r="I444">
            <v>0</v>
          </cell>
          <cell r="J444">
            <v>186.31</v>
          </cell>
          <cell r="K444">
            <v>0</v>
          </cell>
          <cell r="L444">
            <v>186.31</v>
          </cell>
        </row>
        <row r="445">
          <cell r="B445">
            <v>906500</v>
          </cell>
          <cell r="C445" t="str">
            <v>Consulting</v>
          </cell>
          <cell r="D445">
            <v>13340</v>
          </cell>
          <cell r="F445">
            <v>13340</v>
          </cell>
          <cell r="I445">
            <v>0</v>
          </cell>
          <cell r="J445">
            <v>13340</v>
          </cell>
          <cell r="K445">
            <v>0</v>
          </cell>
          <cell r="L445">
            <v>13340</v>
          </cell>
        </row>
        <row r="446">
          <cell r="B446">
            <v>906503</v>
          </cell>
          <cell r="C446" t="str">
            <v>Recruiting</v>
          </cell>
          <cell r="F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</row>
        <row r="447">
          <cell r="B447">
            <v>906505</v>
          </cell>
          <cell r="C447" t="str">
            <v>Temporary Help</v>
          </cell>
          <cell r="F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</row>
        <row r="448">
          <cell r="B448">
            <v>906506</v>
          </cell>
          <cell r="C448" t="str">
            <v>Other Outside Services</v>
          </cell>
          <cell r="F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</row>
        <row r="449">
          <cell r="B449">
            <v>906560</v>
          </cell>
          <cell r="C449" t="str">
            <v>Legal</v>
          </cell>
          <cell r="D449">
            <v>4172.5</v>
          </cell>
          <cell r="F449">
            <v>4172.5</v>
          </cell>
          <cell r="I449">
            <v>0</v>
          </cell>
          <cell r="J449">
            <v>4172.5</v>
          </cell>
          <cell r="K449">
            <v>0</v>
          </cell>
          <cell r="L449">
            <v>4172.5</v>
          </cell>
        </row>
        <row r="450">
          <cell r="B450">
            <v>906570</v>
          </cell>
          <cell r="C450" t="str">
            <v>Accounting</v>
          </cell>
          <cell r="D450">
            <v>5436.85</v>
          </cell>
          <cell r="F450">
            <v>5436.85</v>
          </cell>
          <cell r="I450">
            <v>0</v>
          </cell>
          <cell r="J450">
            <v>5436.85</v>
          </cell>
          <cell r="K450">
            <v>0</v>
          </cell>
          <cell r="L450">
            <v>5436.85</v>
          </cell>
        </row>
        <row r="451">
          <cell r="B451">
            <v>906571</v>
          </cell>
          <cell r="C451" t="str">
            <v>Benefits Administration</v>
          </cell>
          <cell r="F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</row>
        <row r="452">
          <cell r="B452">
            <v>906572</v>
          </cell>
          <cell r="C452" t="str">
            <v>Bank and Payroll Service Fees</v>
          </cell>
          <cell r="D452">
            <v>520.48</v>
          </cell>
          <cell r="F452">
            <v>520.48</v>
          </cell>
          <cell r="I452">
            <v>0</v>
          </cell>
          <cell r="J452">
            <v>520.48</v>
          </cell>
          <cell r="K452">
            <v>0</v>
          </cell>
          <cell r="L452">
            <v>520.48</v>
          </cell>
        </row>
        <row r="453">
          <cell r="B453">
            <v>906573</v>
          </cell>
          <cell r="C453" t="str">
            <v>Merchant Services Fees</v>
          </cell>
          <cell r="D453">
            <v>6271.96</v>
          </cell>
          <cell r="F453">
            <v>6271.96</v>
          </cell>
          <cell r="I453">
            <v>0</v>
          </cell>
          <cell r="J453">
            <v>6271.96</v>
          </cell>
          <cell r="K453">
            <v>0</v>
          </cell>
          <cell r="L453">
            <v>6271.96</v>
          </cell>
        </row>
        <row r="454">
          <cell r="B454">
            <v>907300</v>
          </cell>
          <cell r="C454" t="str">
            <v>Expensed Office Equipment</v>
          </cell>
          <cell r="D454">
            <v>2966.82</v>
          </cell>
          <cell r="F454">
            <v>2966.82</v>
          </cell>
          <cell r="I454">
            <v>0</v>
          </cell>
          <cell r="J454">
            <v>2966.82</v>
          </cell>
          <cell r="K454">
            <v>0</v>
          </cell>
          <cell r="L454">
            <v>2966.82</v>
          </cell>
        </row>
        <row r="455">
          <cell r="B455">
            <v>907301</v>
          </cell>
          <cell r="C455" t="str">
            <v>Expensed Office Software</v>
          </cell>
          <cell r="D455">
            <v>11049.01</v>
          </cell>
          <cell r="F455">
            <v>11049.01</v>
          </cell>
          <cell r="I455">
            <v>0</v>
          </cell>
          <cell r="J455">
            <v>11049.01</v>
          </cell>
          <cell r="K455">
            <v>0</v>
          </cell>
          <cell r="L455">
            <v>11049.01</v>
          </cell>
        </row>
        <row r="456">
          <cell r="B456">
            <v>907302</v>
          </cell>
          <cell r="C456" t="str">
            <v>Equip. &amp; Software Maintenance</v>
          </cell>
          <cell r="F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</row>
        <row r="457">
          <cell r="B457">
            <v>907303</v>
          </cell>
          <cell r="C457" t="str">
            <v>Rental Equipment</v>
          </cell>
          <cell r="F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</row>
        <row r="458">
          <cell r="B458">
            <v>908000</v>
          </cell>
          <cell r="C458" t="str">
            <v>Building Rent</v>
          </cell>
          <cell r="F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</row>
        <row r="459">
          <cell r="B459">
            <v>908001</v>
          </cell>
          <cell r="C459" t="str">
            <v>Building Rent - CA</v>
          </cell>
          <cell r="D459">
            <v>4000</v>
          </cell>
          <cell r="F459">
            <v>4000</v>
          </cell>
          <cell r="I459">
            <v>0</v>
          </cell>
          <cell r="J459">
            <v>4000</v>
          </cell>
          <cell r="K459">
            <v>0</v>
          </cell>
          <cell r="L459">
            <v>4000</v>
          </cell>
        </row>
        <row r="460">
          <cell r="B460">
            <v>908002</v>
          </cell>
          <cell r="C460" t="str">
            <v>Building Rent - NY</v>
          </cell>
          <cell r="F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</row>
        <row r="461">
          <cell r="B461">
            <v>908003</v>
          </cell>
          <cell r="C461" t="str">
            <v>Building Rent - NV</v>
          </cell>
          <cell r="D461">
            <v>500</v>
          </cell>
          <cell r="F461">
            <v>500</v>
          </cell>
          <cell r="I461">
            <v>0</v>
          </cell>
          <cell r="J461">
            <v>500</v>
          </cell>
          <cell r="K461">
            <v>0</v>
          </cell>
          <cell r="L461">
            <v>500</v>
          </cell>
        </row>
        <row r="462">
          <cell r="B462">
            <v>908005</v>
          </cell>
          <cell r="C462" t="str">
            <v>Remote Office Expense</v>
          </cell>
          <cell r="F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</row>
        <row r="463">
          <cell r="B463">
            <v>908010</v>
          </cell>
          <cell r="C463" t="str">
            <v>Move Related Costs</v>
          </cell>
          <cell r="D463">
            <v>2017.05</v>
          </cell>
          <cell r="F463">
            <v>2017.05</v>
          </cell>
          <cell r="I463">
            <v>0</v>
          </cell>
          <cell r="J463">
            <v>2017.05</v>
          </cell>
          <cell r="K463">
            <v>0</v>
          </cell>
          <cell r="L463">
            <v>2017.05</v>
          </cell>
        </row>
        <row r="464">
          <cell r="B464">
            <v>908020</v>
          </cell>
          <cell r="C464" t="str">
            <v>Telecommunications</v>
          </cell>
          <cell r="D464">
            <v>1204.01</v>
          </cell>
          <cell r="F464">
            <v>1204.01</v>
          </cell>
          <cell r="I464">
            <v>0</v>
          </cell>
          <cell r="J464">
            <v>1204.01</v>
          </cell>
          <cell r="K464">
            <v>0</v>
          </cell>
          <cell r="L464">
            <v>1204.01</v>
          </cell>
        </row>
        <row r="465">
          <cell r="B465">
            <v>908030</v>
          </cell>
          <cell r="C465" t="str">
            <v>Network Communications</v>
          </cell>
          <cell r="F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</row>
        <row r="466">
          <cell r="B466">
            <v>908040</v>
          </cell>
          <cell r="C466" t="str">
            <v>Utilities</v>
          </cell>
          <cell r="D466">
            <v>65.23</v>
          </cell>
          <cell r="F466">
            <v>65.23</v>
          </cell>
          <cell r="I466">
            <v>0</v>
          </cell>
          <cell r="J466">
            <v>65.23</v>
          </cell>
          <cell r="K466">
            <v>0</v>
          </cell>
          <cell r="L466">
            <v>65.23</v>
          </cell>
        </row>
        <row r="467">
          <cell r="B467">
            <v>908050</v>
          </cell>
          <cell r="C467" t="str">
            <v>Facility Services</v>
          </cell>
          <cell r="F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</row>
        <row r="468">
          <cell r="B468">
            <v>908060</v>
          </cell>
          <cell r="C468" t="str">
            <v>Postage and Freight</v>
          </cell>
          <cell r="D468">
            <v>411.42</v>
          </cell>
          <cell r="F468">
            <v>411.42</v>
          </cell>
          <cell r="I468">
            <v>0</v>
          </cell>
          <cell r="J468">
            <v>411.42</v>
          </cell>
          <cell r="K468">
            <v>0</v>
          </cell>
          <cell r="L468">
            <v>411.42</v>
          </cell>
        </row>
        <row r="469">
          <cell r="B469">
            <v>908070</v>
          </cell>
          <cell r="C469" t="str">
            <v>Copying</v>
          </cell>
          <cell r="F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</row>
        <row r="470">
          <cell r="B470">
            <v>908080</v>
          </cell>
          <cell r="C470" t="str">
            <v>Books, Dues and Subscriptions</v>
          </cell>
          <cell r="F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</row>
        <row r="471">
          <cell r="B471">
            <v>908090</v>
          </cell>
          <cell r="C471" t="str">
            <v>Outside Printing and Copying</v>
          </cell>
          <cell r="D471">
            <v>67.77</v>
          </cell>
          <cell r="F471">
            <v>67.77</v>
          </cell>
          <cell r="I471">
            <v>0</v>
          </cell>
          <cell r="J471">
            <v>67.77</v>
          </cell>
          <cell r="K471">
            <v>0</v>
          </cell>
          <cell r="L471">
            <v>67.77</v>
          </cell>
        </row>
        <row r="472">
          <cell r="B472">
            <v>908100</v>
          </cell>
          <cell r="C472" t="str">
            <v>Charitable Contributions</v>
          </cell>
          <cell r="F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</row>
        <row r="473">
          <cell r="B473">
            <v>908110</v>
          </cell>
          <cell r="C473" t="str">
            <v>Taxes and Licenses</v>
          </cell>
          <cell r="D473">
            <v>1040</v>
          </cell>
          <cell r="F473">
            <v>1040</v>
          </cell>
          <cell r="I473">
            <v>0</v>
          </cell>
          <cell r="J473">
            <v>1040</v>
          </cell>
          <cell r="K473">
            <v>0</v>
          </cell>
          <cell r="L473">
            <v>1040</v>
          </cell>
        </row>
        <row r="474">
          <cell r="B474">
            <v>908120</v>
          </cell>
          <cell r="C474" t="str">
            <v>Business Insurance</v>
          </cell>
          <cell r="D474">
            <v>1752.03</v>
          </cell>
          <cell r="F474">
            <v>1752.03</v>
          </cell>
          <cell r="I474">
            <v>0</v>
          </cell>
          <cell r="J474">
            <v>1752.03</v>
          </cell>
          <cell r="K474">
            <v>0</v>
          </cell>
          <cell r="L474">
            <v>1752.03</v>
          </cell>
        </row>
        <row r="475">
          <cell r="B475">
            <v>908130</v>
          </cell>
          <cell r="C475" t="str">
            <v>Office Supplies</v>
          </cell>
          <cell r="D475">
            <v>2337.79</v>
          </cell>
          <cell r="F475">
            <v>2337.79</v>
          </cell>
          <cell r="I475">
            <v>0</v>
          </cell>
          <cell r="J475">
            <v>2337.79</v>
          </cell>
          <cell r="K475">
            <v>0</v>
          </cell>
          <cell r="L475">
            <v>2337.79</v>
          </cell>
        </row>
        <row r="476">
          <cell r="B476">
            <v>908140</v>
          </cell>
          <cell r="C476" t="str">
            <v>Other Occupancy Expense</v>
          </cell>
          <cell r="F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</row>
        <row r="477">
          <cell r="B477">
            <v>908999</v>
          </cell>
          <cell r="C477" t="str">
            <v>Allocation to COGS</v>
          </cell>
          <cell r="F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</row>
        <row r="478">
          <cell r="B478">
            <v>959100</v>
          </cell>
          <cell r="C478" t="str">
            <v>Other Income</v>
          </cell>
          <cell r="F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</row>
        <row r="479">
          <cell r="B479">
            <v>959110</v>
          </cell>
          <cell r="C479" t="str">
            <v>Interest Income</v>
          </cell>
          <cell r="E479">
            <v>5679.89</v>
          </cell>
          <cell r="F479">
            <v>-5679.89</v>
          </cell>
          <cell r="I479">
            <v>0</v>
          </cell>
          <cell r="J479">
            <v>0</v>
          </cell>
          <cell r="K479">
            <v>5679.89</v>
          </cell>
          <cell r="L479">
            <v>-5679.89</v>
          </cell>
        </row>
        <row r="480">
          <cell r="B480">
            <v>959200</v>
          </cell>
          <cell r="C480" t="str">
            <v>Other Expense</v>
          </cell>
          <cell r="F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</row>
        <row r="481">
          <cell r="B481">
            <v>959210</v>
          </cell>
          <cell r="C481" t="str">
            <v>Depreciation</v>
          </cell>
          <cell r="D481">
            <v>16941</v>
          </cell>
          <cell r="F481">
            <v>16941</v>
          </cell>
          <cell r="I481">
            <v>0</v>
          </cell>
          <cell r="J481">
            <v>16941</v>
          </cell>
          <cell r="K481">
            <v>0</v>
          </cell>
          <cell r="L481">
            <v>16941</v>
          </cell>
        </row>
        <row r="482">
          <cell r="B482">
            <v>959220</v>
          </cell>
          <cell r="C482" t="str">
            <v>Interest Expense</v>
          </cell>
          <cell r="D482">
            <v>7477.33</v>
          </cell>
          <cell r="F482">
            <v>7477.33</v>
          </cell>
          <cell r="I482">
            <v>0</v>
          </cell>
          <cell r="J482">
            <v>7477.33</v>
          </cell>
          <cell r="K482">
            <v>0</v>
          </cell>
          <cell r="L482">
            <v>7477.33</v>
          </cell>
        </row>
        <row r="483">
          <cell r="B483">
            <v>959230</v>
          </cell>
          <cell r="C483" t="str">
            <v>Income Taxes - State</v>
          </cell>
          <cell r="F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</row>
        <row r="484">
          <cell r="B484">
            <v>959240</v>
          </cell>
          <cell r="C484" t="str">
            <v>Income Taxes - Federal</v>
          </cell>
          <cell r="F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</row>
      </sheetData>
      <sheetData sheetId="9" refreshError="1">
        <row r="2">
          <cell r="A2" t="str">
            <v>Account ID</v>
          </cell>
          <cell r="B2" t="str">
            <v>Account Description</v>
          </cell>
          <cell r="C2" t="str">
            <v>DR12</v>
          </cell>
          <cell r="D2" t="str">
            <v>CR12</v>
          </cell>
          <cell r="E2" t="str">
            <v>PriorNet</v>
          </cell>
        </row>
        <row r="3">
          <cell r="A3" t="str">
            <v>100000</v>
          </cell>
          <cell r="B3" t="str">
            <v>CASH</v>
          </cell>
          <cell r="E3">
            <v>0</v>
          </cell>
        </row>
        <row r="4">
          <cell r="A4" t="str">
            <v>100100</v>
          </cell>
          <cell r="B4" t="str">
            <v>Wells Fargo - Checking</v>
          </cell>
          <cell r="C4">
            <v>199901.61</v>
          </cell>
          <cell r="E4">
            <v>199901.61</v>
          </cell>
        </row>
        <row r="5">
          <cell r="A5" t="str">
            <v>100200</v>
          </cell>
          <cell r="B5" t="str">
            <v>First Republic - Checking</v>
          </cell>
          <cell r="C5">
            <v>5730.35</v>
          </cell>
          <cell r="E5">
            <v>5730.35</v>
          </cell>
        </row>
        <row r="6">
          <cell r="A6" t="str">
            <v>100300</v>
          </cell>
          <cell r="B6" t="str">
            <v>First Republic - Investment</v>
          </cell>
          <cell r="C6">
            <v>2189712.2599999998</v>
          </cell>
          <cell r="E6">
            <v>2189712.2599999998</v>
          </cell>
        </row>
        <row r="7">
          <cell r="A7" t="str">
            <v>100400</v>
          </cell>
          <cell r="B7" t="str">
            <v>Comerica - Checking</v>
          </cell>
          <cell r="C7">
            <v>500</v>
          </cell>
          <cell r="E7">
            <v>500</v>
          </cell>
        </row>
        <row r="8">
          <cell r="A8" t="str">
            <v>100500</v>
          </cell>
          <cell r="B8" t="str">
            <v>Comerica - Money Market</v>
          </cell>
          <cell r="E8">
            <v>0</v>
          </cell>
        </row>
        <row r="9">
          <cell r="A9" t="str">
            <v>100600</v>
          </cell>
          <cell r="B9" t="str">
            <v>Comerica - Merchant</v>
          </cell>
          <cell r="E9">
            <v>0</v>
          </cell>
        </row>
        <row r="10">
          <cell r="A10" t="str">
            <v>110000</v>
          </cell>
          <cell r="B10" t="str">
            <v>Credit Card Deposit Clearing</v>
          </cell>
          <cell r="E10">
            <v>0</v>
          </cell>
        </row>
        <row r="11">
          <cell r="A11" t="str">
            <v>120000</v>
          </cell>
          <cell r="B11" t="str">
            <v>Accounts Receivable</v>
          </cell>
          <cell r="E11">
            <v>0</v>
          </cell>
        </row>
        <row r="12">
          <cell r="A12" t="str">
            <v>120100</v>
          </cell>
          <cell r="B12" t="str">
            <v>Reserve for Bad Debt</v>
          </cell>
          <cell r="E12">
            <v>0</v>
          </cell>
        </row>
        <row r="13">
          <cell r="A13" t="str">
            <v>121000</v>
          </cell>
          <cell r="B13" t="str">
            <v>AR Clearing</v>
          </cell>
          <cell r="E13">
            <v>0</v>
          </cell>
        </row>
        <row r="14">
          <cell r="A14" t="str">
            <v>122000</v>
          </cell>
          <cell r="B14" t="str">
            <v>Employee Advances</v>
          </cell>
          <cell r="E14">
            <v>0</v>
          </cell>
        </row>
        <row r="15">
          <cell r="A15" t="str">
            <v>130000</v>
          </cell>
          <cell r="B15" t="str">
            <v>Inventory</v>
          </cell>
          <cell r="E15">
            <v>0</v>
          </cell>
        </row>
        <row r="16">
          <cell r="A16" t="str">
            <v>140000</v>
          </cell>
          <cell r="B16" t="str">
            <v>Prepaid Expense</v>
          </cell>
          <cell r="C16">
            <v>92861.81</v>
          </cell>
          <cell r="E16">
            <v>92861.81</v>
          </cell>
        </row>
        <row r="17">
          <cell r="A17" t="str">
            <v>140100</v>
          </cell>
          <cell r="B17" t="str">
            <v>Prepaid Expense - General</v>
          </cell>
          <cell r="E17">
            <v>0</v>
          </cell>
        </row>
        <row r="18">
          <cell r="A18" t="str">
            <v>140200</v>
          </cell>
          <cell r="B18" t="str">
            <v>Prepaid Expense - Insurance</v>
          </cell>
          <cell r="E18">
            <v>0</v>
          </cell>
        </row>
        <row r="19">
          <cell r="A19" t="str">
            <v>140300</v>
          </cell>
          <cell r="B19" t="str">
            <v>Prepaid Expense - Marketing</v>
          </cell>
          <cell r="E19">
            <v>0</v>
          </cell>
        </row>
        <row r="20">
          <cell r="A20" t="str">
            <v>140400</v>
          </cell>
          <cell r="B20" t="str">
            <v>Deferred Costs - Eng/Bridal</v>
          </cell>
          <cell r="C20">
            <v>5849</v>
          </cell>
          <cell r="E20">
            <v>5849</v>
          </cell>
        </row>
        <row r="21">
          <cell r="A21" t="str">
            <v>140500</v>
          </cell>
          <cell r="B21" t="str">
            <v>Deferred Costs - Albums</v>
          </cell>
          <cell r="C21">
            <v>38170</v>
          </cell>
          <cell r="E21">
            <v>38170</v>
          </cell>
        </row>
        <row r="22">
          <cell r="A22" t="str">
            <v>141000</v>
          </cell>
          <cell r="B22" t="str">
            <v>Restricted Funds - Merch Cards</v>
          </cell>
          <cell r="C22">
            <v>20000</v>
          </cell>
          <cell r="E22">
            <v>20000</v>
          </cell>
        </row>
        <row r="23">
          <cell r="A23" t="str">
            <v>149000</v>
          </cell>
          <cell r="B23" t="str">
            <v>Other Current Assets</v>
          </cell>
          <cell r="E23">
            <v>0</v>
          </cell>
        </row>
        <row r="24">
          <cell r="A24" t="str">
            <v>150000</v>
          </cell>
          <cell r="B24" t="str">
            <v>Fixed Assets</v>
          </cell>
          <cell r="E24">
            <v>0</v>
          </cell>
        </row>
        <row r="25">
          <cell r="A25" t="str">
            <v>150100</v>
          </cell>
          <cell r="B25" t="str">
            <v>Furniture and Fixtures</v>
          </cell>
          <cell r="C25">
            <v>22151.69</v>
          </cell>
          <cell r="E25">
            <v>22151.69</v>
          </cell>
        </row>
        <row r="26">
          <cell r="A26" t="str">
            <v>150200</v>
          </cell>
          <cell r="B26" t="str">
            <v>Computers</v>
          </cell>
          <cell r="C26">
            <v>100134.64</v>
          </cell>
          <cell r="E26">
            <v>100134.64</v>
          </cell>
        </row>
        <row r="27">
          <cell r="A27" t="str">
            <v>150300</v>
          </cell>
          <cell r="B27" t="str">
            <v>Cameras</v>
          </cell>
          <cell r="C27">
            <v>1119108.8400000001</v>
          </cell>
          <cell r="E27">
            <v>1119108.8400000001</v>
          </cell>
        </row>
        <row r="28">
          <cell r="A28" t="str">
            <v>150400</v>
          </cell>
          <cell r="B28" t="str">
            <v>Capital Leased Property</v>
          </cell>
          <cell r="E28">
            <v>0</v>
          </cell>
        </row>
        <row r="29">
          <cell r="A29" t="str">
            <v>150500</v>
          </cell>
          <cell r="B29" t="str">
            <v>Leasehold Improvements</v>
          </cell>
          <cell r="E29">
            <v>0</v>
          </cell>
        </row>
        <row r="30">
          <cell r="A30" t="str">
            <v>160000</v>
          </cell>
          <cell r="B30" t="str">
            <v>Accum Depreciation</v>
          </cell>
          <cell r="E30">
            <v>0</v>
          </cell>
        </row>
        <row r="31">
          <cell r="A31" t="str">
            <v>160100</v>
          </cell>
          <cell r="B31" t="str">
            <v>Accum Dep. Furn &amp; Fixtures</v>
          </cell>
          <cell r="E31">
            <v>0</v>
          </cell>
        </row>
        <row r="32">
          <cell r="A32" t="str">
            <v>160200</v>
          </cell>
          <cell r="B32" t="str">
            <v>Accum Dep. Computers</v>
          </cell>
          <cell r="E32">
            <v>0</v>
          </cell>
        </row>
        <row r="33">
          <cell r="A33" t="str">
            <v>160300</v>
          </cell>
          <cell r="B33" t="str">
            <v>Accum Dep. Cameras</v>
          </cell>
          <cell r="D33">
            <v>298795</v>
          </cell>
          <cell r="E33">
            <v>-298795</v>
          </cell>
        </row>
        <row r="34">
          <cell r="A34" t="str">
            <v>160400</v>
          </cell>
          <cell r="B34" t="str">
            <v>Accum Dep. Leased Property</v>
          </cell>
          <cell r="E34">
            <v>0</v>
          </cell>
        </row>
        <row r="35">
          <cell r="A35" t="str">
            <v>160500</v>
          </cell>
          <cell r="B35" t="str">
            <v>Accum Dep. Leasehold Imp.</v>
          </cell>
          <cell r="E35">
            <v>0</v>
          </cell>
        </row>
        <row r="36">
          <cell r="A36" t="str">
            <v>180000</v>
          </cell>
          <cell r="B36" t="str">
            <v>Other Assets</v>
          </cell>
          <cell r="E36">
            <v>0</v>
          </cell>
        </row>
        <row r="37">
          <cell r="A37" t="str">
            <v>181000</v>
          </cell>
          <cell r="B37" t="str">
            <v>Deposits</v>
          </cell>
          <cell r="C37">
            <v>59462.21</v>
          </cell>
          <cell r="E37">
            <v>59462.21</v>
          </cell>
        </row>
        <row r="38">
          <cell r="A38" t="str">
            <v>182000</v>
          </cell>
          <cell r="B38" t="str">
            <v>Start-up Costs</v>
          </cell>
          <cell r="E38">
            <v>0</v>
          </cell>
        </row>
        <row r="39">
          <cell r="A39" t="str">
            <v>200000</v>
          </cell>
          <cell r="B39" t="str">
            <v>Accounts Payable</v>
          </cell>
          <cell r="D39">
            <v>101558.84</v>
          </cell>
          <cell r="E39">
            <v>-101558.84</v>
          </cell>
        </row>
        <row r="40">
          <cell r="A40" t="str">
            <v>201000</v>
          </cell>
          <cell r="B40" t="str">
            <v>Credit Card</v>
          </cell>
          <cell r="E40">
            <v>0</v>
          </cell>
        </row>
        <row r="41">
          <cell r="A41" t="str">
            <v>201010</v>
          </cell>
          <cell r="B41" t="str">
            <v>Credit Card - Chase</v>
          </cell>
          <cell r="E41">
            <v>0</v>
          </cell>
        </row>
        <row r="42">
          <cell r="A42" t="str">
            <v>201020</v>
          </cell>
          <cell r="B42" t="str">
            <v>Credit Card - Capital One</v>
          </cell>
          <cell r="D42">
            <v>1424.51</v>
          </cell>
          <cell r="E42">
            <v>-1424.51</v>
          </cell>
        </row>
        <row r="43">
          <cell r="A43" t="str">
            <v>201030</v>
          </cell>
          <cell r="B43" t="str">
            <v>Credit Card - Bank One</v>
          </cell>
          <cell r="E43">
            <v>0</v>
          </cell>
        </row>
        <row r="44">
          <cell r="A44" t="str">
            <v>201040</v>
          </cell>
          <cell r="B44" t="str">
            <v>Credit Card - Amex - Gold</v>
          </cell>
          <cell r="D44">
            <v>29921.279999999999</v>
          </cell>
          <cell r="E44">
            <v>-29921.279999999999</v>
          </cell>
        </row>
        <row r="45">
          <cell r="A45" t="str">
            <v>201050</v>
          </cell>
          <cell r="B45" t="str">
            <v>Credit Card - Amex - Platinum</v>
          </cell>
          <cell r="D45">
            <v>461.9</v>
          </cell>
          <cell r="E45">
            <v>-461.9</v>
          </cell>
        </row>
        <row r="46">
          <cell r="A46" t="str">
            <v>202000</v>
          </cell>
          <cell r="B46" t="str">
            <v>Accrued Expenses Payable</v>
          </cell>
          <cell r="D46">
            <v>120783.78</v>
          </cell>
          <cell r="E46">
            <v>-120783.78</v>
          </cell>
        </row>
        <row r="47">
          <cell r="A47" t="str">
            <v>202100</v>
          </cell>
          <cell r="B47" t="str">
            <v>Accrued Payroll</v>
          </cell>
          <cell r="D47">
            <v>141191.06</v>
          </cell>
          <cell r="E47">
            <v>-141191.06</v>
          </cell>
        </row>
        <row r="48">
          <cell r="A48" t="str">
            <v>202110</v>
          </cell>
          <cell r="B48" t="str">
            <v>Accrued Vacation</v>
          </cell>
          <cell r="E48">
            <v>0</v>
          </cell>
        </row>
        <row r="49">
          <cell r="A49" t="str">
            <v>202120</v>
          </cell>
          <cell r="B49" t="str">
            <v>Accrued 401k</v>
          </cell>
          <cell r="E49">
            <v>0</v>
          </cell>
        </row>
        <row r="50">
          <cell r="A50" t="str">
            <v>202130</v>
          </cell>
          <cell r="B50" t="str">
            <v>Accrued Commissions</v>
          </cell>
          <cell r="D50">
            <v>25089.51</v>
          </cell>
          <cell r="E50">
            <v>-25089.51</v>
          </cell>
        </row>
        <row r="51">
          <cell r="A51" t="str">
            <v>202140</v>
          </cell>
          <cell r="B51" t="str">
            <v>Accrued Interest Payable</v>
          </cell>
          <cell r="E51">
            <v>0</v>
          </cell>
        </row>
        <row r="52">
          <cell r="A52" t="str">
            <v>205000</v>
          </cell>
          <cell r="B52" t="str">
            <v>Accrued Taxes Payable</v>
          </cell>
          <cell r="E52">
            <v>0</v>
          </cell>
        </row>
        <row r="53">
          <cell r="A53" t="str">
            <v>205100</v>
          </cell>
          <cell r="B53" t="str">
            <v>Sales Tax Payable</v>
          </cell>
          <cell r="D53">
            <v>190576.67</v>
          </cell>
          <cell r="E53">
            <v>-190576.67</v>
          </cell>
        </row>
        <row r="54">
          <cell r="A54" t="str">
            <v>205105</v>
          </cell>
          <cell r="B54" t="str">
            <v>Sales Tax Payable - CA</v>
          </cell>
          <cell r="E54">
            <v>0</v>
          </cell>
        </row>
        <row r="55">
          <cell r="A55" t="str">
            <v>205107</v>
          </cell>
          <cell r="B55" t="str">
            <v>Sales Tax Payable - CT</v>
          </cell>
          <cell r="E55">
            <v>0</v>
          </cell>
        </row>
        <row r="56">
          <cell r="A56" t="str">
            <v>205110</v>
          </cell>
          <cell r="B56" t="str">
            <v>Sales Tax Payable - GA</v>
          </cell>
          <cell r="E56">
            <v>0</v>
          </cell>
        </row>
        <row r="57">
          <cell r="A57" t="str">
            <v>205113</v>
          </cell>
          <cell r="B57" t="str">
            <v>Sales Tax Payable - IL</v>
          </cell>
          <cell r="E57">
            <v>0</v>
          </cell>
        </row>
        <row r="58">
          <cell r="A58" t="str">
            <v>205114</v>
          </cell>
          <cell r="B58" t="str">
            <v>Sales Tax Payable - IN</v>
          </cell>
          <cell r="E58">
            <v>0</v>
          </cell>
        </row>
        <row r="59">
          <cell r="A59" t="str">
            <v>205120</v>
          </cell>
          <cell r="B59" t="str">
            <v>Sales Tax Payable - MD</v>
          </cell>
          <cell r="E59">
            <v>0</v>
          </cell>
        </row>
        <row r="60">
          <cell r="A60" t="str">
            <v>205121</v>
          </cell>
          <cell r="B60" t="str">
            <v>Sales Tax Payable - MA</v>
          </cell>
          <cell r="E60">
            <v>0</v>
          </cell>
        </row>
        <row r="61">
          <cell r="A61" t="str">
            <v>205122</v>
          </cell>
          <cell r="B61" t="str">
            <v>Sales Tax Payable - MI</v>
          </cell>
          <cell r="E61">
            <v>0</v>
          </cell>
        </row>
        <row r="62">
          <cell r="A62" t="str">
            <v>205128</v>
          </cell>
          <cell r="B62" t="str">
            <v>Sales Tax Payable - NV</v>
          </cell>
          <cell r="E62">
            <v>0</v>
          </cell>
        </row>
        <row r="63">
          <cell r="A63" t="str">
            <v>205130</v>
          </cell>
          <cell r="B63" t="str">
            <v>Sales Tax Payable - NJ</v>
          </cell>
          <cell r="E63">
            <v>0</v>
          </cell>
        </row>
        <row r="64">
          <cell r="A64" t="str">
            <v>205132</v>
          </cell>
          <cell r="B64" t="str">
            <v>Sales Tax Payable - NY</v>
          </cell>
          <cell r="E64">
            <v>0</v>
          </cell>
        </row>
        <row r="65">
          <cell r="A65" t="str">
            <v>205138</v>
          </cell>
          <cell r="B65" t="str">
            <v>Sales Tax Payable - PA</v>
          </cell>
          <cell r="E65">
            <v>0</v>
          </cell>
        </row>
        <row r="66">
          <cell r="A66" t="str">
            <v>205143</v>
          </cell>
          <cell r="B66" t="str">
            <v>Sales Tax Payable - TX</v>
          </cell>
          <cell r="E66">
            <v>0</v>
          </cell>
        </row>
        <row r="67">
          <cell r="A67" t="str">
            <v>205146</v>
          </cell>
          <cell r="B67" t="str">
            <v>Sales Tax Payable - VA</v>
          </cell>
          <cell r="E67">
            <v>0</v>
          </cell>
        </row>
        <row r="68">
          <cell r="A68" t="str">
            <v>205147</v>
          </cell>
          <cell r="B68" t="str">
            <v>Sales Tax Payable - WA</v>
          </cell>
          <cell r="E68">
            <v>0</v>
          </cell>
        </row>
        <row r="69">
          <cell r="A69" t="str">
            <v>205149</v>
          </cell>
          <cell r="B69" t="str">
            <v>Sales Tax Payable - WI</v>
          </cell>
          <cell r="E69">
            <v>0</v>
          </cell>
        </row>
        <row r="70">
          <cell r="A70" t="str">
            <v>205151</v>
          </cell>
          <cell r="B70" t="str">
            <v>Sales Tax Payable - DC</v>
          </cell>
          <cell r="E70">
            <v>0</v>
          </cell>
        </row>
        <row r="71">
          <cell r="A71" t="str">
            <v>205200</v>
          </cell>
          <cell r="B71" t="str">
            <v>Income Taxes Payable</v>
          </cell>
          <cell r="E71">
            <v>0</v>
          </cell>
        </row>
        <row r="72">
          <cell r="A72" t="str">
            <v>210000</v>
          </cell>
          <cell r="B72" t="str">
            <v>Other Current Liabilities</v>
          </cell>
          <cell r="E72">
            <v>0</v>
          </cell>
        </row>
        <row r="73">
          <cell r="A73" t="str">
            <v>211000</v>
          </cell>
          <cell r="B73" t="str">
            <v>Capital Lease</v>
          </cell>
          <cell r="E73">
            <v>0</v>
          </cell>
        </row>
        <row r="74">
          <cell r="A74" t="str">
            <v>220000</v>
          </cell>
          <cell r="B74" t="str">
            <v>Deferred Revenue</v>
          </cell>
          <cell r="E74">
            <v>0</v>
          </cell>
        </row>
        <row r="75">
          <cell r="A75" t="str">
            <v>221000</v>
          </cell>
          <cell r="B75" t="str">
            <v>Deferred Revenue - Services</v>
          </cell>
          <cell r="E75">
            <v>0</v>
          </cell>
        </row>
        <row r="76">
          <cell r="A76" t="str">
            <v>221005</v>
          </cell>
          <cell r="B76" t="str">
            <v>Deferred Revenue - Prints</v>
          </cell>
          <cell r="E76">
            <v>0</v>
          </cell>
        </row>
        <row r="77">
          <cell r="A77" t="str">
            <v>221010</v>
          </cell>
          <cell r="B77" t="str">
            <v>Deferred Revenue - Albums</v>
          </cell>
          <cell r="D77">
            <v>996800</v>
          </cell>
          <cell r="E77">
            <v>-996800</v>
          </cell>
        </row>
        <row r="78">
          <cell r="A78" t="str">
            <v>221020</v>
          </cell>
          <cell r="B78" t="str">
            <v>Deferred Revenue - DVD Montage</v>
          </cell>
          <cell r="E78">
            <v>0</v>
          </cell>
        </row>
        <row r="79">
          <cell r="A79" t="str">
            <v>221030</v>
          </cell>
          <cell r="B79" t="str">
            <v>Deferred Revenue - Dig Neg</v>
          </cell>
          <cell r="E79">
            <v>0</v>
          </cell>
        </row>
        <row r="80">
          <cell r="A80" t="str">
            <v>222000</v>
          </cell>
          <cell r="B80" t="str">
            <v>Customer Deposits</v>
          </cell>
          <cell r="C80">
            <v>24539.69</v>
          </cell>
          <cell r="E80">
            <v>24539.69</v>
          </cell>
        </row>
        <row r="81">
          <cell r="A81" t="str">
            <v>222040</v>
          </cell>
          <cell r="B81" t="str">
            <v>Customer Deposits-Registration</v>
          </cell>
          <cell r="D81">
            <v>742567.12</v>
          </cell>
          <cell r="E81">
            <v>-742567.12</v>
          </cell>
        </row>
        <row r="82">
          <cell r="A82" t="str">
            <v>229990</v>
          </cell>
          <cell r="B82" t="str">
            <v>Current Portion Long-Term Debt</v>
          </cell>
          <cell r="D82">
            <v>158931.74</v>
          </cell>
          <cell r="E82">
            <v>-158931.74</v>
          </cell>
        </row>
        <row r="83">
          <cell r="A83" t="str">
            <v>230000</v>
          </cell>
          <cell r="B83" t="str">
            <v>Notes Payable</v>
          </cell>
          <cell r="C83">
            <v>146697.57999999999</v>
          </cell>
          <cell r="E83">
            <v>146697.57999999999</v>
          </cell>
        </row>
        <row r="84">
          <cell r="A84" t="str">
            <v>231000</v>
          </cell>
          <cell r="B84" t="str">
            <v>Capital Leases Payable</v>
          </cell>
          <cell r="D84">
            <v>212179.07</v>
          </cell>
          <cell r="E84">
            <v>-212179.07</v>
          </cell>
        </row>
        <row r="85">
          <cell r="A85" t="str">
            <v>232000</v>
          </cell>
          <cell r="B85" t="str">
            <v>Bridge Loans Payable</v>
          </cell>
          <cell r="E85">
            <v>0</v>
          </cell>
        </row>
        <row r="86">
          <cell r="A86" t="str">
            <v>300000</v>
          </cell>
          <cell r="B86" t="str">
            <v>Common Stock</v>
          </cell>
          <cell r="D86">
            <v>3203.44</v>
          </cell>
          <cell r="E86">
            <v>-3203.44</v>
          </cell>
        </row>
        <row r="87">
          <cell r="A87" t="str">
            <v>300100</v>
          </cell>
          <cell r="B87" t="str">
            <v>Note Rec. for Option Purchases</v>
          </cell>
          <cell r="E87">
            <v>0</v>
          </cell>
        </row>
        <row r="88">
          <cell r="A88" t="str">
            <v>320000</v>
          </cell>
          <cell r="B88" t="str">
            <v>Common Stock</v>
          </cell>
          <cell r="E88">
            <v>0</v>
          </cell>
        </row>
        <row r="89">
          <cell r="A89" t="str">
            <v>321000</v>
          </cell>
          <cell r="B89" t="str">
            <v>Preferred Series A</v>
          </cell>
          <cell r="D89">
            <v>1408.44</v>
          </cell>
          <cell r="E89">
            <v>-1408.44</v>
          </cell>
        </row>
        <row r="90">
          <cell r="A90" t="str">
            <v>321500</v>
          </cell>
          <cell r="B90" t="str">
            <v>Cost of Series A</v>
          </cell>
          <cell r="E90">
            <v>0</v>
          </cell>
        </row>
        <row r="91">
          <cell r="A91" t="str">
            <v>322000</v>
          </cell>
          <cell r="B91" t="str">
            <v>Preferred Series B</v>
          </cell>
          <cell r="D91">
            <v>10799.08</v>
          </cell>
          <cell r="E91">
            <v>-10799.08</v>
          </cell>
        </row>
        <row r="92">
          <cell r="A92" t="str">
            <v>322500</v>
          </cell>
          <cell r="B92" t="str">
            <v>Cost of Series B</v>
          </cell>
          <cell r="E92">
            <v>0</v>
          </cell>
        </row>
        <row r="93">
          <cell r="A93" t="str">
            <v>323000</v>
          </cell>
          <cell r="B93" t="str">
            <v>Preferred Series C</v>
          </cell>
          <cell r="E93">
            <v>0</v>
          </cell>
        </row>
        <row r="94">
          <cell r="A94" t="str">
            <v>323500</v>
          </cell>
          <cell r="B94" t="str">
            <v>Cost of Series C</v>
          </cell>
          <cell r="E94">
            <v>0</v>
          </cell>
        </row>
        <row r="95">
          <cell r="A95" t="str">
            <v>330000</v>
          </cell>
          <cell r="B95" t="str">
            <v>APIC - Common</v>
          </cell>
          <cell r="D95">
            <v>19917.27</v>
          </cell>
          <cell r="E95">
            <v>-19917.27</v>
          </cell>
        </row>
        <row r="96">
          <cell r="A96" t="str">
            <v>331000</v>
          </cell>
          <cell r="B96" t="str">
            <v>APIC - Series A</v>
          </cell>
          <cell r="D96">
            <v>998591.56</v>
          </cell>
          <cell r="E96">
            <v>-998591.56</v>
          </cell>
        </row>
        <row r="97">
          <cell r="A97" t="str">
            <v>332000</v>
          </cell>
          <cell r="B97" t="str">
            <v>APIC - Series B</v>
          </cell>
          <cell r="D97">
            <v>4818960.4800000004</v>
          </cell>
          <cell r="E97">
            <v>-4818960.4800000004</v>
          </cell>
        </row>
        <row r="98">
          <cell r="A98" t="str">
            <v>390050</v>
          </cell>
          <cell r="B98" t="str">
            <v>Retained Earnings</v>
          </cell>
          <cell r="C98">
            <v>4848341.07</v>
          </cell>
          <cell r="E98">
            <v>4848341.07</v>
          </cell>
        </row>
        <row r="99">
          <cell r="A99" t="str">
            <v>400000</v>
          </cell>
          <cell r="B99" t="str">
            <v>PRODUCTS &amp; SERVICES</v>
          </cell>
          <cell r="E99">
            <v>0</v>
          </cell>
        </row>
        <row r="100">
          <cell r="A100" t="str">
            <v>401000</v>
          </cell>
          <cell r="B100" t="str">
            <v>Engagements</v>
          </cell>
          <cell r="E100">
            <v>0</v>
          </cell>
        </row>
        <row r="101">
          <cell r="A101" t="str">
            <v>402000</v>
          </cell>
          <cell r="B101" t="str">
            <v>Weddings</v>
          </cell>
          <cell r="E101">
            <v>0</v>
          </cell>
        </row>
        <row r="102">
          <cell r="A102" t="str">
            <v>403000</v>
          </cell>
          <cell r="B102" t="str">
            <v>Photo Albums</v>
          </cell>
          <cell r="E102">
            <v>0</v>
          </cell>
        </row>
        <row r="103">
          <cell r="A103" t="str">
            <v>404000</v>
          </cell>
          <cell r="B103" t="str">
            <v>DVD Montage</v>
          </cell>
          <cell r="E103">
            <v>0</v>
          </cell>
        </row>
        <row r="104">
          <cell r="A104" t="str">
            <v>405000</v>
          </cell>
          <cell r="B104" t="str">
            <v>Digital Negatives</v>
          </cell>
          <cell r="E104">
            <v>0</v>
          </cell>
        </row>
        <row r="105">
          <cell r="A105" t="str">
            <v>406000</v>
          </cell>
          <cell r="B105" t="str">
            <v>Other Photography Services</v>
          </cell>
          <cell r="E105">
            <v>0</v>
          </cell>
        </row>
        <row r="106">
          <cell r="A106" t="str">
            <v>407000</v>
          </cell>
          <cell r="B106" t="str">
            <v>Prints</v>
          </cell>
          <cell r="E106">
            <v>0</v>
          </cell>
        </row>
        <row r="107">
          <cell r="A107" t="str">
            <v>408000</v>
          </cell>
          <cell r="B107" t="str">
            <v>Merchandise</v>
          </cell>
          <cell r="E107">
            <v>0</v>
          </cell>
        </row>
        <row r="108">
          <cell r="A108" t="str">
            <v>410000</v>
          </cell>
          <cell r="B108" t="str">
            <v>Forfeitures</v>
          </cell>
          <cell r="E108">
            <v>0</v>
          </cell>
        </row>
        <row r="109">
          <cell r="A109" t="str">
            <v>411000</v>
          </cell>
          <cell r="B109" t="str">
            <v>Refunds</v>
          </cell>
          <cell r="E109">
            <v>0</v>
          </cell>
        </row>
        <row r="110">
          <cell r="A110" t="str">
            <v>412000</v>
          </cell>
          <cell r="B110" t="str">
            <v>Discounts</v>
          </cell>
          <cell r="E110">
            <v>0</v>
          </cell>
        </row>
        <row r="111">
          <cell r="A111" t="str">
            <v>412001</v>
          </cell>
          <cell r="B111" t="str">
            <v>Discounts - Packaging</v>
          </cell>
          <cell r="E111">
            <v>0</v>
          </cell>
        </row>
        <row r="112">
          <cell r="A112" t="str">
            <v>412002</v>
          </cell>
          <cell r="B112" t="str">
            <v>Discounts - Promotion</v>
          </cell>
          <cell r="E112">
            <v>0</v>
          </cell>
        </row>
        <row r="113">
          <cell r="A113" t="str">
            <v>412003</v>
          </cell>
          <cell r="B113" t="str">
            <v>Discounts - GWP</v>
          </cell>
          <cell r="E113">
            <v>0</v>
          </cell>
        </row>
        <row r="114">
          <cell r="A114" t="str">
            <v>412004</v>
          </cell>
          <cell r="B114" t="str">
            <v>Discounts - Upgrade</v>
          </cell>
          <cell r="E114">
            <v>0</v>
          </cell>
        </row>
        <row r="115">
          <cell r="A115" t="str">
            <v>412005</v>
          </cell>
          <cell r="B115" t="str">
            <v>Discounts - Training</v>
          </cell>
          <cell r="E115">
            <v>0</v>
          </cell>
        </row>
        <row r="116">
          <cell r="A116" t="str">
            <v>412006</v>
          </cell>
          <cell r="B116" t="str">
            <v>Discounts - Employee</v>
          </cell>
          <cell r="E116">
            <v>0</v>
          </cell>
        </row>
        <row r="117">
          <cell r="A117" t="str">
            <v>413000</v>
          </cell>
          <cell r="B117" t="str">
            <v>Returns</v>
          </cell>
          <cell r="E117">
            <v>0</v>
          </cell>
        </row>
        <row r="118">
          <cell r="A118" t="str">
            <v>500000</v>
          </cell>
          <cell r="B118" t="str">
            <v>Costs of Goods Sold</v>
          </cell>
          <cell r="E118">
            <v>0</v>
          </cell>
        </row>
        <row r="119">
          <cell r="A119" t="str">
            <v>501000</v>
          </cell>
          <cell r="B119" t="str">
            <v>ENGAGEMENT</v>
          </cell>
          <cell r="E119">
            <v>0</v>
          </cell>
        </row>
        <row r="120">
          <cell r="A120" t="str">
            <v>501100</v>
          </cell>
          <cell r="B120" t="str">
            <v>Photographer</v>
          </cell>
          <cell r="E120">
            <v>0</v>
          </cell>
        </row>
        <row r="121">
          <cell r="A121" t="str">
            <v>501200</v>
          </cell>
          <cell r="B121" t="str">
            <v>Editing</v>
          </cell>
          <cell r="E121">
            <v>0</v>
          </cell>
        </row>
        <row r="122">
          <cell r="A122" t="str">
            <v>501300</v>
          </cell>
          <cell r="B122" t="str">
            <v>Printing</v>
          </cell>
          <cell r="E122">
            <v>0</v>
          </cell>
        </row>
        <row r="123">
          <cell r="A123" t="str">
            <v>501400</v>
          </cell>
          <cell r="B123" t="str">
            <v>Shipping</v>
          </cell>
          <cell r="E123">
            <v>0</v>
          </cell>
        </row>
        <row r="124">
          <cell r="A124" t="str">
            <v>501500</v>
          </cell>
          <cell r="B124" t="str">
            <v>Equipment</v>
          </cell>
          <cell r="E124">
            <v>0</v>
          </cell>
        </row>
        <row r="125">
          <cell r="A125" t="str">
            <v>501600</v>
          </cell>
          <cell r="B125" t="str">
            <v>Hosting</v>
          </cell>
          <cell r="E125">
            <v>0</v>
          </cell>
        </row>
        <row r="126">
          <cell r="A126" t="str">
            <v>502000</v>
          </cell>
          <cell r="B126" t="str">
            <v>WEDDING</v>
          </cell>
          <cell r="E126">
            <v>0</v>
          </cell>
        </row>
        <row r="127">
          <cell r="A127" t="str">
            <v>502100</v>
          </cell>
          <cell r="B127" t="str">
            <v>Photographer</v>
          </cell>
          <cell r="E127">
            <v>0</v>
          </cell>
        </row>
        <row r="128">
          <cell r="A128" t="str">
            <v>502200</v>
          </cell>
          <cell r="B128" t="str">
            <v>Editing</v>
          </cell>
          <cell r="E128">
            <v>0</v>
          </cell>
        </row>
        <row r="129">
          <cell r="A129" t="str">
            <v>502300</v>
          </cell>
          <cell r="B129" t="str">
            <v>Printing</v>
          </cell>
          <cell r="E129">
            <v>0</v>
          </cell>
        </row>
        <row r="130">
          <cell r="A130" t="str">
            <v>502400</v>
          </cell>
          <cell r="B130" t="str">
            <v>Shipping</v>
          </cell>
          <cell r="E130">
            <v>0</v>
          </cell>
        </row>
        <row r="131">
          <cell r="A131" t="str">
            <v>502500</v>
          </cell>
          <cell r="B131" t="str">
            <v>Equipment</v>
          </cell>
          <cell r="E131">
            <v>0</v>
          </cell>
        </row>
        <row r="132">
          <cell r="A132" t="str">
            <v>502600</v>
          </cell>
          <cell r="B132" t="str">
            <v>Hosting</v>
          </cell>
          <cell r="E132">
            <v>0</v>
          </cell>
        </row>
        <row r="133">
          <cell r="A133" t="str">
            <v>503000</v>
          </cell>
          <cell r="B133" t="str">
            <v>PHOTO ALBUM</v>
          </cell>
          <cell r="E133">
            <v>0</v>
          </cell>
        </row>
        <row r="134">
          <cell r="A134" t="str">
            <v>503100</v>
          </cell>
          <cell r="B134" t="str">
            <v>Designers</v>
          </cell>
          <cell r="E134">
            <v>0</v>
          </cell>
        </row>
        <row r="135">
          <cell r="A135" t="str">
            <v>503200</v>
          </cell>
          <cell r="B135" t="str">
            <v>Printing</v>
          </cell>
          <cell r="E135">
            <v>0</v>
          </cell>
        </row>
        <row r="136">
          <cell r="A136" t="str">
            <v>503300</v>
          </cell>
          <cell r="B136" t="str">
            <v>Binding</v>
          </cell>
          <cell r="E136">
            <v>0</v>
          </cell>
        </row>
        <row r="137">
          <cell r="A137" t="str">
            <v>503400</v>
          </cell>
          <cell r="B137" t="str">
            <v>Shipping</v>
          </cell>
          <cell r="E137">
            <v>0</v>
          </cell>
        </row>
        <row r="138">
          <cell r="A138" t="str">
            <v>503500</v>
          </cell>
          <cell r="B138" t="str">
            <v>DOC Labor</v>
          </cell>
          <cell r="E138">
            <v>0</v>
          </cell>
        </row>
        <row r="139">
          <cell r="A139" t="str">
            <v>504000</v>
          </cell>
          <cell r="B139" t="str">
            <v>DVD MONTAGE</v>
          </cell>
          <cell r="E139">
            <v>0</v>
          </cell>
        </row>
        <row r="140">
          <cell r="A140" t="str">
            <v>504100</v>
          </cell>
          <cell r="B140" t="str">
            <v>Designers</v>
          </cell>
          <cell r="E140">
            <v>0</v>
          </cell>
        </row>
        <row r="141">
          <cell r="A141" t="str">
            <v>504300</v>
          </cell>
          <cell r="B141" t="str">
            <v>DVD Burning</v>
          </cell>
          <cell r="E141">
            <v>0</v>
          </cell>
        </row>
        <row r="142">
          <cell r="A142" t="str">
            <v>504400</v>
          </cell>
          <cell r="B142" t="str">
            <v>Shipping</v>
          </cell>
          <cell r="E142">
            <v>0</v>
          </cell>
        </row>
        <row r="143">
          <cell r="A143" t="str">
            <v>504500</v>
          </cell>
          <cell r="B143" t="str">
            <v>DOC Labor</v>
          </cell>
          <cell r="E143">
            <v>0</v>
          </cell>
        </row>
        <row r="144">
          <cell r="A144" t="str">
            <v>505000</v>
          </cell>
          <cell r="B144" t="str">
            <v>DIGITAL NEGATIVES</v>
          </cell>
          <cell r="E144">
            <v>0</v>
          </cell>
        </row>
        <row r="145">
          <cell r="A145" t="str">
            <v>505400</v>
          </cell>
          <cell r="B145" t="str">
            <v>Shipping</v>
          </cell>
          <cell r="E145">
            <v>0</v>
          </cell>
        </row>
        <row r="146">
          <cell r="A146" t="str">
            <v>505700</v>
          </cell>
          <cell r="B146" t="str">
            <v>CD Burning</v>
          </cell>
          <cell r="E146">
            <v>0</v>
          </cell>
        </row>
        <row r="147">
          <cell r="A147" t="str">
            <v>506000</v>
          </cell>
          <cell r="B147" t="str">
            <v>PHOTOGRAPHER</v>
          </cell>
          <cell r="E147">
            <v>0</v>
          </cell>
        </row>
        <row r="148">
          <cell r="A148" t="str">
            <v>506100</v>
          </cell>
          <cell r="B148" t="str">
            <v>Service Fees</v>
          </cell>
          <cell r="E148">
            <v>0</v>
          </cell>
        </row>
        <row r="149">
          <cell r="A149" t="str">
            <v>506110</v>
          </cell>
          <cell r="B149" t="str">
            <v>Kill Fees</v>
          </cell>
          <cell r="E149">
            <v>0</v>
          </cell>
        </row>
        <row r="150">
          <cell r="A150" t="str">
            <v>506120</v>
          </cell>
          <cell r="B150" t="str">
            <v>Trip Fees</v>
          </cell>
          <cell r="E150">
            <v>0</v>
          </cell>
        </row>
        <row r="151">
          <cell r="A151" t="str">
            <v>506130</v>
          </cell>
          <cell r="B151" t="str">
            <v>Lodging</v>
          </cell>
          <cell r="E151">
            <v>0</v>
          </cell>
        </row>
        <row r="152">
          <cell r="A152" t="str">
            <v>506140</v>
          </cell>
          <cell r="B152" t="str">
            <v>Travel Time</v>
          </cell>
          <cell r="E152">
            <v>0</v>
          </cell>
        </row>
        <row r="153">
          <cell r="A153" t="str">
            <v>506150</v>
          </cell>
          <cell r="B153" t="str">
            <v>Mileage</v>
          </cell>
          <cell r="E153">
            <v>0</v>
          </cell>
        </row>
        <row r="154">
          <cell r="A154" t="str">
            <v>506160</v>
          </cell>
          <cell r="B154" t="str">
            <v>Parking &amp; Tolls</v>
          </cell>
          <cell r="E154">
            <v>0</v>
          </cell>
        </row>
        <row r="155">
          <cell r="A155" t="str">
            <v>506170</v>
          </cell>
          <cell r="B155" t="str">
            <v>Transportation</v>
          </cell>
          <cell r="E155">
            <v>0</v>
          </cell>
        </row>
        <row r="156">
          <cell r="A156" t="str">
            <v>506180</v>
          </cell>
          <cell r="B156" t="str">
            <v>Per Diem</v>
          </cell>
          <cell r="E156">
            <v>0</v>
          </cell>
        </row>
        <row r="157">
          <cell r="A157" t="str">
            <v>540000</v>
          </cell>
          <cell r="B157" t="str">
            <v>MATERIALS</v>
          </cell>
          <cell r="E157">
            <v>0</v>
          </cell>
        </row>
        <row r="158">
          <cell r="A158" t="str">
            <v>540100</v>
          </cell>
          <cell r="B158" t="str">
            <v>CD's</v>
          </cell>
          <cell r="E158">
            <v>0</v>
          </cell>
        </row>
        <row r="159">
          <cell r="A159" t="str">
            <v>540200</v>
          </cell>
          <cell r="B159" t="str">
            <v>DVD</v>
          </cell>
          <cell r="E159">
            <v>0</v>
          </cell>
        </row>
        <row r="160">
          <cell r="A160" t="str">
            <v>550000</v>
          </cell>
          <cell r="B160" t="str">
            <v>OPERATIONS/DOC</v>
          </cell>
          <cell r="E160">
            <v>0</v>
          </cell>
        </row>
        <row r="161">
          <cell r="A161" t="str">
            <v>556000</v>
          </cell>
          <cell r="B161" t="str">
            <v>Officers Salaries</v>
          </cell>
          <cell r="E161">
            <v>0</v>
          </cell>
        </row>
        <row r="162">
          <cell r="A162" t="str">
            <v>556010</v>
          </cell>
          <cell r="B162" t="str">
            <v>Employee Salaries</v>
          </cell>
          <cell r="E162">
            <v>0</v>
          </cell>
        </row>
        <row r="163">
          <cell r="A163" t="str">
            <v>556020</v>
          </cell>
          <cell r="B163" t="str">
            <v>Payroll Taxes &amp; Benefits</v>
          </cell>
          <cell r="E163">
            <v>0</v>
          </cell>
        </row>
        <row r="164">
          <cell r="A164" t="str">
            <v>556030</v>
          </cell>
          <cell r="B164" t="str">
            <v>Commissions</v>
          </cell>
          <cell r="E164">
            <v>0</v>
          </cell>
        </row>
        <row r="165">
          <cell r="A165" t="str">
            <v>556040</v>
          </cell>
          <cell r="B165" t="str">
            <v>Bonuses</v>
          </cell>
          <cell r="E165">
            <v>0</v>
          </cell>
        </row>
        <row r="166">
          <cell r="A166" t="str">
            <v>556045</v>
          </cell>
          <cell r="B166" t="str">
            <v>Auto Allowance</v>
          </cell>
          <cell r="E166">
            <v>0</v>
          </cell>
        </row>
        <row r="167">
          <cell r="A167" t="str">
            <v>556050</v>
          </cell>
          <cell r="B167" t="str">
            <v>Vacation Pay</v>
          </cell>
          <cell r="E167">
            <v>0</v>
          </cell>
        </row>
        <row r="168">
          <cell r="A168" t="str">
            <v>556080</v>
          </cell>
          <cell r="B168" t="str">
            <v>Relocation</v>
          </cell>
          <cell r="E168">
            <v>0</v>
          </cell>
        </row>
        <row r="169">
          <cell r="A169" t="str">
            <v>556090</v>
          </cell>
          <cell r="B169" t="str">
            <v>Other Personnel Costs</v>
          </cell>
          <cell r="E169">
            <v>0</v>
          </cell>
        </row>
        <row r="170">
          <cell r="A170" t="str">
            <v>556100</v>
          </cell>
          <cell r="B170" t="str">
            <v>Travel - Air</v>
          </cell>
          <cell r="E170">
            <v>0</v>
          </cell>
        </row>
        <row r="171">
          <cell r="A171" t="str">
            <v>556110</v>
          </cell>
          <cell r="B171" t="str">
            <v>Travel - Hotel</v>
          </cell>
          <cell r="E171">
            <v>0</v>
          </cell>
        </row>
        <row r="172">
          <cell r="A172" t="str">
            <v>556120</v>
          </cell>
          <cell r="B172" t="str">
            <v>Travel - Other</v>
          </cell>
          <cell r="E172">
            <v>0</v>
          </cell>
        </row>
        <row r="173">
          <cell r="A173" t="str">
            <v>556130</v>
          </cell>
          <cell r="B173" t="str">
            <v>Business Meals</v>
          </cell>
          <cell r="E173">
            <v>0</v>
          </cell>
        </row>
        <row r="174">
          <cell r="A174" t="str">
            <v>556140</v>
          </cell>
          <cell r="B174" t="str">
            <v>Telephone/Cell</v>
          </cell>
          <cell r="E174">
            <v>0</v>
          </cell>
        </row>
        <row r="175">
          <cell r="A175" t="str">
            <v>556150</v>
          </cell>
          <cell r="B175" t="str">
            <v>Auto/Tolls/Allowance</v>
          </cell>
          <cell r="E175">
            <v>0</v>
          </cell>
        </row>
        <row r="176">
          <cell r="A176" t="str">
            <v>556200</v>
          </cell>
          <cell r="B176" t="str">
            <v>Conferences and Training</v>
          </cell>
          <cell r="E176">
            <v>0</v>
          </cell>
        </row>
        <row r="177">
          <cell r="A177" t="str">
            <v>556205</v>
          </cell>
          <cell r="B177" t="str">
            <v>Advisor Activities</v>
          </cell>
          <cell r="E177">
            <v>0</v>
          </cell>
        </row>
        <row r="178">
          <cell r="A178" t="str">
            <v>556210</v>
          </cell>
          <cell r="B178" t="str">
            <v>Employee Activities</v>
          </cell>
          <cell r="E178">
            <v>0</v>
          </cell>
        </row>
        <row r="179">
          <cell r="A179" t="str">
            <v>556500</v>
          </cell>
          <cell r="B179" t="str">
            <v>Consulting</v>
          </cell>
          <cell r="E179">
            <v>0</v>
          </cell>
        </row>
        <row r="180">
          <cell r="A180" t="str">
            <v>556503</v>
          </cell>
          <cell r="B180" t="str">
            <v>Recruiting</v>
          </cell>
          <cell r="E180">
            <v>0</v>
          </cell>
        </row>
        <row r="181">
          <cell r="A181" t="str">
            <v>556505</v>
          </cell>
          <cell r="B181" t="str">
            <v>Temporary Help</v>
          </cell>
          <cell r="E181">
            <v>0</v>
          </cell>
        </row>
        <row r="182">
          <cell r="A182" t="str">
            <v>556506</v>
          </cell>
          <cell r="B182" t="str">
            <v>Other Outside Services</v>
          </cell>
          <cell r="E182">
            <v>0</v>
          </cell>
        </row>
        <row r="183">
          <cell r="A183" t="str">
            <v>557300</v>
          </cell>
          <cell r="B183" t="str">
            <v>Expensed Office Equipment</v>
          </cell>
          <cell r="E183">
            <v>0</v>
          </cell>
        </row>
        <row r="184">
          <cell r="A184" t="str">
            <v>557301</v>
          </cell>
          <cell r="B184" t="str">
            <v>Expensed Office Software</v>
          </cell>
          <cell r="E184">
            <v>0</v>
          </cell>
        </row>
        <row r="185">
          <cell r="A185" t="str">
            <v>557302</v>
          </cell>
          <cell r="B185" t="str">
            <v>Equip. &amp; Software Maintenance</v>
          </cell>
          <cell r="E185">
            <v>0</v>
          </cell>
        </row>
        <row r="186">
          <cell r="A186" t="str">
            <v>557303</v>
          </cell>
          <cell r="B186" t="str">
            <v>Rental Equipment</v>
          </cell>
          <cell r="E186">
            <v>0</v>
          </cell>
        </row>
        <row r="187">
          <cell r="A187" t="str">
            <v>558003</v>
          </cell>
          <cell r="B187" t="str">
            <v>Building Rent - NV</v>
          </cell>
          <cell r="E187">
            <v>0</v>
          </cell>
        </row>
        <row r="188">
          <cell r="A188" t="str">
            <v>558020</v>
          </cell>
          <cell r="B188" t="str">
            <v>Telecommunications</v>
          </cell>
          <cell r="E188">
            <v>0</v>
          </cell>
        </row>
        <row r="189">
          <cell r="A189" t="str">
            <v>558030</v>
          </cell>
          <cell r="B189" t="str">
            <v>Network Communications</v>
          </cell>
          <cell r="E189">
            <v>0</v>
          </cell>
        </row>
        <row r="190">
          <cell r="A190" t="str">
            <v>558040</v>
          </cell>
          <cell r="B190" t="str">
            <v>Utilities</v>
          </cell>
          <cell r="E190">
            <v>0</v>
          </cell>
        </row>
        <row r="191">
          <cell r="A191" t="str">
            <v>558080</v>
          </cell>
          <cell r="B191" t="str">
            <v>Books, Dues and Subscriptions</v>
          </cell>
          <cell r="E191">
            <v>0</v>
          </cell>
        </row>
        <row r="192">
          <cell r="A192" t="str">
            <v>558130</v>
          </cell>
          <cell r="B192" t="str">
            <v>Office Supplies</v>
          </cell>
          <cell r="E192">
            <v>0</v>
          </cell>
        </row>
        <row r="193">
          <cell r="A193" t="str">
            <v>558150</v>
          </cell>
          <cell r="B193" t="str">
            <v>Other Departmental Expenses</v>
          </cell>
          <cell r="E193">
            <v>0</v>
          </cell>
        </row>
        <row r="194">
          <cell r="A194" t="str">
            <v>558999</v>
          </cell>
          <cell r="B194" t="str">
            <v>Allocation to COGS</v>
          </cell>
          <cell r="E194">
            <v>0</v>
          </cell>
        </row>
        <row r="195">
          <cell r="A195" t="str">
            <v>560000</v>
          </cell>
          <cell r="B195" t="str">
            <v>EQUIPMENT COST</v>
          </cell>
          <cell r="E195">
            <v>0</v>
          </cell>
        </row>
        <row r="196">
          <cell r="A196" t="str">
            <v>560100</v>
          </cell>
          <cell r="B196" t="str">
            <v>Depreciation</v>
          </cell>
          <cell r="E196">
            <v>0</v>
          </cell>
        </row>
        <row r="197">
          <cell r="A197" t="str">
            <v>560200</v>
          </cell>
          <cell r="B197" t="str">
            <v>Maintenance</v>
          </cell>
          <cell r="E197">
            <v>0</v>
          </cell>
        </row>
        <row r="198">
          <cell r="A198" t="str">
            <v>570000</v>
          </cell>
          <cell r="B198" t="str">
            <v>HOSTING</v>
          </cell>
          <cell r="E198">
            <v>0</v>
          </cell>
        </row>
        <row r="199">
          <cell r="A199" t="str">
            <v>570100</v>
          </cell>
          <cell r="B199" t="str">
            <v>CD Backups</v>
          </cell>
          <cell r="E199">
            <v>0</v>
          </cell>
        </row>
        <row r="200">
          <cell r="A200" t="str">
            <v>570200</v>
          </cell>
          <cell r="B200" t="str">
            <v>Shipping</v>
          </cell>
          <cell r="E200">
            <v>0</v>
          </cell>
        </row>
        <row r="201">
          <cell r="A201" t="str">
            <v>570300</v>
          </cell>
          <cell r="B201" t="str">
            <v>Hosting Fees</v>
          </cell>
          <cell r="E201">
            <v>0</v>
          </cell>
        </row>
        <row r="202">
          <cell r="A202" t="str">
            <v>580000</v>
          </cell>
          <cell r="B202" t="str">
            <v>Prints</v>
          </cell>
          <cell r="E202">
            <v>0</v>
          </cell>
        </row>
        <row r="203">
          <cell r="A203" t="str">
            <v>580100</v>
          </cell>
          <cell r="B203" t="str">
            <v>Print Fulfillment</v>
          </cell>
          <cell r="E203">
            <v>0</v>
          </cell>
        </row>
        <row r="204">
          <cell r="A204" t="str">
            <v>580200</v>
          </cell>
          <cell r="B204" t="str">
            <v>Shipping</v>
          </cell>
          <cell r="E204">
            <v>0</v>
          </cell>
        </row>
        <row r="205">
          <cell r="A205" t="str">
            <v>590000</v>
          </cell>
          <cell r="B205" t="str">
            <v>Merchandise</v>
          </cell>
          <cell r="E205">
            <v>0</v>
          </cell>
        </row>
        <row r="206">
          <cell r="A206" t="str">
            <v>600000</v>
          </cell>
          <cell r="B206" t="str">
            <v>CUSTOMER SERVICE</v>
          </cell>
          <cell r="E206">
            <v>0</v>
          </cell>
        </row>
        <row r="207">
          <cell r="A207" t="str">
            <v>606000</v>
          </cell>
          <cell r="B207" t="str">
            <v>Officers Salaries</v>
          </cell>
          <cell r="E207">
            <v>0</v>
          </cell>
        </row>
        <row r="208">
          <cell r="A208" t="str">
            <v>606010</v>
          </cell>
          <cell r="B208" t="str">
            <v>Employee Salaries</v>
          </cell>
          <cell r="E208">
            <v>0</v>
          </cell>
        </row>
        <row r="209">
          <cell r="A209" t="str">
            <v>606020</v>
          </cell>
          <cell r="B209" t="str">
            <v>Payroll Taxes &amp; Benefits</v>
          </cell>
          <cell r="E209">
            <v>0</v>
          </cell>
        </row>
        <row r="210">
          <cell r="A210" t="str">
            <v>606030</v>
          </cell>
          <cell r="B210" t="str">
            <v>Commissions</v>
          </cell>
          <cell r="E210">
            <v>0</v>
          </cell>
        </row>
        <row r="211">
          <cell r="A211" t="str">
            <v>606040</v>
          </cell>
          <cell r="B211" t="str">
            <v>Bonuses</v>
          </cell>
          <cell r="E211">
            <v>0</v>
          </cell>
        </row>
        <row r="212">
          <cell r="A212" t="str">
            <v>606045</v>
          </cell>
          <cell r="B212" t="str">
            <v>Auto Allowance</v>
          </cell>
          <cell r="E212">
            <v>0</v>
          </cell>
        </row>
        <row r="213">
          <cell r="A213" t="str">
            <v>606050</v>
          </cell>
          <cell r="B213" t="str">
            <v>Vacation Pay</v>
          </cell>
          <cell r="E213">
            <v>0</v>
          </cell>
        </row>
        <row r="214">
          <cell r="A214" t="str">
            <v>606080</v>
          </cell>
          <cell r="B214" t="str">
            <v>Relocation</v>
          </cell>
          <cell r="E214">
            <v>0</v>
          </cell>
        </row>
        <row r="215">
          <cell r="A215" t="str">
            <v>606090</v>
          </cell>
          <cell r="B215" t="str">
            <v>Other Personnel Costs</v>
          </cell>
          <cell r="E215">
            <v>0</v>
          </cell>
        </row>
        <row r="216">
          <cell r="A216" t="str">
            <v>606100</v>
          </cell>
          <cell r="B216" t="str">
            <v>Travel - Air</v>
          </cell>
          <cell r="E216">
            <v>0</v>
          </cell>
        </row>
        <row r="217">
          <cell r="A217" t="str">
            <v>606110</v>
          </cell>
          <cell r="B217" t="str">
            <v>Travel - Hotel</v>
          </cell>
          <cell r="E217">
            <v>0</v>
          </cell>
        </row>
        <row r="218">
          <cell r="A218" t="str">
            <v>606120</v>
          </cell>
          <cell r="B218" t="str">
            <v>Travel - Other</v>
          </cell>
          <cell r="E218">
            <v>0</v>
          </cell>
        </row>
        <row r="219">
          <cell r="A219" t="str">
            <v>606130</v>
          </cell>
          <cell r="B219" t="str">
            <v>Business Meals</v>
          </cell>
          <cell r="E219">
            <v>0</v>
          </cell>
        </row>
        <row r="220">
          <cell r="A220" t="str">
            <v>606140</v>
          </cell>
          <cell r="B220" t="str">
            <v>Telephone/Cell</v>
          </cell>
          <cell r="E220">
            <v>0</v>
          </cell>
        </row>
        <row r="221">
          <cell r="A221" t="str">
            <v>606150</v>
          </cell>
          <cell r="B221" t="str">
            <v>Auto/Tolls/Allowance</v>
          </cell>
          <cell r="E221">
            <v>0</v>
          </cell>
        </row>
        <row r="222">
          <cell r="A222" t="str">
            <v>606200</v>
          </cell>
          <cell r="B222" t="str">
            <v>Conferences and Training</v>
          </cell>
          <cell r="E222">
            <v>0</v>
          </cell>
        </row>
        <row r="223">
          <cell r="A223" t="str">
            <v>606205</v>
          </cell>
          <cell r="B223" t="str">
            <v>Advisor Activities</v>
          </cell>
          <cell r="E223">
            <v>0</v>
          </cell>
        </row>
        <row r="224">
          <cell r="A224" t="str">
            <v>606210</v>
          </cell>
          <cell r="B224" t="str">
            <v>Employee Activities</v>
          </cell>
          <cell r="E224">
            <v>0</v>
          </cell>
        </row>
        <row r="225">
          <cell r="A225" t="str">
            <v>606500</v>
          </cell>
          <cell r="B225" t="str">
            <v>Consulting</v>
          </cell>
          <cell r="E225">
            <v>0</v>
          </cell>
        </row>
        <row r="226">
          <cell r="A226" t="str">
            <v>606503</v>
          </cell>
          <cell r="B226" t="str">
            <v>Recruiting</v>
          </cell>
          <cell r="E226">
            <v>0</v>
          </cell>
        </row>
        <row r="227">
          <cell r="A227" t="str">
            <v>606505</v>
          </cell>
          <cell r="B227" t="str">
            <v>Temporary Help</v>
          </cell>
          <cell r="E227">
            <v>0</v>
          </cell>
        </row>
        <row r="228">
          <cell r="A228" t="str">
            <v>606506</v>
          </cell>
          <cell r="B228" t="str">
            <v>Other Outside Services</v>
          </cell>
          <cell r="E228">
            <v>0</v>
          </cell>
        </row>
        <row r="229">
          <cell r="A229" t="str">
            <v>607300</v>
          </cell>
          <cell r="B229" t="str">
            <v>Expensed Office Equipment</v>
          </cell>
          <cell r="E229">
            <v>0</v>
          </cell>
        </row>
        <row r="230">
          <cell r="A230" t="str">
            <v>607301</v>
          </cell>
          <cell r="B230" t="str">
            <v>Expensed Office Software</v>
          </cell>
          <cell r="E230">
            <v>0</v>
          </cell>
        </row>
        <row r="231">
          <cell r="A231" t="str">
            <v>607302</v>
          </cell>
          <cell r="B231" t="str">
            <v>Equip. &amp; Software Maintenance</v>
          </cell>
          <cell r="E231">
            <v>0</v>
          </cell>
        </row>
        <row r="232">
          <cell r="A232" t="str">
            <v>607303</v>
          </cell>
          <cell r="B232" t="str">
            <v>Rental Equipment</v>
          </cell>
          <cell r="E232">
            <v>0</v>
          </cell>
        </row>
        <row r="233">
          <cell r="A233" t="str">
            <v>608003</v>
          </cell>
          <cell r="B233" t="str">
            <v>Buidling Rent - NV</v>
          </cell>
          <cell r="E233">
            <v>0</v>
          </cell>
        </row>
        <row r="234">
          <cell r="A234" t="str">
            <v>608080</v>
          </cell>
          <cell r="B234" t="str">
            <v>Books, Dues and Subscriptions</v>
          </cell>
          <cell r="E234">
            <v>0</v>
          </cell>
        </row>
        <row r="235">
          <cell r="A235" t="str">
            <v>608130</v>
          </cell>
          <cell r="B235" t="str">
            <v>Office Supplies</v>
          </cell>
          <cell r="E235">
            <v>0</v>
          </cell>
        </row>
        <row r="236">
          <cell r="A236" t="str">
            <v>608150</v>
          </cell>
          <cell r="B236" t="str">
            <v>Other Departmental Expenses</v>
          </cell>
          <cell r="E236">
            <v>0</v>
          </cell>
        </row>
        <row r="237">
          <cell r="A237" t="str">
            <v>608999</v>
          </cell>
          <cell r="B237" t="str">
            <v>Allocation to COGS</v>
          </cell>
          <cell r="E237">
            <v>0</v>
          </cell>
        </row>
        <row r="238">
          <cell r="A238" t="str">
            <v>700000</v>
          </cell>
          <cell r="B238" t="str">
            <v>MARKETING</v>
          </cell>
          <cell r="E238">
            <v>0</v>
          </cell>
        </row>
        <row r="239">
          <cell r="A239" t="str">
            <v>706000</v>
          </cell>
          <cell r="B239" t="str">
            <v>Officers Salaries</v>
          </cell>
          <cell r="E239">
            <v>0</v>
          </cell>
        </row>
        <row r="240">
          <cell r="A240" t="str">
            <v>706010</v>
          </cell>
          <cell r="B240" t="str">
            <v>Employee Salaries</v>
          </cell>
          <cell r="E240">
            <v>0</v>
          </cell>
        </row>
        <row r="241">
          <cell r="A241" t="str">
            <v>706020</v>
          </cell>
          <cell r="B241" t="str">
            <v>Payroll Taxes &amp; Benefits</v>
          </cell>
          <cell r="E241">
            <v>0</v>
          </cell>
        </row>
        <row r="242">
          <cell r="A242" t="str">
            <v>706030</v>
          </cell>
          <cell r="B242" t="str">
            <v>Commissions</v>
          </cell>
          <cell r="E242">
            <v>0</v>
          </cell>
        </row>
        <row r="243">
          <cell r="A243" t="str">
            <v>706040</v>
          </cell>
          <cell r="B243" t="str">
            <v>Bonuses</v>
          </cell>
          <cell r="E243">
            <v>0</v>
          </cell>
        </row>
        <row r="244">
          <cell r="A244" t="str">
            <v>706045</v>
          </cell>
          <cell r="B244" t="str">
            <v>Auto Allowance</v>
          </cell>
          <cell r="E244">
            <v>0</v>
          </cell>
        </row>
        <row r="245">
          <cell r="A245" t="str">
            <v>706050</v>
          </cell>
          <cell r="B245" t="str">
            <v>Vacation Pay</v>
          </cell>
          <cell r="E245">
            <v>0</v>
          </cell>
        </row>
        <row r="246">
          <cell r="A246" t="str">
            <v>706060</v>
          </cell>
          <cell r="B246" t="str">
            <v>Postage and Freight</v>
          </cell>
          <cell r="E246">
            <v>0</v>
          </cell>
        </row>
        <row r="247">
          <cell r="A247" t="str">
            <v>706080</v>
          </cell>
          <cell r="B247" t="str">
            <v>Relocation</v>
          </cell>
          <cell r="E247">
            <v>0</v>
          </cell>
        </row>
        <row r="248">
          <cell r="A248" t="str">
            <v>706090</v>
          </cell>
          <cell r="B248" t="str">
            <v>Other Personnel Costs</v>
          </cell>
          <cell r="E248">
            <v>0</v>
          </cell>
        </row>
        <row r="249">
          <cell r="A249" t="str">
            <v>706100</v>
          </cell>
          <cell r="B249" t="str">
            <v>Travel - Air</v>
          </cell>
          <cell r="E249">
            <v>0</v>
          </cell>
        </row>
        <row r="250">
          <cell r="A250" t="str">
            <v>706110</v>
          </cell>
          <cell r="B250" t="str">
            <v>Travel - Hotel</v>
          </cell>
          <cell r="E250">
            <v>0</v>
          </cell>
        </row>
        <row r="251">
          <cell r="A251" t="str">
            <v>706120</v>
          </cell>
          <cell r="B251" t="str">
            <v>Travel - Other</v>
          </cell>
          <cell r="E251">
            <v>0</v>
          </cell>
        </row>
        <row r="252">
          <cell r="A252" t="str">
            <v>706130</v>
          </cell>
          <cell r="B252" t="str">
            <v>Business Meals</v>
          </cell>
          <cell r="E252">
            <v>0</v>
          </cell>
        </row>
        <row r="253">
          <cell r="A253" t="str">
            <v>706140</v>
          </cell>
          <cell r="B253" t="str">
            <v>Telephone/Cell</v>
          </cell>
          <cell r="E253">
            <v>0</v>
          </cell>
        </row>
        <row r="254">
          <cell r="A254" t="str">
            <v>706150</v>
          </cell>
          <cell r="B254" t="str">
            <v>Auto/Tolls/Allowance</v>
          </cell>
          <cell r="E254">
            <v>0</v>
          </cell>
        </row>
        <row r="255">
          <cell r="A255" t="str">
            <v>706200</v>
          </cell>
          <cell r="B255" t="str">
            <v>Conferences and Training</v>
          </cell>
          <cell r="E255">
            <v>0</v>
          </cell>
        </row>
        <row r="256">
          <cell r="A256" t="str">
            <v>706205</v>
          </cell>
          <cell r="B256" t="str">
            <v>Advisor Activities</v>
          </cell>
          <cell r="E256">
            <v>0</v>
          </cell>
        </row>
        <row r="257">
          <cell r="A257" t="str">
            <v>706210</v>
          </cell>
          <cell r="B257" t="str">
            <v>Employee Activities</v>
          </cell>
          <cell r="E257">
            <v>0</v>
          </cell>
        </row>
        <row r="258">
          <cell r="A258" t="str">
            <v>706500</v>
          </cell>
          <cell r="B258" t="str">
            <v>Consulting</v>
          </cell>
          <cell r="E258">
            <v>0</v>
          </cell>
        </row>
        <row r="259">
          <cell r="A259" t="str">
            <v>706503</v>
          </cell>
          <cell r="B259" t="str">
            <v>Recruiting</v>
          </cell>
          <cell r="E259">
            <v>0</v>
          </cell>
        </row>
        <row r="260">
          <cell r="A260" t="str">
            <v>706505</v>
          </cell>
          <cell r="B260" t="str">
            <v>Temporary Help</v>
          </cell>
          <cell r="E260">
            <v>0</v>
          </cell>
        </row>
        <row r="261">
          <cell r="A261" t="str">
            <v>706506</v>
          </cell>
          <cell r="B261" t="str">
            <v>Other Outside Services</v>
          </cell>
          <cell r="E261">
            <v>0</v>
          </cell>
        </row>
        <row r="262">
          <cell r="A262" t="str">
            <v>707100</v>
          </cell>
          <cell r="B262" t="str">
            <v>Web Site Development</v>
          </cell>
          <cell r="E262">
            <v>0</v>
          </cell>
        </row>
        <row r="263">
          <cell r="A263" t="str">
            <v>707101</v>
          </cell>
          <cell r="B263" t="str">
            <v>Market Research</v>
          </cell>
          <cell r="E263">
            <v>0</v>
          </cell>
        </row>
        <row r="264">
          <cell r="A264" t="str">
            <v>707102</v>
          </cell>
          <cell r="B264" t="str">
            <v>Public Relations Services</v>
          </cell>
          <cell r="E264">
            <v>0</v>
          </cell>
        </row>
        <row r="265">
          <cell r="A265" t="str">
            <v>707103</v>
          </cell>
          <cell r="B265" t="str">
            <v>Network Communications</v>
          </cell>
          <cell r="E265">
            <v>0</v>
          </cell>
        </row>
        <row r="266">
          <cell r="A266" t="str">
            <v>707104</v>
          </cell>
          <cell r="B266" t="str">
            <v>SEO</v>
          </cell>
          <cell r="E266">
            <v>0</v>
          </cell>
        </row>
        <row r="267">
          <cell r="A267" t="str">
            <v>707200</v>
          </cell>
          <cell r="B267" t="str">
            <v>Advertising</v>
          </cell>
          <cell r="E267">
            <v>0</v>
          </cell>
        </row>
        <row r="268">
          <cell r="A268" t="str">
            <v>707201</v>
          </cell>
          <cell r="B268" t="str">
            <v>Lead Generation</v>
          </cell>
          <cell r="E268">
            <v>0</v>
          </cell>
        </row>
        <row r="269">
          <cell r="A269" t="str">
            <v>707202</v>
          </cell>
          <cell r="B269" t="str">
            <v>Promotions</v>
          </cell>
          <cell r="E269">
            <v>0</v>
          </cell>
        </row>
        <row r="270">
          <cell r="A270" t="str">
            <v>707203</v>
          </cell>
          <cell r="B270" t="str">
            <v>Collateral and Other Print</v>
          </cell>
          <cell r="E270">
            <v>0</v>
          </cell>
        </row>
        <row r="271">
          <cell r="A271" t="str">
            <v>707205</v>
          </cell>
          <cell r="B271" t="str">
            <v>Business Wire and Clipping</v>
          </cell>
          <cell r="E271">
            <v>0</v>
          </cell>
        </row>
        <row r="272">
          <cell r="A272" t="str">
            <v>707206</v>
          </cell>
          <cell r="B272" t="str">
            <v>Training Documentation</v>
          </cell>
          <cell r="E272">
            <v>0</v>
          </cell>
        </row>
        <row r="273">
          <cell r="A273" t="str">
            <v>707207</v>
          </cell>
          <cell r="B273" t="str">
            <v>Trade Shows and Conventions</v>
          </cell>
          <cell r="E273">
            <v>0</v>
          </cell>
        </row>
        <row r="274">
          <cell r="A274" t="str">
            <v>707208</v>
          </cell>
          <cell r="B274" t="str">
            <v>Seminars</v>
          </cell>
          <cell r="E274">
            <v>0</v>
          </cell>
        </row>
        <row r="275">
          <cell r="A275" t="str">
            <v>707300</v>
          </cell>
          <cell r="B275" t="str">
            <v>Expensed Office Equipment</v>
          </cell>
          <cell r="E275">
            <v>0</v>
          </cell>
        </row>
        <row r="276">
          <cell r="A276" t="str">
            <v>707301</v>
          </cell>
          <cell r="B276" t="str">
            <v>Expensed Office Software</v>
          </cell>
          <cell r="E276">
            <v>0</v>
          </cell>
        </row>
        <row r="277">
          <cell r="A277" t="str">
            <v>707302</v>
          </cell>
          <cell r="B277" t="str">
            <v>Equip. &amp; Software Maintenance</v>
          </cell>
          <cell r="E277">
            <v>0</v>
          </cell>
        </row>
        <row r="278">
          <cell r="A278" t="str">
            <v>707303</v>
          </cell>
          <cell r="B278" t="str">
            <v>Rental Equipment</v>
          </cell>
          <cell r="E278">
            <v>0</v>
          </cell>
        </row>
        <row r="279">
          <cell r="A279" t="str">
            <v>708080</v>
          </cell>
          <cell r="B279" t="str">
            <v>Books, Dues and Subscriptions</v>
          </cell>
          <cell r="E279">
            <v>0</v>
          </cell>
        </row>
        <row r="280">
          <cell r="A280" t="str">
            <v>708130</v>
          </cell>
          <cell r="B280" t="str">
            <v>Office Supplies</v>
          </cell>
          <cell r="E280">
            <v>0</v>
          </cell>
        </row>
        <row r="281">
          <cell r="A281" t="str">
            <v>708150</v>
          </cell>
          <cell r="B281" t="str">
            <v>Other Departmental Expenses</v>
          </cell>
          <cell r="E281">
            <v>0</v>
          </cell>
        </row>
        <row r="282">
          <cell r="A282" t="str">
            <v>708999</v>
          </cell>
          <cell r="B282" t="str">
            <v>Allocation to COGS</v>
          </cell>
          <cell r="E282">
            <v>0</v>
          </cell>
        </row>
        <row r="283">
          <cell r="A283" t="str">
            <v>750000</v>
          </cell>
          <cell r="B283" t="str">
            <v>TALENT MARKETING</v>
          </cell>
          <cell r="E283">
            <v>0</v>
          </cell>
        </row>
        <row r="284">
          <cell r="A284" t="str">
            <v>756000</v>
          </cell>
          <cell r="B284" t="str">
            <v>Officers Salaries</v>
          </cell>
          <cell r="E284">
            <v>0</v>
          </cell>
        </row>
        <row r="285">
          <cell r="A285" t="str">
            <v>756010</v>
          </cell>
          <cell r="B285" t="str">
            <v>Employee Salaries</v>
          </cell>
          <cell r="E285">
            <v>0</v>
          </cell>
        </row>
        <row r="286">
          <cell r="A286" t="str">
            <v>756020</v>
          </cell>
          <cell r="B286" t="str">
            <v>Payroll Taxes &amp; Benefits</v>
          </cell>
          <cell r="E286">
            <v>0</v>
          </cell>
        </row>
        <row r="287">
          <cell r="A287" t="str">
            <v>756030</v>
          </cell>
          <cell r="B287" t="str">
            <v>Commissions</v>
          </cell>
          <cell r="E287">
            <v>0</v>
          </cell>
        </row>
        <row r="288">
          <cell r="A288" t="str">
            <v>756040</v>
          </cell>
          <cell r="B288" t="str">
            <v>Bonuses</v>
          </cell>
          <cell r="E288">
            <v>0</v>
          </cell>
        </row>
        <row r="289">
          <cell r="A289" t="str">
            <v>756045</v>
          </cell>
          <cell r="B289" t="str">
            <v>Auto Allowance</v>
          </cell>
          <cell r="E289">
            <v>0</v>
          </cell>
        </row>
        <row r="290">
          <cell r="A290" t="str">
            <v>756050</v>
          </cell>
          <cell r="B290" t="str">
            <v>Vacation Pay</v>
          </cell>
          <cell r="E290">
            <v>0</v>
          </cell>
        </row>
        <row r="291">
          <cell r="A291" t="str">
            <v>756080</v>
          </cell>
          <cell r="B291" t="str">
            <v>Relocation</v>
          </cell>
          <cell r="E291">
            <v>0</v>
          </cell>
        </row>
        <row r="292">
          <cell r="A292" t="str">
            <v>756090</v>
          </cell>
          <cell r="B292" t="str">
            <v>Other Personnel Costs</v>
          </cell>
          <cell r="E292">
            <v>0</v>
          </cell>
        </row>
        <row r="293">
          <cell r="A293" t="str">
            <v>756100</v>
          </cell>
          <cell r="B293" t="str">
            <v>Travel - Air</v>
          </cell>
          <cell r="E293">
            <v>0</v>
          </cell>
        </row>
        <row r="294">
          <cell r="A294" t="str">
            <v>756110</v>
          </cell>
          <cell r="B294" t="str">
            <v>Travel - Hotel</v>
          </cell>
          <cell r="E294">
            <v>0</v>
          </cell>
        </row>
        <row r="295">
          <cell r="A295" t="str">
            <v>756120</v>
          </cell>
          <cell r="B295" t="str">
            <v>Travel - Other</v>
          </cell>
          <cell r="E295">
            <v>0</v>
          </cell>
        </row>
        <row r="296">
          <cell r="A296" t="str">
            <v>756130</v>
          </cell>
          <cell r="B296" t="str">
            <v>Business Meals</v>
          </cell>
          <cell r="E296">
            <v>0</v>
          </cell>
        </row>
        <row r="297">
          <cell r="A297" t="str">
            <v>756140</v>
          </cell>
          <cell r="B297" t="str">
            <v>Telephone/Cell</v>
          </cell>
          <cell r="E297">
            <v>0</v>
          </cell>
        </row>
        <row r="298">
          <cell r="A298" t="str">
            <v>756150</v>
          </cell>
          <cell r="B298" t="str">
            <v>Auto/Tolls/Allowance</v>
          </cell>
          <cell r="E298">
            <v>0</v>
          </cell>
        </row>
        <row r="299">
          <cell r="A299" t="str">
            <v>756200</v>
          </cell>
          <cell r="B299" t="str">
            <v>Conferences &amp; Training</v>
          </cell>
          <cell r="E299">
            <v>0</v>
          </cell>
        </row>
        <row r="300">
          <cell r="A300" t="str">
            <v>756205</v>
          </cell>
          <cell r="B300" t="str">
            <v>Advisor Activities</v>
          </cell>
          <cell r="E300">
            <v>0</v>
          </cell>
        </row>
        <row r="301">
          <cell r="A301" t="str">
            <v>756210</v>
          </cell>
          <cell r="B301" t="str">
            <v>Employee Activities</v>
          </cell>
          <cell r="E301">
            <v>0</v>
          </cell>
        </row>
        <row r="302">
          <cell r="A302" t="str">
            <v>756500</v>
          </cell>
          <cell r="B302" t="str">
            <v>Consulting</v>
          </cell>
          <cell r="E302">
            <v>0</v>
          </cell>
        </row>
        <row r="303">
          <cell r="A303" t="str">
            <v>756503</v>
          </cell>
          <cell r="B303" t="str">
            <v>Recruiting</v>
          </cell>
          <cell r="E303">
            <v>0</v>
          </cell>
        </row>
        <row r="304">
          <cell r="A304" t="str">
            <v>756505</v>
          </cell>
          <cell r="B304" t="str">
            <v>Temporary Help</v>
          </cell>
          <cell r="E304">
            <v>0</v>
          </cell>
        </row>
        <row r="305">
          <cell r="A305" t="str">
            <v>756506</v>
          </cell>
          <cell r="B305" t="str">
            <v>Other Outside Services</v>
          </cell>
          <cell r="E305">
            <v>0</v>
          </cell>
        </row>
        <row r="306">
          <cell r="A306" t="str">
            <v>757100</v>
          </cell>
          <cell r="B306" t="str">
            <v>Web Site Development</v>
          </cell>
          <cell r="E306">
            <v>0</v>
          </cell>
        </row>
        <row r="307">
          <cell r="A307" t="str">
            <v>757101</v>
          </cell>
          <cell r="B307" t="str">
            <v>Market Research</v>
          </cell>
          <cell r="E307">
            <v>0</v>
          </cell>
        </row>
        <row r="308">
          <cell r="A308" t="str">
            <v>757102</v>
          </cell>
          <cell r="B308" t="str">
            <v>Public Relations Services</v>
          </cell>
          <cell r="E308">
            <v>0</v>
          </cell>
        </row>
        <row r="309">
          <cell r="A309" t="str">
            <v>757200</v>
          </cell>
          <cell r="B309" t="str">
            <v>Advertising</v>
          </cell>
          <cell r="E309">
            <v>0</v>
          </cell>
        </row>
        <row r="310">
          <cell r="A310" t="str">
            <v>757201</v>
          </cell>
          <cell r="B310" t="str">
            <v>Lead Generation</v>
          </cell>
          <cell r="E310">
            <v>0</v>
          </cell>
        </row>
        <row r="311">
          <cell r="A311" t="str">
            <v>757202</v>
          </cell>
          <cell r="B311" t="str">
            <v>Promotions</v>
          </cell>
          <cell r="E311">
            <v>0</v>
          </cell>
        </row>
        <row r="312">
          <cell r="A312" t="str">
            <v>757203</v>
          </cell>
          <cell r="B312" t="str">
            <v>Collateral and Other Print</v>
          </cell>
          <cell r="E312">
            <v>0</v>
          </cell>
        </row>
        <row r="313">
          <cell r="A313" t="str">
            <v>757205</v>
          </cell>
          <cell r="B313" t="str">
            <v>Business Wire and Clipping</v>
          </cell>
          <cell r="E313">
            <v>0</v>
          </cell>
        </row>
        <row r="314">
          <cell r="A314" t="str">
            <v>757206</v>
          </cell>
          <cell r="B314" t="str">
            <v>Training Documentation</v>
          </cell>
          <cell r="E314">
            <v>0</v>
          </cell>
        </row>
        <row r="315">
          <cell r="A315" t="str">
            <v>757207</v>
          </cell>
          <cell r="B315" t="str">
            <v>Trade Shows and Conventions</v>
          </cell>
          <cell r="E315">
            <v>0</v>
          </cell>
        </row>
        <row r="316">
          <cell r="A316" t="str">
            <v>757208</v>
          </cell>
          <cell r="B316" t="str">
            <v>Seminars</v>
          </cell>
          <cell r="E316">
            <v>0</v>
          </cell>
        </row>
        <row r="317">
          <cell r="A317" t="str">
            <v>757300</v>
          </cell>
          <cell r="B317" t="str">
            <v>Expensed Office Equipment</v>
          </cell>
          <cell r="E317">
            <v>0</v>
          </cell>
        </row>
        <row r="318">
          <cell r="A318" t="str">
            <v>757301</v>
          </cell>
          <cell r="B318" t="str">
            <v>Expensed Office Software</v>
          </cell>
          <cell r="E318">
            <v>0</v>
          </cell>
        </row>
        <row r="319">
          <cell r="A319" t="str">
            <v>757302</v>
          </cell>
          <cell r="B319" t="str">
            <v>Equip. &amp; Software Maintenance</v>
          </cell>
          <cell r="E319">
            <v>0</v>
          </cell>
        </row>
        <row r="320">
          <cell r="A320" t="str">
            <v>757303</v>
          </cell>
          <cell r="B320" t="str">
            <v>Rental Equipment</v>
          </cell>
          <cell r="E320">
            <v>0</v>
          </cell>
        </row>
        <row r="321">
          <cell r="A321" t="str">
            <v>758080</v>
          </cell>
          <cell r="B321" t="str">
            <v>Books, Dues and Subscriptions</v>
          </cell>
          <cell r="E321">
            <v>0</v>
          </cell>
        </row>
        <row r="322">
          <cell r="A322" t="str">
            <v>758130</v>
          </cell>
          <cell r="B322" t="str">
            <v>Office Supplies</v>
          </cell>
          <cell r="E322">
            <v>0</v>
          </cell>
        </row>
        <row r="323">
          <cell r="A323" t="str">
            <v>758150</v>
          </cell>
          <cell r="B323" t="str">
            <v>Other Departmental Expenses</v>
          </cell>
          <cell r="E323">
            <v>0</v>
          </cell>
        </row>
        <row r="324">
          <cell r="A324" t="str">
            <v>758999</v>
          </cell>
          <cell r="B324" t="str">
            <v>Allocation to COGS</v>
          </cell>
          <cell r="E324">
            <v>0</v>
          </cell>
        </row>
        <row r="325">
          <cell r="A325" t="str">
            <v>800000</v>
          </cell>
          <cell r="B325" t="str">
            <v>SALES</v>
          </cell>
          <cell r="E325">
            <v>0</v>
          </cell>
        </row>
        <row r="326">
          <cell r="A326" t="str">
            <v>806000</v>
          </cell>
          <cell r="B326" t="str">
            <v>Officers Salaries</v>
          </cell>
          <cell r="E326">
            <v>0</v>
          </cell>
        </row>
        <row r="327">
          <cell r="A327" t="str">
            <v>806010</v>
          </cell>
          <cell r="B327" t="str">
            <v>Employee Salaries</v>
          </cell>
          <cell r="E327">
            <v>0</v>
          </cell>
        </row>
        <row r="328">
          <cell r="A328" t="str">
            <v>806020</v>
          </cell>
          <cell r="B328" t="str">
            <v>Payroll Taxes &amp; Benefits</v>
          </cell>
          <cell r="E328">
            <v>0</v>
          </cell>
        </row>
        <row r="329">
          <cell r="A329" t="str">
            <v>806030</v>
          </cell>
          <cell r="B329" t="str">
            <v>Commissions</v>
          </cell>
          <cell r="E329">
            <v>0</v>
          </cell>
        </row>
        <row r="330">
          <cell r="A330" t="str">
            <v>806040</v>
          </cell>
          <cell r="B330" t="str">
            <v>Bonuses</v>
          </cell>
          <cell r="E330">
            <v>0</v>
          </cell>
        </row>
        <row r="331">
          <cell r="A331" t="str">
            <v>806045</v>
          </cell>
          <cell r="B331" t="str">
            <v>Auto Allowance</v>
          </cell>
          <cell r="E331">
            <v>0</v>
          </cell>
        </row>
        <row r="332">
          <cell r="A332" t="str">
            <v>806050</v>
          </cell>
          <cell r="B332" t="str">
            <v>Vacation Pay</v>
          </cell>
          <cell r="E332">
            <v>0</v>
          </cell>
        </row>
        <row r="333">
          <cell r="A333" t="str">
            <v>806060</v>
          </cell>
          <cell r="B333" t="str">
            <v>Postage and Freight</v>
          </cell>
          <cell r="E333">
            <v>0</v>
          </cell>
        </row>
        <row r="334">
          <cell r="A334" t="str">
            <v>806080</v>
          </cell>
          <cell r="B334" t="str">
            <v>Relocation</v>
          </cell>
          <cell r="E334">
            <v>0</v>
          </cell>
        </row>
        <row r="335">
          <cell r="A335" t="str">
            <v>806090</v>
          </cell>
          <cell r="B335" t="str">
            <v>Other Personnel Costs</v>
          </cell>
          <cell r="E335">
            <v>0</v>
          </cell>
        </row>
        <row r="336">
          <cell r="A336" t="str">
            <v>806100</v>
          </cell>
          <cell r="B336" t="str">
            <v>Travel - Air</v>
          </cell>
          <cell r="E336">
            <v>0</v>
          </cell>
        </row>
        <row r="337">
          <cell r="A337" t="str">
            <v>806110</v>
          </cell>
          <cell r="B337" t="str">
            <v>Travel - Hotel</v>
          </cell>
          <cell r="E337">
            <v>0</v>
          </cell>
        </row>
        <row r="338">
          <cell r="A338" t="str">
            <v>806120</v>
          </cell>
          <cell r="B338" t="str">
            <v>Travel - Other</v>
          </cell>
          <cell r="E338">
            <v>0</v>
          </cell>
        </row>
        <row r="339">
          <cell r="A339" t="str">
            <v>806130</v>
          </cell>
          <cell r="B339" t="str">
            <v>Business Meals</v>
          </cell>
          <cell r="E339">
            <v>0</v>
          </cell>
        </row>
        <row r="340">
          <cell r="A340" t="str">
            <v>806140</v>
          </cell>
          <cell r="B340" t="str">
            <v>Telephone/Cell</v>
          </cell>
          <cell r="E340">
            <v>0</v>
          </cell>
        </row>
        <row r="341">
          <cell r="A341" t="str">
            <v>806150</v>
          </cell>
          <cell r="B341" t="str">
            <v>Auto/Tolls/Allowance</v>
          </cell>
          <cell r="E341">
            <v>0</v>
          </cell>
        </row>
        <row r="342">
          <cell r="A342" t="str">
            <v>806200</v>
          </cell>
          <cell r="B342" t="str">
            <v>Conferences and Training</v>
          </cell>
          <cell r="E342">
            <v>0</v>
          </cell>
        </row>
        <row r="343">
          <cell r="A343" t="str">
            <v>806205</v>
          </cell>
          <cell r="B343" t="str">
            <v>Advisor Activities</v>
          </cell>
          <cell r="E343">
            <v>0</v>
          </cell>
        </row>
        <row r="344">
          <cell r="A344" t="str">
            <v>806210</v>
          </cell>
          <cell r="B344" t="str">
            <v>Employee Activities</v>
          </cell>
          <cell r="E344">
            <v>0</v>
          </cell>
        </row>
        <row r="345">
          <cell r="A345" t="str">
            <v>806500</v>
          </cell>
          <cell r="B345" t="str">
            <v>Consulting</v>
          </cell>
          <cell r="E345">
            <v>0</v>
          </cell>
        </row>
        <row r="346">
          <cell r="A346" t="str">
            <v>806503</v>
          </cell>
          <cell r="B346" t="str">
            <v>Recruiting</v>
          </cell>
          <cell r="E346">
            <v>0</v>
          </cell>
        </row>
        <row r="347">
          <cell r="A347" t="str">
            <v>806505</v>
          </cell>
          <cell r="B347" t="str">
            <v>Temporary Help</v>
          </cell>
          <cell r="E347">
            <v>0</v>
          </cell>
        </row>
        <row r="348">
          <cell r="A348" t="str">
            <v>806506</v>
          </cell>
          <cell r="B348" t="str">
            <v>Other Outside Services</v>
          </cell>
          <cell r="E348">
            <v>0</v>
          </cell>
        </row>
        <row r="349">
          <cell r="A349" t="str">
            <v>807300</v>
          </cell>
          <cell r="B349" t="str">
            <v>Expensed Office Equipment</v>
          </cell>
          <cell r="E349">
            <v>0</v>
          </cell>
        </row>
        <row r="350">
          <cell r="A350" t="str">
            <v>807301</v>
          </cell>
          <cell r="B350" t="str">
            <v>Expensed Office Software</v>
          </cell>
          <cell r="E350">
            <v>0</v>
          </cell>
        </row>
        <row r="351">
          <cell r="A351" t="str">
            <v>807302</v>
          </cell>
          <cell r="B351" t="str">
            <v>Equip. &amp; Software Maintenance</v>
          </cell>
          <cell r="E351">
            <v>0</v>
          </cell>
        </row>
        <row r="352">
          <cell r="A352" t="str">
            <v>807303</v>
          </cell>
          <cell r="B352" t="str">
            <v>Rental Equipment</v>
          </cell>
          <cell r="E352">
            <v>0</v>
          </cell>
        </row>
        <row r="353">
          <cell r="A353" t="str">
            <v>807400</v>
          </cell>
          <cell r="B353" t="str">
            <v>Depreciation</v>
          </cell>
          <cell r="E353">
            <v>0</v>
          </cell>
        </row>
        <row r="354">
          <cell r="A354" t="str">
            <v>808005</v>
          </cell>
          <cell r="B354" t="str">
            <v>Remote Office Expense</v>
          </cell>
          <cell r="E354">
            <v>0</v>
          </cell>
        </row>
        <row r="355">
          <cell r="A355" t="str">
            <v>808080</v>
          </cell>
          <cell r="B355" t="str">
            <v>Books, Dues and Subscriptions</v>
          </cell>
          <cell r="E355">
            <v>0</v>
          </cell>
        </row>
        <row r="356">
          <cell r="A356" t="str">
            <v>808130</v>
          </cell>
          <cell r="B356" t="str">
            <v>Office Supplies</v>
          </cell>
          <cell r="E356">
            <v>0</v>
          </cell>
        </row>
        <row r="357">
          <cell r="A357" t="str">
            <v>808150</v>
          </cell>
          <cell r="B357" t="str">
            <v>Other Departmental Expenses</v>
          </cell>
          <cell r="E357">
            <v>0</v>
          </cell>
        </row>
        <row r="358">
          <cell r="A358" t="str">
            <v>808999</v>
          </cell>
          <cell r="B358" t="str">
            <v>Allocation to COGS</v>
          </cell>
          <cell r="E358">
            <v>0</v>
          </cell>
        </row>
        <row r="359">
          <cell r="A359" t="str">
            <v>810000</v>
          </cell>
          <cell r="B359" t="str">
            <v>INSIDE SALES</v>
          </cell>
          <cell r="E359">
            <v>0</v>
          </cell>
        </row>
        <row r="360">
          <cell r="A360" t="str">
            <v>816000</v>
          </cell>
          <cell r="B360" t="str">
            <v>Officers Salaries</v>
          </cell>
          <cell r="E360">
            <v>0</v>
          </cell>
        </row>
        <row r="361">
          <cell r="A361" t="str">
            <v>816010</v>
          </cell>
          <cell r="B361" t="str">
            <v>Employee Salaries</v>
          </cell>
          <cell r="E361">
            <v>0</v>
          </cell>
        </row>
        <row r="362">
          <cell r="A362" t="str">
            <v>816020</v>
          </cell>
          <cell r="B362" t="str">
            <v>Payroll Taxes &amp; Benefits</v>
          </cell>
          <cell r="E362">
            <v>0</v>
          </cell>
        </row>
        <row r="363">
          <cell r="A363" t="str">
            <v>816030</v>
          </cell>
          <cell r="B363" t="str">
            <v>Commissions</v>
          </cell>
          <cell r="E363">
            <v>0</v>
          </cell>
        </row>
        <row r="364">
          <cell r="A364" t="str">
            <v>816040</v>
          </cell>
          <cell r="B364" t="str">
            <v>Bonuses</v>
          </cell>
          <cell r="E364">
            <v>0</v>
          </cell>
        </row>
        <row r="365">
          <cell r="A365" t="str">
            <v>816045</v>
          </cell>
          <cell r="B365" t="str">
            <v>Auto Allowance</v>
          </cell>
          <cell r="E365">
            <v>0</v>
          </cell>
        </row>
        <row r="366">
          <cell r="A366" t="str">
            <v>816050</v>
          </cell>
          <cell r="B366" t="str">
            <v>Vacation Pay</v>
          </cell>
          <cell r="E366">
            <v>0</v>
          </cell>
        </row>
        <row r="367">
          <cell r="A367" t="str">
            <v>816060</v>
          </cell>
          <cell r="B367" t="str">
            <v>Postage and Freight</v>
          </cell>
          <cell r="E367">
            <v>0</v>
          </cell>
        </row>
        <row r="368">
          <cell r="A368" t="str">
            <v>816080</v>
          </cell>
          <cell r="B368" t="str">
            <v>Relocation</v>
          </cell>
          <cell r="E368">
            <v>0</v>
          </cell>
        </row>
        <row r="369">
          <cell r="A369" t="str">
            <v>816090</v>
          </cell>
          <cell r="B369" t="str">
            <v>Other Personnel Costs</v>
          </cell>
          <cell r="E369">
            <v>0</v>
          </cell>
        </row>
        <row r="370">
          <cell r="A370" t="str">
            <v>816100</v>
          </cell>
          <cell r="B370" t="str">
            <v>Travel - Air</v>
          </cell>
          <cell r="E370">
            <v>0</v>
          </cell>
        </row>
        <row r="371">
          <cell r="A371" t="str">
            <v>816110</v>
          </cell>
          <cell r="B371" t="str">
            <v>Travel - Hotel</v>
          </cell>
          <cell r="E371">
            <v>0</v>
          </cell>
        </row>
        <row r="372">
          <cell r="A372" t="str">
            <v>816120</v>
          </cell>
          <cell r="B372" t="str">
            <v>Travel - Other</v>
          </cell>
          <cell r="E372">
            <v>0</v>
          </cell>
        </row>
        <row r="373">
          <cell r="A373" t="str">
            <v>816130</v>
          </cell>
          <cell r="B373" t="str">
            <v>Business Meals</v>
          </cell>
          <cell r="E373">
            <v>0</v>
          </cell>
        </row>
        <row r="374">
          <cell r="A374" t="str">
            <v>816140</v>
          </cell>
          <cell r="B374" t="str">
            <v>Telephone/Cell</v>
          </cell>
          <cell r="E374">
            <v>0</v>
          </cell>
        </row>
        <row r="375">
          <cell r="A375" t="str">
            <v>816150</v>
          </cell>
          <cell r="B375" t="str">
            <v>Auto/Tolls/Allowance</v>
          </cell>
          <cell r="E375">
            <v>0</v>
          </cell>
        </row>
        <row r="376">
          <cell r="A376" t="str">
            <v>816200</v>
          </cell>
          <cell r="B376" t="str">
            <v>Conferences and Training</v>
          </cell>
          <cell r="E376">
            <v>0</v>
          </cell>
        </row>
        <row r="377">
          <cell r="A377" t="str">
            <v>816205</v>
          </cell>
          <cell r="B377" t="str">
            <v>Advisor Activities</v>
          </cell>
          <cell r="E377">
            <v>0</v>
          </cell>
        </row>
        <row r="378">
          <cell r="A378" t="str">
            <v>816210</v>
          </cell>
          <cell r="B378" t="str">
            <v>Employee Activities</v>
          </cell>
          <cell r="E378">
            <v>0</v>
          </cell>
        </row>
        <row r="379">
          <cell r="A379" t="str">
            <v>816500</v>
          </cell>
          <cell r="B379" t="str">
            <v>Consulting</v>
          </cell>
          <cell r="E379">
            <v>0</v>
          </cell>
        </row>
        <row r="380">
          <cell r="A380" t="str">
            <v>816503</v>
          </cell>
          <cell r="B380" t="str">
            <v>Recruiting</v>
          </cell>
          <cell r="E380">
            <v>0</v>
          </cell>
        </row>
        <row r="381">
          <cell r="A381" t="str">
            <v>816505</v>
          </cell>
          <cell r="B381" t="str">
            <v>Temporary Help</v>
          </cell>
          <cell r="E381">
            <v>0</v>
          </cell>
        </row>
        <row r="382">
          <cell r="A382" t="str">
            <v>816506</v>
          </cell>
          <cell r="B382" t="str">
            <v>Other Outside Services</v>
          </cell>
          <cell r="E382">
            <v>0</v>
          </cell>
        </row>
        <row r="383">
          <cell r="A383" t="str">
            <v>817300</v>
          </cell>
          <cell r="B383" t="str">
            <v>Expensed Office Equipment</v>
          </cell>
          <cell r="E383">
            <v>0</v>
          </cell>
        </row>
        <row r="384">
          <cell r="A384" t="str">
            <v>817301</v>
          </cell>
          <cell r="B384" t="str">
            <v>Expensed Office Software</v>
          </cell>
          <cell r="E384">
            <v>0</v>
          </cell>
        </row>
        <row r="385">
          <cell r="A385" t="str">
            <v>817302</v>
          </cell>
          <cell r="B385" t="str">
            <v>Equip. &amp; Software Maintenance</v>
          </cell>
          <cell r="E385">
            <v>0</v>
          </cell>
        </row>
        <row r="386">
          <cell r="A386" t="str">
            <v>817303</v>
          </cell>
          <cell r="B386" t="str">
            <v>Rental Equipment</v>
          </cell>
          <cell r="E386">
            <v>0</v>
          </cell>
        </row>
        <row r="387">
          <cell r="A387" t="str">
            <v>817400</v>
          </cell>
          <cell r="B387" t="str">
            <v>Depreciation</v>
          </cell>
          <cell r="E387">
            <v>0</v>
          </cell>
        </row>
        <row r="388">
          <cell r="A388" t="str">
            <v>818005</v>
          </cell>
          <cell r="B388" t="str">
            <v>Remote Office Expense</v>
          </cell>
          <cell r="E388">
            <v>0</v>
          </cell>
        </row>
        <row r="389">
          <cell r="A389" t="str">
            <v>818080</v>
          </cell>
          <cell r="B389" t="str">
            <v>Books, Dues and Subscriptions</v>
          </cell>
          <cell r="E389">
            <v>0</v>
          </cell>
        </row>
        <row r="390">
          <cell r="A390" t="str">
            <v>818130</v>
          </cell>
          <cell r="B390" t="str">
            <v>Office Supplies</v>
          </cell>
          <cell r="E390">
            <v>0</v>
          </cell>
        </row>
        <row r="391">
          <cell r="A391" t="str">
            <v>818150</v>
          </cell>
          <cell r="B391" t="str">
            <v>Other Departmental Expenses</v>
          </cell>
          <cell r="E391">
            <v>0</v>
          </cell>
        </row>
        <row r="392">
          <cell r="A392" t="str">
            <v>818999</v>
          </cell>
          <cell r="B392" t="str">
            <v>Allocation to COGS</v>
          </cell>
          <cell r="E392">
            <v>0</v>
          </cell>
        </row>
        <row r="393">
          <cell r="A393" t="str">
            <v>850000</v>
          </cell>
          <cell r="B393" t="str">
            <v>BIZ DEV</v>
          </cell>
          <cell r="E393">
            <v>0</v>
          </cell>
        </row>
        <row r="394">
          <cell r="A394" t="str">
            <v>856000</v>
          </cell>
          <cell r="B394" t="str">
            <v>Officers Salaries</v>
          </cell>
          <cell r="E394">
            <v>0</v>
          </cell>
        </row>
        <row r="395">
          <cell r="A395" t="str">
            <v>856010</v>
          </cell>
          <cell r="B395" t="str">
            <v>Employee Salaries</v>
          </cell>
          <cell r="E395">
            <v>0</v>
          </cell>
        </row>
        <row r="396">
          <cell r="A396" t="str">
            <v>856020</v>
          </cell>
          <cell r="B396" t="str">
            <v>Payroll Taxes &amp; Benefits</v>
          </cell>
          <cell r="E396">
            <v>0</v>
          </cell>
        </row>
        <row r="397">
          <cell r="A397" t="str">
            <v>856030</v>
          </cell>
          <cell r="B397" t="str">
            <v>Commissions</v>
          </cell>
          <cell r="E397">
            <v>0</v>
          </cell>
        </row>
        <row r="398">
          <cell r="A398" t="str">
            <v>856040</v>
          </cell>
          <cell r="B398" t="str">
            <v>Bonuses</v>
          </cell>
          <cell r="E398">
            <v>0</v>
          </cell>
        </row>
        <row r="399">
          <cell r="A399" t="str">
            <v>856045</v>
          </cell>
          <cell r="B399" t="str">
            <v>Auto Allowance</v>
          </cell>
          <cell r="E399">
            <v>0</v>
          </cell>
        </row>
        <row r="400">
          <cell r="A400" t="str">
            <v>856050</v>
          </cell>
          <cell r="B400" t="str">
            <v>Vacation Pay</v>
          </cell>
          <cell r="E400">
            <v>0</v>
          </cell>
        </row>
        <row r="401">
          <cell r="A401" t="str">
            <v>856080</v>
          </cell>
          <cell r="B401" t="str">
            <v>Relocation</v>
          </cell>
          <cell r="E401">
            <v>0</v>
          </cell>
        </row>
        <row r="402">
          <cell r="A402" t="str">
            <v>856090</v>
          </cell>
          <cell r="B402" t="str">
            <v>Other Personnel Costs</v>
          </cell>
          <cell r="E402">
            <v>0</v>
          </cell>
        </row>
        <row r="403">
          <cell r="A403" t="str">
            <v>856100</v>
          </cell>
          <cell r="B403" t="str">
            <v>Travel - Air</v>
          </cell>
          <cell r="E403">
            <v>0</v>
          </cell>
        </row>
        <row r="404">
          <cell r="A404" t="str">
            <v>856110</v>
          </cell>
          <cell r="B404" t="str">
            <v>Travel - Hotel</v>
          </cell>
          <cell r="E404">
            <v>0</v>
          </cell>
        </row>
        <row r="405">
          <cell r="A405" t="str">
            <v>856120</v>
          </cell>
          <cell r="B405" t="str">
            <v>Travel - Other</v>
          </cell>
          <cell r="E405">
            <v>0</v>
          </cell>
        </row>
        <row r="406">
          <cell r="A406" t="str">
            <v>856130</v>
          </cell>
          <cell r="B406" t="str">
            <v>Business Meals</v>
          </cell>
          <cell r="E406">
            <v>0</v>
          </cell>
        </row>
        <row r="407">
          <cell r="A407" t="str">
            <v>856140</v>
          </cell>
          <cell r="B407" t="str">
            <v>Telephone/Cell</v>
          </cell>
          <cell r="E407">
            <v>0</v>
          </cell>
        </row>
        <row r="408">
          <cell r="A408" t="str">
            <v>856150</v>
          </cell>
          <cell r="B408" t="str">
            <v>Auto/Tolls/Allowance</v>
          </cell>
          <cell r="E408">
            <v>0</v>
          </cell>
        </row>
        <row r="409">
          <cell r="A409" t="str">
            <v>856200</v>
          </cell>
          <cell r="B409" t="str">
            <v>Conferences &amp; Training</v>
          </cell>
          <cell r="E409">
            <v>0</v>
          </cell>
        </row>
        <row r="410">
          <cell r="A410" t="str">
            <v>856205</v>
          </cell>
          <cell r="B410" t="str">
            <v>Advisor Activities</v>
          </cell>
          <cell r="E410">
            <v>0</v>
          </cell>
        </row>
        <row r="411">
          <cell r="A411" t="str">
            <v>856210</v>
          </cell>
          <cell r="B411" t="str">
            <v>Employee Activities</v>
          </cell>
          <cell r="E411">
            <v>0</v>
          </cell>
        </row>
        <row r="412">
          <cell r="A412" t="str">
            <v>856500</v>
          </cell>
          <cell r="B412" t="str">
            <v>Consulting</v>
          </cell>
          <cell r="E412">
            <v>0</v>
          </cell>
        </row>
        <row r="413">
          <cell r="A413" t="str">
            <v>856503</v>
          </cell>
          <cell r="B413" t="str">
            <v>Recruiting</v>
          </cell>
          <cell r="E413">
            <v>0</v>
          </cell>
        </row>
        <row r="414">
          <cell r="A414" t="str">
            <v>856505</v>
          </cell>
          <cell r="B414" t="str">
            <v>Temporary Help</v>
          </cell>
          <cell r="E414">
            <v>0</v>
          </cell>
        </row>
        <row r="415">
          <cell r="A415" t="str">
            <v>856506</v>
          </cell>
          <cell r="B415" t="str">
            <v>Other Outside Services</v>
          </cell>
          <cell r="E415">
            <v>0</v>
          </cell>
        </row>
        <row r="416">
          <cell r="A416" t="str">
            <v>857300</v>
          </cell>
          <cell r="B416" t="str">
            <v>Expensed Office Equipment</v>
          </cell>
          <cell r="E416">
            <v>0</v>
          </cell>
        </row>
        <row r="417">
          <cell r="A417" t="str">
            <v>857301</v>
          </cell>
          <cell r="B417" t="str">
            <v>Expensed Office Software</v>
          </cell>
          <cell r="E417">
            <v>0</v>
          </cell>
        </row>
        <row r="418">
          <cell r="A418" t="str">
            <v>857302</v>
          </cell>
          <cell r="B418" t="str">
            <v>Equip. &amp; Software Maintenance</v>
          </cell>
          <cell r="E418">
            <v>0</v>
          </cell>
        </row>
        <row r="419">
          <cell r="A419" t="str">
            <v>857303</v>
          </cell>
          <cell r="B419" t="str">
            <v>Rental Equipment</v>
          </cell>
          <cell r="E419">
            <v>0</v>
          </cell>
        </row>
        <row r="420">
          <cell r="A420" t="str">
            <v>858080</v>
          </cell>
          <cell r="B420" t="str">
            <v>Books, Dues and Subscriptions</v>
          </cell>
          <cell r="E420">
            <v>0</v>
          </cell>
        </row>
        <row r="421">
          <cell r="A421" t="str">
            <v>858130</v>
          </cell>
          <cell r="B421" t="str">
            <v>Office Supplies</v>
          </cell>
          <cell r="E421">
            <v>0</v>
          </cell>
        </row>
        <row r="422">
          <cell r="A422" t="str">
            <v>858150</v>
          </cell>
          <cell r="B422" t="str">
            <v>Other Departmental Expenses</v>
          </cell>
          <cell r="E422">
            <v>0</v>
          </cell>
        </row>
        <row r="423">
          <cell r="A423" t="str">
            <v>858999</v>
          </cell>
          <cell r="B423" t="str">
            <v>Allocation to COGS</v>
          </cell>
          <cell r="E423">
            <v>0</v>
          </cell>
        </row>
        <row r="424">
          <cell r="A424" t="str">
            <v>900000</v>
          </cell>
          <cell r="B424" t="str">
            <v>G &amp; A</v>
          </cell>
          <cell r="E424">
            <v>0</v>
          </cell>
        </row>
        <row r="425">
          <cell r="A425" t="str">
            <v>906000</v>
          </cell>
          <cell r="B425" t="str">
            <v>Officers Salaries</v>
          </cell>
          <cell r="E425">
            <v>0</v>
          </cell>
        </row>
        <row r="426">
          <cell r="A426" t="str">
            <v>906010</v>
          </cell>
          <cell r="B426" t="str">
            <v>Employee Salaries</v>
          </cell>
          <cell r="E426">
            <v>0</v>
          </cell>
        </row>
        <row r="427">
          <cell r="A427" t="str">
            <v>906020</v>
          </cell>
          <cell r="B427" t="str">
            <v>Payroll Taxes &amp; Benefits</v>
          </cell>
          <cell r="E427">
            <v>0</v>
          </cell>
        </row>
        <row r="428">
          <cell r="A428" t="str">
            <v>906030</v>
          </cell>
          <cell r="B428" t="str">
            <v>Commissions</v>
          </cell>
          <cell r="E428">
            <v>0</v>
          </cell>
        </row>
        <row r="429">
          <cell r="A429" t="str">
            <v>906040</v>
          </cell>
          <cell r="B429" t="str">
            <v>Bonuses</v>
          </cell>
          <cell r="E429">
            <v>0</v>
          </cell>
        </row>
        <row r="430">
          <cell r="A430" t="str">
            <v>906045</v>
          </cell>
          <cell r="B430" t="str">
            <v>Auto Allowance</v>
          </cell>
          <cell r="E430">
            <v>0</v>
          </cell>
        </row>
        <row r="431">
          <cell r="A431" t="str">
            <v>906050</v>
          </cell>
          <cell r="B431" t="str">
            <v>Vacation Pay</v>
          </cell>
          <cell r="E431">
            <v>0</v>
          </cell>
        </row>
        <row r="432">
          <cell r="A432" t="str">
            <v>906080</v>
          </cell>
          <cell r="B432" t="str">
            <v>Relocation</v>
          </cell>
          <cell r="E432">
            <v>0</v>
          </cell>
        </row>
        <row r="433">
          <cell r="A433" t="str">
            <v>906090</v>
          </cell>
          <cell r="B433" t="str">
            <v>Other Personnel Costs</v>
          </cell>
          <cell r="E433">
            <v>0</v>
          </cell>
        </row>
        <row r="434">
          <cell r="A434" t="str">
            <v>906100</v>
          </cell>
          <cell r="B434" t="str">
            <v>Travel - Air</v>
          </cell>
          <cell r="E434">
            <v>0</v>
          </cell>
        </row>
        <row r="435">
          <cell r="A435" t="str">
            <v>906110</v>
          </cell>
          <cell r="B435" t="str">
            <v>Travel - Hotel</v>
          </cell>
          <cell r="E435">
            <v>0</v>
          </cell>
        </row>
        <row r="436">
          <cell r="A436" t="str">
            <v>906120</v>
          </cell>
          <cell r="B436" t="str">
            <v>Travel - Other</v>
          </cell>
          <cell r="E436">
            <v>0</v>
          </cell>
        </row>
        <row r="437">
          <cell r="A437" t="str">
            <v>906130</v>
          </cell>
          <cell r="B437" t="str">
            <v>Business Meals</v>
          </cell>
          <cell r="E437">
            <v>0</v>
          </cell>
        </row>
        <row r="438">
          <cell r="A438" t="str">
            <v>906140</v>
          </cell>
          <cell r="B438" t="str">
            <v>Telephone/Cell</v>
          </cell>
          <cell r="E438">
            <v>0</v>
          </cell>
        </row>
        <row r="439">
          <cell r="A439" t="str">
            <v>906150</v>
          </cell>
          <cell r="B439" t="str">
            <v>Auto/Tolls/Allowance</v>
          </cell>
          <cell r="E439">
            <v>0</v>
          </cell>
        </row>
        <row r="440">
          <cell r="A440" t="str">
            <v>906200</v>
          </cell>
          <cell r="B440" t="str">
            <v>Conferences and Training</v>
          </cell>
          <cell r="E440">
            <v>0</v>
          </cell>
        </row>
        <row r="441">
          <cell r="A441" t="str">
            <v>906205</v>
          </cell>
          <cell r="B441" t="str">
            <v>Advisor Activities</v>
          </cell>
          <cell r="E441">
            <v>0</v>
          </cell>
        </row>
        <row r="442">
          <cell r="A442" t="str">
            <v>906210</v>
          </cell>
          <cell r="B442" t="str">
            <v>Employee Activities</v>
          </cell>
          <cell r="E442">
            <v>0</v>
          </cell>
        </row>
        <row r="443">
          <cell r="A443" t="str">
            <v>906500</v>
          </cell>
          <cell r="B443" t="str">
            <v>Consulting</v>
          </cell>
          <cell r="E443">
            <v>0</v>
          </cell>
        </row>
        <row r="444">
          <cell r="A444" t="str">
            <v>906503</v>
          </cell>
          <cell r="B444" t="str">
            <v>Recruiting</v>
          </cell>
          <cell r="E444">
            <v>0</v>
          </cell>
        </row>
        <row r="445">
          <cell r="A445" t="str">
            <v>906505</v>
          </cell>
          <cell r="B445" t="str">
            <v>Temporary Help</v>
          </cell>
          <cell r="E445">
            <v>0</v>
          </cell>
        </row>
        <row r="446">
          <cell r="A446" t="str">
            <v>906506</v>
          </cell>
          <cell r="B446" t="str">
            <v>Other Outside Services</v>
          </cell>
          <cell r="E446">
            <v>0</v>
          </cell>
        </row>
        <row r="447">
          <cell r="A447" t="str">
            <v>906560</v>
          </cell>
          <cell r="B447" t="str">
            <v>Legal</v>
          </cell>
          <cell r="E447">
            <v>0</v>
          </cell>
        </row>
        <row r="448">
          <cell r="A448" t="str">
            <v>906570</v>
          </cell>
          <cell r="B448" t="str">
            <v>Accounting</v>
          </cell>
          <cell r="E448">
            <v>0</v>
          </cell>
        </row>
        <row r="449">
          <cell r="A449" t="str">
            <v>906571</v>
          </cell>
          <cell r="B449" t="str">
            <v>Benefits Administration</v>
          </cell>
          <cell r="E449">
            <v>0</v>
          </cell>
        </row>
        <row r="450">
          <cell r="A450" t="str">
            <v>906572</v>
          </cell>
          <cell r="B450" t="str">
            <v>Bank and Payroll Service Fees</v>
          </cell>
          <cell r="E450">
            <v>0</v>
          </cell>
        </row>
        <row r="451">
          <cell r="A451" t="str">
            <v>906573</v>
          </cell>
          <cell r="B451" t="str">
            <v>Merchant Services Fees</v>
          </cell>
          <cell r="E451">
            <v>0</v>
          </cell>
        </row>
        <row r="452">
          <cell r="A452" t="str">
            <v>907300</v>
          </cell>
          <cell r="B452" t="str">
            <v>Expensed Office Equipment</v>
          </cell>
          <cell r="E452">
            <v>0</v>
          </cell>
        </row>
        <row r="453">
          <cell r="A453" t="str">
            <v>907301</v>
          </cell>
          <cell r="B453" t="str">
            <v>Expensed Office Software</v>
          </cell>
          <cell r="E453">
            <v>0</v>
          </cell>
        </row>
        <row r="454">
          <cell r="A454" t="str">
            <v>907302</v>
          </cell>
          <cell r="B454" t="str">
            <v>Equip. &amp; Software Maintenance</v>
          </cell>
          <cell r="E454">
            <v>0</v>
          </cell>
        </row>
        <row r="455">
          <cell r="A455" t="str">
            <v>907303</v>
          </cell>
          <cell r="B455" t="str">
            <v>Rental Equipment</v>
          </cell>
          <cell r="E455">
            <v>0</v>
          </cell>
        </row>
        <row r="456">
          <cell r="A456" t="str">
            <v>908000</v>
          </cell>
          <cell r="B456" t="str">
            <v>Building Rent</v>
          </cell>
          <cell r="E456">
            <v>0</v>
          </cell>
        </row>
        <row r="457">
          <cell r="A457" t="str">
            <v>908001</v>
          </cell>
          <cell r="B457" t="str">
            <v>Building Rent - CA</v>
          </cell>
          <cell r="E457">
            <v>0</v>
          </cell>
        </row>
        <row r="458">
          <cell r="A458" t="str">
            <v>908002</v>
          </cell>
          <cell r="B458" t="str">
            <v>Building Rent - NY</v>
          </cell>
          <cell r="E458">
            <v>0</v>
          </cell>
        </row>
        <row r="459">
          <cell r="A459" t="str">
            <v>908003</v>
          </cell>
          <cell r="B459" t="str">
            <v>Building Rent - NV</v>
          </cell>
          <cell r="E459">
            <v>0</v>
          </cell>
        </row>
        <row r="460">
          <cell r="A460" t="str">
            <v>908005</v>
          </cell>
          <cell r="B460" t="str">
            <v>Remote Office Expense</v>
          </cell>
          <cell r="E460">
            <v>0</v>
          </cell>
        </row>
        <row r="461">
          <cell r="A461" t="str">
            <v>908010</v>
          </cell>
          <cell r="B461" t="str">
            <v>Move Related Costs</v>
          </cell>
          <cell r="E461">
            <v>0</v>
          </cell>
        </row>
        <row r="462">
          <cell r="A462" t="str">
            <v>908020</v>
          </cell>
          <cell r="B462" t="str">
            <v>Telecommunications</v>
          </cell>
          <cell r="E462">
            <v>0</v>
          </cell>
        </row>
        <row r="463">
          <cell r="A463" t="str">
            <v>908030</v>
          </cell>
          <cell r="B463" t="str">
            <v>Network Communications</v>
          </cell>
          <cell r="E463">
            <v>0</v>
          </cell>
        </row>
        <row r="464">
          <cell r="A464" t="str">
            <v>908040</v>
          </cell>
          <cell r="B464" t="str">
            <v>Utilities</v>
          </cell>
          <cell r="E464">
            <v>0</v>
          </cell>
        </row>
        <row r="465">
          <cell r="A465" t="str">
            <v>908050</v>
          </cell>
          <cell r="B465" t="str">
            <v>Facility Services</v>
          </cell>
          <cell r="E465">
            <v>0</v>
          </cell>
        </row>
        <row r="466">
          <cell r="A466" t="str">
            <v>908060</v>
          </cell>
          <cell r="B466" t="str">
            <v>Postage and Freight</v>
          </cell>
          <cell r="E466">
            <v>0</v>
          </cell>
        </row>
        <row r="467">
          <cell r="A467" t="str">
            <v>908070</v>
          </cell>
          <cell r="B467" t="str">
            <v>Copying</v>
          </cell>
          <cell r="E467">
            <v>0</v>
          </cell>
        </row>
        <row r="468">
          <cell r="A468" t="str">
            <v>908080</v>
          </cell>
          <cell r="B468" t="str">
            <v>Books, Dues and Subscriptions</v>
          </cell>
          <cell r="E468">
            <v>0</v>
          </cell>
        </row>
        <row r="469">
          <cell r="A469" t="str">
            <v>908090</v>
          </cell>
          <cell r="B469" t="str">
            <v>Outside Printing and Copying</v>
          </cell>
          <cell r="E469">
            <v>0</v>
          </cell>
        </row>
        <row r="470">
          <cell r="A470" t="str">
            <v>908100</v>
          </cell>
          <cell r="B470" t="str">
            <v>Charitable Contributions</v>
          </cell>
          <cell r="E470">
            <v>0</v>
          </cell>
        </row>
        <row r="471">
          <cell r="A471" t="str">
            <v>908110</v>
          </cell>
          <cell r="B471" t="str">
            <v>Taxes and Licenses</v>
          </cell>
          <cell r="E471">
            <v>0</v>
          </cell>
        </row>
        <row r="472">
          <cell r="A472" t="str">
            <v>908120</v>
          </cell>
          <cell r="B472" t="str">
            <v>Business Insurance</v>
          </cell>
          <cell r="E472">
            <v>0</v>
          </cell>
        </row>
        <row r="473">
          <cell r="A473" t="str">
            <v>908130</v>
          </cell>
          <cell r="B473" t="str">
            <v>Office Supplies</v>
          </cell>
          <cell r="E473">
            <v>0</v>
          </cell>
        </row>
        <row r="474">
          <cell r="A474" t="str">
            <v>908140</v>
          </cell>
          <cell r="B474" t="str">
            <v>Other Occupancy Expense</v>
          </cell>
          <cell r="E474">
            <v>0</v>
          </cell>
        </row>
        <row r="475">
          <cell r="A475" t="str">
            <v>908999</v>
          </cell>
          <cell r="B475" t="str">
            <v>Allocation to COGS</v>
          </cell>
          <cell r="E475">
            <v>0</v>
          </cell>
        </row>
        <row r="476">
          <cell r="A476" t="str">
            <v>909210</v>
          </cell>
          <cell r="B476" t="str">
            <v>Depreciation</v>
          </cell>
          <cell r="E476">
            <v>0</v>
          </cell>
        </row>
        <row r="477">
          <cell r="A477" t="str">
            <v>959100</v>
          </cell>
          <cell r="B477" t="str">
            <v>Other Income</v>
          </cell>
          <cell r="E477">
            <v>0</v>
          </cell>
        </row>
        <row r="478">
          <cell r="A478" t="str">
            <v>959110</v>
          </cell>
          <cell r="B478" t="str">
            <v>Interest Income</v>
          </cell>
          <cell r="E478">
            <v>0</v>
          </cell>
        </row>
        <row r="479">
          <cell r="A479" t="str">
            <v>959200</v>
          </cell>
          <cell r="B479" t="str">
            <v>Other Expense</v>
          </cell>
          <cell r="E479">
            <v>0</v>
          </cell>
        </row>
        <row r="480">
          <cell r="A480" t="str">
            <v>959220</v>
          </cell>
          <cell r="B480" t="str">
            <v>Interest Expense</v>
          </cell>
          <cell r="E480">
            <v>0</v>
          </cell>
        </row>
        <row r="481">
          <cell r="A481" t="str">
            <v>959230</v>
          </cell>
          <cell r="B481" t="str">
            <v>Income Taxes - State</v>
          </cell>
          <cell r="E481">
            <v>0</v>
          </cell>
        </row>
        <row r="482">
          <cell r="A482" t="str">
            <v>959240</v>
          </cell>
          <cell r="B482" t="str">
            <v>Income Taxes - Federal</v>
          </cell>
          <cell r="E482">
            <v>0</v>
          </cell>
        </row>
      </sheetData>
      <sheetData sheetId="10" refreshError="1"/>
      <sheetData sheetId="11" refreshError="1">
        <row r="3">
          <cell r="A3" t="str">
            <v>Account ID</v>
          </cell>
          <cell r="B3" t="str">
            <v>Title</v>
          </cell>
          <cell r="C3" t="str">
            <v>Current</v>
          </cell>
        </row>
        <row r="4">
          <cell r="A4" t="str">
            <v>401000</v>
          </cell>
          <cell r="B4" t="str">
            <v>Engagements</v>
          </cell>
          <cell r="C4">
            <v>-1625</v>
          </cell>
        </row>
        <row r="5">
          <cell r="A5" t="str">
            <v>402000</v>
          </cell>
          <cell r="B5" t="str">
            <v>Weddings</v>
          </cell>
          <cell r="C5">
            <v>-25745</v>
          </cell>
        </row>
        <row r="6">
          <cell r="A6" t="str">
            <v>403000</v>
          </cell>
          <cell r="B6" t="str">
            <v>Photo Albums</v>
          </cell>
          <cell r="C6">
            <v>-119445</v>
          </cell>
        </row>
        <row r="7">
          <cell r="A7" t="str">
            <v>404000</v>
          </cell>
          <cell r="B7" t="str">
            <v>DVD Montage</v>
          </cell>
          <cell r="C7">
            <v>-15440</v>
          </cell>
        </row>
        <row r="8">
          <cell r="A8" t="str">
            <v>406000</v>
          </cell>
          <cell r="B8" t="str">
            <v>Other Photography Services</v>
          </cell>
          <cell r="C8">
            <v>-1756</v>
          </cell>
        </row>
        <row r="9">
          <cell r="A9" t="str">
            <v>407000</v>
          </cell>
          <cell r="B9" t="str">
            <v>Prints</v>
          </cell>
          <cell r="C9">
            <v>-13354</v>
          </cell>
        </row>
        <row r="10">
          <cell r="A10" t="str">
            <v>501100</v>
          </cell>
          <cell r="B10" t="str">
            <v>Photographer</v>
          </cell>
          <cell r="C10">
            <v>900</v>
          </cell>
        </row>
        <row r="11">
          <cell r="A11" t="str">
            <v>501200</v>
          </cell>
          <cell r="B11" t="str">
            <v>Editing</v>
          </cell>
          <cell r="C11">
            <v>200</v>
          </cell>
        </row>
        <row r="12">
          <cell r="A12" t="str">
            <v>501300</v>
          </cell>
          <cell r="B12" t="str">
            <v>Printing</v>
          </cell>
          <cell r="C12">
            <v>0</v>
          </cell>
        </row>
        <row r="13">
          <cell r="A13" t="str">
            <v>501400</v>
          </cell>
          <cell r="B13" t="str">
            <v>Shipping</v>
          </cell>
          <cell r="C13">
            <v>100</v>
          </cell>
        </row>
        <row r="14">
          <cell r="A14" t="str">
            <v>502100</v>
          </cell>
          <cell r="B14" t="str">
            <v>Photographer</v>
          </cell>
          <cell r="C14">
            <v>11600</v>
          </cell>
        </row>
        <row r="15">
          <cell r="A15" t="str">
            <v>502200</v>
          </cell>
          <cell r="B15" t="str">
            <v>Editing</v>
          </cell>
          <cell r="C15">
            <v>900</v>
          </cell>
        </row>
        <row r="16">
          <cell r="A16" t="str">
            <v>502400</v>
          </cell>
          <cell r="B16" t="str">
            <v>Shipping</v>
          </cell>
          <cell r="C16">
            <v>1400</v>
          </cell>
        </row>
        <row r="17">
          <cell r="A17" t="str">
            <v>502700</v>
          </cell>
          <cell r="B17" t="str">
            <v>Lab Support</v>
          </cell>
          <cell r="C17">
            <v>200</v>
          </cell>
        </row>
        <row r="18">
          <cell r="A18" t="str">
            <v>503100</v>
          </cell>
          <cell r="B18" t="str">
            <v>Designers</v>
          </cell>
          <cell r="C18">
            <v>16600</v>
          </cell>
        </row>
        <row r="19">
          <cell r="A19" t="str">
            <v>503200</v>
          </cell>
          <cell r="B19" t="str">
            <v>Printing</v>
          </cell>
          <cell r="C19">
            <v>25500</v>
          </cell>
        </row>
        <row r="20">
          <cell r="A20" t="str">
            <v>503300</v>
          </cell>
          <cell r="B20" t="str">
            <v>Binding</v>
          </cell>
          <cell r="C20">
            <v>27200</v>
          </cell>
        </row>
        <row r="21">
          <cell r="A21" t="str">
            <v>503500</v>
          </cell>
          <cell r="B21" t="str">
            <v>DOC Labor</v>
          </cell>
          <cell r="C21">
            <v>9500</v>
          </cell>
        </row>
        <row r="22">
          <cell r="A22" t="str">
            <v>504100</v>
          </cell>
          <cell r="B22" t="str">
            <v>Designers</v>
          </cell>
          <cell r="C22">
            <v>8300</v>
          </cell>
        </row>
        <row r="23">
          <cell r="A23" t="str">
            <v>505700</v>
          </cell>
          <cell r="B23" t="str">
            <v>CD Burning</v>
          </cell>
          <cell r="C23">
            <v>200</v>
          </cell>
        </row>
        <row r="24">
          <cell r="A24" t="str">
            <v>506120</v>
          </cell>
          <cell r="B24" t="str">
            <v>Photographer Expenses</v>
          </cell>
          <cell r="C24">
            <v>900</v>
          </cell>
        </row>
        <row r="25">
          <cell r="A25" t="str">
            <v>540100</v>
          </cell>
          <cell r="B25" t="str">
            <v>CD's</v>
          </cell>
          <cell r="C25">
            <v>500</v>
          </cell>
        </row>
        <row r="26">
          <cell r="A26" t="str">
            <v>556010</v>
          </cell>
          <cell r="B26" t="str">
            <v>Salaries</v>
          </cell>
          <cell r="C26">
            <v>20056</v>
          </cell>
        </row>
        <row r="27">
          <cell r="A27" t="str">
            <v>556020</v>
          </cell>
          <cell r="B27" t="str">
            <v>Payroll Taxes &amp; Benefits</v>
          </cell>
          <cell r="C27">
            <v>3810</v>
          </cell>
        </row>
        <row r="28">
          <cell r="A28" t="str">
            <v>556050</v>
          </cell>
          <cell r="B28" t="str">
            <v>Vacation</v>
          </cell>
          <cell r="C28">
            <v>773</v>
          </cell>
        </row>
        <row r="29">
          <cell r="A29" t="str">
            <v>556100</v>
          </cell>
          <cell r="B29" t="str">
            <v>Travel - Air</v>
          </cell>
          <cell r="C29">
            <v>250</v>
          </cell>
        </row>
        <row r="30">
          <cell r="A30" t="str">
            <v>556110</v>
          </cell>
          <cell r="B30" t="str">
            <v>Travel -Hotel</v>
          </cell>
          <cell r="C30">
            <v>900</v>
          </cell>
        </row>
        <row r="31">
          <cell r="A31" t="str">
            <v>556120</v>
          </cell>
          <cell r="B31" t="str">
            <v>Travel - Other</v>
          </cell>
          <cell r="C31">
            <v>450</v>
          </cell>
        </row>
        <row r="32">
          <cell r="A32" t="str">
            <v>556130</v>
          </cell>
          <cell r="B32" t="str">
            <v>Meals</v>
          </cell>
          <cell r="C32">
            <v>400</v>
          </cell>
        </row>
        <row r="33">
          <cell r="A33" t="str">
            <v>556200</v>
          </cell>
          <cell r="B33" t="str">
            <v>Conferences and Training</v>
          </cell>
          <cell r="C33">
            <v>500</v>
          </cell>
        </row>
        <row r="34">
          <cell r="A34" t="str">
            <v>556500</v>
          </cell>
          <cell r="B34" t="str">
            <v>Consulting</v>
          </cell>
          <cell r="C34">
            <v>0</v>
          </cell>
        </row>
        <row r="35">
          <cell r="A35" t="str">
            <v>556506</v>
          </cell>
          <cell r="B35" t="str">
            <v>Outside Contractors</v>
          </cell>
          <cell r="C35">
            <v>1000</v>
          </cell>
        </row>
        <row r="36">
          <cell r="A36" t="str">
            <v>557300</v>
          </cell>
          <cell r="B36" t="str">
            <v>Exp. Equipment</v>
          </cell>
          <cell r="C36">
            <v>100</v>
          </cell>
        </row>
        <row r="37">
          <cell r="A37" t="str">
            <v>557301</v>
          </cell>
          <cell r="B37" t="str">
            <v>Exp. Software</v>
          </cell>
          <cell r="C37">
            <v>100</v>
          </cell>
        </row>
        <row r="38">
          <cell r="A38" t="str">
            <v>557302</v>
          </cell>
          <cell r="B38" t="str">
            <v>Equip Maintenance</v>
          </cell>
          <cell r="C38">
            <v>4000</v>
          </cell>
        </row>
        <row r="39">
          <cell r="A39" t="str">
            <v>558003</v>
          </cell>
          <cell r="B39" t="str">
            <v>Rent NV</v>
          </cell>
          <cell r="C39">
            <v>500</v>
          </cell>
        </row>
        <row r="40">
          <cell r="A40" t="str">
            <v>558020</v>
          </cell>
          <cell r="B40" t="str">
            <v>Telecommunications</v>
          </cell>
          <cell r="C40">
            <v>1000</v>
          </cell>
        </row>
        <row r="41">
          <cell r="A41" t="str">
            <v>558030</v>
          </cell>
          <cell r="B41" t="str">
            <v>Network Communications</v>
          </cell>
          <cell r="C41">
            <v>1671</v>
          </cell>
        </row>
        <row r="42">
          <cell r="A42" t="str">
            <v>558040</v>
          </cell>
          <cell r="B42" t="str">
            <v>Utilities</v>
          </cell>
          <cell r="C42">
            <v>625</v>
          </cell>
        </row>
        <row r="43">
          <cell r="A43" t="str">
            <v>558130</v>
          </cell>
          <cell r="B43" t="str">
            <v>Supplies</v>
          </cell>
          <cell r="C43">
            <v>150</v>
          </cell>
        </row>
        <row r="44">
          <cell r="A44" t="str">
            <v>606010</v>
          </cell>
          <cell r="B44" t="str">
            <v>Salaries</v>
          </cell>
          <cell r="C44">
            <v>41583</v>
          </cell>
        </row>
        <row r="45">
          <cell r="A45" t="str">
            <v>606020</v>
          </cell>
          <cell r="B45" t="str">
            <v>Payroll Taxes &amp; Benefits</v>
          </cell>
          <cell r="C45">
            <v>7901</v>
          </cell>
        </row>
        <row r="46">
          <cell r="A46" t="str">
            <v>606050</v>
          </cell>
          <cell r="B46" t="str">
            <v>Vacation</v>
          </cell>
          <cell r="C46">
            <v>1603</v>
          </cell>
        </row>
        <row r="47">
          <cell r="A47" t="str">
            <v>606100</v>
          </cell>
          <cell r="B47" t="str">
            <v>Travel - Air</v>
          </cell>
          <cell r="C47">
            <v>300</v>
          </cell>
        </row>
        <row r="48">
          <cell r="A48" t="str">
            <v>606110</v>
          </cell>
          <cell r="B48" t="str">
            <v>Travel -Hotel</v>
          </cell>
          <cell r="C48">
            <v>250</v>
          </cell>
        </row>
        <row r="49">
          <cell r="A49" t="str">
            <v>606120</v>
          </cell>
          <cell r="B49" t="str">
            <v>Travel - Other</v>
          </cell>
          <cell r="C49">
            <v>250</v>
          </cell>
        </row>
        <row r="50">
          <cell r="A50" t="str">
            <v>606130</v>
          </cell>
          <cell r="B50" t="str">
            <v>Meals</v>
          </cell>
          <cell r="C50">
            <v>150</v>
          </cell>
        </row>
        <row r="51">
          <cell r="A51" t="str">
            <v>606200</v>
          </cell>
          <cell r="B51" t="str">
            <v>Conferences and Training</v>
          </cell>
          <cell r="C51">
            <v>0</v>
          </cell>
        </row>
        <row r="52">
          <cell r="A52">
            <v>606500</v>
          </cell>
          <cell r="B52" t="str">
            <v>Outside Contractors (Michael Davis)</v>
          </cell>
          <cell r="C52">
            <v>5833</v>
          </cell>
        </row>
        <row r="53">
          <cell r="A53" t="str">
            <v>607300</v>
          </cell>
          <cell r="B53" t="str">
            <v>Exp. Equipment</v>
          </cell>
          <cell r="C53">
            <v>100</v>
          </cell>
        </row>
        <row r="54">
          <cell r="A54" t="str">
            <v>607301</v>
          </cell>
          <cell r="B54" t="str">
            <v>Exp. Software</v>
          </cell>
          <cell r="C54">
            <v>100</v>
          </cell>
        </row>
        <row r="55">
          <cell r="A55" t="str">
            <v>607303</v>
          </cell>
          <cell r="B55" t="str">
            <v>Equipment Rental</v>
          </cell>
          <cell r="C55">
            <v>100</v>
          </cell>
        </row>
        <row r="56">
          <cell r="A56" t="str">
            <v>608080</v>
          </cell>
          <cell r="B56" t="str">
            <v>Dues and Subscriptions</v>
          </cell>
          <cell r="C56">
            <v>0</v>
          </cell>
        </row>
        <row r="57">
          <cell r="A57" t="str">
            <v>608130</v>
          </cell>
          <cell r="B57" t="str">
            <v>Supplies</v>
          </cell>
          <cell r="C57">
            <v>25</v>
          </cell>
        </row>
        <row r="58">
          <cell r="A58" t="str">
            <v>608999</v>
          </cell>
          <cell r="B58" t="str">
            <v>Allocation to COGS</v>
          </cell>
          <cell r="C58">
            <v>-500</v>
          </cell>
        </row>
        <row r="59">
          <cell r="A59" t="str">
            <v>706010</v>
          </cell>
          <cell r="B59" t="str">
            <v>Salaries</v>
          </cell>
          <cell r="C59">
            <v>43583</v>
          </cell>
        </row>
        <row r="60">
          <cell r="A60" t="str">
            <v>706020</v>
          </cell>
          <cell r="B60" t="str">
            <v>Payroll Taxes &amp; Benefits</v>
          </cell>
          <cell r="C60">
            <v>8281</v>
          </cell>
        </row>
        <row r="61">
          <cell r="A61" t="str">
            <v>706050</v>
          </cell>
          <cell r="B61" t="str">
            <v>Vacation</v>
          </cell>
          <cell r="C61">
            <v>1680</v>
          </cell>
        </row>
        <row r="62">
          <cell r="A62" t="str">
            <v>706100</v>
          </cell>
          <cell r="B62" t="str">
            <v>Travel - Air</v>
          </cell>
          <cell r="C62">
            <v>200</v>
          </cell>
        </row>
        <row r="63">
          <cell r="A63" t="str">
            <v>706110</v>
          </cell>
          <cell r="B63" t="str">
            <v>Travel -Hotel</v>
          </cell>
          <cell r="C63">
            <v>50</v>
          </cell>
        </row>
        <row r="64">
          <cell r="A64" t="str">
            <v>706120</v>
          </cell>
          <cell r="B64" t="str">
            <v>T &amp; E</v>
          </cell>
          <cell r="C64">
            <v>50</v>
          </cell>
        </row>
        <row r="65">
          <cell r="A65" t="str">
            <v>706130</v>
          </cell>
          <cell r="B65" t="str">
            <v>Meals</v>
          </cell>
          <cell r="C65">
            <v>25</v>
          </cell>
        </row>
        <row r="66">
          <cell r="A66" t="str">
            <v>706200</v>
          </cell>
          <cell r="B66" t="str">
            <v>Conferences and Training</v>
          </cell>
          <cell r="C66">
            <v>0</v>
          </cell>
        </row>
        <row r="67">
          <cell r="A67" t="str">
            <v>707100</v>
          </cell>
          <cell r="B67" t="str">
            <v>Web Site Development</v>
          </cell>
          <cell r="C67">
            <v>0</v>
          </cell>
        </row>
        <row r="68">
          <cell r="A68" t="str">
            <v>707101</v>
          </cell>
          <cell r="B68" t="str">
            <v>Agency</v>
          </cell>
          <cell r="C68">
            <v>17000</v>
          </cell>
        </row>
        <row r="69">
          <cell r="A69" t="str">
            <v>707102</v>
          </cell>
          <cell r="B69" t="str">
            <v>Public Relations Services</v>
          </cell>
          <cell r="C69">
            <v>6000</v>
          </cell>
        </row>
        <row r="70">
          <cell r="A70" t="str">
            <v>707104</v>
          </cell>
          <cell r="B70" t="str">
            <v>SEO</v>
          </cell>
          <cell r="C70">
            <v>3000</v>
          </cell>
        </row>
        <row r="71">
          <cell r="A71" t="str">
            <v>707200</v>
          </cell>
          <cell r="B71" t="str">
            <v>Advertising</v>
          </cell>
          <cell r="C71">
            <v>57500</v>
          </cell>
        </row>
        <row r="72">
          <cell r="A72" t="str">
            <v>707203</v>
          </cell>
          <cell r="B72" t="str">
            <v>Collateral</v>
          </cell>
          <cell r="C72">
            <v>12898</v>
          </cell>
        </row>
        <row r="73">
          <cell r="A73" t="str">
            <v>707300</v>
          </cell>
          <cell r="B73" t="str">
            <v>Exp. Equipment</v>
          </cell>
          <cell r="C73">
            <v>200</v>
          </cell>
        </row>
        <row r="74">
          <cell r="A74" t="str">
            <v>707301</v>
          </cell>
          <cell r="B74" t="str">
            <v>Exp. Software</v>
          </cell>
          <cell r="C74">
            <v>3699</v>
          </cell>
        </row>
        <row r="75">
          <cell r="A75" t="str">
            <v>708130</v>
          </cell>
          <cell r="B75" t="str">
            <v>Supplies</v>
          </cell>
          <cell r="C75">
            <v>83</v>
          </cell>
        </row>
        <row r="76">
          <cell r="A76" t="str">
            <v>756010</v>
          </cell>
          <cell r="B76" t="str">
            <v>Salaries</v>
          </cell>
          <cell r="C76">
            <v>14167</v>
          </cell>
        </row>
        <row r="77">
          <cell r="A77" t="str">
            <v>756020</v>
          </cell>
          <cell r="B77" t="str">
            <v>Payroll Taxes &amp; Benefits</v>
          </cell>
          <cell r="C77">
            <v>2692</v>
          </cell>
        </row>
        <row r="78">
          <cell r="A78" t="str">
            <v>756050</v>
          </cell>
          <cell r="B78" t="str">
            <v>Vacation</v>
          </cell>
          <cell r="C78">
            <v>546</v>
          </cell>
        </row>
        <row r="79">
          <cell r="A79" t="str">
            <v>756100</v>
          </cell>
          <cell r="B79" t="str">
            <v>Travel - Air</v>
          </cell>
          <cell r="C79">
            <v>2000</v>
          </cell>
        </row>
        <row r="80">
          <cell r="A80" t="str">
            <v>756110</v>
          </cell>
          <cell r="B80" t="str">
            <v>Travel -Hotel</v>
          </cell>
          <cell r="C80">
            <v>500</v>
          </cell>
        </row>
        <row r="81">
          <cell r="A81" t="str">
            <v>756120</v>
          </cell>
          <cell r="B81" t="str">
            <v>T &amp; E</v>
          </cell>
          <cell r="C81">
            <v>200</v>
          </cell>
        </row>
        <row r="82">
          <cell r="A82" t="str">
            <v>756130</v>
          </cell>
          <cell r="B82" t="str">
            <v>Meals</v>
          </cell>
          <cell r="C82">
            <v>200</v>
          </cell>
        </row>
        <row r="83">
          <cell r="A83" t="str">
            <v>757200</v>
          </cell>
          <cell r="B83" t="str">
            <v>Advertising</v>
          </cell>
          <cell r="C83">
            <v>2000</v>
          </cell>
        </row>
        <row r="84">
          <cell r="A84" t="str">
            <v>757300</v>
          </cell>
          <cell r="B84" t="str">
            <v>Exp. Equipment</v>
          </cell>
          <cell r="C84">
            <v>33</v>
          </cell>
        </row>
        <row r="85">
          <cell r="A85" t="str">
            <v>757301</v>
          </cell>
          <cell r="B85" t="str">
            <v>Exp. Software</v>
          </cell>
          <cell r="C85">
            <v>50</v>
          </cell>
        </row>
        <row r="86">
          <cell r="A86" t="str">
            <v>757303</v>
          </cell>
          <cell r="B86" t="str">
            <v>Equipment Rental</v>
          </cell>
          <cell r="C86">
            <v>33</v>
          </cell>
        </row>
        <row r="87">
          <cell r="A87" t="str">
            <v>758130</v>
          </cell>
          <cell r="B87" t="str">
            <v>Supplies</v>
          </cell>
          <cell r="C87">
            <v>17</v>
          </cell>
        </row>
        <row r="88">
          <cell r="A88" t="str">
            <v>806010</v>
          </cell>
          <cell r="B88" t="str">
            <v>Salaries &amp; Wages</v>
          </cell>
          <cell r="C88">
            <v>80875</v>
          </cell>
        </row>
        <row r="89">
          <cell r="A89" t="str">
            <v>806020</v>
          </cell>
          <cell r="B89" t="str">
            <v>Payroll Taxes &amp; Benefits</v>
          </cell>
          <cell r="C89">
            <v>19164</v>
          </cell>
        </row>
        <row r="90">
          <cell r="A90" t="str">
            <v>806030</v>
          </cell>
          <cell r="B90" t="str">
            <v>Employee Commissions</v>
          </cell>
          <cell r="C90">
            <v>35151</v>
          </cell>
        </row>
        <row r="91">
          <cell r="A91" t="str">
            <v>806050</v>
          </cell>
          <cell r="B91" t="str">
            <v>Vacation</v>
          </cell>
          <cell r="C91">
            <v>3889</v>
          </cell>
        </row>
        <row r="92">
          <cell r="A92" t="str">
            <v>806100</v>
          </cell>
          <cell r="B92" t="str">
            <v>Travel - Air</v>
          </cell>
          <cell r="C92">
            <v>1100</v>
          </cell>
        </row>
        <row r="93">
          <cell r="A93" t="str">
            <v>806110</v>
          </cell>
          <cell r="B93" t="str">
            <v>Travel -Hotel</v>
          </cell>
          <cell r="C93">
            <v>859</v>
          </cell>
        </row>
        <row r="94">
          <cell r="A94" t="str">
            <v>806120</v>
          </cell>
          <cell r="B94" t="str">
            <v>Travel - Other</v>
          </cell>
          <cell r="C94">
            <v>4880</v>
          </cell>
        </row>
        <row r="95">
          <cell r="A95" t="str">
            <v>806130</v>
          </cell>
          <cell r="B95" t="str">
            <v>Meals</v>
          </cell>
          <cell r="C95">
            <v>3504</v>
          </cell>
        </row>
        <row r="96">
          <cell r="A96" t="str">
            <v>806200</v>
          </cell>
          <cell r="B96" t="str">
            <v>Total Training</v>
          </cell>
          <cell r="C96">
            <v>5000</v>
          </cell>
        </row>
        <row r="97">
          <cell r="A97" t="str">
            <v>806500</v>
          </cell>
          <cell r="B97" t="str">
            <v>Inside Sales</v>
          </cell>
          <cell r="C97">
            <v>41048</v>
          </cell>
        </row>
        <row r="98">
          <cell r="A98" t="str">
            <v>807300</v>
          </cell>
          <cell r="B98" t="str">
            <v>Exp. Equipment</v>
          </cell>
          <cell r="C98">
            <v>142</v>
          </cell>
        </row>
        <row r="99">
          <cell r="A99" t="str">
            <v>807301</v>
          </cell>
          <cell r="B99" t="str">
            <v>Exp. Software</v>
          </cell>
          <cell r="C99">
            <v>142</v>
          </cell>
        </row>
        <row r="100">
          <cell r="A100" t="str">
            <v>808130</v>
          </cell>
          <cell r="B100" t="str">
            <v>Supplies</v>
          </cell>
          <cell r="C100">
            <v>354</v>
          </cell>
        </row>
        <row r="101">
          <cell r="A101" t="str">
            <v>856010</v>
          </cell>
          <cell r="B101" t="str">
            <v>Salaries</v>
          </cell>
          <cell r="C101">
            <v>19167</v>
          </cell>
        </row>
        <row r="102">
          <cell r="A102" t="str">
            <v>856020</v>
          </cell>
          <cell r="B102" t="str">
            <v>Payroll Taxes &amp; Benefits</v>
          </cell>
          <cell r="C102">
            <v>3642</v>
          </cell>
        </row>
        <row r="103">
          <cell r="A103" t="str">
            <v>856050</v>
          </cell>
          <cell r="B103" t="str">
            <v>Vacation</v>
          </cell>
          <cell r="C103">
            <v>739</v>
          </cell>
        </row>
        <row r="104">
          <cell r="A104" t="str">
            <v>856100</v>
          </cell>
          <cell r="B104" t="str">
            <v>Travel - Air</v>
          </cell>
          <cell r="C104">
            <v>1000</v>
          </cell>
        </row>
        <row r="105">
          <cell r="A105" t="str">
            <v>856110</v>
          </cell>
          <cell r="B105" t="str">
            <v>Travel -Hotel</v>
          </cell>
          <cell r="C105">
            <v>500</v>
          </cell>
        </row>
        <row r="106">
          <cell r="A106" t="str">
            <v>856120</v>
          </cell>
          <cell r="B106" t="str">
            <v>Travel - Other</v>
          </cell>
          <cell r="C106">
            <v>250</v>
          </cell>
        </row>
        <row r="107">
          <cell r="A107" t="str">
            <v>856130</v>
          </cell>
          <cell r="B107" t="str">
            <v>Meals</v>
          </cell>
          <cell r="C107">
            <v>100</v>
          </cell>
        </row>
        <row r="108">
          <cell r="A108" t="str">
            <v>856200</v>
          </cell>
          <cell r="B108" t="str">
            <v>Conferences and Training</v>
          </cell>
          <cell r="C108">
            <v>83</v>
          </cell>
        </row>
        <row r="109">
          <cell r="A109" t="str">
            <v>857300</v>
          </cell>
          <cell r="B109" t="str">
            <v>Exp. Dev. Equipment</v>
          </cell>
          <cell r="C109">
            <v>17</v>
          </cell>
        </row>
        <row r="110">
          <cell r="A110" t="str">
            <v>857301</v>
          </cell>
          <cell r="B110" t="str">
            <v>Exp. Dev. Software</v>
          </cell>
          <cell r="C110">
            <v>17</v>
          </cell>
        </row>
        <row r="111">
          <cell r="A111" t="str">
            <v>857303</v>
          </cell>
          <cell r="B111" t="str">
            <v>Equipment Rental</v>
          </cell>
          <cell r="C111">
            <v>17</v>
          </cell>
        </row>
        <row r="112">
          <cell r="A112" t="str">
            <v>858130</v>
          </cell>
          <cell r="B112" t="str">
            <v>Supplies</v>
          </cell>
          <cell r="C112">
            <v>21</v>
          </cell>
        </row>
        <row r="113">
          <cell r="A113" t="str">
            <v>906010</v>
          </cell>
          <cell r="B113" t="str">
            <v>Total Salary Expense</v>
          </cell>
          <cell r="C113">
            <v>39583</v>
          </cell>
        </row>
        <row r="114">
          <cell r="A114" t="str">
            <v>906020</v>
          </cell>
          <cell r="B114" t="str">
            <v>Payroll Taxes &amp; Benefits</v>
          </cell>
          <cell r="C114">
            <v>8907</v>
          </cell>
        </row>
        <row r="115">
          <cell r="A115" t="str">
            <v>906040</v>
          </cell>
          <cell r="B115" t="str">
            <v>Signing Bonus</v>
          </cell>
          <cell r="C115">
            <v>12300</v>
          </cell>
        </row>
        <row r="116">
          <cell r="A116" t="str">
            <v>906050</v>
          </cell>
          <cell r="B116" t="str">
            <v>Vacation</v>
          </cell>
          <cell r="C116">
            <v>1526</v>
          </cell>
        </row>
        <row r="117">
          <cell r="A117" t="str">
            <v>906100</v>
          </cell>
          <cell r="B117" t="str">
            <v>Travel - Air</v>
          </cell>
          <cell r="C117">
            <v>450</v>
          </cell>
        </row>
        <row r="118">
          <cell r="A118" t="str">
            <v>906110</v>
          </cell>
          <cell r="B118" t="str">
            <v>Travel -Hotel</v>
          </cell>
          <cell r="C118">
            <v>300</v>
          </cell>
        </row>
        <row r="119">
          <cell r="A119" t="str">
            <v>906120</v>
          </cell>
          <cell r="B119" t="str">
            <v>Travel - Other</v>
          </cell>
          <cell r="C119">
            <v>300</v>
          </cell>
        </row>
        <row r="120">
          <cell r="A120" t="str">
            <v>906130</v>
          </cell>
          <cell r="B120" t="str">
            <v>Meals</v>
          </cell>
          <cell r="C120">
            <v>150</v>
          </cell>
        </row>
        <row r="121">
          <cell r="A121" t="str">
            <v>906200</v>
          </cell>
          <cell r="B121" t="str">
            <v>Company Meetings</v>
          </cell>
          <cell r="C121">
            <v>0</v>
          </cell>
        </row>
        <row r="122">
          <cell r="A122" t="str">
            <v>906200</v>
          </cell>
          <cell r="B122" t="str">
            <v>Conferences and Training</v>
          </cell>
          <cell r="C122">
            <v>150</v>
          </cell>
        </row>
        <row r="123">
          <cell r="A123" t="str">
            <v>906500</v>
          </cell>
          <cell r="B123" t="str">
            <v>Consulting</v>
          </cell>
          <cell r="C123">
            <v>11000</v>
          </cell>
        </row>
        <row r="124">
          <cell r="A124" t="str">
            <v>906505</v>
          </cell>
          <cell r="B124" t="str">
            <v>Temporary Help</v>
          </cell>
          <cell r="C124">
            <v>1200</v>
          </cell>
        </row>
        <row r="125">
          <cell r="A125" t="str">
            <v>906560</v>
          </cell>
          <cell r="B125" t="str">
            <v>Legal</v>
          </cell>
          <cell r="C125">
            <v>7000</v>
          </cell>
        </row>
        <row r="126">
          <cell r="A126" t="str">
            <v>906570</v>
          </cell>
          <cell r="B126" t="str">
            <v>Accounting</v>
          </cell>
          <cell r="C126">
            <v>4000</v>
          </cell>
        </row>
        <row r="127">
          <cell r="A127" t="str">
            <v>906572</v>
          </cell>
          <cell r="B127" t="str">
            <v>Bank, Bridge and Payroll  Fees</v>
          </cell>
          <cell r="C127">
            <v>300</v>
          </cell>
        </row>
        <row r="128">
          <cell r="A128" t="str">
            <v>906573</v>
          </cell>
          <cell r="B128" t="str">
            <v>Merchant Services Fees</v>
          </cell>
          <cell r="C128">
            <v>5725</v>
          </cell>
        </row>
        <row r="129">
          <cell r="A129" t="str">
            <v>907300</v>
          </cell>
          <cell r="B129" t="str">
            <v>Exp. Equipment</v>
          </cell>
          <cell r="C129">
            <v>50</v>
          </cell>
        </row>
        <row r="130">
          <cell r="A130" t="str">
            <v>907301</v>
          </cell>
          <cell r="B130" t="str">
            <v>Exp. Software</v>
          </cell>
          <cell r="C130">
            <v>10022</v>
          </cell>
        </row>
        <row r="131">
          <cell r="A131" t="str">
            <v>907303</v>
          </cell>
          <cell r="B131" t="str">
            <v>Equipment Rental</v>
          </cell>
          <cell r="C131">
            <v>50</v>
          </cell>
        </row>
        <row r="132">
          <cell r="A132" t="str">
            <v>908000</v>
          </cell>
          <cell r="B132" t="str">
            <v>Rent + janatorial +</v>
          </cell>
          <cell r="C132">
            <v>10300</v>
          </cell>
        </row>
        <row r="133">
          <cell r="A133" t="str">
            <v>908010</v>
          </cell>
          <cell r="B133" t="str">
            <v>Moving</v>
          </cell>
          <cell r="C133">
            <v>500</v>
          </cell>
        </row>
        <row r="134">
          <cell r="A134" t="str">
            <v>908020</v>
          </cell>
          <cell r="B134" t="str">
            <v>Telecommunications</v>
          </cell>
          <cell r="C134">
            <v>4290</v>
          </cell>
        </row>
        <row r="135">
          <cell r="A135" t="str">
            <v>908040</v>
          </cell>
          <cell r="B135" t="str">
            <v>Utilities</v>
          </cell>
          <cell r="C135">
            <v>200</v>
          </cell>
        </row>
        <row r="136">
          <cell r="A136" t="str">
            <v>908060</v>
          </cell>
          <cell r="B136" t="str">
            <v>Postage and Freight</v>
          </cell>
          <cell r="C136">
            <v>400</v>
          </cell>
        </row>
        <row r="137">
          <cell r="A137" t="str">
            <v>908070</v>
          </cell>
          <cell r="B137" t="str">
            <v>Copying &amp; Printing</v>
          </cell>
          <cell r="C137">
            <v>200</v>
          </cell>
        </row>
        <row r="138">
          <cell r="A138" t="str">
            <v>908080</v>
          </cell>
          <cell r="B138" t="str">
            <v>Dues and Subscriptions</v>
          </cell>
          <cell r="C138">
            <v>100</v>
          </cell>
        </row>
        <row r="139">
          <cell r="A139" t="str">
            <v>908110</v>
          </cell>
          <cell r="B139" t="str">
            <v>Taxes and Licenses</v>
          </cell>
          <cell r="C139">
            <v>1500</v>
          </cell>
        </row>
        <row r="140">
          <cell r="A140" t="str">
            <v>908120</v>
          </cell>
          <cell r="B140" t="str">
            <v>Business Insurance</v>
          </cell>
          <cell r="C140">
            <v>1600</v>
          </cell>
        </row>
        <row r="141">
          <cell r="A141" t="str">
            <v>908130</v>
          </cell>
          <cell r="B141" t="str">
            <v>Supplies</v>
          </cell>
          <cell r="C141">
            <v>7500</v>
          </cell>
        </row>
        <row r="142">
          <cell r="A142" t="str">
            <v>959110</v>
          </cell>
          <cell r="B142" t="str">
            <v>Interest Income</v>
          </cell>
          <cell r="C142">
            <v>-4991</v>
          </cell>
        </row>
        <row r="143">
          <cell r="A143">
            <v>909210</v>
          </cell>
          <cell r="B143" t="str">
            <v>Depreciation</v>
          </cell>
          <cell r="C143">
            <v>1194</v>
          </cell>
        </row>
        <row r="144">
          <cell r="A144" t="str">
            <v>959220</v>
          </cell>
          <cell r="B144" t="str">
            <v>Interest Expense</v>
          </cell>
          <cell r="C144">
            <v>4088</v>
          </cell>
        </row>
        <row r="148">
          <cell r="A148" t="str">
            <v>Account ID</v>
          </cell>
          <cell r="B148" t="str">
            <v>Title</v>
          </cell>
          <cell r="C148" t="str">
            <v>Current</v>
          </cell>
        </row>
        <row r="149">
          <cell r="A149" t="str">
            <v>401000</v>
          </cell>
          <cell r="B149" t="str">
            <v>Engagements</v>
          </cell>
          <cell r="C149">
            <v>-1625</v>
          </cell>
        </row>
        <row r="150">
          <cell r="A150" t="str">
            <v>402000</v>
          </cell>
          <cell r="B150" t="str">
            <v>Weddings</v>
          </cell>
          <cell r="C150">
            <v>-25745</v>
          </cell>
        </row>
        <row r="151">
          <cell r="A151" t="str">
            <v>403000</v>
          </cell>
          <cell r="B151" t="str">
            <v>Photo Albums</v>
          </cell>
          <cell r="C151">
            <v>-119445</v>
          </cell>
        </row>
        <row r="152">
          <cell r="A152" t="str">
            <v>404000</v>
          </cell>
          <cell r="B152" t="str">
            <v>DVD Montage</v>
          </cell>
          <cell r="C152">
            <v>-15440</v>
          </cell>
        </row>
        <row r="153">
          <cell r="A153" t="str">
            <v>406000</v>
          </cell>
          <cell r="B153" t="str">
            <v>Other Photography Services</v>
          </cell>
          <cell r="C153">
            <v>-1756</v>
          </cell>
        </row>
        <row r="154">
          <cell r="A154" t="str">
            <v>407000</v>
          </cell>
          <cell r="B154" t="str">
            <v>Prints</v>
          </cell>
          <cell r="C154">
            <v>-13354</v>
          </cell>
        </row>
        <row r="155">
          <cell r="A155" t="str">
            <v>501100</v>
          </cell>
          <cell r="B155" t="str">
            <v>Photographer</v>
          </cell>
          <cell r="C155">
            <v>900</v>
          </cell>
        </row>
        <row r="156">
          <cell r="A156" t="str">
            <v>501200</v>
          </cell>
          <cell r="B156" t="str">
            <v>Editing</v>
          </cell>
          <cell r="C156">
            <v>200</v>
          </cell>
        </row>
        <row r="157">
          <cell r="A157" t="str">
            <v>501300</v>
          </cell>
          <cell r="B157" t="str">
            <v>Printing</v>
          </cell>
          <cell r="C157">
            <v>0</v>
          </cell>
        </row>
        <row r="158">
          <cell r="A158" t="str">
            <v>501400</v>
          </cell>
          <cell r="B158" t="str">
            <v>Shipping</v>
          </cell>
          <cell r="C158">
            <v>100</v>
          </cell>
        </row>
        <row r="159">
          <cell r="A159" t="str">
            <v>502100</v>
          </cell>
          <cell r="B159" t="str">
            <v>Photographer</v>
          </cell>
          <cell r="C159">
            <v>11600</v>
          </cell>
        </row>
        <row r="160">
          <cell r="A160" t="str">
            <v>502200</v>
          </cell>
          <cell r="B160" t="str">
            <v>Editing</v>
          </cell>
          <cell r="C160">
            <v>900</v>
          </cell>
        </row>
        <row r="161">
          <cell r="A161" t="str">
            <v>502400</v>
          </cell>
          <cell r="B161" t="str">
            <v>Shipping</v>
          </cell>
          <cell r="C161">
            <v>1400</v>
          </cell>
        </row>
        <row r="162">
          <cell r="A162" t="str">
            <v>502700</v>
          </cell>
          <cell r="B162" t="str">
            <v>Lab Support</v>
          </cell>
          <cell r="C162">
            <v>200</v>
          </cell>
        </row>
        <row r="163">
          <cell r="A163" t="str">
            <v>503100</v>
          </cell>
          <cell r="B163" t="str">
            <v>Designers</v>
          </cell>
          <cell r="C163">
            <v>16600</v>
          </cell>
        </row>
        <row r="164">
          <cell r="A164" t="str">
            <v>503200</v>
          </cell>
          <cell r="B164" t="str">
            <v>Printing</v>
          </cell>
          <cell r="C164">
            <v>25500</v>
          </cell>
        </row>
        <row r="165">
          <cell r="A165" t="str">
            <v>503300</v>
          </cell>
          <cell r="B165" t="str">
            <v>Binding</v>
          </cell>
          <cell r="C165">
            <v>27200</v>
          </cell>
        </row>
        <row r="166">
          <cell r="A166" t="str">
            <v>503500</v>
          </cell>
          <cell r="B166" t="str">
            <v>DOC Labor</v>
          </cell>
          <cell r="C166">
            <v>9500</v>
          </cell>
        </row>
        <row r="167">
          <cell r="A167" t="str">
            <v>504100</v>
          </cell>
          <cell r="B167" t="str">
            <v>Designers</v>
          </cell>
          <cell r="C167">
            <v>8300</v>
          </cell>
        </row>
        <row r="168">
          <cell r="A168" t="str">
            <v>505700</v>
          </cell>
          <cell r="B168" t="str">
            <v>CD Burning</v>
          </cell>
          <cell r="C168">
            <v>200</v>
          </cell>
        </row>
        <row r="169">
          <cell r="A169" t="str">
            <v>506120</v>
          </cell>
          <cell r="B169" t="str">
            <v>Photographer Expenses</v>
          </cell>
          <cell r="C169">
            <v>900</v>
          </cell>
        </row>
        <row r="170">
          <cell r="A170" t="str">
            <v>540100</v>
          </cell>
          <cell r="B170" t="str">
            <v>CD's</v>
          </cell>
          <cell r="C170">
            <v>500</v>
          </cell>
        </row>
        <row r="171">
          <cell r="A171" t="str">
            <v>556010</v>
          </cell>
          <cell r="B171" t="str">
            <v>Salaries</v>
          </cell>
          <cell r="C171">
            <v>20056</v>
          </cell>
        </row>
        <row r="172">
          <cell r="A172" t="str">
            <v>556020</v>
          </cell>
          <cell r="B172" t="str">
            <v>Payroll Taxes &amp; Benefits</v>
          </cell>
          <cell r="C172">
            <v>3810</v>
          </cell>
        </row>
        <row r="173">
          <cell r="A173" t="str">
            <v>556050</v>
          </cell>
          <cell r="B173" t="str">
            <v>Vacation</v>
          </cell>
          <cell r="C173">
            <v>773</v>
          </cell>
        </row>
        <row r="174">
          <cell r="A174" t="str">
            <v>556100</v>
          </cell>
          <cell r="B174" t="str">
            <v>Travel - Air</v>
          </cell>
          <cell r="C174">
            <v>250</v>
          </cell>
        </row>
        <row r="175">
          <cell r="A175" t="str">
            <v>556110</v>
          </cell>
          <cell r="B175" t="str">
            <v>Travel -Hotel</v>
          </cell>
          <cell r="C175">
            <v>900</v>
          </cell>
        </row>
        <row r="176">
          <cell r="A176" t="str">
            <v>556120</v>
          </cell>
          <cell r="B176" t="str">
            <v>Travel - Other</v>
          </cell>
          <cell r="C176">
            <v>450</v>
          </cell>
        </row>
        <row r="177">
          <cell r="A177" t="str">
            <v>556130</v>
          </cell>
          <cell r="B177" t="str">
            <v>Meals</v>
          </cell>
          <cell r="C177">
            <v>400</v>
          </cell>
        </row>
        <row r="178">
          <cell r="A178" t="str">
            <v>556200</v>
          </cell>
          <cell r="B178" t="str">
            <v>Conferences and Training</v>
          </cell>
          <cell r="C178">
            <v>500</v>
          </cell>
        </row>
        <row r="179">
          <cell r="A179" t="str">
            <v>556500</v>
          </cell>
          <cell r="B179" t="str">
            <v>Consulting</v>
          </cell>
          <cell r="C179">
            <v>0</v>
          </cell>
        </row>
        <row r="180">
          <cell r="A180" t="str">
            <v>556506</v>
          </cell>
          <cell r="B180" t="str">
            <v>Outside Contractors</v>
          </cell>
          <cell r="C180">
            <v>1000</v>
          </cell>
        </row>
        <row r="181">
          <cell r="A181" t="str">
            <v>557300</v>
          </cell>
          <cell r="B181" t="str">
            <v>Exp. Equipment</v>
          </cell>
          <cell r="C181">
            <v>100</v>
          </cell>
        </row>
        <row r="182">
          <cell r="A182" t="str">
            <v>557301</v>
          </cell>
          <cell r="B182" t="str">
            <v>Exp. Software</v>
          </cell>
          <cell r="C182">
            <v>100</v>
          </cell>
        </row>
        <row r="183">
          <cell r="A183" t="str">
            <v>557302</v>
          </cell>
          <cell r="B183" t="str">
            <v>Equip Maintenance</v>
          </cell>
          <cell r="C183">
            <v>4000</v>
          </cell>
        </row>
        <row r="184">
          <cell r="A184" t="str">
            <v>558003</v>
          </cell>
          <cell r="B184" t="str">
            <v>Rent NV</v>
          </cell>
          <cell r="C184">
            <v>500</v>
          </cell>
        </row>
        <row r="185">
          <cell r="A185" t="str">
            <v>558020</v>
          </cell>
          <cell r="B185" t="str">
            <v>Telecommunications</v>
          </cell>
          <cell r="C185">
            <v>1000</v>
          </cell>
        </row>
        <row r="186">
          <cell r="A186" t="str">
            <v>558030</v>
          </cell>
          <cell r="B186" t="str">
            <v>Network Communications</v>
          </cell>
          <cell r="C186">
            <v>1671</v>
          </cell>
        </row>
        <row r="187">
          <cell r="A187" t="str">
            <v>558040</v>
          </cell>
          <cell r="B187" t="str">
            <v>Utilities</v>
          </cell>
          <cell r="C187">
            <v>625</v>
          </cell>
        </row>
        <row r="188">
          <cell r="A188" t="str">
            <v>558130</v>
          </cell>
          <cell r="B188" t="str">
            <v>Supplies</v>
          </cell>
          <cell r="C188">
            <v>150</v>
          </cell>
        </row>
        <row r="189">
          <cell r="A189" t="e">
            <v>#REF!</v>
          </cell>
          <cell r="B189" t="e">
            <v>#REF!</v>
          </cell>
          <cell r="C189" t="e">
            <v>#REF!</v>
          </cell>
        </row>
        <row r="190">
          <cell r="A190" t="str">
            <v>606010</v>
          </cell>
          <cell r="B190" t="str">
            <v>Salaries</v>
          </cell>
          <cell r="C190">
            <v>41583</v>
          </cell>
        </row>
        <row r="191">
          <cell r="A191" t="str">
            <v>606020</v>
          </cell>
          <cell r="B191" t="str">
            <v>Payroll Taxes &amp; Benefits</v>
          </cell>
          <cell r="C191">
            <v>7901</v>
          </cell>
        </row>
        <row r="192">
          <cell r="A192" t="str">
            <v>606050</v>
          </cell>
          <cell r="B192" t="str">
            <v>Vacation</v>
          </cell>
          <cell r="C192">
            <v>1603</v>
          </cell>
        </row>
        <row r="193">
          <cell r="A193" t="str">
            <v>606100</v>
          </cell>
          <cell r="B193" t="str">
            <v>Travel - Air</v>
          </cell>
          <cell r="C193">
            <v>300</v>
          </cell>
        </row>
        <row r="194">
          <cell r="A194" t="str">
            <v>606110</v>
          </cell>
          <cell r="B194" t="str">
            <v>Travel -Hotel</v>
          </cell>
          <cell r="C194">
            <v>250</v>
          </cell>
        </row>
        <row r="195">
          <cell r="A195" t="str">
            <v>606120</v>
          </cell>
          <cell r="B195" t="str">
            <v>Travel - Other</v>
          </cell>
          <cell r="C195">
            <v>250</v>
          </cell>
        </row>
        <row r="196">
          <cell r="A196" t="str">
            <v>606130</v>
          </cell>
          <cell r="B196" t="str">
            <v>Meals</v>
          </cell>
          <cell r="C196">
            <v>150</v>
          </cell>
        </row>
        <row r="197">
          <cell r="A197" t="str">
            <v>606200</v>
          </cell>
          <cell r="B197" t="str">
            <v>Conferences and Training</v>
          </cell>
          <cell r="C197">
            <v>0</v>
          </cell>
        </row>
        <row r="198">
          <cell r="A198">
            <v>606500</v>
          </cell>
          <cell r="B198" t="str">
            <v>Outside Contractors (Michael Davis)</v>
          </cell>
          <cell r="C198">
            <v>5833</v>
          </cell>
        </row>
        <row r="199">
          <cell r="A199" t="str">
            <v>607300</v>
          </cell>
          <cell r="B199" t="str">
            <v>Exp. Equipment</v>
          </cell>
          <cell r="C199">
            <v>100</v>
          </cell>
        </row>
        <row r="200">
          <cell r="A200" t="str">
            <v>607301</v>
          </cell>
          <cell r="B200" t="str">
            <v>Exp. Software</v>
          </cell>
          <cell r="C200">
            <v>100</v>
          </cell>
        </row>
        <row r="201">
          <cell r="A201" t="str">
            <v>607303</v>
          </cell>
          <cell r="B201" t="str">
            <v>Equipment Rental</v>
          </cell>
          <cell r="C201">
            <v>100</v>
          </cell>
        </row>
        <row r="202">
          <cell r="A202" t="str">
            <v>608080</v>
          </cell>
          <cell r="B202" t="str">
            <v>Dues and Subscriptions</v>
          </cell>
          <cell r="C202">
            <v>0</v>
          </cell>
        </row>
        <row r="203">
          <cell r="A203" t="str">
            <v>608130</v>
          </cell>
          <cell r="B203" t="str">
            <v>Supplies</v>
          </cell>
          <cell r="C203">
            <v>25</v>
          </cell>
        </row>
        <row r="204">
          <cell r="A204" t="str">
            <v>608999</v>
          </cell>
          <cell r="B204" t="str">
            <v>Allocation to COGS</v>
          </cell>
          <cell r="C204">
            <v>-500</v>
          </cell>
        </row>
        <row r="205">
          <cell r="A205" t="str">
            <v>706010</v>
          </cell>
          <cell r="B205" t="str">
            <v>Salaries</v>
          </cell>
          <cell r="C205">
            <v>43583</v>
          </cell>
        </row>
        <row r="206">
          <cell r="A206" t="str">
            <v>706020</v>
          </cell>
          <cell r="B206" t="str">
            <v>Payroll Taxes &amp; Benefits</v>
          </cell>
          <cell r="C206">
            <v>8281</v>
          </cell>
        </row>
        <row r="207">
          <cell r="A207" t="str">
            <v>706050</v>
          </cell>
          <cell r="B207" t="str">
            <v>Vacation</v>
          </cell>
          <cell r="C207">
            <v>1680</v>
          </cell>
        </row>
        <row r="208">
          <cell r="A208" t="str">
            <v>706100</v>
          </cell>
          <cell r="B208" t="str">
            <v>Travel - Air</v>
          </cell>
          <cell r="C208">
            <v>200</v>
          </cell>
        </row>
        <row r="209">
          <cell r="A209" t="str">
            <v>706110</v>
          </cell>
          <cell r="B209" t="str">
            <v>Travel -Hotel</v>
          </cell>
          <cell r="C209">
            <v>50</v>
          </cell>
        </row>
        <row r="210">
          <cell r="A210" t="str">
            <v>706120</v>
          </cell>
          <cell r="B210" t="str">
            <v>T &amp; E</v>
          </cell>
          <cell r="C210">
            <v>50</v>
          </cell>
        </row>
        <row r="211">
          <cell r="A211" t="str">
            <v>706130</v>
          </cell>
          <cell r="B211" t="str">
            <v>Meals</v>
          </cell>
          <cell r="C211">
            <v>25</v>
          </cell>
        </row>
        <row r="212">
          <cell r="A212" t="str">
            <v>706200</v>
          </cell>
          <cell r="B212" t="str">
            <v>Conferences and Training</v>
          </cell>
          <cell r="C212">
            <v>0</v>
          </cell>
        </row>
        <row r="213">
          <cell r="A213" t="str">
            <v>707100</v>
          </cell>
          <cell r="B213" t="str">
            <v>Web Site Development</v>
          </cell>
          <cell r="C213">
            <v>0</v>
          </cell>
        </row>
        <row r="214">
          <cell r="A214" t="str">
            <v>707101</v>
          </cell>
          <cell r="B214" t="str">
            <v>Agency</v>
          </cell>
          <cell r="C214">
            <v>17000</v>
          </cell>
        </row>
        <row r="215">
          <cell r="A215" t="str">
            <v>707102</v>
          </cell>
          <cell r="B215" t="str">
            <v>Public Relations Services</v>
          </cell>
          <cell r="C215">
            <v>6000</v>
          </cell>
        </row>
        <row r="216">
          <cell r="A216" t="str">
            <v>707104</v>
          </cell>
          <cell r="B216" t="str">
            <v>SEO</v>
          </cell>
          <cell r="C216">
            <v>3000</v>
          </cell>
        </row>
        <row r="217">
          <cell r="A217" t="str">
            <v>707200</v>
          </cell>
          <cell r="B217" t="str">
            <v>Advertising</v>
          </cell>
          <cell r="C217">
            <v>57500</v>
          </cell>
        </row>
        <row r="218">
          <cell r="A218" t="str">
            <v>707203</v>
          </cell>
          <cell r="B218" t="str">
            <v>Collateral</v>
          </cell>
          <cell r="C218">
            <v>12898</v>
          </cell>
        </row>
        <row r="219">
          <cell r="A219" t="str">
            <v>707300</v>
          </cell>
          <cell r="B219" t="str">
            <v>Exp. Equipment</v>
          </cell>
          <cell r="C219">
            <v>200</v>
          </cell>
        </row>
        <row r="220">
          <cell r="A220" t="str">
            <v>707301</v>
          </cell>
          <cell r="B220" t="str">
            <v>Exp. Software</v>
          </cell>
          <cell r="C220">
            <v>3699</v>
          </cell>
        </row>
        <row r="221">
          <cell r="A221" t="str">
            <v>708130</v>
          </cell>
          <cell r="B221" t="str">
            <v>Supplies</v>
          </cell>
          <cell r="C221">
            <v>83</v>
          </cell>
        </row>
        <row r="222">
          <cell r="A222" t="str">
            <v>756010</v>
          </cell>
          <cell r="B222" t="str">
            <v>Salaries</v>
          </cell>
          <cell r="C222">
            <v>14167</v>
          </cell>
        </row>
        <row r="223">
          <cell r="A223" t="str">
            <v>756020</v>
          </cell>
          <cell r="B223" t="str">
            <v>Payroll Taxes &amp; Benefits</v>
          </cell>
          <cell r="C223">
            <v>2692</v>
          </cell>
        </row>
        <row r="224">
          <cell r="A224" t="str">
            <v>756050</v>
          </cell>
          <cell r="B224" t="str">
            <v>Vacation</v>
          </cell>
          <cell r="C224">
            <v>546</v>
          </cell>
        </row>
        <row r="225">
          <cell r="A225" t="str">
            <v>756100</v>
          </cell>
          <cell r="B225" t="str">
            <v>Travel - Air</v>
          </cell>
          <cell r="C225">
            <v>2000</v>
          </cell>
        </row>
        <row r="226">
          <cell r="A226" t="str">
            <v>756110</v>
          </cell>
          <cell r="B226" t="str">
            <v>Travel -Hotel</v>
          </cell>
          <cell r="C226">
            <v>500</v>
          </cell>
        </row>
        <row r="227">
          <cell r="A227" t="str">
            <v>756120</v>
          </cell>
          <cell r="B227" t="str">
            <v>T &amp; E</v>
          </cell>
          <cell r="C227">
            <v>200</v>
          </cell>
        </row>
        <row r="228">
          <cell r="A228" t="str">
            <v>756130</v>
          </cell>
          <cell r="B228" t="str">
            <v>Meals</v>
          </cell>
          <cell r="C228">
            <v>200</v>
          </cell>
        </row>
        <row r="229">
          <cell r="A229" t="str">
            <v>757200</v>
          </cell>
          <cell r="B229" t="str">
            <v>Advertising</v>
          </cell>
          <cell r="C229">
            <v>2000</v>
          </cell>
        </row>
        <row r="230">
          <cell r="A230" t="str">
            <v>757300</v>
          </cell>
          <cell r="B230" t="str">
            <v>Exp. Equipment</v>
          </cell>
          <cell r="C230">
            <v>33</v>
          </cell>
        </row>
        <row r="231">
          <cell r="A231" t="str">
            <v>757301</v>
          </cell>
          <cell r="B231" t="str">
            <v>Exp. Software</v>
          </cell>
          <cell r="C231">
            <v>50</v>
          </cell>
        </row>
        <row r="232">
          <cell r="A232" t="str">
            <v>757303</v>
          </cell>
          <cell r="B232" t="str">
            <v>Equipment Rental</v>
          </cell>
          <cell r="C232">
            <v>33</v>
          </cell>
        </row>
        <row r="233">
          <cell r="A233" t="str">
            <v>758130</v>
          </cell>
          <cell r="B233" t="str">
            <v>Supplies</v>
          </cell>
          <cell r="C233">
            <v>17</v>
          </cell>
        </row>
        <row r="234">
          <cell r="A234" t="str">
            <v>806010</v>
          </cell>
          <cell r="B234" t="str">
            <v>Salaries &amp; Wages</v>
          </cell>
          <cell r="C234">
            <v>80875</v>
          </cell>
        </row>
        <row r="235">
          <cell r="A235" t="str">
            <v>806020</v>
          </cell>
          <cell r="B235" t="str">
            <v>Payroll Taxes &amp; Benefits</v>
          </cell>
          <cell r="C235">
            <v>19164</v>
          </cell>
        </row>
        <row r="236">
          <cell r="A236" t="str">
            <v>806030</v>
          </cell>
          <cell r="B236" t="str">
            <v>Employee Commissions</v>
          </cell>
          <cell r="C236">
            <v>35151</v>
          </cell>
        </row>
        <row r="237">
          <cell r="A237" t="str">
            <v>806050</v>
          </cell>
          <cell r="B237" t="str">
            <v>Vacation</v>
          </cell>
          <cell r="C237">
            <v>3889</v>
          </cell>
        </row>
        <row r="238">
          <cell r="A238" t="str">
            <v>806100</v>
          </cell>
          <cell r="B238" t="str">
            <v>Travel - Air</v>
          </cell>
          <cell r="C238">
            <v>1100</v>
          </cell>
        </row>
        <row r="239">
          <cell r="A239" t="str">
            <v>806110</v>
          </cell>
          <cell r="B239" t="str">
            <v>Travel -Hotel</v>
          </cell>
          <cell r="C239">
            <v>859</v>
          </cell>
        </row>
        <row r="240">
          <cell r="A240" t="str">
            <v>806120</v>
          </cell>
          <cell r="B240" t="str">
            <v>Travel - Other</v>
          </cell>
          <cell r="C240">
            <v>4880</v>
          </cell>
        </row>
        <row r="241">
          <cell r="A241" t="str">
            <v>806130</v>
          </cell>
          <cell r="B241" t="str">
            <v>Meals</v>
          </cell>
          <cell r="C241">
            <v>3504</v>
          </cell>
        </row>
        <row r="242">
          <cell r="A242" t="str">
            <v>806200</v>
          </cell>
          <cell r="B242" t="str">
            <v>Total Training</v>
          </cell>
          <cell r="C242">
            <v>5000</v>
          </cell>
        </row>
        <row r="243">
          <cell r="A243" t="str">
            <v>806500</v>
          </cell>
          <cell r="B243" t="str">
            <v>Inside Sales</v>
          </cell>
          <cell r="C243">
            <v>41048</v>
          </cell>
        </row>
        <row r="244">
          <cell r="A244" t="str">
            <v>807300</v>
          </cell>
          <cell r="B244" t="str">
            <v>Exp. Equipment</v>
          </cell>
          <cell r="C244">
            <v>142</v>
          </cell>
        </row>
        <row r="245">
          <cell r="A245" t="str">
            <v>807301</v>
          </cell>
          <cell r="B245" t="str">
            <v>Exp. Software</v>
          </cell>
          <cell r="C245">
            <v>142</v>
          </cell>
        </row>
        <row r="246">
          <cell r="A246" t="str">
            <v>808130</v>
          </cell>
          <cell r="B246" t="str">
            <v>Supplies</v>
          </cell>
          <cell r="C246">
            <v>354</v>
          </cell>
        </row>
        <row r="247">
          <cell r="A247" t="str">
            <v>856010</v>
          </cell>
          <cell r="B247" t="str">
            <v>Salaries</v>
          </cell>
          <cell r="C247">
            <v>19167</v>
          </cell>
        </row>
        <row r="248">
          <cell r="A248" t="str">
            <v>856020</v>
          </cell>
          <cell r="B248" t="str">
            <v>Payroll Taxes &amp; Benefits</v>
          </cell>
          <cell r="C248">
            <v>3642</v>
          </cell>
        </row>
        <row r="249">
          <cell r="A249" t="str">
            <v>856050</v>
          </cell>
          <cell r="B249" t="str">
            <v>Vacation</v>
          </cell>
          <cell r="C249">
            <v>739</v>
          </cell>
        </row>
        <row r="250">
          <cell r="A250" t="str">
            <v>856100</v>
          </cell>
          <cell r="B250" t="str">
            <v>Travel - Air</v>
          </cell>
          <cell r="C250">
            <v>1000</v>
          </cell>
        </row>
        <row r="251">
          <cell r="A251" t="str">
            <v>856110</v>
          </cell>
          <cell r="B251" t="str">
            <v>Travel -Hotel</v>
          </cell>
          <cell r="C251">
            <v>500</v>
          </cell>
        </row>
        <row r="252">
          <cell r="A252" t="str">
            <v>856120</v>
          </cell>
          <cell r="B252" t="str">
            <v>Travel - Other</v>
          </cell>
          <cell r="C252">
            <v>250</v>
          </cell>
        </row>
        <row r="253">
          <cell r="A253" t="str">
            <v>856130</v>
          </cell>
          <cell r="B253" t="str">
            <v>Meals</v>
          </cell>
          <cell r="C253">
            <v>100</v>
          </cell>
        </row>
        <row r="254">
          <cell r="A254" t="str">
            <v>856200</v>
          </cell>
          <cell r="B254" t="str">
            <v>Conferences and Training</v>
          </cell>
          <cell r="C254">
            <v>83</v>
          </cell>
        </row>
        <row r="255">
          <cell r="A255" t="str">
            <v>857300</v>
          </cell>
          <cell r="B255" t="str">
            <v>Exp. Dev. Equipment</v>
          </cell>
          <cell r="C255">
            <v>17</v>
          </cell>
        </row>
        <row r="256">
          <cell r="A256" t="str">
            <v>857301</v>
          </cell>
          <cell r="B256" t="str">
            <v>Exp. Dev. Software</v>
          </cell>
          <cell r="C256">
            <v>17</v>
          </cell>
        </row>
        <row r="257">
          <cell r="A257" t="str">
            <v>857303</v>
          </cell>
          <cell r="B257" t="str">
            <v>Equipment Rental</v>
          </cell>
          <cell r="C257">
            <v>17</v>
          </cell>
        </row>
        <row r="258">
          <cell r="A258" t="str">
            <v>858130</v>
          </cell>
          <cell r="B258" t="str">
            <v>Supplies</v>
          </cell>
          <cell r="C258">
            <v>21</v>
          </cell>
        </row>
        <row r="259">
          <cell r="A259" t="str">
            <v>906010</v>
          </cell>
          <cell r="B259" t="str">
            <v>Total Salary Expense</v>
          </cell>
          <cell r="C259">
            <v>39583</v>
          </cell>
        </row>
        <row r="260">
          <cell r="A260" t="str">
            <v>906020</v>
          </cell>
          <cell r="B260" t="str">
            <v>Payroll Taxes &amp; Benefits</v>
          </cell>
          <cell r="C260">
            <v>8907</v>
          </cell>
        </row>
        <row r="261">
          <cell r="A261" t="str">
            <v>906040</v>
          </cell>
          <cell r="B261" t="str">
            <v>Signing Bonus</v>
          </cell>
          <cell r="C261">
            <v>12300</v>
          </cell>
        </row>
        <row r="262">
          <cell r="A262" t="str">
            <v>906050</v>
          </cell>
          <cell r="B262" t="str">
            <v>Vacation</v>
          </cell>
          <cell r="C262">
            <v>1526</v>
          </cell>
        </row>
        <row r="263">
          <cell r="A263" t="str">
            <v>906100</v>
          </cell>
          <cell r="B263" t="str">
            <v>Travel - Air</v>
          </cell>
          <cell r="C263">
            <v>450</v>
          </cell>
        </row>
        <row r="264">
          <cell r="A264" t="str">
            <v>906110</v>
          </cell>
          <cell r="B264" t="str">
            <v>Travel -Hotel</v>
          </cell>
          <cell r="C264">
            <v>300</v>
          </cell>
        </row>
        <row r="265">
          <cell r="A265" t="str">
            <v>906120</v>
          </cell>
          <cell r="B265" t="str">
            <v>Travel - Other</v>
          </cell>
          <cell r="C265">
            <v>300</v>
          </cell>
        </row>
        <row r="266">
          <cell r="A266" t="str">
            <v>906130</v>
          </cell>
          <cell r="B266" t="str">
            <v>Meals</v>
          </cell>
          <cell r="C266">
            <v>150</v>
          </cell>
        </row>
        <row r="267">
          <cell r="A267" t="str">
            <v>906200</v>
          </cell>
          <cell r="B267" t="str">
            <v>Company Meetings</v>
          </cell>
          <cell r="C267">
            <v>0</v>
          </cell>
        </row>
        <row r="268">
          <cell r="A268" t="str">
            <v>906200</v>
          </cell>
          <cell r="B268" t="str">
            <v>Conferences and Training</v>
          </cell>
          <cell r="C268">
            <v>150</v>
          </cell>
        </row>
        <row r="269">
          <cell r="A269" t="str">
            <v>906500</v>
          </cell>
          <cell r="B269" t="str">
            <v>Consulting</v>
          </cell>
          <cell r="C269">
            <v>11000</v>
          </cell>
        </row>
        <row r="270">
          <cell r="A270" t="str">
            <v>906505</v>
          </cell>
          <cell r="B270" t="str">
            <v>Temporary Help</v>
          </cell>
          <cell r="C270">
            <v>1200</v>
          </cell>
        </row>
        <row r="271">
          <cell r="A271" t="str">
            <v>906560</v>
          </cell>
          <cell r="B271" t="str">
            <v>Legal</v>
          </cell>
          <cell r="C271">
            <v>7000</v>
          </cell>
        </row>
        <row r="272">
          <cell r="A272" t="str">
            <v>906570</v>
          </cell>
          <cell r="B272" t="str">
            <v>Accounting</v>
          </cell>
          <cell r="C272">
            <v>4000</v>
          </cell>
        </row>
        <row r="273">
          <cell r="A273" t="str">
            <v>906572</v>
          </cell>
          <cell r="B273" t="str">
            <v>Bank, Bridge and Payroll  Fees</v>
          </cell>
          <cell r="C273">
            <v>300</v>
          </cell>
        </row>
        <row r="274">
          <cell r="A274" t="str">
            <v>906573</v>
          </cell>
          <cell r="B274" t="str">
            <v>Merchant Services Fees</v>
          </cell>
          <cell r="C274">
            <v>5725</v>
          </cell>
        </row>
        <row r="275">
          <cell r="A275" t="str">
            <v>907300</v>
          </cell>
          <cell r="B275" t="str">
            <v>Exp. Equipment</v>
          </cell>
          <cell r="C275">
            <v>50</v>
          </cell>
        </row>
        <row r="276">
          <cell r="A276" t="str">
            <v>907301</v>
          </cell>
          <cell r="B276" t="str">
            <v>Exp. Software</v>
          </cell>
          <cell r="C276">
            <v>10022</v>
          </cell>
        </row>
        <row r="277">
          <cell r="A277" t="str">
            <v>907303</v>
          </cell>
          <cell r="B277" t="str">
            <v>Equipment Rental</v>
          </cell>
          <cell r="C277">
            <v>50</v>
          </cell>
        </row>
        <row r="278">
          <cell r="A278" t="str">
            <v>908000</v>
          </cell>
          <cell r="B278" t="str">
            <v>Rent + janatorial +</v>
          </cell>
          <cell r="C278">
            <v>10300</v>
          </cell>
        </row>
        <row r="279">
          <cell r="A279" t="str">
            <v>908010</v>
          </cell>
          <cell r="B279" t="str">
            <v>Moving</v>
          </cell>
          <cell r="C279">
            <v>500</v>
          </cell>
        </row>
        <row r="280">
          <cell r="A280" t="str">
            <v>908020</v>
          </cell>
          <cell r="B280" t="str">
            <v>Telecommunications</v>
          </cell>
          <cell r="C280">
            <v>4290</v>
          </cell>
        </row>
        <row r="281">
          <cell r="A281" t="str">
            <v>908040</v>
          </cell>
          <cell r="B281" t="str">
            <v>Utilities</v>
          </cell>
          <cell r="C281">
            <v>200</v>
          </cell>
        </row>
        <row r="282">
          <cell r="A282" t="str">
            <v>908060</v>
          </cell>
          <cell r="B282" t="str">
            <v>Postage and Freight</v>
          </cell>
          <cell r="C282">
            <v>400</v>
          </cell>
        </row>
        <row r="283">
          <cell r="A283" t="str">
            <v>908070</v>
          </cell>
          <cell r="B283" t="str">
            <v>Copying &amp; Printing</v>
          </cell>
          <cell r="C283">
            <v>200</v>
          </cell>
        </row>
        <row r="284">
          <cell r="A284" t="str">
            <v>908080</v>
          </cell>
          <cell r="B284" t="str">
            <v>Dues and Subscriptions</v>
          </cell>
          <cell r="C284">
            <v>100</v>
          </cell>
        </row>
        <row r="285">
          <cell r="A285" t="str">
            <v>908110</v>
          </cell>
          <cell r="B285" t="str">
            <v>Taxes and Licenses</v>
          </cell>
          <cell r="C285">
            <v>1500</v>
          </cell>
        </row>
        <row r="286">
          <cell r="A286" t="str">
            <v>908120</v>
          </cell>
          <cell r="B286" t="str">
            <v>Business Insurance</v>
          </cell>
          <cell r="C286">
            <v>1600</v>
          </cell>
        </row>
        <row r="287">
          <cell r="A287" t="str">
            <v>908130</v>
          </cell>
          <cell r="B287" t="str">
            <v>Supplies</v>
          </cell>
          <cell r="C287">
            <v>7500</v>
          </cell>
        </row>
        <row r="288">
          <cell r="A288" t="str">
            <v>959110</v>
          </cell>
          <cell r="B288" t="str">
            <v>Interest Income</v>
          </cell>
          <cell r="C288">
            <v>-4991</v>
          </cell>
        </row>
        <row r="289">
          <cell r="A289">
            <v>909210</v>
          </cell>
          <cell r="B289" t="str">
            <v>Depreciation</v>
          </cell>
          <cell r="C289">
            <v>1194</v>
          </cell>
        </row>
        <row r="290">
          <cell r="A290" t="str">
            <v>959220</v>
          </cell>
          <cell r="B290" t="str">
            <v>Interest Expense</v>
          </cell>
          <cell r="C290">
            <v>4088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C"/>
      <sheetName val="ALGL"/>
      <sheetName val="mthly alloc"/>
      <sheetName val="mthly_alloc"/>
      <sheetName val="mthly_alloc1"/>
      <sheetName val="mthly_alloc2"/>
      <sheetName val="mthly_alloc3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C"/>
      <sheetName val="ALGL"/>
      <sheetName val="mthly alloc"/>
      <sheetName val="mthly_alloc"/>
      <sheetName val="mthly_alloc1"/>
      <sheetName val="mthly_alloc2"/>
      <sheetName val="mthly_alloc3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C"/>
      <sheetName val="ALGL"/>
      <sheetName val="mthly alloc"/>
      <sheetName val="mthly_alloc"/>
      <sheetName val="mthly_alloc1"/>
      <sheetName val="mthly_alloc2"/>
      <sheetName val="mthly_alloc3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06"/>
      <sheetName val="Staff 2006"/>
      <sheetName val="ASSUM. '06"/>
      <sheetName val="CAPX '06"/>
      <sheetName val="Summary"/>
      <sheetName val="SVB, Oxford, New Line"/>
      <sheetName val="P&amp;L Comp"/>
      <sheetName val="Balance Sheets"/>
      <sheetName val="P&amp;Ls"/>
      <sheetName val="Equity"/>
      <sheetName val="Cash Flow"/>
      <sheetName val="Master Assump"/>
      <sheetName val="2007"/>
      <sheetName val="Staff 2007"/>
      <sheetName val="2007.2008CDF.assumptions"/>
      <sheetName val="capex 1.557MM BOD pkg"/>
      <sheetName val="capex 1.557MM"/>
      <sheetName val="ASSUM. '07"/>
      <sheetName val="CAPX '07"/>
      <sheetName val="2008"/>
      <sheetName val="Staff 2008"/>
      <sheetName val="Positions"/>
      <sheetName val="ASSUM. '08"/>
      <sheetName val="CAPX '08"/>
      <sheetName val="2009"/>
      <sheetName val="Staff 2009"/>
      <sheetName val="ASSUM. '09"/>
      <sheetName val="CAPX '09"/>
      <sheetName val="2010"/>
      <sheetName val="Staff 2010"/>
      <sheetName val="ASSUM. '10"/>
      <sheetName val="CAPX '10"/>
      <sheetName val="2011"/>
      <sheetName val="Staff 2011"/>
      <sheetName val="ASSUM. '11"/>
      <sheetName val="CAPX '11"/>
      <sheetName val="Development"/>
      <sheetName val="rFVIIa"/>
      <sheetName val="PBD - UP (2)"/>
      <sheetName val="TOX - UP (2)"/>
      <sheetName val="MANU - UP (2)"/>
      <sheetName val="CLIN - UP (2)"/>
      <sheetName val="PBD (2)"/>
      <sheetName val="TOX (2)"/>
      <sheetName val="MANU (2)"/>
      <sheetName val="CLIN (2)"/>
      <sheetName val="Complement"/>
      <sheetName val="PBD - UP"/>
      <sheetName val="TOX - UP"/>
      <sheetName val="MANU - UP"/>
      <sheetName val="CLIN - UP"/>
      <sheetName val="PBD"/>
      <sheetName val="TOX"/>
      <sheetName val="MANU"/>
      <sheetName val="CLIN"/>
      <sheetName val="CAPX"/>
      <sheetName val="Prin &amp; Int"/>
      <sheetName val="SVB #1 and #2"/>
      <sheetName val="SVB Advance"/>
      <sheetName val="Lab Supplies #3"/>
      <sheetName val="Staff_2006"/>
      <sheetName val="ASSUM__'06"/>
      <sheetName val="CAPX_'06"/>
      <sheetName val="SVB,_Oxford,_New_Line"/>
      <sheetName val="P&amp;L_Comp"/>
      <sheetName val="Balance_Sheets"/>
      <sheetName val="Cash_Flow"/>
      <sheetName val="Master_Assump"/>
      <sheetName val="Staff_2007"/>
      <sheetName val="2007_2008CDF_assumptions"/>
      <sheetName val="capex_1_557MM_BOD_pkg"/>
      <sheetName val="capex_1_557MM"/>
      <sheetName val="ASSUM__'07"/>
      <sheetName val="CAPX_'07"/>
      <sheetName val="Staff_2008"/>
      <sheetName val="ASSUM__'08"/>
      <sheetName val="CAPX_'08"/>
      <sheetName val="Staff_2009"/>
      <sheetName val="ASSUM__'09"/>
      <sheetName val="CAPX_'09"/>
      <sheetName val="Staff_2010"/>
      <sheetName val="ASSUM__'10"/>
      <sheetName val="CAPX_'10"/>
      <sheetName val="Staff_2011"/>
      <sheetName val="ASSUM__'11"/>
      <sheetName val="CAPX_'11"/>
      <sheetName val="PBD_-_UP_(2)"/>
      <sheetName val="TOX_-_UP_(2)"/>
      <sheetName val="MANU_-_UP_(2)"/>
      <sheetName val="CLIN_-_UP_(2)"/>
      <sheetName val="PBD_(2)"/>
      <sheetName val="TOX_(2)"/>
      <sheetName val="MANU_(2)"/>
      <sheetName val="CLIN_(2)"/>
      <sheetName val="PBD_-_UP"/>
      <sheetName val="TOX_-_UP"/>
      <sheetName val="MANU_-_UP"/>
      <sheetName val="CLIN_-_UP"/>
      <sheetName val="Prin_&amp;_Int"/>
      <sheetName val="SVB_#1_and_#2"/>
      <sheetName val="SVB_Advance"/>
      <sheetName val="Lab_Supplies_#3"/>
      <sheetName val="Staff_20061"/>
      <sheetName val="ASSUM__'061"/>
      <sheetName val="CAPX_'061"/>
      <sheetName val="SVB,_Oxford,_New_Line1"/>
      <sheetName val="P&amp;L_Comp1"/>
      <sheetName val="Balance_Sheets1"/>
      <sheetName val="Cash_Flow1"/>
      <sheetName val="Master_Assump1"/>
      <sheetName val="Staff_20071"/>
      <sheetName val="2007_2008CDF_assumptions1"/>
      <sheetName val="capex_1_557MM_BOD_pkg1"/>
      <sheetName val="capex_1_557MM1"/>
      <sheetName val="ASSUM__'071"/>
      <sheetName val="CAPX_'071"/>
      <sheetName val="Staff_20081"/>
      <sheetName val="ASSUM__'081"/>
      <sheetName val="CAPX_'081"/>
      <sheetName val="Staff_20091"/>
      <sheetName val="ASSUM__'091"/>
      <sheetName val="CAPX_'091"/>
      <sheetName val="Staff_20101"/>
      <sheetName val="ASSUM__'101"/>
      <sheetName val="CAPX_'101"/>
      <sheetName val="Staff_20111"/>
      <sheetName val="ASSUM__'111"/>
      <sheetName val="CAPX_'111"/>
      <sheetName val="PBD_-_UP_(2)1"/>
      <sheetName val="TOX_-_UP_(2)1"/>
      <sheetName val="MANU_-_UP_(2)1"/>
      <sheetName val="CLIN_-_UP_(2)1"/>
      <sheetName val="PBD_(2)1"/>
      <sheetName val="TOX_(2)1"/>
      <sheetName val="MANU_(2)1"/>
      <sheetName val="CLIN_(2)1"/>
      <sheetName val="PBD_-_UP1"/>
      <sheetName val="TOX_-_UP1"/>
      <sheetName val="MANU_-_UP1"/>
      <sheetName val="CLIN_-_UP1"/>
      <sheetName val="Prin_&amp;_Int1"/>
      <sheetName val="SVB_#1_and_#21"/>
      <sheetName val="SVB_Advance1"/>
      <sheetName val="Lab_Supplies_#31"/>
      <sheetName val="Staff_20062"/>
      <sheetName val="ASSUM__'062"/>
      <sheetName val="CAPX_'062"/>
      <sheetName val="SVB,_Oxford,_New_Line2"/>
      <sheetName val="P&amp;L_Comp2"/>
      <sheetName val="Balance_Sheets2"/>
      <sheetName val="Cash_Flow2"/>
      <sheetName val="Master_Assump2"/>
      <sheetName val="Staff_20072"/>
      <sheetName val="2007_2008CDF_assumptions2"/>
      <sheetName val="capex_1_557MM_BOD_pkg2"/>
      <sheetName val="capex_1_557MM2"/>
      <sheetName val="ASSUM__'072"/>
      <sheetName val="CAPX_'072"/>
      <sheetName val="Staff_20082"/>
      <sheetName val="ASSUM__'082"/>
      <sheetName val="CAPX_'082"/>
      <sheetName val="Staff_20092"/>
      <sheetName val="ASSUM__'092"/>
      <sheetName val="CAPX_'092"/>
      <sheetName val="Staff_20102"/>
      <sheetName val="ASSUM__'102"/>
      <sheetName val="CAPX_'102"/>
      <sheetName val="Staff_20112"/>
      <sheetName val="ASSUM__'112"/>
      <sheetName val="CAPX_'112"/>
      <sheetName val="PBD_-_UP_(2)2"/>
      <sheetName val="TOX_-_UP_(2)2"/>
      <sheetName val="MANU_-_UP_(2)2"/>
      <sheetName val="CLIN_-_UP_(2)2"/>
      <sheetName val="PBD_(2)2"/>
      <sheetName val="TOX_(2)2"/>
      <sheetName val="MANU_(2)2"/>
      <sheetName val="CLIN_(2)2"/>
      <sheetName val="PBD_-_UP2"/>
      <sheetName val="TOX_-_UP2"/>
      <sheetName val="MANU_-_UP2"/>
      <sheetName val="CLIN_-_UP2"/>
      <sheetName val="Prin_&amp;_Int2"/>
      <sheetName val="SVB_#1_and_#22"/>
      <sheetName val="SVB_Advance2"/>
      <sheetName val="Lab_Supplies_#32"/>
      <sheetName val="Staff_20063"/>
      <sheetName val="ASSUM__'063"/>
      <sheetName val="CAPX_'063"/>
      <sheetName val="SVB,_Oxford,_New_Line3"/>
      <sheetName val="P&amp;L_Comp3"/>
      <sheetName val="Balance_Sheets3"/>
      <sheetName val="Cash_Flow3"/>
      <sheetName val="Master_Assump3"/>
      <sheetName val="Staff_20073"/>
      <sheetName val="2007_2008CDF_assumptions3"/>
      <sheetName val="capex_1_557MM_BOD_pkg3"/>
      <sheetName val="capex_1_557MM3"/>
      <sheetName val="ASSUM__'073"/>
      <sheetName val="CAPX_'073"/>
      <sheetName val="Staff_20083"/>
      <sheetName val="ASSUM__'083"/>
      <sheetName val="CAPX_'083"/>
      <sheetName val="Staff_20093"/>
      <sheetName val="ASSUM__'093"/>
      <sheetName val="CAPX_'093"/>
      <sheetName val="Staff_20103"/>
      <sheetName val="ASSUM__'103"/>
      <sheetName val="CAPX_'103"/>
      <sheetName val="Staff_20113"/>
      <sheetName val="ASSUM__'113"/>
      <sheetName val="CAPX_'113"/>
      <sheetName val="PBD_-_UP_(2)3"/>
      <sheetName val="TOX_-_UP_(2)3"/>
      <sheetName val="MANU_-_UP_(2)3"/>
      <sheetName val="CLIN_-_UP_(2)3"/>
      <sheetName val="PBD_(2)3"/>
      <sheetName val="TOX_(2)3"/>
      <sheetName val="MANU_(2)3"/>
      <sheetName val="CLIN_(2)3"/>
      <sheetName val="PBD_-_UP3"/>
      <sheetName val="TOX_-_UP3"/>
      <sheetName val="MANU_-_UP3"/>
      <sheetName val="CLIN_-_UP3"/>
      <sheetName val="Prin_&amp;_Int3"/>
      <sheetName val="SVB_#1_and_#23"/>
      <sheetName val="SVB_Advance3"/>
      <sheetName val="Lab_Supplies_#3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8">
          <cell r="C8" t="str">
            <v>yes</v>
          </cell>
        </row>
        <row r="9">
          <cell r="C9">
            <v>39419</v>
          </cell>
        </row>
        <row r="12">
          <cell r="C12">
            <v>39614</v>
          </cell>
        </row>
        <row r="31">
          <cell r="C31">
            <v>39813</v>
          </cell>
        </row>
        <row r="32">
          <cell r="C32" t="str">
            <v>no</v>
          </cell>
        </row>
        <row r="33">
          <cell r="C33">
            <v>39721</v>
          </cell>
        </row>
        <row r="35">
          <cell r="C35" t="str">
            <v>yes</v>
          </cell>
        </row>
        <row r="36">
          <cell r="C36">
            <v>39447</v>
          </cell>
        </row>
        <row r="37">
          <cell r="C37">
            <v>2000000</v>
          </cell>
        </row>
        <row r="39">
          <cell r="C39">
            <v>6</v>
          </cell>
        </row>
        <row r="44">
          <cell r="C44" t="str">
            <v>yes</v>
          </cell>
        </row>
        <row r="45">
          <cell r="C45">
            <v>39814</v>
          </cell>
        </row>
        <row r="46">
          <cell r="C46">
            <v>3000000</v>
          </cell>
        </row>
        <row r="47">
          <cell r="C47">
            <v>6</v>
          </cell>
        </row>
        <row r="48">
          <cell r="C48">
            <v>40544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>
        <row r="74">
          <cell r="C74">
            <v>-1519576.0416763984</v>
          </cell>
        </row>
      </sheetData>
      <sheetData sheetId="20">
        <row r="12">
          <cell r="E12">
            <v>253456</v>
          </cell>
        </row>
      </sheetData>
      <sheetData sheetId="21"/>
      <sheetData sheetId="22">
        <row r="5">
          <cell r="F5">
            <v>0.03</v>
          </cell>
        </row>
      </sheetData>
      <sheetData sheetId="23">
        <row r="16">
          <cell r="D16">
            <v>156558.33333333334</v>
          </cell>
        </row>
      </sheetData>
      <sheetData sheetId="24">
        <row r="5">
          <cell r="C5">
            <v>39814</v>
          </cell>
        </row>
      </sheetData>
      <sheetData sheetId="25">
        <row r="12">
          <cell r="E12">
            <v>253567.62666666665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>
        <row r="8">
          <cell r="C8" t="str">
            <v>yes</v>
          </cell>
        </row>
      </sheetData>
      <sheetData sheetId="68"/>
      <sheetData sheetId="69"/>
      <sheetData sheetId="70"/>
      <sheetData sheetId="71"/>
      <sheetData sheetId="72"/>
      <sheetData sheetId="73"/>
      <sheetData sheetId="74">
        <row r="12">
          <cell r="E12">
            <v>253456</v>
          </cell>
        </row>
      </sheetData>
      <sheetData sheetId="75">
        <row r="5">
          <cell r="F5">
            <v>0.03</v>
          </cell>
        </row>
      </sheetData>
      <sheetData sheetId="76">
        <row r="16">
          <cell r="D16">
            <v>156558.33333333334</v>
          </cell>
        </row>
      </sheetData>
      <sheetData sheetId="77">
        <row r="12">
          <cell r="E12">
            <v>253567.62666666665</v>
          </cell>
        </row>
      </sheetData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>
        <row r="8">
          <cell r="C8" t="str">
            <v>yes</v>
          </cell>
        </row>
      </sheetData>
      <sheetData sheetId="110"/>
      <sheetData sheetId="111"/>
      <sheetData sheetId="112"/>
      <sheetData sheetId="113"/>
      <sheetData sheetId="114"/>
      <sheetData sheetId="115"/>
      <sheetData sheetId="116">
        <row r="12">
          <cell r="E12">
            <v>253456</v>
          </cell>
        </row>
      </sheetData>
      <sheetData sheetId="117">
        <row r="5">
          <cell r="F5">
            <v>0.03</v>
          </cell>
        </row>
      </sheetData>
      <sheetData sheetId="118">
        <row r="16">
          <cell r="D16">
            <v>156558.33333333334</v>
          </cell>
        </row>
      </sheetData>
      <sheetData sheetId="119">
        <row r="12">
          <cell r="E12">
            <v>253567.62666666665</v>
          </cell>
        </row>
      </sheetData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>
        <row r="8">
          <cell r="C8" t="str">
            <v>yes</v>
          </cell>
        </row>
      </sheetData>
      <sheetData sheetId="152"/>
      <sheetData sheetId="153"/>
      <sheetData sheetId="154"/>
      <sheetData sheetId="155"/>
      <sheetData sheetId="156"/>
      <sheetData sheetId="157"/>
      <sheetData sheetId="158">
        <row r="12">
          <cell r="E12">
            <v>253456</v>
          </cell>
        </row>
      </sheetData>
      <sheetData sheetId="159">
        <row r="5">
          <cell r="F5">
            <v>0.03</v>
          </cell>
        </row>
      </sheetData>
      <sheetData sheetId="160">
        <row r="16">
          <cell r="D16">
            <v>156558.33333333334</v>
          </cell>
        </row>
      </sheetData>
      <sheetData sheetId="161">
        <row r="12">
          <cell r="E12">
            <v>253567.62666666665</v>
          </cell>
        </row>
      </sheetData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>
        <row r="8">
          <cell r="C8" t="str">
            <v>yes</v>
          </cell>
        </row>
      </sheetData>
      <sheetData sheetId="194"/>
      <sheetData sheetId="195"/>
      <sheetData sheetId="196"/>
      <sheetData sheetId="197"/>
      <sheetData sheetId="198"/>
      <sheetData sheetId="199"/>
      <sheetData sheetId="200">
        <row r="12">
          <cell r="E12">
            <v>253456</v>
          </cell>
        </row>
      </sheetData>
      <sheetData sheetId="201">
        <row r="5">
          <cell r="F5">
            <v>0.03</v>
          </cell>
        </row>
      </sheetData>
      <sheetData sheetId="202">
        <row r="16">
          <cell r="D16">
            <v>156558.33333333334</v>
          </cell>
        </row>
      </sheetData>
      <sheetData sheetId="203">
        <row r="12">
          <cell r="E12">
            <v>253567.62666666665</v>
          </cell>
        </row>
      </sheetData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06"/>
      <sheetName val="Staff 2006"/>
      <sheetName val="ASSUM. '06"/>
      <sheetName val="CAPX '06"/>
      <sheetName val="Summary"/>
      <sheetName val="SVB, Oxford, New Line"/>
      <sheetName val="P&amp;L Comp"/>
      <sheetName val="Balance Sheets"/>
      <sheetName val="P&amp;Ls"/>
      <sheetName val="Equity"/>
      <sheetName val="Cash Flow"/>
      <sheetName val="Master Assump"/>
      <sheetName val="2007"/>
      <sheetName val="Staff 2007"/>
      <sheetName val="2007.2008CDF.assumptions"/>
      <sheetName val="capex 1.557MM BOD pkg"/>
      <sheetName val="capex 1.557MM"/>
      <sheetName val="ASSUM. '07"/>
      <sheetName val="CAPX '07"/>
      <sheetName val="2008"/>
      <sheetName val="Staff 2008"/>
      <sheetName val="Positions"/>
      <sheetName val="ASSUM. '08"/>
      <sheetName val="CAPX '08"/>
      <sheetName val="2009"/>
      <sheetName val="Staff 2009"/>
      <sheetName val="ASSUM. '09"/>
      <sheetName val="CAPX '09"/>
      <sheetName val="2010"/>
      <sheetName val="Staff 2010"/>
      <sheetName val="ASSUM. '10"/>
      <sheetName val="CAPX '10"/>
      <sheetName val="2011"/>
      <sheetName val="Staff 2011"/>
      <sheetName val="ASSUM. '11"/>
      <sheetName val="CAPX '11"/>
      <sheetName val="Development"/>
      <sheetName val="rFVIIa"/>
      <sheetName val="PBD - UP (2)"/>
      <sheetName val="TOX - UP (2)"/>
      <sheetName val="MANU - UP (2)"/>
      <sheetName val="CLIN - UP (2)"/>
      <sheetName val="PBD (2)"/>
      <sheetName val="TOX (2)"/>
      <sheetName val="MANU (2)"/>
      <sheetName val="CLIN (2)"/>
      <sheetName val="Complement"/>
      <sheetName val="PBD - UP"/>
      <sheetName val="TOX - UP"/>
      <sheetName val="MANU - UP"/>
      <sheetName val="CLIN - UP"/>
      <sheetName val="PBD"/>
      <sheetName val="TOX"/>
      <sheetName val="MANU"/>
      <sheetName val="CLIN"/>
      <sheetName val="CAPX"/>
      <sheetName val="Prin &amp; Int"/>
      <sheetName val="SVB #1 and #2"/>
      <sheetName val="SVB Advance"/>
      <sheetName val="Lab Supplies #3"/>
      <sheetName val="Staff_2006"/>
      <sheetName val="ASSUM__'06"/>
      <sheetName val="CAPX_'06"/>
      <sheetName val="SVB,_Oxford,_New_Line"/>
      <sheetName val="P&amp;L_Comp"/>
      <sheetName val="Balance_Sheets"/>
      <sheetName val="Cash_Flow"/>
      <sheetName val="Master_Assump"/>
      <sheetName val="Staff_2007"/>
      <sheetName val="2007_2008CDF_assumptions"/>
      <sheetName val="capex_1_557MM_BOD_pkg"/>
      <sheetName val="capex_1_557MM"/>
      <sheetName val="ASSUM__'07"/>
      <sheetName val="CAPX_'07"/>
      <sheetName val="Staff_2008"/>
      <sheetName val="ASSUM__'08"/>
      <sheetName val="CAPX_'08"/>
      <sheetName val="Staff_2009"/>
      <sheetName val="ASSUM__'09"/>
      <sheetName val="CAPX_'09"/>
      <sheetName val="Staff_2010"/>
      <sheetName val="ASSUM__'10"/>
      <sheetName val="CAPX_'10"/>
      <sheetName val="Staff_2011"/>
      <sheetName val="ASSUM__'11"/>
      <sheetName val="CAPX_'11"/>
      <sheetName val="PBD_-_UP_(2)"/>
      <sheetName val="TOX_-_UP_(2)"/>
      <sheetName val="MANU_-_UP_(2)"/>
      <sheetName val="CLIN_-_UP_(2)"/>
      <sheetName val="PBD_(2)"/>
      <sheetName val="TOX_(2)"/>
      <sheetName val="MANU_(2)"/>
      <sheetName val="CLIN_(2)"/>
      <sheetName val="PBD_-_UP"/>
      <sheetName val="TOX_-_UP"/>
      <sheetName val="MANU_-_UP"/>
      <sheetName val="CLIN_-_UP"/>
      <sheetName val="Prin_&amp;_Int"/>
      <sheetName val="SVB_#1_and_#2"/>
      <sheetName val="SVB_Advance"/>
      <sheetName val="Lab_Supplies_#3"/>
      <sheetName val="Staff_20061"/>
      <sheetName val="ASSUM__'061"/>
      <sheetName val="CAPX_'061"/>
      <sheetName val="SVB,_Oxford,_New_Line1"/>
      <sheetName val="P&amp;L_Comp1"/>
      <sheetName val="Balance_Sheets1"/>
      <sheetName val="Cash_Flow1"/>
      <sheetName val="Master_Assump1"/>
      <sheetName val="Staff_20071"/>
      <sheetName val="2007_2008CDF_assumptions1"/>
      <sheetName val="capex_1_557MM_BOD_pkg1"/>
      <sheetName val="capex_1_557MM1"/>
      <sheetName val="ASSUM__'071"/>
      <sheetName val="CAPX_'071"/>
      <sheetName val="Staff_20081"/>
      <sheetName val="ASSUM__'081"/>
      <sheetName val="CAPX_'081"/>
      <sheetName val="Staff_20091"/>
      <sheetName val="ASSUM__'091"/>
      <sheetName val="CAPX_'091"/>
      <sheetName val="Staff_20101"/>
      <sheetName val="ASSUM__'101"/>
      <sheetName val="CAPX_'101"/>
      <sheetName val="Staff_20111"/>
      <sheetName val="ASSUM__'111"/>
      <sheetName val="CAPX_'111"/>
      <sheetName val="PBD_-_UP_(2)1"/>
      <sheetName val="TOX_-_UP_(2)1"/>
      <sheetName val="MANU_-_UP_(2)1"/>
      <sheetName val="CLIN_-_UP_(2)1"/>
      <sheetName val="PBD_(2)1"/>
      <sheetName val="TOX_(2)1"/>
      <sheetName val="MANU_(2)1"/>
      <sheetName val="CLIN_(2)1"/>
      <sheetName val="PBD_-_UP1"/>
      <sheetName val="TOX_-_UP1"/>
      <sheetName val="MANU_-_UP1"/>
      <sheetName val="CLIN_-_UP1"/>
      <sheetName val="Prin_&amp;_Int1"/>
      <sheetName val="SVB_#1_and_#21"/>
      <sheetName val="SVB_Advance1"/>
      <sheetName val="Lab_Supplies_#31"/>
      <sheetName val="Staff_20062"/>
      <sheetName val="ASSUM__'062"/>
      <sheetName val="CAPX_'062"/>
      <sheetName val="SVB,_Oxford,_New_Line2"/>
      <sheetName val="P&amp;L_Comp2"/>
      <sheetName val="Balance_Sheets2"/>
      <sheetName val="Cash_Flow2"/>
      <sheetName val="Master_Assump2"/>
      <sheetName val="Staff_20072"/>
      <sheetName val="2007_2008CDF_assumptions2"/>
      <sheetName val="capex_1_557MM_BOD_pkg2"/>
      <sheetName val="capex_1_557MM2"/>
      <sheetName val="ASSUM__'072"/>
      <sheetName val="CAPX_'072"/>
      <sheetName val="Staff_20082"/>
      <sheetName val="ASSUM__'082"/>
      <sheetName val="CAPX_'082"/>
      <sheetName val="Staff_20092"/>
      <sheetName val="ASSUM__'092"/>
      <sheetName val="CAPX_'092"/>
      <sheetName val="Staff_20102"/>
      <sheetName val="ASSUM__'102"/>
      <sheetName val="CAPX_'102"/>
      <sheetName val="Staff_20112"/>
      <sheetName val="ASSUM__'112"/>
      <sheetName val="CAPX_'112"/>
      <sheetName val="PBD_-_UP_(2)2"/>
      <sheetName val="TOX_-_UP_(2)2"/>
      <sheetName val="MANU_-_UP_(2)2"/>
      <sheetName val="CLIN_-_UP_(2)2"/>
      <sheetName val="PBD_(2)2"/>
      <sheetName val="TOX_(2)2"/>
      <sheetName val="MANU_(2)2"/>
      <sheetName val="CLIN_(2)2"/>
      <sheetName val="PBD_-_UP2"/>
      <sheetName val="TOX_-_UP2"/>
      <sheetName val="MANU_-_UP2"/>
      <sheetName val="CLIN_-_UP2"/>
      <sheetName val="Prin_&amp;_Int2"/>
      <sheetName val="SVB_#1_and_#22"/>
      <sheetName val="SVB_Advance2"/>
      <sheetName val="Lab_Supplies_#32"/>
      <sheetName val="Staff_20063"/>
      <sheetName val="ASSUM__'063"/>
      <sheetName val="CAPX_'063"/>
      <sheetName val="SVB,_Oxford,_New_Line3"/>
      <sheetName val="P&amp;L_Comp3"/>
      <sheetName val="Balance_Sheets3"/>
      <sheetName val="Cash_Flow3"/>
      <sheetName val="Master_Assump3"/>
      <sheetName val="Staff_20073"/>
      <sheetName val="2007_2008CDF_assumptions3"/>
      <sheetName val="capex_1_557MM_BOD_pkg3"/>
      <sheetName val="capex_1_557MM3"/>
      <sheetName val="ASSUM__'073"/>
      <sheetName val="CAPX_'073"/>
      <sheetName val="Staff_20083"/>
      <sheetName val="ASSUM__'083"/>
      <sheetName val="CAPX_'083"/>
      <sheetName val="Staff_20093"/>
      <sheetName val="ASSUM__'093"/>
      <sheetName val="CAPX_'093"/>
      <sheetName val="Staff_20103"/>
      <sheetName val="ASSUM__'103"/>
      <sheetName val="CAPX_'103"/>
      <sheetName val="Staff_20113"/>
      <sheetName val="ASSUM__'113"/>
      <sheetName val="CAPX_'113"/>
      <sheetName val="PBD_-_UP_(2)3"/>
      <sheetName val="TOX_-_UP_(2)3"/>
      <sheetName val="MANU_-_UP_(2)3"/>
      <sheetName val="CLIN_-_UP_(2)3"/>
      <sheetName val="PBD_(2)3"/>
      <sheetName val="TOX_(2)3"/>
      <sheetName val="MANU_(2)3"/>
      <sheetName val="CLIN_(2)3"/>
      <sheetName val="PBD_-_UP3"/>
      <sheetName val="TOX_-_UP3"/>
      <sheetName val="MANU_-_UP3"/>
      <sheetName val="CLIN_-_UP3"/>
      <sheetName val="Prin_&amp;_Int3"/>
      <sheetName val="SVB_#1_and_#23"/>
      <sheetName val="SVB_Advance3"/>
      <sheetName val="Lab_Supplies_#3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8">
          <cell r="C8" t="str">
            <v>yes</v>
          </cell>
        </row>
        <row r="9">
          <cell r="C9">
            <v>39419</v>
          </cell>
        </row>
        <row r="12">
          <cell r="C12">
            <v>39614</v>
          </cell>
        </row>
        <row r="31">
          <cell r="C31">
            <v>39813</v>
          </cell>
        </row>
        <row r="32">
          <cell r="C32" t="str">
            <v>no</v>
          </cell>
        </row>
        <row r="33">
          <cell r="C33">
            <v>39721</v>
          </cell>
        </row>
        <row r="35">
          <cell r="C35" t="str">
            <v>yes</v>
          </cell>
        </row>
        <row r="36">
          <cell r="C36">
            <v>39447</v>
          </cell>
        </row>
        <row r="37">
          <cell r="C37">
            <v>2000000</v>
          </cell>
        </row>
        <row r="39">
          <cell r="C39">
            <v>6</v>
          </cell>
        </row>
        <row r="44">
          <cell r="C44" t="str">
            <v>yes</v>
          </cell>
        </row>
        <row r="45">
          <cell r="C45">
            <v>39814</v>
          </cell>
        </row>
        <row r="46">
          <cell r="C46">
            <v>3000000</v>
          </cell>
        </row>
        <row r="47">
          <cell r="C47">
            <v>6</v>
          </cell>
        </row>
        <row r="48">
          <cell r="C48">
            <v>40544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>
        <row r="74">
          <cell r="C74">
            <v>-1519576.0416763984</v>
          </cell>
        </row>
      </sheetData>
      <sheetData sheetId="20">
        <row r="12">
          <cell r="E12">
            <v>253456</v>
          </cell>
        </row>
      </sheetData>
      <sheetData sheetId="21"/>
      <sheetData sheetId="22">
        <row r="5">
          <cell r="F5">
            <v>0.03</v>
          </cell>
        </row>
      </sheetData>
      <sheetData sheetId="23">
        <row r="16">
          <cell r="D16">
            <v>156558.33333333334</v>
          </cell>
        </row>
      </sheetData>
      <sheetData sheetId="24">
        <row r="5">
          <cell r="C5">
            <v>39814</v>
          </cell>
        </row>
      </sheetData>
      <sheetData sheetId="25">
        <row r="12">
          <cell r="E12">
            <v>253567.62666666665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>
        <row r="8">
          <cell r="C8" t="str">
            <v>yes</v>
          </cell>
        </row>
      </sheetData>
      <sheetData sheetId="68"/>
      <sheetData sheetId="69"/>
      <sheetData sheetId="70"/>
      <sheetData sheetId="71"/>
      <sheetData sheetId="72"/>
      <sheetData sheetId="73"/>
      <sheetData sheetId="74">
        <row r="12">
          <cell r="E12">
            <v>253456</v>
          </cell>
        </row>
      </sheetData>
      <sheetData sheetId="75">
        <row r="5">
          <cell r="F5">
            <v>0.03</v>
          </cell>
        </row>
      </sheetData>
      <sheetData sheetId="76">
        <row r="16">
          <cell r="D16">
            <v>156558.33333333334</v>
          </cell>
        </row>
      </sheetData>
      <sheetData sheetId="77">
        <row r="12">
          <cell r="E12">
            <v>253567.62666666665</v>
          </cell>
        </row>
      </sheetData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>
        <row r="8">
          <cell r="C8" t="str">
            <v>yes</v>
          </cell>
        </row>
      </sheetData>
      <sheetData sheetId="110"/>
      <sheetData sheetId="111"/>
      <sheetData sheetId="112"/>
      <sheetData sheetId="113"/>
      <sheetData sheetId="114"/>
      <sheetData sheetId="115"/>
      <sheetData sheetId="116">
        <row r="12">
          <cell r="E12">
            <v>253456</v>
          </cell>
        </row>
      </sheetData>
      <sheetData sheetId="117">
        <row r="5">
          <cell r="F5">
            <v>0.03</v>
          </cell>
        </row>
      </sheetData>
      <sheetData sheetId="118">
        <row r="16">
          <cell r="D16">
            <v>156558.33333333334</v>
          </cell>
        </row>
      </sheetData>
      <sheetData sheetId="119">
        <row r="12">
          <cell r="E12">
            <v>253567.62666666665</v>
          </cell>
        </row>
      </sheetData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>
        <row r="8">
          <cell r="C8" t="str">
            <v>yes</v>
          </cell>
        </row>
      </sheetData>
      <sheetData sheetId="152"/>
      <sheetData sheetId="153"/>
      <sheetData sheetId="154"/>
      <sheetData sheetId="155"/>
      <sheetData sheetId="156"/>
      <sheetData sheetId="157"/>
      <sheetData sheetId="158">
        <row r="12">
          <cell r="E12">
            <v>253456</v>
          </cell>
        </row>
      </sheetData>
      <sheetData sheetId="159">
        <row r="5">
          <cell r="F5">
            <v>0.03</v>
          </cell>
        </row>
      </sheetData>
      <sheetData sheetId="160">
        <row r="16">
          <cell r="D16">
            <v>156558.33333333334</v>
          </cell>
        </row>
      </sheetData>
      <sheetData sheetId="161">
        <row r="12">
          <cell r="E12">
            <v>253567.62666666665</v>
          </cell>
        </row>
      </sheetData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>
        <row r="8">
          <cell r="C8" t="str">
            <v>yes</v>
          </cell>
        </row>
      </sheetData>
      <sheetData sheetId="194"/>
      <sheetData sheetId="195"/>
      <sheetData sheetId="196"/>
      <sheetData sheetId="197"/>
      <sheetData sheetId="198"/>
      <sheetData sheetId="199"/>
      <sheetData sheetId="200">
        <row r="12">
          <cell r="E12">
            <v>253456</v>
          </cell>
        </row>
      </sheetData>
      <sheetData sheetId="201">
        <row r="5">
          <cell r="F5">
            <v>0.03</v>
          </cell>
        </row>
      </sheetData>
      <sheetData sheetId="202">
        <row r="16">
          <cell r="D16">
            <v>156558.33333333334</v>
          </cell>
        </row>
      </sheetData>
      <sheetData sheetId="203">
        <row r="12">
          <cell r="E12">
            <v>253567.62666666665</v>
          </cell>
        </row>
      </sheetData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06"/>
      <sheetName val="Staff 2006"/>
      <sheetName val="ASSUM. '06"/>
      <sheetName val="CAPX '06"/>
      <sheetName val="Summary"/>
      <sheetName val="SVB, Oxford, New Line"/>
      <sheetName val="P&amp;L Comp"/>
      <sheetName val="Balance Sheets"/>
      <sheetName val="P&amp;Ls"/>
      <sheetName val="Equity"/>
      <sheetName val="Cash Flow"/>
      <sheetName val="Master Assump"/>
      <sheetName val="2007"/>
      <sheetName val="Staff 2007"/>
      <sheetName val="2007.2008CDF.assumptions"/>
      <sheetName val="capex 1.557MM BOD pkg"/>
      <sheetName val="capex 1.557MM"/>
      <sheetName val="ASSUM. '07"/>
      <sheetName val="CAPX '07"/>
      <sheetName val="2008"/>
      <sheetName val="Staff 2008"/>
      <sheetName val="Positions"/>
      <sheetName val="ASSUM. '08"/>
      <sheetName val="CAPX '08"/>
      <sheetName val="2009"/>
      <sheetName val="Staff 2009"/>
      <sheetName val="ASSUM. '09"/>
      <sheetName val="CAPX '09"/>
      <sheetName val="2010"/>
      <sheetName val="Staff 2010"/>
      <sheetName val="ASSUM. '10"/>
      <sheetName val="CAPX '10"/>
      <sheetName val="2011"/>
      <sheetName val="Staff 2011"/>
      <sheetName val="ASSUM. '11"/>
      <sheetName val="CAPX '11"/>
      <sheetName val="Development"/>
      <sheetName val="rFVIIa"/>
      <sheetName val="PBD - UP (2)"/>
      <sheetName val="TOX - UP (2)"/>
      <sheetName val="MANU - UP (2)"/>
      <sheetName val="CLIN - UP (2)"/>
      <sheetName val="PBD (2)"/>
      <sheetName val="TOX (2)"/>
      <sheetName val="MANU (2)"/>
      <sheetName val="CLIN (2)"/>
      <sheetName val="Complement"/>
      <sheetName val="PBD - UP"/>
      <sheetName val="TOX - UP"/>
      <sheetName val="MANU - UP"/>
      <sheetName val="CLIN - UP"/>
      <sheetName val="PBD"/>
      <sheetName val="TOX"/>
      <sheetName val="MANU"/>
      <sheetName val="CLIN"/>
      <sheetName val="CAPX"/>
      <sheetName val="Prin &amp; Int"/>
      <sheetName val="SVB #1 and #2"/>
      <sheetName val="SVB Advance"/>
      <sheetName val="Lab Supplies #3"/>
      <sheetName val="Staff_2006"/>
      <sheetName val="ASSUM__'06"/>
      <sheetName val="CAPX_'06"/>
      <sheetName val="SVB,_Oxford,_New_Line"/>
      <sheetName val="P&amp;L_Comp"/>
      <sheetName val="Balance_Sheets"/>
      <sheetName val="Cash_Flow"/>
      <sheetName val="Master_Assump"/>
      <sheetName val="Staff_2007"/>
      <sheetName val="2007_2008CDF_assumptions"/>
      <sheetName val="capex_1_557MM_BOD_pkg"/>
      <sheetName val="capex_1_557MM"/>
      <sheetName val="ASSUM__'07"/>
      <sheetName val="CAPX_'07"/>
      <sheetName val="Staff_2008"/>
      <sheetName val="ASSUM__'08"/>
      <sheetName val="CAPX_'08"/>
      <sheetName val="Staff_2009"/>
      <sheetName val="ASSUM__'09"/>
      <sheetName val="CAPX_'09"/>
      <sheetName val="Staff_2010"/>
      <sheetName val="ASSUM__'10"/>
      <sheetName val="CAPX_'10"/>
      <sheetName val="Staff_2011"/>
      <sheetName val="ASSUM__'11"/>
      <sheetName val="CAPX_'11"/>
      <sheetName val="PBD_-_UP_(2)"/>
      <sheetName val="TOX_-_UP_(2)"/>
      <sheetName val="MANU_-_UP_(2)"/>
      <sheetName val="CLIN_-_UP_(2)"/>
      <sheetName val="PBD_(2)"/>
      <sheetName val="TOX_(2)"/>
      <sheetName val="MANU_(2)"/>
      <sheetName val="CLIN_(2)"/>
      <sheetName val="PBD_-_UP"/>
      <sheetName val="TOX_-_UP"/>
      <sheetName val="MANU_-_UP"/>
      <sheetName val="CLIN_-_UP"/>
      <sheetName val="Prin_&amp;_Int"/>
      <sheetName val="SVB_#1_and_#2"/>
      <sheetName val="SVB_Advance"/>
      <sheetName val="Lab_Supplies_#3"/>
      <sheetName val="Staff_20061"/>
      <sheetName val="ASSUM__'061"/>
      <sheetName val="CAPX_'061"/>
      <sheetName val="SVB,_Oxford,_New_Line1"/>
      <sheetName val="P&amp;L_Comp1"/>
      <sheetName val="Balance_Sheets1"/>
      <sheetName val="Cash_Flow1"/>
      <sheetName val="Master_Assump1"/>
      <sheetName val="Staff_20071"/>
      <sheetName val="2007_2008CDF_assumptions1"/>
      <sheetName val="capex_1_557MM_BOD_pkg1"/>
      <sheetName val="capex_1_557MM1"/>
      <sheetName val="ASSUM__'071"/>
      <sheetName val="CAPX_'071"/>
      <sheetName val="Staff_20081"/>
      <sheetName val="ASSUM__'081"/>
      <sheetName val="CAPX_'081"/>
      <sheetName val="Staff_20091"/>
      <sheetName val="ASSUM__'091"/>
      <sheetName val="CAPX_'091"/>
      <sheetName val="Staff_20101"/>
      <sheetName val="ASSUM__'101"/>
      <sheetName val="CAPX_'101"/>
      <sheetName val="Staff_20111"/>
      <sheetName val="ASSUM__'111"/>
      <sheetName val="CAPX_'111"/>
      <sheetName val="PBD_-_UP_(2)1"/>
      <sheetName val="TOX_-_UP_(2)1"/>
      <sheetName val="MANU_-_UP_(2)1"/>
      <sheetName val="CLIN_-_UP_(2)1"/>
      <sheetName val="PBD_(2)1"/>
      <sheetName val="TOX_(2)1"/>
      <sheetName val="MANU_(2)1"/>
      <sheetName val="CLIN_(2)1"/>
      <sheetName val="PBD_-_UP1"/>
      <sheetName val="TOX_-_UP1"/>
      <sheetName val="MANU_-_UP1"/>
      <sheetName val="CLIN_-_UP1"/>
      <sheetName val="Prin_&amp;_Int1"/>
      <sheetName val="SVB_#1_and_#21"/>
      <sheetName val="SVB_Advance1"/>
      <sheetName val="Lab_Supplies_#31"/>
      <sheetName val="Staff_20062"/>
      <sheetName val="ASSUM__'062"/>
      <sheetName val="CAPX_'062"/>
      <sheetName val="SVB,_Oxford,_New_Line2"/>
      <sheetName val="P&amp;L_Comp2"/>
      <sheetName val="Balance_Sheets2"/>
      <sheetName val="Cash_Flow2"/>
      <sheetName val="Master_Assump2"/>
      <sheetName val="Staff_20072"/>
      <sheetName val="2007_2008CDF_assumptions2"/>
      <sheetName val="capex_1_557MM_BOD_pkg2"/>
      <sheetName val="capex_1_557MM2"/>
      <sheetName val="ASSUM__'072"/>
      <sheetName val="CAPX_'072"/>
      <sheetName val="Staff_20082"/>
      <sheetName val="ASSUM__'082"/>
      <sheetName val="CAPX_'082"/>
      <sheetName val="Staff_20092"/>
      <sheetName val="ASSUM__'092"/>
      <sheetName val="CAPX_'092"/>
      <sheetName val="Staff_20102"/>
      <sheetName val="ASSUM__'102"/>
      <sheetName val="CAPX_'102"/>
      <sheetName val="Staff_20112"/>
      <sheetName val="ASSUM__'112"/>
      <sheetName val="CAPX_'112"/>
      <sheetName val="PBD_-_UP_(2)2"/>
      <sheetName val="TOX_-_UP_(2)2"/>
      <sheetName val="MANU_-_UP_(2)2"/>
      <sheetName val="CLIN_-_UP_(2)2"/>
      <sheetName val="PBD_(2)2"/>
      <sheetName val="TOX_(2)2"/>
      <sheetName val="MANU_(2)2"/>
      <sheetName val="CLIN_(2)2"/>
      <sheetName val="PBD_-_UP2"/>
      <sheetName val="TOX_-_UP2"/>
      <sheetName val="MANU_-_UP2"/>
      <sheetName val="CLIN_-_UP2"/>
      <sheetName val="Prin_&amp;_Int2"/>
      <sheetName val="SVB_#1_and_#22"/>
      <sheetName val="SVB_Advance2"/>
      <sheetName val="Lab_Supplies_#32"/>
      <sheetName val="Staff_20063"/>
      <sheetName val="ASSUM__'063"/>
      <sheetName val="CAPX_'063"/>
      <sheetName val="SVB,_Oxford,_New_Line3"/>
      <sheetName val="P&amp;L_Comp3"/>
      <sheetName val="Balance_Sheets3"/>
      <sheetName val="Cash_Flow3"/>
      <sheetName val="Master_Assump3"/>
      <sheetName val="Staff_20073"/>
      <sheetName val="2007_2008CDF_assumptions3"/>
      <sheetName val="capex_1_557MM_BOD_pkg3"/>
      <sheetName val="capex_1_557MM3"/>
      <sheetName val="ASSUM__'073"/>
      <sheetName val="CAPX_'073"/>
      <sheetName val="Staff_20083"/>
      <sheetName val="ASSUM__'083"/>
      <sheetName val="CAPX_'083"/>
      <sheetName val="Staff_20093"/>
      <sheetName val="ASSUM__'093"/>
      <sheetName val="CAPX_'093"/>
      <sheetName val="Staff_20103"/>
      <sheetName val="ASSUM__'103"/>
      <sheetName val="CAPX_'103"/>
      <sheetName val="Staff_20113"/>
      <sheetName val="ASSUM__'113"/>
      <sheetName val="CAPX_'113"/>
      <sheetName val="PBD_-_UP_(2)3"/>
      <sheetName val="TOX_-_UP_(2)3"/>
      <sheetName val="MANU_-_UP_(2)3"/>
      <sheetName val="CLIN_-_UP_(2)3"/>
      <sheetName val="PBD_(2)3"/>
      <sheetName val="TOX_(2)3"/>
      <sheetName val="MANU_(2)3"/>
      <sheetName val="CLIN_(2)3"/>
      <sheetName val="PBD_-_UP3"/>
      <sheetName val="TOX_-_UP3"/>
      <sheetName val="MANU_-_UP3"/>
      <sheetName val="CLIN_-_UP3"/>
      <sheetName val="Prin_&amp;_Int3"/>
      <sheetName val="SVB_#1_and_#23"/>
      <sheetName val="SVB_Advance3"/>
      <sheetName val="Lab_Supplies_#3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8">
          <cell r="C8" t="str">
            <v>yes</v>
          </cell>
        </row>
        <row r="9">
          <cell r="C9">
            <v>39419</v>
          </cell>
        </row>
        <row r="12">
          <cell r="C12">
            <v>39614</v>
          </cell>
        </row>
        <row r="31">
          <cell r="C31">
            <v>39813</v>
          </cell>
        </row>
        <row r="32">
          <cell r="C32" t="str">
            <v>no</v>
          </cell>
        </row>
        <row r="33">
          <cell r="C33">
            <v>39721</v>
          </cell>
        </row>
        <row r="35">
          <cell r="C35" t="str">
            <v>yes</v>
          </cell>
        </row>
        <row r="36">
          <cell r="C36">
            <v>39447</v>
          </cell>
        </row>
        <row r="37">
          <cell r="C37">
            <v>2000000</v>
          </cell>
        </row>
        <row r="39">
          <cell r="C39">
            <v>6</v>
          </cell>
        </row>
        <row r="44">
          <cell r="C44" t="str">
            <v>yes</v>
          </cell>
        </row>
        <row r="45">
          <cell r="C45">
            <v>39814</v>
          </cell>
        </row>
        <row r="46">
          <cell r="C46">
            <v>3000000</v>
          </cell>
        </row>
        <row r="47">
          <cell r="C47">
            <v>6</v>
          </cell>
        </row>
        <row r="48">
          <cell r="C48">
            <v>40544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>
        <row r="74">
          <cell r="C74">
            <v>-1519576.0416763984</v>
          </cell>
        </row>
      </sheetData>
      <sheetData sheetId="20">
        <row r="12">
          <cell r="E12">
            <v>253456</v>
          </cell>
        </row>
      </sheetData>
      <sheetData sheetId="21"/>
      <sheetData sheetId="22">
        <row r="5">
          <cell r="F5">
            <v>0.03</v>
          </cell>
        </row>
      </sheetData>
      <sheetData sheetId="23">
        <row r="16">
          <cell r="D16">
            <v>156558.33333333334</v>
          </cell>
        </row>
      </sheetData>
      <sheetData sheetId="24">
        <row r="5">
          <cell r="C5">
            <v>39814</v>
          </cell>
        </row>
      </sheetData>
      <sheetData sheetId="25">
        <row r="12">
          <cell r="E12">
            <v>253567.62666666665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>
        <row r="8">
          <cell r="C8" t="str">
            <v>yes</v>
          </cell>
        </row>
      </sheetData>
      <sheetData sheetId="68"/>
      <sheetData sheetId="69"/>
      <sheetData sheetId="70"/>
      <sheetData sheetId="71"/>
      <sheetData sheetId="72"/>
      <sheetData sheetId="73"/>
      <sheetData sheetId="74">
        <row r="12">
          <cell r="E12">
            <v>253456</v>
          </cell>
        </row>
      </sheetData>
      <sheetData sheetId="75">
        <row r="5">
          <cell r="F5">
            <v>0.03</v>
          </cell>
        </row>
      </sheetData>
      <sheetData sheetId="76">
        <row r="16">
          <cell r="D16">
            <v>156558.33333333334</v>
          </cell>
        </row>
      </sheetData>
      <sheetData sheetId="77">
        <row r="12">
          <cell r="E12">
            <v>253567.62666666665</v>
          </cell>
        </row>
      </sheetData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>
        <row r="8">
          <cell r="C8" t="str">
            <v>yes</v>
          </cell>
        </row>
      </sheetData>
      <sheetData sheetId="110"/>
      <sheetData sheetId="111"/>
      <sheetData sheetId="112"/>
      <sheetData sheetId="113"/>
      <sheetData sheetId="114"/>
      <sheetData sheetId="115"/>
      <sheetData sheetId="116">
        <row r="12">
          <cell r="E12">
            <v>253456</v>
          </cell>
        </row>
      </sheetData>
      <sheetData sheetId="117">
        <row r="5">
          <cell r="F5">
            <v>0.03</v>
          </cell>
        </row>
      </sheetData>
      <sheetData sheetId="118">
        <row r="16">
          <cell r="D16">
            <v>156558.33333333334</v>
          </cell>
        </row>
      </sheetData>
      <sheetData sheetId="119">
        <row r="12">
          <cell r="E12">
            <v>253567.62666666665</v>
          </cell>
        </row>
      </sheetData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>
        <row r="8">
          <cell r="C8" t="str">
            <v>yes</v>
          </cell>
        </row>
      </sheetData>
      <sheetData sheetId="152"/>
      <sheetData sheetId="153"/>
      <sheetData sheetId="154"/>
      <sheetData sheetId="155"/>
      <sheetData sheetId="156"/>
      <sheetData sheetId="157"/>
      <sheetData sheetId="158">
        <row r="12">
          <cell r="E12">
            <v>253456</v>
          </cell>
        </row>
      </sheetData>
      <sheetData sheetId="159">
        <row r="5">
          <cell r="F5">
            <v>0.03</v>
          </cell>
        </row>
      </sheetData>
      <sheetData sheetId="160">
        <row r="16">
          <cell r="D16">
            <v>156558.33333333334</v>
          </cell>
        </row>
      </sheetData>
      <sheetData sheetId="161">
        <row r="12">
          <cell r="E12">
            <v>253567.62666666665</v>
          </cell>
        </row>
      </sheetData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>
        <row r="8">
          <cell r="C8" t="str">
            <v>yes</v>
          </cell>
        </row>
      </sheetData>
      <sheetData sheetId="194"/>
      <sheetData sheetId="195"/>
      <sheetData sheetId="196"/>
      <sheetData sheetId="197"/>
      <sheetData sheetId="198"/>
      <sheetData sheetId="199"/>
      <sheetData sheetId="200">
        <row r="12">
          <cell r="E12">
            <v>253456</v>
          </cell>
        </row>
      </sheetData>
      <sheetData sheetId="201">
        <row r="5">
          <cell r="F5">
            <v>0.03</v>
          </cell>
        </row>
      </sheetData>
      <sheetData sheetId="202">
        <row r="16">
          <cell r="D16">
            <v>156558.33333333334</v>
          </cell>
        </row>
      </sheetData>
      <sheetData sheetId="203">
        <row r="12">
          <cell r="E12">
            <v>253567.62666666665</v>
          </cell>
        </row>
      </sheetData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Table 1"/>
      <sheetName val="E_Internal"/>
      <sheetName val="E"/>
    </sheetNames>
    <sheetDataSet>
      <sheetData sheetId="0">
        <row r="8">
          <cell r="E8"/>
        </row>
      </sheetData>
      <sheetData sheetId="1">
        <row r="3">
          <cell r="F3">
            <v>45200</v>
          </cell>
        </row>
        <row r="109">
          <cell r="C109"/>
        </row>
      </sheetData>
      <sheetData sheetId="2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Table 1"/>
      <sheetName val="E_Internal"/>
      <sheetName val="E"/>
    </sheetNames>
    <sheetDataSet>
      <sheetData sheetId="0">
        <row r="8">
          <cell r="E8"/>
        </row>
      </sheetData>
      <sheetData sheetId="1">
        <row r="3">
          <cell r="F3">
            <v>45200</v>
          </cell>
        </row>
        <row r="109">
          <cell r="C109"/>
        </row>
      </sheetData>
      <sheetData sheetId="2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s"/>
      <sheetName val="VESTINGS"/>
    </sheetNames>
    <sheetDataSet>
      <sheetData sheetId="0">
        <row r="1">
          <cell r="A1" t="str">
            <v>Book</v>
          </cell>
          <cell r="B1" t="str">
            <v>DWAC</v>
          </cell>
        </row>
        <row r="2">
          <cell r="A2" t="str">
            <v>Treasury</v>
          </cell>
          <cell r="B2" t="str">
            <v>Physical Certificate</v>
          </cell>
        </row>
        <row r="3">
          <cell r="A3" t="str">
            <v>Retire</v>
          </cell>
          <cell r="B3" t="str">
            <v>Book Entry</v>
          </cell>
        </row>
      </sheetData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AD ME"/>
      <sheetName val="My Lists"/>
      <sheetName val="OIData"/>
      <sheetName val="READ_ME"/>
      <sheetName val="My_Lists"/>
      <sheetName val="READ_ME1"/>
      <sheetName val="My_Lists1"/>
      <sheetName val="READ_ME2"/>
      <sheetName val="My_Lists2"/>
      <sheetName val="READ_ME3"/>
      <sheetName val="My_Lists3"/>
    </sheetNames>
    <sheetDataSet>
      <sheetData sheetId="0" refreshError="1"/>
      <sheetData sheetId="1">
        <row r="2">
          <cell r="A2" t="str">
            <v xml:space="preserve">1-Domestic Indiv </v>
          </cell>
          <cell r="B2" t="str">
            <v>1-Conversion</v>
          </cell>
        </row>
        <row r="3">
          <cell r="A3" t="str">
            <v xml:space="preserve">2-Domestic JT TEN </v>
          </cell>
          <cell r="B3" t="str">
            <v>2-Exchange</v>
          </cell>
        </row>
        <row r="4">
          <cell r="A4" t="str">
            <v xml:space="preserve">3-Domestic TEN COM </v>
          </cell>
          <cell r="B4" t="str">
            <v>3-Option Exercise</v>
          </cell>
        </row>
        <row r="5">
          <cell r="A5" t="str">
            <v xml:space="preserve">4-Domestic TEN ENT </v>
          </cell>
          <cell r="B5" t="str">
            <v>4-ESOP/ESPP</v>
          </cell>
        </row>
        <row r="6">
          <cell r="A6" t="str">
            <v xml:space="preserve">5-Domestic COMM PROP </v>
          </cell>
          <cell r="B6" t="str">
            <v>5-Restriction Vesting</v>
          </cell>
        </row>
        <row r="7">
          <cell r="A7" t="str">
            <v xml:space="preserve">6-Domestic Cust For Minor </v>
          </cell>
          <cell r="B7" t="str">
            <v>6-All Other</v>
          </cell>
        </row>
        <row r="8">
          <cell r="A8" t="str">
            <v xml:space="preserve">7-Domestic Trust </v>
          </cell>
        </row>
        <row r="9">
          <cell r="A9" t="str">
            <v xml:space="preserve">8-Domestic IRA/Keogh </v>
          </cell>
        </row>
        <row r="10">
          <cell r="A10" t="str">
            <v xml:space="preserve">9-Domestic FBO/FAO </v>
          </cell>
        </row>
        <row r="11">
          <cell r="A11" t="str">
            <v>10-Domestic Corp</v>
          </cell>
        </row>
        <row r="12">
          <cell r="A12" t="str">
            <v xml:space="preserve">11-Domestic Partnership </v>
          </cell>
        </row>
        <row r="13">
          <cell r="A13" t="str">
            <v>12-Foreign Indiv</v>
          </cell>
        </row>
        <row r="14">
          <cell r="A14" t="str">
            <v xml:space="preserve">13-Foreign Joint </v>
          </cell>
        </row>
        <row r="15">
          <cell r="A15" t="str">
            <v xml:space="preserve">14-Foreign Trust </v>
          </cell>
        </row>
        <row r="16">
          <cell r="A16" t="str">
            <v xml:space="preserve">15-Foreign FBO/FAO </v>
          </cell>
        </row>
        <row r="17">
          <cell r="A17" t="str">
            <v>16-Foreign Corp    </v>
          </cell>
        </row>
      </sheetData>
      <sheetData sheetId="2" refreshError="1"/>
      <sheetData sheetId="3"/>
      <sheetData sheetId="4">
        <row r="2">
          <cell r="A2" t="str">
            <v xml:space="preserve">1-Domestic Indiv </v>
          </cell>
        </row>
      </sheetData>
      <sheetData sheetId="5"/>
      <sheetData sheetId="6">
        <row r="2">
          <cell r="A2" t="str">
            <v xml:space="preserve">1-Domestic Indiv </v>
          </cell>
        </row>
      </sheetData>
      <sheetData sheetId="7"/>
      <sheetData sheetId="8">
        <row r="2">
          <cell r="A2" t="str">
            <v xml:space="preserve">1-Domestic Indiv </v>
          </cell>
        </row>
      </sheetData>
      <sheetData sheetId="9"/>
      <sheetData sheetId="10">
        <row r="2">
          <cell r="A2" t="str">
            <v xml:space="preserve">1-Domestic Indiv </v>
          </cell>
        </row>
      </sheetData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s"/>
      <sheetName val="VESTINGS"/>
    </sheetNames>
    <sheetDataSet>
      <sheetData sheetId="0">
        <row r="1">
          <cell r="A1" t="str">
            <v>Book</v>
          </cell>
          <cell r="B1" t="str">
            <v>DWAC</v>
          </cell>
        </row>
        <row r="2">
          <cell r="A2" t="str">
            <v>Treasury</v>
          </cell>
          <cell r="B2" t="str">
            <v>Physical Certificate</v>
          </cell>
        </row>
        <row r="3">
          <cell r="A3" t="str">
            <v>Retire</v>
          </cell>
          <cell r="B3" t="str">
            <v>Book Entry</v>
          </cell>
        </row>
      </sheetData>
      <sheetData sheetId="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s"/>
      <sheetName val="VESTINGS"/>
    </sheetNames>
    <sheetDataSet>
      <sheetData sheetId="0">
        <row r="1">
          <cell r="A1" t="str">
            <v>Book</v>
          </cell>
          <cell r="B1" t="str">
            <v>DWAC</v>
          </cell>
        </row>
        <row r="2">
          <cell r="A2" t="str">
            <v>Treasury</v>
          </cell>
          <cell r="B2" t="str">
            <v>Physical Certificate</v>
          </cell>
        </row>
        <row r="3">
          <cell r="A3" t="str">
            <v>Retire</v>
          </cell>
          <cell r="B3" t="str">
            <v>Book Entry</v>
          </cell>
        </row>
      </sheetData>
      <sheetData sheetId="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"/>
      <sheetName val="IC_AA"/>
      <sheetName val="Elimination"/>
      <sheetName val="WS_NAV_n_Check"/>
      <sheetName val="Recon_to_BP"/>
      <sheetName val="Recon_to_Last Year"/>
      <sheetName val="SF Region_Sum_ Last Year"/>
      <sheetName val="SFRegion_Current_Last_YR_Detail"/>
      <sheetName val="SF Region_P&amp;L"/>
      <sheetName val="Actual vs Budget"/>
      <sheetName val="Actual"/>
      <sheetName val="Budget"/>
      <sheetName val="Next Month"/>
      <sheetName val="RGG_P&amp;L"/>
      <sheetName val="RSS_P&amp;L"/>
      <sheetName val="RSF_P&amp;L"/>
      <sheetName val="CLS_P&amp;L"/>
      <sheetName val="Revenue and EBITDA Graphs "/>
      <sheetName val="SF_Region_Tracking"/>
      <sheetName val="RSS_RGG_Tracking"/>
      <sheetName val="RGG_Tracking"/>
      <sheetName val="RSS_Tracking"/>
      <sheetName val="RSF_Tracking"/>
      <sheetName val="Rev Trend"/>
      <sheetName val="EBITDA Trend"/>
      <sheetName val="CLS_Tracking"/>
      <sheetName val="Rev_Actual_Budget"/>
      <sheetName val="EBITDA_Actual_Budget"/>
      <sheetName val="Revenue_Var"/>
      <sheetName val="EBITDA_Var"/>
      <sheetName val="RevVarPlot"/>
      <sheetName val="EBITDAVarPlot"/>
      <sheetName val="Rev_13Mos"/>
      <sheetName val="EBITDA_13Mos"/>
      <sheetName val="SF Region_Summary"/>
      <sheetName val="SF Region"/>
      <sheetName val="SF Region_by_Co"/>
      <sheetName val="RSS_RGG"/>
      <sheetName val="RGG"/>
      <sheetName val="RSS"/>
      <sheetName val="REB"/>
      <sheetName val="RSF"/>
      <sheetName val="WCR"/>
      <sheetName val="SCV"/>
      <sheetName val="CLS"/>
      <sheetName val="Graph_Data"/>
      <sheetName val="Month"/>
      <sheetName val="Elim"/>
      <sheetName val="Object"/>
      <sheetName val="Recon_to_Last_Year"/>
      <sheetName val="SF_Region_Sum__Last_Year"/>
      <sheetName val="SF_Region_P&amp;L"/>
      <sheetName val="Actual_vs_Budget"/>
      <sheetName val="Next_Month"/>
      <sheetName val="Revenue_and_EBITDA_Graphs_"/>
      <sheetName val="Rev_Trend"/>
      <sheetName val="EBITDA_Trend"/>
      <sheetName val="SF_Region_Summary"/>
      <sheetName val="SF_Region"/>
      <sheetName val="SF_Region_by_C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K5">
            <v>2014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>
        <row r="1">
          <cell r="A1">
            <v>1</v>
          </cell>
        </row>
      </sheetData>
      <sheetData sheetId="47">
        <row r="4">
          <cell r="B4">
            <v>41912</v>
          </cell>
          <cell r="C4">
            <v>41943</v>
          </cell>
          <cell r="D4">
            <v>41973</v>
          </cell>
          <cell r="E4">
            <v>42004</v>
          </cell>
          <cell r="F4">
            <v>42035</v>
          </cell>
          <cell r="G4">
            <v>42063</v>
          </cell>
          <cell r="H4">
            <v>42094</v>
          </cell>
          <cell r="I4">
            <v>42124</v>
          </cell>
          <cell r="J4">
            <v>42155</v>
          </cell>
          <cell r="K4">
            <v>42185</v>
          </cell>
          <cell r="L4">
            <v>42216</v>
          </cell>
          <cell r="M4">
            <v>42247</v>
          </cell>
          <cell r="N4">
            <v>42277</v>
          </cell>
          <cell r="O4">
            <v>42308</v>
          </cell>
          <cell r="P4">
            <v>42338</v>
          </cell>
          <cell r="Q4">
            <v>42369</v>
          </cell>
          <cell r="R4">
            <v>42400</v>
          </cell>
          <cell r="S4">
            <v>42429</v>
          </cell>
          <cell r="T4">
            <v>42460</v>
          </cell>
          <cell r="U4">
            <v>42490</v>
          </cell>
          <cell r="V4">
            <v>42521</v>
          </cell>
          <cell r="W4">
            <v>42551</v>
          </cell>
          <cell r="X4">
            <v>42582</v>
          </cell>
          <cell r="Y4">
            <v>42613</v>
          </cell>
        </row>
        <row r="5">
          <cell r="A5" t="str">
            <v>Revenue</v>
          </cell>
          <cell r="B5">
            <v>-8410005.4499999993</v>
          </cell>
          <cell r="C5">
            <v>-8669754.8900000006</v>
          </cell>
          <cell r="D5">
            <v>-7616865.8900000006</v>
          </cell>
          <cell r="E5">
            <v>-9136842.3499999996</v>
          </cell>
          <cell r="F5">
            <v>-8421604.6600000001</v>
          </cell>
          <cell r="G5">
            <v>-7762472.9799999995</v>
          </cell>
          <cell r="H5">
            <v>-8650979.5899999999</v>
          </cell>
          <cell r="I5">
            <v>-8515023.1000000015</v>
          </cell>
          <cell r="J5">
            <v>-8173742.1999999993</v>
          </cell>
          <cell r="K5">
            <v>-8584210.5099999998</v>
          </cell>
          <cell r="L5">
            <v>-8913500.8200000003</v>
          </cell>
          <cell r="M5">
            <v>-8578064.3800000008</v>
          </cell>
          <cell r="N5">
            <v>-8548696.0500000007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</row>
        <row r="6">
          <cell r="A6" t="str">
            <v>Expenses</v>
          </cell>
          <cell r="B6">
            <v>-8410005.4499999993</v>
          </cell>
          <cell r="C6">
            <v>-8669754.8900000006</v>
          </cell>
          <cell r="D6">
            <v>-7616865.8900000006</v>
          </cell>
          <cell r="E6">
            <v>-9136842.3499999996</v>
          </cell>
          <cell r="F6">
            <v>-8421604.6600000001</v>
          </cell>
          <cell r="G6">
            <v>-7762472.9799999995</v>
          </cell>
          <cell r="H6">
            <v>-8650979.5899999999</v>
          </cell>
          <cell r="I6">
            <v>-8515023.1000000015</v>
          </cell>
          <cell r="J6">
            <v>-8173742.2000000002</v>
          </cell>
          <cell r="K6">
            <v>-8584210.5099999998</v>
          </cell>
          <cell r="L6">
            <v>-8913500.8200000003</v>
          </cell>
          <cell r="M6">
            <v>-8578064.3800000008</v>
          </cell>
          <cell r="N6">
            <v>-8548696.0500000007</v>
          </cell>
          <cell r="O6">
            <v>0</v>
          </cell>
        </row>
        <row r="7">
          <cell r="A7" t="str">
            <v>EBITDA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</sheetData>
      <sheetData sheetId="48">
        <row r="1">
          <cell r="A1" t="str">
            <v>Obj Acct ------</v>
          </cell>
        </row>
      </sheetData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hibit"/>
      <sheetName val="COMMENTS"/>
      <sheetName val="assets"/>
      <sheetName val="_ good"/>
      <sheetName val="trend factors"/>
      <sheetName val="r3 factors"/>
      <sheetName val="MSTRNDF"/>
      <sheetName val="BLS-PPI Tables"/>
      <sheetName val="class"/>
      <sheetName val="Source--&gt;"/>
      <sheetName val="KE Assets"/>
      <sheetName val="__good"/>
      <sheetName val="trend_factors"/>
      <sheetName val="r3_factors"/>
      <sheetName val="BLS-PPI_Tables"/>
      <sheetName val="KE_Assets"/>
      <sheetName val="__good1"/>
      <sheetName val="trend_factors1"/>
      <sheetName val="r3_factors1"/>
      <sheetName val="BLS-PPI_Tables1"/>
      <sheetName val="KE_Assets1"/>
    </sheetNames>
    <sheetDataSet>
      <sheetData sheetId="0">
        <row r="305">
          <cell r="J305">
            <v>412107.45766347309</v>
          </cell>
        </row>
      </sheetData>
      <sheetData sheetId="1" refreshError="1"/>
      <sheetData sheetId="2">
        <row r="4">
          <cell r="A4" t="str">
            <v>KE.1</v>
          </cell>
        </row>
      </sheetData>
      <sheetData sheetId="3" refreshError="1"/>
      <sheetData sheetId="4" refreshError="1"/>
      <sheetData sheetId="5">
        <row r="9">
          <cell r="K9">
            <v>0</v>
          </cell>
        </row>
      </sheetData>
      <sheetData sheetId="6" refreshError="1"/>
      <sheetData sheetId="7" refreshError="1"/>
      <sheetData sheetId="8">
        <row r="2">
          <cell r="D2" t="str">
            <v>a o a</v>
          </cell>
        </row>
      </sheetData>
      <sheetData sheetId="9" refreshError="1"/>
      <sheetData sheetId="10">
        <row r="1">
          <cell r="C1" t="str">
            <v>04014  KE ENTERPRISES, INC.</v>
          </cell>
        </row>
        <row r="10">
          <cell r="A10" t="str">
            <v>KE.1</v>
          </cell>
          <cell r="B10" t="str">
            <v>Furniture &amp; Fixtures</v>
          </cell>
          <cell r="C10">
            <v>1</v>
          </cell>
          <cell r="D10"/>
          <cell r="E10" t="str">
            <v xml:space="preserve">Furniture &amp; Fixtures                         </v>
          </cell>
          <cell r="F10">
            <v>32690</v>
          </cell>
          <cell r="G10">
            <v>532.5</v>
          </cell>
          <cell r="H10">
            <v>0</v>
          </cell>
          <cell r="I10"/>
          <cell r="J10">
            <v>0</v>
          </cell>
          <cell r="K10">
            <v>532.5</v>
          </cell>
          <cell r="L10">
            <v>0</v>
          </cell>
          <cell r="M10">
            <v>532.5</v>
          </cell>
          <cell r="N10">
            <v>0</v>
          </cell>
          <cell r="O10" t="str">
            <v>S/L</v>
          </cell>
          <cell r="P10">
            <v>7</v>
          </cell>
        </row>
        <row r="11">
          <cell r="A11" t="str">
            <v>KE.2</v>
          </cell>
          <cell r="B11" t="str">
            <v>Furniture &amp; Fixtures</v>
          </cell>
          <cell r="C11">
            <v>2</v>
          </cell>
          <cell r="D11"/>
          <cell r="E11" t="str">
            <v xml:space="preserve">Office Furniture                             </v>
          </cell>
          <cell r="F11">
            <v>34647</v>
          </cell>
          <cell r="G11">
            <v>5629.5</v>
          </cell>
          <cell r="H11">
            <v>0</v>
          </cell>
          <cell r="I11"/>
          <cell r="J11">
            <v>0</v>
          </cell>
          <cell r="K11">
            <v>5629.5</v>
          </cell>
          <cell r="L11">
            <v>0</v>
          </cell>
          <cell r="M11">
            <v>5629.5</v>
          </cell>
          <cell r="N11">
            <v>0</v>
          </cell>
          <cell r="O11" t="str">
            <v>S/L</v>
          </cell>
          <cell r="P11">
            <v>7</v>
          </cell>
        </row>
        <row r="12">
          <cell r="A12" t="str">
            <v>KE.3</v>
          </cell>
          <cell r="B12" t="str">
            <v>Furniture &amp; Fixtures</v>
          </cell>
          <cell r="C12">
            <v>3</v>
          </cell>
          <cell r="D12"/>
          <cell r="E12" t="str">
            <v xml:space="preserve">Office Furniture                             </v>
          </cell>
          <cell r="F12">
            <v>34768</v>
          </cell>
          <cell r="G12">
            <v>10423.5</v>
          </cell>
          <cell r="H12">
            <v>0</v>
          </cell>
          <cell r="I12"/>
          <cell r="J12">
            <v>0</v>
          </cell>
          <cell r="K12">
            <v>10423.5</v>
          </cell>
          <cell r="L12">
            <v>0</v>
          </cell>
          <cell r="M12">
            <v>10423.5</v>
          </cell>
          <cell r="N12">
            <v>0</v>
          </cell>
          <cell r="O12" t="str">
            <v>S/L</v>
          </cell>
          <cell r="P12">
            <v>7</v>
          </cell>
        </row>
        <row r="13">
          <cell r="A13" t="str">
            <v>KE.4</v>
          </cell>
          <cell r="B13" t="str">
            <v>Furniture &amp; Fixtures</v>
          </cell>
          <cell r="C13">
            <v>4</v>
          </cell>
          <cell r="D13"/>
          <cell r="E13" t="str">
            <v xml:space="preserve">Office furniture                             </v>
          </cell>
          <cell r="F13">
            <v>34819</v>
          </cell>
          <cell r="G13">
            <v>3280</v>
          </cell>
          <cell r="H13">
            <v>0</v>
          </cell>
          <cell r="I13"/>
          <cell r="J13">
            <v>0</v>
          </cell>
          <cell r="K13">
            <v>3280</v>
          </cell>
          <cell r="L13">
            <v>0</v>
          </cell>
          <cell r="M13">
            <v>3280</v>
          </cell>
          <cell r="N13">
            <v>0</v>
          </cell>
          <cell r="O13" t="str">
            <v>S/L</v>
          </cell>
          <cell r="P13">
            <v>7</v>
          </cell>
        </row>
        <row r="14">
          <cell r="A14" t="str">
            <v>KE.5</v>
          </cell>
          <cell r="B14" t="str">
            <v>Furniture &amp; Fixtures</v>
          </cell>
          <cell r="C14">
            <v>5</v>
          </cell>
          <cell r="D14"/>
          <cell r="E14" t="str">
            <v xml:space="preserve">Office Furniture                             </v>
          </cell>
          <cell r="F14">
            <v>35054</v>
          </cell>
          <cell r="G14">
            <v>707.1</v>
          </cell>
          <cell r="H14">
            <v>0</v>
          </cell>
          <cell r="I14"/>
          <cell r="J14">
            <v>0</v>
          </cell>
          <cell r="K14">
            <v>707.1</v>
          </cell>
          <cell r="L14">
            <v>0</v>
          </cell>
          <cell r="M14">
            <v>707.1</v>
          </cell>
          <cell r="N14">
            <v>0</v>
          </cell>
          <cell r="O14" t="str">
            <v>S/L</v>
          </cell>
          <cell r="P14">
            <v>7</v>
          </cell>
        </row>
        <row r="15">
          <cell r="A15" t="str">
            <v>KE.6</v>
          </cell>
          <cell r="B15" t="str">
            <v>Furniture &amp; Fixtures</v>
          </cell>
          <cell r="C15">
            <v>6</v>
          </cell>
          <cell r="D15"/>
          <cell r="E15" t="str">
            <v xml:space="preserve">Office furniture                             </v>
          </cell>
          <cell r="F15">
            <v>35033</v>
          </cell>
          <cell r="G15">
            <v>639</v>
          </cell>
          <cell r="H15">
            <v>0</v>
          </cell>
          <cell r="I15"/>
          <cell r="J15">
            <v>0</v>
          </cell>
          <cell r="K15">
            <v>639</v>
          </cell>
          <cell r="L15">
            <v>0</v>
          </cell>
          <cell r="M15">
            <v>639</v>
          </cell>
          <cell r="N15">
            <v>0</v>
          </cell>
          <cell r="O15" t="str">
            <v>S/L</v>
          </cell>
          <cell r="P15">
            <v>7</v>
          </cell>
        </row>
        <row r="16">
          <cell r="A16" t="str">
            <v>KE.7</v>
          </cell>
          <cell r="B16" t="str">
            <v>Furniture &amp; Fixtures</v>
          </cell>
          <cell r="C16">
            <v>7</v>
          </cell>
          <cell r="D16"/>
          <cell r="E16" t="str">
            <v xml:space="preserve">Desk (Maple/Black)                           </v>
          </cell>
          <cell r="F16">
            <v>35097</v>
          </cell>
          <cell r="G16">
            <v>975</v>
          </cell>
          <cell r="H16">
            <v>0</v>
          </cell>
          <cell r="I16"/>
          <cell r="J16">
            <v>0</v>
          </cell>
          <cell r="K16">
            <v>975</v>
          </cell>
          <cell r="L16">
            <v>0</v>
          </cell>
          <cell r="M16">
            <v>975</v>
          </cell>
          <cell r="N16">
            <v>0</v>
          </cell>
          <cell r="O16" t="str">
            <v>S/L</v>
          </cell>
          <cell r="P16">
            <v>7</v>
          </cell>
        </row>
        <row r="17">
          <cell r="A17" t="str">
            <v>KE.8</v>
          </cell>
          <cell r="B17" t="str">
            <v>Furniture &amp; Fixtures</v>
          </cell>
          <cell r="C17">
            <v>8</v>
          </cell>
          <cell r="D17"/>
          <cell r="E17" t="str">
            <v xml:space="preserve">Used Partitions                              </v>
          </cell>
          <cell r="F17">
            <v>35170</v>
          </cell>
          <cell r="G17">
            <v>1255</v>
          </cell>
          <cell r="H17">
            <v>0</v>
          </cell>
          <cell r="I17"/>
          <cell r="J17">
            <v>0</v>
          </cell>
          <cell r="K17">
            <v>1255</v>
          </cell>
          <cell r="L17">
            <v>0</v>
          </cell>
          <cell r="M17">
            <v>1255</v>
          </cell>
          <cell r="N17">
            <v>0</v>
          </cell>
          <cell r="O17" t="str">
            <v>S/L</v>
          </cell>
          <cell r="P17">
            <v>7</v>
          </cell>
        </row>
        <row r="18">
          <cell r="A18" t="str">
            <v>KE.9</v>
          </cell>
          <cell r="B18" t="str">
            <v>Furniture &amp; Fixtures</v>
          </cell>
          <cell r="C18">
            <v>9</v>
          </cell>
          <cell r="D18"/>
          <cell r="E18" t="str">
            <v xml:space="preserve">St Johns Panel System                        </v>
          </cell>
          <cell r="F18">
            <v>35642</v>
          </cell>
          <cell r="G18">
            <v>3955</v>
          </cell>
          <cell r="H18">
            <v>0</v>
          </cell>
          <cell r="I18"/>
          <cell r="J18">
            <v>0</v>
          </cell>
          <cell r="K18">
            <v>3955</v>
          </cell>
          <cell r="L18">
            <v>0</v>
          </cell>
          <cell r="M18">
            <v>3955</v>
          </cell>
          <cell r="N18">
            <v>0</v>
          </cell>
          <cell r="O18" t="str">
            <v>S/L</v>
          </cell>
          <cell r="P18">
            <v>7</v>
          </cell>
        </row>
        <row r="19">
          <cell r="A19" t="str">
            <v>KE.10</v>
          </cell>
          <cell r="B19" t="str">
            <v>Furniture &amp; Fixtures</v>
          </cell>
          <cell r="C19">
            <v>10</v>
          </cell>
          <cell r="D19"/>
          <cell r="E19" t="str">
            <v xml:space="preserve">6 Desks/Return-New Cubicles                  </v>
          </cell>
          <cell r="F19">
            <v>35912</v>
          </cell>
          <cell r="G19">
            <v>5214</v>
          </cell>
          <cell r="H19">
            <v>0</v>
          </cell>
          <cell r="I19"/>
          <cell r="J19">
            <v>0</v>
          </cell>
          <cell r="K19">
            <v>5214</v>
          </cell>
          <cell r="L19">
            <v>0</v>
          </cell>
          <cell r="M19">
            <v>5214</v>
          </cell>
          <cell r="N19">
            <v>0</v>
          </cell>
          <cell r="O19" t="str">
            <v>S/L</v>
          </cell>
          <cell r="P19">
            <v>7</v>
          </cell>
        </row>
        <row r="20">
          <cell r="A20" t="str">
            <v>KE.11</v>
          </cell>
          <cell r="B20" t="str">
            <v>Furniture &amp; Fixtures</v>
          </cell>
          <cell r="C20">
            <v>11</v>
          </cell>
          <cell r="D20"/>
          <cell r="E20" t="str">
            <v xml:space="preserve">St Johns Panel System-Cubicles               </v>
          </cell>
          <cell r="F20">
            <v>35937</v>
          </cell>
          <cell r="G20">
            <v>3660</v>
          </cell>
          <cell r="H20">
            <v>0</v>
          </cell>
          <cell r="I20"/>
          <cell r="J20">
            <v>0</v>
          </cell>
          <cell r="K20">
            <v>3660</v>
          </cell>
          <cell r="L20">
            <v>0</v>
          </cell>
          <cell r="M20">
            <v>3660</v>
          </cell>
          <cell r="N20">
            <v>0</v>
          </cell>
          <cell r="O20" t="str">
            <v>S/L</v>
          </cell>
          <cell r="P20">
            <v>7</v>
          </cell>
        </row>
        <row r="21">
          <cell r="A21" t="str">
            <v>KE.12</v>
          </cell>
          <cell r="B21" t="str">
            <v>Furniture &amp; Fixtures</v>
          </cell>
          <cell r="C21">
            <v>12</v>
          </cell>
          <cell r="D21"/>
          <cell r="E21" t="str">
            <v xml:space="preserve">St Johns Panel System-Office                 </v>
          </cell>
          <cell r="F21">
            <v>35937</v>
          </cell>
          <cell r="G21">
            <v>2295</v>
          </cell>
          <cell r="H21">
            <v>0</v>
          </cell>
          <cell r="I21"/>
          <cell r="J21">
            <v>0</v>
          </cell>
          <cell r="K21">
            <v>2295</v>
          </cell>
          <cell r="L21">
            <v>0</v>
          </cell>
          <cell r="M21">
            <v>2295</v>
          </cell>
          <cell r="N21">
            <v>0</v>
          </cell>
          <cell r="O21" t="str">
            <v>S/L</v>
          </cell>
          <cell r="P21">
            <v>7</v>
          </cell>
        </row>
        <row r="22">
          <cell r="A22" t="str">
            <v>KE.13</v>
          </cell>
          <cell r="B22" t="str">
            <v>Furniture &amp; Fixtures</v>
          </cell>
          <cell r="C22">
            <v>13</v>
          </cell>
          <cell r="D22"/>
          <cell r="E22" t="str">
            <v xml:space="preserve">Executive Chair-Office                       </v>
          </cell>
          <cell r="F22">
            <v>35937</v>
          </cell>
          <cell r="G22">
            <v>349</v>
          </cell>
          <cell r="H22">
            <v>0</v>
          </cell>
          <cell r="I22"/>
          <cell r="J22">
            <v>0</v>
          </cell>
          <cell r="K22">
            <v>349</v>
          </cell>
          <cell r="L22">
            <v>0</v>
          </cell>
          <cell r="M22">
            <v>349</v>
          </cell>
          <cell r="N22">
            <v>0</v>
          </cell>
          <cell r="O22" t="str">
            <v>S/L</v>
          </cell>
          <cell r="P22">
            <v>7</v>
          </cell>
        </row>
        <row r="23">
          <cell r="A23" t="str">
            <v>KE.14</v>
          </cell>
          <cell r="B23" t="str">
            <v>Furniture &amp; Fixtures</v>
          </cell>
          <cell r="C23">
            <v>14</v>
          </cell>
          <cell r="D23"/>
          <cell r="E23" t="str">
            <v xml:space="preserve">Whirlpool Refrig (Sanilease)                 </v>
          </cell>
          <cell r="F23">
            <v>34758</v>
          </cell>
          <cell r="G23">
            <v>604</v>
          </cell>
          <cell r="H23">
            <v>0</v>
          </cell>
          <cell r="I23"/>
          <cell r="J23">
            <v>0</v>
          </cell>
          <cell r="K23">
            <v>604</v>
          </cell>
          <cell r="L23">
            <v>0</v>
          </cell>
          <cell r="M23">
            <v>604</v>
          </cell>
          <cell r="N23">
            <v>0</v>
          </cell>
          <cell r="O23" t="str">
            <v>S/L</v>
          </cell>
          <cell r="P23">
            <v>7</v>
          </cell>
        </row>
        <row r="24">
          <cell r="A24" t="str">
            <v>KE.15</v>
          </cell>
          <cell r="B24" t="str">
            <v>Furniture &amp; Fixtures</v>
          </cell>
          <cell r="C24">
            <v>15</v>
          </cell>
          <cell r="D24"/>
          <cell r="E24" t="str">
            <v xml:space="preserve">Dishwasher (Sanilease)                       </v>
          </cell>
          <cell r="F24">
            <v>34758</v>
          </cell>
          <cell r="G24">
            <v>579</v>
          </cell>
          <cell r="H24">
            <v>0</v>
          </cell>
          <cell r="I24"/>
          <cell r="J24">
            <v>0</v>
          </cell>
          <cell r="K24">
            <v>579</v>
          </cell>
          <cell r="L24">
            <v>0</v>
          </cell>
          <cell r="M24">
            <v>579</v>
          </cell>
          <cell r="N24">
            <v>0</v>
          </cell>
          <cell r="O24" t="str">
            <v>S/L</v>
          </cell>
          <cell r="P24">
            <v>7</v>
          </cell>
        </row>
        <row r="25">
          <cell r="A25" t="str">
            <v>KE.16</v>
          </cell>
          <cell r="B25" t="str">
            <v>Furniture &amp; Fixtures</v>
          </cell>
          <cell r="C25">
            <v>16</v>
          </cell>
          <cell r="D25"/>
          <cell r="E25" t="str">
            <v xml:space="preserve">2 Desks and Chairs                           </v>
          </cell>
          <cell r="F25">
            <v>36588</v>
          </cell>
          <cell r="G25">
            <v>999.96</v>
          </cell>
          <cell r="H25">
            <v>0</v>
          </cell>
          <cell r="I25"/>
          <cell r="J25">
            <v>0</v>
          </cell>
          <cell r="K25">
            <v>999.96</v>
          </cell>
          <cell r="L25">
            <v>0</v>
          </cell>
          <cell r="M25">
            <v>999.96</v>
          </cell>
          <cell r="N25">
            <v>0</v>
          </cell>
          <cell r="O25" t="str">
            <v>S/L</v>
          </cell>
          <cell r="P25">
            <v>7</v>
          </cell>
        </row>
        <row r="26">
          <cell r="A26" t="str">
            <v>KE.17</v>
          </cell>
          <cell r="B26" t="str">
            <v>Leasehold Improvements</v>
          </cell>
          <cell r="C26">
            <v>17</v>
          </cell>
          <cell r="D26"/>
          <cell r="E26" t="str">
            <v>Excavate and Grade for Curbs, Curbing, Parkin</v>
          </cell>
          <cell r="F26">
            <v>36799</v>
          </cell>
          <cell r="G26">
            <v>6097.6</v>
          </cell>
          <cell r="H26">
            <v>0</v>
          </cell>
          <cell r="I26"/>
          <cell r="J26">
            <v>0</v>
          </cell>
          <cell r="K26">
            <v>1302.92</v>
          </cell>
          <cell r="L26">
            <v>156.35</v>
          </cell>
          <cell r="M26">
            <v>1459.27</v>
          </cell>
          <cell r="N26">
            <v>4638.33</v>
          </cell>
          <cell r="O26" t="str">
            <v>S/L</v>
          </cell>
          <cell r="P26">
            <v>39</v>
          </cell>
        </row>
        <row r="27">
          <cell r="A27" t="str">
            <v>KE.18</v>
          </cell>
          <cell r="B27" t="str">
            <v>Leasehold Improvements</v>
          </cell>
          <cell r="C27">
            <v>18</v>
          </cell>
          <cell r="D27"/>
          <cell r="E27" t="str">
            <v xml:space="preserve">Install 3 Data and 3 Voice Cables - Upstairs </v>
          </cell>
          <cell r="F27">
            <v>36977</v>
          </cell>
          <cell r="G27">
            <v>477.2</v>
          </cell>
          <cell r="H27">
            <v>0</v>
          </cell>
          <cell r="I27"/>
          <cell r="J27">
            <v>0</v>
          </cell>
          <cell r="K27">
            <v>93.45</v>
          </cell>
          <cell r="L27">
            <v>11.93</v>
          </cell>
          <cell r="M27">
            <v>105.38</v>
          </cell>
          <cell r="N27">
            <v>371.82</v>
          </cell>
          <cell r="O27" t="str">
            <v>S/L</v>
          </cell>
          <cell r="P27">
            <v>40</v>
          </cell>
        </row>
        <row r="28">
          <cell r="A28" t="str">
            <v>KE.19</v>
          </cell>
          <cell r="B28" t="str">
            <v>Leasehold Improvements</v>
          </cell>
          <cell r="C28">
            <v>19</v>
          </cell>
          <cell r="D28"/>
          <cell r="E28" t="str">
            <v xml:space="preserve">Telephone Program Changes - Upstairs Remodel </v>
          </cell>
          <cell r="F28">
            <v>36942</v>
          </cell>
          <cell r="G28">
            <v>604</v>
          </cell>
          <cell r="H28">
            <v>0</v>
          </cell>
          <cell r="I28"/>
          <cell r="J28">
            <v>0</v>
          </cell>
          <cell r="K28">
            <v>119.54</v>
          </cell>
          <cell r="L28">
            <v>15.1</v>
          </cell>
          <cell r="M28">
            <v>134.63999999999999</v>
          </cell>
          <cell r="N28">
            <v>469.36</v>
          </cell>
          <cell r="O28" t="str">
            <v>S/L</v>
          </cell>
          <cell r="P28">
            <v>40</v>
          </cell>
        </row>
        <row r="29">
          <cell r="A29" t="str">
            <v>KE.20</v>
          </cell>
          <cell r="B29" t="str">
            <v>Leasehold Improvements</v>
          </cell>
          <cell r="C29">
            <v>20</v>
          </cell>
          <cell r="D29"/>
          <cell r="E29" t="str">
            <v>Topographic Survey for yard debris area expan</v>
          </cell>
          <cell r="F29">
            <v>37085</v>
          </cell>
          <cell r="G29">
            <v>2677.5</v>
          </cell>
          <cell r="H29">
            <v>0</v>
          </cell>
          <cell r="I29"/>
          <cell r="J29">
            <v>0</v>
          </cell>
          <cell r="K29">
            <v>502.05</v>
          </cell>
          <cell r="L29">
            <v>66.94</v>
          </cell>
          <cell r="M29">
            <v>568.99</v>
          </cell>
          <cell r="N29">
            <v>2108.5100000000002</v>
          </cell>
          <cell r="O29" t="str">
            <v>S/L</v>
          </cell>
          <cell r="P29">
            <v>40</v>
          </cell>
        </row>
        <row r="30">
          <cell r="A30" t="str">
            <v>KE.21</v>
          </cell>
          <cell r="B30" t="str">
            <v>Office Equipment</v>
          </cell>
          <cell r="C30">
            <v>21</v>
          </cell>
          <cell r="D30"/>
          <cell r="E30" t="str">
            <v xml:space="preserve">2 SECRETARY CHAIRS                           </v>
          </cell>
          <cell r="F30">
            <v>31624</v>
          </cell>
          <cell r="G30">
            <v>350</v>
          </cell>
          <cell r="H30">
            <v>0</v>
          </cell>
          <cell r="I30"/>
          <cell r="J30">
            <v>0</v>
          </cell>
          <cell r="K30">
            <v>350</v>
          </cell>
          <cell r="L30">
            <v>0</v>
          </cell>
          <cell r="M30">
            <v>350</v>
          </cell>
          <cell r="N30">
            <v>0</v>
          </cell>
          <cell r="O30" t="str">
            <v>S/L</v>
          </cell>
          <cell r="P30">
            <v>5</v>
          </cell>
        </row>
        <row r="31">
          <cell r="A31" t="str">
            <v>KE.22</v>
          </cell>
          <cell r="B31" t="str">
            <v>Office Equipment</v>
          </cell>
          <cell r="C31">
            <v>22</v>
          </cell>
          <cell r="D31"/>
          <cell r="E31" t="str">
            <v xml:space="preserve">CONFERENCE TABLE                             </v>
          </cell>
          <cell r="F31">
            <v>31777</v>
          </cell>
          <cell r="G31">
            <v>349</v>
          </cell>
          <cell r="H31">
            <v>0</v>
          </cell>
          <cell r="I31"/>
          <cell r="J31">
            <v>0</v>
          </cell>
          <cell r="K31">
            <v>349</v>
          </cell>
          <cell r="L31">
            <v>0</v>
          </cell>
          <cell r="M31">
            <v>349</v>
          </cell>
          <cell r="N31">
            <v>0</v>
          </cell>
          <cell r="O31" t="str">
            <v>S/L</v>
          </cell>
          <cell r="P31">
            <v>5</v>
          </cell>
        </row>
        <row r="32">
          <cell r="A32" t="str">
            <v>KE.23</v>
          </cell>
          <cell r="B32" t="str">
            <v>Office Equipment</v>
          </cell>
          <cell r="C32">
            <v>23</v>
          </cell>
          <cell r="D32"/>
          <cell r="E32" t="str">
            <v xml:space="preserve">WORKSTATIONS (UPSTAIRS)                      </v>
          </cell>
          <cell r="F32">
            <v>31471</v>
          </cell>
          <cell r="G32">
            <v>1880</v>
          </cell>
          <cell r="H32">
            <v>0</v>
          </cell>
          <cell r="I32"/>
          <cell r="J32">
            <v>0</v>
          </cell>
          <cell r="K32">
            <v>1880</v>
          </cell>
          <cell r="L32">
            <v>0</v>
          </cell>
          <cell r="M32">
            <v>1880</v>
          </cell>
          <cell r="N32">
            <v>0</v>
          </cell>
          <cell r="O32" t="str">
            <v>S/L</v>
          </cell>
          <cell r="P32">
            <v>5</v>
          </cell>
        </row>
        <row r="33">
          <cell r="A33" t="str">
            <v>KE.24</v>
          </cell>
          <cell r="B33" t="str">
            <v>Office Equipment</v>
          </cell>
          <cell r="C33">
            <v>24</v>
          </cell>
          <cell r="D33"/>
          <cell r="E33" t="str">
            <v xml:space="preserve">TYPERWRITER                                  </v>
          </cell>
          <cell r="F33">
            <v>31471</v>
          </cell>
          <cell r="G33">
            <v>375</v>
          </cell>
          <cell r="H33">
            <v>0</v>
          </cell>
          <cell r="I33"/>
          <cell r="J33">
            <v>0</v>
          </cell>
          <cell r="K33">
            <v>375</v>
          </cell>
          <cell r="L33">
            <v>0</v>
          </cell>
          <cell r="M33">
            <v>375</v>
          </cell>
          <cell r="N33">
            <v>0</v>
          </cell>
          <cell r="O33" t="str">
            <v>S/L</v>
          </cell>
          <cell r="P33">
            <v>5</v>
          </cell>
        </row>
        <row r="34">
          <cell r="A34" t="str">
            <v>KE.25</v>
          </cell>
          <cell r="B34" t="str">
            <v>Office Equipment</v>
          </cell>
          <cell r="C34">
            <v>25</v>
          </cell>
          <cell r="D34"/>
          <cell r="E34" t="str">
            <v xml:space="preserve">WORKSTATIONS                                 </v>
          </cell>
          <cell r="F34">
            <v>31471</v>
          </cell>
          <cell r="G34">
            <v>420</v>
          </cell>
          <cell r="H34">
            <v>0</v>
          </cell>
          <cell r="I34"/>
          <cell r="J34">
            <v>0</v>
          </cell>
          <cell r="K34">
            <v>420</v>
          </cell>
          <cell r="L34">
            <v>0</v>
          </cell>
          <cell r="M34">
            <v>420</v>
          </cell>
          <cell r="N34">
            <v>0</v>
          </cell>
          <cell r="O34" t="str">
            <v>S/L</v>
          </cell>
          <cell r="P34">
            <v>5</v>
          </cell>
        </row>
        <row r="35">
          <cell r="A35" t="str">
            <v>KE.26</v>
          </cell>
          <cell r="B35" t="str">
            <v>Office Equipment</v>
          </cell>
          <cell r="C35">
            <v>26</v>
          </cell>
          <cell r="D35"/>
          <cell r="E35" t="str">
            <v xml:space="preserve">COPIER                                       </v>
          </cell>
          <cell r="F35">
            <v>31497</v>
          </cell>
          <cell r="G35">
            <v>3203</v>
          </cell>
          <cell r="H35">
            <v>0</v>
          </cell>
          <cell r="I35"/>
          <cell r="J35">
            <v>0</v>
          </cell>
          <cell r="K35">
            <v>3203</v>
          </cell>
          <cell r="L35">
            <v>0</v>
          </cell>
          <cell r="M35">
            <v>3203</v>
          </cell>
          <cell r="N35">
            <v>0</v>
          </cell>
          <cell r="O35" t="str">
            <v>S/L</v>
          </cell>
          <cell r="P35">
            <v>5</v>
          </cell>
        </row>
        <row r="36">
          <cell r="A36" t="str">
            <v>KE.27</v>
          </cell>
          <cell r="B36" t="str">
            <v>Office Equipment</v>
          </cell>
          <cell r="C36">
            <v>27</v>
          </cell>
          <cell r="D36"/>
          <cell r="E36" t="str">
            <v xml:space="preserve">MOBILE FILE                                  </v>
          </cell>
          <cell r="F36">
            <v>31532</v>
          </cell>
          <cell r="G36">
            <v>135</v>
          </cell>
          <cell r="H36">
            <v>0</v>
          </cell>
          <cell r="I36"/>
          <cell r="J36">
            <v>0</v>
          </cell>
          <cell r="K36">
            <v>135</v>
          </cell>
          <cell r="L36">
            <v>0</v>
          </cell>
          <cell r="M36">
            <v>135</v>
          </cell>
          <cell r="N36">
            <v>0</v>
          </cell>
          <cell r="O36" t="str">
            <v>S/L</v>
          </cell>
          <cell r="P36">
            <v>5</v>
          </cell>
        </row>
        <row r="37">
          <cell r="A37" t="str">
            <v>KE.28</v>
          </cell>
          <cell r="B37" t="str">
            <v>Office Equipment</v>
          </cell>
          <cell r="C37">
            <v>28</v>
          </cell>
          <cell r="D37"/>
          <cell r="E37" t="str">
            <v xml:space="preserve">2 SECRETARY CHAIRS                           </v>
          </cell>
          <cell r="F37">
            <v>31593</v>
          </cell>
          <cell r="G37">
            <v>318</v>
          </cell>
          <cell r="H37">
            <v>0</v>
          </cell>
          <cell r="I37"/>
          <cell r="J37">
            <v>0</v>
          </cell>
          <cell r="K37">
            <v>318</v>
          </cell>
          <cell r="L37">
            <v>0</v>
          </cell>
          <cell r="M37">
            <v>318</v>
          </cell>
          <cell r="N37">
            <v>0</v>
          </cell>
          <cell r="O37" t="str">
            <v>S/L</v>
          </cell>
          <cell r="P37">
            <v>5</v>
          </cell>
        </row>
        <row r="38">
          <cell r="A38" t="str">
            <v>KE.29</v>
          </cell>
          <cell r="B38" t="str">
            <v>Office Equipment</v>
          </cell>
          <cell r="C38">
            <v>29</v>
          </cell>
          <cell r="D38"/>
          <cell r="E38" t="str">
            <v xml:space="preserve">6 CONFERENCE CHAIRS                          </v>
          </cell>
          <cell r="F38">
            <v>31777</v>
          </cell>
          <cell r="G38">
            <v>1020</v>
          </cell>
          <cell r="H38">
            <v>0</v>
          </cell>
          <cell r="I38"/>
          <cell r="J38">
            <v>0</v>
          </cell>
          <cell r="K38">
            <v>1020</v>
          </cell>
          <cell r="L38">
            <v>0</v>
          </cell>
          <cell r="M38">
            <v>1020</v>
          </cell>
          <cell r="N38">
            <v>0</v>
          </cell>
          <cell r="O38" t="str">
            <v>S/L</v>
          </cell>
          <cell r="P38">
            <v>5</v>
          </cell>
        </row>
        <row r="39">
          <cell r="A39" t="str">
            <v>KE.30</v>
          </cell>
          <cell r="B39" t="str">
            <v>Office Equipment</v>
          </cell>
          <cell r="C39">
            <v>30</v>
          </cell>
          <cell r="D39"/>
          <cell r="E39" t="str">
            <v xml:space="preserve">JOE COOK PC                                  </v>
          </cell>
          <cell r="F39">
            <v>33450</v>
          </cell>
          <cell r="G39">
            <v>2400</v>
          </cell>
          <cell r="H39">
            <v>0</v>
          </cell>
          <cell r="I39"/>
          <cell r="J39">
            <v>0</v>
          </cell>
          <cell r="K39">
            <v>2400</v>
          </cell>
          <cell r="L39">
            <v>0</v>
          </cell>
          <cell r="M39">
            <v>2400</v>
          </cell>
          <cell r="N39">
            <v>0</v>
          </cell>
          <cell r="O39" t="str">
            <v>S/L</v>
          </cell>
          <cell r="P39">
            <v>5</v>
          </cell>
        </row>
        <row r="40">
          <cell r="A40" t="str">
            <v>KE.31</v>
          </cell>
          <cell r="B40" t="str">
            <v>Office Equipment</v>
          </cell>
          <cell r="C40">
            <v>31</v>
          </cell>
          <cell r="D40"/>
          <cell r="E40" t="str">
            <v xml:space="preserve">TIME CLOCK                                   </v>
          </cell>
          <cell r="F40">
            <v>33480</v>
          </cell>
          <cell r="G40">
            <v>1595</v>
          </cell>
          <cell r="H40">
            <v>0</v>
          </cell>
          <cell r="I40"/>
          <cell r="J40">
            <v>0</v>
          </cell>
          <cell r="K40">
            <v>1595</v>
          </cell>
          <cell r="L40">
            <v>0</v>
          </cell>
          <cell r="M40">
            <v>1595</v>
          </cell>
          <cell r="N40">
            <v>0</v>
          </cell>
          <cell r="O40" t="str">
            <v>S/L</v>
          </cell>
          <cell r="P40">
            <v>7</v>
          </cell>
        </row>
        <row r="41">
          <cell r="A41" t="str">
            <v>KE.32</v>
          </cell>
          <cell r="B41" t="str">
            <v>Office Equipment</v>
          </cell>
          <cell r="C41">
            <v>32</v>
          </cell>
          <cell r="D41"/>
          <cell r="E41" t="str">
            <v xml:space="preserve">Computer Equipment                           </v>
          </cell>
          <cell r="F41">
            <v>34159</v>
          </cell>
          <cell r="G41">
            <v>9630</v>
          </cell>
          <cell r="H41">
            <v>0</v>
          </cell>
          <cell r="I41"/>
          <cell r="J41">
            <v>0</v>
          </cell>
          <cell r="K41">
            <v>9630</v>
          </cell>
          <cell r="L41">
            <v>0</v>
          </cell>
          <cell r="M41">
            <v>9630</v>
          </cell>
          <cell r="N41">
            <v>0</v>
          </cell>
          <cell r="O41" t="str">
            <v>S/L</v>
          </cell>
          <cell r="P41">
            <v>5</v>
          </cell>
        </row>
        <row r="42">
          <cell r="A42" t="str">
            <v>KE.33</v>
          </cell>
          <cell r="B42" t="str">
            <v>Office Equipment</v>
          </cell>
          <cell r="C42">
            <v>33</v>
          </cell>
          <cell r="D42"/>
          <cell r="E42" t="str">
            <v xml:space="preserve">Computer Equipment                           </v>
          </cell>
          <cell r="F42">
            <v>34171</v>
          </cell>
          <cell r="G42">
            <v>9630</v>
          </cell>
          <cell r="H42">
            <v>0</v>
          </cell>
          <cell r="I42"/>
          <cell r="J42">
            <v>0</v>
          </cell>
          <cell r="K42">
            <v>9630</v>
          </cell>
          <cell r="L42">
            <v>0</v>
          </cell>
          <cell r="M42">
            <v>9630</v>
          </cell>
          <cell r="N42">
            <v>0</v>
          </cell>
          <cell r="O42" t="str">
            <v>S/L</v>
          </cell>
          <cell r="P42">
            <v>5</v>
          </cell>
        </row>
        <row r="43">
          <cell r="A43" t="str">
            <v>KE.34</v>
          </cell>
          <cell r="B43" t="str">
            <v>Office Equipment</v>
          </cell>
          <cell r="C43">
            <v>34</v>
          </cell>
          <cell r="D43"/>
          <cell r="E43" t="str">
            <v xml:space="preserve">Novell Software                              </v>
          </cell>
          <cell r="F43">
            <v>34157</v>
          </cell>
          <cell r="G43">
            <v>3470</v>
          </cell>
          <cell r="H43">
            <v>0</v>
          </cell>
          <cell r="I43"/>
          <cell r="J43">
            <v>0</v>
          </cell>
          <cell r="K43">
            <v>3470</v>
          </cell>
          <cell r="L43">
            <v>0</v>
          </cell>
          <cell r="M43">
            <v>3470</v>
          </cell>
          <cell r="N43">
            <v>0</v>
          </cell>
          <cell r="O43" t="str">
            <v>S/L</v>
          </cell>
          <cell r="P43">
            <v>5</v>
          </cell>
        </row>
        <row r="44">
          <cell r="A44" t="str">
            <v>KE.35</v>
          </cell>
          <cell r="B44" t="str">
            <v>Office Equipment</v>
          </cell>
          <cell r="C44">
            <v>35</v>
          </cell>
          <cell r="D44"/>
          <cell r="E44" t="str">
            <v xml:space="preserve">Microsoft Software                           </v>
          </cell>
          <cell r="F44">
            <v>34240</v>
          </cell>
          <cell r="G44">
            <v>3740</v>
          </cell>
          <cell r="H44">
            <v>0</v>
          </cell>
          <cell r="I44"/>
          <cell r="J44">
            <v>0</v>
          </cell>
          <cell r="K44">
            <v>3740</v>
          </cell>
          <cell r="L44">
            <v>0</v>
          </cell>
          <cell r="M44">
            <v>3740</v>
          </cell>
          <cell r="N44">
            <v>0</v>
          </cell>
          <cell r="O44" t="str">
            <v>S/L</v>
          </cell>
          <cell r="P44">
            <v>5</v>
          </cell>
        </row>
        <row r="45">
          <cell r="A45" t="str">
            <v>KE.36</v>
          </cell>
          <cell r="B45" t="str">
            <v>Office Equipment</v>
          </cell>
          <cell r="C45">
            <v>36</v>
          </cell>
          <cell r="D45"/>
          <cell r="E45" t="str">
            <v xml:space="preserve">Novell Network Wiring                        </v>
          </cell>
          <cell r="F45">
            <v>34177</v>
          </cell>
          <cell r="G45">
            <v>2667</v>
          </cell>
          <cell r="H45">
            <v>0</v>
          </cell>
          <cell r="I45"/>
          <cell r="J45">
            <v>0</v>
          </cell>
          <cell r="K45">
            <v>2667</v>
          </cell>
          <cell r="L45">
            <v>0</v>
          </cell>
          <cell r="M45">
            <v>2667</v>
          </cell>
          <cell r="N45">
            <v>0</v>
          </cell>
          <cell r="O45" t="str">
            <v>S/L</v>
          </cell>
          <cell r="P45">
            <v>5</v>
          </cell>
        </row>
        <row r="46">
          <cell r="A46" t="str">
            <v>KE.37</v>
          </cell>
          <cell r="B46" t="str">
            <v>Office Equipment</v>
          </cell>
          <cell r="C46">
            <v>37</v>
          </cell>
          <cell r="D46"/>
          <cell r="E46" t="str">
            <v xml:space="preserve">Mas 90 Software                              </v>
          </cell>
          <cell r="F46">
            <v>34325</v>
          </cell>
          <cell r="G46">
            <v>2379</v>
          </cell>
          <cell r="H46">
            <v>0</v>
          </cell>
          <cell r="I46"/>
          <cell r="J46">
            <v>0</v>
          </cell>
          <cell r="K46">
            <v>2379</v>
          </cell>
          <cell r="L46">
            <v>0</v>
          </cell>
          <cell r="M46">
            <v>2379</v>
          </cell>
          <cell r="N46">
            <v>0</v>
          </cell>
          <cell r="O46" t="str">
            <v>S/L</v>
          </cell>
          <cell r="P46">
            <v>5</v>
          </cell>
        </row>
        <row r="47">
          <cell r="A47" t="str">
            <v>KE.38</v>
          </cell>
          <cell r="B47" t="str">
            <v>Office Equipment</v>
          </cell>
          <cell r="C47">
            <v>38</v>
          </cell>
          <cell r="D47"/>
          <cell r="E47" t="str">
            <v xml:space="preserve">486SX33 PC                                   </v>
          </cell>
          <cell r="F47">
            <v>34390</v>
          </cell>
          <cell r="G47">
            <v>1340.65</v>
          </cell>
          <cell r="H47">
            <v>0</v>
          </cell>
          <cell r="I47"/>
          <cell r="J47">
            <v>0</v>
          </cell>
          <cell r="K47">
            <v>1340.65</v>
          </cell>
          <cell r="L47">
            <v>0</v>
          </cell>
          <cell r="M47">
            <v>1340.65</v>
          </cell>
          <cell r="N47">
            <v>0</v>
          </cell>
          <cell r="O47" t="str">
            <v>S/L</v>
          </cell>
          <cell r="P47">
            <v>5</v>
          </cell>
        </row>
        <row r="48">
          <cell r="A48" t="str">
            <v>KE.39</v>
          </cell>
          <cell r="B48" t="str">
            <v>Office Equipment</v>
          </cell>
          <cell r="C48">
            <v>39</v>
          </cell>
          <cell r="D48"/>
          <cell r="E48" t="str">
            <v xml:space="preserve">Tape Backup Unit                             </v>
          </cell>
          <cell r="F48">
            <v>34638</v>
          </cell>
          <cell r="G48">
            <v>1414</v>
          </cell>
          <cell r="H48">
            <v>0</v>
          </cell>
          <cell r="I48"/>
          <cell r="J48">
            <v>0</v>
          </cell>
          <cell r="K48">
            <v>1414</v>
          </cell>
          <cell r="L48">
            <v>0</v>
          </cell>
          <cell r="M48">
            <v>1414</v>
          </cell>
          <cell r="N48">
            <v>0</v>
          </cell>
          <cell r="O48" t="str">
            <v>S/L</v>
          </cell>
          <cell r="P48">
            <v>5</v>
          </cell>
        </row>
        <row r="49">
          <cell r="A49" t="str">
            <v>KE.40</v>
          </cell>
          <cell r="B49" t="str">
            <v>Office Equipment</v>
          </cell>
          <cell r="C49">
            <v>40</v>
          </cell>
          <cell r="D49"/>
          <cell r="E49" t="str">
            <v xml:space="preserve">Printer server ports                         </v>
          </cell>
          <cell r="F49">
            <v>35054</v>
          </cell>
          <cell r="G49">
            <v>1119</v>
          </cell>
          <cell r="H49">
            <v>0</v>
          </cell>
          <cell r="I49"/>
          <cell r="J49">
            <v>0</v>
          </cell>
          <cell r="K49">
            <v>1119</v>
          </cell>
          <cell r="L49">
            <v>0</v>
          </cell>
          <cell r="M49">
            <v>1119</v>
          </cell>
          <cell r="N49">
            <v>0</v>
          </cell>
          <cell r="O49" t="str">
            <v>S/L</v>
          </cell>
          <cell r="P49">
            <v>5</v>
          </cell>
        </row>
        <row r="50">
          <cell r="A50" t="str">
            <v>KE.41</v>
          </cell>
          <cell r="B50" t="str">
            <v>Office Equipment</v>
          </cell>
          <cell r="C50">
            <v>41</v>
          </cell>
          <cell r="D50"/>
          <cell r="E50" t="str">
            <v xml:space="preserve">Computer, Pentium 90 System                  </v>
          </cell>
          <cell r="F50">
            <v>35088</v>
          </cell>
          <cell r="G50">
            <v>1725</v>
          </cell>
          <cell r="H50">
            <v>0</v>
          </cell>
          <cell r="I50"/>
          <cell r="J50">
            <v>0</v>
          </cell>
          <cell r="K50">
            <v>1725</v>
          </cell>
          <cell r="L50">
            <v>0</v>
          </cell>
          <cell r="M50">
            <v>1725</v>
          </cell>
          <cell r="N50">
            <v>0</v>
          </cell>
          <cell r="O50" t="str">
            <v>S/L</v>
          </cell>
          <cell r="P50">
            <v>5</v>
          </cell>
        </row>
        <row r="51">
          <cell r="A51" t="str">
            <v>KE.42</v>
          </cell>
          <cell r="B51" t="str">
            <v>Office Equipment</v>
          </cell>
          <cell r="C51">
            <v>42</v>
          </cell>
          <cell r="D51"/>
          <cell r="E51" t="str">
            <v xml:space="preserve">Pentium 100 Workstation                      </v>
          </cell>
          <cell r="F51">
            <v>35123</v>
          </cell>
          <cell r="G51">
            <v>2850</v>
          </cell>
          <cell r="H51">
            <v>0</v>
          </cell>
          <cell r="I51"/>
          <cell r="J51">
            <v>0</v>
          </cell>
          <cell r="K51">
            <v>2850</v>
          </cell>
          <cell r="L51">
            <v>0</v>
          </cell>
          <cell r="M51">
            <v>2850</v>
          </cell>
          <cell r="N51">
            <v>0</v>
          </cell>
          <cell r="O51" t="str">
            <v>S/L</v>
          </cell>
          <cell r="P51">
            <v>5</v>
          </cell>
        </row>
        <row r="52">
          <cell r="A52" t="str">
            <v>KE.43</v>
          </cell>
          <cell r="B52" t="str">
            <v>Office Equipment</v>
          </cell>
          <cell r="C52">
            <v>43</v>
          </cell>
          <cell r="D52"/>
          <cell r="E52" t="str">
            <v xml:space="preserve">Pentium 100 Workstation                      </v>
          </cell>
          <cell r="F52">
            <v>35131</v>
          </cell>
          <cell r="G52">
            <v>2850</v>
          </cell>
          <cell r="H52">
            <v>0</v>
          </cell>
          <cell r="I52"/>
          <cell r="J52">
            <v>0</v>
          </cell>
          <cell r="K52">
            <v>2850</v>
          </cell>
          <cell r="L52">
            <v>0</v>
          </cell>
          <cell r="M52">
            <v>2850</v>
          </cell>
          <cell r="N52">
            <v>0</v>
          </cell>
          <cell r="O52" t="str">
            <v>S/L</v>
          </cell>
          <cell r="P52">
            <v>5</v>
          </cell>
        </row>
        <row r="53">
          <cell r="A53" t="str">
            <v>KE.44</v>
          </cell>
          <cell r="B53" t="str">
            <v>Office Equipment</v>
          </cell>
          <cell r="C53">
            <v>44</v>
          </cell>
          <cell r="D53"/>
          <cell r="E53" t="str">
            <v xml:space="preserve">Mannesmann Prtr #T6045                       </v>
          </cell>
          <cell r="F53">
            <v>35179</v>
          </cell>
          <cell r="G53">
            <v>4090</v>
          </cell>
          <cell r="H53">
            <v>0</v>
          </cell>
          <cell r="I53"/>
          <cell r="J53">
            <v>0</v>
          </cell>
          <cell r="K53">
            <v>4090</v>
          </cell>
          <cell r="L53">
            <v>0</v>
          </cell>
          <cell r="M53">
            <v>4090</v>
          </cell>
          <cell r="N53">
            <v>0</v>
          </cell>
          <cell r="O53" t="str">
            <v>S/L</v>
          </cell>
          <cell r="P53">
            <v>5</v>
          </cell>
        </row>
        <row r="54">
          <cell r="A54" t="str">
            <v>KE.45</v>
          </cell>
          <cell r="B54" t="str">
            <v>Office Equipment</v>
          </cell>
          <cell r="C54">
            <v>45</v>
          </cell>
          <cell r="D54"/>
          <cell r="E54" t="str">
            <v xml:space="preserve">Computer upgrade                             </v>
          </cell>
          <cell r="F54">
            <v>35361</v>
          </cell>
          <cell r="G54">
            <v>2366.35</v>
          </cell>
          <cell r="H54">
            <v>0</v>
          </cell>
          <cell r="I54"/>
          <cell r="J54">
            <v>0</v>
          </cell>
          <cell r="K54">
            <v>2366.35</v>
          </cell>
          <cell r="L54">
            <v>0</v>
          </cell>
          <cell r="M54">
            <v>2366.35</v>
          </cell>
          <cell r="N54">
            <v>0</v>
          </cell>
          <cell r="O54" t="str">
            <v>S/L</v>
          </cell>
          <cell r="P54">
            <v>5</v>
          </cell>
        </row>
        <row r="55">
          <cell r="A55" t="str">
            <v>KE.46</v>
          </cell>
          <cell r="B55" t="str">
            <v>Office Equipment</v>
          </cell>
          <cell r="C55">
            <v>46</v>
          </cell>
          <cell r="D55"/>
          <cell r="E55" t="str">
            <v xml:space="preserve">Cyrix 6x86-166 mini-tower                    </v>
          </cell>
          <cell r="F55">
            <v>35445</v>
          </cell>
          <cell r="G55">
            <v>734</v>
          </cell>
          <cell r="H55">
            <v>0</v>
          </cell>
          <cell r="I55"/>
          <cell r="J55">
            <v>0</v>
          </cell>
          <cell r="K55">
            <v>734</v>
          </cell>
          <cell r="L55">
            <v>0</v>
          </cell>
          <cell r="M55">
            <v>734</v>
          </cell>
          <cell r="N55">
            <v>0</v>
          </cell>
          <cell r="O55" t="str">
            <v>S/L</v>
          </cell>
          <cell r="P55">
            <v>5</v>
          </cell>
        </row>
        <row r="56">
          <cell r="A56" t="str">
            <v>KE.47</v>
          </cell>
          <cell r="B56" t="str">
            <v>Office Equipment</v>
          </cell>
          <cell r="C56">
            <v>47</v>
          </cell>
          <cell r="D56"/>
          <cell r="E56" t="str">
            <v xml:space="preserve">Creative SB value CD 8x                      </v>
          </cell>
          <cell r="F56">
            <v>35516</v>
          </cell>
          <cell r="G56">
            <v>227.14</v>
          </cell>
          <cell r="H56">
            <v>0</v>
          </cell>
          <cell r="I56"/>
          <cell r="J56">
            <v>0</v>
          </cell>
          <cell r="K56">
            <v>227.14</v>
          </cell>
          <cell r="L56">
            <v>0</v>
          </cell>
          <cell r="M56">
            <v>227.14</v>
          </cell>
          <cell r="N56">
            <v>0</v>
          </cell>
          <cell r="O56" t="str">
            <v>S/L</v>
          </cell>
          <cell r="P56">
            <v>5</v>
          </cell>
        </row>
        <row r="57">
          <cell r="A57" t="str">
            <v>KE.48</v>
          </cell>
          <cell r="B57" t="str">
            <v>Office Equipment</v>
          </cell>
          <cell r="C57">
            <v>48</v>
          </cell>
          <cell r="D57"/>
          <cell r="E57" t="str">
            <v xml:space="preserve">Cheyenne Arcserve-NW V6\Antivirus            </v>
          </cell>
          <cell r="F57">
            <v>35540</v>
          </cell>
          <cell r="G57">
            <v>1642.06</v>
          </cell>
          <cell r="H57">
            <v>0</v>
          </cell>
          <cell r="I57"/>
          <cell r="J57">
            <v>0</v>
          </cell>
          <cell r="K57">
            <v>1642.06</v>
          </cell>
          <cell r="L57">
            <v>0</v>
          </cell>
          <cell r="M57">
            <v>1642.06</v>
          </cell>
          <cell r="N57">
            <v>0</v>
          </cell>
          <cell r="O57" t="str">
            <v>S/L</v>
          </cell>
          <cell r="P57">
            <v>5</v>
          </cell>
        </row>
        <row r="58">
          <cell r="A58" t="str">
            <v>KE.49</v>
          </cell>
          <cell r="B58" t="str">
            <v>Office Equipment</v>
          </cell>
          <cell r="C58">
            <v>49</v>
          </cell>
          <cell r="D58"/>
          <cell r="E58" t="str">
            <v xml:space="preserve">Pentium 133 workstation-Mid tower            </v>
          </cell>
          <cell r="F58">
            <v>35530</v>
          </cell>
          <cell r="G58">
            <v>1153</v>
          </cell>
          <cell r="H58">
            <v>0</v>
          </cell>
          <cell r="I58"/>
          <cell r="J58">
            <v>0</v>
          </cell>
          <cell r="K58">
            <v>1153</v>
          </cell>
          <cell r="L58">
            <v>0</v>
          </cell>
          <cell r="M58">
            <v>1153</v>
          </cell>
          <cell r="N58">
            <v>0</v>
          </cell>
          <cell r="O58" t="str">
            <v>S/L</v>
          </cell>
          <cell r="P58">
            <v>5</v>
          </cell>
        </row>
        <row r="59">
          <cell r="A59" t="str">
            <v>KE.50</v>
          </cell>
          <cell r="B59" t="str">
            <v>Office Equipment</v>
          </cell>
          <cell r="C59">
            <v>50</v>
          </cell>
          <cell r="D59"/>
          <cell r="E59" t="str">
            <v xml:space="preserve">24 UTP 100 Base TX hub                       </v>
          </cell>
          <cell r="F59">
            <v>35597</v>
          </cell>
          <cell r="G59">
            <v>1555</v>
          </cell>
          <cell r="H59">
            <v>0</v>
          </cell>
          <cell r="I59"/>
          <cell r="J59">
            <v>0</v>
          </cell>
          <cell r="K59">
            <v>1555</v>
          </cell>
          <cell r="L59">
            <v>0</v>
          </cell>
          <cell r="M59">
            <v>1555</v>
          </cell>
          <cell r="N59">
            <v>0</v>
          </cell>
          <cell r="O59" t="str">
            <v>S/L</v>
          </cell>
          <cell r="P59">
            <v>5</v>
          </cell>
        </row>
        <row r="60">
          <cell r="A60" t="str">
            <v>KE.51</v>
          </cell>
          <cell r="B60" t="str">
            <v>Office Equipment</v>
          </cell>
          <cell r="C60">
            <v>51</v>
          </cell>
          <cell r="D60"/>
          <cell r="E60" t="str">
            <v xml:space="preserve">Pentium 166 workstation mini-towe            </v>
          </cell>
          <cell r="F60">
            <v>35598</v>
          </cell>
          <cell r="G60">
            <v>1774</v>
          </cell>
          <cell r="H60">
            <v>0</v>
          </cell>
          <cell r="I60"/>
          <cell r="J60">
            <v>0</v>
          </cell>
          <cell r="K60">
            <v>1774</v>
          </cell>
          <cell r="L60">
            <v>0</v>
          </cell>
          <cell r="M60">
            <v>1774</v>
          </cell>
          <cell r="N60">
            <v>0</v>
          </cell>
          <cell r="O60" t="str">
            <v>S/L</v>
          </cell>
          <cell r="P60">
            <v>5</v>
          </cell>
        </row>
        <row r="61">
          <cell r="A61" t="str">
            <v>KE.52</v>
          </cell>
          <cell r="B61" t="str">
            <v>Office Equipment</v>
          </cell>
          <cell r="C61">
            <v>52</v>
          </cell>
          <cell r="D61"/>
          <cell r="E61" t="str">
            <v xml:space="preserve">Hon 4 Drawer File Cabinet                    </v>
          </cell>
          <cell r="F61">
            <v>35972</v>
          </cell>
          <cell r="G61">
            <v>299</v>
          </cell>
          <cell r="H61">
            <v>0</v>
          </cell>
          <cell r="I61"/>
          <cell r="J61">
            <v>0</v>
          </cell>
          <cell r="K61">
            <v>299</v>
          </cell>
          <cell r="L61">
            <v>0</v>
          </cell>
          <cell r="M61">
            <v>299</v>
          </cell>
          <cell r="N61">
            <v>0</v>
          </cell>
          <cell r="O61" t="str">
            <v>S/L</v>
          </cell>
          <cell r="P61">
            <v>7</v>
          </cell>
        </row>
        <row r="62">
          <cell r="A62" t="str">
            <v>KE.53</v>
          </cell>
          <cell r="B62" t="str">
            <v>Office Equipment</v>
          </cell>
          <cell r="C62">
            <v>53</v>
          </cell>
          <cell r="D62"/>
          <cell r="E62" t="str">
            <v xml:space="preserve">Bookcase                                     </v>
          </cell>
          <cell r="F62">
            <v>35972</v>
          </cell>
          <cell r="G62">
            <v>159.97999999999999</v>
          </cell>
          <cell r="H62">
            <v>0</v>
          </cell>
          <cell r="I62"/>
          <cell r="J62">
            <v>0</v>
          </cell>
          <cell r="K62">
            <v>159.97999999999999</v>
          </cell>
          <cell r="L62">
            <v>0</v>
          </cell>
          <cell r="M62">
            <v>159.97999999999999</v>
          </cell>
          <cell r="N62">
            <v>0</v>
          </cell>
          <cell r="O62" t="str">
            <v>S/L</v>
          </cell>
          <cell r="P62">
            <v>7</v>
          </cell>
        </row>
        <row r="63">
          <cell r="A63" t="str">
            <v>KE.54</v>
          </cell>
          <cell r="B63" t="str">
            <v>Office Equipment</v>
          </cell>
          <cell r="C63">
            <v>54</v>
          </cell>
          <cell r="D63"/>
          <cell r="E63" t="str">
            <v xml:space="preserve">2-CX900a Legacy Workstations                 </v>
          </cell>
          <cell r="F63">
            <v>36069</v>
          </cell>
          <cell r="G63">
            <v>9438</v>
          </cell>
          <cell r="H63">
            <v>0</v>
          </cell>
          <cell r="I63"/>
          <cell r="J63">
            <v>0</v>
          </cell>
          <cell r="K63">
            <v>9438</v>
          </cell>
          <cell r="L63">
            <v>0</v>
          </cell>
          <cell r="M63">
            <v>9438</v>
          </cell>
          <cell r="N63">
            <v>0</v>
          </cell>
          <cell r="O63" t="str">
            <v>S/L</v>
          </cell>
          <cell r="P63">
            <v>5</v>
          </cell>
        </row>
        <row r="64">
          <cell r="A64" t="str">
            <v>KE.55</v>
          </cell>
          <cell r="B64" t="str">
            <v>Office Equipment</v>
          </cell>
          <cell r="C64">
            <v>55</v>
          </cell>
          <cell r="D64"/>
          <cell r="E64" t="str">
            <v xml:space="preserve">7-Compaq Deskpro M3200 Workstatio            </v>
          </cell>
          <cell r="F64">
            <v>36069</v>
          </cell>
          <cell r="G64">
            <v>19968</v>
          </cell>
          <cell r="H64">
            <v>0</v>
          </cell>
          <cell r="I64"/>
          <cell r="J64">
            <v>0</v>
          </cell>
          <cell r="K64">
            <v>19968</v>
          </cell>
          <cell r="L64">
            <v>0</v>
          </cell>
          <cell r="M64">
            <v>19968</v>
          </cell>
          <cell r="N64">
            <v>0</v>
          </cell>
          <cell r="O64" t="str">
            <v>S/L</v>
          </cell>
          <cell r="P64">
            <v>5</v>
          </cell>
        </row>
        <row r="65">
          <cell r="A65" t="str">
            <v>KE.56</v>
          </cell>
          <cell r="B65" t="str">
            <v>Office Equipment</v>
          </cell>
          <cell r="C65">
            <v>56</v>
          </cell>
          <cell r="D65"/>
          <cell r="E65" t="str">
            <v xml:space="preserve">1 Compaq Deskpro 2000 Workstation            </v>
          </cell>
          <cell r="F65">
            <v>36069</v>
          </cell>
          <cell r="G65">
            <v>1435</v>
          </cell>
          <cell r="H65">
            <v>0</v>
          </cell>
          <cell r="I65"/>
          <cell r="J65">
            <v>0</v>
          </cell>
          <cell r="K65">
            <v>1435</v>
          </cell>
          <cell r="L65">
            <v>0</v>
          </cell>
          <cell r="M65">
            <v>1435</v>
          </cell>
          <cell r="N65">
            <v>0</v>
          </cell>
          <cell r="O65" t="str">
            <v>S/L</v>
          </cell>
          <cell r="P65">
            <v>5</v>
          </cell>
        </row>
        <row r="66">
          <cell r="A66" t="str">
            <v>KE.57</v>
          </cell>
          <cell r="B66" t="str">
            <v>Office Equipment</v>
          </cell>
          <cell r="C66">
            <v>57</v>
          </cell>
          <cell r="D66"/>
          <cell r="E66" t="str">
            <v xml:space="preserve">2-Compaq Deskpro M3200 Workstatio            </v>
          </cell>
          <cell r="F66">
            <v>36069</v>
          </cell>
          <cell r="G66">
            <v>3669.95</v>
          </cell>
          <cell r="H66">
            <v>0</v>
          </cell>
          <cell r="I66"/>
          <cell r="J66">
            <v>0</v>
          </cell>
          <cell r="K66">
            <v>3669.95</v>
          </cell>
          <cell r="L66">
            <v>0</v>
          </cell>
          <cell r="M66">
            <v>3669.95</v>
          </cell>
          <cell r="N66">
            <v>0</v>
          </cell>
          <cell r="O66" t="str">
            <v>S/L</v>
          </cell>
          <cell r="P66">
            <v>5</v>
          </cell>
        </row>
        <row r="67">
          <cell r="A67" t="str">
            <v>KE.58</v>
          </cell>
          <cell r="B67" t="str">
            <v>Office Equipment</v>
          </cell>
          <cell r="C67">
            <v>58</v>
          </cell>
          <cell r="D67"/>
          <cell r="E67" t="str">
            <v xml:space="preserve">Novell Software/Engineering Serv             </v>
          </cell>
          <cell r="F67">
            <v>36069</v>
          </cell>
          <cell r="G67">
            <v>27935</v>
          </cell>
          <cell r="H67">
            <v>0</v>
          </cell>
          <cell r="I67"/>
          <cell r="J67">
            <v>0</v>
          </cell>
          <cell r="K67">
            <v>27935</v>
          </cell>
          <cell r="L67">
            <v>0</v>
          </cell>
          <cell r="M67">
            <v>27935</v>
          </cell>
          <cell r="N67">
            <v>0</v>
          </cell>
          <cell r="O67" t="str">
            <v>S/L</v>
          </cell>
          <cell r="P67">
            <v>5</v>
          </cell>
        </row>
        <row r="68">
          <cell r="A68" t="str">
            <v>KE.59</v>
          </cell>
          <cell r="B68" t="str">
            <v>Office Equipment</v>
          </cell>
          <cell r="C68">
            <v>59</v>
          </cell>
          <cell r="D68"/>
          <cell r="E68" t="str">
            <v xml:space="preserve">1-AS/400E Computer System                    </v>
          </cell>
          <cell r="F68">
            <v>36069</v>
          </cell>
          <cell r="G68">
            <v>33804</v>
          </cell>
          <cell r="H68">
            <v>0</v>
          </cell>
          <cell r="I68"/>
          <cell r="J68">
            <v>0</v>
          </cell>
          <cell r="K68">
            <v>33804</v>
          </cell>
          <cell r="L68">
            <v>0</v>
          </cell>
          <cell r="M68">
            <v>33804</v>
          </cell>
          <cell r="N68">
            <v>0</v>
          </cell>
          <cell r="O68" t="str">
            <v>S/L</v>
          </cell>
          <cell r="P68">
            <v>5</v>
          </cell>
        </row>
        <row r="69">
          <cell r="A69" t="str">
            <v>KE.60</v>
          </cell>
          <cell r="B69" t="str">
            <v>Office Equipment</v>
          </cell>
          <cell r="C69">
            <v>60</v>
          </cell>
          <cell r="D69"/>
          <cell r="E69" t="str">
            <v xml:space="preserve">1 Celeron 333A Workstation                   </v>
          </cell>
          <cell r="F69">
            <v>36227</v>
          </cell>
          <cell r="G69">
            <v>958</v>
          </cell>
          <cell r="H69">
            <v>0</v>
          </cell>
          <cell r="I69"/>
          <cell r="J69">
            <v>0</v>
          </cell>
          <cell r="K69">
            <v>958</v>
          </cell>
          <cell r="L69">
            <v>0</v>
          </cell>
          <cell r="M69">
            <v>958</v>
          </cell>
          <cell r="N69">
            <v>0</v>
          </cell>
          <cell r="O69" t="str">
            <v>S/L</v>
          </cell>
          <cell r="P69">
            <v>5</v>
          </cell>
        </row>
        <row r="70">
          <cell r="A70" t="str">
            <v>KE.61</v>
          </cell>
          <cell r="B70" t="str">
            <v>Office Equipment</v>
          </cell>
          <cell r="C70">
            <v>61</v>
          </cell>
          <cell r="D70"/>
          <cell r="E70" t="str">
            <v xml:space="preserve">1 Celeron 300 Workstation                    </v>
          </cell>
          <cell r="F70">
            <v>36250</v>
          </cell>
          <cell r="G70">
            <v>915</v>
          </cell>
          <cell r="H70">
            <v>0</v>
          </cell>
          <cell r="I70"/>
          <cell r="J70">
            <v>0</v>
          </cell>
          <cell r="K70">
            <v>915</v>
          </cell>
          <cell r="L70">
            <v>0</v>
          </cell>
          <cell r="M70">
            <v>915</v>
          </cell>
          <cell r="N70">
            <v>0</v>
          </cell>
          <cell r="O70" t="str">
            <v>S/L</v>
          </cell>
          <cell r="P70">
            <v>5</v>
          </cell>
        </row>
        <row r="71">
          <cell r="A71" t="str">
            <v>KE.62</v>
          </cell>
          <cell r="B71" t="str">
            <v>Office Equipment</v>
          </cell>
          <cell r="C71">
            <v>62</v>
          </cell>
          <cell r="D71"/>
          <cell r="E71" t="str">
            <v xml:space="preserve">IBM 900 LPM Matrix Printer                   </v>
          </cell>
          <cell r="F71">
            <v>36250</v>
          </cell>
          <cell r="G71">
            <v>8500</v>
          </cell>
          <cell r="H71">
            <v>0</v>
          </cell>
          <cell r="I71"/>
          <cell r="J71">
            <v>0</v>
          </cell>
          <cell r="K71">
            <v>8500</v>
          </cell>
          <cell r="L71">
            <v>0</v>
          </cell>
          <cell r="M71">
            <v>8500</v>
          </cell>
          <cell r="N71">
            <v>0</v>
          </cell>
          <cell r="O71" t="str">
            <v>S/L</v>
          </cell>
          <cell r="P71">
            <v>5</v>
          </cell>
        </row>
        <row r="72">
          <cell r="A72" t="str">
            <v>KE.63</v>
          </cell>
          <cell r="B72" t="str">
            <v>Office Equipment</v>
          </cell>
          <cell r="C72">
            <v>63</v>
          </cell>
          <cell r="D72"/>
          <cell r="E72" t="str">
            <v xml:space="preserve">Novell Network System &amp; Training             </v>
          </cell>
          <cell r="F72">
            <v>36250</v>
          </cell>
          <cell r="G72">
            <v>13277.25</v>
          </cell>
          <cell r="H72">
            <v>0</v>
          </cell>
          <cell r="I72"/>
          <cell r="J72">
            <v>0</v>
          </cell>
          <cell r="K72">
            <v>13277.25</v>
          </cell>
          <cell r="L72">
            <v>0</v>
          </cell>
          <cell r="M72">
            <v>13277.25</v>
          </cell>
          <cell r="N72">
            <v>0</v>
          </cell>
          <cell r="O72" t="str">
            <v>S/L</v>
          </cell>
          <cell r="P72">
            <v>5</v>
          </cell>
        </row>
        <row r="73">
          <cell r="A73" t="str">
            <v>KE.64</v>
          </cell>
          <cell r="B73" t="str">
            <v>Office Equipment</v>
          </cell>
          <cell r="C73">
            <v>64</v>
          </cell>
          <cell r="D73"/>
          <cell r="E73" t="str">
            <v xml:space="preserve">HP LaserJet 4000 TN 17PPM Printer            </v>
          </cell>
          <cell r="F73">
            <v>36250</v>
          </cell>
          <cell r="G73">
            <v>2135</v>
          </cell>
          <cell r="H73">
            <v>0</v>
          </cell>
          <cell r="I73"/>
          <cell r="J73">
            <v>0</v>
          </cell>
          <cell r="K73">
            <v>2135</v>
          </cell>
          <cell r="L73">
            <v>0</v>
          </cell>
          <cell r="M73">
            <v>2135</v>
          </cell>
          <cell r="N73">
            <v>0</v>
          </cell>
          <cell r="O73" t="str">
            <v>S/L</v>
          </cell>
          <cell r="P73">
            <v>5</v>
          </cell>
        </row>
        <row r="74">
          <cell r="A74" t="str">
            <v>KE.65</v>
          </cell>
          <cell r="B74" t="str">
            <v>Office Equipment</v>
          </cell>
          <cell r="C74">
            <v>65</v>
          </cell>
          <cell r="D74"/>
          <cell r="E74" t="str">
            <v xml:space="preserve">Telephone System (Sani-lease)                </v>
          </cell>
          <cell r="F74">
            <v>34911</v>
          </cell>
          <cell r="G74">
            <v>19866.490000000002</v>
          </cell>
          <cell r="H74">
            <v>0</v>
          </cell>
          <cell r="I74"/>
          <cell r="J74">
            <v>0</v>
          </cell>
          <cell r="K74">
            <v>19866.490000000002</v>
          </cell>
          <cell r="L74">
            <v>0</v>
          </cell>
          <cell r="M74">
            <v>19866.490000000002</v>
          </cell>
          <cell r="N74">
            <v>0</v>
          </cell>
          <cell r="O74" t="str">
            <v>S/L</v>
          </cell>
          <cell r="P74">
            <v>5</v>
          </cell>
        </row>
        <row r="75">
          <cell r="A75" t="str">
            <v>KE.66</v>
          </cell>
          <cell r="B75" t="str">
            <v>Office Equipment</v>
          </cell>
          <cell r="C75">
            <v>66</v>
          </cell>
          <cell r="D75"/>
          <cell r="E75" t="str">
            <v xml:space="preserve">Telephone System Upgrade (Sani-le            </v>
          </cell>
          <cell r="F75">
            <v>35309</v>
          </cell>
          <cell r="G75">
            <v>1647.5</v>
          </cell>
          <cell r="H75">
            <v>0</v>
          </cell>
          <cell r="I75"/>
          <cell r="J75">
            <v>0</v>
          </cell>
          <cell r="K75">
            <v>1647.5</v>
          </cell>
          <cell r="L75">
            <v>0</v>
          </cell>
          <cell r="M75">
            <v>1647.5</v>
          </cell>
          <cell r="N75">
            <v>0</v>
          </cell>
          <cell r="O75" t="str">
            <v>S/L</v>
          </cell>
          <cell r="P75">
            <v>5</v>
          </cell>
        </row>
        <row r="76">
          <cell r="A76" t="str">
            <v>KE.67</v>
          </cell>
          <cell r="B76" t="str">
            <v>Office Equipment</v>
          </cell>
          <cell r="C76">
            <v>67</v>
          </cell>
          <cell r="D76"/>
          <cell r="E76" t="str">
            <v xml:space="preserve">Telephone System                             </v>
          </cell>
          <cell r="F76">
            <v>36616</v>
          </cell>
          <cell r="G76">
            <v>55570.51</v>
          </cell>
          <cell r="H76">
            <v>0</v>
          </cell>
          <cell r="I76"/>
          <cell r="J76">
            <v>0</v>
          </cell>
          <cell r="K76">
            <v>55570.51</v>
          </cell>
          <cell r="L76">
            <v>0</v>
          </cell>
          <cell r="M76">
            <v>55570.51</v>
          </cell>
          <cell r="N76">
            <v>0</v>
          </cell>
          <cell r="O76" t="str">
            <v>S/L</v>
          </cell>
          <cell r="P76">
            <v>5</v>
          </cell>
        </row>
        <row r="77">
          <cell r="A77" t="str">
            <v>KE.68</v>
          </cell>
          <cell r="B77" t="str">
            <v>Office Equipment</v>
          </cell>
          <cell r="C77">
            <v>68</v>
          </cell>
          <cell r="D77"/>
          <cell r="E77" t="str">
            <v xml:space="preserve">2 Cordless Phones                            </v>
          </cell>
          <cell r="F77">
            <v>36633</v>
          </cell>
          <cell r="G77">
            <v>489.93</v>
          </cell>
          <cell r="H77">
            <v>0</v>
          </cell>
          <cell r="I77"/>
          <cell r="J77">
            <v>0</v>
          </cell>
          <cell r="K77">
            <v>489.93</v>
          </cell>
          <cell r="L77">
            <v>0</v>
          </cell>
          <cell r="M77">
            <v>489.93</v>
          </cell>
          <cell r="N77">
            <v>0</v>
          </cell>
          <cell r="O77" t="str">
            <v>S/L</v>
          </cell>
          <cell r="P77">
            <v>5</v>
          </cell>
        </row>
        <row r="78">
          <cell r="A78" t="str">
            <v>KE.69</v>
          </cell>
          <cell r="B78" t="str">
            <v>Office Equipment</v>
          </cell>
          <cell r="C78">
            <v>69</v>
          </cell>
          <cell r="D78"/>
          <cell r="E78" t="str">
            <v xml:space="preserve">1 Prosignia Notebook Computer                </v>
          </cell>
          <cell r="F78">
            <v>36705</v>
          </cell>
          <cell r="G78">
            <v>3372.1</v>
          </cell>
          <cell r="H78">
            <v>0</v>
          </cell>
          <cell r="I78"/>
          <cell r="J78">
            <v>0</v>
          </cell>
          <cell r="K78">
            <v>3372.1</v>
          </cell>
          <cell r="L78">
            <v>0</v>
          </cell>
          <cell r="M78">
            <v>3372.1</v>
          </cell>
          <cell r="N78">
            <v>0</v>
          </cell>
          <cell r="O78" t="str">
            <v>S/L</v>
          </cell>
          <cell r="P78">
            <v>5</v>
          </cell>
        </row>
        <row r="79">
          <cell r="A79" t="str">
            <v>KE.70</v>
          </cell>
          <cell r="B79" t="str">
            <v>Office Equipment</v>
          </cell>
          <cell r="C79">
            <v>70</v>
          </cell>
          <cell r="D79"/>
          <cell r="E79" t="str">
            <v xml:space="preserve">1 Prosignia 330 PIII Computer                </v>
          </cell>
          <cell r="F79">
            <v>36707</v>
          </cell>
          <cell r="G79">
            <v>1282</v>
          </cell>
          <cell r="H79">
            <v>0</v>
          </cell>
          <cell r="I79"/>
          <cell r="J79">
            <v>0</v>
          </cell>
          <cell r="K79">
            <v>1282</v>
          </cell>
          <cell r="L79">
            <v>0</v>
          </cell>
          <cell r="M79">
            <v>1282</v>
          </cell>
          <cell r="N79">
            <v>0</v>
          </cell>
          <cell r="O79" t="str">
            <v>S/L</v>
          </cell>
          <cell r="P79">
            <v>5</v>
          </cell>
        </row>
        <row r="80">
          <cell r="A80" t="str">
            <v>KE.71</v>
          </cell>
          <cell r="B80" t="str">
            <v>Office Equipment</v>
          </cell>
          <cell r="C80">
            <v>71</v>
          </cell>
          <cell r="D80"/>
          <cell r="E80" t="str">
            <v xml:space="preserve">Instant Internet Box                         </v>
          </cell>
          <cell r="F80">
            <v>36707</v>
          </cell>
          <cell r="G80">
            <v>1115</v>
          </cell>
          <cell r="H80">
            <v>0</v>
          </cell>
          <cell r="I80"/>
          <cell r="J80">
            <v>0</v>
          </cell>
          <cell r="K80">
            <v>1115</v>
          </cell>
          <cell r="L80">
            <v>0</v>
          </cell>
          <cell r="M80">
            <v>1115</v>
          </cell>
          <cell r="N80">
            <v>0</v>
          </cell>
          <cell r="O80" t="str">
            <v>S/L</v>
          </cell>
          <cell r="P80">
            <v>5</v>
          </cell>
        </row>
        <row r="81">
          <cell r="A81" t="str">
            <v>KE.72</v>
          </cell>
          <cell r="B81" t="str">
            <v>Office Equipment</v>
          </cell>
          <cell r="C81">
            <v>72</v>
          </cell>
          <cell r="D81"/>
          <cell r="E81" t="str">
            <v xml:space="preserve">IPS Endorsograph S/N 0810                    </v>
          </cell>
          <cell r="F81">
            <v>36735</v>
          </cell>
          <cell r="G81">
            <v>5424.95</v>
          </cell>
          <cell r="H81">
            <v>0</v>
          </cell>
          <cell r="I81"/>
          <cell r="J81">
            <v>0</v>
          </cell>
          <cell r="K81">
            <v>5424.95</v>
          </cell>
          <cell r="L81">
            <v>0</v>
          </cell>
          <cell r="M81">
            <v>5424.95</v>
          </cell>
          <cell r="N81">
            <v>0</v>
          </cell>
          <cell r="O81" t="str">
            <v>S/L</v>
          </cell>
          <cell r="P81">
            <v>5</v>
          </cell>
        </row>
        <row r="82">
          <cell r="A82" t="str">
            <v>KE.73</v>
          </cell>
          <cell r="B82" t="str">
            <v>Office Equipment</v>
          </cell>
          <cell r="C82">
            <v>73</v>
          </cell>
          <cell r="D82"/>
          <cell r="E82" t="str">
            <v xml:space="preserve">CompUSA Sony Z505JS PIII 6 Computer          </v>
          </cell>
          <cell r="F82">
            <v>36738</v>
          </cell>
          <cell r="G82">
            <v>3979.99</v>
          </cell>
          <cell r="H82">
            <v>0</v>
          </cell>
          <cell r="I82"/>
          <cell r="J82">
            <v>0</v>
          </cell>
          <cell r="K82">
            <v>3979.99</v>
          </cell>
          <cell r="L82">
            <v>0</v>
          </cell>
          <cell r="M82">
            <v>3979.99</v>
          </cell>
          <cell r="N82">
            <v>0</v>
          </cell>
          <cell r="O82" t="str">
            <v>S/L</v>
          </cell>
          <cell r="P82">
            <v>5</v>
          </cell>
        </row>
        <row r="83">
          <cell r="A83" t="str">
            <v>KE.74</v>
          </cell>
          <cell r="B83" t="str">
            <v>Office Equipment</v>
          </cell>
          <cell r="C83">
            <v>74</v>
          </cell>
          <cell r="D83"/>
          <cell r="E83" t="str">
            <v xml:space="preserve">F9 Financial Reporting add-in for Excel      </v>
          </cell>
          <cell r="F83">
            <v>37006</v>
          </cell>
          <cell r="G83">
            <v>1500</v>
          </cell>
          <cell r="H83">
            <v>0</v>
          </cell>
          <cell r="I83"/>
          <cell r="J83">
            <v>0</v>
          </cell>
          <cell r="K83">
            <v>1500</v>
          </cell>
          <cell r="L83">
            <v>0</v>
          </cell>
          <cell r="M83">
            <v>1500</v>
          </cell>
          <cell r="N83">
            <v>0</v>
          </cell>
          <cell r="O83" t="str">
            <v>S/L</v>
          </cell>
          <cell r="P83">
            <v>5</v>
          </cell>
        </row>
        <row r="84">
          <cell r="A84" t="str">
            <v>KE.75</v>
          </cell>
          <cell r="B84" t="str">
            <v>Office Equipment</v>
          </cell>
          <cell r="C84">
            <v>75</v>
          </cell>
          <cell r="D84"/>
          <cell r="E84" t="str">
            <v xml:space="preserve">Endorsement Machine                          </v>
          </cell>
          <cell r="F84">
            <v>37033</v>
          </cell>
          <cell r="G84">
            <v>1197</v>
          </cell>
          <cell r="H84">
            <v>0</v>
          </cell>
          <cell r="I84"/>
          <cell r="J84">
            <v>0</v>
          </cell>
          <cell r="K84">
            <v>1197</v>
          </cell>
          <cell r="L84">
            <v>0</v>
          </cell>
          <cell r="M84">
            <v>1197</v>
          </cell>
          <cell r="N84">
            <v>0</v>
          </cell>
          <cell r="O84" t="str">
            <v>S/L</v>
          </cell>
          <cell r="P84">
            <v>7</v>
          </cell>
        </row>
        <row r="85">
          <cell r="A85" t="str">
            <v>KE.76</v>
          </cell>
          <cell r="B85" t="str">
            <v>Office Equipment</v>
          </cell>
          <cell r="C85">
            <v>76</v>
          </cell>
          <cell r="D85"/>
          <cell r="E85" t="str">
            <v>Deskpro EN SDT P3-866 Computer, Ser # 6109DYS</v>
          </cell>
          <cell r="F85">
            <v>37072</v>
          </cell>
          <cell r="G85">
            <v>1521</v>
          </cell>
          <cell r="H85">
            <v>0</v>
          </cell>
          <cell r="I85"/>
          <cell r="J85">
            <v>0</v>
          </cell>
          <cell r="K85">
            <v>1521</v>
          </cell>
          <cell r="L85">
            <v>0</v>
          </cell>
          <cell r="M85">
            <v>1521</v>
          </cell>
          <cell r="N85">
            <v>0</v>
          </cell>
          <cell r="O85" t="str">
            <v>S/L</v>
          </cell>
          <cell r="P85">
            <v>5</v>
          </cell>
        </row>
        <row r="86">
          <cell r="A86" t="str">
            <v>KE.77</v>
          </cell>
          <cell r="B86" t="str">
            <v>Office Equipment</v>
          </cell>
          <cell r="C86">
            <v>77</v>
          </cell>
          <cell r="D86"/>
          <cell r="E86" t="str">
            <v>Deskpro EN SDT P3-866 Computer, Ser #6123DYSZ</v>
          </cell>
          <cell r="F86">
            <v>37072</v>
          </cell>
          <cell r="G86">
            <v>1279</v>
          </cell>
          <cell r="H86">
            <v>0</v>
          </cell>
          <cell r="I86"/>
          <cell r="J86">
            <v>0</v>
          </cell>
          <cell r="K86">
            <v>1279</v>
          </cell>
          <cell r="L86">
            <v>0</v>
          </cell>
          <cell r="M86">
            <v>1279</v>
          </cell>
          <cell r="N86">
            <v>0</v>
          </cell>
          <cell r="O86" t="str">
            <v>S/L</v>
          </cell>
          <cell r="P86">
            <v>5</v>
          </cell>
        </row>
        <row r="87">
          <cell r="A87" t="str">
            <v>KE.78</v>
          </cell>
          <cell r="B87" t="str">
            <v>Office Equipment</v>
          </cell>
          <cell r="C87">
            <v>78</v>
          </cell>
          <cell r="D87"/>
          <cell r="E87" t="str">
            <v>3 Kronos 154 Timekeeper-#R002009143, R0020091</v>
          </cell>
          <cell r="F87">
            <v>37072</v>
          </cell>
          <cell r="G87">
            <v>12570</v>
          </cell>
          <cell r="H87">
            <v>0</v>
          </cell>
          <cell r="I87"/>
          <cell r="J87">
            <v>0</v>
          </cell>
          <cell r="K87">
            <v>12570</v>
          </cell>
          <cell r="L87">
            <v>0</v>
          </cell>
          <cell r="M87">
            <v>12570</v>
          </cell>
          <cell r="N87">
            <v>0</v>
          </cell>
          <cell r="O87" t="str">
            <v>S/L</v>
          </cell>
          <cell r="P87">
            <v>7</v>
          </cell>
        </row>
        <row r="88">
          <cell r="A88" t="str">
            <v>KE.79</v>
          </cell>
          <cell r="B88" t="str">
            <v>Office Equipment</v>
          </cell>
          <cell r="C88">
            <v>80</v>
          </cell>
          <cell r="D88"/>
          <cell r="E88" t="str">
            <v xml:space="preserve">Okidata ML395 24Pin Printer #SOBAZ400186OH   </v>
          </cell>
          <cell r="F88">
            <v>37085</v>
          </cell>
          <cell r="G88">
            <v>1200</v>
          </cell>
          <cell r="H88">
            <v>0</v>
          </cell>
          <cell r="I88"/>
          <cell r="J88">
            <v>0</v>
          </cell>
          <cell r="K88">
            <v>1200</v>
          </cell>
          <cell r="L88">
            <v>0</v>
          </cell>
          <cell r="M88">
            <v>1200</v>
          </cell>
          <cell r="N88">
            <v>0</v>
          </cell>
          <cell r="O88" t="str">
            <v>S/L</v>
          </cell>
          <cell r="P88">
            <v>5</v>
          </cell>
        </row>
        <row r="89">
          <cell r="A89" t="str">
            <v>KE.80</v>
          </cell>
          <cell r="B89" t="str">
            <v>Motor Vehicles</v>
          </cell>
          <cell r="C89">
            <v>82</v>
          </cell>
          <cell r="D89"/>
          <cell r="E89" t="str">
            <v xml:space="preserve">Suburban (Sani-lease)                        </v>
          </cell>
          <cell r="F89">
            <v>36525</v>
          </cell>
          <cell r="G89">
            <v>3574.05</v>
          </cell>
          <cell r="H89">
            <v>0</v>
          </cell>
          <cell r="I89"/>
          <cell r="J89">
            <v>0</v>
          </cell>
          <cell r="K89">
            <v>3574.05</v>
          </cell>
          <cell r="L89">
            <v>0</v>
          </cell>
          <cell r="M89">
            <v>3574.05</v>
          </cell>
          <cell r="N89">
            <v>0</v>
          </cell>
          <cell r="O89" t="str">
            <v>S/L</v>
          </cell>
          <cell r="P89">
            <v>5</v>
          </cell>
        </row>
        <row r="90">
          <cell r="A90" t="str">
            <v>KE.81</v>
          </cell>
          <cell r="B90" t="str">
            <v>Motor Vehicles</v>
          </cell>
          <cell r="C90">
            <v>83</v>
          </cell>
          <cell r="D90"/>
          <cell r="E90" t="str">
            <v xml:space="preserve">2001 GMC Suburban                            </v>
          </cell>
          <cell r="F90">
            <v>36796</v>
          </cell>
          <cell r="G90">
            <v>46631</v>
          </cell>
          <cell r="H90">
            <v>0</v>
          </cell>
          <cell r="I90"/>
          <cell r="J90">
            <v>0</v>
          </cell>
          <cell r="K90">
            <v>46631</v>
          </cell>
          <cell r="L90">
            <v>0</v>
          </cell>
          <cell r="M90">
            <v>46631</v>
          </cell>
          <cell r="N90">
            <v>0</v>
          </cell>
          <cell r="O90" t="str">
            <v>S/L</v>
          </cell>
          <cell r="P90">
            <v>5</v>
          </cell>
        </row>
        <row r="91">
          <cell r="A91" t="str">
            <v>KE.82</v>
          </cell>
          <cell r="B91" t="str">
            <v>Machines &amp; Equipment</v>
          </cell>
          <cell r="C91">
            <v>84</v>
          </cell>
          <cell r="D91"/>
          <cell r="E91" t="str">
            <v xml:space="preserve">PCS TERMINAL                                 </v>
          </cell>
          <cell r="F91">
            <v>31443</v>
          </cell>
          <cell r="G91">
            <v>711</v>
          </cell>
          <cell r="H91">
            <v>0</v>
          </cell>
          <cell r="I91"/>
          <cell r="J91">
            <v>0</v>
          </cell>
          <cell r="K91">
            <v>711</v>
          </cell>
          <cell r="L91">
            <v>0</v>
          </cell>
          <cell r="M91">
            <v>711</v>
          </cell>
          <cell r="N91">
            <v>0</v>
          </cell>
          <cell r="O91" t="str">
            <v>S/L</v>
          </cell>
          <cell r="P91">
            <v>5</v>
          </cell>
        </row>
        <row r="92">
          <cell r="A92" t="str">
            <v>KE.83</v>
          </cell>
          <cell r="B92" t="str">
            <v>Machines &amp; Equipment</v>
          </cell>
          <cell r="C92">
            <v>85</v>
          </cell>
          <cell r="D92"/>
          <cell r="E92" t="str">
            <v xml:space="preserve">150 LPM PRINTER                              </v>
          </cell>
          <cell r="F92">
            <v>31443</v>
          </cell>
          <cell r="G92">
            <v>417</v>
          </cell>
          <cell r="H92">
            <v>0</v>
          </cell>
          <cell r="I92"/>
          <cell r="J92">
            <v>0</v>
          </cell>
          <cell r="K92">
            <v>417</v>
          </cell>
          <cell r="L92">
            <v>0</v>
          </cell>
          <cell r="M92">
            <v>417</v>
          </cell>
          <cell r="N92">
            <v>0</v>
          </cell>
          <cell r="O92" t="str">
            <v>S/L</v>
          </cell>
          <cell r="P92">
            <v>5</v>
          </cell>
        </row>
        <row r="93">
          <cell r="A93" t="str">
            <v>KE.84</v>
          </cell>
          <cell r="B93" t="str">
            <v>Machines &amp; Equipment</v>
          </cell>
          <cell r="C93">
            <v>86</v>
          </cell>
          <cell r="D93"/>
          <cell r="E93" t="str">
            <v xml:space="preserve">COPIER                                       </v>
          </cell>
          <cell r="F93">
            <v>31716</v>
          </cell>
          <cell r="G93">
            <v>1100</v>
          </cell>
          <cell r="H93">
            <v>0</v>
          </cell>
          <cell r="I93"/>
          <cell r="J93">
            <v>0</v>
          </cell>
          <cell r="K93">
            <v>1100</v>
          </cell>
          <cell r="L93">
            <v>0</v>
          </cell>
          <cell r="M93">
            <v>1100</v>
          </cell>
          <cell r="N93">
            <v>0</v>
          </cell>
          <cell r="O93" t="str">
            <v>S/L</v>
          </cell>
          <cell r="P93">
            <v>5</v>
          </cell>
        </row>
        <row r="94">
          <cell r="A94" t="str">
            <v>KE.85</v>
          </cell>
          <cell r="B94" t="str">
            <v>Machines &amp; Equipment</v>
          </cell>
          <cell r="C94">
            <v>87</v>
          </cell>
          <cell r="D94"/>
          <cell r="E94" t="str">
            <v xml:space="preserve">TV VCR                                       </v>
          </cell>
          <cell r="F94">
            <v>32825</v>
          </cell>
          <cell r="G94">
            <v>700</v>
          </cell>
          <cell r="H94">
            <v>0</v>
          </cell>
          <cell r="I94"/>
          <cell r="J94">
            <v>0</v>
          </cell>
          <cell r="K94">
            <v>700</v>
          </cell>
          <cell r="L94">
            <v>0</v>
          </cell>
          <cell r="M94">
            <v>700</v>
          </cell>
          <cell r="N94">
            <v>0</v>
          </cell>
          <cell r="O94" t="str">
            <v>S/L</v>
          </cell>
          <cell r="P94">
            <v>5</v>
          </cell>
        </row>
        <row r="95">
          <cell r="A95" t="str">
            <v>KE.86</v>
          </cell>
          <cell r="B95" t="str">
            <v>Machines &amp; Equipment</v>
          </cell>
          <cell r="C95">
            <v>88</v>
          </cell>
          <cell r="D95"/>
          <cell r="E95" t="str">
            <v xml:space="preserve">Software Program                             </v>
          </cell>
          <cell r="F95">
            <v>32873</v>
          </cell>
          <cell r="G95">
            <v>990</v>
          </cell>
          <cell r="H95">
            <v>0</v>
          </cell>
          <cell r="I95"/>
          <cell r="J95">
            <v>0</v>
          </cell>
          <cell r="K95">
            <v>990</v>
          </cell>
          <cell r="L95">
            <v>0</v>
          </cell>
          <cell r="M95">
            <v>990</v>
          </cell>
          <cell r="N95">
            <v>0</v>
          </cell>
          <cell r="O95" t="str">
            <v>S/L</v>
          </cell>
          <cell r="P95">
            <v>5</v>
          </cell>
        </row>
        <row r="96">
          <cell r="A96" t="str">
            <v>KE.87</v>
          </cell>
          <cell r="B96" t="str">
            <v>Machines &amp; Equipment</v>
          </cell>
          <cell r="C96">
            <v>89</v>
          </cell>
          <cell r="D96"/>
          <cell r="E96" t="str">
            <v xml:space="preserve">IMTEC Computer                               </v>
          </cell>
          <cell r="F96">
            <v>32873</v>
          </cell>
          <cell r="G96">
            <v>1670</v>
          </cell>
          <cell r="H96">
            <v>0</v>
          </cell>
          <cell r="I96"/>
          <cell r="J96">
            <v>0</v>
          </cell>
          <cell r="K96">
            <v>1670</v>
          </cell>
          <cell r="L96">
            <v>0</v>
          </cell>
          <cell r="M96">
            <v>1670</v>
          </cell>
          <cell r="N96">
            <v>0</v>
          </cell>
          <cell r="O96" t="str">
            <v>S/L</v>
          </cell>
          <cell r="P96">
            <v>5</v>
          </cell>
        </row>
        <row r="97">
          <cell r="A97" t="str">
            <v>KE.88</v>
          </cell>
          <cell r="B97" t="str">
            <v>Machines &amp; Equipment</v>
          </cell>
          <cell r="C97">
            <v>90</v>
          </cell>
          <cell r="D97"/>
          <cell r="E97" t="str">
            <v xml:space="preserve">IMTEC Computers                              </v>
          </cell>
          <cell r="F97">
            <v>32873</v>
          </cell>
          <cell r="G97">
            <v>3850</v>
          </cell>
          <cell r="H97">
            <v>0</v>
          </cell>
          <cell r="I97"/>
          <cell r="J97">
            <v>0</v>
          </cell>
          <cell r="K97">
            <v>3850</v>
          </cell>
          <cell r="L97">
            <v>0</v>
          </cell>
          <cell r="M97">
            <v>3850</v>
          </cell>
          <cell r="N97">
            <v>0</v>
          </cell>
          <cell r="O97" t="str">
            <v>S/L</v>
          </cell>
          <cell r="P97">
            <v>5</v>
          </cell>
        </row>
        <row r="98">
          <cell r="A98" t="str">
            <v>KE.89</v>
          </cell>
          <cell r="B98" t="str">
            <v>Machines &amp; Equipment</v>
          </cell>
          <cell r="C98">
            <v>91</v>
          </cell>
          <cell r="D98"/>
          <cell r="E98" t="str">
            <v xml:space="preserve">Computer Equipment                           </v>
          </cell>
          <cell r="F98">
            <v>34730</v>
          </cell>
          <cell r="G98">
            <v>2814</v>
          </cell>
          <cell r="H98">
            <v>0</v>
          </cell>
          <cell r="I98"/>
          <cell r="J98">
            <v>0</v>
          </cell>
          <cell r="K98">
            <v>2814</v>
          </cell>
          <cell r="L98">
            <v>0</v>
          </cell>
          <cell r="M98">
            <v>2814</v>
          </cell>
          <cell r="N98">
            <v>0</v>
          </cell>
          <cell r="O98" t="str">
            <v>S/L</v>
          </cell>
          <cell r="P98">
            <v>5</v>
          </cell>
        </row>
        <row r="99">
          <cell r="A99" t="str">
            <v>KE.90</v>
          </cell>
          <cell r="B99" t="str">
            <v>Machines &amp; Equipment</v>
          </cell>
          <cell r="C99">
            <v>92</v>
          </cell>
          <cell r="D99"/>
          <cell r="E99" t="str">
            <v xml:space="preserve">Computer                                     </v>
          </cell>
          <cell r="F99">
            <v>34730</v>
          </cell>
          <cell r="G99">
            <v>1650</v>
          </cell>
          <cell r="H99">
            <v>0</v>
          </cell>
          <cell r="I99"/>
          <cell r="J99">
            <v>0</v>
          </cell>
          <cell r="K99">
            <v>1650</v>
          </cell>
          <cell r="L99">
            <v>0</v>
          </cell>
          <cell r="M99">
            <v>1650</v>
          </cell>
          <cell r="N99">
            <v>0</v>
          </cell>
          <cell r="O99" t="str">
            <v>S/L</v>
          </cell>
          <cell r="P99">
            <v>5</v>
          </cell>
        </row>
        <row r="100">
          <cell r="A100" t="str">
            <v>KE.91</v>
          </cell>
          <cell r="B100" t="str">
            <v>Machines &amp; Equipment</v>
          </cell>
          <cell r="C100">
            <v>93</v>
          </cell>
          <cell r="D100"/>
          <cell r="E100" t="str">
            <v xml:space="preserve">Okidata Printer                              </v>
          </cell>
          <cell r="F100">
            <v>34778</v>
          </cell>
          <cell r="G100">
            <v>1401.9</v>
          </cell>
          <cell r="H100">
            <v>0</v>
          </cell>
          <cell r="I100"/>
          <cell r="J100">
            <v>0</v>
          </cell>
          <cell r="K100">
            <v>1401.9</v>
          </cell>
          <cell r="L100">
            <v>0</v>
          </cell>
          <cell r="M100">
            <v>1401.9</v>
          </cell>
          <cell r="N100">
            <v>0</v>
          </cell>
          <cell r="O100" t="str">
            <v>S/L</v>
          </cell>
          <cell r="P100">
            <v>5</v>
          </cell>
        </row>
        <row r="101">
          <cell r="A101" t="str">
            <v>KE.92</v>
          </cell>
          <cell r="B101" t="str">
            <v>Machines &amp; Equipment</v>
          </cell>
          <cell r="C101">
            <v>94</v>
          </cell>
          <cell r="D101"/>
          <cell r="E101" t="str">
            <v xml:space="preserve">Computer                                     </v>
          </cell>
          <cell r="F101">
            <v>34757</v>
          </cell>
          <cell r="G101">
            <v>2582</v>
          </cell>
          <cell r="H101">
            <v>0</v>
          </cell>
          <cell r="I101"/>
          <cell r="J101">
            <v>0</v>
          </cell>
          <cell r="K101">
            <v>2582</v>
          </cell>
          <cell r="L101">
            <v>0</v>
          </cell>
          <cell r="M101">
            <v>2582</v>
          </cell>
          <cell r="N101">
            <v>0</v>
          </cell>
          <cell r="O101" t="str">
            <v>S/L</v>
          </cell>
          <cell r="P101">
            <v>5</v>
          </cell>
        </row>
        <row r="102">
          <cell r="A102" t="str">
            <v>KE.93</v>
          </cell>
          <cell r="B102" t="str">
            <v>Machines &amp; Equipment</v>
          </cell>
          <cell r="C102">
            <v>95</v>
          </cell>
          <cell r="D102"/>
          <cell r="E102" t="str">
            <v xml:space="preserve">Computer Software                            </v>
          </cell>
          <cell r="F102">
            <v>34819</v>
          </cell>
          <cell r="G102">
            <v>776.97</v>
          </cell>
          <cell r="H102">
            <v>0</v>
          </cell>
          <cell r="I102"/>
          <cell r="J102">
            <v>0</v>
          </cell>
          <cell r="K102">
            <v>776.97</v>
          </cell>
          <cell r="L102">
            <v>0</v>
          </cell>
          <cell r="M102">
            <v>776.97</v>
          </cell>
          <cell r="N102">
            <v>0</v>
          </cell>
          <cell r="O102" t="str">
            <v>S/L</v>
          </cell>
          <cell r="P102">
            <v>5</v>
          </cell>
        </row>
        <row r="103">
          <cell r="A103" t="str">
            <v>KE.94</v>
          </cell>
          <cell r="B103" t="str">
            <v>Machines &amp; Equipment</v>
          </cell>
          <cell r="C103">
            <v>96</v>
          </cell>
          <cell r="D103"/>
          <cell r="E103" t="str">
            <v xml:space="preserve">Computer Equipment                           </v>
          </cell>
          <cell r="F103">
            <v>34819</v>
          </cell>
          <cell r="G103">
            <v>8869.9500000000007</v>
          </cell>
          <cell r="H103">
            <v>0</v>
          </cell>
          <cell r="I103"/>
          <cell r="J103">
            <v>0</v>
          </cell>
          <cell r="K103">
            <v>8869.9500000000007</v>
          </cell>
          <cell r="L103">
            <v>0</v>
          </cell>
          <cell r="M103">
            <v>8869.9500000000007</v>
          </cell>
          <cell r="N103">
            <v>0</v>
          </cell>
          <cell r="O103" t="str">
            <v>S/L</v>
          </cell>
          <cell r="P103">
            <v>5</v>
          </cell>
        </row>
        <row r="104">
          <cell r="A104" t="str">
            <v>KE.95</v>
          </cell>
          <cell r="B104" t="str">
            <v>Machines &amp; Equipment</v>
          </cell>
          <cell r="C104">
            <v>97</v>
          </cell>
          <cell r="D104"/>
          <cell r="E104" t="str">
            <v xml:space="preserve">Pentium p-75 &amp; 80286dx system                </v>
          </cell>
          <cell r="F104">
            <v>34842</v>
          </cell>
          <cell r="G104">
            <v>4191.3999999999996</v>
          </cell>
          <cell r="H104">
            <v>0</v>
          </cell>
          <cell r="I104"/>
          <cell r="J104">
            <v>0</v>
          </cell>
          <cell r="K104">
            <v>4191.3999999999996</v>
          </cell>
          <cell r="L104">
            <v>0</v>
          </cell>
          <cell r="M104">
            <v>4191.3999999999996</v>
          </cell>
          <cell r="N104">
            <v>0</v>
          </cell>
          <cell r="O104" t="str">
            <v>S/L</v>
          </cell>
          <cell r="P104">
            <v>5</v>
          </cell>
        </row>
        <row r="105">
          <cell r="A105" t="str">
            <v>KE.96</v>
          </cell>
          <cell r="B105" t="str">
            <v>Machines &amp; Equipment</v>
          </cell>
          <cell r="C105">
            <v>98</v>
          </cell>
          <cell r="D105"/>
          <cell r="E105" t="str">
            <v xml:space="preserve">80486dx/2-80 system                          </v>
          </cell>
          <cell r="F105">
            <v>34880</v>
          </cell>
          <cell r="G105">
            <v>1379</v>
          </cell>
          <cell r="H105">
            <v>0</v>
          </cell>
          <cell r="I105"/>
          <cell r="J105">
            <v>0</v>
          </cell>
          <cell r="K105">
            <v>1379</v>
          </cell>
          <cell r="L105">
            <v>0</v>
          </cell>
          <cell r="M105">
            <v>1379</v>
          </cell>
          <cell r="N105">
            <v>0</v>
          </cell>
          <cell r="O105" t="str">
            <v>S/L</v>
          </cell>
          <cell r="P105">
            <v>5</v>
          </cell>
        </row>
        <row r="106">
          <cell r="A106" t="str">
            <v>KE.97</v>
          </cell>
          <cell r="B106" t="str">
            <v>Machines &amp; Equipment</v>
          </cell>
          <cell r="C106">
            <v>99</v>
          </cell>
          <cell r="D106"/>
          <cell r="E106" t="str">
            <v xml:space="preserve">Wang TEK DX3400                              </v>
          </cell>
          <cell r="F106">
            <v>35017</v>
          </cell>
          <cell r="G106">
            <v>1882</v>
          </cell>
          <cell r="H106">
            <v>0</v>
          </cell>
          <cell r="I106"/>
          <cell r="J106">
            <v>0</v>
          </cell>
          <cell r="K106">
            <v>1882</v>
          </cell>
          <cell r="L106">
            <v>0</v>
          </cell>
          <cell r="M106">
            <v>1882</v>
          </cell>
          <cell r="N106">
            <v>0</v>
          </cell>
          <cell r="O106" t="str">
            <v>S/L</v>
          </cell>
          <cell r="P106">
            <v>5</v>
          </cell>
        </row>
        <row r="107">
          <cell r="A107" t="str">
            <v>KE.98</v>
          </cell>
          <cell r="B107" t="str">
            <v>Machines &amp; Equipment</v>
          </cell>
          <cell r="C107">
            <v>100</v>
          </cell>
          <cell r="D107"/>
          <cell r="E107" t="str">
            <v xml:space="preserve">Shopmaster                                   </v>
          </cell>
          <cell r="F107">
            <v>35033</v>
          </cell>
          <cell r="G107">
            <v>4149</v>
          </cell>
          <cell r="H107">
            <v>0</v>
          </cell>
          <cell r="I107"/>
          <cell r="J107">
            <v>0</v>
          </cell>
          <cell r="K107">
            <v>4149</v>
          </cell>
          <cell r="L107">
            <v>0</v>
          </cell>
          <cell r="M107">
            <v>4149</v>
          </cell>
          <cell r="N107">
            <v>0</v>
          </cell>
          <cell r="O107" t="str">
            <v>S/L</v>
          </cell>
          <cell r="P107">
            <v>7</v>
          </cell>
        </row>
        <row r="108">
          <cell r="A108" t="str">
            <v>KE.99</v>
          </cell>
          <cell r="B108" t="str">
            <v>Machines &amp; Equipment</v>
          </cell>
          <cell r="C108">
            <v>101</v>
          </cell>
          <cell r="D108"/>
          <cell r="E108" t="str">
            <v xml:space="preserve">Computer upgrade                             </v>
          </cell>
          <cell r="F108">
            <v>35324</v>
          </cell>
          <cell r="G108">
            <v>545</v>
          </cell>
          <cell r="H108">
            <v>0</v>
          </cell>
          <cell r="I108"/>
          <cell r="J108">
            <v>0</v>
          </cell>
          <cell r="K108">
            <v>545</v>
          </cell>
          <cell r="L108">
            <v>0</v>
          </cell>
          <cell r="M108">
            <v>545</v>
          </cell>
          <cell r="N108">
            <v>0</v>
          </cell>
          <cell r="O108" t="str">
            <v>S/L</v>
          </cell>
          <cell r="P108">
            <v>5</v>
          </cell>
        </row>
        <row r="109">
          <cell r="A109" t="str">
            <v>KE.100</v>
          </cell>
          <cell r="B109" t="str">
            <v>Machines &amp; Equipment</v>
          </cell>
          <cell r="C109">
            <v>102</v>
          </cell>
          <cell r="D109"/>
          <cell r="E109" t="str">
            <v xml:space="preserve">Contract tickler software                    </v>
          </cell>
          <cell r="F109">
            <v>35422</v>
          </cell>
          <cell r="G109">
            <v>1479.1</v>
          </cell>
          <cell r="H109">
            <v>0</v>
          </cell>
          <cell r="I109"/>
          <cell r="J109">
            <v>0</v>
          </cell>
          <cell r="K109">
            <v>1479.1</v>
          </cell>
          <cell r="L109">
            <v>0</v>
          </cell>
          <cell r="M109">
            <v>1479.1</v>
          </cell>
          <cell r="N109">
            <v>0</v>
          </cell>
          <cell r="O109" t="str">
            <v>S/L</v>
          </cell>
          <cell r="P109">
            <v>5</v>
          </cell>
        </row>
        <row r="110">
          <cell r="A110" t="str">
            <v>KE.101</v>
          </cell>
          <cell r="B110" t="str">
            <v>Machines &amp; Equipment</v>
          </cell>
          <cell r="C110">
            <v>103</v>
          </cell>
          <cell r="D110"/>
          <cell r="E110" t="str">
            <v xml:space="preserve">Cyrix workstation                            </v>
          </cell>
          <cell r="F110">
            <v>35414</v>
          </cell>
          <cell r="G110">
            <v>899</v>
          </cell>
          <cell r="H110">
            <v>0</v>
          </cell>
          <cell r="I110"/>
          <cell r="J110">
            <v>0</v>
          </cell>
          <cell r="K110">
            <v>899</v>
          </cell>
          <cell r="L110">
            <v>0</v>
          </cell>
          <cell r="M110">
            <v>899</v>
          </cell>
          <cell r="N110">
            <v>0</v>
          </cell>
          <cell r="O110" t="str">
            <v>S/L</v>
          </cell>
          <cell r="P110">
            <v>5</v>
          </cell>
        </row>
        <row r="111">
          <cell r="A111" t="str">
            <v>KE.102</v>
          </cell>
          <cell r="B111" t="str">
            <v>Machines &amp; Equipment</v>
          </cell>
          <cell r="C111">
            <v>104</v>
          </cell>
          <cell r="D111"/>
          <cell r="E111" t="str">
            <v xml:space="preserve">HDML heavy lifting system                    </v>
          </cell>
          <cell r="F111">
            <v>35507</v>
          </cell>
          <cell r="G111">
            <v>36256.46</v>
          </cell>
          <cell r="H111">
            <v>0</v>
          </cell>
          <cell r="I111"/>
          <cell r="J111">
            <v>0</v>
          </cell>
          <cell r="K111">
            <v>36256.46</v>
          </cell>
          <cell r="L111">
            <v>0</v>
          </cell>
          <cell r="M111">
            <v>36256.46</v>
          </cell>
          <cell r="N111">
            <v>0</v>
          </cell>
          <cell r="O111" t="str">
            <v>S/L</v>
          </cell>
          <cell r="P111">
            <v>7</v>
          </cell>
        </row>
        <row r="112">
          <cell r="A112" t="str">
            <v>KE.103</v>
          </cell>
          <cell r="B112" t="str">
            <v>Machines &amp; Equipment</v>
          </cell>
          <cell r="C112">
            <v>105</v>
          </cell>
          <cell r="D112"/>
          <cell r="E112" t="str">
            <v xml:space="preserve">Caterpillar 312B Excavator                   </v>
          </cell>
          <cell r="F112">
            <v>35723</v>
          </cell>
          <cell r="G112">
            <v>94950</v>
          </cell>
          <cell r="H112">
            <v>0</v>
          </cell>
          <cell r="I112"/>
          <cell r="J112">
            <v>0</v>
          </cell>
          <cell r="K112">
            <v>94950</v>
          </cell>
          <cell r="L112">
            <v>0</v>
          </cell>
          <cell r="M112">
            <v>94950</v>
          </cell>
          <cell r="N112">
            <v>0</v>
          </cell>
          <cell r="O112" t="str">
            <v>S/L</v>
          </cell>
          <cell r="P112">
            <v>5</v>
          </cell>
        </row>
        <row r="113">
          <cell r="A113" t="str">
            <v>KE.104</v>
          </cell>
          <cell r="B113" t="str">
            <v>Machines &amp; Equipment</v>
          </cell>
          <cell r="C113">
            <v>106</v>
          </cell>
          <cell r="D113"/>
          <cell r="E113" t="str">
            <v xml:space="preserve">Hyster H60XM                                 </v>
          </cell>
          <cell r="F113">
            <v>35668</v>
          </cell>
          <cell r="G113">
            <v>25550</v>
          </cell>
          <cell r="H113">
            <v>0</v>
          </cell>
          <cell r="I113"/>
          <cell r="J113">
            <v>0</v>
          </cell>
          <cell r="K113">
            <v>25550</v>
          </cell>
          <cell r="L113">
            <v>0</v>
          </cell>
          <cell r="M113">
            <v>25550</v>
          </cell>
          <cell r="N113">
            <v>0</v>
          </cell>
          <cell r="O113" t="str">
            <v>S/L</v>
          </cell>
          <cell r="P113">
            <v>5</v>
          </cell>
        </row>
        <row r="114">
          <cell r="A114" t="str">
            <v>KE.105</v>
          </cell>
          <cell r="B114" t="str">
            <v>Machines &amp; Equipment</v>
          </cell>
          <cell r="C114">
            <v>107</v>
          </cell>
          <cell r="D114"/>
          <cell r="E114" t="str">
            <v xml:space="preserve">Pentium 166 workstation                      </v>
          </cell>
          <cell r="F114">
            <v>35703</v>
          </cell>
          <cell r="G114">
            <v>1464</v>
          </cell>
          <cell r="H114">
            <v>0</v>
          </cell>
          <cell r="I114"/>
          <cell r="J114">
            <v>0</v>
          </cell>
          <cell r="K114">
            <v>1464</v>
          </cell>
          <cell r="L114">
            <v>0</v>
          </cell>
          <cell r="M114">
            <v>1464</v>
          </cell>
          <cell r="N114">
            <v>0</v>
          </cell>
          <cell r="O114" t="str">
            <v>S/L</v>
          </cell>
          <cell r="P114">
            <v>5</v>
          </cell>
        </row>
        <row r="115">
          <cell r="A115" t="str">
            <v>KE.106</v>
          </cell>
          <cell r="B115" t="str">
            <v>Machines &amp; Equipment</v>
          </cell>
          <cell r="C115">
            <v>108</v>
          </cell>
          <cell r="D115"/>
          <cell r="E115" t="str">
            <v xml:space="preserve">Bravo Computer-Ser. 247100627273             </v>
          </cell>
          <cell r="F115">
            <v>35825</v>
          </cell>
          <cell r="G115">
            <v>2145</v>
          </cell>
          <cell r="H115">
            <v>0</v>
          </cell>
          <cell r="I115"/>
          <cell r="J115">
            <v>0</v>
          </cell>
          <cell r="K115">
            <v>2145</v>
          </cell>
          <cell r="L115">
            <v>0</v>
          </cell>
          <cell r="M115">
            <v>2145</v>
          </cell>
          <cell r="N115">
            <v>0</v>
          </cell>
          <cell r="O115" t="str">
            <v>S/L</v>
          </cell>
          <cell r="P115">
            <v>5</v>
          </cell>
        </row>
        <row r="116">
          <cell r="A116" t="str">
            <v>KE.107</v>
          </cell>
          <cell r="B116" t="str">
            <v>Machines &amp; Equipment</v>
          </cell>
          <cell r="C116">
            <v>109</v>
          </cell>
          <cell r="D116"/>
          <cell r="E116" t="str">
            <v xml:space="preserve">Bravo Computer-Ser. 227100614938             </v>
          </cell>
          <cell r="F116">
            <v>35854</v>
          </cell>
          <cell r="G116">
            <v>1760</v>
          </cell>
          <cell r="H116">
            <v>0</v>
          </cell>
          <cell r="I116"/>
          <cell r="J116">
            <v>0</v>
          </cell>
          <cell r="K116">
            <v>1760</v>
          </cell>
          <cell r="L116">
            <v>0</v>
          </cell>
          <cell r="M116">
            <v>1760</v>
          </cell>
          <cell r="N116">
            <v>0</v>
          </cell>
          <cell r="O116" t="str">
            <v>S/L</v>
          </cell>
          <cell r="P116">
            <v>5</v>
          </cell>
        </row>
        <row r="117">
          <cell r="A117" t="str">
            <v>KE.108</v>
          </cell>
          <cell r="B117" t="str">
            <v>Machines &amp; Equipment</v>
          </cell>
          <cell r="C117">
            <v>110</v>
          </cell>
          <cell r="D117"/>
          <cell r="E117" t="str">
            <v xml:space="preserve">Dell Computer System-Latitude CP             </v>
          </cell>
          <cell r="F117">
            <v>35854</v>
          </cell>
          <cell r="G117">
            <v>3933</v>
          </cell>
          <cell r="H117">
            <v>0</v>
          </cell>
          <cell r="I117"/>
          <cell r="J117">
            <v>0</v>
          </cell>
          <cell r="K117">
            <v>3933</v>
          </cell>
          <cell r="L117">
            <v>0</v>
          </cell>
          <cell r="M117">
            <v>3933</v>
          </cell>
          <cell r="N117">
            <v>0</v>
          </cell>
          <cell r="O117" t="str">
            <v>S/L</v>
          </cell>
          <cell r="P117">
            <v>5</v>
          </cell>
        </row>
        <row r="118">
          <cell r="A118" t="str">
            <v>KE.109</v>
          </cell>
          <cell r="B118" t="str">
            <v>Machines &amp; Equipment</v>
          </cell>
          <cell r="C118">
            <v>111</v>
          </cell>
          <cell r="D118"/>
          <cell r="E118" t="str">
            <v xml:space="preserve">Bravo Computer-Ser#307100666183              </v>
          </cell>
          <cell r="F118">
            <v>35915</v>
          </cell>
          <cell r="G118">
            <v>2270</v>
          </cell>
          <cell r="H118">
            <v>0</v>
          </cell>
          <cell r="I118"/>
          <cell r="J118">
            <v>0</v>
          </cell>
          <cell r="K118">
            <v>2270</v>
          </cell>
          <cell r="L118">
            <v>0</v>
          </cell>
          <cell r="M118">
            <v>2270</v>
          </cell>
          <cell r="N118">
            <v>0</v>
          </cell>
          <cell r="O118" t="str">
            <v>S/L</v>
          </cell>
          <cell r="P118">
            <v>5</v>
          </cell>
        </row>
        <row r="119">
          <cell r="A119" t="str">
            <v>KE.110</v>
          </cell>
          <cell r="B119" t="str">
            <v>Machines &amp; Equipment</v>
          </cell>
          <cell r="C119">
            <v>112</v>
          </cell>
          <cell r="D119"/>
          <cell r="E119" t="str">
            <v xml:space="preserve">2 Automatic Door Openers                     </v>
          </cell>
          <cell r="F119">
            <v>36147</v>
          </cell>
          <cell r="G119">
            <v>2900</v>
          </cell>
          <cell r="H119">
            <v>0</v>
          </cell>
          <cell r="I119"/>
          <cell r="J119">
            <v>0</v>
          </cell>
          <cell r="K119">
            <v>2900</v>
          </cell>
          <cell r="L119">
            <v>0</v>
          </cell>
          <cell r="M119">
            <v>2900</v>
          </cell>
          <cell r="N119">
            <v>0</v>
          </cell>
          <cell r="O119" t="str">
            <v>S/L</v>
          </cell>
          <cell r="P119">
            <v>7</v>
          </cell>
        </row>
        <row r="120">
          <cell r="A120" t="str">
            <v>KE.111</v>
          </cell>
          <cell r="B120" t="str">
            <v>Machines &amp; Equipment</v>
          </cell>
          <cell r="C120">
            <v>113</v>
          </cell>
          <cell r="D120"/>
          <cell r="E120" t="str">
            <v xml:space="preserve">Lodestar L Hoist                             </v>
          </cell>
          <cell r="F120">
            <v>36095</v>
          </cell>
          <cell r="G120">
            <v>1692.44</v>
          </cell>
          <cell r="H120">
            <v>0</v>
          </cell>
          <cell r="I120"/>
          <cell r="J120">
            <v>0</v>
          </cell>
          <cell r="K120">
            <v>1692.44</v>
          </cell>
          <cell r="L120">
            <v>0</v>
          </cell>
          <cell r="M120">
            <v>1692.44</v>
          </cell>
          <cell r="N120">
            <v>0</v>
          </cell>
          <cell r="O120" t="str">
            <v>S/L</v>
          </cell>
          <cell r="P120">
            <v>7</v>
          </cell>
        </row>
        <row r="121">
          <cell r="A121" t="str">
            <v>KE.112</v>
          </cell>
          <cell r="B121" t="str">
            <v>Machines &amp; Equipment</v>
          </cell>
          <cell r="C121">
            <v>114</v>
          </cell>
          <cell r="D121"/>
          <cell r="E121" t="str">
            <v xml:space="preserve">1 Prosigna Desktop Workstation               </v>
          </cell>
          <cell r="F121">
            <v>36320</v>
          </cell>
          <cell r="G121">
            <v>1465</v>
          </cell>
          <cell r="H121">
            <v>0</v>
          </cell>
          <cell r="I121"/>
          <cell r="J121">
            <v>0</v>
          </cell>
          <cell r="K121">
            <v>1465</v>
          </cell>
          <cell r="L121">
            <v>0</v>
          </cell>
          <cell r="M121">
            <v>1465</v>
          </cell>
          <cell r="N121">
            <v>0</v>
          </cell>
          <cell r="O121" t="str">
            <v>S/L</v>
          </cell>
          <cell r="P121">
            <v>5</v>
          </cell>
        </row>
        <row r="122">
          <cell r="A122" t="str">
            <v>KE.113</v>
          </cell>
          <cell r="B122" t="str">
            <v>Machines &amp; Equipment</v>
          </cell>
          <cell r="C122">
            <v>115</v>
          </cell>
          <cell r="D122"/>
          <cell r="E122" t="str">
            <v xml:space="preserve">Smog-Hog Clean Air Filtration Uni            </v>
          </cell>
          <cell r="F122">
            <v>36433</v>
          </cell>
          <cell r="G122">
            <v>4500</v>
          </cell>
          <cell r="H122">
            <v>0</v>
          </cell>
          <cell r="I122"/>
          <cell r="J122">
            <v>0</v>
          </cell>
          <cell r="K122">
            <v>4500</v>
          </cell>
          <cell r="L122">
            <v>0</v>
          </cell>
          <cell r="M122">
            <v>4500</v>
          </cell>
          <cell r="N122">
            <v>0</v>
          </cell>
          <cell r="O122" t="str">
            <v>S/L</v>
          </cell>
          <cell r="P122">
            <v>5</v>
          </cell>
        </row>
        <row r="123">
          <cell r="A123" t="str">
            <v>KE.114</v>
          </cell>
          <cell r="B123" t="str">
            <v>Machines &amp; Equipment</v>
          </cell>
          <cell r="C123">
            <v>116</v>
          </cell>
          <cell r="D123"/>
          <cell r="E123" t="str">
            <v xml:space="preserve">Router-Astoria                               </v>
          </cell>
          <cell r="F123">
            <v>36462</v>
          </cell>
          <cell r="G123">
            <v>2675</v>
          </cell>
          <cell r="H123">
            <v>0</v>
          </cell>
          <cell r="I123"/>
          <cell r="J123">
            <v>0</v>
          </cell>
          <cell r="K123">
            <v>2675</v>
          </cell>
          <cell r="L123">
            <v>0</v>
          </cell>
          <cell r="M123">
            <v>2675</v>
          </cell>
          <cell r="N123">
            <v>0</v>
          </cell>
          <cell r="O123" t="str">
            <v>S/L</v>
          </cell>
          <cell r="P123">
            <v>7</v>
          </cell>
        </row>
        <row r="124">
          <cell r="A124" t="str">
            <v>KE.115</v>
          </cell>
          <cell r="B124" t="str">
            <v>Machines &amp; Equipment</v>
          </cell>
          <cell r="C124">
            <v>117</v>
          </cell>
          <cell r="D124"/>
          <cell r="E124" t="str">
            <v xml:space="preserve">7 Compaq Prosigna 330 Computers              </v>
          </cell>
          <cell r="F124">
            <v>36523</v>
          </cell>
          <cell r="G124">
            <v>8785</v>
          </cell>
          <cell r="H124">
            <v>0</v>
          </cell>
          <cell r="I124"/>
          <cell r="J124">
            <v>0</v>
          </cell>
          <cell r="K124">
            <v>8785</v>
          </cell>
          <cell r="L124">
            <v>0</v>
          </cell>
          <cell r="M124">
            <v>8785</v>
          </cell>
          <cell r="N124">
            <v>0</v>
          </cell>
          <cell r="O124" t="str">
            <v>S/L</v>
          </cell>
          <cell r="P124">
            <v>5</v>
          </cell>
        </row>
        <row r="125">
          <cell r="A125" t="str">
            <v>KE.116</v>
          </cell>
          <cell r="B125" t="str">
            <v>Machines &amp; Equipment</v>
          </cell>
          <cell r="C125">
            <v>118</v>
          </cell>
          <cell r="D125"/>
          <cell r="E125" t="str">
            <v xml:space="preserve">Rotor Bench (Sani-lease)                     </v>
          </cell>
          <cell r="F125">
            <v>28856</v>
          </cell>
          <cell r="G125">
            <v>2275</v>
          </cell>
          <cell r="H125">
            <v>0</v>
          </cell>
          <cell r="I125"/>
          <cell r="J125">
            <v>0</v>
          </cell>
          <cell r="K125">
            <v>2275</v>
          </cell>
          <cell r="L125">
            <v>0</v>
          </cell>
          <cell r="M125">
            <v>2275</v>
          </cell>
          <cell r="N125">
            <v>0</v>
          </cell>
          <cell r="O125" t="str">
            <v>S/L</v>
          </cell>
          <cell r="P125">
            <v>5</v>
          </cell>
        </row>
        <row r="126">
          <cell r="A126" t="str">
            <v>KE.117</v>
          </cell>
          <cell r="B126" t="str">
            <v>Machines &amp; Equipment</v>
          </cell>
          <cell r="C126">
            <v>119</v>
          </cell>
          <cell r="D126"/>
          <cell r="E126" t="str">
            <v xml:space="preserve">Carbon Arc Welder (Sani-lease)               </v>
          </cell>
          <cell r="F126">
            <v>28856</v>
          </cell>
          <cell r="G126">
            <v>565</v>
          </cell>
          <cell r="H126">
            <v>0</v>
          </cell>
          <cell r="I126"/>
          <cell r="J126">
            <v>0</v>
          </cell>
          <cell r="K126">
            <v>565</v>
          </cell>
          <cell r="L126">
            <v>0</v>
          </cell>
          <cell r="M126">
            <v>565</v>
          </cell>
          <cell r="N126">
            <v>0</v>
          </cell>
          <cell r="O126" t="str">
            <v>S/L</v>
          </cell>
          <cell r="P126">
            <v>5</v>
          </cell>
        </row>
        <row r="127">
          <cell r="A127" t="str">
            <v>KE.118</v>
          </cell>
          <cell r="B127" t="str">
            <v>Machines &amp; Equipment</v>
          </cell>
          <cell r="C127">
            <v>120</v>
          </cell>
          <cell r="D127"/>
          <cell r="E127" t="str">
            <v xml:space="preserve">Air Compressor (Sani-lease)                  </v>
          </cell>
          <cell r="F127">
            <v>29536</v>
          </cell>
          <cell r="G127">
            <v>3800</v>
          </cell>
          <cell r="H127">
            <v>0</v>
          </cell>
          <cell r="I127"/>
          <cell r="J127">
            <v>0</v>
          </cell>
          <cell r="K127">
            <v>3800</v>
          </cell>
          <cell r="L127">
            <v>0</v>
          </cell>
          <cell r="M127">
            <v>3800</v>
          </cell>
          <cell r="N127">
            <v>0</v>
          </cell>
          <cell r="O127" t="str">
            <v>S/L</v>
          </cell>
          <cell r="P127">
            <v>5</v>
          </cell>
        </row>
        <row r="128">
          <cell r="A128" t="str">
            <v>KE.119</v>
          </cell>
          <cell r="B128" t="str">
            <v>Machines &amp; Equipment</v>
          </cell>
          <cell r="C128">
            <v>121</v>
          </cell>
          <cell r="D128"/>
          <cell r="E128" t="str">
            <v xml:space="preserve">Pressure Washer (Sani-lease)                 </v>
          </cell>
          <cell r="F128">
            <v>33054</v>
          </cell>
          <cell r="G128">
            <v>4991.2</v>
          </cell>
          <cell r="H128">
            <v>0</v>
          </cell>
          <cell r="I128"/>
          <cell r="J128">
            <v>0</v>
          </cell>
          <cell r="K128">
            <v>4991.2</v>
          </cell>
          <cell r="L128">
            <v>0</v>
          </cell>
          <cell r="M128">
            <v>4991.2</v>
          </cell>
          <cell r="N128">
            <v>0</v>
          </cell>
          <cell r="O128" t="str">
            <v>S/L</v>
          </cell>
          <cell r="P128">
            <v>5</v>
          </cell>
        </row>
        <row r="129">
          <cell r="A129" t="str">
            <v>KE.120</v>
          </cell>
          <cell r="B129" t="str">
            <v>Machines &amp; Equipment</v>
          </cell>
          <cell r="C129">
            <v>122</v>
          </cell>
          <cell r="D129"/>
          <cell r="E129" t="str">
            <v xml:space="preserve">Sub Compactor (Sani-lease)                   </v>
          </cell>
          <cell r="F129">
            <v>31229</v>
          </cell>
          <cell r="G129">
            <v>13660</v>
          </cell>
          <cell r="H129">
            <v>0</v>
          </cell>
          <cell r="I129"/>
          <cell r="J129">
            <v>0</v>
          </cell>
          <cell r="K129">
            <v>13660</v>
          </cell>
          <cell r="L129">
            <v>0</v>
          </cell>
          <cell r="M129">
            <v>13660</v>
          </cell>
          <cell r="N129">
            <v>0</v>
          </cell>
          <cell r="O129" t="str">
            <v>S/L</v>
          </cell>
          <cell r="P129">
            <v>5</v>
          </cell>
        </row>
        <row r="130">
          <cell r="A130" t="str">
            <v>KE.121</v>
          </cell>
          <cell r="B130" t="str">
            <v>Machines &amp; Equipment</v>
          </cell>
          <cell r="C130">
            <v>123</v>
          </cell>
          <cell r="D130"/>
          <cell r="E130" t="str">
            <v xml:space="preserve">Wetterau Compactor (Sani-lease)              </v>
          </cell>
          <cell r="F130">
            <v>31471</v>
          </cell>
          <cell r="G130">
            <v>10816</v>
          </cell>
          <cell r="H130">
            <v>0</v>
          </cell>
          <cell r="I130"/>
          <cell r="J130">
            <v>0</v>
          </cell>
          <cell r="K130">
            <v>10816</v>
          </cell>
          <cell r="L130">
            <v>0</v>
          </cell>
          <cell r="M130">
            <v>10816</v>
          </cell>
          <cell r="N130">
            <v>0</v>
          </cell>
          <cell r="O130" t="str">
            <v>S/L</v>
          </cell>
          <cell r="P130">
            <v>5</v>
          </cell>
        </row>
        <row r="131">
          <cell r="A131" t="str">
            <v>KE.122</v>
          </cell>
          <cell r="B131" t="str">
            <v>Machines &amp; Equipment</v>
          </cell>
          <cell r="C131">
            <v>124</v>
          </cell>
          <cell r="D131"/>
          <cell r="E131" t="str">
            <v xml:space="preserve">2 Hose Crimpers                              </v>
          </cell>
          <cell r="F131">
            <v>36599</v>
          </cell>
          <cell r="G131">
            <v>816.27</v>
          </cell>
          <cell r="H131">
            <v>0</v>
          </cell>
          <cell r="I131"/>
          <cell r="J131">
            <v>0</v>
          </cell>
          <cell r="K131">
            <v>816.27</v>
          </cell>
          <cell r="L131">
            <v>0</v>
          </cell>
          <cell r="M131">
            <v>816.27</v>
          </cell>
          <cell r="N131">
            <v>0</v>
          </cell>
          <cell r="O131" t="str">
            <v>S/L</v>
          </cell>
          <cell r="P131">
            <v>7</v>
          </cell>
        </row>
        <row r="132">
          <cell r="A132" t="str">
            <v>KE.123</v>
          </cell>
          <cell r="B132" t="str">
            <v>Machines &amp; Equipment</v>
          </cell>
          <cell r="C132">
            <v>125</v>
          </cell>
          <cell r="D132"/>
          <cell r="E132" t="str">
            <v xml:space="preserve">Air Conditioner                              </v>
          </cell>
          <cell r="F132">
            <v>36707</v>
          </cell>
          <cell r="G132">
            <v>4676</v>
          </cell>
          <cell r="H132">
            <v>0</v>
          </cell>
          <cell r="I132"/>
          <cell r="J132">
            <v>0</v>
          </cell>
          <cell r="K132">
            <v>4676</v>
          </cell>
          <cell r="L132">
            <v>0</v>
          </cell>
          <cell r="M132">
            <v>4676</v>
          </cell>
          <cell r="N132">
            <v>0</v>
          </cell>
          <cell r="O132" t="str">
            <v>S/L</v>
          </cell>
          <cell r="P132">
            <v>7</v>
          </cell>
        </row>
        <row r="133">
          <cell r="A133" t="str">
            <v>KE.124</v>
          </cell>
          <cell r="B133" t="str">
            <v>Machines &amp; Equipment</v>
          </cell>
          <cell r="C133">
            <v>126</v>
          </cell>
          <cell r="D133"/>
          <cell r="E133" t="str">
            <v xml:space="preserve">Shop Floor-concrete coring                   </v>
          </cell>
          <cell r="F133">
            <v>36799</v>
          </cell>
          <cell r="G133">
            <v>252</v>
          </cell>
          <cell r="H133">
            <v>0</v>
          </cell>
          <cell r="I133"/>
          <cell r="J133">
            <v>0</v>
          </cell>
          <cell r="K133">
            <v>252</v>
          </cell>
          <cell r="L133">
            <v>0</v>
          </cell>
          <cell r="M133">
            <v>252</v>
          </cell>
          <cell r="N133">
            <v>0</v>
          </cell>
          <cell r="O133" t="str">
            <v>S/L</v>
          </cell>
          <cell r="P133">
            <v>7</v>
          </cell>
        </row>
        <row r="134">
          <cell r="A134" t="str">
            <v>KE.125</v>
          </cell>
          <cell r="B134" t="str">
            <v>Machines &amp; Equipment</v>
          </cell>
          <cell r="C134">
            <v>127</v>
          </cell>
          <cell r="D134"/>
          <cell r="E134" t="str">
            <v>Wheel Stud &amp; Brake Anchor Service, Heavy Duty</v>
          </cell>
          <cell r="F134">
            <v>37106</v>
          </cell>
          <cell r="G134">
            <v>1434</v>
          </cell>
          <cell r="H134">
            <v>0</v>
          </cell>
          <cell r="I134"/>
          <cell r="J134">
            <v>0</v>
          </cell>
          <cell r="K134">
            <v>1434</v>
          </cell>
          <cell r="L134">
            <v>0</v>
          </cell>
          <cell r="M134">
            <v>1434</v>
          </cell>
          <cell r="N134">
            <v>0</v>
          </cell>
          <cell r="O134" t="str">
            <v>S/L</v>
          </cell>
          <cell r="P134">
            <v>7</v>
          </cell>
        </row>
        <row r="135">
          <cell r="A135" t="str">
            <v>KE.126</v>
          </cell>
          <cell r="B135" t="str">
            <v>Office Equipment</v>
          </cell>
          <cell r="C135">
            <v>128</v>
          </cell>
          <cell r="D135"/>
          <cell r="E135" t="str">
            <v xml:space="preserve">I-PAC Billing Software                       </v>
          </cell>
          <cell r="F135">
            <v>37140</v>
          </cell>
          <cell r="G135">
            <v>8498</v>
          </cell>
          <cell r="H135">
            <v>0</v>
          </cell>
          <cell r="I135"/>
          <cell r="J135">
            <v>0</v>
          </cell>
          <cell r="K135">
            <v>8498</v>
          </cell>
          <cell r="L135">
            <v>0</v>
          </cell>
          <cell r="M135">
            <v>8498</v>
          </cell>
          <cell r="N135">
            <v>0</v>
          </cell>
          <cell r="O135" t="str">
            <v>S/L</v>
          </cell>
          <cell r="P135">
            <v>3</v>
          </cell>
        </row>
        <row r="136">
          <cell r="A136" t="str">
            <v>KE.127</v>
          </cell>
          <cell r="B136" t="str">
            <v>Office Equipment</v>
          </cell>
          <cell r="C136">
            <v>129</v>
          </cell>
          <cell r="D136"/>
          <cell r="E136" t="str">
            <v xml:space="preserve">I-PAC Billing Software - Deposit             </v>
          </cell>
          <cell r="F136">
            <v>37011</v>
          </cell>
          <cell r="G136">
            <v>8500</v>
          </cell>
          <cell r="H136">
            <v>0</v>
          </cell>
          <cell r="I136"/>
          <cell r="J136">
            <v>0</v>
          </cell>
          <cell r="K136">
            <v>8500</v>
          </cell>
          <cell r="L136">
            <v>0</v>
          </cell>
          <cell r="M136">
            <v>8500</v>
          </cell>
          <cell r="N136">
            <v>0</v>
          </cell>
          <cell r="O136" t="str">
            <v>S/L</v>
          </cell>
          <cell r="P136">
            <v>3</v>
          </cell>
        </row>
        <row r="137">
          <cell r="A137" t="str">
            <v>KE.128</v>
          </cell>
          <cell r="B137" t="str">
            <v>Office Equipment</v>
          </cell>
          <cell r="C137">
            <v>130</v>
          </cell>
          <cell r="D137"/>
          <cell r="E137" t="str">
            <v xml:space="preserve">Deskpro EN SDT P3-1GHZ Workstation           </v>
          </cell>
          <cell r="F137">
            <v>37186</v>
          </cell>
          <cell r="G137">
            <v>1475</v>
          </cell>
          <cell r="H137">
            <v>0</v>
          </cell>
          <cell r="I137"/>
          <cell r="J137">
            <v>0</v>
          </cell>
          <cell r="K137">
            <v>1475</v>
          </cell>
          <cell r="L137">
            <v>0</v>
          </cell>
          <cell r="M137">
            <v>1475</v>
          </cell>
          <cell r="N137">
            <v>0</v>
          </cell>
          <cell r="O137" t="str">
            <v>S/L</v>
          </cell>
          <cell r="P137">
            <v>5</v>
          </cell>
        </row>
        <row r="138">
          <cell r="A138" t="str">
            <v>KE.129</v>
          </cell>
          <cell r="B138" t="str">
            <v>Leasehold Improvements</v>
          </cell>
          <cell r="C138">
            <v>131</v>
          </cell>
          <cell r="D138"/>
          <cell r="E138" t="str">
            <v xml:space="preserve">Seal Coating &amp; Striping @ 1850 Lafayette     </v>
          </cell>
          <cell r="F138">
            <v>37162</v>
          </cell>
          <cell r="G138">
            <v>4141</v>
          </cell>
          <cell r="H138">
            <v>0</v>
          </cell>
          <cell r="I138"/>
          <cell r="J138">
            <v>0</v>
          </cell>
          <cell r="K138">
            <v>750.59</v>
          </cell>
          <cell r="L138">
            <v>103.53</v>
          </cell>
          <cell r="M138">
            <v>854.12</v>
          </cell>
          <cell r="N138">
            <v>3286.88</v>
          </cell>
          <cell r="O138" t="str">
            <v>S/L</v>
          </cell>
          <cell r="P138">
            <v>40</v>
          </cell>
        </row>
        <row r="139">
          <cell r="A139" t="str">
            <v>KE.130</v>
          </cell>
          <cell r="B139" t="str">
            <v>Machines &amp; Equipment</v>
          </cell>
          <cell r="C139">
            <v>132</v>
          </cell>
          <cell r="D139"/>
          <cell r="E139" t="str">
            <v xml:space="preserve">2546 Scissor / 14' Trailer                   </v>
          </cell>
          <cell r="F139">
            <v>37169</v>
          </cell>
          <cell r="G139">
            <v>6000</v>
          </cell>
          <cell r="H139">
            <v>0</v>
          </cell>
          <cell r="I139"/>
          <cell r="J139">
            <v>0</v>
          </cell>
          <cell r="K139">
            <v>6000</v>
          </cell>
          <cell r="L139">
            <v>0</v>
          </cell>
          <cell r="M139">
            <v>6000</v>
          </cell>
          <cell r="N139">
            <v>0</v>
          </cell>
          <cell r="O139" t="str">
            <v>S/L</v>
          </cell>
          <cell r="P139">
            <v>7</v>
          </cell>
        </row>
        <row r="140">
          <cell r="A140" t="str">
            <v>KE.131</v>
          </cell>
          <cell r="B140" t="str">
            <v>Motor Vehicles</v>
          </cell>
          <cell r="C140">
            <v>133</v>
          </cell>
          <cell r="D140"/>
          <cell r="E140" t="str">
            <v xml:space="preserve">2001 Chevrolet S10 Series Truck - KE#50      </v>
          </cell>
          <cell r="F140">
            <v>37179</v>
          </cell>
          <cell r="G140">
            <v>15841</v>
          </cell>
          <cell r="H140">
            <v>0</v>
          </cell>
          <cell r="I140"/>
          <cell r="J140">
            <v>0</v>
          </cell>
          <cell r="K140">
            <v>15841</v>
          </cell>
          <cell r="L140">
            <v>0</v>
          </cell>
          <cell r="M140">
            <v>15841</v>
          </cell>
          <cell r="N140">
            <v>0</v>
          </cell>
          <cell r="O140" t="str">
            <v>S/L</v>
          </cell>
          <cell r="P140">
            <v>5</v>
          </cell>
        </row>
        <row r="141">
          <cell r="A141" t="str">
            <v>KE.132</v>
          </cell>
          <cell r="B141" t="str">
            <v>Furniture &amp; Fixtures</v>
          </cell>
          <cell r="C141">
            <v>134</v>
          </cell>
          <cell r="D141"/>
          <cell r="E141" t="str">
            <v xml:space="preserve">Partition Glass                              </v>
          </cell>
          <cell r="F141">
            <v>37256</v>
          </cell>
          <cell r="G141">
            <v>905</v>
          </cell>
          <cell r="H141">
            <v>0</v>
          </cell>
          <cell r="I141"/>
          <cell r="J141">
            <v>0</v>
          </cell>
          <cell r="K141">
            <v>905</v>
          </cell>
          <cell r="L141">
            <v>0</v>
          </cell>
          <cell r="M141">
            <v>905</v>
          </cell>
          <cell r="N141">
            <v>0</v>
          </cell>
          <cell r="O141" t="str">
            <v>S/L</v>
          </cell>
          <cell r="P141">
            <v>7</v>
          </cell>
        </row>
        <row r="142">
          <cell r="A142" t="str">
            <v>KE.133</v>
          </cell>
          <cell r="B142" t="str">
            <v>Machines &amp; Equipment</v>
          </cell>
          <cell r="C142">
            <v>135</v>
          </cell>
          <cell r="D142"/>
          <cell r="E142" t="str">
            <v xml:space="preserve">Plasma Cutter                                </v>
          </cell>
          <cell r="F142">
            <v>37256</v>
          </cell>
          <cell r="G142">
            <v>2470</v>
          </cell>
          <cell r="H142">
            <v>0</v>
          </cell>
          <cell r="I142"/>
          <cell r="J142">
            <v>0</v>
          </cell>
          <cell r="K142">
            <v>2470</v>
          </cell>
          <cell r="L142">
            <v>0</v>
          </cell>
          <cell r="M142">
            <v>2470</v>
          </cell>
          <cell r="N142">
            <v>0</v>
          </cell>
          <cell r="O142" t="str">
            <v>S/L</v>
          </cell>
          <cell r="P142">
            <v>7</v>
          </cell>
        </row>
        <row r="143">
          <cell r="A143" t="str">
            <v>KE.134</v>
          </cell>
          <cell r="B143" t="str">
            <v>Furniture &amp; Fixtures</v>
          </cell>
          <cell r="C143">
            <v>137</v>
          </cell>
          <cell r="D143"/>
          <cell r="E143" t="str">
            <v xml:space="preserve">5 Eld Chair Mats - 54X60                     </v>
          </cell>
          <cell r="F143">
            <v>37449</v>
          </cell>
          <cell r="G143">
            <v>449</v>
          </cell>
          <cell r="H143">
            <v>0</v>
          </cell>
          <cell r="I143"/>
          <cell r="J143">
            <v>0</v>
          </cell>
          <cell r="K143">
            <v>416.91</v>
          </cell>
          <cell r="L143">
            <v>32.090000000000003</v>
          </cell>
          <cell r="M143">
            <v>449</v>
          </cell>
          <cell r="N143">
            <v>0</v>
          </cell>
          <cell r="O143" t="str">
            <v>S/L</v>
          </cell>
          <cell r="P143">
            <v>7</v>
          </cell>
        </row>
        <row r="144">
          <cell r="A144" t="str">
            <v>KE.135</v>
          </cell>
          <cell r="B144" t="str">
            <v>Furniture &amp; Fixtures</v>
          </cell>
          <cell r="C144">
            <v>138</v>
          </cell>
          <cell r="D144"/>
          <cell r="E144" t="str">
            <v xml:space="preserve">1 Eld Chair Mat -  66X60                     </v>
          </cell>
          <cell r="F144">
            <v>37449</v>
          </cell>
          <cell r="G144">
            <v>105.28</v>
          </cell>
          <cell r="H144">
            <v>0</v>
          </cell>
          <cell r="I144"/>
          <cell r="J144">
            <v>0</v>
          </cell>
          <cell r="K144">
            <v>97.76</v>
          </cell>
          <cell r="L144">
            <v>7.52</v>
          </cell>
          <cell r="M144">
            <v>105.28</v>
          </cell>
          <cell r="N144">
            <v>0</v>
          </cell>
          <cell r="O144" t="str">
            <v>S/L</v>
          </cell>
          <cell r="P144">
            <v>7</v>
          </cell>
        </row>
        <row r="145">
          <cell r="A145" t="str">
            <v>KE.136</v>
          </cell>
          <cell r="B145" t="str">
            <v>Furniture &amp; Fixtures</v>
          </cell>
          <cell r="C145">
            <v>139</v>
          </cell>
          <cell r="D145"/>
          <cell r="E145" t="str">
            <v xml:space="preserve">Hon 4-DR File Cabinet - "42                  </v>
          </cell>
          <cell r="F145">
            <v>37449</v>
          </cell>
          <cell r="G145">
            <v>519.99</v>
          </cell>
          <cell r="H145">
            <v>0</v>
          </cell>
          <cell r="I145"/>
          <cell r="J145">
            <v>0</v>
          </cell>
          <cell r="K145">
            <v>482.82</v>
          </cell>
          <cell r="L145">
            <v>37.17</v>
          </cell>
          <cell r="M145">
            <v>519.99</v>
          </cell>
          <cell r="N145">
            <v>0</v>
          </cell>
          <cell r="O145" t="str">
            <v>S/L</v>
          </cell>
          <cell r="P145">
            <v>7</v>
          </cell>
        </row>
        <row r="146">
          <cell r="A146" t="str">
            <v>KE.137</v>
          </cell>
          <cell r="B146" t="str">
            <v>Furniture &amp; Fixtures</v>
          </cell>
          <cell r="C146">
            <v>140</v>
          </cell>
          <cell r="D146"/>
          <cell r="E146" t="str">
            <v xml:space="preserve">Hon 5-DR File Cabinet - "42                  </v>
          </cell>
          <cell r="F146">
            <v>37449</v>
          </cell>
          <cell r="G146">
            <v>679.99</v>
          </cell>
          <cell r="H146">
            <v>0</v>
          </cell>
          <cell r="I146"/>
          <cell r="J146">
            <v>0</v>
          </cell>
          <cell r="K146">
            <v>631.41</v>
          </cell>
          <cell r="L146">
            <v>48.58</v>
          </cell>
          <cell r="M146">
            <v>679.99</v>
          </cell>
          <cell r="N146">
            <v>0</v>
          </cell>
          <cell r="O146" t="str">
            <v>S/L</v>
          </cell>
          <cell r="P146">
            <v>7</v>
          </cell>
        </row>
        <row r="147">
          <cell r="A147" t="str">
            <v>KE.138</v>
          </cell>
          <cell r="B147" t="str">
            <v>Machines &amp; Equipment</v>
          </cell>
          <cell r="C147">
            <v>141</v>
          </cell>
          <cell r="D147"/>
          <cell r="E147" t="str">
            <v xml:space="preserve">Task Chair                                   </v>
          </cell>
          <cell r="F147">
            <v>37437</v>
          </cell>
          <cell r="G147">
            <v>200</v>
          </cell>
          <cell r="H147">
            <v>0</v>
          </cell>
          <cell r="I147"/>
          <cell r="J147">
            <v>0</v>
          </cell>
          <cell r="K147">
            <v>185.71</v>
          </cell>
          <cell r="L147">
            <v>14.29</v>
          </cell>
          <cell r="M147">
            <v>200</v>
          </cell>
          <cell r="N147">
            <v>0</v>
          </cell>
          <cell r="O147" t="str">
            <v>S/L</v>
          </cell>
          <cell r="P147">
            <v>7</v>
          </cell>
        </row>
        <row r="148">
          <cell r="A148" t="str">
            <v>KE.139</v>
          </cell>
          <cell r="B148" t="str">
            <v>Machines &amp; Equipment</v>
          </cell>
          <cell r="C148">
            <v>142</v>
          </cell>
          <cell r="D148"/>
          <cell r="E148" t="str">
            <v xml:space="preserve">St. Johns Panel System                       </v>
          </cell>
          <cell r="F148">
            <v>37437</v>
          </cell>
          <cell r="G148">
            <v>8800</v>
          </cell>
          <cell r="H148">
            <v>0</v>
          </cell>
          <cell r="I148"/>
          <cell r="J148">
            <v>0</v>
          </cell>
          <cell r="K148">
            <v>8171.41</v>
          </cell>
          <cell r="L148">
            <v>628.59</v>
          </cell>
          <cell r="M148">
            <v>8800</v>
          </cell>
          <cell r="N148">
            <v>0</v>
          </cell>
          <cell r="O148" t="str">
            <v>S/L</v>
          </cell>
          <cell r="P148">
            <v>7</v>
          </cell>
        </row>
        <row r="149">
          <cell r="A149" t="str">
            <v>KE.140</v>
          </cell>
          <cell r="B149" t="str">
            <v>Machines &amp; Equipment</v>
          </cell>
          <cell r="C149">
            <v>143</v>
          </cell>
          <cell r="D149"/>
          <cell r="E149" t="str">
            <v xml:space="preserve">4 Task Chairs                                </v>
          </cell>
          <cell r="F149">
            <v>37437</v>
          </cell>
          <cell r="G149">
            <v>1036</v>
          </cell>
          <cell r="H149">
            <v>0</v>
          </cell>
          <cell r="I149"/>
          <cell r="J149">
            <v>0</v>
          </cell>
          <cell r="K149">
            <v>962</v>
          </cell>
          <cell r="L149">
            <v>74</v>
          </cell>
          <cell r="M149">
            <v>1036</v>
          </cell>
          <cell r="N149">
            <v>0</v>
          </cell>
          <cell r="O149" t="str">
            <v>S/L</v>
          </cell>
          <cell r="P149">
            <v>7</v>
          </cell>
        </row>
        <row r="150">
          <cell r="A150" t="str">
            <v>KE.141</v>
          </cell>
          <cell r="B150" t="str">
            <v>Machines &amp; Equipment</v>
          </cell>
          <cell r="C150">
            <v>144</v>
          </cell>
          <cell r="D150"/>
          <cell r="E150" t="str">
            <v xml:space="preserve">Telephone System Upgrade                     </v>
          </cell>
          <cell r="F150">
            <v>37437</v>
          </cell>
          <cell r="G150">
            <v>2465</v>
          </cell>
          <cell r="H150">
            <v>0</v>
          </cell>
          <cell r="I150"/>
          <cell r="J150">
            <v>0</v>
          </cell>
          <cell r="K150">
            <v>2465</v>
          </cell>
          <cell r="L150">
            <v>0</v>
          </cell>
          <cell r="M150">
            <v>2465</v>
          </cell>
          <cell r="N150">
            <v>0</v>
          </cell>
          <cell r="O150" t="str">
            <v>S/L</v>
          </cell>
          <cell r="P150">
            <v>5</v>
          </cell>
        </row>
        <row r="151">
          <cell r="A151" t="str">
            <v>KE.142</v>
          </cell>
          <cell r="B151" t="str">
            <v>Office Equipment</v>
          </cell>
          <cell r="C151">
            <v>145</v>
          </cell>
          <cell r="D151"/>
          <cell r="E151" t="str">
            <v>Crystal Reports Pro Five User Pack - Software</v>
          </cell>
          <cell r="F151">
            <v>37425</v>
          </cell>
          <cell r="G151">
            <v>1590</v>
          </cell>
          <cell r="H151">
            <v>0</v>
          </cell>
          <cell r="I151"/>
          <cell r="J151">
            <v>0</v>
          </cell>
          <cell r="K151">
            <v>1590</v>
          </cell>
          <cell r="L151">
            <v>0</v>
          </cell>
          <cell r="M151">
            <v>1590</v>
          </cell>
          <cell r="N151">
            <v>0</v>
          </cell>
          <cell r="O151" t="str">
            <v>S/L</v>
          </cell>
          <cell r="P151">
            <v>3</v>
          </cell>
        </row>
        <row r="152">
          <cell r="A152" t="str">
            <v>KE.143</v>
          </cell>
          <cell r="B152" t="str">
            <v>Office Equipment</v>
          </cell>
          <cell r="C152">
            <v>146</v>
          </cell>
          <cell r="D152"/>
          <cell r="E152" t="str">
            <v xml:space="preserve">Compaq Computer - Evo D500 DT 845 CTO        </v>
          </cell>
          <cell r="F152">
            <v>37369</v>
          </cell>
          <cell r="G152">
            <v>1477.6</v>
          </cell>
          <cell r="H152">
            <v>0</v>
          </cell>
          <cell r="I152"/>
          <cell r="J152">
            <v>0</v>
          </cell>
          <cell r="K152">
            <v>1477.6</v>
          </cell>
          <cell r="L152">
            <v>0</v>
          </cell>
          <cell r="M152">
            <v>1477.6</v>
          </cell>
          <cell r="N152">
            <v>0</v>
          </cell>
          <cell r="O152" t="str">
            <v>S/L</v>
          </cell>
          <cell r="P152">
            <v>5</v>
          </cell>
        </row>
        <row r="153">
          <cell r="A153" t="str">
            <v>KE.144</v>
          </cell>
          <cell r="B153" t="str">
            <v>Office Equipment</v>
          </cell>
          <cell r="C153">
            <v>147</v>
          </cell>
          <cell r="D153"/>
          <cell r="E153" t="str">
            <v xml:space="preserve">Compaq Computer - EVO D500 DT 845 CTO        </v>
          </cell>
          <cell r="F153">
            <v>37369</v>
          </cell>
          <cell r="G153">
            <v>1264.5899999999999</v>
          </cell>
          <cell r="H153">
            <v>0</v>
          </cell>
          <cell r="I153"/>
          <cell r="J153">
            <v>0</v>
          </cell>
          <cell r="K153">
            <v>1264.5899999999999</v>
          </cell>
          <cell r="L153">
            <v>0</v>
          </cell>
          <cell r="M153">
            <v>1264.5899999999999</v>
          </cell>
          <cell r="N153">
            <v>0</v>
          </cell>
          <cell r="O153" t="str">
            <v>200DB</v>
          </cell>
          <cell r="P153">
            <v>5</v>
          </cell>
        </row>
        <row r="154">
          <cell r="A154" t="str">
            <v>KE.145</v>
          </cell>
          <cell r="B154" t="str">
            <v>Office Equipment</v>
          </cell>
          <cell r="C154">
            <v>148</v>
          </cell>
          <cell r="D154"/>
          <cell r="E154" t="str">
            <v xml:space="preserve">Telephone Reporting Software                 </v>
          </cell>
          <cell r="F154">
            <v>37446</v>
          </cell>
          <cell r="G154">
            <v>6280</v>
          </cell>
          <cell r="H154">
            <v>0</v>
          </cell>
          <cell r="I154"/>
          <cell r="J154">
            <v>0</v>
          </cell>
          <cell r="K154">
            <v>6280</v>
          </cell>
          <cell r="L154">
            <v>0</v>
          </cell>
          <cell r="M154">
            <v>6280</v>
          </cell>
          <cell r="N154">
            <v>0</v>
          </cell>
          <cell r="O154" t="str">
            <v>S/L</v>
          </cell>
          <cell r="P154">
            <v>3</v>
          </cell>
        </row>
        <row r="155">
          <cell r="A155" t="str">
            <v>KE.146</v>
          </cell>
          <cell r="B155" t="str">
            <v>Office Equipment</v>
          </cell>
          <cell r="C155">
            <v>149</v>
          </cell>
          <cell r="D155"/>
          <cell r="E155" t="str">
            <v xml:space="preserve">Compaq Computer - 4403US Cel 1.4 128/60      </v>
          </cell>
          <cell r="F155">
            <v>37461</v>
          </cell>
          <cell r="G155">
            <v>892.33</v>
          </cell>
          <cell r="H155">
            <v>0</v>
          </cell>
          <cell r="I155"/>
          <cell r="J155">
            <v>0</v>
          </cell>
          <cell r="K155">
            <v>892.33</v>
          </cell>
          <cell r="L155">
            <v>0</v>
          </cell>
          <cell r="M155">
            <v>892.33</v>
          </cell>
          <cell r="N155">
            <v>0</v>
          </cell>
          <cell r="O155" t="str">
            <v>S/L</v>
          </cell>
          <cell r="P155">
            <v>5</v>
          </cell>
        </row>
        <row r="156">
          <cell r="A156" t="str">
            <v>KE.147</v>
          </cell>
          <cell r="B156" t="str">
            <v>Leasehold Improvements</v>
          </cell>
          <cell r="C156">
            <v>150</v>
          </cell>
          <cell r="D156"/>
          <cell r="E156" t="str">
            <v xml:space="preserve">Cascade Cabling - Office                     </v>
          </cell>
          <cell r="F156">
            <v>37448</v>
          </cell>
          <cell r="G156">
            <v>3115.45</v>
          </cell>
          <cell r="H156">
            <v>0</v>
          </cell>
          <cell r="I156"/>
          <cell r="J156">
            <v>0</v>
          </cell>
          <cell r="K156">
            <v>506.28</v>
          </cell>
          <cell r="L156">
            <v>77.89</v>
          </cell>
          <cell r="M156">
            <v>584.16999999999996</v>
          </cell>
          <cell r="N156">
            <v>2531.2800000000002</v>
          </cell>
          <cell r="O156" t="str">
            <v>S/L</v>
          </cell>
          <cell r="P156">
            <v>40</v>
          </cell>
        </row>
        <row r="157">
          <cell r="A157" t="str">
            <v>KE.148</v>
          </cell>
          <cell r="B157" t="str">
            <v>Furniture &amp; Fixtures</v>
          </cell>
          <cell r="C157">
            <v>151</v>
          </cell>
          <cell r="D157"/>
          <cell r="E157" t="str">
            <v xml:space="preserve">Shop Door 16' X 15'                          </v>
          </cell>
          <cell r="F157">
            <v>37529</v>
          </cell>
          <cell r="G157">
            <v>4700</v>
          </cell>
          <cell r="H157">
            <v>0</v>
          </cell>
          <cell r="I157"/>
          <cell r="J157">
            <v>0</v>
          </cell>
          <cell r="K157">
            <v>4196.4399999999996</v>
          </cell>
          <cell r="L157">
            <v>503.56</v>
          </cell>
          <cell r="M157">
            <v>4700</v>
          </cell>
          <cell r="N157">
            <v>0</v>
          </cell>
          <cell r="O157" t="str">
            <v>S/L</v>
          </cell>
          <cell r="P157">
            <v>7</v>
          </cell>
        </row>
        <row r="158">
          <cell r="A158" t="str">
            <v>KE.149</v>
          </cell>
          <cell r="B158" t="str">
            <v>Machines &amp; Equipment</v>
          </cell>
          <cell r="C158">
            <v>152</v>
          </cell>
          <cell r="D158"/>
          <cell r="E158" t="str">
            <v xml:space="preserve">Wire 8 Electric Outlets                      </v>
          </cell>
          <cell r="F158">
            <v>37484</v>
          </cell>
          <cell r="G158">
            <v>388.78</v>
          </cell>
          <cell r="H158">
            <v>0</v>
          </cell>
          <cell r="I158"/>
          <cell r="J158">
            <v>0</v>
          </cell>
          <cell r="K158">
            <v>351.75</v>
          </cell>
          <cell r="L158">
            <v>37.03</v>
          </cell>
          <cell r="M158">
            <v>388.78</v>
          </cell>
          <cell r="N158">
            <v>0</v>
          </cell>
          <cell r="O158" t="str">
            <v>S/L</v>
          </cell>
          <cell r="P158">
            <v>7</v>
          </cell>
        </row>
        <row r="159">
          <cell r="A159" t="str">
            <v>KE.150</v>
          </cell>
          <cell r="B159" t="str">
            <v>Machines &amp; Equipment</v>
          </cell>
          <cell r="C159">
            <v>153</v>
          </cell>
          <cell r="D159"/>
          <cell r="E159" t="str">
            <v xml:space="preserve">Snap on Tools - AVR/CHGR/CART                </v>
          </cell>
          <cell r="F159">
            <v>37491</v>
          </cell>
          <cell r="G159">
            <v>1400</v>
          </cell>
          <cell r="H159">
            <v>0</v>
          </cell>
          <cell r="I159"/>
          <cell r="J159">
            <v>0</v>
          </cell>
          <cell r="K159">
            <v>1266.67</v>
          </cell>
          <cell r="L159">
            <v>133.33000000000001</v>
          </cell>
          <cell r="M159">
            <v>1400</v>
          </cell>
          <cell r="N159">
            <v>0</v>
          </cell>
          <cell r="O159" t="str">
            <v>S/L</v>
          </cell>
          <cell r="P159">
            <v>7</v>
          </cell>
        </row>
        <row r="160">
          <cell r="A160" t="str">
            <v>KE.151</v>
          </cell>
          <cell r="B160" t="str">
            <v>Machines &amp; Equipment</v>
          </cell>
          <cell r="C160">
            <v>154</v>
          </cell>
          <cell r="D160"/>
          <cell r="E160" t="str">
            <v xml:space="preserve">ORS St. Johns Panel System                   </v>
          </cell>
          <cell r="F160">
            <v>37499</v>
          </cell>
          <cell r="G160">
            <v>2505</v>
          </cell>
          <cell r="H160">
            <v>0</v>
          </cell>
          <cell r="I160"/>
          <cell r="J160">
            <v>0</v>
          </cell>
          <cell r="K160">
            <v>2266.4499999999998</v>
          </cell>
          <cell r="L160">
            <v>238.55</v>
          </cell>
          <cell r="M160">
            <v>2505</v>
          </cell>
          <cell r="N160">
            <v>0</v>
          </cell>
          <cell r="O160" t="str">
            <v>S/L</v>
          </cell>
          <cell r="P160">
            <v>7</v>
          </cell>
        </row>
        <row r="161">
          <cell r="A161" t="str">
            <v>KE.152</v>
          </cell>
          <cell r="B161" t="str">
            <v>Office Equipment</v>
          </cell>
          <cell r="C161">
            <v>155</v>
          </cell>
          <cell r="D161"/>
          <cell r="E161" t="str">
            <v xml:space="preserve">Comp USA - Netvista A22p P4-1.8 128 mb 20    </v>
          </cell>
          <cell r="F161">
            <v>37482</v>
          </cell>
          <cell r="G161">
            <v>920.12</v>
          </cell>
          <cell r="H161">
            <v>0</v>
          </cell>
          <cell r="I161"/>
          <cell r="J161">
            <v>0</v>
          </cell>
          <cell r="K161">
            <v>920.12</v>
          </cell>
          <cell r="L161">
            <v>0</v>
          </cell>
          <cell r="M161">
            <v>920.12</v>
          </cell>
          <cell r="N161">
            <v>0</v>
          </cell>
          <cell r="O161" t="str">
            <v>S/L</v>
          </cell>
          <cell r="P161">
            <v>5</v>
          </cell>
        </row>
        <row r="162">
          <cell r="A162" t="str">
            <v>KE.153</v>
          </cell>
          <cell r="B162" t="str">
            <v>Leasehold Improvements</v>
          </cell>
          <cell r="C162">
            <v>156</v>
          </cell>
          <cell r="D162"/>
          <cell r="E162" t="str">
            <v xml:space="preserve">Accord Telecom - 3 Phone Extensions (Labor)  </v>
          </cell>
          <cell r="F162">
            <v>37482</v>
          </cell>
          <cell r="G162">
            <v>225</v>
          </cell>
          <cell r="H162">
            <v>0</v>
          </cell>
          <cell r="I162"/>
          <cell r="J162">
            <v>0</v>
          </cell>
          <cell r="K162">
            <v>36.119999999999997</v>
          </cell>
          <cell r="L162">
            <v>5.63</v>
          </cell>
          <cell r="M162">
            <v>41.75</v>
          </cell>
          <cell r="N162">
            <v>183.25</v>
          </cell>
          <cell r="O162" t="str">
            <v>S/L</v>
          </cell>
          <cell r="P162">
            <v>40</v>
          </cell>
        </row>
        <row r="163">
          <cell r="A163" t="str">
            <v>KE.154</v>
          </cell>
          <cell r="B163" t="str">
            <v>Machines &amp; Equipment</v>
          </cell>
          <cell r="C163">
            <v>157</v>
          </cell>
          <cell r="D163"/>
          <cell r="E163" t="str">
            <v xml:space="preserve">VHG4-22021A Gen 230/ Baldor Hot Water Washer </v>
          </cell>
          <cell r="F163">
            <v>37590</v>
          </cell>
          <cell r="G163">
            <v>5650</v>
          </cell>
          <cell r="H163">
            <v>0</v>
          </cell>
          <cell r="I163"/>
          <cell r="J163">
            <v>0</v>
          </cell>
          <cell r="K163">
            <v>4910.1000000000004</v>
          </cell>
          <cell r="L163">
            <v>739.9</v>
          </cell>
          <cell r="M163">
            <v>5650</v>
          </cell>
          <cell r="N163">
            <v>0</v>
          </cell>
          <cell r="O163" t="str">
            <v>S/L</v>
          </cell>
          <cell r="P163">
            <v>7</v>
          </cell>
        </row>
        <row r="164">
          <cell r="A164" t="str">
            <v>KE.155</v>
          </cell>
          <cell r="B164" t="str">
            <v>Office Equipment</v>
          </cell>
          <cell r="C164">
            <v>158</v>
          </cell>
          <cell r="D164"/>
          <cell r="E164" t="str">
            <v xml:space="preserve">Proxima XGA/1100 Lumen Projector             </v>
          </cell>
          <cell r="F164">
            <v>37560</v>
          </cell>
          <cell r="G164">
            <v>2620</v>
          </cell>
          <cell r="H164">
            <v>0</v>
          </cell>
          <cell r="I164"/>
          <cell r="J164">
            <v>0</v>
          </cell>
          <cell r="K164">
            <v>2308.12</v>
          </cell>
          <cell r="L164">
            <v>311.88</v>
          </cell>
          <cell r="M164">
            <v>2620</v>
          </cell>
          <cell r="N164">
            <v>0</v>
          </cell>
          <cell r="O164" t="str">
            <v>S/L</v>
          </cell>
          <cell r="P164">
            <v>7</v>
          </cell>
        </row>
        <row r="165">
          <cell r="A165" t="str">
            <v>KE.156</v>
          </cell>
          <cell r="B165" t="str">
            <v>Office Equipment</v>
          </cell>
          <cell r="C165">
            <v>159</v>
          </cell>
          <cell r="D165"/>
          <cell r="E165" t="str">
            <v xml:space="preserve">Com Kmat ML 370 Network Server/Installation  </v>
          </cell>
          <cell r="F165">
            <v>37606</v>
          </cell>
          <cell r="G165">
            <v>24144.32</v>
          </cell>
          <cell r="H165">
            <v>0</v>
          </cell>
          <cell r="I165"/>
          <cell r="J165">
            <v>0</v>
          </cell>
          <cell r="K165">
            <v>24144.32</v>
          </cell>
          <cell r="L165">
            <v>0</v>
          </cell>
          <cell r="M165">
            <v>24144.32</v>
          </cell>
          <cell r="N165">
            <v>0</v>
          </cell>
          <cell r="O165" t="str">
            <v>S/L</v>
          </cell>
          <cell r="P165">
            <v>5</v>
          </cell>
        </row>
        <row r="166">
          <cell r="A166" t="str">
            <v>KE.157</v>
          </cell>
          <cell r="B166" t="str">
            <v>Office Equipment</v>
          </cell>
          <cell r="C166">
            <v>160</v>
          </cell>
          <cell r="D166"/>
          <cell r="E166" t="str">
            <v xml:space="preserve">HP 4100 Printer - Accounting                 </v>
          </cell>
          <cell r="F166">
            <v>37572</v>
          </cell>
          <cell r="G166">
            <v>1614.76</v>
          </cell>
          <cell r="H166">
            <v>0</v>
          </cell>
          <cell r="I166"/>
          <cell r="J166">
            <v>0</v>
          </cell>
          <cell r="K166">
            <v>1614.76</v>
          </cell>
          <cell r="L166">
            <v>0</v>
          </cell>
          <cell r="M166">
            <v>1614.76</v>
          </cell>
          <cell r="N166">
            <v>0</v>
          </cell>
          <cell r="O166" t="str">
            <v>S/L</v>
          </cell>
          <cell r="P166">
            <v>5</v>
          </cell>
        </row>
        <row r="167">
          <cell r="A167" t="str">
            <v>KE.158</v>
          </cell>
          <cell r="B167" t="str">
            <v>Office Equipment</v>
          </cell>
          <cell r="C167">
            <v>161</v>
          </cell>
          <cell r="D167"/>
          <cell r="E167" t="str">
            <v>Dalite 83315 80" Insta Theatre Project Screen</v>
          </cell>
          <cell r="F167">
            <v>37587</v>
          </cell>
          <cell r="G167">
            <v>540</v>
          </cell>
          <cell r="H167">
            <v>0</v>
          </cell>
          <cell r="I167"/>
          <cell r="J167">
            <v>0</v>
          </cell>
          <cell r="K167">
            <v>469.27</v>
          </cell>
          <cell r="L167">
            <v>70.73</v>
          </cell>
          <cell r="M167">
            <v>540</v>
          </cell>
          <cell r="N167">
            <v>0</v>
          </cell>
          <cell r="O167" t="str">
            <v>S/L</v>
          </cell>
          <cell r="P167">
            <v>7</v>
          </cell>
        </row>
        <row r="168">
          <cell r="A168" t="str">
            <v>KE.159</v>
          </cell>
          <cell r="B168" t="str">
            <v>Machines &amp; Equipment</v>
          </cell>
          <cell r="C168">
            <v>162</v>
          </cell>
          <cell r="D168"/>
          <cell r="E168" t="str">
            <v xml:space="preserve">903-392 Deltaweld 302                        </v>
          </cell>
          <cell r="F168">
            <v>37676</v>
          </cell>
          <cell r="G168">
            <v>4064</v>
          </cell>
          <cell r="H168">
            <v>0</v>
          </cell>
          <cell r="I168"/>
          <cell r="J168">
            <v>0</v>
          </cell>
          <cell r="K168">
            <v>3386.66</v>
          </cell>
          <cell r="L168">
            <v>580.57000000000005</v>
          </cell>
          <cell r="M168">
            <v>3967.23</v>
          </cell>
          <cell r="N168">
            <v>96.77</v>
          </cell>
          <cell r="O168" t="str">
            <v>S/L</v>
          </cell>
          <cell r="P168">
            <v>7</v>
          </cell>
        </row>
        <row r="169">
          <cell r="A169" t="str">
            <v>KE.160</v>
          </cell>
          <cell r="B169" t="str">
            <v>Machines &amp; Equipment</v>
          </cell>
          <cell r="C169">
            <v>163</v>
          </cell>
          <cell r="D169"/>
          <cell r="E169" t="str">
            <v>Accord Telecom-Install 2 data /2 phone cables</v>
          </cell>
          <cell r="F169">
            <v>37680</v>
          </cell>
          <cell r="G169">
            <v>1800</v>
          </cell>
          <cell r="H169">
            <v>0</v>
          </cell>
          <cell r="I169"/>
          <cell r="J169">
            <v>0</v>
          </cell>
          <cell r="K169">
            <v>1499.99</v>
          </cell>
          <cell r="L169">
            <v>257.14</v>
          </cell>
          <cell r="M169">
            <v>1757.13</v>
          </cell>
          <cell r="N169">
            <v>42.87</v>
          </cell>
          <cell r="O169" t="str">
            <v>S/L</v>
          </cell>
          <cell r="P169">
            <v>7</v>
          </cell>
        </row>
        <row r="170">
          <cell r="A170" t="str">
            <v>KE.161</v>
          </cell>
          <cell r="B170" t="str">
            <v>Office Equipment</v>
          </cell>
          <cell r="C170">
            <v>164</v>
          </cell>
          <cell r="D170"/>
          <cell r="E170" t="str">
            <v xml:space="preserve">PCI System                                   </v>
          </cell>
          <cell r="F170">
            <v>37679</v>
          </cell>
          <cell r="G170">
            <v>10855.93</v>
          </cell>
          <cell r="H170">
            <v>0</v>
          </cell>
          <cell r="I170"/>
          <cell r="J170">
            <v>0</v>
          </cell>
          <cell r="K170">
            <v>10855.93</v>
          </cell>
          <cell r="L170">
            <v>0</v>
          </cell>
          <cell r="M170">
            <v>10855.93</v>
          </cell>
          <cell r="N170">
            <v>0</v>
          </cell>
          <cell r="O170" t="str">
            <v>S/L</v>
          </cell>
          <cell r="P170">
            <v>5</v>
          </cell>
        </row>
        <row r="171">
          <cell r="A171" t="str">
            <v>KE.162</v>
          </cell>
          <cell r="B171" t="str">
            <v>Office Equipment</v>
          </cell>
          <cell r="C171">
            <v>165</v>
          </cell>
          <cell r="D171"/>
          <cell r="E171" t="str">
            <v xml:space="preserve">Compaq 2135 Notebook PC                      </v>
          </cell>
          <cell r="F171">
            <v>37754</v>
          </cell>
          <cell r="G171">
            <v>1099.98</v>
          </cell>
          <cell r="H171">
            <v>0</v>
          </cell>
          <cell r="I171"/>
          <cell r="J171">
            <v>0</v>
          </cell>
          <cell r="K171">
            <v>1099.98</v>
          </cell>
          <cell r="L171">
            <v>0</v>
          </cell>
          <cell r="M171">
            <v>1099.98</v>
          </cell>
          <cell r="N171">
            <v>0</v>
          </cell>
          <cell r="O171" t="str">
            <v>S/L</v>
          </cell>
          <cell r="P171">
            <v>5</v>
          </cell>
        </row>
        <row r="172">
          <cell r="A172" t="str">
            <v>KE.163</v>
          </cell>
          <cell r="B172" t="str">
            <v>Office Equipment</v>
          </cell>
          <cell r="C172">
            <v>166</v>
          </cell>
          <cell r="D172"/>
          <cell r="E172" t="str">
            <v xml:space="preserve">HP Laserjet 4300dtn Printer                  </v>
          </cell>
          <cell r="F172">
            <v>37764</v>
          </cell>
          <cell r="G172">
            <v>2384.91</v>
          </cell>
          <cell r="H172">
            <v>0</v>
          </cell>
          <cell r="I172"/>
          <cell r="J172">
            <v>0</v>
          </cell>
          <cell r="K172">
            <v>2384.91</v>
          </cell>
          <cell r="L172">
            <v>0</v>
          </cell>
          <cell r="M172">
            <v>2384.91</v>
          </cell>
          <cell r="N172">
            <v>0</v>
          </cell>
          <cell r="O172" t="str">
            <v>S/L</v>
          </cell>
          <cell r="P172">
            <v>5</v>
          </cell>
        </row>
        <row r="173">
          <cell r="A173" t="str">
            <v>KE.164</v>
          </cell>
          <cell r="B173" t="str">
            <v>Office Equipment</v>
          </cell>
          <cell r="C173">
            <v>167</v>
          </cell>
          <cell r="D173"/>
          <cell r="E173" t="str">
            <v xml:space="preserve">HO Color Laserjet 4600dtn Printer            </v>
          </cell>
          <cell r="F173">
            <v>37764</v>
          </cell>
          <cell r="G173">
            <v>2276.0100000000002</v>
          </cell>
          <cell r="H173">
            <v>0</v>
          </cell>
          <cell r="I173"/>
          <cell r="J173">
            <v>0</v>
          </cell>
          <cell r="K173">
            <v>2276.0100000000002</v>
          </cell>
          <cell r="L173">
            <v>0</v>
          </cell>
          <cell r="M173">
            <v>2276.0100000000002</v>
          </cell>
          <cell r="N173">
            <v>0</v>
          </cell>
          <cell r="O173" t="str">
            <v>S/L</v>
          </cell>
          <cell r="P173">
            <v>5</v>
          </cell>
        </row>
        <row r="174">
          <cell r="A174" t="str">
            <v>KE.165</v>
          </cell>
          <cell r="B174" t="str">
            <v>Office Equipment</v>
          </cell>
          <cell r="C174">
            <v>168</v>
          </cell>
          <cell r="D174"/>
          <cell r="E174" t="str">
            <v xml:space="preserve">HP SPE 3Y M-F NDOS Laserjet 4500 Printer     </v>
          </cell>
          <cell r="F174">
            <v>37764</v>
          </cell>
          <cell r="G174">
            <v>958.76</v>
          </cell>
          <cell r="H174">
            <v>0</v>
          </cell>
          <cell r="I174"/>
          <cell r="J174">
            <v>0</v>
          </cell>
          <cell r="K174">
            <v>958.76</v>
          </cell>
          <cell r="L174">
            <v>0</v>
          </cell>
          <cell r="M174">
            <v>958.76</v>
          </cell>
          <cell r="N174">
            <v>0</v>
          </cell>
          <cell r="O174" t="str">
            <v>S/L</v>
          </cell>
          <cell r="P174">
            <v>5</v>
          </cell>
        </row>
        <row r="175">
          <cell r="A175" t="str">
            <v>KE.166</v>
          </cell>
          <cell r="B175" t="str">
            <v>Office Equipment</v>
          </cell>
          <cell r="C175">
            <v>169</v>
          </cell>
          <cell r="D175"/>
          <cell r="E175" t="str">
            <v xml:space="preserve">Computer - Joe Cook                          </v>
          </cell>
          <cell r="F175">
            <v>37802</v>
          </cell>
          <cell r="G175">
            <v>3681.99</v>
          </cell>
          <cell r="H175">
            <v>0</v>
          </cell>
          <cell r="I175"/>
          <cell r="J175">
            <v>0</v>
          </cell>
          <cell r="K175">
            <v>3681.99</v>
          </cell>
          <cell r="L175">
            <v>0</v>
          </cell>
          <cell r="M175">
            <v>3681.99</v>
          </cell>
          <cell r="N175">
            <v>0</v>
          </cell>
          <cell r="O175" t="str">
            <v>S/L</v>
          </cell>
          <cell r="P175">
            <v>5</v>
          </cell>
        </row>
        <row r="176">
          <cell r="A176" t="str">
            <v>KE.167</v>
          </cell>
          <cell r="B176" t="str">
            <v>Leasehold Improvements</v>
          </cell>
          <cell r="C176">
            <v>170</v>
          </cell>
          <cell r="D176"/>
          <cell r="E176" t="str">
            <v xml:space="preserve">2 Windows/Door/Framing Lumber etc.           </v>
          </cell>
          <cell r="F176">
            <v>37770</v>
          </cell>
          <cell r="G176">
            <v>1351.55</v>
          </cell>
          <cell r="H176">
            <v>0</v>
          </cell>
          <cell r="I176"/>
          <cell r="J176">
            <v>0</v>
          </cell>
          <cell r="K176">
            <v>188.66</v>
          </cell>
          <cell r="L176">
            <v>33.79</v>
          </cell>
          <cell r="M176">
            <v>222.45</v>
          </cell>
          <cell r="N176">
            <v>1129.0999999999999</v>
          </cell>
          <cell r="O176" t="str">
            <v>S/L</v>
          </cell>
          <cell r="P176">
            <v>40</v>
          </cell>
        </row>
        <row r="177">
          <cell r="A177" t="str">
            <v>KE.168</v>
          </cell>
          <cell r="B177" t="str">
            <v>Machines &amp; Equipment</v>
          </cell>
          <cell r="C177">
            <v>171</v>
          </cell>
          <cell r="D177"/>
          <cell r="E177" t="str">
            <v xml:space="preserve">Bobcat 225 NT Gas Drive Welder               </v>
          </cell>
          <cell r="F177">
            <v>37805</v>
          </cell>
          <cell r="G177">
            <v>1100</v>
          </cell>
          <cell r="H177">
            <v>0</v>
          </cell>
          <cell r="I177"/>
          <cell r="J177">
            <v>0</v>
          </cell>
          <cell r="K177">
            <v>864.27</v>
          </cell>
          <cell r="L177">
            <v>157.13999999999999</v>
          </cell>
          <cell r="M177">
            <v>1021.41</v>
          </cell>
          <cell r="N177">
            <v>78.59</v>
          </cell>
          <cell r="O177" t="str">
            <v>S/L</v>
          </cell>
          <cell r="P177">
            <v>7</v>
          </cell>
        </row>
        <row r="178">
          <cell r="A178" t="str">
            <v>KE.169</v>
          </cell>
          <cell r="B178" t="str">
            <v>Leasehold Improvements</v>
          </cell>
          <cell r="C178">
            <v>172</v>
          </cell>
          <cell r="D178"/>
          <cell r="E178" t="str">
            <v xml:space="preserve">Replace Middle Door -  West Side of Shop     </v>
          </cell>
          <cell r="F178">
            <v>37939</v>
          </cell>
          <cell r="G178">
            <v>4700</v>
          </cell>
          <cell r="H178">
            <v>0</v>
          </cell>
          <cell r="I178"/>
          <cell r="J178">
            <v>0</v>
          </cell>
          <cell r="K178">
            <v>607.08000000000004</v>
          </cell>
          <cell r="L178">
            <v>117.5</v>
          </cell>
          <cell r="M178">
            <v>724.58</v>
          </cell>
          <cell r="N178">
            <v>3975.42</v>
          </cell>
          <cell r="O178" t="str">
            <v>S/L</v>
          </cell>
          <cell r="P178">
            <v>40</v>
          </cell>
        </row>
        <row r="179">
          <cell r="A179" t="str">
            <v>KE.170</v>
          </cell>
          <cell r="B179" t="str">
            <v>Leasehold Improvements</v>
          </cell>
          <cell r="C179">
            <v>173</v>
          </cell>
          <cell r="D179"/>
          <cell r="E179" t="str">
            <v xml:space="preserve">Replace Door - North End of Shop             </v>
          </cell>
          <cell r="F179">
            <v>37986</v>
          </cell>
          <cell r="G179">
            <v>4700</v>
          </cell>
          <cell r="H179">
            <v>0</v>
          </cell>
          <cell r="I179"/>
          <cell r="J179">
            <v>0</v>
          </cell>
          <cell r="K179">
            <v>587.5</v>
          </cell>
          <cell r="L179">
            <v>117.5</v>
          </cell>
          <cell r="M179">
            <v>705</v>
          </cell>
          <cell r="N179">
            <v>3995</v>
          </cell>
          <cell r="O179" t="str">
            <v>S/L</v>
          </cell>
          <cell r="P179">
            <v>40</v>
          </cell>
        </row>
        <row r="180">
          <cell r="A180" t="str">
            <v>KE.171</v>
          </cell>
          <cell r="B180" t="str">
            <v>Office Equipment</v>
          </cell>
          <cell r="C180">
            <v>174</v>
          </cell>
          <cell r="D180"/>
          <cell r="E180" t="str">
            <v xml:space="preserve">HP ZA5570 Notebook PC                        </v>
          </cell>
          <cell r="F180">
            <v>37986</v>
          </cell>
          <cell r="G180">
            <v>1549.98</v>
          </cell>
          <cell r="H180">
            <v>0</v>
          </cell>
          <cell r="I180"/>
          <cell r="J180">
            <v>0</v>
          </cell>
          <cell r="K180">
            <v>1549.98</v>
          </cell>
          <cell r="L180">
            <v>0</v>
          </cell>
          <cell r="M180">
            <v>1549.98</v>
          </cell>
          <cell r="N180">
            <v>0</v>
          </cell>
          <cell r="O180" t="str">
            <v>S/L</v>
          </cell>
          <cell r="P180">
            <v>5</v>
          </cell>
        </row>
        <row r="181">
          <cell r="A181" t="str">
            <v>KE.172</v>
          </cell>
          <cell r="B181" t="str">
            <v>Office Equipment</v>
          </cell>
          <cell r="C181">
            <v>175</v>
          </cell>
          <cell r="D181"/>
          <cell r="E181" t="str">
            <v xml:space="preserve">Laptop W/ Screen                             </v>
          </cell>
          <cell r="F181">
            <v>37986</v>
          </cell>
          <cell r="G181">
            <v>349.99</v>
          </cell>
          <cell r="H181">
            <v>0</v>
          </cell>
          <cell r="I181"/>
          <cell r="J181">
            <v>0</v>
          </cell>
          <cell r="K181">
            <v>349.99</v>
          </cell>
          <cell r="L181">
            <v>0</v>
          </cell>
          <cell r="M181">
            <v>349.99</v>
          </cell>
          <cell r="N181">
            <v>0</v>
          </cell>
          <cell r="O181" t="str">
            <v>S/L</v>
          </cell>
          <cell r="P181">
            <v>5</v>
          </cell>
        </row>
        <row r="182">
          <cell r="A182" t="str">
            <v>KE.173</v>
          </cell>
          <cell r="B182" t="str">
            <v>Office Equipment</v>
          </cell>
          <cell r="C182">
            <v>176</v>
          </cell>
          <cell r="D182"/>
          <cell r="E182" t="str">
            <v xml:space="preserve">WIN XP Prof Upgd / Office Pro 2003 Upgd      </v>
          </cell>
          <cell r="F182">
            <v>37986</v>
          </cell>
          <cell r="G182">
            <v>509.89</v>
          </cell>
          <cell r="H182">
            <v>0</v>
          </cell>
          <cell r="I182"/>
          <cell r="J182">
            <v>0</v>
          </cell>
          <cell r="K182">
            <v>509.89</v>
          </cell>
          <cell r="L182">
            <v>0</v>
          </cell>
          <cell r="M182">
            <v>509.89</v>
          </cell>
          <cell r="N182">
            <v>0</v>
          </cell>
          <cell r="O182" t="str">
            <v>S/L</v>
          </cell>
          <cell r="P182">
            <v>3</v>
          </cell>
        </row>
        <row r="183">
          <cell r="A183" t="str">
            <v>KE.174</v>
          </cell>
          <cell r="B183" t="str">
            <v>Office Equipment</v>
          </cell>
          <cell r="C183">
            <v>177</v>
          </cell>
          <cell r="D183"/>
          <cell r="E183" t="str">
            <v xml:space="preserve">HP ZE5570 Notebook PC                        </v>
          </cell>
          <cell r="F183">
            <v>37986</v>
          </cell>
          <cell r="G183">
            <v>1399.92</v>
          </cell>
          <cell r="H183">
            <v>0</v>
          </cell>
          <cell r="I183"/>
          <cell r="J183">
            <v>0</v>
          </cell>
          <cell r="K183">
            <v>1399.92</v>
          </cell>
          <cell r="L183">
            <v>0</v>
          </cell>
          <cell r="M183">
            <v>1399.92</v>
          </cell>
          <cell r="N183">
            <v>0</v>
          </cell>
          <cell r="O183" t="str">
            <v>S/L</v>
          </cell>
          <cell r="P183">
            <v>5</v>
          </cell>
        </row>
        <row r="184">
          <cell r="A184" t="str">
            <v>KE.175</v>
          </cell>
          <cell r="B184" t="str">
            <v>Furniture &amp; Fixtures</v>
          </cell>
          <cell r="C184">
            <v>178</v>
          </cell>
          <cell r="D184"/>
          <cell r="E184" t="str">
            <v xml:space="preserve">St Johns Office Furn - 4 Piece Workstation   </v>
          </cell>
          <cell r="F184">
            <v>38046</v>
          </cell>
          <cell r="G184">
            <v>1125</v>
          </cell>
          <cell r="H184">
            <v>0</v>
          </cell>
          <cell r="I184"/>
          <cell r="J184">
            <v>0</v>
          </cell>
          <cell r="K184">
            <v>776.77</v>
          </cell>
          <cell r="L184">
            <v>160.71</v>
          </cell>
          <cell r="M184">
            <v>937.48</v>
          </cell>
          <cell r="N184">
            <v>187.52</v>
          </cell>
          <cell r="O184" t="str">
            <v>S/L</v>
          </cell>
          <cell r="P184">
            <v>7</v>
          </cell>
        </row>
        <row r="185">
          <cell r="A185" t="str">
            <v>KE.176</v>
          </cell>
          <cell r="B185" t="str">
            <v>Office Equipment</v>
          </cell>
          <cell r="C185">
            <v>179</v>
          </cell>
          <cell r="D185"/>
          <cell r="E185" t="str">
            <v xml:space="preserve">Laptop Computer                              </v>
          </cell>
          <cell r="F185">
            <v>38044</v>
          </cell>
          <cell r="G185">
            <v>1319.59</v>
          </cell>
          <cell r="H185">
            <v>0</v>
          </cell>
          <cell r="I185"/>
          <cell r="J185">
            <v>0</v>
          </cell>
          <cell r="K185">
            <v>1275.6099999999999</v>
          </cell>
          <cell r="L185">
            <v>43.98</v>
          </cell>
          <cell r="M185">
            <v>1319.59</v>
          </cell>
          <cell r="N185">
            <v>0</v>
          </cell>
          <cell r="O185" t="str">
            <v>S/L</v>
          </cell>
          <cell r="P185">
            <v>5</v>
          </cell>
        </row>
        <row r="186">
          <cell r="A186" t="str">
            <v>KE.177</v>
          </cell>
          <cell r="B186" t="str">
            <v>Buildings</v>
          </cell>
          <cell r="C186">
            <v>180</v>
          </cell>
          <cell r="D186"/>
          <cell r="E186" t="str">
            <v xml:space="preserve">Palmberg Property - Option to Purchase       </v>
          </cell>
          <cell r="F186">
            <v>38007</v>
          </cell>
          <cell r="G186">
            <v>90000</v>
          </cell>
          <cell r="H186">
            <v>0</v>
          </cell>
          <cell r="I186"/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90000</v>
          </cell>
          <cell r="O186" t="str">
            <v>Memo</v>
          </cell>
          <cell r="P186">
            <v>0</v>
          </cell>
        </row>
        <row r="187">
          <cell r="A187" t="str">
            <v>KE.178</v>
          </cell>
          <cell r="B187" t="str">
            <v>Buildings</v>
          </cell>
          <cell r="C187">
            <v>181</v>
          </cell>
          <cell r="D187"/>
          <cell r="E187" t="str">
            <v xml:space="preserve">Gearhart Property Environmental Assistance   </v>
          </cell>
          <cell r="F187">
            <v>38017</v>
          </cell>
          <cell r="G187">
            <v>108.92</v>
          </cell>
          <cell r="H187">
            <v>0</v>
          </cell>
          <cell r="I187"/>
          <cell r="J187">
            <v>0</v>
          </cell>
          <cell r="K187">
            <v>35.700000000000003</v>
          </cell>
          <cell r="L187">
            <v>7.26</v>
          </cell>
          <cell r="M187">
            <v>42.96</v>
          </cell>
          <cell r="N187">
            <v>65.959999999999994</v>
          </cell>
          <cell r="O187" t="str">
            <v>S/L</v>
          </cell>
          <cell r="P187">
            <v>15</v>
          </cell>
        </row>
        <row r="188">
          <cell r="A188" t="str">
            <v>KE.179</v>
          </cell>
          <cell r="B188" t="str">
            <v>Buildings</v>
          </cell>
          <cell r="C188">
            <v>182</v>
          </cell>
          <cell r="D188"/>
          <cell r="E188" t="str">
            <v>Coast Central Facilities - Environmental Asst</v>
          </cell>
          <cell r="F188">
            <v>38077</v>
          </cell>
          <cell r="G188">
            <v>3351.15</v>
          </cell>
          <cell r="H188">
            <v>0</v>
          </cell>
          <cell r="I188"/>
          <cell r="J188">
            <v>0</v>
          </cell>
          <cell r="K188">
            <v>1061.2</v>
          </cell>
          <cell r="L188">
            <v>223.41</v>
          </cell>
          <cell r="M188">
            <v>1284.6099999999999</v>
          </cell>
          <cell r="N188">
            <v>2066.54</v>
          </cell>
          <cell r="O188" t="str">
            <v>S/L</v>
          </cell>
          <cell r="P188">
            <v>15</v>
          </cell>
        </row>
        <row r="189">
          <cell r="A189" t="str">
            <v>KE.180</v>
          </cell>
          <cell r="B189" t="str">
            <v>Buildings</v>
          </cell>
          <cell r="C189">
            <v>183</v>
          </cell>
          <cell r="D189"/>
          <cell r="E189" t="str">
            <v>Coast Central Facilities - Environmental Asst</v>
          </cell>
          <cell r="F189">
            <v>38107</v>
          </cell>
          <cell r="G189">
            <v>11472.92</v>
          </cell>
          <cell r="H189">
            <v>0</v>
          </cell>
          <cell r="I189"/>
          <cell r="J189">
            <v>0</v>
          </cell>
          <cell r="K189">
            <v>3569.35</v>
          </cell>
          <cell r="L189">
            <v>764.86</v>
          </cell>
          <cell r="M189">
            <v>4334.21</v>
          </cell>
          <cell r="N189">
            <v>7138.71</v>
          </cell>
          <cell r="O189" t="str">
            <v>S/L</v>
          </cell>
          <cell r="P189">
            <v>15</v>
          </cell>
        </row>
        <row r="190">
          <cell r="A190" t="str">
            <v>KE.181</v>
          </cell>
          <cell r="B190" t="str">
            <v>Buildings</v>
          </cell>
          <cell r="C190">
            <v>184</v>
          </cell>
          <cell r="D190"/>
          <cell r="E190" t="str">
            <v>Coast Central Facilities - Environmental Asst</v>
          </cell>
          <cell r="F190">
            <v>38138</v>
          </cell>
          <cell r="G190">
            <v>9025.9500000000007</v>
          </cell>
          <cell r="H190">
            <v>0</v>
          </cell>
          <cell r="I190"/>
          <cell r="J190">
            <v>0</v>
          </cell>
          <cell r="K190">
            <v>2757.93</v>
          </cell>
          <cell r="L190">
            <v>601.73</v>
          </cell>
          <cell r="M190">
            <v>3359.66</v>
          </cell>
          <cell r="N190">
            <v>5666.29</v>
          </cell>
          <cell r="O190" t="str">
            <v>S/L</v>
          </cell>
          <cell r="P190">
            <v>15</v>
          </cell>
        </row>
        <row r="191">
          <cell r="A191" t="str">
            <v>KE.182</v>
          </cell>
          <cell r="B191" t="str">
            <v>Buildings</v>
          </cell>
          <cell r="C191">
            <v>185</v>
          </cell>
          <cell r="D191"/>
          <cell r="E191" t="str">
            <v>Coast Central Facilities - Environmental Asst</v>
          </cell>
          <cell r="F191">
            <v>38168</v>
          </cell>
          <cell r="G191">
            <v>1707.01</v>
          </cell>
          <cell r="H191">
            <v>0</v>
          </cell>
          <cell r="I191"/>
          <cell r="J191">
            <v>0</v>
          </cell>
          <cell r="K191">
            <v>512.1</v>
          </cell>
          <cell r="L191">
            <v>113.8</v>
          </cell>
          <cell r="M191">
            <v>625.9</v>
          </cell>
          <cell r="N191">
            <v>1081.1099999999999</v>
          </cell>
          <cell r="O191" t="str">
            <v>S/L</v>
          </cell>
          <cell r="P191">
            <v>15</v>
          </cell>
        </row>
        <row r="192">
          <cell r="A192" t="str">
            <v>KE.183</v>
          </cell>
          <cell r="B192" t="str">
            <v>Buildings</v>
          </cell>
          <cell r="C192">
            <v>186</v>
          </cell>
          <cell r="D192"/>
          <cell r="E192" t="str">
            <v>Coast Central Facilities - Environmental Asst</v>
          </cell>
          <cell r="F192">
            <v>38199</v>
          </cell>
          <cell r="G192">
            <v>296.25</v>
          </cell>
          <cell r="H192">
            <v>0</v>
          </cell>
          <cell r="I192"/>
          <cell r="J192">
            <v>0</v>
          </cell>
          <cell r="K192">
            <v>87.23</v>
          </cell>
          <cell r="L192">
            <v>19.75</v>
          </cell>
          <cell r="M192">
            <v>106.98</v>
          </cell>
          <cell r="N192">
            <v>189.27</v>
          </cell>
          <cell r="O192" t="str">
            <v>S/L</v>
          </cell>
          <cell r="P192">
            <v>15</v>
          </cell>
        </row>
        <row r="193">
          <cell r="A193" t="str">
            <v>KE.184</v>
          </cell>
          <cell r="B193" t="str">
            <v>Machines &amp; Equipment</v>
          </cell>
          <cell r="C193">
            <v>187</v>
          </cell>
          <cell r="D193"/>
          <cell r="E193" t="str">
            <v xml:space="preserve">Welding Tent Track                           </v>
          </cell>
          <cell r="F193">
            <v>38286</v>
          </cell>
          <cell r="G193">
            <v>497.76</v>
          </cell>
          <cell r="H193">
            <v>0</v>
          </cell>
          <cell r="I193"/>
          <cell r="J193">
            <v>0</v>
          </cell>
          <cell r="K193">
            <v>296.29000000000002</v>
          </cell>
          <cell r="L193">
            <v>71.11</v>
          </cell>
          <cell r="M193">
            <v>367.4</v>
          </cell>
          <cell r="N193">
            <v>130.36000000000001</v>
          </cell>
          <cell r="O193" t="str">
            <v>S/L</v>
          </cell>
          <cell r="P193">
            <v>7</v>
          </cell>
        </row>
        <row r="194">
          <cell r="A194" t="str">
            <v>KE.185</v>
          </cell>
          <cell r="B194" t="str">
            <v>Machines &amp; Equipment</v>
          </cell>
          <cell r="C194">
            <v>188</v>
          </cell>
          <cell r="D194"/>
          <cell r="E194" t="str">
            <v xml:space="preserve">Pro Link Printer                             </v>
          </cell>
          <cell r="F194">
            <v>38296</v>
          </cell>
          <cell r="G194">
            <v>792.19</v>
          </cell>
          <cell r="H194">
            <v>0</v>
          </cell>
          <cell r="I194"/>
          <cell r="J194">
            <v>0</v>
          </cell>
          <cell r="K194">
            <v>660.17</v>
          </cell>
          <cell r="L194">
            <v>132.02000000000001</v>
          </cell>
          <cell r="M194">
            <v>792.19</v>
          </cell>
          <cell r="N194">
            <v>0</v>
          </cell>
          <cell r="O194" t="str">
            <v>S/L</v>
          </cell>
          <cell r="P194">
            <v>5</v>
          </cell>
        </row>
        <row r="195">
          <cell r="A195" t="str">
            <v>KE.186</v>
          </cell>
          <cell r="B195" t="str">
            <v>Machines &amp; Equipment</v>
          </cell>
          <cell r="C195">
            <v>189</v>
          </cell>
          <cell r="D195"/>
          <cell r="E195" t="str">
            <v xml:space="preserve">Wash Rack Tarp                               </v>
          </cell>
          <cell r="F195">
            <v>38299</v>
          </cell>
          <cell r="G195">
            <v>2166</v>
          </cell>
          <cell r="H195">
            <v>0</v>
          </cell>
          <cell r="I195"/>
          <cell r="J195">
            <v>0</v>
          </cell>
          <cell r="K195">
            <v>1289.29</v>
          </cell>
          <cell r="L195">
            <v>309.43</v>
          </cell>
          <cell r="M195">
            <v>1598.72</v>
          </cell>
          <cell r="N195">
            <v>567.28</v>
          </cell>
          <cell r="O195" t="str">
            <v>S/L</v>
          </cell>
          <cell r="P195">
            <v>7</v>
          </cell>
        </row>
        <row r="196">
          <cell r="A196" t="str">
            <v>KE.187</v>
          </cell>
          <cell r="B196" t="str">
            <v>Machines &amp; Equipment</v>
          </cell>
          <cell r="C196">
            <v>190</v>
          </cell>
          <cell r="D196"/>
          <cell r="E196" t="str">
            <v xml:space="preserve">HD Scan Tool                                 </v>
          </cell>
          <cell r="F196">
            <v>38253</v>
          </cell>
          <cell r="G196">
            <v>3816.5</v>
          </cell>
          <cell r="H196">
            <v>0</v>
          </cell>
          <cell r="I196"/>
          <cell r="J196">
            <v>0</v>
          </cell>
          <cell r="K196">
            <v>2317.14</v>
          </cell>
          <cell r="L196">
            <v>545.21</v>
          </cell>
          <cell r="M196">
            <v>2862.35</v>
          </cell>
          <cell r="N196">
            <v>954.15</v>
          </cell>
          <cell r="O196" t="str">
            <v>S/L</v>
          </cell>
          <cell r="P196">
            <v>7</v>
          </cell>
        </row>
        <row r="197">
          <cell r="A197" t="str">
            <v>KE.188</v>
          </cell>
          <cell r="B197" t="str">
            <v>Office Equipment</v>
          </cell>
          <cell r="C197">
            <v>191</v>
          </cell>
          <cell r="D197"/>
          <cell r="E197" t="str">
            <v xml:space="preserve">OKI Printer                                  </v>
          </cell>
          <cell r="F197">
            <v>38191</v>
          </cell>
          <cell r="G197">
            <v>1273.44</v>
          </cell>
          <cell r="H197">
            <v>0</v>
          </cell>
          <cell r="I197"/>
          <cell r="J197">
            <v>0</v>
          </cell>
          <cell r="K197">
            <v>803.48</v>
          </cell>
          <cell r="L197">
            <v>181.92</v>
          </cell>
          <cell r="M197">
            <v>985.4</v>
          </cell>
          <cell r="N197">
            <v>288.04000000000002</v>
          </cell>
          <cell r="O197" t="str">
            <v>S/L</v>
          </cell>
          <cell r="P197">
            <v>7</v>
          </cell>
        </row>
        <row r="198">
          <cell r="A198" t="str">
            <v>KE.189</v>
          </cell>
          <cell r="B198" t="str">
            <v>Office Equipment</v>
          </cell>
          <cell r="C198">
            <v>192</v>
          </cell>
          <cell r="D198"/>
          <cell r="E198" t="str">
            <v xml:space="preserve">Coral Call Master Upgrade - Phone System     </v>
          </cell>
          <cell r="F198">
            <v>38253</v>
          </cell>
          <cell r="G198">
            <v>7646</v>
          </cell>
          <cell r="H198">
            <v>0</v>
          </cell>
          <cell r="I198"/>
          <cell r="J198">
            <v>0</v>
          </cell>
          <cell r="K198">
            <v>6499.1</v>
          </cell>
          <cell r="L198">
            <v>1146.9000000000001</v>
          </cell>
          <cell r="M198">
            <v>7646</v>
          </cell>
          <cell r="N198">
            <v>0</v>
          </cell>
          <cell r="O198" t="str">
            <v>S/L</v>
          </cell>
          <cell r="P198">
            <v>5</v>
          </cell>
        </row>
        <row r="199">
          <cell r="A199" t="str">
            <v>KE.190</v>
          </cell>
          <cell r="B199" t="str">
            <v>Leasehold Improvements</v>
          </cell>
          <cell r="C199">
            <v>193</v>
          </cell>
          <cell r="D199"/>
          <cell r="E199" t="str">
            <v xml:space="preserve">Replace Asphalt                              </v>
          </cell>
          <cell r="F199">
            <v>38168</v>
          </cell>
          <cell r="G199">
            <v>4676</v>
          </cell>
          <cell r="H199">
            <v>0</v>
          </cell>
          <cell r="I199"/>
          <cell r="J199">
            <v>0</v>
          </cell>
          <cell r="K199">
            <v>526.04999999999995</v>
          </cell>
          <cell r="L199">
            <v>116.9</v>
          </cell>
          <cell r="M199">
            <v>642.95000000000005</v>
          </cell>
          <cell r="N199">
            <v>4033.05</v>
          </cell>
          <cell r="O199" t="str">
            <v>S/L</v>
          </cell>
          <cell r="P199">
            <v>40</v>
          </cell>
        </row>
        <row r="200">
          <cell r="A200" t="str">
            <v>KE.191</v>
          </cell>
          <cell r="B200" t="str">
            <v>Machines &amp; Equipment</v>
          </cell>
          <cell r="C200">
            <v>194</v>
          </cell>
          <cell r="D200"/>
          <cell r="E200" t="str">
            <v xml:space="preserve">Install Light in Welding Tent                </v>
          </cell>
          <cell r="F200">
            <v>38343</v>
          </cell>
          <cell r="G200">
            <v>758.23</v>
          </cell>
          <cell r="H200">
            <v>0</v>
          </cell>
          <cell r="I200"/>
          <cell r="J200">
            <v>0</v>
          </cell>
          <cell r="K200">
            <v>433.28</v>
          </cell>
          <cell r="L200">
            <v>108.32</v>
          </cell>
          <cell r="M200">
            <v>541.6</v>
          </cell>
          <cell r="N200">
            <v>216.63</v>
          </cell>
          <cell r="O200" t="str">
            <v>S/L</v>
          </cell>
          <cell r="P200">
            <v>7</v>
          </cell>
        </row>
        <row r="201">
          <cell r="A201" t="str">
            <v>KE.192</v>
          </cell>
          <cell r="B201" t="str">
            <v>Office Equipment</v>
          </cell>
          <cell r="C201">
            <v>195</v>
          </cell>
          <cell r="D201"/>
          <cell r="E201" t="str">
            <v xml:space="preserve">Sanyo LCD Multimedia Projector               </v>
          </cell>
          <cell r="F201">
            <v>38345</v>
          </cell>
          <cell r="G201">
            <v>2342.4499999999998</v>
          </cell>
          <cell r="H201">
            <v>0</v>
          </cell>
          <cell r="I201"/>
          <cell r="J201">
            <v>0</v>
          </cell>
          <cell r="K201">
            <v>1338.56</v>
          </cell>
          <cell r="L201">
            <v>334.64</v>
          </cell>
          <cell r="M201">
            <v>1673.2</v>
          </cell>
          <cell r="N201">
            <v>669.25</v>
          </cell>
          <cell r="O201" t="str">
            <v>S/L</v>
          </cell>
          <cell r="P201">
            <v>7</v>
          </cell>
        </row>
        <row r="202">
          <cell r="A202" t="str">
            <v>KE.193</v>
          </cell>
          <cell r="B202" t="str">
            <v>Machines &amp; Equipment</v>
          </cell>
          <cell r="C202">
            <v>196</v>
          </cell>
          <cell r="D202"/>
          <cell r="E202" t="str">
            <v xml:space="preserve">S20SER II Band Saw 440V 3PH W/Work Stop      </v>
          </cell>
          <cell r="F202">
            <v>38352</v>
          </cell>
          <cell r="G202">
            <v>8610</v>
          </cell>
          <cell r="H202">
            <v>0</v>
          </cell>
          <cell r="I202"/>
          <cell r="J202">
            <v>0</v>
          </cell>
          <cell r="K202">
            <v>4920</v>
          </cell>
          <cell r="L202">
            <v>1230</v>
          </cell>
          <cell r="M202">
            <v>6150</v>
          </cell>
          <cell r="N202">
            <v>2460</v>
          </cell>
          <cell r="O202" t="str">
            <v>S/L</v>
          </cell>
          <cell r="P202">
            <v>7</v>
          </cell>
        </row>
        <row r="203">
          <cell r="A203" t="str">
            <v>KE.194</v>
          </cell>
          <cell r="B203" t="str">
            <v>Furniture &amp; Fixtures</v>
          </cell>
          <cell r="C203">
            <v>197</v>
          </cell>
          <cell r="D203"/>
          <cell r="E203" t="str">
            <v xml:space="preserve">2 Park Ave Guest Chairs                      </v>
          </cell>
          <cell r="F203">
            <v>38469</v>
          </cell>
          <cell r="G203">
            <v>682.2</v>
          </cell>
          <cell r="H203">
            <v>0</v>
          </cell>
          <cell r="I203"/>
          <cell r="J203">
            <v>0</v>
          </cell>
          <cell r="K203">
            <v>357.35</v>
          </cell>
          <cell r="L203">
            <v>97.46</v>
          </cell>
          <cell r="M203">
            <v>454.81</v>
          </cell>
          <cell r="N203">
            <v>227.39</v>
          </cell>
          <cell r="O203" t="str">
            <v>S/L</v>
          </cell>
          <cell r="P203">
            <v>7</v>
          </cell>
        </row>
        <row r="204">
          <cell r="A204" t="str">
            <v>KE.195</v>
          </cell>
          <cell r="B204" t="str">
            <v>Furniture &amp; Fixtures</v>
          </cell>
          <cell r="C204">
            <v>198</v>
          </cell>
          <cell r="D204"/>
          <cell r="E204" t="str">
            <v xml:space="preserve">2 Meadowbrook Wingback Chairs                </v>
          </cell>
          <cell r="F204">
            <v>38469</v>
          </cell>
          <cell r="G204">
            <v>710.2</v>
          </cell>
          <cell r="H204">
            <v>0</v>
          </cell>
          <cell r="I204"/>
          <cell r="J204">
            <v>0</v>
          </cell>
          <cell r="K204">
            <v>372.02</v>
          </cell>
          <cell r="L204">
            <v>101.46</v>
          </cell>
          <cell r="M204">
            <v>473.48</v>
          </cell>
          <cell r="N204">
            <v>236.72</v>
          </cell>
          <cell r="O204" t="str">
            <v>S/L</v>
          </cell>
          <cell r="P204">
            <v>7</v>
          </cell>
        </row>
        <row r="205">
          <cell r="A205" t="str">
            <v>KE.196</v>
          </cell>
          <cell r="B205" t="str">
            <v>Furniture &amp; Fixtures</v>
          </cell>
          <cell r="C205">
            <v>199</v>
          </cell>
          <cell r="D205"/>
          <cell r="E205" t="str">
            <v xml:space="preserve">St Johns Office Furniture                    </v>
          </cell>
          <cell r="F205">
            <v>38469</v>
          </cell>
          <cell r="G205">
            <v>3564.67</v>
          </cell>
          <cell r="H205">
            <v>0</v>
          </cell>
          <cell r="I205"/>
          <cell r="J205">
            <v>0</v>
          </cell>
          <cell r="K205">
            <v>1867.21</v>
          </cell>
          <cell r="L205">
            <v>509.24</v>
          </cell>
          <cell r="M205">
            <v>2376.4499999999998</v>
          </cell>
          <cell r="N205">
            <v>1188.22</v>
          </cell>
          <cell r="O205" t="str">
            <v>S/L</v>
          </cell>
          <cell r="P205">
            <v>7</v>
          </cell>
        </row>
        <row r="206">
          <cell r="A206" t="str">
            <v>KE.197</v>
          </cell>
          <cell r="B206" t="str">
            <v>Machines &amp; Equipment</v>
          </cell>
          <cell r="C206">
            <v>200</v>
          </cell>
          <cell r="D206"/>
          <cell r="E206" t="str">
            <v xml:space="preserve">5 Ton Shawbox 700 Series Wire Rope Hoist     </v>
          </cell>
          <cell r="F206">
            <v>38468</v>
          </cell>
          <cell r="G206">
            <v>5300</v>
          </cell>
          <cell r="H206">
            <v>0</v>
          </cell>
          <cell r="I206"/>
          <cell r="J206">
            <v>0</v>
          </cell>
          <cell r="K206">
            <v>2776.18</v>
          </cell>
          <cell r="L206">
            <v>757.14</v>
          </cell>
          <cell r="M206">
            <v>3533.32</v>
          </cell>
          <cell r="N206">
            <v>1766.68</v>
          </cell>
          <cell r="O206" t="str">
            <v>S/L</v>
          </cell>
          <cell r="P206">
            <v>7</v>
          </cell>
        </row>
        <row r="207">
          <cell r="A207" t="str">
            <v>KE.198</v>
          </cell>
          <cell r="B207" t="str">
            <v>Motor Vehicles</v>
          </cell>
          <cell r="C207">
            <v>202</v>
          </cell>
          <cell r="D207"/>
          <cell r="E207" t="str">
            <v xml:space="preserve">4 - SH14GAX48 Steel Sheets - #322            </v>
          </cell>
          <cell r="F207">
            <v>38495</v>
          </cell>
          <cell r="G207">
            <v>524</v>
          </cell>
          <cell r="H207">
            <v>0</v>
          </cell>
          <cell r="I207"/>
          <cell r="J207">
            <v>0</v>
          </cell>
          <cell r="K207">
            <v>268.25</v>
          </cell>
          <cell r="L207">
            <v>74.86</v>
          </cell>
          <cell r="M207">
            <v>343.11</v>
          </cell>
          <cell r="N207">
            <v>180.89</v>
          </cell>
          <cell r="O207" t="str">
            <v>S/L</v>
          </cell>
          <cell r="P207">
            <v>7</v>
          </cell>
        </row>
        <row r="208">
          <cell r="A208" t="str">
            <v>KE.199</v>
          </cell>
          <cell r="B208" t="str">
            <v>Office Equipment</v>
          </cell>
          <cell r="C208">
            <v>203</v>
          </cell>
          <cell r="D208"/>
          <cell r="E208" t="str">
            <v xml:space="preserve">Sager NP4750 Supra Notebook PC               </v>
          </cell>
          <cell r="F208">
            <v>38442</v>
          </cell>
          <cell r="G208">
            <v>1808.63</v>
          </cell>
          <cell r="H208">
            <v>0</v>
          </cell>
          <cell r="I208"/>
          <cell r="J208">
            <v>0</v>
          </cell>
          <cell r="K208">
            <v>1356.48</v>
          </cell>
          <cell r="L208">
            <v>361.73</v>
          </cell>
          <cell r="M208">
            <v>1718.21</v>
          </cell>
          <cell r="N208">
            <v>90.42</v>
          </cell>
          <cell r="O208" t="str">
            <v>S/L</v>
          </cell>
          <cell r="P208">
            <v>5</v>
          </cell>
        </row>
        <row r="209">
          <cell r="A209" t="str">
            <v>KE.200</v>
          </cell>
          <cell r="B209" t="str">
            <v>Office Equipment</v>
          </cell>
          <cell r="C209">
            <v>204</v>
          </cell>
          <cell r="D209"/>
          <cell r="E209" t="str">
            <v xml:space="preserve">HP Lazer Jet 4350tn Printer                  </v>
          </cell>
          <cell r="F209">
            <v>38656</v>
          </cell>
          <cell r="G209">
            <v>1823.04</v>
          </cell>
          <cell r="H209">
            <v>0</v>
          </cell>
          <cell r="I209"/>
          <cell r="J209">
            <v>0</v>
          </cell>
          <cell r="K209">
            <v>824.7</v>
          </cell>
          <cell r="L209">
            <v>260.43</v>
          </cell>
          <cell r="M209">
            <v>1085.1300000000001</v>
          </cell>
          <cell r="N209">
            <v>737.91</v>
          </cell>
          <cell r="O209" t="str">
            <v>S/L</v>
          </cell>
          <cell r="P209">
            <v>7</v>
          </cell>
        </row>
        <row r="210">
          <cell r="A210" t="str">
            <v>KE.201</v>
          </cell>
          <cell r="B210" t="str">
            <v>Leasehold Improvements</v>
          </cell>
          <cell r="C210">
            <v>205</v>
          </cell>
          <cell r="D210"/>
          <cell r="E210" t="str">
            <v xml:space="preserve">Wash Rack Facility Design                    </v>
          </cell>
          <cell r="F210">
            <v>38638</v>
          </cell>
          <cell r="G210">
            <v>2813.6</v>
          </cell>
          <cell r="H210">
            <v>0</v>
          </cell>
          <cell r="I210"/>
          <cell r="J210">
            <v>0</v>
          </cell>
          <cell r="K210">
            <v>228.61</v>
          </cell>
          <cell r="L210">
            <v>70.34</v>
          </cell>
          <cell r="M210">
            <v>298.95</v>
          </cell>
          <cell r="N210">
            <v>2514.65</v>
          </cell>
          <cell r="O210" t="str">
            <v>S/L</v>
          </cell>
          <cell r="P210">
            <v>40</v>
          </cell>
        </row>
        <row r="211">
          <cell r="A211" t="str">
            <v>KE.202</v>
          </cell>
          <cell r="B211" t="str">
            <v>Leasehold Improvements</v>
          </cell>
          <cell r="C211">
            <v>206</v>
          </cell>
          <cell r="D211"/>
          <cell r="E211" t="str">
            <v xml:space="preserve">Concrete Work - KE Shop                      </v>
          </cell>
          <cell r="F211">
            <v>38595</v>
          </cell>
          <cell r="G211">
            <v>3615</v>
          </cell>
          <cell r="H211">
            <v>0</v>
          </cell>
          <cell r="I211"/>
          <cell r="J211">
            <v>0</v>
          </cell>
          <cell r="K211">
            <v>301.27</v>
          </cell>
          <cell r="L211">
            <v>90.38</v>
          </cell>
          <cell r="M211">
            <v>391.65</v>
          </cell>
          <cell r="N211">
            <v>3223.35</v>
          </cell>
          <cell r="O211" t="str">
            <v>S/L</v>
          </cell>
          <cell r="P211">
            <v>40</v>
          </cell>
        </row>
        <row r="212">
          <cell r="A212" t="str">
            <v>KE.203</v>
          </cell>
          <cell r="B212" t="str">
            <v>Leasehold Improvements</v>
          </cell>
          <cell r="C212">
            <v>208</v>
          </cell>
          <cell r="D212"/>
          <cell r="E212" t="str">
            <v xml:space="preserve">Palmberg Property - Legal Fees               </v>
          </cell>
          <cell r="F212">
            <v>38509</v>
          </cell>
          <cell r="G212">
            <v>17359.599999999999</v>
          </cell>
          <cell r="H212">
            <v>0</v>
          </cell>
          <cell r="I212"/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17359.599999999999</v>
          </cell>
          <cell r="O212" t="str">
            <v>Memo</v>
          </cell>
          <cell r="P212">
            <v>0</v>
          </cell>
        </row>
        <row r="213">
          <cell r="A213" t="str">
            <v>KE.204</v>
          </cell>
          <cell r="B213" t="str">
            <v>Leasehold Improvements</v>
          </cell>
          <cell r="C213">
            <v>209</v>
          </cell>
          <cell r="D213"/>
          <cell r="E213" t="str">
            <v xml:space="preserve">25'  X  69' Concrete Slab - KE Shop          </v>
          </cell>
          <cell r="F213">
            <v>38670</v>
          </cell>
          <cell r="G213">
            <v>11500</v>
          </cell>
          <cell r="H213">
            <v>0</v>
          </cell>
          <cell r="I213"/>
          <cell r="J213">
            <v>0</v>
          </cell>
          <cell r="K213">
            <v>910.42</v>
          </cell>
          <cell r="L213">
            <v>287.5</v>
          </cell>
          <cell r="M213">
            <v>1197.92</v>
          </cell>
          <cell r="N213">
            <v>10302.08</v>
          </cell>
          <cell r="O213" t="str">
            <v>S/L</v>
          </cell>
          <cell r="P213">
            <v>40</v>
          </cell>
        </row>
        <row r="214">
          <cell r="A214" t="str">
            <v>KE.205</v>
          </cell>
          <cell r="B214" t="str">
            <v>Machines &amp; Equipment</v>
          </cell>
          <cell r="C214">
            <v>223</v>
          </cell>
          <cell r="D214"/>
          <cell r="E214" t="str">
            <v xml:space="preserve">Schroeder Flow Meter PHS60-6                 </v>
          </cell>
          <cell r="F214">
            <v>38854</v>
          </cell>
          <cell r="G214">
            <v>1927.86</v>
          </cell>
          <cell r="H214">
            <v>0</v>
          </cell>
          <cell r="I214"/>
          <cell r="J214">
            <v>0</v>
          </cell>
          <cell r="K214">
            <v>711.48</v>
          </cell>
          <cell r="L214">
            <v>275.41000000000003</v>
          </cell>
          <cell r="M214">
            <v>986.89</v>
          </cell>
          <cell r="N214">
            <v>940.97</v>
          </cell>
          <cell r="O214" t="str">
            <v>S/L</v>
          </cell>
          <cell r="P214">
            <v>7</v>
          </cell>
        </row>
        <row r="215">
          <cell r="A215" t="str">
            <v>KE.206</v>
          </cell>
          <cell r="B215" t="str">
            <v>Motor Vehicles</v>
          </cell>
          <cell r="C215">
            <v>224</v>
          </cell>
          <cell r="D215"/>
          <cell r="E215" t="str">
            <v xml:space="preserve">Front Lodal Springs - #325                   </v>
          </cell>
          <cell r="F215">
            <v>38821</v>
          </cell>
          <cell r="G215">
            <v>918.5</v>
          </cell>
          <cell r="H215">
            <v>0</v>
          </cell>
          <cell r="I215"/>
          <cell r="J215">
            <v>0</v>
          </cell>
          <cell r="K215">
            <v>360.83</v>
          </cell>
          <cell r="L215">
            <v>131.21</v>
          </cell>
          <cell r="M215">
            <v>492.04</v>
          </cell>
          <cell r="N215">
            <v>426.46</v>
          </cell>
          <cell r="O215" t="str">
            <v>S/L</v>
          </cell>
          <cell r="P215">
            <v>7</v>
          </cell>
        </row>
        <row r="216">
          <cell r="A216" t="str">
            <v>KE.207</v>
          </cell>
          <cell r="B216" t="str">
            <v>Motor Vehicles</v>
          </cell>
          <cell r="C216">
            <v>225</v>
          </cell>
          <cell r="D216"/>
          <cell r="E216" t="str">
            <v xml:space="preserve">2 #3 Expanded Grating 4' X 8' Trailer #667   </v>
          </cell>
          <cell r="F216">
            <v>38898</v>
          </cell>
          <cell r="G216">
            <v>156.53</v>
          </cell>
          <cell r="H216">
            <v>0</v>
          </cell>
          <cell r="I216"/>
          <cell r="J216">
            <v>0</v>
          </cell>
          <cell r="K216">
            <v>55.9</v>
          </cell>
          <cell r="L216">
            <v>22.36</v>
          </cell>
          <cell r="M216">
            <v>78.260000000000005</v>
          </cell>
          <cell r="N216">
            <v>78.27</v>
          </cell>
          <cell r="O216" t="str">
            <v>S/L</v>
          </cell>
          <cell r="P216">
            <v>7</v>
          </cell>
        </row>
        <row r="217">
          <cell r="A217" t="str">
            <v>KE.208</v>
          </cell>
          <cell r="B217" t="str">
            <v>Machines &amp; Equipment</v>
          </cell>
          <cell r="C217">
            <v>232</v>
          </cell>
          <cell r="D217"/>
          <cell r="E217" t="str">
            <v xml:space="preserve">Welding Safety Equipment                     </v>
          </cell>
          <cell r="F217">
            <v>38929</v>
          </cell>
          <cell r="G217">
            <v>2372.29</v>
          </cell>
          <cell r="H217">
            <v>0</v>
          </cell>
          <cell r="I217"/>
          <cell r="J217">
            <v>0</v>
          </cell>
          <cell r="K217">
            <v>819.01</v>
          </cell>
          <cell r="L217">
            <v>338.9</v>
          </cell>
          <cell r="M217">
            <v>1157.9100000000001</v>
          </cell>
          <cell r="N217">
            <v>1214.3800000000001</v>
          </cell>
          <cell r="O217" t="str">
            <v>S/L</v>
          </cell>
          <cell r="P217">
            <v>7</v>
          </cell>
        </row>
        <row r="218">
          <cell r="A218" t="str">
            <v>KE.209</v>
          </cell>
          <cell r="B218" t="str">
            <v>Leasehold Improvements</v>
          </cell>
          <cell r="C218">
            <v>233</v>
          </cell>
          <cell r="D218"/>
          <cell r="E218" t="str">
            <v xml:space="preserve">KE Shop Remodel                              </v>
          </cell>
          <cell r="F218">
            <v>38960</v>
          </cell>
          <cell r="G218">
            <v>5330.98</v>
          </cell>
          <cell r="H218">
            <v>0</v>
          </cell>
          <cell r="I218"/>
          <cell r="J218">
            <v>0</v>
          </cell>
          <cell r="K218">
            <v>310.95999999999998</v>
          </cell>
          <cell r="L218">
            <v>133.27000000000001</v>
          </cell>
          <cell r="M218">
            <v>444.23</v>
          </cell>
          <cell r="N218">
            <v>4886.75</v>
          </cell>
          <cell r="O218" t="str">
            <v>S/L</v>
          </cell>
          <cell r="P218">
            <v>40</v>
          </cell>
        </row>
        <row r="219">
          <cell r="A219" t="str">
            <v>KE.210</v>
          </cell>
          <cell r="B219" t="str">
            <v>Office Equipment</v>
          </cell>
          <cell r="C219">
            <v>251</v>
          </cell>
          <cell r="D219"/>
          <cell r="E219" t="str">
            <v xml:space="preserve">Check Endorser                               </v>
          </cell>
          <cell r="F219">
            <v>39059</v>
          </cell>
          <cell r="G219">
            <v>3850</v>
          </cell>
          <cell r="H219">
            <v>0</v>
          </cell>
          <cell r="I219"/>
          <cell r="J219">
            <v>0</v>
          </cell>
          <cell r="K219">
            <v>1145.83</v>
          </cell>
          <cell r="L219">
            <v>550</v>
          </cell>
          <cell r="M219">
            <v>1695.83</v>
          </cell>
          <cell r="N219">
            <v>2154.17</v>
          </cell>
          <cell r="O219" t="str">
            <v>S/L</v>
          </cell>
          <cell r="P219">
            <v>7</v>
          </cell>
        </row>
        <row r="220">
          <cell r="A220" t="str">
            <v>KE.211</v>
          </cell>
          <cell r="B220" t="str">
            <v>Leasehold Improvements</v>
          </cell>
          <cell r="C220">
            <v>252</v>
          </cell>
          <cell r="D220"/>
          <cell r="E220" t="str">
            <v xml:space="preserve">Electrical Work - Temp Office &amp; Main Shop    </v>
          </cell>
          <cell r="F220">
            <v>39041</v>
          </cell>
          <cell r="G220">
            <v>2727.24</v>
          </cell>
          <cell r="H220">
            <v>0</v>
          </cell>
          <cell r="I220"/>
          <cell r="J220">
            <v>0</v>
          </cell>
          <cell r="K220">
            <v>142.04</v>
          </cell>
          <cell r="L220">
            <v>68.180000000000007</v>
          </cell>
          <cell r="M220">
            <v>210.22</v>
          </cell>
          <cell r="N220">
            <v>2517.02</v>
          </cell>
          <cell r="O220" t="str">
            <v>S/L</v>
          </cell>
          <cell r="P220">
            <v>40</v>
          </cell>
        </row>
        <row r="221">
          <cell r="A221" t="str">
            <v>KE.212</v>
          </cell>
          <cell r="B221" t="str">
            <v>Leasehold Improvements</v>
          </cell>
          <cell r="C221">
            <v>253</v>
          </cell>
          <cell r="D221"/>
          <cell r="E221" t="str">
            <v xml:space="preserve">Building Delivery                            </v>
          </cell>
          <cell r="F221">
            <v>39050</v>
          </cell>
          <cell r="G221">
            <v>557</v>
          </cell>
          <cell r="H221">
            <v>0</v>
          </cell>
          <cell r="I221"/>
          <cell r="J221">
            <v>0</v>
          </cell>
          <cell r="K221">
            <v>29.02</v>
          </cell>
          <cell r="L221">
            <v>13.93</v>
          </cell>
          <cell r="M221">
            <v>42.95</v>
          </cell>
          <cell r="N221">
            <v>514.04999999999995</v>
          </cell>
          <cell r="O221" t="str">
            <v>S/L</v>
          </cell>
          <cell r="P221">
            <v>40</v>
          </cell>
        </row>
        <row r="222">
          <cell r="A222" t="str">
            <v>KE.213</v>
          </cell>
          <cell r="B222" t="str">
            <v>Leasehold Improvements</v>
          </cell>
          <cell r="C222">
            <v>254</v>
          </cell>
          <cell r="D222"/>
          <cell r="E222" t="str">
            <v xml:space="preserve">Consultation Fees - Interior Deisgn          </v>
          </cell>
          <cell r="F222">
            <v>39051</v>
          </cell>
          <cell r="G222">
            <v>1768.5</v>
          </cell>
          <cell r="H222">
            <v>0</v>
          </cell>
          <cell r="I222"/>
          <cell r="J222">
            <v>0</v>
          </cell>
          <cell r="K222">
            <v>92.1</v>
          </cell>
          <cell r="L222">
            <v>44.21</v>
          </cell>
          <cell r="M222">
            <v>136.31</v>
          </cell>
          <cell r="N222">
            <v>1632.19</v>
          </cell>
          <cell r="O222" t="str">
            <v>S/L</v>
          </cell>
          <cell r="P222">
            <v>40</v>
          </cell>
        </row>
        <row r="223">
          <cell r="A223" t="str">
            <v>KE.214</v>
          </cell>
          <cell r="B223" t="str">
            <v>Motor Vehicles</v>
          </cell>
          <cell r="C223">
            <v>255</v>
          </cell>
          <cell r="D223"/>
          <cell r="E223" t="str">
            <v xml:space="preserve">2000 Jetta                                   </v>
          </cell>
          <cell r="F223">
            <v>39062</v>
          </cell>
          <cell r="G223">
            <v>17000</v>
          </cell>
          <cell r="H223">
            <v>0</v>
          </cell>
          <cell r="I223"/>
          <cell r="J223">
            <v>0</v>
          </cell>
          <cell r="K223">
            <v>7083.33</v>
          </cell>
          <cell r="L223">
            <v>3400</v>
          </cell>
          <cell r="M223">
            <v>10483.33</v>
          </cell>
          <cell r="N223">
            <v>6516.67</v>
          </cell>
          <cell r="O223" t="str">
            <v>S/L</v>
          </cell>
          <cell r="P223">
            <v>5</v>
          </cell>
        </row>
        <row r="224">
          <cell r="A224" t="str">
            <v>KE.215</v>
          </cell>
          <cell r="B224" t="str">
            <v>Motor Vehicles</v>
          </cell>
          <cell r="C224">
            <v>256</v>
          </cell>
          <cell r="D224"/>
          <cell r="E224" t="str">
            <v xml:space="preserve">2007 GMC Yukon XL - #816                     </v>
          </cell>
          <cell r="F224">
            <v>38990</v>
          </cell>
          <cell r="G224">
            <v>56826.34</v>
          </cell>
          <cell r="H224">
            <v>0</v>
          </cell>
          <cell r="I224"/>
          <cell r="J224">
            <v>0</v>
          </cell>
          <cell r="K224">
            <v>25571.86</v>
          </cell>
          <cell r="L224">
            <v>11365.27</v>
          </cell>
          <cell r="M224">
            <v>36937.129999999997</v>
          </cell>
          <cell r="N224">
            <v>19889.21</v>
          </cell>
          <cell r="O224" t="str">
            <v>S/L</v>
          </cell>
          <cell r="P224">
            <v>5</v>
          </cell>
        </row>
        <row r="225">
          <cell r="A225" t="str">
            <v>KE.216</v>
          </cell>
          <cell r="B225" t="str">
            <v>Machines &amp; Equipment</v>
          </cell>
          <cell r="C225">
            <v>257</v>
          </cell>
          <cell r="D225"/>
          <cell r="E225" t="str">
            <v xml:space="preserve">Welder                                       </v>
          </cell>
          <cell r="F225">
            <v>39105</v>
          </cell>
          <cell r="G225">
            <v>3967.19</v>
          </cell>
          <cell r="H225">
            <v>0</v>
          </cell>
          <cell r="I225"/>
          <cell r="J225">
            <v>0</v>
          </cell>
          <cell r="K225">
            <v>1086.25</v>
          </cell>
          <cell r="L225">
            <v>566.74</v>
          </cell>
          <cell r="M225">
            <v>1652.99</v>
          </cell>
          <cell r="N225">
            <v>2314.1999999999998</v>
          </cell>
          <cell r="O225" t="str">
            <v>S/L</v>
          </cell>
          <cell r="P225">
            <v>7</v>
          </cell>
        </row>
        <row r="226">
          <cell r="A226" t="str">
            <v>KE.217</v>
          </cell>
          <cell r="B226" t="str">
            <v>Office Equipment</v>
          </cell>
          <cell r="C226">
            <v>258</v>
          </cell>
          <cell r="D226"/>
          <cell r="E226" t="str">
            <v xml:space="preserve">Tadiron Coral IPX800 &amp; IPX 500 Phone System  </v>
          </cell>
          <cell r="F226">
            <v>39172</v>
          </cell>
          <cell r="G226">
            <v>27471</v>
          </cell>
          <cell r="H226">
            <v>0</v>
          </cell>
          <cell r="I226"/>
          <cell r="J226">
            <v>0</v>
          </cell>
          <cell r="K226">
            <v>9614.85</v>
          </cell>
          <cell r="L226">
            <v>5494.2</v>
          </cell>
          <cell r="M226">
            <v>15109.05</v>
          </cell>
          <cell r="N226">
            <v>12361.95</v>
          </cell>
          <cell r="O226" t="str">
            <v>S/L</v>
          </cell>
          <cell r="P226">
            <v>5</v>
          </cell>
        </row>
        <row r="227">
          <cell r="A227" t="str">
            <v>KE.218</v>
          </cell>
          <cell r="B227" t="str">
            <v>Office Equipment</v>
          </cell>
          <cell r="C227">
            <v>259</v>
          </cell>
          <cell r="D227"/>
          <cell r="E227" t="str">
            <v xml:space="preserve">IBM Server                                   </v>
          </cell>
          <cell r="F227">
            <v>39172</v>
          </cell>
          <cell r="G227">
            <v>21380.03</v>
          </cell>
          <cell r="H227">
            <v>0</v>
          </cell>
          <cell r="I227"/>
          <cell r="J227">
            <v>0</v>
          </cell>
          <cell r="K227">
            <v>7483.01</v>
          </cell>
          <cell r="L227">
            <v>4276.01</v>
          </cell>
          <cell r="M227">
            <v>11759.02</v>
          </cell>
          <cell r="N227">
            <v>9621.01</v>
          </cell>
          <cell r="O227" t="str">
            <v>S/L</v>
          </cell>
          <cell r="P227">
            <v>5</v>
          </cell>
        </row>
        <row r="228">
          <cell r="A228" t="str">
            <v>KE.219</v>
          </cell>
          <cell r="B228" t="str">
            <v>Leasehold Improvements</v>
          </cell>
          <cell r="C228">
            <v>260</v>
          </cell>
          <cell r="D228"/>
          <cell r="E228" t="str">
            <v xml:space="preserve">Office Remodel                               </v>
          </cell>
          <cell r="F228">
            <v>39172</v>
          </cell>
          <cell r="G228">
            <v>40555.03</v>
          </cell>
          <cell r="H228">
            <v>0</v>
          </cell>
          <cell r="I228"/>
          <cell r="J228">
            <v>0</v>
          </cell>
          <cell r="K228">
            <v>10138.76</v>
          </cell>
          <cell r="L228">
            <v>5793.58</v>
          </cell>
          <cell r="M228">
            <v>15932.34</v>
          </cell>
          <cell r="N228">
            <v>24622.69</v>
          </cell>
          <cell r="O228" t="str">
            <v>S/L</v>
          </cell>
          <cell r="P228">
            <v>7</v>
          </cell>
        </row>
        <row r="229">
          <cell r="A229" t="str">
            <v>KE.220</v>
          </cell>
          <cell r="B229" t="str">
            <v>Leasehold Improvements</v>
          </cell>
          <cell r="C229">
            <v>261</v>
          </cell>
          <cell r="D229"/>
          <cell r="E229" t="str">
            <v xml:space="preserve">Consultation Fees - Interior Design          </v>
          </cell>
          <cell r="F229">
            <v>39161</v>
          </cell>
          <cell r="G229">
            <v>653.13</v>
          </cell>
          <cell r="H229">
            <v>0</v>
          </cell>
          <cell r="I229"/>
          <cell r="J229">
            <v>0</v>
          </cell>
          <cell r="K229">
            <v>163.28</v>
          </cell>
          <cell r="L229">
            <v>93.3</v>
          </cell>
          <cell r="M229">
            <v>256.58</v>
          </cell>
          <cell r="N229">
            <v>396.55</v>
          </cell>
          <cell r="O229" t="str">
            <v>S/L</v>
          </cell>
          <cell r="P229">
            <v>7</v>
          </cell>
        </row>
        <row r="230">
          <cell r="A230" t="str">
            <v>KE.221</v>
          </cell>
          <cell r="B230" t="str">
            <v>Leasehold Improvements</v>
          </cell>
          <cell r="C230">
            <v>262</v>
          </cell>
          <cell r="D230"/>
          <cell r="E230" t="str">
            <v xml:space="preserve">Office Remodel                               </v>
          </cell>
          <cell r="F230">
            <v>39113</v>
          </cell>
          <cell r="G230">
            <v>831.25</v>
          </cell>
          <cell r="H230">
            <v>0</v>
          </cell>
          <cell r="I230"/>
          <cell r="J230">
            <v>0</v>
          </cell>
          <cell r="K230">
            <v>227.6</v>
          </cell>
          <cell r="L230">
            <v>118.75</v>
          </cell>
          <cell r="M230">
            <v>346.35</v>
          </cell>
          <cell r="N230">
            <v>484.9</v>
          </cell>
          <cell r="O230" t="str">
            <v>S/L</v>
          </cell>
          <cell r="P230">
            <v>7</v>
          </cell>
        </row>
        <row r="231">
          <cell r="A231" t="str">
            <v>KE.222</v>
          </cell>
          <cell r="B231" t="str">
            <v>Leasehold Improvements</v>
          </cell>
          <cell r="C231">
            <v>263</v>
          </cell>
          <cell r="D231"/>
          <cell r="E231" t="str">
            <v xml:space="preserve">Window Coverings - Office Remodel            </v>
          </cell>
          <cell r="F231">
            <v>39161</v>
          </cell>
          <cell r="G231">
            <v>4639</v>
          </cell>
          <cell r="H231">
            <v>0</v>
          </cell>
          <cell r="I231"/>
          <cell r="J231">
            <v>0</v>
          </cell>
          <cell r="K231">
            <v>1159.75</v>
          </cell>
          <cell r="L231">
            <v>662.71</v>
          </cell>
          <cell r="M231">
            <v>1822.46</v>
          </cell>
          <cell r="N231">
            <v>2816.54</v>
          </cell>
          <cell r="O231" t="str">
            <v>S/L</v>
          </cell>
          <cell r="P231">
            <v>7</v>
          </cell>
        </row>
        <row r="232">
          <cell r="A232" t="str">
            <v>KE.223</v>
          </cell>
          <cell r="B232" t="str">
            <v>Furniture &amp; Fixtures</v>
          </cell>
          <cell r="C232">
            <v>264</v>
          </cell>
          <cell r="D232"/>
          <cell r="E232" t="str">
            <v xml:space="preserve">4 Guest Chairs and End Table                 </v>
          </cell>
          <cell r="F232">
            <v>39172</v>
          </cell>
          <cell r="G232">
            <v>3612</v>
          </cell>
          <cell r="H232">
            <v>0</v>
          </cell>
          <cell r="I232"/>
          <cell r="J232">
            <v>0</v>
          </cell>
          <cell r="K232">
            <v>903</v>
          </cell>
          <cell r="L232">
            <v>516</v>
          </cell>
          <cell r="M232">
            <v>1419</v>
          </cell>
          <cell r="N232">
            <v>2193</v>
          </cell>
          <cell r="O232" t="str">
            <v>S/L</v>
          </cell>
          <cell r="P232">
            <v>7</v>
          </cell>
        </row>
        <row r="233">
          <cell r="A233" t="str">
            <v>KE.224</v>
          </cell>
          <cell r="B233" t="str">
            <v>Furniture &amp; Fixtures</v>
          </cell>
          <cell r="C233">
            <v>265</v>
          </cell>
          <cell r="D233"/>
          <cell r="E233" t="str">
            <v xml:space="preserve">3 Humanscale Keyboard Trays                  </v>
          </cell>
          <cell r="F233">
            <v>39172</v>
          </cell>
          <cell r="G233">
            <v>777.65</v>
          </cell>
          <cell r="H233">
            <v>0</v>
          </cell>
          <cell r="I233"/>
          <cell r="J233">
            <v>0</v>
          </cell>
          <cell r="K233">
            <v>194.41</v>
          </cell>
          <cell r="L233">
            <v>111.09</v>
          </cell>
          <cell r="M233">
            <v>305.5</v>
          </cell>
          <cell r="N233">
            <v>472.15</v>
          </cell>
          <cell r="O233" t="str">
            <v>S/L</v>
          </cell>
          <cell r="P233">
            <v>7</v>
          </cell>
        </row>
        <row r="234">
          <cell r="A234" t="str">
            <v>KE.225</v>
          </cell>
          <cell r="B234" t="str">
            <v>Furniture &amp; Fixtures</v>
          </cell>
          <cell r="C234">
            <v>267</v>
          </cell>
          <cell r="D234"/>
          <cell r="E234" t="str">
            <v xml:space="preserve">Conference Room Furniture                    </v>
          </cell>
          <cell r="F234">
            <v>39323</v>
          </cell>
          <cell r="G234">
            <v>9469.01</v>
          </cell>
          <cell r="H234">
            <v>0</v>
          </cell>
          <cell r="I234"/>
          <cell r="J234">
            <v>0</v>
          </cell>
          <cell r="K234">
            <v>1803.63</v>
          </cell>
          <cell r="L234">
            <v>1352.72</v>
          </cell>
          <cell r="M234">
            <v>3156.35</v>
          </cell>
          <cell r="N234">
            <v>6312.66</v>
          </cell>
          <cell r="O234" t="str">
            <v>S/L</v>
          </cell>
          <cell r="P234">
            <v>7</v>
          </cell>
        </row>
        <row r="235">
          <cell r="A235" t="str">
            <v>KE.226</v>
          </cell>
          <cell r="B235" t="str">
            <v>Furniture &amp; Fixtures</v>
          </cell>
          <cell r="C235">
            <v>268</v>
          </cell>
          <cell r="D235"/>
          <cell r="E235" t="str">
            <v xml:space="preserve">Lunch Room Furniture                         </v>
          </cell>
          <cell r="F235">
            <v>39323</v>
          </cell>
          <cell r="G235">
            <v>7448.16</v>
          </cell>
          <cell r="H235">
            <v>0</v>
          </cell>
          <cell r="I235"/>
          <cell r="J235">
            <v>0</v>
          </cell>
          <cell r="K235">
            <v>1418.69</v>
          </cell>
          <cell r="L235">
            <v>1064.02</v>
          </cell>
          <cell r="M235">
            <v>2482.71</v>
          </cell>
          <cell r="N235">
            <v>4965.45</v>
          </cell>
          <cell r="O235" t="str">
            <v>S/L</v>
          </cell>
          <cell r="P235">
            <v>7</v>
          </cell>
        </row>
        <row r="236">
          <cell r="A236" t="str">
            <v>KE.227</v>
          </cell>
          <cell r="B236" t="str">
            <v>Leasehold Improvements</v>
          </cell>
          <cell r="C236">
            <v>269</v>
          </cell>
          <cell r="D236"/>
          <cell r="E236" t="str">
            <v xml:space="preserve">Window Coverings - Office Remodel            </v>
          </cell>
          <cell r="F236">
            <v>39185</v>
          </cell>
          <cell r="G236">
            <v>970</v>
          </cell>
          <cell r="H236">
            <v>0</v>
          </cell>
          <cell r="I236"/>
          <cell r="J236">
            <v>0</v>
          </cell>
          <cell r="K236">
            <v>242.5</v>
          </cell>
          <cell r="L236">
            <v>138.57</v>
          </cell>
          <cell r="M236">
            <v>381.07</v>
          </cell>
          <cell r="N236">
            <v>588.92999999999995</v>
          </cell>
          <cell r="O236" t="str">
            <v>S/L</v>
          </cell>
          <cell r="P236">
            <v>7</v>
          </cell>
        </row>
        <row r="237">
          <cell r="A237" t="str">
            <v>KE.228</v>
          </cell>
          <cell r="B237" t="str">
            <v>Office Equipment</v>
          </cell>
          <cell r="C237">
            <v>271</v>
          </cell>
          <cell r="D237"/>
          <cell r="E237" t="str">
            <v xml:space="preserve">Phone System Upgrade                         </v>
          </cell>
          <cell r="F237">
            <v>39196</v>
          </cell>
          <cell r="G237">
            <v>4475</v>
          </cell>
          <cell r="H237">
            <v>0</v>
          </cell>
          <cell r="I237"/>
          <cell r="J237">
            <v>0</v>
          </cell>
          <cell r="K237">
            <v>1491.67</v>
          </cell>
          <cell r="L237">
            <v>895</v>
          </cell>
          <cell r="M237">
            <v>2386.67</v>
          </cell>
          <cell r="N237">
            <v>2088.33</v>
          </cell>
          <cell r="O237" t="str">
            <v>S/L</v>
          </cell>
          <cell r="P237">
            <v>5</v>
          </cell>
        </row>
        <row r="238">
          <cell r="A238" t="str">
            <v>KE.229</v>
          </cell>
          <cell r="B238" t="str">
            <v>Office Equipment</v>
          </cell>
          <cell r="C238">
            <v>272</v>
          </cell>
          <cell r="D238"/>
          <cell r="E238" t="str">
            <v xml:space="preserve">6 Floor Mats                                 </v>
          </cell>
          <cell r="F238">
            <v>39191</v>
          </cell>
          <cell r="G238">
            <v>149.94</v>
          </cell>
          <cell r="H238">
            <v>0</v>
          </cell>
          <cell r="I238"/>
          <cell r="J238">
            <v>0</v>
          </cell>
          <cell r="K238">
            <v>35.700000000000003</v>
          </cell>
          <cell r="L238">
            <v>21.42</v>
          </cell>
          <cell r="M238">
            <v>57.12</v>
          </cell>
          <cell r="N238">
            <v>92.82</v>
          </cell>
          <cell r="O238" t="str">
            <v>S/L</v>
          </cell>
          <cell r="P238">
            <v>7</v>
          </cell>
        </row>
        <row r="239">
          <cell r="A239" t="str">
            <v>KE.230</v>
          </cell>
          <cell r="B239" t="str">
            <v>Leasehold Improvements</v>
          </cell>
          <cell r="C239">
            <v>273</v>
          </cell>
          <cell r="D239"/>
          <cell r="E239" t="str">
            <v xml:space="preserve">Temporary Modular Trailers                   </v>
          </cell>
          <cell r="F239">
            <v>39447</v>
          </cell>
          <cell r="G239">
            <v>6791.32</v>
          </cell>
          <cell r="H239">
            <v>0</v>
          </cell>
          <cell r="I239"/>
          <cell r="J239">
            <v>0</v>
          </cell>
          <cell r="K239">
            <v>970.19</v>
          </cell>
          <cell r="L239">
            <v>970.19</v>
          </cell>
          <cell r="M239">
            <v>1940.38</v>
          </cell>
          <cell r="N239">
            <v>4850.9399999999996</v>
          </cell>
          <cell r="O239" t="str">
            <v>S/L</v>
          </cell>
          <cell r="P239">
            <v>7</v>
          </cell>
        </row>
        <row r="240">
          <cell r="A240" t="str">
            <v>KE.231</v>
          </cell>
          <cell r="B240" t="str">
            <v>Leasehold Improvements</v>
          </cell>
          <cell r="C240">
            <v>274</v>
          </cell>
          <cell r="D240"/>
          <cell r="E240" t="str">
            <v xml:space="preserve">Office Remodel                               </v>
          </cell>
          <cell r="F240">
            <v>39220</v>
          </cell>
          <cell r="G240">
            <v>231.26</v>
          </cell>
          <cell r="H240">
            <v>0</v>
          </cell>
          <cell r="I240"/>
          <cell r="J240">
            <v>0</v>
          </cell>
          <cell r="K240">
            <v>52.31</v>
          </cell>
          <cell r="L240">
            <v>33.04</v>
          </cell>
          <cell r="M240">
            <v>85.35</v>
          </cell>
          <cell r="N240">
            <v>145.91</v>
          </cell>
          <cell r="O240" t="str">
            <v>S/L</v>
          </cell>
          <cell r="P240">
            <v>7</v>
          </cell>
        </row>
        <row r="241">
          <cell r="A241" t="str">
            <v>KE.232</v>
          </cell>
          <cell r="B241" t="str">
            <v>Furniture &amp; Fixtures</v>
          </cell>
          <cell r="C241">
            <v>278</v>
          </cell>
          <cell r="D241"/>
          <cell r="E241" t="str">
            <v xml:space="preserve">10 Conference Room Chairs                    </v>
          </cell>
          <cell r="F241">
            <v>39275</v>
          </cell>
          <cell r="G241">
            <v>1175.3800000000001</v>
          </cell>
          <cell r="H241">
            <v>0</v>
          </cell>
          <cell r="I241"/>
          <cell r="J241">
            <v>0</v>
          </cell>
          <cell r="K241">
            <v>251.87</v>
          </cell>
          <cell r="L241">
            <v>167.91</v>
          </cell>
          <cell r="M241">
            <v>419.78</v>
          </cell>
          <cell r="N241">
            <v>755.6</v>
          </cell>
          <cell r="O241" t="str">
            <v>S/L</v>
          </cell>
          <cell r="P241">
            <v>7</v>
          </cell>
        </row>
        <row r="242">
          <cell r="A242" t="str">
            <v>KE.233</v>
          </cell>
          <cell r="B242" t="str">
            <v>Furniture &amp; Fixtures</v>
          </cell>
          <cell r="C242">
            <v>279</v>
          </cell>
          <cell r="D242"/>
          <cell r="E242" t="str">
            <v xml:space="preserve">Kitchen Remodel - Amana Microwave            </v>
          </cell>
          <cell r="F242">
            <v>39290</v>
          </cell>
          <cell r="G242">
            <v>158</v>
          </cell>
          <cell r="H242">
            <v>0</v>
          </cell>
          <cell r="I242"/>
          <cell r="J242">
            <v>0</v>
          </cell>
          <cell r="K242">
            <v>31.97</v>
          </cell>
          <cell r="L242">
            <v>22.57</v>
          </cell>
          <cell r="M242">
            <v>54.54</v>
          </cell>
          <cell r="N242">
            <v>103.46</v>
          </cell>
          <cell r="O242" t="str">
            <v>S/L</v>
          </cell>
          <cell r="P242">
            <v>7</v>
          </cell>
        </row>
        <row r="243">
          <cell r="A243" t="str">
            <v>KE.234</v>
          </cell>
          <cell r="B243" t="str">
            <v>Furniture &amp; Fixtures</v>
          </cell>
          <cell r="C243">
            <v>280</v>
          </cell>
          <cell r="D243"/>
          <cell r="E243" t="str">
            <v xml:space="preserve">Kitchen Remodel - Maytag Dishwasher          </v>
          </cell>
          <cell r="F243">
            <v>39290</v>
          </cell>
          <cell r="G243">
            <v>527</v>
          </cell>
          <cell r="H243">
            <v>0</v>
          </cell>
          <cell r="I243"/>
          <cell r="J243">
            <v>0</v>
          </cell>
          <cell r="K243">
            <v>106.66</v>
          </cell>
          <cell r="L243">
            <v>75.290000000000006</v>
          </cell>
          <cell r="M243">
            <v>181.95</v>
          </cell>
          <cell r="N243">
            <v>345.05</v>
          </cell>
          <cell r="O243" t="str">
            <v>S/L</v>
          </cell>
          <cell r="P243">
            <v>7</v>
          </cell>
        </row>
        <row r="244">
          <cell r="A244" t="str">
            <v>KE.235</v>
          </cell>
          <cell r="B244" t="str">
            <v>Furniture &amp; Fixtures</v>
          </cell>
          <cell r="C244">
            <v>281</v>
          </cell>
          <cell r="D244"/>
          <cell r="E244" t="str">
            <v xml:space="preserve">kitchen Remodel - Maytag Range               </v>
          </cell>
          <cell r="F244">
            <v>39290</v>
          </cell>
          <cell r="G244">
            <v>645</v>
          </cell>
          <cell r="H244">
            <v>0</v>
          </cell>
          <cell r="I244"/>
          <cell r="J244">
            <v>0</v>
          </cell>
          <cell r="K244">
            <v>130.53</v>
          </cell>
          <cell r="L244">
            <v>92.14</v>
          </cell>
          <cell r="M244">
            <v>222.67</v>
          </cell>
          <cell r="N244">
            <v>422.33</v>
          </cell>
          <cell r="O244" t="str">
            <v>S/L</v>
          </cell>
          <cell r="P244">
            <v>7</v>
          </cell>
        </row>
        <row r="245">
          <cell r="A245" t="str">
            <v>KE.236</v>
          </cell>
          <cell r="B245" t="str">
            <v>Furniture &amp; Fixtures</v>
          </cell>
          <cell r="C245">
            <v>282</v>
          </cell>
          <cell r="D245"/>
          <cell r="E245" t="str">
            <v xml:space="preserve">Kitchen Remodel - Amana Refrigerartor        </v>
          </cell>
          <cell r="F245">
            <v>39290</v>
          </cell>
          <cell r="G245">
            <v>2271</v>
          </cell>
          <cell r="H245">
            <v>0</v>
          </cell>
          <cell r="I245"/>
          <cell r="J245">
            <v>0</v>
          </cell>
          <cell r="K245">
            <v>459.61</v>
          </cell>
          <cell r="L245">
            <v>324.43</v>
          </cell>
          <cell r="M245">
            <v>784.04</v>
          </cell>
          <cell r="N245">
            <v>1486.96</v>
          </cell>
          <cell r="O245" t="str">
            <v>S/L</v>
          </cell>
          <cell r="P245">
            <v>7</v>
          </cell>
        </row>
        <row r="246">
          <cell r="A246" t="str">
            <v>KE.237</v>
          </cell>
          <cell r="B246" t="str">
            <v>Furniture &amp; Fixtures</v>
          </cell>
          <cell r="C246">
            <v>283</v>
          </cell>
          <cell r="D246"/>
          <cell r="E246" t="str">
            <v xml:space="preserve">Kitchen Remodel - Maytag Microwave Hood      </v>
          </cell>
          <cell r="F246">
            <v>39290</v>
          </cell>
          <cell r="G246">
            <v>319</v>
          </cell>
          <cell r="H246">
            <v>0</v>
          </cell>
          <cell r="I246"/>
          <cell r="J246">
            <v>0</v>
          </cell>
          <cell r="K246">
            <v>64.56</v>
          </cell>
          <cell r="L246">
            <v>45.57</v>
          </cell>
          <cell r="M246">
            <v>110.13</v>
          </cell>
          <cell r="N246">
            <v>208.87</v>
          </cell>
          <cell r="O246" t="str">
            <v>S/L</v>
          </cell>
          <cell r="P246">
            <v>7</v>
          </cell>
        </row>
        <row r="247">
          <cell r="A247" t="str">
            <v>KE.238</v>
          </cell>
          <cell r="B247" t="str">
            <v>Office Equipment</v>
          </cell>
          <cell r="C247">
            <v>284</v>
          </cell>
          <cell r="D247"/>
          <cell r="E247" t="str">
            <v xml:space="preserve">Office Storage Shelving &amp; Coat Hanger Racks  </v>
          </cell>
          <cell r="F247">
            <v>39287</v>
          </cell>
          <cell r="G247">
            <v>964.55</v>
          </cell>
          <cell r="H247">
            <v>0</v>
          </cell>
          <cell r="I247"/>
          <cell r="J247">
            <v>0</v>
          </cell>
          <cell r="K247">
            <v>195.2</v>
          </cell>
          <cell r="L247">
            <v>137.79</v>
          </cell>
          <cell r="M247">
            <v>332.99</v>
          </cell>
          <cell r="N247">
            <v>631.55999999999995</v>
          </cell>
          <cell r="O247" t="str">
            <v>S/L</v>
          </cell>
          <cell r="P247">
            <v>7</v>
          </cell>
        </row>
        <row r="248">
          <cell r="A248" t="str">
            <v>KE.239</v>
          </cell>
          <cell r="B248" t="str">
            <v>Motor Vehicles</v>
          </cell>
          <cell r="C248">
            <v>288</v>
          </cell>
          <cell r="D248"/>
          <cell r="E248" t="str">
            <v xml:space="preserve">2007 GMC Sierra 250 Pickup - #818            </v>
          </cell>
          <cell r="F248">
            <v>39325</v>
          </cell>
          <cell r="G248">
            <v>30291</v>
          </cell>
          <cell r="H248">
            <v>0</v>
          </cell>
          <cell r="I248"/>
          <cell r="J248">
            <v>0</v>
          </cell>
          <cell r="K248">
            <v>8077.6</v>
          </cell>
          <cell r="L248">
            <v>6058.2</v>
          </cell>
          <cell r="M248">
            <v>14135.8</v>
          </cell>
          <cell r="N248">
            <v>16155.2</v>
          </cell>
          <cell r="O248" t="str">
            <v>S/L</v>
          </cell>
          <cell r="P248">
            <v>5</v>
          </cell>
        </row>
        <row r="249">
          <cell r="A249" t="str">
            <v>KE.240</v>
          </cell>
          <cell r="B249" t="str">
            <v>Leasehold Improvements</v>
          </cell>
          <cell r="C249">
            <v>289</v>
          </cell>
          <cell r="D249"/>
          <cell r="E249" t="str">
            <v xml:space="preserve">Window Coverings - Office Remodel            </v>
          </cell>
          <cell r="F249">
            <v>39325</v>
          </cell>
          <cell r="G249">
            <v>3884.18</v>
          </cell>
          <cell r="H249">
            <v>0</v>
          </cell>
          <cell r="I249"/>
          <cell r="J249">
            <v>0</v>
          </cell>
          <cell r="K249">
            <v>739.84</v>
          </cell>
          <cell r="L249">
            <v>554.88</v>
          </cell>
          <cell r="M249">
            <v>1294.72</v>
          </cell>
          <cell r="N249">
            <v>2589.46</v>
          </cell>
          <cell r="O249" t="str">
            <v>S/L</v>
          </cell>
          <cell r="P249">
            <v>7</v>
          </cell>
        </row>
        <row r="250">
          <cell r="A250" t="str">
            <v>KE.241</v>
          </cell>
          <cell r="B250" t="str">
            <v>Containers Not in Service</v>
          </cell>
          <cell r="C250">
            <v>291</v>
          </cell>
          <cell r="D250"/>
          <cell r="E250" t="str">
            <v xml:space="preserve">Wastequip 1-6yd FL Cardboard Recy Containers </v>
          </cell>
          <cell r="F250">
            <v>39351</v>
          </cell>
          <cell r="G250">
            <v>906.83</v>
          </cell>
          <cell r="H250">
            <v>0</v>
          </cell>
          <cell r="I250"/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906.83</v>
          </cell>
          <cell r="O250" t="str">
            <v>Memo</v>
          </cell>
          <cell r="P250">
            <v>0</v>
          </cell>
        </row>
        <row r="251">
          <cell r="A251" t="str">
            <v>KE.242</v>
          </cell>
          <cell r="B251" t="str">
            <v>Furniture &amp; Fixtures</v>
          </cell>
          <cell r="C251">
            <v>292</v>
          </cell>
          <cell r="D251"/>
          <cell r="E251" t="str">
            <v xml:space="preserve">Panels To Wrap Lateral Files                 </v>
          </cell>
          <cell r="F251">
            <v>39384</v>
          </cell>
          <cell r="G251">
            <v>950.35</v>
          </cell>
          <cell r="H251">
            <v>0</v>
          </cell>
          <cell r="I251"/>
          <cell r="J251">
            <v>0</v>
          </cell>
          <cell r="K251">
            <v>158.38999999999999</v>
          </cell>
          <cell r="L251">
            <v>135.76</v>
          </cell>
          <cell r="M251">
            <v>294.14999999999998</v>
          </cell>
          <cell r="N251">
            <v>656.2</v>
          </cell>
          <cell r="O251" t="str">
            <v>S/L</v>
          </cell>
          <cell r="P251">
            <v>7</v>
          </cell>
        </row>
        <row r="252">
          <cell r="A252" t="str">
            <v>KE.243</v>
          </cell>
          <cell r="B252" t="str">
            <v>Machines &amp; Equipment</v>
          </cell>
          <cell r="C252">
            <v>293</v>
          </cell>
          <cell r="D252"/>
          <cell r="E252" t="str">
            <v xml:space="preserve">Cushman Scooter                              </v>
          </cell>
          <cell r="F252">
            <v>39394</v>
          </cell>
          <cell r="G252">
            <v>2500</v>
          </cell>
          <cell r="H252">
            <v>0</v>
          </cell>
          <cell r="I252"/>
          <cell r="J252">
            <v>0</v>
          </cell>
          <cell r="K252">
            <v>416.66</v>
          </cell>
          <cell r="L252">
            <v>357.14</v>
          </cell>
          <cell r="M252">
            <v>773.8</v>
          </cell>
          <cell r="N252">
            <v>1726.2</v>
          </cell>
          <cell r="O252" t="str">
            <v>S/L</v>
          </cell>
          <cell r="P252">
            <v>7</v>
          </cell>
        </row>
        <row r="253">
          <cell r="A253" t="str">
            <v>KE.244</v>
          </cell>
          <cell r="B253" t="str">
            <v>Office Equipment</v>
          </cell>
          <cell r="C253">
            <v>294</v>
          </cell>
          <cell r="D253"/>
          <cell r="E253" t="str">
            <v xml:space="preserve">HP S-Buy DL380G5 E5440  1P 2G US Server      </v>
          </cell>
          <cell r="F253">
            <v>39442</v>
          </cell>
          <cell r="G253">
            <v>6295.95</v>
          </cell>
          <cell r="H253">
            <v>0</v>
          </cell>
          <cell r="I253"/>
          <cell r="J253">
            <v>0</v>
          </cell>
          <cell r="K253">
            <v>1259.19</v>
          </cell>
          <cell r="L253">
            <v>1259.19</v>
          </cell>
          <cell r="M253">
            <v>2518.38</v>
          </cell>
          <cell r="N253">
            <v>3777.57</v>
          </cell>
          <cell r="O253" t="str">
            <v>S/L</v>
          </cell>
          <cell r="P253">
            <v>5</v>
          </cell>
        </row>
        <row r="254">
          <cell r="A254" t="str">
            <v>KE.245</v>
          </cell>
          <cell r="B254" t="str">
            <v>Office Equipment</v>
          </cell>
          <cell r="C254">
            <v>295</v>
          </cell>
          <cell r="D254"/>
          <cell r="E254" t="str">
            <v xml:space="preserve">Proliant ML370 G5 Server                     </v>
          </cell>
          <cell r="F254">
            <v>39442</v>
          </cell>
          <cell r="G254">
            <v>7088.03</v>
          </cell>
          <cell r="H254">
            <v>0</v>
          </cell>
          <cell r="I254"/>
          <cell r="J254">
            <v>0</v>
          </cell>
          <cell r="K254">
            <v>1417.61</v>
          </cell>
          <cell r="L254">
            <v>1417.61</v>
          </cell>
          <cell r="M254">
            <v>2835.22</v>
          </cell>
          <cell r="N254">
            <v>4252.8100000000004</v>
          </cell>
          <cell r="O254" t="str">
            <v>S/L</v>
          </cell>
          <cell r="P254">
            <v>5</v>
          </cell>
        </row>
        <row r="255">
          <cell r="A255" t="str">
            <v>KE.246</v>
          </cell>
          <cell r="B255" t="str">
            <v>Machines &amp; Equipment</v>
          </cell>
          <cell r="C255">
            <v>296</v>
          </cell>
          <cell r="D255"/>
          <cell r="E255" t="str">
            <v xml:space="preserve">Drill Press                                  </v>
          </cell>
          <cell r="F255">
            <v>39478</v>
          </cell>
          <cell r="G255">
            <v>1072</v>
          </cell>
          <cell r="H255">
            <v>0</v>
          </cell>
          <cell r="I255"/>
          <cell r="J255">
            <v>0</v>
          </cell>
          <cell r="K255">
            <v>140.38</v>
          </cell>
          <cell r="L255">
            <v>153.13999999999999</v>
          </cell>
          <cell r="M255">
            <v>293.52</v>
          </cell>
          <cell r="N255">
            <v>778.48</v>
          </cell>
          <cell r="O255" t="str">
            <v>S/L</v>
          </cell>
          <cell r="P255">
            <v>7</v>
          </cell>
        </row>
        <row r="256">
          <cell r="A256" t="str">
            <v>KE.247</v>
          </cell>
          <cell r="B256" t="str">
            <v>Leasehold Improvements</v>
          </cell>
          <cell r="C256">
            <v>297</v>
          </cell>
          <cell r="D256"/>
          <cell r="E256" t="str">
            <v xml:space="preserve">Corporate Sign Design                        </v>
          </cell>
          <cell r="F256">
            <v>39478</v>
          </cell>
          <cell r="G256">
            <v>570</v>
          </cell>
          <cell r="H256">
            <v>0</v>
          </cell>
          <cell r="I256"/>
          <cell r="J256">
            <v>0</v>
          </cell>
          <cell r="K256">
            <v>74.64</v>
          </cell>
          <cell r="L256">
            <v>81.430000000000007</v>
          </cell>
          <cell r="M256">
            <v>156.07</v>
          </cell>
          <cell r="N256">
            <v>413.93</v>
          </cell>
          <cell r="O256" t="str">
            <v>S/L</v>
          </cell>
          <cell r="P256">
            <v>7</v>
          </cell>
        </row>
        <row r="257">
          <cell r="A257" t="str">
            <v>KE.248</v>
          </cell>
          <cell r="B257" t="str">
            <v>Leasehold Improvements</v>
          </cell>
          <cell r="C257">
            <v>298</v>
          </cell>
          <cell r="D257"/>
          <cell r="E257" t="str">
            <v xml:space="preserve">Temporary Modular Trailers                   </v>
          </cell>
          <cell r="F257">
            <v>39813</v>
          </cell>
          <cell r="G257">
            <v>8525.83</v>
          </cell>
          <cell r="H257">
            <v>0</v>
          </cell>
          <cell r="I257"/>
          <cell r="J257">
            <v>0</v>
          </cell>
          <cell r="K257">
            <v>0</v>
          </cell>
          <cell r="L257">
            <v>1217.98</v>
          </cell>
          <cell r="M257">
            <v>1217.98</v>
          </cell>
          <cell r="N257">
            <v>7307.85</v>
          </cell>
          <cell r="O257" t="str">
            <v>S/L</v>
          </cell>
          <cell r="P257">
            <v>7</v>
          </cell>
        </row>
        <row r="258">
          <cell r="A258" t="str">
            <v>KE.249</v>
          </cell>
          <cell r="B258" t="str">
            <v>Machines &amp; Equipment</v>
          </cell>
          <cell r="C258">
            <v>300</v>
          </cell>
          <cell r="D258"/>
          <cell r="E258" t="str">
            <v xml:space="preserve">Aluminum Welder                              </v>
          </cell>
          <cell r="F258">
            <v>39506</v>
          </cell>
          <cell r="G258">
            <v>5460</v>
          </cell>
          <cell r="H258">
            <v>0</v>
          </cell>
          <cell r="I258"/>
          <cell r="J258">
            <v>0</v>
          </cell>
          <cell r="K258">
            <v>650</v>
          </cell>
          <cell r="L258">
            <v>780</v>
          </cell>
          <cell r="M258">
            <v>1430</v>
          </cell>
          <cell r="N258">
            <v>4030</v>
          </cell>
          <cell r="O258" t="str">
            <v>S/L</v>
          </cell>
          <cell r="P258">
            <v>7</v>
          </cell>
        </row>
        <row r="259">
          <cell r="A259" t="str">
            <v>KE.250</v>
          </cell>
          <cell r="B259" t="str">
            <v>Polk County Trx Station</v>
          </cell>
          <cell r="C259">
            <v>301</v>
          </cell>
          <cell r="D259"/>
          <cell r="E259" t="str">
            <v xml:space="preserve">Polk County Trx - Legal Fees                 </v>
          </cell>
          <cell r="F259">
            <v>39507</v>
          </cell>
          <cell r="G259">
            <v>2307.86</v>
          </cell>
          <cell r="H259">
            <v>0</v>
          </cell>
          <cell r="I259"/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2307.86</v>
          </cell>
          <cell r="O259" t="str">
            <v>Memo</v>
          </cell>
          <cell r="P259">
            <v>0</v>
          </cell>
        </row>
        <row r="260">
          <cell r="A260" t="str">
            <v>KE.251</v>
          </cell>
          <cell r="B260" t="str">
            <v>Office Equipment</v>
          </cell>
          <cell r="C260">
            <v>302</v>
          </cell>
          <cell r="D260"/>
          <cell r="E260" t="str">
            <v xml:space="preserve">New Windows Server                           </v>
          </cell>
          <cell r="F260">
            <v>39498</v>
          </cell>
          <cell r="G260">
            <v>23041.39</v>
          </cell>
          <cell r="H260">
            <v>0</v>
          </cell>
          <cell r="I260"/>
          <cell r="J260">
            <v>0</v>
          </cell>
          <cell r="K260">
            <v>3840.23</v>
          </cell>
          <cell r="L260">
            <v>4608.28</v>
          </cell>
          <cell r="M260">
            <v>8448.51</v>
          </cell>
          <cell r="N260">
            <v>14592.88</v>
          </cell>
          <cell r="O260" t="str">
            <v>S/L</v>
          </cell>
          <cell r="P260">
            <v>5</v>
          </cell>
        </row>
        <row r="261">
          <cell r="A261" t="str">
            <v>KE.252</v>
          </cell>
          <cell r="B261" t="str">
            <v>Office Equipment</v>
          </cell>
          <cell r="C261">
            <v>304</v>
          </cell>
          <cell r="D261"/>
          <cell r="E261" t="str">
            <v xml:space="preserve">Budget Maestro Software                      </v>
          </cell>
          <cell r="F261">
            <v>39525</v>
          </cell>
          <cell r="G261">
            <v>10989</v>
          </cell>
          <cell r="H261">
            <v>0</v>
          </cell>
          <cell r="I261"/>
          <cell r="J261">
            <v>0</v>
          </cell>
          <cell r="K261">
            <v>2747.25</v>
          </cell>
          <cell r="L261">
            <v>3663</v>
          </cell>
          <cell r="M261">
            <v>6410.25</v>
          </cell>
          <cell r="N261">
            <v>4578.75</v>
          </cell>
          <cell r="O261" t="str">
            <v>S/L</v>
          </cell>
          <cell r="P261">
            <v>3</v>
          </cell>
        </row>
        <row r="262">
          <cell r="A262" t="str">
            <v>KE.253</v>
          </cell>
          <cell r="B262" t="str">
            <v>Polk County Trx Station</v>
          </cell>
          <cell r="C262">
            <v>305</v>
          </cell>
          <cell r="D262"/>
          <cell r="E262" t="str">
            <v xml:space="preserve">Polk County Trx - Legal Fees                 </v>
          </cell>
          <cell r="F262">
            <v>39532</v>
          </cell>
          <cell r="G262">
            <v>1624.5</v>
          </cell>
          <cell r="H262">
            <v>0</v>
          </cell>
          <cell r="I262"/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1624.5</v>
          </cell>
          <cell r="O262" t="str">
            <v>Memo</v>
          </cell>
          <cell r="P262">
            <v>0</v>
          </cell>
        </row>
        <row r="263">
          <cell r="A263" t="str">
            <v>KE.254</v>
          </cell>
          <cell r="B263" t="str">
            <v>Furniture &amp; Fixtures</v>
          </cell>
          <cell r="C263">
            <v>306</v>
          </cell>
          <cell r="D263"/>
          <cell r="E263" t="str">
            <v xml:space="preserve">Harris Workstation - Upstairs Furniture      </v>
          </cell>
          <cell r="F263">
            <v>39532</v>
          </cell>
          <cell r="G263">
            <v>2048.5</v>
          </cell>
          <cell r="H263">
            <v>0</v>
          </cell>
          <cell r="I263"/>
          <cell r="J263">
            <v>0</v>
          </cell>
          <cell r="K263">
            <v>219.48</v>
          </cell>
          <cell r="L263">
            <v>292.64</v>
          </cell>
          <cell r="M263">
            <v>512.12</v>
          </cell>
          <cell r="N263">
            <v>1536.38</v>
          </cell>
          <cell r="O263" t="str">
            <v>S/L</v>
          </cell>
          <cell r="P263">
            <v>7</v>
          </cell>
        </row>
        <row r="264">
          <cell r="A264" t="str">
            <v>KE.255</v>
          </cell>
          <cell r="B264" t="str">
            <v>Buildings</v>
          </cell>
          <cell r="C264">
            <v>307</v>
          </cell>
          <cell r="D264"/>
          <cell r="E264" t="str">
            <v xml:space="preserve">Nehalem Property                             </v>
          </cell>
          <cell r="F264">
            <v>39538</v>
          </cell>
          <cell r="G264">
            <v>400828.73</v>
          </cell>
          <cell r="H264">
            <v>0</v>
          </cell>
          <cell r="I264"/>
          <cell r="J264">
            <v>0</v>
          </cell>
          <cell r="K264">
            <v>7515.54</v>
          </cell>
          <cell r="L264">
            <v>10020.719999999999</v>
          </cell>
          <cell r="M264">
            <v>17536.259999999998</v>
          </cell>
          <cell r="N264">
            <v>383292.47</v>
          </cell>
          <cell r="O264" t="str">
            <v>S/L</v>
          </cell>
          <cell r="P264">
            <v>40</v>
          </cell>
        </row>
        <row r="265">
          <cell r="A265" t="str">
            <v>KE.256</v>
          </cell>
          <cell r="B265" t="str">
            <v>Leasehold Improvements</v>
          </cell>
          <cell r="C265">
            <v>308</v>
          </cell>
          <cell r="D265"/>
          <cell r="E265" t="str">
            <v xml:space="preserve">Entrance Gates                               </v>
          </cell>
          <cell r="F265">
            <v>39566</v>
          </cell>
          <cell r="G265">
            <v>26562.99</v>
          </cell>
          <cell r="H265">
            <v>0</v>
          </cell>
          <cell r="I265"/>
          <cell r="J265">
            <v>0</v>
          </cell>
          <cell r="K265">
            <v>2529.81</v>
          </cell>
          <cell r="L265">
            <v>3794.71</v>
          </cell>
          <cell r="M265">
            <v>6324.52</v>
          </cell>
          <cell r="N265">
            <v>20238.47</v>
          </cell>
          <cell r="O265" t="str">
            <v>S/L</v>
          </cell>
          <cell r="P265">
            <v>7</v>
          </cell>
        </row>
        <row r="266">
          <cell r="A266" t="str">
            <v>KE.257</v>
          </cell>
          <cell r="B266" t="str">
            <v>Polk County Trx Station</v>
          </cell>
          <cell r="C266">
            <v>309</v>
          </cell>
          <cell r="D266"/>
          <cell r="E266" t="str">
            <v xml:space="preserve">Polk County Trx - Planning                   </v>
          </cell>
          <cell r="F266">
            <v>39562</v>
          </cell>
          <cell r="G266">
            <v>1500</v>
          </cell>
          <cell r="H266">
            <v>0</v>
          </cell>
          <cell r="I266"/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1500</v>
          </cell>
          <cell r="O266" t="str">
            <v>Memo</v>
          </cell>
          <cell r="P266">
            <v>0</v>
          </cell>
        </row>
        <row r="267">
          <cell r="A267" t="str">
            <v>KE.258</v>
          </cell>
          <cell r="B267" t="str">
            <v>Office Equipment</v>
          </cell>
          <cell r="C267">
            <v>310</v>
          </cell>
          <cell r="D267"/>
          <cell r="E267" t="str">
            <v xml:space="preserve">Projector                                    </v>
          </cell>
          <cell r="F267">
            <v>39556</v>
          </cell>
          <cell r="G267">
            <v>650</v>
          </cell>
          <cell r="H267">
            <v>0</v>
          </cell>
          <cell r="I267"/>
          <cell r="J267">
            <v>0</v>
          </cell>
          <cell r="K267">
            <v>61.9</v>
          </cell>
          <cell r="L267">
            <v>92.86</v>
          </cell>
          <cell r="M267">
            <v>154.76</v>
          </cell>
          <cell r="N267">
            <v>495.24</v>
          </cell>
          <cell r="O267" t="str">
            <v>S/L</v>
          </cell>
          <cell r="P267">
            <v>7</v>
          </cell>
        </row>
        <row r="268">
          <cell r="A268" t="str">
            <v>KE.259</v>
          </cell>
          <cell r="B268" t="str">
            <v>Machines &amp; Equipment</v>
          </cell>
          <cell r="C268">
            <v>311</v>
          </cell>
          <cell r="D268"/>
          <cell r="E268" t="str">
            <v xml:space="preserve">A/C Station                                  </v>
          </cell>
          <cell r="F268">
            <v>39589</v>
          </cell>
          <cell r="G268">
            <v>3879.59</v>
          </cell>
          <cell r="H268">
            <v>0</v>
          </cell>
          <cell r="I268"/>
          <cell r="J268">
            <v>0</v>
          </cell>
          <cell r="K268">
            <v>323.3</v>
          </cell>
          <cell r="L268">
            <v>554.23</v>
          </cell>
          <cell r="M268">
            <v>877.53</v>
          </cell>
          <cell r="N268">
            <v>3002.06</v>
          </cell>
          <cell r="O268" t="str">
            <v>S/L</v>
          </cell>
          <cell r="P268">
            <v>7</v>
          </cell>
        </row>
        <row r="269">
          <cell r="A269" t="str">
            <v>KE.260</v>
          </cell>
          <cell r="B269" t="str">
            <v>Leasehold Improvements</v>
          </cell>
          <cell r="C269">
            <v>312</v>
          </cell>
          <cell r="D269"/>
          <cell r="E269" t="str">
            <v xml:space="preserve">Hook Up Gate Opener                          </v>
          </cell>
          <cell r="F269">
            <v>39581</v>
          </cell>
          <cell r="G269">
            <v>369.23</v>
          </cell>
          <cell r="H269">
            <v>0</v>
          </cell>
          <cell r="I269"/>
          <cell r="J269">
            <v>0</v>
          </cell>
          <cell r="K269">
            <v>35.159999999999997</v>
          </cell>
          <cell r="L269">
            <v>52.75</v>
          </cell>
          <cell r="M269">
            <v>87.91</v>
          </cell>
          <cell r="N269">
            <v>281.32</v>
          </cell>
          <cell r="O269" t="str">
            <v>S/L</v>
          </cell>
          <cell r="P269">
            <v>7</v>
          </cell>
        </row>
        <row r="270">
          <cell r="A270" t="str">
            <v>KE.261</v>
          </cell>
          <cell r="B270" t="str">
            <v>Polk County Trx Station</v>
          </cell>
          <cell r="C270">
            <v>313</v>
          </cell>
          <cell r="D270"/>
          <cell r="E270" t="str">
            <v xml:space="preserve">Polk County Trx - Planning                   </v>
          </cell>
          <cell r="F270">
            <v>39581</v>
          </cell>
          <cell r="G270">
            <v>968.5</v>
          </cell>
          <cell r="H270">
            <v>0</v>
          </cell>
          <cell r="I270"/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968.5</v>
          </cell>
          <cell r="O270" t="str">
            <v>Memo</v>
          </cell>
          <cell r="P270">
            <v>0</v>
          </cell>
        </row>
        <row r="271">
          <cell r="A271" t="str">
            <v>KE.262</v>
          </cell>
          <cell r="B271" t="str">
            <v>Containers Not in Service</v>
          </cell>
          <cell r="C271">
            <v>314</v>
          </cell>
          <cell r="D271"/>
          <cell r="E271" t="str">
            <v xml:space="preserve">Rehrig Nuwave 5 - 3yd Containers             </v>
          </cell>
          <cell r="F271">
            <v>39589</v>
          </cell>
          <cell r="G271">
            <v>3107.49</v>
          </cell>
          <cell r="H271">
            <v>0</v>
          </cell>
          <cell r="I271"/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3107.49</v>
          </cell>
          <cell r="O271" t="str">
            <v>Memo</v>
          </cell>
          <cell r="P271">
            <v>0</v>
          </cell>
        </row>
        <row r="272">
          <cell r="A272" t="str">
            <v>KE.263</v>
          </cell>
          <cell r="B272" t="str">
            <v>Containers Not in Service</v>
          </cell>
          <cell r="C272">
            <v>316</v>
          </cell>
          <cell r="D272"/>
          <cell r="E272" t="str">
            <v xml:space="preserve">Rehrig 4 - 2yd Lids                          </v>
          </cell>
          <cell r="F272">
            <v>39589</v>
          </cell>
          <cell r="G272">
            <v>84</v>
          </cell>
          <cell r="H272">
            <v>0</v>
          </cell>
          <cell r="I272"/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84</v>
          </cell>
          <cell r="O272" t="str">
            <v>Memo</v>
          </cell>
          <cell r="P272">
            <v>0</v>
          </cell>
        </row>
        <row r="273">
          <cell r="A273" t="str">
            <v>KE.264</v>
          </cell>
          <cell r="B273" t="str">
            <v>Containers Not in Service</v>
          </cell>
          <cell r="C273">
            <v>317</v>
          </cell>
          <cell r="D273"/>
          <cell r="E273" t="str">
            <v xml:space="preserve">Rehrig 4 - 3yd Lids                          </v>
          </cell>
          <cell r="F273">
            <v>39589</v>
          </cell>
          <cell r="G273">
            <v>96</v>
          </cell>
          <cell r="H273">
            <v>0</v>
          </cell>
          <cell r="I273"/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96</v>
          </cell>
          <cell r="O273" t="str">
            <v>Memo</v>
          </cell>
          <cell r="P273">
            <v>0</v>
          </cell>
        </row>
        <row r="274">
          <cell r="A274" t="str">
            <v>KE.265</v>
          </cell>
          <cell r="B274" t="str">
            <v>Containers Not in Service</v>
          </cell>
          <cell r="C274">
            <v>318</v>
          </cell>
          <cell r="D274"/>
          <cell r="E274" t="str">
            <v xml:space="preserve">Rehrig 4 - 4yd Lids                          </v>
          </cell>
          <cell r="F274">
            <v>39589</v>
          </cell>
          <cell r="G274">
            <v>108</v>
          </cell>
          <cell r="H274">
            <v>0</v>
          </cell>
          <cell r="I274"/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108</v>
          </cell>
          <cell r="O274" t="str">
            <v>Memo</v>
          </cell>
          <cell r="P274">
            <v>0</v>
          </cell>
        </row>
        <row r="275">
          <cell r="A275" t="str">
            <v>KE.266</v>
          </cell>
          <cell r="B275" t="str">
            <v>Containers Not in Service</v>
          </cell>
          <cell r="C275">
            <v>319</v>
          </cell>
          <cell r="D275"/>
          <cell r="E275" t="str">
            <v xml:space="preserve">Rehrig Nuwave 7 - 2yd Containers             </v>
          </cell>
          <cell r="F275">
            <v>39589</v>
          </cell>
          <cell r="G275">
            <v>4209.3100000000004</v>
          </cell>
          <cell r="H275">
            <v>0</v>
          </cell>
          <cell r="I275"/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4209.3100000000004</v>
          </cell>
          <cell r="O275" t="str">
            <v>Memo</v>
          </cell>
          <cell r="P275">
            <v>0</v>
          </cell>
        </row>
        <row r="276">
          <cell r="A276" t="str">
            <v>KE.267</v>
          </cell>
          <cell r="B276" t="str">
            <v>Containers Not in Service</v>
          </cell>
          <cell r="C276">
            <v>320</v>
          </cell>
          <cell r="D276"/>
          <cell r="E276" t="str">
            <v xml:space="preserve">Rehrig Nuwave 1 - 4yd Containers             </v>
          </cell>
          <cell r="F276">
            <v>39589</v>
          </cell>
          <cell r="G276">
            <v>731.33</v>
          </cell>
          <cell r="H276">
            <v>0</v>
          </cell>
          <cell r="I276"/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731.33</v>
          </cell>
          <cell r="O276" t="str">
            <v>Memo</v>
          </cell>
          <cell r="P276">
            <v>0</v>
          </cell>
        </row>
        <row r="277">
          <cell r="A277" t="str">
            <v>KE.268</v>
          </cell>
          <cell r="B277" t="str">
            <v>Containers Not in Service</v>
          </cell>
          <cell r="C277">
            <v>322</v>
          </cell>
          <cell r="D277"/>
          <cell r="E277" t="str">
            <v xml:space="preserve">Wastequip 0 - 4yd Cardboard Recyc Containers </v>
          </cell>
          <cell r="F277">
            <v>39589</v>
          </cell>
          <cell r="G277">
            <v>0.05</v>
          </cell>
          <cell r="H277">
            <v>0</v>
          </cell>
          <cell r="I277"/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0.05</v>
          </cell>
          <cell r="O277" t="str">
            <v>Memo</v>
          </cell>
          <cell r="P277">
            <v>0</v>
          </cell>
        </row>
        <row r="278">
          <cell r="A278" t="str">
            <v>KE.269</v>
          </cell>
          <cell r="B278" t="str">
            <v>Containers Not in Service</v>
          </cell>
          <cell r="C278">
            <v>331</v>
          </cell>
          <cell r="D278"/>
          <cell r="E278" t="str">
            <v xml:space="preserve">Wastequip 3 - 6yd FL Containers              </v>
          </cell>
          <cell r="F278">
            <v>39589</v>
          </cell>
          <cell r="G278">
            <v>3162</v>
          </cell>
          <cell r="H278">
            <v>0</v>
          </cell>
          <cell r="I278"/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3162</v>
          </cell>
          <cell r="O278" t="str">
            <v>Memo</v>
          </cell>
          <cell r="P278">
            <v>0</v>
          </cell>
        </row>
        <row r="279">
          <cell r="A279" t="str">
            <v>KE.270</v>
          </cell>
          <cell r="B279" t="str">
            <v>Polk County Trx Station</v>
          </cell>
          <cell r="C279">
            <v>332</v>
          </cell>
          <cell r="D279"/>
          <cell r="E279" t="str">
            <v xml:space="preserve">Polk County Trx - Legal Fees                 </v>
          </cell>
          <cell r="F279">
            <v>39591</v>
          </cell>
          <cell r="G279">
            <v>2845.5</v>
          </cell>
          <cell r="H279">
            <v>0</v>
          </cell>
          <cell r="I279"/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2845.5</v>
          </cell>
          <cell r="O279" t="str">
            <v>Memo</v>
          </cell>
          <cell r="P279">
            <v>0</v>
          </cell>
        </row>
        <row r="280">
          <cell r="A280" t="str">
            <v>KE.271</v>
          </cell>
          <cell r="B280" t="str">
            <v>Polk County Trx Station</v>
          </cell>
          <cell r="C280">
            <v>333</v>
          </cell>
          <cell r="D280"/>
          <cell r="E280" t="str">
            <v xml:space="preserve">Polk County Trx - Legal Fees                 </v>
          </cell>
          <cell r="F280">
            <v>39643</v>
          </cell>
          <cell r="G280">
            <v>147.6</v>
          </cell>
          <cell r="H280">
            <v>0</v>
          </cell>
          <cell r="I280"/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147.6</v>
          </cell>
          <cell r="O280" t="str">
            <v>Memo</v>
          </cell>
          <cell r="P280">
            <v>0</v>
          </cell>
        </row>
        <row r="281">
          <cell r="A281" t="str">
            <v>KE.272</v>
          </cell>
          <cell r="B281" t="str">
            <v>Leasehold Improvements</v>
          </cell>
          <cell r="C281">
            <v>336</v>
          </cell>
          <cell r="D281"/>
          <cell r="E281" t="str">
            <v xml:space="preserve">Door Locks - Access Control installation     </v>
          </cell>
          <cell r="F281">
            <v>39752</v>
          </cell>
          <cell r="G281">
            <v>8235.69</v>
          </cell>
          <cell r="H281">
            <v>0</v>
          </cell>
          <cell r="I281"/>
          <cell r="J281">
            <v>0</v>
          </cell>
          <cell r="K281">
            <v>196.09</v>
          </cell>
          <cell r="L281">
            <v>1176.53</v>
          </cell>
          <cell r="M281">
            <v>1372.62</v>
          </cell>
          <cell r="N281">
            <v>6863.07</v>
          </cell>
          <cell r="O281" t="str">
            <v>S/L</v>
          </cell>
          <cell r="P281">
            <v>7</v>
          </cell>
        </row>
        <row r="282">
          <cell r="A282" t="str">
            <v>KE.273</v>
          </cell>
          <cell r="B282" t="str">
            <v>Motor Vehicles</v>
          </cell>
          <cell r="C282">
            <v>337</v>
          </cell>
          <cell r="D282"/>
          <cell r="E282" t="str">
            <v xml:space="preserve">2002 Oldsmobile Bravada                      </v>
          </cell>
          <cell r="F282">
            <v>39448</v>
          </cell>
          <cell r="G282">
            <v>13500</v>
          </cell>
          <cell r="H282">
            <v>0</v>
          </cell>
          <cell r="I282"/>
          <cell r="J282">
            <v>0</v>
          </cell>
          <cell r="K282">
            <v>2700</v>
          </cell>
          <cell r="L282">
            <v>2700</v>
          </cell>
          <cell r="M282">
            <v>5400</v>
          </cell>
          <cell r="N282">
            <v>8100</v>
          </cell>
          <cell r="O282" t="str">
            <v>S/L</v>
          </cell>
          <cell r="P282">
            <v>5</v>
          </cell>
        </row>
        <row r="283">
          <cell r="A283" t="str">
            <v>KE.274</v>
          </cell>
          <cell r="B283" t="str">
            <v>Leasehold Improvements</v>
          </cell>
          <cell r="C283">
            <v>338</v>
          </cell>
          <cell r="D283"/>
          <cell r="E283" t="str">
            <v>Electrical - Move Power for Temporary Trailer</v>
          </cell>
          <cell r="F283">
            <v>39813</v>
          </cell>
          <cell r="G283">
            <v>4131.62</v>
          </cell>
          <cell r="H283">
            <v>0</v>
          </cell>
          <cell r="I283"/>
          <cell r="J283">
            <v>0</v>
          </cell>
          <cell r="K283">
            <v>0</v>
          </cell>
          <cell r="L283">
            <v>590.23</v>
          </cell>
          <cell r="M283">
            <v>590.23</v>
          </cell>
          <cell r="N283">
            <v>3541.39</v>
          </cell>
          <cell r="O283" t="str">
            <v>S/L</v>
          </cell>
          <cell r="P283">
            <v>7</v>
          </cell>
        </row>
        <row r="284">
          <cell r="A284" t="str">
            <v>KE.275</v>
          </cell>
          <cell r="B284" t="str">
            <v>Buildings</v>
          </cell>
          <cell r="C284">
            <v>339</v>
          </cell>
          <cell r="D284"/>
          <cell r="E284" t="str">
            <v xml:space="preserve">Electrical Work - Nehalem Property           </v>
          </cell>
          <cell r="F284">
            <v>39782</v>
          </cell>
          <cell r="G284">
            <v>7769.32</v>
          </cell>
          <cell r="H284">
            <v>0</v>
          </cell>
          <cell r="I284"/>
          <cell r="J284">
            <v>0</v>
          </cell>
          <cell r="K284">
            <v>16.190000000000001</v>
          </cell>
          <cell r="L284">
            <v>194.23</v>
          </cell>
          <cell r="M284">
            <v>210.42</v>
          </cell>
          <cell r="N284">
            <v>7558.9</v>
          </cell>
          <cell r="O284" t="str">
            <v>S/L</v>
          </cell>
          <cell r="P284">
            <v>40</v>
          </cell>
        </row>
        <row r="285">
          <cell r="A285" t="str">
            <v>KE.276</v>
          </cell>
          <cell r="B285" t="str">
            <v>Office Equipment</v>
          </cell>
          <cell r="C285">
            <v>340</v>
          </cell>
          <cell r="D285"/>
          <cell r="E285" t="str">
            <v xml:space="preserve">Laptop - Seven Habits Training               </v>
          </cell>
          <cell r="F285">
            <v>39629</v>
          </cell>
          <cell r="G285">
            <v>1224</v>
          </cell>
          <cell r="H285">
            <v>0</v>
          </cell>
          <cell r="I285"/>
          <cell r="J285">
            <v>0</v>
          </cell>
          <cell r="K285">
            <v>122.4</v>
          </cell>
          <cell r="L285">
            <v>244.8</v>
          </cell>
          <cell r="M285">
            <v>367.2</v>
          </cell>
          <cell r="N285">
            <v>856.8</v>
          </cell>
          <cell r="O285" t="str">
            <v>S/L</v>
          </cell>
          <cell r="P285">
            <v>5</v>
          </cell>
        </row>
        <row r="286">
          <cell r="A286" t="str">
            <v>KE.277</v>
          </cell>
          <cell r="B286" t="str">
            <v>Leasehold Improvements</v>
          </cell>
          <cell r="C286">
            <v>341</v>
          </cell>
          <cell r="D286"/>
          <cell r="E286" t="str">
            <v xml:space="preserve">Temporary Modular Trailers                   </v>
          </cell>
          <cell r="F286">
            <v>39994</v>
          </cell>
          <cell r="G286">
            <v>5984.26</v>
          </cell>
          <cell r="H286">
            <v>0</v>
          </cell>
          <cell r="I286" t="str">
            <v>c</v>
          </cell>
          <cell r="J286">
            <v>0</v>
          </cell>
          <cell r="K286">
            <v>0</v>
          </cell>
          <cell r="L286">
            <v>427.45</v>
          </cell>
          <cell r="M286">
            <v>427.45</v>
          </cell>
          <cell r="N286">
            <v>5556.81</v>
          </cell>
          <cell r="O286" t="str">
            <v>S/L</v>
          </cell>
          <cell r="P286">
            <v>7</v>
          </cell>
        </row>
        <row r="287">
          <cell r="A287" t="str">
            <v>KE.278</v>
          </cell>
          <cell r="B287" t="str">
            <v>Containers Not in Service</v>
          </cell>
          <cell r="C287">
            <v>342</v>
          </cell>
          <cell r="D287"/>
          <cell r="E287" t="str">
            <v xml:space="preserve">Rule Steel 7-4yd Cardboard Recyc Containers  </v>
          </cell>
          <cell r="F287">
            <v>40037</v>
          </cell>
          <cell r="G287">
            <v>4683</v>
          </cell>
          <cell r="H287">
            <v>0</v>
          </cell>
          <cell r="I287" t="str">
            <v>c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4683</v>
          </cell>
          <cell r="O287" t="str">
            <v>Memo</v>
          </cell>
          <cell r="P287">
            <v>0</v>
          </cell>
        </row>
        <row r="288">
          <cell r="A288" t="str">
            <v>KE.279</v>
          </cell>
          <cell r="B288" t="str">
            <v>Containers Not in Service</v>
          </cell>
          <cell r="C288">
            <v>343</v>
          </cell>
          <cell r="D288"/>
          <cell r="E288" t="str">
            <v xml:space="preserve">Rule Steel 10-6yd Cardboard Recyc Containers </v>
          </cell>
          <cell r="F288">
            <v>40037</v>
          </cell>
          <cell r="G288">
            <v>7570</v>
          </cell>
          <cell r="H288">
            <v>0</v>
          </cell>
          <cell r="I288" t="str">
            <v>c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7570</v>
          </cell>
          <cell r="O288" t="str">
            <v>Memo</v>
          </cell>
          <cell r="P288">
            <v>0</v>
          </cell>
        </row>
        <row r="289">
          <cell r="A289" t="str">
            <v>KE.280</v>
          </cell>
          <cell r="B289" t="str">
            <v>Office Equipment</v>
          </cell>
          <cell r="C289">
            <v>344</v>
          </cell>
          <cell r="D289"/>
          <cell r="E289" t="str">
            <v xml:space="preserve">Attendance &amp; Employee Self Service Software  </v>
          </cell>
          <cell r="F289">
            <v>40088</v>
          </cell>
          <cell r="G289">
            <v>2798</v>
          </cell>
          <cell r="H289">
            <v>0</v>
          </cell>
          <cell r="I289" t="str">
            <v>c</v>
          </cell>
          <cell r="J289">
            <v>0</v>
          </cell>
          <cell r="K289">
            <v>0</v>
          </cell>
          <cell r="L289">
            <v>233.17</v>
          </cell>
          <cell r="M289">
            <v>233.17</v>
          </cell>
          <cell r="N289">
            <v>2564.83</v>
          </cell>
          <cell r="O289" t="str">
            <v>S/L</v>
          </cell>
          <cell r="P289">
            <v>3</v>
          </cell>
        </row>
        <row r="290">
          <cell r="A290" t="str">
            <v>KE.281</v>
          </cell>
          <cell r="B290" t="str">
            <v>Office Equipment</v>
          </cell>
          <cell r="C290">
            <v>345</v>
          </cell>
          <cell r="D290"/>
          <cell r="E290" t="str">
            <v xml:space="preserve">IT 900 Barcode Terminal Network - 6 units    </v>
          </cell>
          <cell r="F290">
            <v>40088</v>
          </cell>
          <cell r="G290">
            <v>6100</v>
          </cell>
          <cell r="H290">
            <v>0</v>
          </cell>
          <cell r="I290" t="str">
            <v>c</v>
          </cell>
          <cell r="J290">
            <v>0</v>
          </cell>
          <cell r="K290">
            <v>0</v>
          </cell>
          <cell r="L290">
            <v>305</v>
          </cell>
          <cell r="M290">
            <v>305</v>
          </cell>
          <cell r="N290">
            <v>5795</v>
          </cell>
          <cell r="O290" t="str">
            <v>S/L</v>
          </cell>
          <cell r="P290">
            <v>5</v>
          </cell>
        </row>
      </sheetData>
      <sheetData sheetId="11"/>
      <sheetData sheetId="12"/>
      <sheetData sheetId="13">
        <row r="9">
          <cell r="K9">
            <v>0</v>
          </cell>
        </row>
      </sheetData>
      <sheetData sheetId="14"/>
      <sheetData sheetId="15">
        <row r="1">
          <cell r="C1" t="str">
            <v>04014  KE ENTERPRISES, INC.</v>
          </cell>
        </row>
      </sheetData>
      <sheetData sheetId="16"/>
      <sheetData sheetId="17"/>
      <sheetData sheetId="18">
        <row r="9">
          <cell r="K9">
            <v>0</v>
          </cell>
        </row>
      </sheetData>
      <sheetData sheetId="19"/>
      <sheetData sheetId="20">
        <row r="1">
          <cell r="C1" t="str">
            <v>04014  KE ENTERPRISES, INC.</v>
          </cell>
        </row>
      </sheetData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hibit"/>
      <sheetName val="COMMENTS"/>
      <sheetName val="assets"/>
      <sheetName val="_ good"/>
      <sheetName val="trend factors"/>
      <sheetName val="r3 factors"/>
      <sheetName val="MSTRNDF"/>
      <sheetName val="BLS-PPI Tables"/>
      <sheetName val="class"/>
      <sheetName val="Source--&gt;"/>
      <sheetName val="KE Assets"/>
      <sheetName val="__good"/>
      <sheetName val="trend_factors"/>
      <sheetName val="r3_factors"/>
      <sheetName val="BLS-PPI_Tables"/>
      <sheetName val="KE_Assets"/>
      <sheetName val="__good1"/>
      <sheetName val="trend_factors1"/>
      <sheetName val="r3_factors1"/>
      <sheetName val="BLS-PPI_Tables1"/>
      <sheetName val="KE_Assets1"/>
    </sheetNames>
    <sheetDataSet>
      <sheetData sheetId="0">
        <row r="305">
          <cell r="J305">
            <v>412107.45766347309</v>
          </cell>
        </row>
      </sheetData>
      <sheetData sheetId="1" refreshError="1"/>
      <sheetData sheetId="2">
        <row r="4">
          <cell r="A4" t="str">
            <v>KE.1</v>
          </cell>
        </row>
      </sheetData>
      <sheetData sheetId="3" refreshError="1"/>
      <sheetData sheetId="4" refreshError="1"/>
      <sheetData sheetId="5">
        <row r="9">
          <cell r="K9">
            <v>0</v>
          </cell>
        </row>
      </sheetData>
      <sheetData sheetId="6" refreshError="1"/>
      <sheetData sheetId="7" refreshError="1"/>
      <sheetData sheetId="8">
        <row r="2">
          <cell r="D2" t="str">
            <v>a o a</v>
          </cell>
        </row>
      </sheetData>
      <sheetData sheetId="9" refreshError="1"/>
      <sheetData sheetId="10">
        <row r="1">
          <cell r="C1" t="str">
            <v>04014  KE ENTERPRISES, INC.</v>
          </cell>
        </row>
        <row r="10">
          <cell r="A10" t="str">
            <v>KE.1</v>
          </cell>
          <cell r="B10" t="str">
            <v>Furniture &amp; Fixtures</v>
          </cell>
          <cell r="C10">
            <v>1</v>
          </cell>
          <cell r="D10"/>
          <cell r="E10" t="str">
            <v xml:space="preserve">Furniture &amp; Fixtures                         </v>
          </cell>
          <cell r="F10">
            <v>32690</v>
          </cell>
          <cell r="G10">
            <v>532.5</v>
          </cell>
          <cell r="H10">
            <v>0</v>
          </cell>
          <cell r="I10"/>
          <cell r="J10">
            <v>0</v>
          </cell>
          <cell r="K10">
            <v>532.5</v>
          </cell>
          <cell r="L10">
            <v>0</v>
          </cell>
          <cell r="M10">
            <v>532.5</v>
          </cell>
          <cell r="N10">
            <v>0</v>
          </cell>
          <cell r="O10" t="str">
            <v>S/L</v>
          </cell>
          <cell r="P10">
            <v>7</v>
          </cell>
        </row>
        <row r="11">
          <cell r="A11" t="str">
            <v>KE.2</v>
          </cell>
          <cell r="B11" t="str">
            <v>Furniture &amp; Fixtures</v>
          </cell>
          <cell r="C11">
            <v>2</v>
          </cell>
          <cell r="D11"/>
          <cell r="E11" t="str">
            <v xml:space="preserve">Office Furniture                             </v>
          </cell>
          <cell r="F11">
            <v>34647</v>
          </cell>
          <cell r="G11">
            <v>5629.5</v>
          </cell>
          <cell r="H11">
            <v>0</v>
          </cell>
          <cell r="I11"/>
          <cell r="J11">
            <v>0</v>
          </cell>
          <cell r="K11">
            <v>5629.5</v>
          </cell>
          <cell r="L11">
            <v>0</v>
          </cell>
          <cell r="M11">
            <v>5629.5</v>
          </cell>
          <cell r="N11">
            <v>0</v>
          </cell>
          <cell r="O11" t="str">
            <v>S/L</v>
          </cell>
          <cell r="P11">
            <v>7</v>
          </cell>
        </row>
        <row r="12">
          <cell r="A12" t="str">
            <v>KE.3</v>
          </cell>
          <cell r="B12" t="str">
            <v>Furniture &amp; Fixtures</v>
          </cell>
          <cell r="C12">
            <v>3</v>
          </cell>
          <cell r="D12"/>
          <cell r="E12" t="str">
            <v xml:space="preserve">Office Furniture                             </v>
          </cell>
          <cell r="F12">
            <v>34768</v>
          </cell>
          <cell r="G12">
            <v>10423.5</v>
          </cell>
          <cell r="H12">
            <v>0</v>
          </cell>
          <cell r="I12"/>
          <cell r="J12">
            <v>0</v>
          </cell>
          <cell r="K12">
            <v>10423.5</v>
          </cell>
          <cell r="L12">
            <v>0</v>
          </cell>
          <cell r="M12">
            <v>10423.5</v>
          </cell>
          <cell r="N12">
            <v>0</v>
          </cell>
          <cell r="O12" t="str">
            <v>S/L</v>
          </cell>
          <cell r="P12">
            <v>7</v>
          </cell>
        </row>
        <row r="13">
          <cell r="A13" t="str">
            <v>KE.4</v>
          </cell>
          <cell r="B13" t="str">
            <v>Furniture &amp; Fixtures</v>
          </cell>
          <cell r="C13">
            <v>4</v>
          </cell>
          <cell r="D13"/>
          <cell r="E13" t="str">
            <v xml:space="preserve">Office furniture                             </v>
          </cell>
          <cell r="F13">
            <v>34819</v>
          </cell>
          <cell r="G13">
            <v>3280</v>
          </cell>
          <cell r="H13">
            <v>0</v>
          </cell>
          <cell r="I13"/>
          <cell r="J13">
            <v>0</v>
          </cell>
          <cell r="K13">
            <v>3280</v>
          </cell>
          <cell r="L13">
            <v>0</v>
          </cell>
          <cell r="M13">
            <v>3280</v>
          </cell>
          <cell r="N13">
            <v>0</v>
          </cell>
          <cell r="O13" t="str">
            <v>S/L</v>
          </cell>
          <cell r="P13">
            <v>7</v>
          </cell>
        </row>
        <row r="14">
          <cell r="A14" t="str">
            <v>KE.5</v>
          </cell>
          <cell r="B14" t="str">
            <v>Furniture &amp; Fixtures</v>
          </cell>
          <cell r="C14">
            <v>5</v>
          </cell>
          <cell r="D14"/>
          <cell r="E14" t="str">
            <v xml:space="preserve">Office Furniture                             </v>
          </cell>
          <cell r="F14">
            <v>35054</v>
          </cell>
          <cell r="G14">
            <v>707.1</v>
          </cell>
          <cell r="H14">
            <v>0</v>
          </cell>
          <cell r="I14"/>
          <cell r="J14">
            <v>0</v>
          </cell>
          <cell r="K14">
            <v>707.1</v>
          </cell>
          <cell r="L14">
            <v>0</v>
          </cell>
          <cell r="M14">
            <v>707.1</v>
          </cell>
          <cell r="N14">
            <v>0</v>
          </cell>
          <cell r="O14" t="str">
            <v>S/L</v>
          </cell>
          <cell r="P14">
            <v>7</v>
          </cell>
        </row>
        <row r="15">
          <cell r="A15" t="str">
            <v>KE.6</v>
          </cell>
          <cell r="B15" t="str">
            <v>Furniture &amp; Fixtures</v>
          </cell>
          <cell r="C15">
            <v>6</v>
          </cell>
          <cell r="D15"/>
          <cell r="E15" t="str">
            <v xml:space="preserve">Office furniture                             </v>
          </cell>
          <cell r="F15">
            <v>35033</v>
          </cell>
          <cell r="G15">
            <v>639</v>
          </cell>
          <cell r="H15">
            <v>0</v>
          </cell>
          <cell r="I15"/>
          <cell r="J15">
            <v>0</v>
          </cell>
          <cell r="K15">
            <v>639</v>
          </cell>
          <cell r="L15">
            <v>0</v>
          </cell>
          <cell r="M15">
            <v>639</v>
          </cell>
          <cell r="N15">
            <v>0</v>
          </cell>
          <cell r="O15" t="str">
            <v>S/L</v>
          </cell>
          <cell r="P15">
            <v>7</v>
          </cell>
        </row>
        <row r="16">
          <cell r="A16" t="str">
            <v>KE.7</v>
          </cell>
          <cell r="B16" t="str">
            <v>Furniture &amp; Fixtures</v>
          </cell>
          <cell r="C16">
            <v>7</v>
          </cell>
          <cell r="D16"/>
          <cell r="E16" t="str">
            <v xml:space="preserve">Desk (Maple/Black)                           </v>
          </cell>
          <cell r="F16">
            <v>35097</v>
          </cell>
          <cell r="G16">
            <v>975</v>
          </cell>
          <cell r="H16">
            <v>0</v>
          </cell>
          <cell r="I16"/>
          <cell r="J16">
            <v>0</v>
          </cell>
          <cell r="K16">
            <v>975</v>
          </cell>
          <cell r="L16">
            <v>0</v>
          </cell>
          <cell r="M16">
            <v>975</v>
          </cell>
          <cell r="N16">
            <v>0</v>
          </cell>
          <cell r="O16" t="str">
            <v>S/L</v>
          </cell>
          <cell r="P16">
            <v>7</v>
          </cell>
        </row>
        <row r="17">
          <cell r="A17" t="str">
            <v>KE.8</v>
          </cell>
          <cell r="B17" t="str">
            <v>Furniture &amp; Fixtures</v>
          </cell>
          <cell r="C17">
            <v>8</v>
          </cell>
          <cell r="D17"/>
          <cell r="E17" t="str">
            <v xml:space="preserve">Used Partitions                              </v>
          </cell>
          <cell r="F17">
            <v>35170</v>
          </cell>
          <cell r="G17">
            <v>1255</v>
          </cell>
          <cell r="H17">
            <v>0</v>
          </cell>
          <cell r="I17"/>
          <cell r="J17">
            <v>0</v>
          </cell>
          <cell r="K17">
            <v>1255</v>
          </cell>
          <cell r="L17">
            <v>0</v>
          </cell>
          <cell r="M17">
            <v>1255</v>
          </cell>
          <cell r="N17">
            <v>0</v>
          </cell>
          <cell r="O17" t="str">
            <v>S/L</v>
          </cell>
          <cell r="P17">
            <v>7</v>
          </cell>
        </row>
        <row r="18">
          <cell r="A18" t="str">
            <v>KE.9</v>
          </cell>
          <cell r="B18" t="str">
            <v>Furniture &amp; Fixtures</v>
          </cell>
          <cell r="C18">
            <v>9</v>
          </cell>
          <cell r="D18"/>
          <cell r="E18" t="str">
            <v xml:space="preserve">St Johns Panel System                        </v>
          </cell>
          <cell r="F18">
            <v>35642</v>
          </cell>
          <cell r="G18">
            <v>3955</v>
          </cell>
          <cell r="H18">
            <v>0</v>
          </cell>
          <cell r="I18"/>
          <cell r="J18">
            <v>0</v>
          </cell>
          <cell r="K18">
            <v>3955</v>
          </cell>
          <cell r="L18">
            <v>0</v>
          </cell>
          <cell r="M18">
            <v>3955</v>
          </cell>
          <cell r="N18">
            <v>0</v>
          </cell>
          <cell r="O18" t="str">
            <v>S/L</v>
          </cell>
          <cell r="P18">
            <v>7</v>
          </cell>
        </row>
        <row r="19">
          <cell r="A19" t="str">
            <v>KE.10</v>
          </cell>
          <cell r="B19" t="str">
            <v>Furniture &amp; Fixtures</v>
          </cell>
          <cell r="C19">
            <v>10</v>
          </cell>
          <cell r="D19"/>
          <cell r="E19" t="str">
            <v xml:space="preserve">6 Desks/Return-New Cubicles                  </v>
          </cell>
          <cell r="F19">
            <v>35912</v>
          </cell>
          <cell r="G19">
            <v>5214</v>
          </cell>
          <cell r="H19">
            <v>0</v>
          </cell>
          <cell r="I19"/>
          <cell r="J19">
            <v>0</v>
          </cell>
          <cell r="K19">
            <v>5214</v>
          </cell>
          <cell r="L19">
            <v>0</v>
          </cell>
          <cell r="M19">
            <v>5214</v>
          </cell>
          <cell r="N19">
            <v>0</v>
          </cell>
          <cell r="O19" t="str">
            <v>S/L</v>
          </cell>
          <cell r="P19">
            <v>7</v>
          </cell>
        </row>
        <row r="20">
          <cell r="A20" t="str">
            <v>KE.11</v>
          </cell>
          <cell r="B20" t="str">
            <v>Furniture &amp; Fixtures</v>
          </cell>
          <cell r="C20">
            <v>11</v>
          </cell>
          <cell r="D20"/>
          <cell r="E20" t="str">
            <v xml:space="preserve">St Johns Panel System-Cubicles               </v>
          </cell>
          <cell r="F20">
            <v>35937</v>
          </cell>
          <cell r="G20">
            <v>3660</v>
          </cell>
          <cell r="H20">
            <v>0</v>
          </cell>
          <cell r="I20"/>
          <cell r="J20">
            <v>0</v>
          </cell>
          <cell r="K20">
            <v>3660</v>
          </cell>
          <cell r="L20">
            <v>0</v>
          </cell>
          <cell r="M20">
            <v>3660</v>
          </cell>
          <cell r="N20">
            <v>0</v>
          </cell>
          <cell r="O20" t="str">
            <v>S/L</v>
          </cell>
          <cell r="P20">
            <v>7</v>
          </cell>
        </row>
        <row r="21">
          <cell r="A21" t="str">
            <v>KE.12</v>
          </cell>
          <cell r="B21" t="str">
            <v>Furniture &amp; Fixtures</v>
          </cell>
          <cell r="C21">
            <v>12</v>
          </cell>
          <cell r="D21"/>
          <cell r="E21" t="str">
            <v xml:space="preserve">St Johns Panel System-Office                 </v>
          </cell>
          <cell r="F21">
            <v>35937</v>
          </cell>
          <cell r="G21">
            <v>2295</v>
          </cell>
          <cell r="H21">
            <v>0</v>
          </cell>
          <cell r="I21"/>
          <cell r="J21">
            <v>0</v>
          </cell>
          <cell r="K21">
            <v>2295</v>
          </cell>
          <cell r="L21">
            <v>0</v>
          </cell>
          <cell r="M21">
            <v>2295</v>
          </cell>
          <cell r="N21">
            <v>0</v>
          </cell>
          <cell r="O21" t="str">
            <v>S/L</v>
          </cell>
          <cell r="P21">
            <v>7</v>
          </cell>
        </row>
        <row r="22">
          <cell r="A22" t="str">
            <v>KE.13</v>
          </cell>
          <cell r="B22" t="str">
            <v>Furniture &amp; Fixtures</v>
          </cell>
          <cell r="C22">
            <v>13</v>
          </cell>
          <cell r="D22"/>
          <cell r="E22" t="str">
            <v xml:space="preserve">Executive Chair-Office                       </v>
          </cell>
          <cell r="F22">
            <v>35937</v>
          </cell>
          <cell r="G22">
            <v>349</v>
          </cell>
          <cell r="H22">
            <v>0</v>
          </cell>
          <cell r="I22"/>
          <cell r="J22">
            <v>0</v>
          </cell>
          <cell r="K22">
            <v>349</v>
          </cell>
          <cell r="L22">
            <v>0</v>
          </cell>
          <cell r="M22">
            <v>349</v>
          </cell>
          <cell r="N22">
            <v>0</v>
          </cell>
          <cell r="O22" t="str">
            <v>S/L</v>
          </cell>
          <cell r="P22">
            <v>7</v>
          </cell>
        </row>
        <row r="23">
          <cell r="A23" t="str">
            <v>KE.14</v>
          </cell>
          <cell r="B23" t="str">
            <v>Furniture &amp; Fixtures</v>
          </cell>
          <cell r="C23">
            <v>14</v>
          </cell>
          <cell r="D23"/>
          <cell r="E23" t="str">
            <v xml:space="preserve">Whirlpool Refrig (Sanilease)                 </v>
          </cell>
          <cell r="F23">
            <v>34758</v>
          </cell>
          <cell r="G23">
            <v>604</v>
          </cell>
          <cell r="H23">
            <v>0</v>
          </cell>
          <cell r="I23"/>
          <cell r="J23">
            <v>0</v>
          </cell>
          <cell r="K23">
            <v>604</v>
          </cell>
          <cell r="L23">
            <v>0</v>
          </cell>
          <cell r="M23">
            <v>604</v>
          </cell>
          <cell r="N23">
            <v>0</v>
          </cell>
          <cell r="O23" t="str">
            <v>S/L</v>
          </cell>
          <cell r="P23">
            <v>7</v>
          </cell>
        </row>
        <row r="24">
          <cell r="A24" t="str">
            <v>KE.15</v>
          </cell>
          <cell r="B24" t="str">
            <v>Furniture &amp; Fixtures</v>
          </cell>
          <cell r="C24">
            <v>15</v>
          </cell>
          <cell r="D24"/>
          <cell r="E24" t="str">
            <v xml:space="preserve">Dishwasher (Sanilease)                       </v>
          </cell>
          <cell r="F24">
            <v>34758</v>
          </cell>
          <cell r="G24">
            <v>579</v>
          </cell>
          <cell r="H24">
            <v>0</v>
          </cell>
          <cell r="I24"/>
          <cell r="J24">
            <v>0</v>
          </cell>
          <cell r="K24">
            <v>579</v>
          </cell>
          <cell r="L24">
            <v>0</v>
          </cell>
          <cell r="M24">
            <v>579</v>
          </cell>
          <cell r="N24">
            <v>0</v>
          </cell>
          <cell r="O24" t="str">
            <v>S/L</v>
          </cell>
          <cell r="P24">
            <v>7</v>
          </cell>
        </row>
        <row r="25">
          <cell r="A25" t="str">
            <v>KE.16</v>
          </cell>
          <cell r="B25" t="str">
            <v>Furniture &amp; Fixtures</v>
          </cell>
          <cell r="C25">
            <v>16</v>
          </cell>
          <cell r="D25"/>
          <cell r="E25" t="str">
            <v xml:space="preserve">2 Desks and Chairs                           </v>
          </cell>
          <cell r="F25">
            <v>36588</v>
          </cell>
          <cell r="G25">
            <v>999.96</v>
          </cell>
          <cell r="H25">
            <v>0</v>
          </cell>
          <cell r="I25"/>
          <cell r="J25">
            <v>0</v>
          </cell>
          <cell r="K25">
            <v>999.96</v>
          </cell>
          <cell r="L25">
            <v>0</v>
          </cell>
          <cell r="M25">
            <v>999.96</v>
          </cell>
          <cell r="N25">
            <v>0</v>
          </cell>
          <cell r="O25" t="str">
            <v>S/L</v>
          </cell>
          <cell r="P25">
            <v>7</v>
          </cell>
        </row>
        <row r="26">
          <cell r="A26" t="str">
            <v>KE.17</v>
          </cell>
          <cell r="B26" t="str">
            <v>Leasehold Improvements</v>
          </cell>
          <cell r="C26">
            <v>17</v>
          </cell>
          <cell r="D26"/>
          <cell r="E26" t="str">
            <v>Excavate and Grade for Curbs, Curbing, Parkin</v>
          </cell>
          <cell r="F26">
            <v>36799</v>
          </cell>
          <cell r="G26">
            <v>6097.6</v>
          </cell>
          <cell r="H26">
            <v>0</v>
          </cell>
          <cell r="I26"/>
          <cell r="J26">
            <v>0</v>
          </cell>
          <cell r="K26">
            <v>1302.92</v>
          </cell>
          <cell r="L26">
            <v>156.35</v>
          </cell>
          <cell r="M26">
            <v>1459.27</v>
          </cell>
          <cell r="N26">
            <v>4638.33</v>
          </cell>
          <cell r="O26" t="str">
            <v>S/L</v>
          </cell>
          <cell r="P26">
            <v>39</v>
          </cell>
        </row>
        <row r="27">
          <cell r="A27" t="str">
            <v>KE.18</v>
          </cell>
          <cell r="B27" t="str">
            <v>Leasehold Improvements</v>
          </cell>
          <cell r="C27">
            <v>18</v>
          </cell>
          <cell r="D27"/>
          <cell r="E27" t="str">
            <v xml:space="preserve">Install 3 Data and 3 Voice Cables - Upstairs </v>
          </cell>
          <cell r="F27">
            <v>36977</v>
          </cell>
          <cell r="G27">
            <v>477.2</v>
          </cell>
          <cell r="H27">
            <v>0</v>
          </cell>
          <cell r="I27"/>
          <cell r="J27">
            <v>0</v>
          </cell>
          <cell r="K27">
            <v>93.45</v>
          </cell>
          <cell r="L27">
            <v>11.93</v>
          </cell>
          <cell r="M27">
            <v>105.38</v>
          </cell>
          <cell r="N27">
            <v>371.82</v>
          </cell>
          <cell r="O27" t="str">
            <v>S/L</v>
          </cell>
          <cell r="P27">
            <v>40</v>
          </cell>
        </row>
        <row r="28">
          <cell r="A28" t="str">
            <v>KE.19</v>
          </cell>
          <cell r="B28" t="str">
            <v>Leasehold Improvements</v>
          </cell>
          <cell r="C28">
            <v>19</v>
          </cell>
          <cell r="D28"/>
          <cell r="E28" t="str">
            <v xml:space="preserve">Telephone Program Changes - Upstairs Remodel </v>
          </cell>
          <cell r="F28">
            <v>36942</v>
          </cell>
          <cell r="G28">
            <v>604</v>
          </cell>
          <cell r="H28">
            <v>0</v>
          </cell>
          <cell r="I28"/>
          <cell r="J28">
            <v>0</v>
          </cell>
          <cell r="K28">
            <v>119.54</v>
          </cell>
          <cell r="L28">
            <v>15.1</v>
          </cell>
          <cell r="M28">
            <v>134.63999999999999</v>
          </cell>
          <cell r="N28">
            <v>469.36</v>
          </cell>
          <cell r="O28" t="str">
            <v>S/L</v>
          </cell>
          <cell r="P28">
            <v>40</v>
          </cell>
        </row>
        <row r="29">
          <cell r="A29" t="str">
            <v>KE.20</v>
          </cell>
          <cell r="B29" t="str">
            <v>Leasehold Improvements</v>
          </cell>
          <cell r="C29">
            <v>20</v>
          </cell>
          <cell r="D29"/>
          <cell r="E29" t="str">
            <v>Topographic Survey for yard debris area expan</v>
          </cell>
          <cell r="F29">
            <v>37085</v>
          </cell>
          <cell r="G29">
            <v>2677.5</v>
          </cell>
          <cell r="H29">
            <v>0</v>
          </cell>
          <cell r="I29"/>
          <cell r="J29">
            <v>0</v>
          </cell>
          <cell r="K29">
            <v>502.05</v>
          </cell>
          <cell r="L29">
            <v>66.94</v>
          </cell>
          <cell r="M29">
            <v>568.99</v>
          </cell>
          <cell r="N29">
            <v>2108.5100000000002</v>
          </cell>
          <cell r="O29" t="str">
            <v>S/L</v>
          </cell>
          <cell r="P29">
            <v>40</v>
          </cell>
        </row>
        <row r="30">
          <cell r="A30" t="str">
            <v>KE.21</v>
          </cell>
          <cell r="B30" t="str">
            <v>Office Equipment</v>
          </cell>
          <cell r="C30">
            <v>21</v>
          </cell>
          <cell r="D30"/>
          <cell r="E30" t="str">
            <v xml:space="preserve">2 SECRETARY CHAIRS                           </v>
          </cell>
          <cell r="F30">
            <v>31624</v>
          </cell>
          <cell r="G30">
            <v>350</v>
          </cell>
          <cell r="H30">
            <v>0</v>
          </cell>
          <cell r="I30"/>
          <cell r="J30">
            <v>0</v>
          </cell>
          <cell r="K30">
            <v>350</v>
          </cell>
          <cell r="L30">
            <v>0</v>
          </cell>
          <cell r="M30">
            <v>350</v>
          </cell>
          <cell r="N30">
            <v>0</v>
          </cell>
          <cell r="O30" t="str">
            <v>S/L</v>
          </cell>
          <cell r="P30">
            <v>5</v>
          </cell>
        </row>
        <row r="31">
          <cell r="A31" t="str">
            <v>KE.22</v>
          </cell>
          <cell r="B31" t="str">
            <v>Office Equipment</v>
          </cell>
          <cell r="C31">
            <v>22</v>
          </cell>
          <cell r="D31"/>
          <cell r="E31" t="str">
            <v xml:space="preserve">CONFERENCE TABLE                             </v>
          </cell>
          <cell r="F31">
            <v>31777</v>
          </cell>
          <cell r="G31">
            <v>349</v>
          </cell>
          <cell r="H31">
            <v>0</v>
          </cell>
          <cell r="I31"/>
          <cell r="J31">
            <v>0</v>
          </cell>
          <cell r="K31">
            <v>349</v>
          </cell>
          <cell r="L31">
            <v>0</v>
          </cell>
          <cell r="M31">
            <v>349</v>
          </cell>
          <cell r="N31">
            <v>0</v>
          </cell>
          <cell r="O31" t="str">
            <v>S/L</v>
          </cell>
          <cell r="P31">
            <v>5</v>
          </cell>
        </row>
        <row r="32">
          <cell r="A32" t="str">
            <v>KE.23</v>
          </cell>
          <cell r="B32" t="str">
            <v>Office Equipment</v>
          </cell>
          <cell r="C32">
            <v>23</v>
          </cell>
          <cell r="D32"/>
          <cell r="E32" t="str">
            <v xml:space="preserve">WORKSTATIONS (UPSTAIRS)                      </v>
          </cell>
          <cell r="F32">
            <v>31471</v>
          </cell>
          <cell r="G32">
            <v>1880</v>
          </cell>
          <cell r="H32">
            <v>0</v>
          </cell>
          <cell r="I32"/>
          <cell r="J32">
            <v>0</v>
          </cell>
          <cell r="K32">
            <v>1880</v>
          </cell>
          <cell r="L32">
            <v>0</v>
          </cell>
          <cell r="M32">
            <v>1880</v>
          </cell>
          <cell r="N32">
            <v>0</v>
          </cell>
          <cell r="O32" t="str">
            <v>S/L</v>
          </cell>
          <cell r="P32">
            <v>5</v>
          </cell>
        </row>
        <row r="33">
          <cell r="A33" t="str">
            <v>KE.24</v>
          </cell>
          <cell r="B33" t="str">
            <v>Office Equipment</v>
          </cell>
          <cell r="C33">
            <v>24</v>
          </cell>
          <cell r="D33"/>
          <cell r="E33" t="str">
            <v xml:space="preserve">TYPERWRITER                                  </v>
          </cell>
          <cell r="F33">
            <v>31471</v>
          </cell>
          <cell r="G33">
            <v>375</v>
          </cell>
          <cell r="H33">
            <v>0</v>
          </cell>
          <cell r="I33"/>
          <cell r="J33">
            <v>0</v>
          </cell>
          <cell r="K33">
            <v>375</v>
          </cell>
          <cell r="L33">
            <v>0</v>
          </cell>
          <cell r="M33">
            <v>375</v>
          </cell>
          <cell r="N33">
            <v>0</v>
          </cell>
          <cell r="O33" t="str">
            <v>S/L</v>
          </cell>
          <cell r="P33">
            <v>5</v>
          </cell>
        </row>
        <row r="34">
          <cell r="A34" t="str">
            <v>KE.25</v>
          </cell>
          <cell r="B34" t="str">
            <v>Office Equipment</v>
          </cell>
          <cell r="C34">
            <v>25</v>
          </cell>
          <cell r="D34"/>
          <cell r="E34" t="str">
            <v xml:space="preserve">WORKSTATIONS                                 </v>
          </cell>
          <cell r="F34">
            <v>31471</v>
          </cell>
          <cell r="G34">
            <v>420</v>
          </cell>
          <cell r="H34">
            <v>0</v>
          </cell>
          <cell r="I34"/>
          <cell r="J34">
            <v>0</v>
          </cell>
          <cell r="K34">
            <v>420</v>
          </cell>
          <cell r="L34">
            <v>0</v>
          </cell>
          <cell r="M34">
            <v>420</v>
          </cell>
          <cell r="N34">
            <v>0</v>
          </cell>
          <cell r="O34" t="str">
            <v>S/L</v>
          </cell>
          <cell r="P34">
            <v>5</v>
          </cell>
        </row>
        <row r="35">
          <cell r="A35" t="str">
            <v>KE.26</v>
          </cell>
          <cell r="B35" t="str">
            <v>Office Equipment</v>
          </cell>
          <cell r="C35">
            <v>26</v>
          </cell>
          <cell r="D35"/>
          <cell r="E35" t="str">
            <v xml:space="preserve">COPIER                                       </v>
          </cell>
          <cell r="F35">
            <v>31497</v>
          </cell>
          <cell r="G35">
            <v>3203</v>
          </cell>
          <cell r="H35">
            <v>0</v>
          </cell>
          <cell r="I35"/>
          <cell r="J35">
            <v>0</v>
          </cell>
          <cell r="K35">
            <v>3203</v>
          </cell>
          <cell r="L35">
            <v>0</v>
          </cell>
          <cell r="M35">
            <v>3203</v>
          </cell>
          <cell r="N35">
            <v>0</v>
          </cell>
          <cell r="O35" t="str">
            <v>S/L</v>
          </cell>
          <cell r="P35">
            <v>5</v>
          </cell>
        </row>
        <row r="36">
          <cell r="A36" t="str">
            <v>KE.27</v>
          </cell>
          <cell r="B36" t="str">
            <v>Office Equipment</v>
          </cell>
          <cell r="C36">
            <v>27</v>
          </cell>
          <cell r="D36"/>
          <cell r="E36" t="str">
            <v xml:space="preserve">MOBILE FILE                                  </v>
          </cell>
          <cell r="F36">
            <v>31532</v>
          </cell>
          <cell r="G36">
            <v>135</v>
          </cell>
          <cell r="H36">
            <v>0</v>
          </cell>
          <cell r="I36"/>
          <cell r="J36">
            <v>0</v>
          </cell>
          <cell r="K36">
            <v>135</v>
          </cell>
          <cell r="L36">
            <v>0</v>
          </cell>
          <cell r="M36">
            <v>135</v>
          </cell>
          <cell r="N36">
            <v>0</v>
          </cell>
          <cell r="O36" t="str">
            <v>S/L</v>
          </cell>
          <cell r="P36">
            <v>5</v>
          </cell>
        </row>
        <row r="37">
          <cell r="A37" t="str">
            <v>KE.28</v>
          </cell>
          <cell r="B37" t="str">
            <v>Office Equipment</v>
          </cell>
          <cell r="C37">
            <v>28</v>
          </cell>
          <cell r="D37"/>
          <cell r="E37" t="str">
            <v xml:space="preserve">2 SECRETARY CHAIRS                           </v>
          </cell>
          <cell r="F37">
            <v>31593</v>
          </cell>
          <cell r="G37">
            <v>318</v>
          </cell>
          <cell r="H37">
            <v>0</v>
          </cell>
          <cell r="I37"/>
          <cell r="J37">
            <v>0</v>
          </cell>
          <cell r="K37">
            <v>318</v>
          </cell>
          <cell r="L37">
            <v>0</v>
          </cell>
          <cell r="M37">
            <v>318</v>
          </cell>
          <cell r="N37">
            <v>0</v>
          </cell>
          <cell r="O37" t="str">
            <v>S/L</v>
          </cell>
          <cell r="P37">
            <v>5</v>
          </cell>
        </row>
        <row r="38">
          <cell r="A38" t="str">
            <v>KE.29</v>
          </cell>
          <cell r="B38" t="str">
            <v>Office Equipment</v>
          </cell>
          <cell r="C38">
            <v>29</v>
          </cell>
          <cell r="D38"/>
          <cell r="E38" t="str">
            <v xml:space="preserve">6 CONFERENCE CHAIRS                          </v>
          </cell>
          <cell r="F38">
            <v>31777</v>
          </cell>
          <cell r="G38">
            <v>1020</v>
          </cell>
          <cell r="H38">
            <v>0</v>
          </cell>
          <cell r="I38"/>
          <cell r="J38">
            <v>0</v>
          </cell>
          <cell r="K38">
            <v>1020</v>
          </cell>
          <cell r="L38">
            <v>0</v>
          </cell>
          <cell r="M38">
            <v>1020</v>
          </cell>
          <cell r="N38">
            <v>0</v>
          </cell>
          <cell r="O38" t="str">
            <v>S/L</v>
          </cell>
          <cell r="P38">
            <v>5</v>
          </cell>
        </row>
        <row r="39">
          <cell r="A39" t="str">
            <v>KE.30</v>
          </cell>
          <cell r="B39" t="str">
            <v>Office Equipment</v>
          </cell>
          <cell r="C39">
            <v>30</v>
          </cell>
          <cell r="D39"/>
          <cell r="E39" t="str">
            <v xml:space="preserve">JOE COOK PC                                  </v>
          </cell>
          <cell r="F39">
            <v>33450</v>
          </cell>
          <cell r="G39">
            <v>2400</v>
          </cell>
          <cell r="H39">
            <v>0</v>
          </cell>
          <cell r="I39"/>
          <cell r="J39">
            <v>0</v>
          </cell>
          <cell r="K39">
            <v>2400</v>
          </cell>
          <cell r="L39">
            <v>0</v>
          </cell>
          <cell r="M39">
            <v>2400</v>
          </cell>
          <cell r="N39">
            <v>0</v>
          </cell>
          <cell r="O39" t="str">
            <v>S/L</v>
          </cell>
          <cell r="P39">
            <v>5</v>
          </cell>
        </row>
        <row r="40">
          <cell r="A40" t="str">
            <v>KE.31</v>
          </cell>
          <cell r="B40" t="str">
            <v>Office Equipment</v>
          </cell>
          <cell r="C40">
            <v>31</v>
          </cell>
          <cell r="D40"/>
          <cell r="E40" t="str">
            <v xml:space="preserve">TIME CLOCK                                   </v>
          </cell>
          <cell r="F40">
            <v>33480</v>
          </cell>
          <cell r="G40">
            <v>1595</v>
          </cell>
          <cell r="H40">
            <v>0</v>
          </cell>
          <cell r="I40"/>
          <cell r="J40">
            <v>0</v>
          </cell>
          <cell r="K40">
            <v>1595</v>
          </cell>
          <cell r="L40">
            <v>0</v>
          </cell>
          <cell r="M40">
            <v>1595</v>
          </cell>
          <cell r="N40">
            <v>0</v>
          </cell>
          <cell r="O40" t="str">
            <v>S/L</v>
          </cell>
          <cell r="P40">
            <v>7</v>
          </cell>
        </row>
        <row r="41">
          <cell r="A41" t="str">
            <v>KE.32</v>
          </cell>
          <cell r="B41" t="str">
            <v>Office Equipment</v>
          </cell>
          <cell r="C41">
            <v>32</v>
          </cell>
          <cell r="D41"/>
          <cell r="E41" t="str">
            <v xml:space="preserve">Computer Equipment                           </v>
          </cell>
          <cell r="F41">
            <v>34159</v>
          </cell>
          <cell r="G41">
            <v>9630</v>
          </cell>
          <cell r="H41">
            <v>0</v>
          </cell>
          <cell r="I41"/>
          <cell r="J41">
            <v>0</v>
          </cell>
          <cell r="K41">
            <v>9630</v>
          </cell>
          <cell r="L41">
            <v>0</v>
          </cell>
          <cell r="M41">
            <v>9630</v>
          </cell>
          <cell r="N41">
            <v>0</v>
          </cell>
          <cell r="O41" t="str">
            <v>S/L</v>
          </cell>
          <cell r="P41">
            <v>5</v>
          </cell>
        </row>
        <row r="42">
          <cell r="A42" t="str">
            <v>KE.33</v>
          </cell>
          <cell r="B42" t="str">
            <v>Office Equipment</v>
          </cell>
          <cell r="C42">
            <v>33</v>
          </cell>
          <cell r="D42"/>
          <cell r="E42" t="str">
            <v xml:space="preserve">Computer Equipment                           </v>
          </cell>
          <cell r="F42">
            <v>34171</v>
          </cell>
          <cell r="G42">
            <v>9630</v>
          </cell>
          <cell r="H42">
            <v>0</v>
          </cell>
          <cell r="I42"/>
          <cell r="J42">
            <v>0</v>
          </cell>
          <cell r="K42">
            <v>9630</v>
          </cell>
          <cell r="L42">
            <v>0</v>
          </cell>
          <cell r="M42">
            <v>9630</v>
          </cell>
          <cell r="N42">
            <v>0</v>
          </cell>
          <cell r="O42" t="str">
            <v>S/L</v>
          </cell>
          <cell r="P42">
            <v>5</v>
          </cell>
        </row>
        <row r="43">
          <cell r="A43" t="str">
            <v>KE.34</v>
          </cell>
          <cell r="B43" t="str">
            <v>Office Equipment</v>
          </cell>
          <cell r="C43">
            <v>34</v>
          </cell>
          <cell r="D43"/>
          <cell r="E43" t="str">
            <v xml:space="preserve">Novell Software                              </v>
          </cell>
          <cell r="F43">
            <v>34157</v>
          </cell>
          <cell r="G43">
            <v>3470</v>
          </cell>
          <cell r="H43">
            <v>0</v>
          </cell>
          <cell r="I43"/>
          <cell r="J43">
            <v>0</v>
          </cell>
          <cell r="K43">
            <v>3470</v>
          </cell>
          <cell r="L43">
            <v>0</v>
          </cell>
          <cell r="M43">
            <v>3470</v>
          </cell>
          <cell r="N43">
            <v>0</v>
          </cell>
          <cell r="O43" t="str">
            <v>S/L</v>
          </cell>
          <cell r="P43">
            <v>5</v>
          </cell>
        </row>
        <row r="44">
          <cell r="A44" t="str">
            <v>KE.35</v>
          </cell>
          <cell r="B44" t="str">
            <v>Office Equipment</v>
          </cell>
          <cell r="C44">
            <v>35</v>
          </cell>
          <cell r="D44"/>
          <cell r="E44" t="str">
            <v xml:space="preserve">Microsoft Software                           </v>
          </cell>
          <cell r="F44">
            <v>34240</v>
          </cell>
          <cell r="G44">
            <v>3740</v>
          </cell>
          <cell r="H44">
            <v>0</v>
          </cell>
          <cell r="I44"/>
          <cell r="J44">
            <v>0</v>
          </cell>
          <cell r="K44">
            <v>3740</v>
          </cell>
          <cell r="L44">
            <v>0</v>
          </cell>
          <cell r="M44">
            <v>3740</v>
          </cell>
          <cell r="N44">
            <v>0</v>
          </cell>
          <cell r="O44" t="str">
            <v>S/L</v>
          </cell>
          <cell r="P44">
            <v>5</v>
          </cell>
        </row>
        <row r="45">
          <cell r="A45" t="str">
            <v>KE.36</v>
          </cell>
          <cell r="B45" t="str">
            <v>Office Equipment</v>
          </cell>
          <cell r="C45">
            <v>36</v>
          </cell>
          <cell r="D45"/>
          <cell r="E45" t="str">
            <v xml:space="preserve">Novell Network Wiring                        </v>
          </cell>
          <cell r="F45">
            <v>34177</v>
          </cell>
          <cell r="G45">
            <v>2667</v>
          </cell>
          <cell r="H45">
            <v>0</v>
          </cell>
          <cell r="I45"/>
          <cell r="J45">
            <v>0</v>
          </cell>
          <cell r="K45">
            <v>2667</v>
          </cell>
          <cell r="L45">
            <v>0</v>
          </cell>
          <cell r="M45">
            <v>2667</v>
          </cell>
          <cell r="N45">
            <v>0</v>
          </cell>
          <cell r="O45" t="str">
            <v>S/L</v>
          </cell>
          <cell r="P45">
            <v>5</v>
          </cell>
        </row>
        <row r="46">
          <cell r="A46" t="str">
            <v>KE.37</v>
          </cell>
          <cell r="B46" t="str">
            <v>Office Equipment</v>
          </cell>
          <cell r="C46">
            <v>37</v>
          </cell>
          <cell r="D46"/>
          <cell r="E46" t="str">
            <v xml:space="preserve">Mas 90 Software                              </v>
          </cell>
          <cell r="F46">
            <v>34325</v>
          </cell>
          <cell r="G46">
            <v>2379</v>
          </cell>
          <cell r="H46">
            <v>0</v>
          </cell>
          <cell r="I46"/>
          <cell r="J46">
            <v>0</v>
          </cell>
          <cell r="K46">
            <v>2379</v>
          </cell>
          <cell r="L46">
            <v>0</v>
          </cell>
          <cell r="M46">
            <v>2379</v>
          </cell>
          <cell r="N46">
            <v>0</v>
          </cell>
          <cell r="O46" t="str">
            <v>S/L</v>
          </cell>
          <cell r="P46">
            <v>5</v>
          </cell>
        </row>
        <row r="47">
          <cell r="A47" t="str">
            <v>KE.38</v>
          </cell>
          <cell r="B47" t="str">
            <v>Office Equipment</v>
          </cell>
          <cell r="C47">
            <v>38</v>
          </cell>
          <cell r="D47"/>
          <cell r="E47" t="str">
            <v xml:space="preserve">486SX33 PC                                   </v>
          </cell>
          <cell r="F47">
            <v>34390</v>
          </cell>
          <cell r="G47">
            <v>1340.65</v>
          </cell>
          <cell r="H47">
            <v>0</v>
          </cell>
          <cell r="I47"/>
          <cell r="J47">
            <v>0</v>
          </cell>
          <cell r="K47">
            <v>1340.65</v>
          </cell>
          <cell r="L47">
            <v>0</v>
          </cell>
          <cell r="M47">
            <v>1340.65</v>
          </cell>
          <cell r="N47">
            <v>0</v>
          </cell>
          <cell r="O47" t="str">
            <v>S/L</v>
          </cell>
          <cell r="P47">
            <v>5</v>
          </cell>
        </row>
        <row r="48">
          <cell r="A48" t="str">
            <v>KE.39</v>
          </cell>
          <cell r="B48" t="str">
            <v>Office Equipment</v>
          </cell>
          <cell r="C48">
            <v>39</v>
          </cell>
          <cell r="D48"/>
          <cell r="E48" t="str">
            <v xml:space="preserve">Tape Backup Unit                             </v>
          </cell>
          <cell r="F48">
            <v>34638</v>
          </cell>
          <cell r="G48">
            <v>1414</v>
          </cell>
          <cell r="H48">
            <v>0</v>
          </cell>
          <cell r="I48"/>
          <cell r="J48">
            <v>0</v>
          </cell>
          <cell r="K48">
            <v>1414</v>
          </cell>
          <cell r="L48">
            <v>0</v>
          </cell>
          <cell r="M48">
            <v>1414</v>
          </cell>
          <cell r="N48">
            <v>0</v>
          </cell>
          <cell r="O48" t="str">
            <v>S/L</v>
          </cell>
          <cell r="P48">
            <v>5</v>
          </cell>
        </row>
        <row r="49">
          <cell r="A49" t="str">
            <v>KE.40</v>
          </cell>
          <cell r="B49" t="str">
            <v>Office Equipment</v>
          </cell>
          <cell r="C49">
            <v>40</v>
          </cell>
          <cell r="D49"/>
          <cell r="E49" t="str">
            <v xml:space="preserve">Printer server ports                         </v>
          </cell>
          <cell r="F49">
            <v>35054</v>
          </cell>
          <cell r="G49">
            <v>1119</v>
          </cell>
          <cell r="H49">
            <v>0</v>
          </cell>
          <cell r="I49"/>
          <cell r="J49">
            <v>0</v>
          </cell>
          <cell r="K49">
            <v>1119</v>
          </cell>
          <cell r="L49">
            <v>0</v>
          </cell>
          <cell r="M49">
            <v>1119</v>
          </cell>
          <cell r="N49">
            <v>0</v>
          </cell>
          <cell r="O49" t="str">
            <v>S/L</v>
          </cell>
          <cell r="P49">
            <v>5</v>
          </cell>
        </row>
        <row r="50">
          <cell r="A50" t="str">
            <v>KE.41</v>
          </cell>
          <cell r="B50" t="str">
            <v>Office Equipment</v>
          </cell>
          <cell r="C50">
            <v>41</v>
          </cell>
          <cell r="D50"/>
          <cell r="E50" t="str">
            <v xml:space="preserve">Computer, Pentium 90 System                  </v>
          </cell>
          <cell r="F50">
            <v>35088</v>
          </cell>
          <cell r="G50">
            <v>1725</v>
          </cell>
          <cell r="H50">
            <v>0</v>
          </cell>
          <cell r="I50"/>
          <cell r="J50">
            <v>0</v>
          </cell>
          <cell r="K50">
            <v>1725</v>
          </cell>
          <cell r="L50">
            <v>0</v>
          </cell>
          <cell r="M50">
            <v>1725</v>
          </cell>
          <cell r="N50">
            <v>0</v>
          </cell>
          <cell r="O50" t="str">
            <v>S/L</v>
          </cell>
          <cell r="P50">
            <v>5</v>
          </cell>
        </row>
        <row r="51">
          <cell r="A51" t="str">
            <v>KE.42</v>
          </cell>
          <cell r="B51" t="str">
            <v>Office Equipment</v>
          </cell>
          <cell r="C51">
            <v>42</v>
          </cell>
          <cell r="D51"/>
          <cell r="E51" t="str">
            <v xml:space="preserve">Pentium 100 Workstation                      </v>
          </cell>
          <cell r="F51">
            <v>35123</v>
          </cell>
          <cell r="G51">
            <v>2850</v>
          </cell>
          <cell r="H51">
            <v>0</v>
          </cell>
          <cell r="I51"/>
          <cell r="J51">
            <v>0</v>
          </cell>
          <cell r="K51">
            <v>2850</v>
          </cell>
          <cell r="L51">
            <v>0</v>
          </cell>
          <cell r="M51">
            <v>2850</v>
          </cell>
          <cell r="N51">
            <v>0</v>
          </cell>
          <cell r="O51" t="str">
            <v>S/L</v>
          </cell>
          <cell r="P51">
            <v>5</v>
          </cell>
        </row>
        <row r="52">
          <cell r="A52" t="str">
            <v>KE.43</v>
          </cell>
          <cell r="B52" t="str">
            <v>Office Equipment</v>
          </cell>
          <cell r="C52">
            <v>43</v>
          </cell>
          <cell r="D52"/>
          <cell r="E52" t="str">
            <v xml:space="preserve">Pentium 100 Workstation                      </v>
          </cell>
          <cell r="F52">
            <v>35131</v>
          </cell>
          <cell r="G52">
            <v>2850</v>
          </cell>
          <cell r="H52">
            <v>0</v>
          </cell>
          <cell r="I52"/>
          <cell r="J52">
            <v>0</v>
          </cell>
          <cell r="K52">
            <v>2850</v>
          </cell>
          <cell r="L52">
            <v>0</v>
          </cell>
          <cell r="M52">
            <v>2850</v>
          </cell>
          <cell r="N52">
            <v>0</v>
          </cell>
          <cell r="O52" t="str">
            <v>S/L</v>
          </cell>
          <cell r="P52">
            <v>5</v>
          </cell>
        </row>
        <row r="53">
          <cell r="A53" t="str">
            <v>KE.44</v>
          </cell>
          <cell r="B53" t="str">
            <v>Office Equipment</v>
          </cell>
          <cell r="C53">
            <v>44</v>
          </cell>
          <cell r="D53"/>
          <cell r="E53" t="str">
            <v xml:space="preserve">Mannesmann Prtr #T6045                       </v>
          </cell>
          <cell r="F53">
            <v>35179</v>
          </cell>
          <cell r="G53">
            <v>4090</v>
          </cell>
          <cell r="H53">
            <v>0</v>
          </cell>
          <cell r="I53"/>
          <cell r="J53">
            <v>0</v>
          </cell>
          <cell r="K53">
            <v>4090</v>
          </cell>
          <cell r="L53">
            <v>0</v>
          </cell>
          <cell r="M53">
            <v>4090</v>
          </cell>
          <cell r="N53">
            <v>0</v>
          </cell>
          <cell r="O53" t="str">
            <v>S/L</v>
          </cell>
          <cell r="P53">
            <v>5</v>
          </cell>
        </row>
        <row r="54">
          <cell r="A54" t="str">
            <v>KE.45</v>
          </cell>
          <cell r="B54" t="str">
            <v>Office Equipment</v>
          </cell>
          <cell r="C54">
            <v>45</v>
          </cell>
          <cell r="D54"/>
          <cell r="E54" t="str">
            <v xml:space="preserve">Computer upgrade                             </v>
          </cell>
          <cell r="F54">
            <v>35361</v>
          </cell>
          <cell r="G54">
            <v>2366.35</v>
          </cell>
          <cell r="H54">
            <v>0</v>
          </cell>
          <cell r="I54"/>
          <cell r="J54">
            <v>0</v>
          </cell>
          <cell r="K54">
            <v>2366.35</v>
          </cell>
          <cell r="L54">
            <v>0</v>
          </cell>
          <cell r="M54">
            <v>2366.35</v>
          </cell>
          <cell r="N54">
            <v>0</v>
          </cell>
          <cell r="O54" t="str">
            <v>S/L</v>
          </cell>
          <cell r="P54">
            <v>5</v>
          </cell>
        </row>
        <row r="55">
          <cell r="A55" t="str">
            <v>KE.46</v>
          </cell>
          <cell r="B55" t="str">
            <v>Office Equipment</v>
          </cell>
          <cell r="C55">
            <v>46</v>
          </cell>
          <cell r="D55"/>
          <cell r="E55" t="str">
            <v xml:space="preserve">Cyrix 6x86-166 mini-tower                    </v>
          </cell>
          <cell r="F55">
            <v>35445</v>
          </cell>
          <cell r="G55">
            <v>734</v>
          </cell>
          <cell r="H55">
            <v>0</v>
          </cell>
          <cell r="I55"/>
          <cell r="J55">
            <v>0</v>
          </cell>
          <cell r="K55">
            <v>734</v>
          </cell>
          <cell r="L55">
            <v>0</v>
          </cell>
          <cell r="M55">
            <v>734</v>
          </cell>
          <cell r="N55">
            <v>0</v>
          </cell>
          <cell r="O55" t="str">
            <v>S/L</v>
          </cell>
          <cell r="P55">
            <v>5</v>
          </cell>
        </row>
        <row r="56">
          <cell r="A56" t="str">
            <v>KE.47</v>
          </cell>
          <cell r="B56" t="str">
            <v>Office Equipment</v>
          </cell>
          <cell r="C56">
            <v>47</v>
          </cell>
          <cell r="D56"/>
          <cell r="E56" t="str">
            <v xml:space="preserve">Creative SB value CD 8x                      </v>
          </cell>
          <cell r="F56">
            <v>35516</v>
          </cell>
          <cell r="G56">
            <v>227.14</v>
          </cell>
          <cell r="H56">
            <v>0</v>
          </cell>
          <cell r="I56"/>
          <cell r="J56">
            <v>0</v>
          </cell>
          <cell r="K56">
            <v>227.14</v>
          </cell>
          <cell r="L56">
            <v>0</v>
          </cell>
          <cell r="M56">
            <v>227.14</v>
          </cell>
          <cell r="N56">
            <v>0</v>
          </cell>
          <cell r="O56" t="str">
            <v>S/L</v>
          </cell>
          <cell r="P56">
            <v>5</v>
          </cell>
        </row>
        <row r="57">
          <cell r="A57" t="str">
            <v>KE.48</v>
          </cell>
          <cell r="B57" t="str">
            <v>Office Equipment</v>
          </cell>
          <cell r="C57">
            <v>48</v>
          </cell>
          <cell r="D57"/>
          <cell r="E57" t="str">
            <v xml:space="preserve">Cheyenne Arcserve-NW V6\Antivirus            </v>
          </cell>
          <cell r="F57">
            <v>35540</v>
          </cell>
          <cell r="G57">
            <v>1642.06</v>
          </cell>
          <cell r="H57">
            <v>0</v>
          </cell>
          <cell r="I57"/>
          <cell r="J57">
            <v>0</v>
          </cell>
          <cell r="K57">
            <v>1642.06</v>
          </cell>
          <cell r="L57">
            <v>0</v>
          </cell>
          <cell r="M57">
            <v>1642.06</v>
          </cell>
          <cell r="N57">
            <v>0</v>
          </cell>
          <cell r="O57" t="str">
            <v>S/L</v>
          </cell>
          <cell r="P57">
            <v>5</v>
          </cell>
        </row>
        <row r="58">
          <cell r="A58" t="str">
            <v>KE.49</v>
          </cell>
          <cell r="B58" t="str">
            <v>Office Equipment</v>
          </cell>
          <cell r="C58">
            <v>49</v>
          </cell>
          <cell r="D58"/>
          <cell r="E58" t="str">
            <v xml:space="preserve">Pentium 133 workstation-Mid tower            </v>
          </cell>
          <cell r="F58">
            <v>35530</v>
          </cell>
          <cell r="G58">
            <v>1153</v>
          </cell>
          <cell r="H58">
            <v>0</v>
          </cell>
          <cell r="I58"/>
          <cell r="J58">
            <v>0</v>
          </cell>
          <cell r="K58">
            <v>1153</v>
          </cell>
          <cell r="L58">
            <v>0</v>
          </cell>
          <cell r="M58">
            <v>1153</v>
          </cell>
          <cell r="N58">
            <v>0</v>
          </cell>
          <cell r="O58" t="str">
            <v>S/L</v>
          </cell>
          <cell r="P58">
            <v>5</v>
          </cell>
        </row>
        <row r="59">
          <cell r="A59" t="str">
            <v>KE.50</v>
          </cell>
          <cell r="B59" t="str">
            <v>Office Equipment</v>
          </cell>
          <cell r="C59">
            <v>50</v>
          </cell>
          <cell r="D59"/>
          <cell r="E59" t="str">
            <v xml:space="preserve">24 UTP 100 Base TX hub                       </v>
          </cell>
          <cell r="F59">
            <v>35597</v>
          </cell>
          <cell r="G59">
            <v>1555</v>
          </cell>
          <cell r="H59">
            <v>0</v>
          </cell>
          <cell r="I59"/>
          <cell r="J59">
            <v>0</v>
          </cell>
          <cell r="K59">
            <v>1555</v>
          </cell>
          <cell r="L59">
            <v>0</v>
          </cell>
          <cell r="M59">
            <v>1555</v>
          </cell>
          <cell r="N59">
            <v>0</v>
          </cell>
          <cell r="O59" t="str">
            <v>S/L</v>
          </cell>
          <cell r="P59">
            <v>5</v>
          </cell>
        </row>
        <row r="60">
          <cell r="A60" t="str">
            <v>KE.51</v>
          </cell>
          <cell r="B60" t="str">
            <v>Office Equipment</v>
          </cell>
          <cell r="C60">
            <v>51</v>
          </cell>
          <cell r="D60"/>
          <cell r="E60" t="str">
            <v xml:space="preserve">Pentium 166 workstation mini-towe            </v>
          </cell>
          <cell r="F60">
            <v>35598</v>
          </cell>
          <cell r="G60">
            <v>1774</v>
          </cell>
          <cell r="H60">
            <v>0</v>
          </cell>
          <cell r="I60"/>
          <cell r="J60">
            <v>0</v>
          </cell>
          <cell r="K60">
            <v>1774</v>
          </cell>
          <cell r="L60">
            <v>0</v>
          </cell>
          <cell r="M60">
            <v>1774</v>
          </cell>
          <cell r="N60">
            <v>0</v>
          </cell>
          <cell r="O60" t="str">
            <v>S/L</v>
          </cell>
          <cell r="P60">
            <v>5</v>
          </cell>
        </row>
        <row r="61">
          <cell r="A61" t="str">
            <v>KE.52</v>
          </cell>
          <cell r="B61" t="str">
            <v>Office Equipment</v>
          </cell>
          <cell r="C61">
            <v>52</v>
          </cell>
          <cell r="D61"/>
          <cell r="E61" t="str">
            <v xml:space="preserve">Hon 4 Drawer File Cabinet                    </v>
          </cell>
          <cell r="F61">
            <v>35972</v>
          </cell>
          <cell r="G61">
            <v>299</v>
          </cell>
          <cell r="H61">
            <v>0</v>
          </cell>
          <cell r="I61"/>
          <cell r="J61">
            <v>0</v>
          </cell>
          <cell r="K61">
            <v>299</v>
          </cell>
          <cell r="L61">
            <v>0</v>
          </cell>
          <cell r="M61">
            <v>299</v>
          </cell>
          <cell r="N61">
            <v>0</v>
          </cell>
          <cell r="O61" t="str">
            <v>S/L</v>
          </cell>
          <cell r="P61">
            <v>7</v>
          </cell>
        </row>
        <row r="62">
          <cell r="A62" t="str">
            <v>KE.53</v>
          </cell>
          <cell r="B62" t="str">
            <v>Office Equipment</v>
          </cell>
          <cell r="C62">
            <v>53</v>
          </cell>
          <cell r="D62"/>
          <cell r="E62" t="str">
            <v xml:space="preserve">Bookcase                                     </v>
          </cell>
          <cell r="F62">
            <v>35972</v>
          </cell>
          <cell r="G62">
            <v>159.97999999999999</v>
          </cell>
          <cell r="H62">
            <v>0</v>
          </cell>
          <cell r="I62"/>
          <cell r="J62">
            <v>0</v>
          </cell>
          <cell r="K62">
            <v>159.97999999999999</v>
          </cell>
          <cell r="L62">
            <v>0</v>
          </cell>
          <cell r="M62">
            <v>159.97999999999999</v>
          </cell>
          <cell r="N62">
            <v>0</v>
          </cell>
          <cell r="O62" t="str">
            <v>S/L</v>
          </cell>
          <cell r="P62">
            <v>7</v>
          </cell>
        </row>
        <row r="63">
          <cell r="A63" t="str">
            <v>KE.54</v>
          </cell>
          <cell r="B63" t="str">
            <v>Office Equipment</v>
          </cell>
          <cell r="C63">
            <v>54</v>
          </cell>
          <cell r="D63"/>
          <cell r="E63" t="str">
            <v xml:space="preserve">2-CX900a Legacy Workstations                 </v>
          </cell>
          <cell r="F63">
            <v>36069</v>
          </cell>
          <cell r="G63">
            <v>9438</v>
          </cell>
          <cell r="H63">
            <v>0</v>
          </cell>
          <cell r="I63"/>
          <cell r="J63">
            <v>0</v>
          </cell>
          <cell r="K63">
            <v>9438</v>
          </cell>
          <cell r="L63">
            <v>0</v>
          </cell>
          <cell r="M63">
            <v>9438</v>
          </cell>
          <cell r="N63">
            <v>0</v>
          </cell>
          <cell r="O63" t="str">
            <v>S/L</v>
          </cell>
          <cell r="P63">
            <v>5</v>
          </cell>
        </row>
        <row r="64">
          <cell r="A64" t="str">
            <v>KE.55</v>
          </cell>
          <cell r="B64" t="str">
            <v>Office Equipment</v>
          </cell>
          <cell r="C64">
            <v>55</v>
          </cell>
          <cell r="D64"/>
          <cell r="E64" t="str">
            <v xml:space="preserve">7-Compaq Deskpro M3200 Workstatio            </v>
          </cell>
          <cell r="F64">
            <v>36069</v>
          </cell>
          <cell r="G64">
            <v>19968</v>
          </cell>
          <cell r="H64">
            <v>0</v>
          </cell>
          <cell r="I64"/>
          <cell r="J64">
            <v>0</v>
          </cell>
          <cell r="K64">
            <v>19968</v>
          </cell>
          <cell r="L64">
            <v>0</v>
          </cell>
          <cell r="M64">
            <v>19968</v>
          </cell>
          <cell r="N64">
            <v>0</v>
          </cell>
          <cell r="O64" t="str">
            <v>S/L</v>
          </cell>
          <cell r="P64">
            <v>5</v>
          </cell>
        </row>
        <row r="65">
          <cell r="A65" t="str">
            <v>KE.56</v>
          </cell>
          <cell r="B65" t="str">
            <v>Office Equipment</v>
          </cell>
          <cell r="C65">
            <v>56</v>
          </cell>
          <cell r="D65"/>
          <cell r="E65" t="str">
            <v xml:space="preserve">1 Compaq Deskpro 2000 Workstation            </v>
          </cell>
          <cell r="F65">
            <v>36069</v>
          </cell>
          <cell r="G65">
            <v>1435</v>
          </cell>
          <cell r="H65">
            <v>0</v>
          </cell>
          <cell r="I65"/>
          <cell r="J65">
            <v>0</v>
          </cell>
          <cell r="K65">
            <v>1435</v>
          </cell>
          <cell r="L65">
            <v>0</v>
          </cell>
          <cell r="M65">
            <v>1435</v>
          </cell>
          <cell r="N65">
            <v>0</v>
          </cell>
          <cell r="O65" t="str">
            <v>S/L</v>
          </cell>
          <cell r="P65">
            <v>5</v>
          </cell>
        </row>
        <row r="66">
          <cell r="A66" t="str">
            <v>KE.57</v>
          </cell>
          <cell r="B66" t="str">
            <v>Office Equipment</v>
          </cell>
          <cell r="C66">
            <v>57</v>
          </cell>
          <cell r="D66"/>
          <cell r="E66" t="str">
            <v xml:space="preserve">2-Compaq Deskpro M3200 Workstatio            </v>
          </cell>
          <cell r="F66">
            <v>36069</v>
          </cell>
          <cell r="G66">
            <v>3669.95</v>
          </cell>
          <cell r="H66">
            <v>0</v>
          </cell>
          <cell r="I66"/>
          <cell r="J66">
            <v>0</v>
          </cell>
          <cell r="K66">
            <v>3669.95</v>
          </cell>
          <cell r="L66">
            <v>0</v>
          </cell>
          <cell r="M66">
            <v>3669.95</v>
          </cell>
          <cell r="N66">
            <v>0</v>
          </cell>
          <cell r="O66" t="str">
            <v>S/L</v>
          </cell>
          <cell r="P66">
            <v>5</v>
          </cell>
        </row>
        <row r="67">
          <cell r="A67" t="str">
            <v>KE.58</v>
          </cell>
          <cell r="B67" t="str">
            <v>Office Equipment</v>
          </cell>
          <cell r="C67">
            <v>58</v>
          </cell>
          <cell r="D67"/>
          <cell r="E67" t="str">
            <v xml:space="preserve">Novell Software/Engineering Serv             </v>
          </cell>
          <cell r="F67">
            <v>36069</v>
          </cell>
          <cell r="G67">
            <v>27935</v>
          </cell>
          <cell r="H67">
            <v>0</v>
          </cell>
          <cell r="I67"/>
          <cell r="J67">
            <v>0</v>
          </cell>
          <cell r="K67">
            <v>27935</v>
          </cell>
          <cell r="L67">
            <v>0</v>
          </cell>
          <cell r="M67">
            <v>27935</v>
          </cell>
          <cell r="N67">
            <v>0</v>
          </cell>
          <cell r="O67" t="str">
            <v>S/L</v>
          </cell>
          <cell r="P67">
            <v>5</v>
          </cell>
        </row>
        <row r="68">
          <cell r="A68" t="str">
            <v>KE.59</v>
          </cell>
          <cell r="B68" t="str">
            <v>Office Equipment</v>
          </cell>
          <cell r="C68">
            <v>59</v>
          </cell>
          <cell r="D68"/>
          <cell r="E68" t="str">
            <v xml:space="preserve">1-AS/400E Computer System                    </v>
          </cell>
          <cell r="F68">
            <v>36069</v>
          </cell>
          <cell r="G68">
            <v>33804</v>
          </cell>
          <cell r="H68">
            <v>0</v>
          </cell>
          <cell r="I68"/>
          <cell r="J68">
            <v>0</v>
          </cell>
          <cell r="K68">
            <v>33804</v>
          </cell>
          <cell r="L68">
            <v>0</v>
          </cell>
          <cell r="M68">
            <v>33804</v>
          </cell>
          <cell r="N68">
            <v>0</v>
          </cell>
          <cell r="O68" t="str">
            <v>S/L</v>
          </cell>
          <cell r="P68">
            <v>5</v>
          </cell>
        </row>
        <row r="69">
          <cell r="A69" t="str">
            <v>KE.60</v>
          </cell>
          <cell r="B69" t="str">
            <v>Office Equipment</v>
          </cell>
          <cell r="C69">
            <v>60</v>
          </cell>
          <cell r="D69"/>
          <cell r="E69" t="str">
            <v xml:space="preserve">1 Celeron 333A Workstation                   </v>
          </cell>
          <cell r="F69">
            <v>36227</v>
          </cell>
          <cell r="G69">
            <v>958</v>
          </cell>
          <cell r="H69">
            <v>0</v>
          </cell>
          <cell r="I69"/>
          <cell r="J69">
            <v>0</v>
          </cell>
          <cell r="K69">
            <v>958</v>
          </cell>
          <cell r="L69">
            <v>0</v>
          </cell>
          <cell r="M69">
            <v>958</v>
          </cell>
          <cell r="N69">
            <v>0</v>
          </cell>
          <cell r="O69" t="str">
            <v>S/L</v>
          </cell>
          <cell r="P69">
            <v>5</v>
          </cell>
        </row>
        <row r="70">
          <cell r="A70" t="str">
            <v>KE.61</v>
          </cell>
          <cell r="B70" t="str">
            <v>Office Equipment</v>
          </cell>
          <cell r="C70">
            <v>61</v>
          </cell>
          <cell r="D70"/>
          <cell r="E70" t="str">
            <v xml:space="preserve">1 Celeron 300 Workstation                    </v>
          </cell>
          <cell r="F70">
            <v>36250</v>
          </cell>
          <cell r="G70">
            <v>915</v>
          </cell>
          <cell r="H70">
            <v>0</v>
          </cell>
          <cell r="I70"/>
          <cell r="J70">
            <v>0</v>
          </cell>
          <cell r="K70">
            <v>915</v>
          </cell>
          <cell r="L70">
            <v>0</v>
          </cell>
          <cell r="M70">
            <v>915</v>
          </cell>
          <cell r="N70">
            <v>0</v>
          </cell>
          <cell r="O70" t="str">
            <v>S/L</v>
          </cell>
          <cell r="P70">
            <v>5</v>
          </cell>
        </row>
        <row r="71">
          <cell r="A71" t="str">
            <v>KE.62</v>
          </cell>
          <cell r="B71" t="str">
            <v>Office Equipment</v>
          </cell>
          <cell r="C71">
            <v>62</v>
          </cell>
          <cell r="D71"/>
          <cell r="E71" t="str">
            <v xml:space="preserve">IBM 900 LPM Matrix Printer                   </v>
          </cell>
          <cell r="F71">
            <v>36250</v>
          </cell>
          <cell r="G71">
            <v>8500</v>
          </cell>
          <cell r="H71">
            <v>0</v>
          </cell>
          <cell r="I71"/>
          <cell r="J71">
            <v>0</v>
          </cell>
          <cell r="K71">
            <v>8500</v>
          </cell>
          <cell r="L71">
            <v>0</v>
          </cell>
          <cell r="M71">
            <v>8500</v>
          </cell>
          <cell r="N71">
            <v>0</v>
          </cell>
          <cell r="O71" t="str">
            <v>S/L</v>
          </cell>
          <cell r="P71">
            <v>5</v>
          </cell>
        </row>
        <row r="72">
          <cell r="A72" t="str">
            <v>KE.63</v>
          </cell>
          <cell r="B72" t="str">
            <v>Office Equipment</v>
          </cell>
          <cell r="C72">
            <v>63</v>
          </cell>
          <cell r="D72"/>
          <cell r="E72" t="str">
            <v xml:space="preserve">Novell Network System &amp; Training             </v>
          </cell>
          <cell r="F72">
            <v>36250</v>
          </cell>
          <cell r="G72">
            <v>13277.25</v>
          </cell>
          <cell r="H72">
            <v>0</v>
          </cell>
          <cell r="I72"/>
          <cell r="J72">
            <v>0</v>
          </cell>
          <cell r="K72">
            <v>13277.25</v>
          </cell>
          <cell r="L72">
            <v>0</v>
          </cell>
          <cell r="M72">
            <v>13277.25</v>
          </cell>
          <cell r="N72">
            <v>0</v>
          </cell>
          <cell r="O72" t="str">
            <v>S/L</v>
          </cell>
          <cell r="P72">
            <v>5</v>
          </cell>
        </row>
        <row r="73">
          <cell r="A73" t="str">
            <v>KE.64</v>
          </cell>
          <cell r="B73" t="str">
            <v>Office Equipment</v>
          </cell>
          <cell r="C73">
            <v>64</v>
          </cell>
          <cell r="D73"/>
          <cell r="E73" t="str">
            <v xml:space="preserve">HP LaserJet 4000 TN 17PPM Printer            </v>
          </cell>
          <cell r="F73">
            <v>36250</v>
          </cell>
          <cell r="G73">
            <v>2135</v>
          </cell>
          <cell r="H73">
            <v>0</v>
          </cell>
          <cell r="I73"/>
          <cell r="J73">
            <v>0</v>
          </cell>
          <cell r="K73">
            <v>2135</v>
          </cell>
          <cell r="L73">
            <v>0</v>
          </cell>
          <cell r="M73">
            <v>2135</v>
          </cell>
          <cell r="N73">
            <v>0</v>
          </cell>
          <cell r="O73" t="str">
            <v>S/L</v>
          </cell>
          <cell r="P73">
            <v>5</v>
          </cell>
        </row>
        <row r="74">
          <cell r="A74" t="str">
            <v>KE.65</v>
          </cell>
          <cell r="B74" t="str">
            <v>Office Equipment</v>
          </cell>
          <cell r="C74">
            <v>65</v>
          </cell>
          <cell r="D74"/>
          <cell r="E74" t="str">
            <v xml:space="preserve">Telephone System (Sani-lease)                </v>
          </cell>
          <cell r="F74">
            <v>34911</v>
          </cell>
          <cell r="G74">
            <v>19866.490000000002</v>
          </cell>
          <cell r="H74">
            <v>0</v>
          </cell>
          <cell r="I74"/>
          <cell r="J74">
            <v>0</v>
          </cell>
          <cell r="K74">
            <v>19866.490000000002</v>
          </cell>
          <cell r="L74">
            <v>0</v>
          </cell>
          <cell r="M74">
            <v>19866.490000000002</v>
          </cell>
          <cell r="N74">
            <v>0</v>
          </cell>
          <cell r="O74" t="str">
            <v>S/L</v>
          </cell>
          <cell r="P74">
            <v>5</v>
          </cell>
        </row>
        <row r="75">
          <cell r="A75" t="str">
            <v>KE.66</v>
          </cell>
          <cell r="B75" t="str">
            <v>Office Equipment</v>
          </cell>
          <cell r="C75">
            <v>66</v>
          </cell>
          <cell r="D75"/>
          <cell r="E75" t="str">
            <v xml:space="preserve">Telephone System Upgrade (Sani-le            </v>
          </cell>
          <cell r="F75">
            <v>35309</v>
          </cell>
          <cell r="G75">
            <v>1647.5</v>
          </cell>
          <cell r="H75">
            <v>0</v>
          </cell>
          <cell r="I75"/>
          <cell r="J75">
            <v>0</v>
          </cell>
          <cell r="K75">
            <v>1647.5</v>
          </cell>
          <cell r="L75">
            <v>0</v>
          </cell>
          <cell r="M75">
            <v>1647.5</v>
          </cell>
          <cell r="N75">
            <v>0</v>
          </cell>
          <cell r="O75" t="str">
            <v>S/L</v>
          </cell>
          <cell r="P75">
            <v>5</v>
          </cell>
        </row>
        <row r="76">
          <cell r="A76" t="str">
            <v>KE.67</v>
          </cell>
          <cell r="B76" t="str">
            <v>Office Equipment</v>
          </cell>
          <cell r="C76">
            <v>67</v>
          </cell>
          <cell r="D76"/>
          <cell r="E76" t="str">
            <v xml:space="preserve">Telephone System                             </v>
          </cell>
          <cell r="F76">
            <v>36616</v>
          </cell>
          <cell r="G76">
            <v>55570.51</v>
          </cell>
          <cell r="H76">
            <v>0</v>
          </cell>
          <cell r="I76"/>
          <cell r="J76">
            <v>0</v>
          </cell>
          <cell r="K76">
            <v>55570.51</v>
          </cell>
          <cell r="L76">
            <v>0</v>
          </cell>
          <cell r="M76">
            <v>55570.51</v>
          </cell>
          <cell r="N76">
            <v>0</v>
          </cell>
          <cell r="O76" t="str">
            <v>S/L</v>
          </cell>
          <cell r="P76">
            <v>5</v>
          </cell>
        </row>
        <row r="77">
          <cell r="A77" t="str">
            <v>KE.68</v>
          </cell>
          <cell r="B77" t="str">
            <v>Office Equipment</v>
          </cell>
          <cell r="C77">
            <v>68</v>
          </cell>
          <cell r="D77"/>
          <cell r="E77" t="str">
            <v xml:space="preserve">2 Cordless Phones                            </v>
          </cell>
          <cell r="F77">
            <v>36633</v>
          </cell>
          <cell r="G77">
            <v>489.93</v>
          </cell>
          <cell r="H77">
            <v>0</v>
          </cell>
          <cell r="I77"/>
          <cell r="J77">
            <v>0</v>
          </cell>
          <cell r="K77">
            <v>489.93</v>
          </cell>
          <cell r="L77">
            <v>0</v>
          </cell>
          <cell r="M77">
            <v>489.93</v>
          </cell>
          <cell r="N77">
            <v>0</v>
          </cell>
          <cell r="O77" t="str">
            <v>S/L</v>
          </cell>
          <cell r="P77">
            <v>5</v>
          </cell>
        </row>
        <row r="78">
          <cell r="A78" t="str">
            <v>KE.69</v>
          </cell>
          <cell r="B78" t="str">
            <v>Office Equipment</v>
          </cell>
          <cell r="C78">
            <v>69</v>
          </cell>
          <cell r="D78"/>
          <cell r="E78" t="str">
            <v xml:space="preserve">1 Prosignia Notebook Computer                </v>
          </cell>
          <cell r="F78">
            <v>36705</v>
          </cell>
          <cell r="G78">
            <v>3372.1</v>
          </cell>
          <cell r="H78">
            <v>0</v>
          </cell>
          <cell r="I78"/>
          <cell r="J78">
            <v>0</v>
          </cell>
          <cell r="K78">
            <v>3372.1</v>
          </cell>
          <cell r="L78">
            <v>0</v>
          </cell>
          <cell r="M78">
            <v>3372.1</v>
          </cell>
          <cell r="N78">
            <v>0</v>
          </cell>
          <cell r="O78" t="str">
            <v>S/L</v>
          </cell>
          <cell r="P78">
            <v>5</v>
          </cell>
        </row>
        <row r="79">
          <cell r="A79" t="str">
            <v>KE.70</v>
          </cell>
          <cell r="B79" t="str">
            <v>Office Equipment</v>
          </cell>
          <cell r="C79">
            <v>70</v>
          </cell>
          <cell r="D79"/>
          <cell r="E79" t="str">
            <v xml:space="preserve">1 Prosignia 330 PIII Computer                </v>
          </cell>
          <cell r="F79">
            <v>36707</v>
          </cell>
          <cell r="G79">
            <v>1282</v>
          </cell>
          <cell r="H79">
            <v>0</v>
          </cell>
          <cell r="I79"/>
          <cell r="J79">
            <v>0</v>
          </cell>
          <cell r="K79">
            <v>1282</v>
          </cell>
          <cell r="L79">
            <v>0</v>
          </cell>
          <cell r="M79">
            <v>1282</v>
          </cell>
          <cell r="N79">
            <v>0</v>
          </cell>
          <cell r="O79" t="str">
            <v>S/L</v>
          </cell>
          <cell r="P79">
            <v>5</v>
          </cell>
        </row>
        <row r="80">
          <cell r="A80" t="str">
            <v>KE.71</v>
          </cell>
          <cell r="B80" t="str">
            <v>Office Equipment</v>
          </cell>
          <cell r="C80">
            <v>71</v>
          </cell>
          <cell r="D80"/>
          <cell r="E80" t="str">
            <v xml:space="preserve">Instant Internet Box                         </v>
          </cell>
          <cell r="F80">
            <v>36707</v>
          </cell>
          <cell r="G80">
            <v>1115</v>
          </cell>
          <cell r="H80">
            <v>0</v>
          </cell>
          <cell r="I80"/>
          <cell r="J80">
            <v>0</v>
          </cell>
          <cell r="K80">
            <v>1115</v>
          </cell>
          <cell r="L80">
            <v>0</v>
          </cell>
          <cell r="M80">
            <v>1115</v>
          </cell>
          <cell r="N80">
            <v>0</v>
          </cell>
          <cell r="O80" t="str">
            <v>S/L</v>
          </cell>
          <cell r="P80">
            <v>5</v>
          </cell>
        </row>
        <row r="81">
          <cell r="A81" t="str">
            <v>KE.72</v>
          </cell>
          <cell r="B81" t="str">
            <v>Office Equipment</v>
          </cell>
          <cell r="C81">
            <v>72</v>
          </cell>
          <cell r="D81"/>
          <cell r="E81" t="str">
            <v xml:space="preserve">IPS Endorsograph S/N 0810                    </v>
          </cell>
          <cell r="F81">
            <v>36735</v>
          </cell>
          <cell r="G81">
            <v>5424.95</v>
          </cell>
          <cell r="H81">
            <v>0</v>
          </cell>
          <cell r="I81"/>
          <cell r="J81">
            <v>0</v>
          </cell>
          <cell r="K81">
            <v>5424.95</v>
          </cell>
          <cell r="L81">
            <v>0</v>
          </cell>
          <cell r="M81">
            <v>5424.95</v>
          </cell>
          <cell r="N81">
            <v>0</v>
          </cell>
          <cell r="O81" t="str">
            <v>S/L</v>
          </cell>
          <cell r="P81">
            <v>5</v>
          </cell>
        </row>
        <row r="82">
          <cell r="A82" t="str">
            <v>KE.73</v>
          </cell>
          <cell r="B82" t="str">
            <v>Office Equipment</v>
          </cell>
          <cell r="C82">
            <v>73</v>
          </cell>
          <cell r="D82"/>
          <cell r="E82" t="str">
            <v xml:space="preserve">CompUSA Sony Z505JS PIII 6 Computer          </v>
          </cell>
          <cell r="F82">
            <v>36738</v>
          </cell>
          <cell r="G82">
            <v>3979.99</v>
          </cell>
          <cell r="H82">
            <v>0</v>
          </cell>
          <cell r="I82"/>
          <cell r="J82">
            <v>0</v>
          </cell>
          <cell r="K82">
            <v>3979.99</v>
          </cell>
          <cell r="L82">
            <v>0</v>
          </cell>
          <cell r="M82">
            <v>3979.99</v>
          </cell>
          <cell r="N82">
            <v>0</v>
          </cell>
          <cell r="O82" t="str">
            <v>S/L</v>
          </cell>
          <cell r="P82">
            <v>5</v>
          </cell>
        </row>
        <row r="83">
          <cell r="A83" t="str">
            <v>KE.74</v>
          </cell>
          <cell r="B83" t="str">
            <v>Office Equipment</v>
          </cell>
          <cell r="C83">
            <v>74</v>
          </cell>
          <cell r="D83"/>
          <cell r="E83" t="str">
            <v xml:space="preserve">F9 Financial Reporting add-in for Excel      </v>
          </cell>
          <cell r="F83">
            <v>37006</v>
          </cell>
          <cell r="G83">
            <v>1500</v>
          </cell>
          <cell r="H83">
            <v>0</v>
          </cell>
          <cell r="I83"/>
          <cell r="J83">
            <v>0</v>
          </cell>
          <cell r="K83">
            <v>1500</v>
          </cell>
          <cell r="L83">
            <v>0</v>
          </cell>
          <cell r="M83">
            <v>1500</v>
          </cell>
          <cell r="N83">
            <v>0</v>
          </cell>
          <cell r="O83" t="str">
            <v>S/L</v>
          </cell>
          <cell r="P83">
            <v>5</v>
          </cell>
        </row>
        <row r="84">
          <cell r="A84" t="str">
            <v>KE.75</v>
          </cell>
          <cell r="B84" t="str">
            <v>Office Equipment</v>
          </cell>
          <cell r="C84">
            <v>75</v>
          </cell>
          <cell r="D84"/>
          <cell r="E84" t="str">
            <v xml:space="preserve">Endorsement Machine                          </v>
          </cell>
          <cell r="F84">
            <v>37033</v>
          </cell>
          <cell r="G84">
            <v>1197</v>
          </cell>
          <cell r="H84">
            <v>0</v>
          </cell>
          <cell r="I84"/>
          <cell r="J84">
            <v>0</v>
          </cell>
          <cell r="K84">
            <v>1197</v>
          </cell>
          <cell r="L84">
            <v>0</v>
          </cell>
          <cell r="M84">
            <v>1197</v>
          </cell>
          <cell r="N84">
            <v>0</v>
          </cell>
          <cell r="O84" t="str">
            <v>S/L</v>
          </cell>
          <cell r="P84">
            <v>7</v>
          </cell>
        </row>
        <row r="85">
          <cell r="A85" t="str">
            <v>KE.76</v>
          </cell>
          <cell r="B85" t="str">
            <v>Office Equipment</v>
          </cell>
          <cell r="C85">
            <v>76</v>
          </cell>
          <cell r="D85"/>
          <cell r="E85" t="str">
            <v>Deskpro EN SDT P3-866 Computer, Ser # 6109DYS</v>
          </cell>
          <cell r="F85">
            <v>37072</v>
          </cell>
          <cell r="G85">
            <v>1521</v>
          </cell>
          <cell r="H85">
            <v>0</v>
          </cell>
          <cell r="I85"/>
          <cell r="J85">
            <v>0</v>
          </cell>
          <cell r="K85">
            <v>1521</v>
          </cell>
          <cell r="L85">
            <v>0</v>
          </cell>
          <cell r="M85">
            <v>1521</v>
          </cell>
          <cell r="N85">
            <v>0</v>
          </cell>
          <cell r="O85" t="str">
            <v>S/L</v>
          </cell>
          <cell r="P85">
            <v>5</v>
          </cell>
        </row>
        <row r="86">
          <cell r="A86" t="str">
            <v>KE.77</v>
          </cell>
          <cell r="B86" t="str">
            <v>Office Equipment</v>
          </cell>
          <cell r="C86">
            <v>77</v>
          </cell>
          <cell r="D86"/>
          <cell r="E86" t="str">
            <v>Deskpro EN SDT P3-866 Computer, Ser #6123DYSZ</v>
          </cell>
          <cell r="F86">
            <v>37072</v>
          </cell>
          <cell r="G86">
            <v>1279</v>
          </cell>
          <cell r="H86">
            <v>0</v>
          </cell>
          <cell r="I86"/>
          <cell r="J86">
            <v>0</v>
          </cell>
          <cell r="K86">
            <v>1279</v>
          </cell>
          <cell r="L86">
            <v>0</v>
          </cell>
          <cell r="M86">
            <v>1279</v>
          </cell>
          <cell r="N86">
            <v>0</v>
          </cell>
          <cell r="O86" t="str">
            <v>S/L</v>
          </cell>
          <cell r="P86">
            <v>5</v>
          </cell>
        </row>
        <row r="87">
          <cell r="A87" t="str">
            <v>KE.78</v>
          </cell>
          <cell r="B87" t="str">
            <v>Office Equipment</v>
          </cell>
          <cell r="C87">
            <v>78</v>
          </cell>
          <cell r="D87"/>
          <cell r="E87" t="str">
            <v>3 Kronos 154 Timekeeper-#R002009143, R0020091</v>
          </cell>
          <cell r="F87">
            <v>37072</v>
          </cell>
          <cell r="G87">
            <v>12570</v>
          </cell>
          <cell r="H87">
            <v>0</v>
          </cell>
          <cell r="I87"/>
          <cell r="J87">
            <v>0</v>
          </cell>
          <cell r="K87">
            <v>12570</v>
          </cell>
          <cell r="L87">
            <v>0</v>
          </cell>
          <cell r="M87">
            <v>12570</v>
          </cell>
          <cell r="N87">
            <v>0</v>
          </cell>
          <cell r="O87" t="str">
            <v>S/L</v>
          </cell>
          <cell r="P87">
            <v>7</v>
          </cell>
        </row>
        <row r="88">
          <cell r="A88" t="str">
            <v>KE.79</v>
          </cell>
          <cell r="B88" t="str">
            <v>Office Equipment</v>
          </cell>
          <cell r="C88">
            <v>80</v>
          </cell>
          <cell r="D88"/>
          <cell r="E88" t="str">
            <v xml:space="preserve">Okidata ML395 24Pin Printer #SOBAZ400186OH   </v>
          </cell>
          <cell r="F88">
            <v>37085</v>
          </cell>
          <cell r="G88">
            <v>1200</v>
          </cell>
          <cell r="H88">
            <v>0</v>
          </cell>
          <cell r="I88"/>
          <cell r="J88">
            <v>0</v>
          </cell>
          <cell r="K88">
            <v>1200</v>
          </cell>
          <cell r="L88">
            <v>0</v>
          </cell>
          <cell r="M88">
            <v>1200</v>
          </cell>
          <cell r="N88">
            <v>0</v>
          </cell>
          <cell r="O88" t="str">
            <v>S/L</v>
          </cell>
          <cell r="P88">
            <v>5</v>
          </cell>
        </row>
        <row r="89">
          <cell r="A89" t="str">
            <v>KE.80</v>
          </cell>
          <cell r="B89" t="str">
            <v>Motor Vehicles</v>
          </cell>
          <cell r="C89">
            <v>82</v>
          </cell>
          <cell r="D89"/>
          <cell r="E89" t="str">
            <v xml:space="preserve">Suburban (Sani-lease)                        </v>
          </cell>
          <cell r="F89">
            <v>36525</v>
          </cell>
          <cell r="G89">
            <v>3574.05</v>
          </cell>
          <cell r="H89">
            <v>0</v>
          </cell>
          <cell r="I89"/>
          <cell r="J89">
            <v>0</v>
          </cell>
          <cell r="K89">
            <v>3574.05</v>
          </cell>
          <cell r="L89">
            <v>0</v>
          </cell>
          <cell r="M89">
            <v>3574.05</v>
          </cell>
          <cell r="N89">
            <v>0</v>
          </cell>
          <cell r="O89" t="str">
            <v>S/L</v>
          </cell>
          <cell r="P89">
            <v>5</v>
          </cell>
        </row>
        <row r="90">
          <cell r="A90" t="str">
            <v>KE.81</v>
          </cell>
          <cell r="B90" t="str">
            <v>Motor Vehicles</v>
          </cell>
          <cell r="C90">
            <v>83</v>
          </cell>
          <cell r="D90"/>
          <cell r="E90" t="str">
            <v xml:space="preserve">2001 GMC Suburban                            </v>
          </cell>
          <cell r="F90">
            <v>36796</v>
          </cell>
          <cell r="G90">
            <v>46631</v>
          </cell>
          <cell r="H90">
            <v>0</v>
          </cell>
          <cell r="I90"/>
          <cell r="J90">
            <v>0</v>
          </cell>
          <cell r="K90">
            <v>46631</v>
          </cell>
          <cell r="L90">
            <v>0</v>
          </cell>
          <cell r="M90">
            <v>46631</v>
          </cell>
          <cell r="N90">
            <v>0</v>
          </cell>
          <cell r="O90" t="str">
            <v>S/L</v>
          </cell>
          <cell r="P90">
            <v>5</v>
          </cell>
        </row>
        <row r="91">
          <cell r="A91" t="str">
            <v>KE.82</v>
          </cell>
          <cell r="B91" t="str">
            <v>Machines &amp; Equipment</v>
          </cell>
          <cell r="C91">
            <v>84</v>
          </cell>
          <cell r="D91"/>
          <cell r="E91" t="str">
            <v xml:space="preserve">PCS TERMINAL                                 </v>
          </cell>
          <cell r="F91">
            <v>31443</v>
          </cell>
          <cell r="G91">
            <v>711</v>
          </cell>
          <cell r="H91">
            <v>0</v>
          </cell>
          <cell r="I91"/>
          <cell r="J91">
            <v>0</v>
          </cell>
          <cell r="K91">
            <v>711</v>
          </cell>
          <cell r="L91">
            <v>0</v>
          </cell>
          <cell r="M91">
            <v>711</v>
          </cell>
          <cell r="N91">
            <v>0</v>
          </cell>
          <cell r="O91" t="str">
            <v>S/L</v>
          </cell>
          <cell r="P91">
            <v>5</v>
          </cell>
        </row>
        <row r="92">
          <cell r="A92" t="str">
            <v>KE.83</v>
          </cell>
          <cell r="B92" t="str">
            <v>Machines &amp; Equipment</v>
          </cell>
          <cell r="C92">
            <v>85</v>
          </cell>
          <cell r="D92"/>
          <cell r="E92" t="str">
            <v xml:space="preserve">150 LPM PRINTER                              </v>
          </cell>
          <cell r="F92">
            <v>31443</v>
          </cell>
          <cell r="G92">
            <v>417</v>
          </cell>
          <cell r="H92">
            <v>0</v>
          </cell>
          <cell r="I92"/>
          <cell r="J92">
            <v>0</v>
          </cell>
          <cell r="K92">
            <v>417</v>
          </cell>
          <cell r="L92">
            <v>0</v>
          </cell>
          <cell r="M92">
            <v>417</v>
          </cell>
          <cell r="N92">
            <v>0</v>
          </cell>
          <cell r="O92" t="str">
            <v>S/L</v>
          </cell>
          <cell r="P92">
            <v>5</v>
          </cell>
        </row>
        <row r="93">
          <cell r="A93" t="str">
            <v>KE.84</v>
          </cell>
          <cell r="B93" t="str">
            <v>Machines &amp; Equipment</v>
          </cell>
          <cell r="C93">
            <v>86</v>
          </cell>
          <cell r="D93"/>
          <cell r="E93" t="str">
            <v xml:space="preserve">COPIER                                       </v>
          </cell>
          <cell r="F93">
            <v>31716</v>
          </cell>
          <cell r="G93">
            <v>1100</v>
          </cell>
          <cell r="H93">
            <v>0</v>
          </cell>
          <cell r="I93"/>
          <cell r="J93">
            <v>0</v>
          </cell>
          <cell r="K93">
            <v>1100</v>
          </cell>
          <cell r="L93">
            <v>0</v>
          </cell>
          <cell r="M93">
            <v>1100</v>
          </cell>
          <cell r="N93">
            <v>0</v>
          </cell>
          <cell r="O93" t="str">
            <v>S/L</v>
          </cell>
          <cell r="P93">
            <v>5</v>
          </cell>
        </row>
        <row r="94">
          <cell r="A94" t="str">
            <v>KE.85</v>
          </cell>
          <cell r="B94" t="str">
            <v>Machines &amp; Equipment</v>
          </cell>
          <cell r="C94">
            <v>87</v>
          </cell>
          <cell r="D94"/>
          <cell r="E94" t="str">
            <v xml:space="preserve">TV VCR                                       </v>
          </cell>
          <cell r="F94">
            <v>32825</v>
          </cell>
          <cell r="G94">
            <v>700</v>
          </cell>
          <cell r="H94">
            <v>0</v>
          </cell>
          <cell r="I94"/>
          <cell r="J94">
            <v>0</v>
          </cell>
          <cell r="K94">
            <v>700</v>
          </cell>
          <cell r="L94">
            <v>0</v>
          </cell>
          <cell r="M94">
            <v>700</v>
          </cell>
          <cell r="N94">
            <v>0</v>
          </cell>
          <cell r="O94" t="str">
            <v>S/L</v>
          </cell>
          <cell r="P94">
            <v>5</v>
          </cell>
        </row>
        <row r="95">
          <cell r="A95" t="str">
            <v>KE.86</v>
          </cell>
          <cell r="B95" t="str">
            <v>Machines &amp; Equipment</v>
          </cell>
          <cell r="C95">
            <v>88</v>
          </cell>
          <cell r="D95"/>
          <cell r="E95" t="str">
            <v xml:space="preserve">Software Program                             </v>
          </cell>
          <cell r="F95">
            <v>32873</v>
          </cell>
          <cell r="G95">
            <v>990</v>
          </cell>
          <cell r="H95">
            <v>0</v>
          </cell>
          <cell r="I95"/>
          <cell r="J95">
            <v>0</v>
          </cell>
          <cell r="K95">
            <v>990</v>
          </cell>
          <cell r="L95">
            <v>0</v>
          </cell>
          <cell r="M95">
            <v>990</v>
          </cell>
          <cell r="N95">
            <v>0</v>
          </cell>
          <cell r="O95" t="str">
            <v>S/L</v>
          </cell>
          <cell r="P95">
            <v>5</v>
          </cell>
        </row>
        <row r="96">
          <cell r="A96" t="str">
            <v>KE.87</v>
          </cell>
          <cell r="B96" t="str">
            <v>Machines &amp; Equipment</v>
          </cell>
          <cell r="C96">
            <v>89</v>
          </cell>
          <cell r="D96"/>
          <cell r="E96" t="str">
            <v xml:space="preserve">IMTEC Computer                               </v>
          </cell>
          <cell r="F96">
            <v>32873</v>
          </cell>
          <cell r="G96">
            <v>1670</v>
          </cell>
          <cell r="H96">
            <v>0</v>
          </cell>
          <cell r="I96"/>
          <cell r="J96">
            <v>0</v>
          </cell>
          <cell r="K96">
            <v>1670</v>
          </cell>
          <cell r="L96">
            <v>0</v>
          </cell>
          <cell r="M96">
            <v>1670</v>
          </cell>
          <cell r="N96">
            <v>0</v>
          </cell>
          <cell r="O96" t="str">
            <v>S/L</v>
          </cell>
          <cell r="P96">
            <v>5</v>
          </cell>
        </row>
        <row r="97">
          <cell r="A97" t="str">
            <v>KE.88</v>
          </cell>
          <cell r="B97" t="str">
            <v>Machines &amp; Equipment</v>
          </cell>
          <cell r="C97">
            <v>90</v>
          </cell>
          <cell r="D97"/>
          <cell r="E97" t="str">
            <v xml:space="preserve">IMTEC Computers                              </v>
          </cell>
          <cell r="F97">
            <v>32873</v>
          </cell>
          <cell r="G97">
            <v>3850</v>
          </cell>
          <cell r="H97">
            <v>0</v>
          </cell>
          <cell r="I97"/>
          <cell r="J97">
            <v>0</v>
          </cell>
          <cell r="K97">
            <v>3850</v>
          </cell>
          <cell r="L97">
            <v>0</v>
          </cell>
          <cell r="M97">
            <v>3850</v>
          </cell>
          <cell r="N97">
            <v>0</v>
          </cell>
          <cell r="O97" t="str">
            <v>S/L</v>
          </cell>
          <cell r="P97">
            <v>5</v>
          </cell>
        </row>
        <row r="98">
          <cell r="A98" t="str">
            <v>KE.89</v>
          </cell>
          <cell r="B98" t="str">
            <v>Machines &amp; Equipment</v>
          </cell>
          <cell r="C98">
            <v>91</v>
          </cell>
          <cell r="D98"/>
          <cell r="E98" t="str">
            <v xml:space="preserve">Computer Equipment                           </v>
          </cell>
          <cell r="F98">
            <v>34730</v>
          </cell>
          <cell r="G98">
            <v>2814</v>
          </cell>
          <cell r="H98">
            <v>0</v>
          </cell>
          <cell r="I98"/>
          <cell r="J98">
            <v>0</v>
          </cell>
          <cell r="K98">
            <v>2814</v>
          </cell>
          <cell r="L98">
            <v>0</v>
          </cell>
          <cell r="M98">
            <v>2814</v>
          </cell>
          <cell r="N98">
            <v>0</v>
          </cell>
          <cell r="O98" t="str">
            <v>S/L</v>
          </cell>
          <cell r="P98">
            <v>5</v>
          </cell>
        </row>
        <row r="99">
          <cell r="A99" t="str">
            <v>KE.90</v>
          </cell>
          <cell r="B99" t="str">
            <v>Machines &amp; Equipment</v>
          </cell>
          <cell r="C99">
            <v>92</v>
          </cell>
          <cell r="D99"/>
          <cell r="E99" t="str">
            <v xml:space="preserve">Computer                                     </v>
          </cell>
          <cell r="F99">
            <v>34730</v>
          </cell>
          <cell r="G99">
            <v>1650</v>
          </cell>
          <cell r="H99">
            <v>0</v>
          </cell>
          <cell r="I99"/>
          <cell r="J99">
            <v>0</v>
          </cell>
          <cell r="K99">
            <v>1650</v>
          </cell>
          <cell r="L99">
            <v>0</v>
          </cell>
          <cell r="M99">
            <v>1650</v>
          </cell>
          <cell r="N99">
            <v>0</v>
          </cell>
          <cell r="O99" t="str">
            <v>S/L</v>
          </cell>
          <cell r="P99">
            <v>5</v>
          </cell>
        </row>
        <row r="100">
          <cell r="A100" t="str">
            <v>KE.91</v>
          </cell>
          <cell r="B100" t="str">
            <v>Machines &amp; Equipment</v>
          </cell>
          <cell r="C100">
            <v>93</v>
          </cell>
          <cell r="D100"/>
          <cell r="E100" t="str">
            <v xml:space="preserve">Okidata Printer                              </v>
          </cell>
          <cell r="F100">
            <v>34778</v>
          </cell>
          <cell r="G100">
            <v>1401.9</v>
          </cell>
          <cell r="H100">
            <v>0</v>
          </cell>
          <cell r="I100"/>
          <cell r="J100">
            <v>0</v>
          </cell>
          <cell r="K100">
            <v>1401.9</v>
          </cell>
          <cell r="L100">
            <v>0</v>
          </cell>
          <cell r="M100">
            <v>1401.9</v>
          </cell>
          <cell r="N100">
            <v>0</v>
          </cell>
          <cell r="O100" t="str">
            <v>S/L</v>
          </cell>
          <cell r="P100">
            <v>5</v>
          </cell>
        </row>
        <row r="101">
          <cell r="A101" t="str">
            <v>KE.92</v>
          </cell>
          <cell r="B101" t="str">
            <v>Machines &amp; Equipment</v>
          </cell>
          <cell r="C101">
            <v>94</v>
          </cell>
          <cell r="D101"/>
          <cell r="E101" t="str">
            <v xml:space="preserve">Computer                                     </v>
          </cell>
          <cell r="F101">
            <v>34757</v>
          </cell>
          <cell r="G101">
            <v>2582</v>
          </cell>
          <cell r="H101">
            <v>0</v>
          </cell>
          <cell r="I101"/>
          <cell r="J101">
            <v>0</v>
          </cell>
          <cell r="K101">
            <v>2582</v>
          </cell>
          <cell r="L101">
            <v>0</v>
          </cell>
          <cell r="M101">
            <v>2582</v>
          </cell>
          <cell r="N101">
            <v>0</v>
          </cell>
          <cell r="O101" t="str">
            <v>S/L</v>
          </cell>
          <cell r="P101">
            <v>5</v>
          </cell>
        </row>
        <row r="102">
          <cell r="A102" t="str">
            <v>KE.93</v>
          </cell>
          <cell r="B102" t="str">
            <v>Machines &amp; Equipment</v>
          </cell>
          <cell r="C102">
            <v>95</v>
          </cell>
          <cell r="D102"/>
          <cell r="E102" t="str">
            <v xml:space="preserve">Computer Software                            </v>
          </cell>
          <cell r="F102">
            <v>34819</v>
          </cell>
          <cell r="G102">
            <v>776.97</v>
          </cell>
          <cell r="H102">
            <v>0</v>
          </cell>
          <cell r="I102"/>
          <cell r="J102">
            <v>0</v>
          </cell>
          <cell r="K102">
            <v>776.97</v>
          </cell>
          <cell r="L102">
            <v>0</v>
          </cell>
          <cell r="M102">
            <v>776.97</v>
          </cell>
          <cell r="N102">
            <v>0</v>
          </cell>
          <cell r="O102" t="str">
            <v>S/L</v>
          </cell>
          <cell r="P102">
            <v>5</v>
          </cell>
        </row>
        <row r="103">
          <cell r="A103" t="str">
            <v>KE.94</v>
          </cell>
          <cell r="B103" t="str">
            <v>Machines &amp; Equipment</v>
          </cell>
          <cell r="C103">
            <v>96</v>
          </cell>
          <cell r="D103"/>
          <cell r="E103" t="str">
            <v xml:space="preserve">Computer Equipment                           </v>
          </cell>
          <cell r="F103">
            <v>34819</v>
          </cell>
          <cell r="G103">
            <v>8869.9500000000007</v>
          </cell>
          <cell r="H103">
            <v>0</v>
          </cell>
          <cell r="I103"/>
          <cell r="J103">
            <v>0</v>
          </cell>
          <cell r="K103">
            <v>8869.9500000000007</v>
          </cell>
          <cell r="L103">
            <v>0</v>
          </cell>
          <cell r="M103">
            <v>8869.9500000000007</v>
          </cell>
          <cell r="N103">
            <v>0</v>
          </cell>
          <cell r="O103" t="str">
            <v>S/L</v>
          </cell>
          <cell r="P103">
            <v>5</v>
          </cell>
        </row>
        <row r="104">
          <cell r="A104" t="str">
            <v>KE.95</v>
          </cell>
          <cell r="B104" t="str">
            <v>Machines &amp; Equipment</v>
          </cell>
          <cell r="C104">
            <v>97</v>
          </cell>
          <cell r="D104"/>
          <cell r="E104" t="str">
            <v xml:space="preserve">Pentium p-75 &amp; 80286dx system                </v>
          </cell>
          <cell r="F104">
            <v>34842</v>
          </cell>
          <cell r="G104">
            <v>4191.3999999999996</v>
          </cell>
          <cell r="H104">
            <v>0</v>
          </cell>
          <cell r="I104"/>
          <cell r="J104">
            <v>0</v>
          </cell>
          <cell r="K104">
            <v>4191.3999999999996</v>
          </cell>
          <cell r="L104">
            <v>0</v>
          </cell>
          <cell r="M104">
            <v>4191.3999999999996</v>
          </cell>
          <cell r="N104">
            <v>0</v>
          </cell>
          <cell r="O104" t="str">
            <v>S/L</v>
          </cell>
          <cell r="P104">
            <v>5</v>
          </cell>
        </row>
        <row r="105">
          <cell r="A105" t="str">
            <v>KE.96</v>
          </cell>
          <cell r="B105" t="str">
            <v>Machines &amp; Equipment</v>
          </cell>
          <cell r="C105">
            <v>98</v>
          </cell>
          <cell r="D105"/>
          <cell r="E105" t="str">
            <v xml:space="preserve">80486dx/2-80 system                          </v>
          </cell>
          <cell r="F105">
            <v>34880</v>
          </cell>
          <cell r="G105">
            <v>1379</v>
          </cell>
          <cell r="H105">
            <v>0</v>
          </cell>
          <cell r="I105"/>
          <cell r="J105">
            <v>0</v>
          </cell>
          <cell r="K105">
            <v>1379</v>
          </cell>
          <cell r="L105">
            <v>0</v>
          </cell>
          <cell r="M105">
            <v>1379</v>
          </cell>
          <cell r="N105">
            <v>0</v>
          </cell>
          <cell r="O105" t="str">
            <v>S/L</v>
          </cell>
          <cell r="P105">
            <v>5</v>
          </cell>
        </row>
        <row r="106">
          <cell r="A106" t="str">
            <v>KE.97</v>
          </cell>
          <cell r="B106" t="str">
            <v>Machines &amp; Equipment</v>
          </cell>
          <cell r="C106">
            <v>99</v>
          </cell>
          <cell r="D106"/>
          <cell r="E106" t="str">
            <v xml:space="preserve">Wang TEK DX3400                              </v>
          </cell>
          <cell r="F106">
            <v>35017</v>
          </cell>
          <cell r="G106">
            <v>1882</v>
          </cell>
          <cell r="H106">
            <v>0</v>
          </cell>
          <cell r="I106"/>
          <cell r="J106">
            <v>0</v>
          </cell>
          <cell r="K106">
            <v>1882</v>
          </cell>
          <cell r="L106">
            <v>0</v>
          </cell>
          <cell r="M106">
            <v>1882</v>
          </cell>
          <cell r="N106">
            <v>0</v>
          </cell>
          <cell r="O106" t="str">
            <v>S/L</v>
          </cell>
          <cell r="P106">
            <v>5</v>
          </cell>
        </row>
        <row r="107">
          <cell r="A107" t="str">
            <v>KE.98</v>
          </cell>
          <cell r="B107" t="str">
            <v>Machines &amp; Equipment</v>
          </cell>
          <cell r="C107">
            <v>100</v>
          </cell>
          <cell r="D107"/>
          <cell r="E107" t="str">
            <v xml:space="preserve">Shopmaster                                   </v>
          </cell>
          <cell r="F107">
            <v>35033</v>
          </cell>
          <cell r="G107">
            <v>4149</v>
          </cell>
          <cell r="H107">
            <v>0</v>
          </cell>
          <cell r="I107"/>
          <cell r="J107">
            <v>0</v>
          </cell>
          <cell r="K107">
            <v>4149</v>
          </cell>
          <cell r="L107">
            <v>0</v>
          </cell>
          <cell r="M107">
            <v>4149</v>
          </cell>
          <cell r="N107">
            <v>0</v>
          </cell>
          <cell r="O107" t="str">
            <v>S/L</v>
          </cell>
          <cell r="P107">
            <v>7</v>
          </cell>
        </row>
        <row r="108">
          <cell r="A108" t="str">
            <v>KE.99</v>
          </cell>
          <cell r="B108" t="str">
            <v>Machines &amp; Equipment</v>
          </cell>
          <cell r="C108">
            <v>101</v>
          </cell>
          <cell r="D108"/>
          <cell r="E108" t="str">
            <v xml:space="preserve">Computer upgrade                             </v>
          </cell>
          <cell r="F108">
            <v>35324</v>
          </cell>
          <cell r="G108">
            <v>545</v>
          </cell>
          <cell r="H108">
            <v>0</v>
          </cell>
          <cell r="I108"/>
          <cell r="J108">
            <v>0</v>
          </cell>
          <cell r="K108">
            <v>545</v>
          </cell>
          <cell r="L108">
            <v>0</v>
          </cell>
          <cell r="M108">
            <v>545</v>
          </cell>
          <cell r="N108">
            <v>0</v>
          </cell>
          <cell r="O108" t="str">
            <v>S/L</v>
          </cell>
          <cell r="P108">
            <v>5</v>
          </cell>
        </row>
        <row r="109">
          <cell r="A109" t="str">
            <v>KE.100</v>
          </cell>
          <cell r="B109" t="str">
            <v>Machines &amp; Equipment</v>
          </cell>
          <cell r="C109">
            <v>102</v>
          </cell>
          <cell r="D109"/>
          <cell r="E109" t="str">
            <v xml:space="preserve">Contract tickler software                    </v>
          </cell>
          <cell r="F109">
            <v>35422</v>
          </cell>
          <cell r="G109">
            <v>1479.1</v>
          </cell>
          <cell r="H109">
            <v>0</v>
          </cell>
          <cell r="I109"/>
          <cell r="J109">
            <v>0</v>
          </cell>
          <cell r="K109">
            <v>1479.1</v>
          </cell>
          <cell r="L109">
            <v>0</v>
          </cell>
          <cell r="M109">
            <v>1479.1</v>
          </cell>
          <cell r="N109">
            <v>0</v>
          </cell>
          <cell r="O109" t="str">
            <v>S/L</v>
          </cell>
          <cell r="P109">
            <v>5</v>
          </cell>
        </row>
        <row r="110">
          <cell r="A110" t="str">
            <v>KE.101</v>
          </cell>
          <cell r="B110" t="str">
            <v>Machines &amp; Equipment</v>
          </cell>
          <cell r="C110">
            <v>103</v>
          </cell>
          <cell r="D110"/>
          <cell r="E110" t="str">
            <v xml:space="preserve">Cyrix workstation                            </v>
          </cell>
          <cell r="F110">
            <v>35414</v>
          </cell>
          <cell r="G110">
            <v>899</v>
          </cell>
          <cell r="H110">
            <v>0</v>
          </cell>
          <cell r="I110"/>
          <cell r="J110">
            <v>0</v>
          </cell>
          <cell r="K110">
            <v>899</v>
          </cell>
          <cell r="L110">
            <v>0</v>
          </cell>
          <cell r="M110">
            <v>899</v>
          </cell>
          <cell r="N110">
            <v>0</v>
          </cell>
          <cell r="O110" t="str">
            <v>S/L</v>
          </cell>
          <cell r="P110">
            <v>5</v>
          </cell>
        </row>
        <row r="111">
          <cell r="A111" t="str">
            <v>KE.102</v>
          </cell>
          <cell r="B111" t="str">
            <v>Machines &amp; Equipment</v>
          </cell>
          <cell r="C111">
            <v>104</v>
          </cell>
          <cell r="D111"/>
          <cell r="E111" t="str">
            <v xml:space="preserve">HDML heavy lifting system                    </v>
          </cell>
          <cell r="F111">
            <v>35507</v>
          </cell>
          <cell r="G111">
            <v>36256.46</v>
          </cell>
          <cell r="H111">
            <v>0</v>
          </cell>
          <cell r="I111"/>
          <cell r="J111">
            <v>0</v>
          </cell>
          <cell r="K111">
            <v>36256.46</v>
          </cell>
          <cell r="L111">
            <v>0</v>
          </cell>
          <cell r="M111">
            <v>36256.46</v>
          </cell>
          <cell r="N111">
            <v>0</v>
          </cell>
          <cell r="O111" t="str">
            <v>S/L</v>
          </cell>
          <cell r="P111">
            <v>7</v>
          </cell>
        </row>
        <row r="112">
          <cell r="A112" t="str">
            <v>KE.103</v>
          </cell>
          <cell r="B112" t="str">
            <v>Machines &amp; Equipment</v>
          </cell>
          <cell r="C112">
            <v>105</v>
          </cell>
          <cell r="D112"/>
          <cell r="E112" t="str">
            <v xml:space="preserve">Caterpillar 312B Excavator                   </v>
          </cell>
          <cell r="F112">
            <v>35723</v>
          </cell>
          <cell r="G112">
            <v>94950</v>
          </cell>
          <cell r="H112">
            <v>0</v>
          </cell>
          <cell r="I112"/>
          <cell r="J112">
            <v>0</v>
          </cell>
          <cell r="K112">
            <v>94950</v>
          </cell>
          <cell r="L112">
            <v>0</v>
          </cell>
          <cell r="M112">
            <v>94950</v>
          </cell>
          <cell r="N112">
            <v>0</v>
          </cell>
          <cell r="O112" t="str">
            <v>S/L</v>
          </cell>
          <cell r="P112">
            <v>5</v>
          </cell>
        </row>
        <row r="113">
          <cell r="A113" t="str">
            <v>KE.104</v>
          </cell>
          <cell r="B113" t="str">
            <v>Machines &amp; Equipment</v>
          </cell>
          <cell r="C113">
            <v>106</v>
          </cell>
          <cell r="D113"/>
          <cell r="E113" t="str">
            <v xml:space="preserve">Hyster H60XM                                 </v>
          </cell>
          <cell r="F113">
            <v>35668</v>
          </cell>
          <cell r="G113">
            <v>25550</v>
          </cell>
          <cell r="H113">
            <v>0</v>
          </cell>
          <cell r="I113"/>
          <cell r="J113">
            <v>0</v>
          </cell>
          <cell r="K113">
            <v>25550</v>
          </cell>
          <cell r="L113">
            <v>0</v>
          </cell>
          <cell r="M113">
            <v>25550</v>
          </cell>
          <cell r="N113">
            <v>0</v>
          </cell>
          <cell r="O113" t="str">
            <v>S/L</v>
          </cell>
          <cell r="P113">
            <v>5</v>
          </cell>
        </row>
        <row r="114">
          <cell r="A114" t="str">
            <v>KE.105</v>
          </cell>
          <cell r="B114" t="str">
            <v>Machines &amp; Equipment</v>
          </cell>
          <cell r="C114">
            <v>107</v>
          </cell>
          <cell r="D114"/>
          <cell r="E114" t="str">
            <v xml:space="preserve">Pentium 166 workstation                      </v>
          </cell>
          <cell r="F114">
            <v>35703</v>
          </cell>
          <cell r="G114">
            <v>1464</v>
          </cell>
          <cell r="H114">
            <v>0</v>
          </cell>
          <cell r="I114"/>
          <cell r="J114">
            <v>0</v>
          </cell>
          <cell r="K114">
            <v>1464</v>
          </cell>
          <cell r="L114">
            <v>0</v>
          </cell>
          <cell r="M114">
            <v>1464</v>
          </cell>
          <cell r="N114">
            <v>0</v>
          </cell>
          <cell r="O114" t="str">
            <v>S/L</v>
          </cell>
          <cell r="P114">
            <v>5</v>
          </cell>
        </row>
        <row r="115">
          <cell r="A115" t="str">
            <v>KE.106</v>
          </cell>
          <cell r="B115" t="str">
            <v>Machines &amp; Equipment</v>
          </cell>
          <cell r="C115">
            <v>108</v>
          </cell>
          <cell r="D115"/>
          <cell r="E115" t="str">
            <v xml:space="preserve">Bravo Computer-Ser. 247100627273             </v>
          </cell>
          <cell r="F115">
            <v>35825</v>
          </cell>
          <cell r="G115">
            <v>2145</v>
          </cell>
          <cell r="H115">
            <v>0</v>
          </cell>
          <cell r="I115"/>
          <cell r="J115">
            <v>0</v>
          </cell>
          <cell r="K115">
            <v>2145</v>
          </cell>
          <cell r="L115">
            <v>0</v>
          </cell>
          <cell r="M115">
            <v>2145</v>
          </cell>
          <cell r="N115">
            <v>0</v>
          </cell>
          <cell r="O115" t="str">
            <v>S/L</v>
          </cell>
          <cell r="P115">
            <v>5</v>
          </cell>
        </row>
        <row r="116">
          <cell r="A116" t="str">
            <v>KE.107</v>
          </cell>
          <cell r="B116" t="str">
            <v>Machines &amp; Equipment</v>
          </cell>
          <cell r="C116">
            <v>109</v>
          </cell>
          <cell r="D116"/>
          <cell r="E116" t="str">
            <v xml:space="preserve">Bravo Computer-Ser. 227100614938             </v>
          </cell>
          <cell r="F116">
            <v>35854</v>
          </cell>
          <cell r="G116">
            <v>1760</v>
          </cell>
          <cell r="H116">
            <v>0</v>
          </cell>
          <cell r="I116"/>
          <cell r="J116">
            <v>0</v>
          </cell>
          <cell r="K116">
            <v>1760</v>
          </cell>
          <cell r="L116">
            <v>0</v>
          </cell>
          <cell r="M116">
            <v>1760</v>
          </cell>
          <cell r="N116">
            <v>0</v>
          </cell>
          <cell r="O116" t="str">
            <v>S/L</v>
          </cell>
          <cell r="P116">
            <v>5</v>
          </cell>
        </row>
        <row r="117">
          <cell r="A117" t="str">
            <v>KE.108</v>
          </cell>
          <cell r="B117" t="str">
            <v>Machines &amp; Equipment</v>
          </cell>
          <cell r="C117">
            <v>110</v>
          </cell>
          <cell r="D117"/>
          <cell r="E117" t="str">
            <v xml:space="preserve">Dell Computer System-Latitude CP             </v>
          </cell>
          <cell r="F117">
            <v>35854</v>
          </cell>
          <cell r="G117">
            <v>3933</v>
          </cell>
          <cell r="H117">
            <v>0</v>
          </cell>
          <cell r="I117"/>
          <cell r="J117">
            <v>0</v>
          </cell>
          <cell r="K117">
            <v>3933</v>
          </cell>
          <cell r="L117">
            <v>0</v>
          </cell>
          <cell r="M117">
            <v>3933</v>
          </cell>
          <cell r="N117">
            <v>0</v>
          </cell>
          <cell r="O117" t="str">
            <v>S/L</v>
          </cell>
          <cell r="P117">
            <v>5</v>
          </cell>
        </row>
        <row r="118">
          <cell r="A118" t="str">
            <v>KE.109</v>
          </cell>
          <cell r="B118" t="str">
            <v>Machines &amp; Equipment</v>
          </cell>
          <cell r="C118">
            <v>111</v>
          </cell>
          <cell r="D118"/>
          <cell r="E118" t="str">
            <v xml:space="preserve">Bravo Computer-Ser#307100666183              </v>
          </cell>
          <cell r="F118">
            <v>35915</v>
          </cell>
          <cell r="G118">
            <v>2270</v>
          </cell>
          <cell r="H118">
            <v>0</v>
          </cell>
          <cell r="I118"/>
          <cell r="J118">
            <v>0</v>
          </cell>
          <cell r="K118">
            <v>2270</v>
          </cell>
          <cell r="L118">
            <v>0</v>
          </cell>
          <cell r="M118">
            <v>2270</v>
          </cell>
          <cell r="N118">
            <v>0</v>
          </cell>
          <cell r="O118" t="str">
            <v>S/L</v>
          </cell>
          <cell r="P118">
            <v>5</v>
          </cell>
        </row>
        <row r="119">
          <cell r="A119" t="str">
            <v>KE.110</v>
          </cell>
          <cell r="B119" t="str">
            <v>Machines &amp; Equipment</v>
          </cell>
          <cell r="C119">
            <v>112</v>
          </cell>
          <cell r="D119"/>
          <cell r="E119" t="str">
            <v xml:space="preserve">2 Automatic Door Openers                     </v>
          </cell>
          <cell r="F119">
            <v>36147</v>
          </cell>
          <cell r="G119">
            <v>2900</v>
          </cell>
          <cell r="H119">
            <v>0</v>
          </cell>
          <cell r="I119"/>
          <cell r="J119">
            <v>0</v>
          </cell>
          <cell r="K119">
            <v>2900</v>
          </cell>
          <cell r="L119">
            <v>0</v>
          </cell>
          <cell r="M119">
            <v>2900</v>
          </cell>
          <cell r="N119">
            <v>0</v>
          </cell>
          <cell r="O119" t="str">
            <v>S/L</v>
          </cell>
          <cell r="P119">
            <v>7</v>
          </cell>
        </row>
        <row r="120">
          <cell r="A120" t="str">
            <v>KE.111</v>
          </cell>
          <cell r="B120" t="str">
            <v>Machines &amp; Equipment</v>
          </cell>
          <cell r="C120">
            <v>113</v>
          </cell>
          <cell r="D120"/>
          <cell r="E120" t="str">
            <v xml:space="preserve">Lodestar L Hoist                             </v>
          </cell>
          <cell r="F120">
            <v>36095</v>
          </cell>
          <cell r="G120">
            <v>1692.44</v>
          </cell>
          <cell r="H120">
            <v>0</v>
          </cell>
          <cell r="I120"/>
          <cell r="J120">
            <v>0</v>
          </cell>
          <cell r="K120">
            <v>1692.44</v>
          </cell>
          <cell r="L120">
            <v>0</v>
          </cell>
          <cell r="M120">
            <v>1692.44</v>
          </cell>
          <cell r="N120">
            <v>0</v>
          </cell>
          <cell r="O120" t="str">
            <v>S/L</v>
          </cell>
          <cell r="P120">
            <v>7</v>
          </cell>
        </row>
        <row r="121">
          <cell r="A121" t="str">
            <v>KE.112</v>
          </cell>
          <cell r="B121" t="str">
            <v>Machines &amp; Equipment</v>
          </cell>
          <cell r="C121">
            <v>114</v>
          </cell>
          <cell r="D121"/>
          <cell r="E121" t="str">
            <v xml:space="preserve">1 Prosigna Desktop Workstation               </v>
          </cell>
          <cell r="F121">
            <v>36320</v>
          </cell>
          <cell r="G121">
            <v>1465</v>
          </cell>
          <cell r="H121">
            <v>0</v>
          </cell>
          <cell r="I121"/>
          <cell r="J121">
            <v>0</v>
          </cell>
          <cell r="K121">
            <v>1465</v>
          </cell>
          <cell r="L121">
            <v>0</v>
          </cell>
          <cell r="M121">
            <v>1465</v>
          </cell>
          <cell r="N121">
            <v>0</v>
          </cell>
          <cell r="O121" t="str">
            <v>S/L</v>
          </cell>
          <cell r="P121">
            <v>5</v>
          </cell>
        </row>
        <row r="122">
          <cell r="A122" t="str">
            <v>KE.113</v>
          </cell>
          <cell r="B122" t="str">
            <v>Machines &amp; Equipment</v>
          </cell>
          <cell r="C122">
            <v>115</v>
          </cell>
          <cell r="D122"/>
          <cell r="E122" t="str">
            <v xml:space="preserve">Smog-Hog Clean Air Filtration Uni            </v>
          </cell>
          <cell r="F122">
            <v>36433</v>
          </cell>
          <cell r="G122">
            <v>4500</v>
          </cell>
          <cell r="H122">
            <v>0</v>
          </cell>
          <cell r="I122"/>
          <cell r="J122">
            <v>0</v>
          </cell>
          <cell r="K122">
            <v>4500</v>
          </cell>
          <cell r="L122">
            <v>0</v>
          </cell>
          <cell r="M122">
            <v>4500</v>
          </cell>
          <cell r="N122">
            <v>0</v>
          </cell>
          <cell r="O122" t="str">
            <v>S/L</v>
          </cell>
          <cell r="P122">
            <v>5</v>
          </cell>
        </row>
        <row r="123">
          <cell r="A123" t="str">
            <v>KE.114</v>
          </cell>
          <cell r="B123" t="str">
            <v>Machines &amp; Equipment</v>
          </cell>
          <cell r="C123">
            <v>116</v>
          </cell>
          <cell r="D123"/>
          <cell r="E123" t="str">
            <v xml:space="preserve">Router-Astoria                               </v>
          </cell>
          <cell r="F123">
            <v>36462</v>
          </cell>
          <cell r="G123">
            <v>2675</v>
          </cell>
          <cell r="H123">
            <v>0</v>
          </cell>
          <cell r="I123"/>
          <cell r="J123">
            <v>0</v>
          </cell>
          <cell r="K123">
            <v>2675</v>
          </cell>
          <cell r="L123">
            <v>0</v>
          </cell>
          <cell r="M123">
            <v>2675</v>
          </cell>
          <cell r="N123">
            <v>0</v>
          </cell>
          <cell r="O123" t="str">
            <v>S/L</v>
          </cell>
          <cell r="P123">
            <v>7</v>
          </cell>
        </row>
        <row r="124">
          <cell r="A124" t="str">
            <v>KE.115</v>
          </cell>
          <cell r="B124" t="str">
            <v>Machines &amp; Equipment</v>
          </cell>
          <cell r="C124">
            <v>117</v>
          </cell>
          <cell r="D124"/>
          <cell r="E124" t="str">
            <v xml:space="preserve">7 Compaq Prosigna 330 Computers              </v>
          </cell>
          <cell r="F124">
            <v>36523</v>
          </cell>
          <cell r="G124">
            <v>8785</v>
          </cell>
          <cell r="H124">
            <v>0</v>
          </cell>
          <cell r="I124"/>
          <cell r="J124">
            <v>0</v>
          </cell>
          <cell r="K124">
            <v>8785</v>
          </cell>
          <cell r="L124">
            <v>0</v>
          </cell>
          <cell r="M124">
            <v>8785</v>
          </cell>
          <cell r="N124">
            <v>0</v>
          </cell>
          <cell r="O124" t="str">
            <v>S/L</v>
          </cell>
          <cell r="P124">
            <v>5</v>
          </cell>
        </row>
        <row r="125">
          <cell r="A125" t="str">
            <v>KE.116</v>
          </cell>
          <cell r="B125" t="str">
            <v>Machines &amp; Equipment</v>
          </cell>
          <cell r="C125">
            <v>118</v>
          </cell>
          <cell r="D125"/>
          <cell r="E125" t="str">
            <v xml:space="preserve">Rotor Bench (Sani-lease)                     </v>
          </cell>
          <cell r="F125">
            <v>28856</v>
          </cell>
          <cell r="G125">
            <v>2275</v>
          </cell>
          <cell r="H125">
            <v>0</v>
          </cell>
          <cell r="I125"/>
          <cell r="J125">
            <v>0</v>
          </cell>
          <cell r="K125">
            <v>2275</v>
          </cell>
          <cell r="L125">
            <v>0</v>
          </cell>
          <cell r="M125">
            <v>2275</v>
          </cell>
          <cell r="N125">
            <v>0</v>
          </cell>
          <cell r="O125" t="str">
            <v>S/L</v>
          </cell>
          <cell r="P125">
            <v>5</v>
          </cell>
        </row>
        <row r="126">
          <cell r="A126" t="str">
            <v>KE.117</v>
          </cell>
          <cell r="B126" t="str">
            <v>Machines &amp; Equipment</v>
          </cell>
          <cell r="C126">
            <v>119</v>
          </cell>
          <cell r="D126"/>
          <cell r="E126" t="str">
            <v xml:space="preserve">Carbon Arc Welder (Sani-lease)               </v>
          </cell>
          <cell r="F126">
            <v>28856</v>
          </cell>
          <cell r="G126">
            <v>565</v>
          </cell>
          <cell r="H126">
            <v>0</v>
          </cell>
          <cell r="I126"/>
          <cell r="J126">
            <v>0</v>
          </cell>
          <cell r="K126">
            <v>565</v>
          </cell>
          <cell r="L126">
            <v>0</v>
          </cell>
          <cell r="M126">
            <v>565</v>
          </cell>
          <cell r="N126">
            <v>0</v>
          </cell>
          <cell r="O126" t="str">
            <v>S/L</v>
          </cell>
          <cell r="P126">
            <v>5</v>
          </cell>
        </row>
        <row r="127">
          <cell r="A127" t="str">
            <v>KE.118</v>
          </cell>
          <cell r="B127" t="str">
            <v>Machines &amp; Equipment</v>
          </cell>
          <cell r="C127">
            <v>120</v>
          </cell>
          <cell r="D127"/>
          <cell r="E127" t="str">
            <v xml:space="preserve">Air Compressor (Sani-lease)                  </v>
          </cell>
          <cell r="F127">
            <v>29536</v>
          </cell>
          <cell r="G127">
            <v>3800</v>
          </cell>
          <cell r="H127">
            <v>0</v>
          </cell>
          <cell r="I127"/>
          <cell r="J127">
            <v>0</v>
          </cell>
          <cell r="K127">
            <v>3800</v>
          </cell>
          <cell r="L127">
            <v>0</v>
          </cell>
          <cell r="M127">
            <v>3800</v>
          </cell>
          <cell r="N127">
            <v>0</v>
          </cell>
          <cell r="O127" t="str">
            <v>S/L</v>
          </cell>
          <cell r="P127">
            <v>5</v>
          </cell>
        </row>
        <row r="128">
          <cell r="A128" t="str">
            <v>KE.119</v>
          </cell>
          <cell r="B128" t="str">
            <v>Machines &amp; Equipment</v>
          </cell>
          <cell r="C128">
            <v>121</v>
          </cell>
          <cell r="D128"/>
          <cell r="E128" t="str">
            <v xml:space="preserve">Pressure Washer (Sani-lease)                 </v>
          </cell>
          <cell r="F128">
            <v>33054</v>
          </cell>
          <cell r="G128">
            <v>4991.2</v>
          </cell>
          <cell r="H128">
            <v>0</v>
          </cell>
          <cell r="I128"/>
          <cell r="J128">
            <v>0</v>
          </cell>
          <cell r="K128">
            <v>4991.2</v>
          </cell>
          <cell r="L128">
            <v>0</v>
          </cell>
          <cell r="M128">
            <v>4991.2</v>
          </cell>
          <cell r="N128">
            <v>0</v>
          </cell>
          <cell r="O128" t="str">
            <v>S/L</v>
          </cell>
          <cell r="P128">
            <v>5</v>
          </cell>
        </row>
        <row r="129">
          <cell r="A129" t="str">
            <v>KE.120</v>
          </cell>
          <cell r="B129" t="str">
            <v>Machines &amp; Equipment</v>
          </cell>
          <cell r="C129">
            <v>122</v>
          </cell>
          <cell r="D129"/>
          <cell r="E129" t="str">
            <v xml:space="preserve">Sub Compactor (Sani-lease)                   </v>
          </cell>
          <cell r="F129">
            <v>31229</v>
          </cell>
          <cell r="G129">
            <v>13660</v>
          </cell>
          <cell r="H129">
            <v>0</v>
          </cell>
          <cell r="I129"/>
          <cell r="J129">
            <v>0</v>
          </cell>
          <cell r="K129">
            <v>13660</v>
          </cell>
          <cell r="L129">
            <v>0</v>
          </cell>
          <cell r="M129">
            <v>13660</v>
          </cell>
          <cell r="N129">
            <v>0</v>
          </cell>
          <cell r="O129" t="str">
            <v>S/L</v>
          </cell>
          <cell r="P129">
            <v>5</v>
          </cell>
        </row>
        <row r="130">
          <cell r="A130" t="str">
            <v>KE.121</v>
          </cell>
          <cell r="B130" t="str">
            <v>Machines &amp; Equipment</v>
          </cell>
          <cell r="C130">
            <v>123</v>
          </cell>
          <cell r="D130"/>
          <cell r="E130" t="str">
            <v xml:space="preserve">Wetterau Compactor (Sani-lease)              </v>
          </cell>
          <cell r="F130">
            <v>31471</v>
          </cell>
          <cell r="G130">
            <v>10816</v>
          </cell>
          <cell r="H130">
            <v>0</v>
          </cell>
          <cell r="I130"/>
          <cell r="J130">
            <v>0</v>
          </cell>
          <cell r="K130">
            <v>10816</v>
          </cell>
          <cell r="L130">
            <v>0</v>
          </cell>
          <cell r="M130">
            <v>10816</v>
          </cell>
          <cell r="N130">
            <v>0</v>
          </cell>
          <cell r="O130" t="str">
            <v>S/L</v>
          </cell>
          <cell r="P130">
            <v>5</v>
          </cell>
        </row>
        <row r="131">
          <cell r="A131" t="str">
            <v>KE.122</v>
          </cell>
          <cell r="B131" t="str">
            <v>Machines &amp; Equipment</v>
          </cell>
          <cell r="C131">
            <v>124</v>
          </cell>
          <cell r="D131"/>
          <cell r="E131" t="str">
            <v xml:space="preserve">2 Hose Crimpers                              </v>
          </cell>
          <cell r="F131">
            <v>36599</v>
          </cell>
          <cell r="G131">
            <v>816.27</v>
          </cell>
          <cell r="H131">
            <v>0</v>
          </cell>
          <cell r="I131"/>
          <cell r="J131">
            <v>0</v>
          </cell>
          <cell r="K131">
            <v>816.27</v>
          </cell>
          <cell r="L131">
            <v>0</v>
          </cell>
          <cell r="M131">
            <v>816.27</v>
          </cell>
          <cell r="N131">
            <v>0</v>
          </cell>
          <cell r="O131" t="str">
            <v>S/L</v>
          </cell>
          <cell r="P131">
            <v>7</v>
          </cell>
        </row>
        <row r="132">
          <cell r="A132" t="str">
            <v>KE.123</v>
          </cell>
          <cell r="B132" t="str">
            <v>Machines &amp; Equipment</v>
          </cell>
          <cell r="C132">
            <v>125</v>
          </cell>
          <cell r="D132"/>
          <cell r="E132" t="str">
            <v xml:space="preserve">Air Conditioner                              </v>
          </cell>
          <cell r="F132">
            <v>36707</v>
          </cell>
          <cell r="G132">
            <v>4676</v>
          </cell>
          <cell r="H132">
            <v>0</v>
          </cell>
          <cell r="I132"/>
          <cell r="J132">
            <v>0</v>
          </cell>
          <cell r="K132">
            <v>4676</v>
          </cell>
          <cell r="L132">
            <v>0</v>
          </cell>
          <cell r="M132">
            <v>4676</v>
          </cell>
          <cell r="N132">
            <v>0</v>
          </cell>
          <cell r="O132" t="str">
            <v>S/L</v>
          </cell>
          <cell r="P132">
            <v>7</v>
          </cell>
        </row>
        <row r="133">
          <cell r="A133" t="str">
            <v>KE.124</v>
          </cell>
          <cell r="B133" t="str">
            <v>Machines &amp; Equipment</v>
          </cell>
          <cell r="C133">
            <v>126</v>
          </cell>
          <cell r="D133"/>
          <cell r="E133" t="str">
            <v xml:space="preserve">Shop Floor-concrete coring                   </v>
          </cell>
          <cell r="F133">
            <v>36799</v>
          </cell>
          <cell r="G133">
            <v>252</v>
          </cell>
          <cell r="H133">
            <v>0</v>
          </cell>
          <cell r="I133"/>
          <cell r="J133">
            <v>0</v>
          </cell>
          <cell r="K133">
            <v>252</v>
          </cell>
          <cell r="L133">
            <v>0</v>
          </cell>
          <cell r="M133">
            <v>252</v>
          </cell>
          <cell r="N133">
            <v>0</v>
          </cell>
          <cell r="O133" t="str">
            <v>S/L</v>
          </cell>
          <cell r="P133">
            <v>7</v>
          </cell>
        </row>
        <row r="134">
          <cell r="A134" t="str">
            <v>KE.125</v>
          </cell>
          <cell r="B134" t="str">
            <v>Machines &amp; Equipment</v>
          </cell>
          <cell r="C134">
            <v>127</v>
          </cell>
          <cell r="D134"/>
          <cell r="E134" t="str">
            <v>Wheel Stud &amp; Brake Anchor Service, Heavy Duty</v>
          </cell>
          <cell r="F134">
            <v>37106</v>
          </cell>
          <cell r="G134">
            <v>1434</v>
          </cell>
          <cell r="H134">
            <v>0</v>
          </cell>
          <cell r="I134"/>
          <cell r="J134">
            <v>0</v>
          </cell>
          <cell r="K134">
            <v>1434</v>
          </cell>
          <cell r="L134">
            <v>0</v>
          </cell>
          <cell r="M134">
            <v>1434</v>
          </cell>
          <cell r="N134">
            <v>0</v>
          </cell>
          <cell r="O134" t="str">
            <v>S/L</v>
          </cell>
          <cell r="P134">
            <v>7</v>
          </cell>
        </row>
        <row r="135">
          <cell r="A135" t="str">
            <v>KE.126</v>
          </cell>
          <cell r="B135" t="str">
            <v>Office Equipment</v>
          </cell>
          <cell r="C135">
            <v>128</v>
          </cell>
          <cell r="D135"/>
          <cell r="E135" t="str">
            <v xml:space="preserve">I-PAC Billing Software                       </v>
          </cell>
          <cell r="F135">
            <v>37140</v>
          </cell>
          <cell r="G135">
            <v>8498</v>
          </cell>
          <cell r="H135">
            <v>0</v>
          </cell>
          <cell r="I135"/>
          <cell r="J135">
            <v>0</v>
          </cell>
          <cell r="K135">
            <v>8498</v>
          </cell>
          <cell r="L135">
            <v>0</v>
          </cell>
          <cell r="M135">
            <v>8498</v>
          </cell>
          <cell r="N135">
            <v>0</v>
          </cell>
          <cell r="O135" t="str">
            <v>S/L</v>
          </cell>
          <cell r="P135">
            <v>3</v>
          </cell>
        </row>
        <row r="136">
          <cell r="A136" t="str">
            <v>KE.127</v>
          </cell>
          <cell r="B136" t="str">
            <v>Office Equipment</v>
          </cell>
          <cell r="C136">
            <v>129</v>
          </cell>
          <cell r="D136"/>
          <cell r="E136" t="str">
            <v xml:space="preserve">I-PAC Billing Software - Deposit             </v>
          </cell>
          <cell r="F136">
            <v>37011</v>
          </cell>
          <cell r="G136">
            <v>8500</v>
          </cell>
          <cell r="H136">
            <v>0</v>
          </cell>
          <cell r="I136"/>
          <cell r="J136">
            <v>0</v>
          </cell>
          <cell r="K136">
            <v>8500</v>
          </cell>
          <cell r="L136">
            <v>0</v>
          </cell>
          <cell r="M136">
            <v>8500</v>
          </cell>
          <cell r="N136">
            <v>0</v>
          </cell>
          <cell r="O136" t="str">
            <v>S/L</v>
          </cell>
          <cell r="P136">
            <v>3</v>
          </cell>
        </row>
        <row r="137">
          <cell r="A137" t="str">
            <v>KE.128</v>
          </cell>
          <cell r="B137" t="str">
            <v>Office Equipment</v>
          </cell>
          <cell r="C137">
            <v>130</v>
          </cell>
          <cell r="D137"/>
          <cell r="E137" t="str">
            <v xml:space="preserve">Deskpro EN SDT P3-1GHZ Workstation           </v>
          </cell>
          <cell r="F137">
            <v>37186</v>
          </cell>
          <cell r="G137">
            <v>1475</v>
          </cell>
          <cell r="H137">
            <v>0</v>
          </cell>
          <cell r="I137"/>
          <cell r="J137">
            <v>0</v>
          </cell>
          <cell r="K137">
            <v>1475</v>
          </cell>
          <cell r="L137">
            <v>0</v>
          </cell>
          <cell r="M137">
            <v>1475</v>
          </cell>
          <cell r="N137">
            <v>0</v>
          </cell>
          <cell r="O137" t="str">
            <v>S/L</v>
          </cell>
          <cell r="P137">
            <v>5</v>
          </cell>
        </row>
        <row r="138">
          <cell r="A138" t="str">
            <v>KE.129</v>
          </cell>
          <cell r="B138" t="str">
            <v>Leasehold Improvements</v>
          </cell>
          <cell r="C138">
            <v>131</v>
          </cell>
          <cell r="D138"/>
          <cell r="E138" t="str">
            <v xml:space="preserve">Seal Coating &amp; Striping @ 1850 Lafayette     </v>
          </cell>
          <cell r="F138">
            <v>37162</v>
          </cell>
          <cell r="G138">
            <v>4141</v>
          </cell>
          <cell r="H138">
            <v>0</v>
          </cell>
          <cell r="I138"/>
          <cell r="J138">
            <v>0</v>
          </cell>
          <cell r="K138">
            <v>750.59</v>
          </cell>
          <cell r="L138">
            <v>103.53</v>
          </cell>
          <cell r="M138">
            <v>854.12</v>
          </cell>
          <cell r="N138">
            <v>3286.88</v>
          </cell>
          <cell r="O138" t="str">
            <v>S/L</v>
          </cell>
          <cell r="P138">
            <v>40</v>
          </cell>
        </row>
        <row r="139">
          <cell r="A139" t="str">
            <v>KE.130</v>
          </cell>
          <cell r="B139" t="str">
            <v>Machines &amp; Equipment</v>
          </cell>
          <cell r="C139">
            <v>132</v>
          </cell>
          <cell r="D139"/>
          <cell r="E139" t="str">
            <v xml:space="preserve">2546 Scissor / 14' Trailer                   </v>
          </cell>
          <cell r="F139">
            <v>37169</v>
          </cell>
          <cell r="G139">
            <v>6000</v>
          </cell>
          <cell r="H139">
            <v>0</v>
          </cell>
          <cell r="I139"/>
          <cell r="J139">
            <v>0</v>
          </cell>
          <cell r="K139">
            <v>6000</v>
          </cell>
          <cell r="L139">
            <v>0</v>
          </cell>
          <cell r="M139">
            <v>6000</v>
          </cell>
          <cell r="N139">
            <v>0</v>
          </cell>
          <cell r="O139" t="str">
            <v>S/L</v>
          </cell>
          <cell r="P139">
            <v>7</v>
          </cell>
        </row>
        <row r="140">
          <cell r="A140" t="str">
            <v>KE.131</v>
          </cell>
          <cell r="B140" t="str">
            <v>Motor Vehicles</v>
          </cell>
          <cell r="C140">
            <v>133</v>
          </cell>
          <cell r="D140"/>
          <cell r="E140" t="str">
            <v xml:space="preserve">2001 Chevrolet S10 Series Truck - KE#50      </v>
          </cell>
          <cell r="F140">
            <v>37179</v>
          </cell>
          <cell r="G140">
            <v>15841</v>
          </cell>
          <cell r="H140">
            <v>0</v>
          </cell>
          <cell r="I140"/>
          <cell r="J140">
            <v>0</v>
          </cell>
          <cell r="K140">
            <v>15841</v>
          </cell>
          <cell r="L140">
            <v>0</v>
          </cell>
          <cell r="M140">
            <v>15841</v>
          </cell>
          <cell r="N140">
            <v>0</v>
          </cell>
          <cell r="O140" t="str">
            <v>S/L</v>
          </cell>
          <cell r="P140">
            <v>5</v>
          </cell>
        </row>
        <row r="141">
          <cell r="A141" t="str">
            <v>KE.132</v>
          </cell>
          <cell r="B141" t="str">
            <v>Furniture &amp; Fixtures</v>
          </cell>
          <cell r="C141">
            <v>134</v>
          </cell>
          <cell r="D141"/>
          <cell r="E141" t="str">
            <v xml:space="preserve">Partition Glass                              </v>
          </cell>
          <cell r="F141">
            <v>37256</v>
          </cell>
          <cell r="G141">
            <v>905</v>
          </cell>
          <cell r="H141">
            <v>0</v>
          </cell>
          <cell r="I141"/>
          <cell r="J141">
            <v>0</v>
          </cell>
          <cell r="K141">
            <v>905</v>
          </cell>
          <cell r="L141">
            <v>0</v>
          </cell>
          <cell r="M141">
            <v>905</v>
          </cell>
          <cell r="N141">
            <v>0</v>
          </cell>
          <cell r="O141" t="str">
            <v>S/L</v>
          </cell>
          <cell r="P141">
            <v>7</v>
          </cell>
        </row>
        <row r="142">
          <cell r="A142" t="str">
            <v>KE.133</v>
          </cell>
          <cell r="B142" t="str">
            <v>Machines &amp; Equipment</v>
          </cell>
          <cell r="C142">
            <v>135</v>
          </cell>
          <cell r="D142"/>
          <cell r="E142" t="str">
            <v xml:space="preserve">Plasma Cutter                                </v>
          </cell>
          <cell r="F142">
            <v>37256</v>
          </cell>
          <cell r="G142">
            <v>2470</v>
          </cell>
          <cell r="H142">
            <v>0</v>
          </cell>
          <cell r="I142"/>
          <cell r="J142">
            <v>0</v>
          </cell>
          <cell r="K142">
            <v>2470</v>
          </cell>
          <cell r="L142">
            <v>0</v>
          </cell>
          <cell r="M142">
            <v>2470</v>
          </cell>
          <cell r="N142">
            <v>0</v>
          </cell>
          <cell r="O142" t="str">
            <v>S/L</v>
          </cell>
          <cell r="P142">
            <v>7</v>
          </cell>
        </row>
        <row r="143">
          <cell r="A143" t="str">
            <v>KE.134</v>
          </cell>
          <cell r="B143" t="str">
            <v>Furniture &amp; Fixtures</v>
          </cell>
          <cell r="C143">
            <v>137</v>
          </cell>
          <cell r="D143"/>
          <cell r="E143" t="str">
            <v xml:space="preserve">5 Eld Chair Mats - 54X60                     </v>
          </cell>
          <cell r="F143">
            <v>37449</v>
          </cell>
          <cell r="G143">
            <v>449</v>
          </cell>
          <cell r="H143">
            <v>0</v>
          </cell>
          <cell r="I143"/>
          <cell r="J143">
            <v>0</v>
          </cell>
          <cell r="K143">
            <v>416.91</v>
          </cell>
          <cell r="L143">
            <v>32.090000000000003</v>
          </cell>
          <cell r="M143">
            <v>449</v>
          </cell>
          <cell r="N143">
            <v>0</v>
          </cell>
          <cell r="O143" t="str">
            <v>S/L</v>
          </cell>
          <cell r="P143">
            <v>7</v>
          </cell>
        </row>
        <row r="144">
          <cell r="A144" t="str">
            <v>KE.135</v>
          </cell>
          <cell r="B144" t="str">
            <v>Furniture &amp; Fixtures</v>
          </cell>
          <cell r="C144">
            <v>138</v>
          </cell>
          <cell r="D144"/>
          <cell r="E144" t="str">
            <v xml:space="preserve">1 Eld Chair Mat -  66X60                     </v>
          </cell>
          <cell r="F144">
            <v>37449</v>
          </cell>
          <cell r="G144">
            <v>105.28</v>
          </cell>
          <cell r="H144">
            <v>0</v>
          </cell>
          <cell r="I144"/>
          <cell r="J144">
            <v>0</v>
          </cell>
          <cell r="K144">
            <v>97.76</v>
          </cell>
          <cell r="L144">
            <v>7.52</v>
          </cell>
          <cell r="M144">
            <v>105.28</v>
          </cell>
          <cell r="N144">
            <v>0</v>
          </cell>
          <cell r="O144" t="str">
            <v>S/L</v>
          </cell>
          <cell r="P144">
            <v>7</v>
          </cell>
        </row>
        <row r="145">
          <cell r="A145" t="str">
            <v>KE.136</v>
          </cell>
          <cell r="B145" t="str">
            <v>Furniture &amp; Fixtures</v>
          </cell>
          <cell r="C145">
            <v>139</v>
          </cell>
          <cell r="D145"/>
          <cell r="E145" t="str">
            <v xml:space="preserve">Hon 4-DR File Cabinet - "42                  </v>
          </cell>
          <cell r="F145">
            <v>37449</v>
          </cell>
          <cell r="G145">
            <v>519.99</v>
          </cell>
          <cell r="H145">
            <v>0</v>
          </cell>
          <cell r="I145"/>
          <cell r="J145">
            <v>0</v>
          </cell>
          <cell r="K145">
            <v>482.82</v>
          </cell>
          <cell r="L145">
            <v>37.17</v>
          </cell>
          <cell r="M145">
            <v>519.99</v>
          </cell>
          <cell r="N145">
            <v>0</v>
          </cell>
          <cell r="O145" t="str">
            <v>S/L</v>
          </cell>
          <cell r="P145">
            <v>7</v>
          </cell>
        </row>
        <row r="146">
          <cell r="A146" t="str">
            <v>KE.137</v>
          </cell>
          <cell r="B146" t="str">
            <v>Furniture &amp; Fixtures</v>
          </cell>
          <cell r="C146">
            <v>140</v>
          </cell>
          <cell r="D146"/>
          <cell r="E146" t="str">
            <v xml:space="preserve">Hon 5-DR File Cabinet - "42                  </v>
          </cell>
          <cell r="F146">
            <v>37449</v>
          </cell>
          <cell r="G146">
            <v>679.99</v>
          </cell>
          <cell r="H146">
            <v>0</v>
          </cell>
          <cell r="I146"/>
          <cell r="J146">
            <v>0</v>
          </cell>
          <cell r="K146">
            <v>631.41</v>
          </cell>
          <cell r="L146">
            <v>48.58</v>
          </cell>
          <cell r="M146">
            <v>679.99</v>
          </cell>
          <cell r="N146">
            <v>0</v>
          </cell>
          <cell r="O146" t="str">
            <v>S/L</v>
          </cell>
          <cell r="P146">
            <v>7</v>
          </cell>
        </row>
        <row r="147">
          <cell r="A147" t="str">
            <v>KE.138</v>
          </cell>
          <cell r="B147" t="str">
            <v>Machines &amp; Equipment</v>
          </cell>
          <cell r="C147">
            <v>141</v>
          </cell>
          <cell r="D147"/>
          <cell r="E147" t="str">
            <v xml:space="preserve">Task Chair                                   </v>
          </cell>
          <cell r="F147">
            <v>37437</v>
          </cell>
          <cell r="G147">
            <v>200</v>
          </cell>
          <cell r="H147">
            <v>0</v>
          </cell>
          <cell r="I147"/>
          <cell r="J147">
            <v>0</v>
          </cell>
          <cell r="K147">
            <v>185.71</v>
          </cell>
          <cell r="L147">
            <v>14.29</v>
          </cell>
          <cell r="M147">
            <v>200</v>
          </cell>
          <cell r="N147">
            <v>0</v>
          </cell>
          <cell r="O147" t="str">
            <v>S/L</v>
          </cell>
          <cell r="P147">
            <v>7</v>
          </cell>
        </row>
        <row r="148">
          <cell r="A148" t="str">
            <v>KE.139</v>
          </cell>
          <cell r="B148" t="str">
            <v>Machines &amp; Equipment</v>
          </cell>
          <cell r="C148">
            <v>142</v>
          </cell>
          <cell r="D148"/>
          <cell r="E148" t="str">
            <v xml:space="preserve">St. Johns Panel System                       </v>
          </cell>
          <cell r="F148">
            <v>37437</v>
          </cell>
          <cell r="G148">
            <v>8800</v>
          </cell>
          <cell r="H148">
            <v>0</v>
          </cell>
          <cell r="I148"/>
          <cell r="J148">
            <v>0</v>
          </cell>
          <cell r="K148">
            <v>8171.41</v>
          </cell>
          <cell r="L148">
            <v>628.59</v>
          </cell>
          <cell r="M148">
            <v>8800</v>
          </cell>
          <cell r="N148">
            <v>0</v>
          </cell>
          <cell r="O148" t="str">
            <v>S/L</v>
          </cell>
          <cell r="P148">
            <v>7</v>
          </cell>
        </row>
        <row r="149">
          <cell r="A149" t="str">
            <v>KE.140</v>
          </cell>
          <cell r="B149" t="str">
            <v>Machines &amp; Equipment</v>
          </cell>
          <cell r="C149">
            <v>143</v>
          </cell>
          <cell r="D149"/>
          <cell r="E149" t="str">
            <v xml:space="preserve">4 Task Chairs                                </v>
          </cell>
          <cell r="F149">
            <v>37437</v>
          </cell>
          <cell r="G149">
            <v>1036</v>
          </cell>
          <cell r="H149">
            <v>0</v>
          </cell>
          <cell r="I149"/>
          <cell r="J149">
            <v>0</v>
          </cell>
          <cell r="K149">
            <v>962</v>
          </cell>
          <cell r="L149">
            <v>74</v>
          </cell>
          <cell r="M149">
            <v>1036</v>
          </cell>
          <cell r="N149">
            <v>0</v>
          </cell>
          <cell r="O149" t="str">
            <v>S/L</v>
          </cell>
          <cell r="P149">
            <v>7</v>
          </cell>
        </row>
        <row r="150">
          <cell r="A150" t="str">
            <v>KE.141</v>
          </cell>
          <cell r="B150" t="str">
            <v>Machines &amp; Equipment</v>
          </cell>
          <cell r="C150">
            <v>144</v>
          </cell>
          <cell r="D150"/>
          <cell r="E150" t="str">
            <v xml:space="preserve">Telephone System Upgrade                     </v>
          </cell>
          <cell r="F150">
            <v>37437</v>
          </cell>
          <cell r="G150">
            <v>2465</v>
          </cell>
          <cell r="H150">
            <v>0</v>
          </cell>
          <cell r="I150"/>
          <cell r="J150">
            <v>0</v>
          </cell>
          <cell r="K150">
            <v>2465</v>
          </cell>
          <cell r="L150">
            <v>0</v>
          </cell>
          <cell r="M150">
            <v>2465</v>
          </cell>
          <cell r="N150">
            <v>0</v>
          </cell>
          <cell r="O150" t="str">
            <v>S/L</v>
          </cell>
          <cell r="P150">
            <v>5</v>
          </cell>
        </row>
        <row r="151">
          <cell r="A151" t="str">
            <v>KE.142</v>
          </cell>
          <cell r="B151" t="str">
            <v>Office Equipment</v>
          </cell>
          <cell r="C151">
            <v>145</v>
          </cell>
          <cell r="D151"/>
          <cell r="E151" t="str">
            <v>Crystal Reports Pro Five User Pack - Software</v>
          </cell>
          <cell r="F151">
            <v>37425</v>
          </cell>
          <cell r="G151">
            <v>1590</v>
          </cell>
          <cell r="H151">
            <v>0</v>
          </cell>
          <cell r="I151"/>
          <cell r="J151">
            <v>0</v>
          </cell>
          <cell r="K151">
            <v>1590</v>
          </cell>
          <cell r="L151">
            <v>0</v>
          </cell>
          <cell r="M151">
            <v>1590</v>
          </cell>
          <cell r="N151">
            <v>0</v>
          </cell>
          <cell r="O151" t="str">
            <v>S/L</v>
          </cell>
          <cell r="P151">
            <v>3</v>
          </cell>
        </row>
        <row r="152">
          <cell r="A152" t="str">
            <v>KE.143</v>
          </cell>
          <cell r="B152" t="str">
            <v>Office Equipment</v>
          </cell>
          <cell r="C152">
            <v>146</v>
          </cell>
          <cell r="D152"/>
          <cell r="E152" t="str">
            <v xml:space="preserve">Compaq Computer - Evo D500 DT 845 CTO        </v>
          </cell>
          <cell r="F152">
            <v>37369</v>
          </cell>
          <cell r="G152">
            <v>1477.6</v>
          </cell>
          <cell r="H152">
            <v>0</v>
          </cell>
          <cell r="I152"/>
          <cell r="J152">
            <v>0</v>
          </cell>
          <cell r="K152">
            <v>1477.6</v>
          </cell>
          <cell r="L152">
            <v>0</v>
          </cell>
          <cell r="M152">
            <v>1477.6</v>
          </cell>
          <cell r="N152">
            <v>0</v>
          </cell>
          <cell r="O152" t="str">
            <v>S/L</v>
          </cell>
          <cell r="P152">
            <v>5</v>
          </cell>
        </row>
        <row r="153">
          <cell r="A153" t="str">
            <v>KE.144</v>
          </cell>
          <cell r="B153" t="str">
            <v>Office Equipment</v>
          </cell>
          <cell r="C153">
            <v>147</v>
          </cell>
          <cell r="D153"/>
          <cell r="E153" t="str">
            <v xml:space="preserve">Compaq Computer - EVO D500 DT 845 CTO        </v>
          </cell>
          <cell r="F153">
            <v>37369</v>
          </cell>
          <cell r="G153">
            <v>1264.5899999999999</v>
          </cell>
          <cell r="H153">
            <v>0</v>
          </cell>
          <cell r="I153"/>
          <cell r="J153">
            <v>0</v>
          </cell>
          <cell r="K153">
            <v>1264.5899999999999</v>
          </cell>
          <cell r="L153">
            <v>0</v>
          </cell>
          <cell r="M153">
            <v>1264.5899999999999</v>
          </cell>
          <cell r="N153">
            <v>0</v>
          </cell>
          <cell r="O153" t="str">
            <v>200DB</v>
          </cell>
          <cell r="P153">
            <v>5</v>
          </cell>
        </row>
        <row r="154">
          <cell r="A154" t="str">
            <v>KE.145</v>
          </cell>
          <cell r="B154" t="str">
            <v>Office Equipment</v>
          </cell>
          <cell r="C154">
            <v>148</v>
          </cell>
          <cell r="D154"/>
          <cell r="E154" t="str">
            <v xml:space="preserve">Telephone Reporting Software                 </v>
          </cell>
          <cell r="F154">
            <v>37446</v>
          </cell>
          <cell r="G154">
            <v>6280</v>
          </cell>
          <cell r="H154">
            <v>0</v>
          </cell>
          <cell r="I154"/>
          <cell r="J154">
            <v>0</v>
          </cell>
          <cell r="K154">
            <v>6280</v>
          </cell>
          <cell r="L154">
            <v>0</v>
          </cell>
          <cell r="M154">
            <v>6280</v>
          </cell>
          <cell r="N154">
            <v>0</v>
          </cell>
          <cell r="O154" t="str">
            <v>S/L</v>
          </cell>
          <cell r="P154">
            <v>3</v>
          </cell>
        </row>
        <row r="155">
          <cell r="A155" t="str">
            <v>KE.146</v>
          </cell>
          <cell r="B155" t="str">
            <v>Office Equipment</v>
          </cell>
          <cell r="C155">
            <v>149</v>
          </cell>
          <cell r="D155"/>
          <cell r="E155" t="str">
            <v xml:space="preserve">Compaq Computer - 4403US Cel 1.4 128/60      </v>
          </cell>
          <cell r="F155">
            <v>37461</v>
          </cell>
          <cell r="G155">
            <v>892.33</v>
          </cell>
          <cell r="H155">
            <v>0</v>
          </cell>
          <cell r="I155"/>
          <cell r="J155">
            <v>0</v>
          </cell>
          <cell r="K155">
            <v>892.33</v>
          </cell>
          <cell r="L155">
            <v>0</v>
          </cell>
          <cell r="M155">
            <v>892.33</v>
          </cell>
          <cell r="N155">
            <v>0</v>
          </cell>
          <cell r="O155" t="str">
            <v>S/L</v>
          </cell>
          <cell r="P155">
            <v>5</v>
          </cell>
        </row>
        <row r="156">
          <cell r="A156" t="str">
            <v>KE.147</v>
          </cell>
          <cell r="B156" t="str">
            <v>Leasehold Improvements</v>
          </cell>
          <cell r="C156">
            <v>150</v>
          </cell>
          <cell r="D156"/>
          <cell r="E156" t="str">
            <v xml:space="preserve">Cascade Cabling - Office                     </v>
          </cell>
          <cell r="F156">
            <v>37448</v>
          </cell>
          <cell r="G156">
            <v>3115.45</v>
          </cell>
          <cell r="H156">
            <v>0</v>
          </cell>
          <cell r="I156"/>
          <cell r="J156">
            <v>0</v>
          </cell>
          <cell r="K156">
            <v>506.28</v>
          </cell>
          <cell r="L156">
            <v>77.89</v>
          </cell>
          <cell r="M156">
            <v>584.16999999999996</v>
          </cell>
          <cell r="N156">
            <v>2531.2800000000002</v>
          </cell>
          <cell r="O156" t="str">
            <v>S/L</v>
          </cell>
          <cell r="P156">
            <v>40</v>
          </cell>
        </row>
        <row r="157">
          <cell r="A157" t="str">
            <v>KE.148</v>
          </cell>
          <cell r="B157" t="str">
            <v>Furniture &amp; Fixtures</v>
          </cell>
          <cell r="C157">
            <v>151</v>
          </cell>
          <cell r="D157"/>
          <cell r="E157" t="str">
            <v xml:space="preserve">Shop Door 16' X 15'                          </v>
          </cell>
          <cell r="F157">
            <v>37529</v>
          </cell>
          <cell r="G157">
            <v>4700</v>
          </cell>
          <cell r="H157">
            <v>0</v>
          </cell>
          <cell r="I157"/>
          <cell r="J157">
            <v>0</v>
          </cell>
          <cell r="K157">
            <v>4196.4399999999996</v>
          </cell>
          <cell r="L157">
            <v>503.56</v>
          </cell>
          <cell r="M157">
            <v>4700</v>
          </cell>
          <cell r="N157">
            <v>0</v>
          </cell>
          <cell r="O157" t="str">
            <v>S/L</v>
          </cell>
          <cell r="P157">
            <v>7</v>
          </cell>
        </row>
        <row r="158">
          <cell r="A158" t="str">
            <v>KE.149</v>
          </cell>
          <cell r="B158" t="str">
            <v>Machines &amp; Equipment</v>
          </cell>
          <cell r="C158">
            <v>152</v>
          </cell>
          <cell r="D158"/>
          <cell r="E158" t="str">
            <v xml:space="preserve">Wire 8 Electric Outlets                      </v>
          </cell>
          <cell r="F158">
            <v>37484</v>
          </cell>
          <cell r="G158">
            <v>388.78</v>
          </cell>
          <cell r="H158">
            <v>0</v>
          </cell>
          <cell r="I158"/>
          <cell r="J158">
            <v>0</v>
          </cell>
          <cell r="K158">
            <v>351.75</v>
          </cell>
          <cell r="L158">
            <v>37.03</v>
          </cell>
          <cell r="M158">
            <v>388.78</v>
          </cell>
          <cell r="N158">
            <v>0</v>
          </cell>
          <cell r="O158" t="str">
            <v>S/L</v>
          </cell>
          <cell r="P158">
            <v>7</v>
          </cell>
        </row>
        <row r="159">
          <cell r="A159" t="str">
            <v>KE.150</v>
          </cell>
          <cell r="B159" t="str">
            <v>Machines &amp; Equipment</v>
          </cell>
          <cell r="C159">
            <v>153</v>
          </cell>
          <cell r="D159"/>
          <cell r="E159" t="str">
            <v xml:space="preserve">Snap on Tools - AVR/CHGR/CART                </v>
          </cell>
          <cell r="F159">
            <v>37491</v>
          </cell>
          <cell r="G159">
            <v>1400</v>
          </cell>
          <cell r="H159">
            <v>0</v>
          </cell>
          <cell r="I159"/>
          <cell r="J159">
            <v>0</v>
          </cell>
          <cell r="K159">
            <v>1266.67</v>
          </cell>
          <cell r="L159">
            <v>133.33000000000001</v>
          </cell>
          <cell r="M159">
            <v>1400</v>
          </cell>
          <cell r="N159">
            <v>0</v>
          </cell>
          <cell r="O159" t="str">
            <v>S/L</v>
          </cell>
          <cell r="P159">
            <v>7</v>
          </cell>
        </row>
        <row r="160">
          <cell r="A160" t="str">
            <v>KE.151</v>
          </cell>
          <cell r="B160" t="str">
            <v>Machines &amp; Equipment</v>
          </cell>
          <cell r="C160">
            <v>154</v>
          </cell>
          <cell r="D160"/>
          <cell r="E160" t="str">
            <v xml:space="preserve">ORS St. Johns Panel System                   </v>
          </cell>
          <cell r="F160">
            <v>37499</v>
          </cell>
          <cell r="G160">
            <v>2505</v>
          </cell>
          <cell r="H160">
            <v>0</v>
          </cell>
          <cell r="I160"/>
          <cell r="J160">
            <v>0</v>
          </cell>
          <cell r="K160">
            <v>2266.4499999999998</v>
          </cell>
          <cell r="L160">
            <v>238.55</v>
          </cell>
          <cell r="M160">
            <v>2505</v>
          </cell>
          <cell r="N160">
            <v>0</v>
          </cell>
          <cell r="O160" t="str">
            <v>S/L</v>
          </cell>
          <cell r="P160">
            <v>7</v>
          </cell>
        </row>
        <row r="161">
          <cell r="A161" t="str">
            <v>KE.152</v>
          </cell>
          <cell r="B161" t="str">
            <v>Office Equipment</v>
          </cell>
          <cell r="C161">
            <v>155</v>
          </cell>
          <cell r="D161"/>
          <cell r="E161" t="str">
            <v xml:space="preserve">Comp USA - Netvista A22p P4-1.8 128 mb 20    </v>
          </cell>
          <cell r="F161">
            <v>37482</v>
          </cell>
          <cell r="G161">
            <v>920.12</v>
          </cell>
          <cell r="H161">
            <v>0</v>
          </cell>
          <cell r="I161"/>
          <cell r="J161">
            <v>0</v>
          </cell>
          <cell r="K161">
            <v>920.12</v>
          </cell>
          <cell r="L161">
            <v>0</v>
          </cell>
          <cell r="M161">
            <v>920.12</v>
          </cell>
          <cell r="N161">
            <v>0</v>
          </cell>
          <cell r="O161" t="str">
            <v>S/L</v>
          </cell>
          <cell r="P161">
            <v>5</v>
          </cell>
        </row>
        <row r="162">
          <cell r="A162" t="str">
            <v>KE.153</v>
          </cell>
          <cell r="B162" t="str">
            <v>Leasehold Improvements</v>
          </cell>
          <cell r="C162">
            <v>156</v>
          </cell>
          <cell r="D162"/>
          <cell r="E162" t="str">
            <v xml:space="preserve">Accord Telecom - 3 Phone Extensions (Labor)  </v>
          </cell>
          <cell r="F162">
            <v>37482</v>
          </cell>
          <cell r="G162">
            <v>225</v>
          </cell>
          <cell r="H162">
            <v>0</v>
          </cell>
          <cell r="I162"/>
          <cell r="J162">
            <v>0</v>
          </cell>
          <cell r="K162">
            <v>36.119999999999997</v>
          </cell>
          <cell r="L162">
            <v>5.63</v>
          </cell>
          <cell r="M162">
            <v>41.75</v>
          </cell>
          <cell r="N162">
            <v>183.25</v>
          </cell>
          <cell r="O162" t="str">
            <v>S/L</v>
          </cell>
          <cell r="P162">
            <v>40</v>
          </cell>
        </row>
        <row r="163">
          <cell r="A163" t="str">
            <v>KE.154</v>
          </cell>
          <cell r="B163" t="str">
            <v>Machines &amp; Equipment</v>
          </cell>
          <cell r="C163">
            <v>157</v>
          </cell>
          <cell r="D163"/>
          <cell r="E163" t="str">
            <v xml:space="preserve">VHG4-22021A Gen 230/ Baldor Hot Water Washer </v>
          </cell>
          <cell r="F163">
            <v>37590</v>
          </cell>
          <cell r="G163">
            <v>5650</v>
          </cell>
          <cell r="H163">
            <v>0</v>
          </cell>
          <cell r="I163"/>
          <cell r="J163">
            <v>0</v>
          </cell>
          <cell r="K163">
            <v>4910.1000000000004</v>
          </cell>
          <cell r="L163">
            <v>739.9</v>
          </cell>
          <cell r="M163">
            <v>5650</v>
          </cell>
          <cell r="N163">
            <v>0</v>
          </cell>
          <cell r="O163" t="str">
            <v>S/L</v>
          </cell>
          <cell r="P163">
            <v>7</v>
          </cell>
        </row>
        <row r="164">
          <cell r="A164" t="str">
            <v>KE.155</v>
          </cell>
          <cell r="B164" t="str">
            <v>Office Equipment</v>
          </cell>
          <cell r="C164">
            <v>158</v>
          </cell>
          <cell r="D164"/>
          <cell r="E164" t="str">
            <v xml:space="preserve">Proxima XGA/1100 Lumen Projector             </v>
          </cell>
          <cell r="F164">
            <v>37560</v>
          </cell>
          <cell r="G164">
            <v>2620</v>
          </cell>
          <cell r="H164">
            <v>0</v>
          </cell>
          <cell r="I164"/>
          <cell r="J164">
            <v>0</v>
          </cell>
          <cell r="K164">
            <v>2308.12</v>
          </cell>
          <cell r="L164">
            <v>311.88</v>
          </cell>
          <cell r="M164">
            <v>2620</v>
          </cell>
          <cell r="N164">
            <v>0</v>
          </cell>
          <cell r="O164" t="str">
            <v>S/L</v>
          </cell>
          <cell r="P164">
            <v>7</v>
          </cell>
        </row>
        <row r="165">
          <cell r="A165" t="str">
            <v>KE.156</v>
          </cell>
          <cell r="B165" t="str">
            <v>Office Equipment</v>
          </cell>
          <cell r="C165">
            <v>159</v>
          </cell>
          <cell r="D165"/>
          <cell r="E165" t="str">
            <v xml:space="preserve">Com Kmat ML 370 Network Server/Installation  </v>
          </cell>
          <cell r="F165">
            <v>37606</v>
          </cell>
          <cell r="G165">
            <v>24144.32</v>
          </cell>
          <cell r="H165">
            <v>0</v>
          </cell>
          <cell r="I165"/>
          <cell r="J165">
            <v>0</v>
          </cell>
          <cell r="K165">
            <v>24144.32</v>
          </cell>
          <cell r="L165">
            <v>0</v>
          </cell>
          <cell r="M165">
            <v>24144.32</v>
          </cell>
          <cell r="N165">
            <v>0</v>
          </cell>
          <cell r="O165" t="str">
            <v>S/L</v>
          </cell>
          <cell r="P165">
            <v>5</v>
          </cell>
        </row>
        <row r="166">
          <cell r="A166" t="str">
            <v>KE.157</v>
          </cell>
          <cell r="B166" t="str">
            <v>Office Equipment</v>
          </cell>
          <cell r="C166">
            <v>160</v>
          </cell>
          <cell r="D166"/>
          <cell r="E166" t="str">
            <v xml:space="preserve">HP 4100 Printer - Accounting                 </v>
          </cell>
          <cell r="F166">
            <v>37572</v>
          </cell>
          <cell r="G166">
            <v>1614.76</v>
          </cell>
          <cell r="H166">
            <v>0</v>
          </cell>
          <cell r="I166"/>
          <cell r="J166">
            <v>0</v>
          </cell>
          <cell r="K166">
            <v>1614.76</v>
          </cell>
          <cell r="L166">
            <v>0</v>
          </cell>
          <cell r="M166">
            <v>1614.76</v>
          </cell>
          <cell r="N166">
            <v>0</v>
          </cell>
          <cell r="O166" t="str">
            <v>S/L</v>
          </cell>
          <cell r="P166">
            <v>5</v>
          </cell>
        </row>
        <row r="167">
          <cell r="A167" t="str">
            <v>KE.158</v>
          </cell>
          <cell r="B167" t="str">
            <v>Office Equipment</v>
          </cell>
          <cell r="C167">
            <v>161</v>
          </cell>
          <cell r="D167"/>
          <cell r="E167" t="str">
            <v>Dalite 83315 80" Insta Theatre Project Screen</v>
          </cell>
          <cell r="F167">
            <v>37587</v>
          </cell>
          <cell r="G167">
            <v>540</v>
          </cell>
          <cell r="H167">
            <v>0</v>
          </cell>
          <cell r="I167"/>
          <cell r="J167">
            <v>0</v>
          </cell>
          <cell r="K167">
            <v>469.27</v>
          </cell>
          <cell r="L167">
            <v>70.73</v>
          </cell>
          <cell r="M167">
            <v>540</v>
          </cell>
          <cell r="N167">
            <v>0</v>
          </cell>
          <cell r="O167" t="str">
            <v>S/L</v>
          </cell>
          <cell r="P167">
            <v>7</v>
          </cell>
        </row>
        <row r="168">
          <cell r="A168" t="str">
            <v>KE.159</v>
          </cell>
          <cell r="B168" t="str">
            <v>Machines &amp; Equipment</v>
          </cell>
          <cell r="C168">
            <v>162</v>
          </cell>
          <cell r="D168"/>
          <cell r="E168" t="str">
            <v xml:space="preserve">903-392 Deltaweld 302                        </v>
          </cell>
          <cell r="F168">
            <v>37676</v>
          </cell>
          <cell r="G168">
            <v>4064</v>
          </cell>
          <cell r="H168">
            <v>0</v>
          </cell>
          <cell r="I168"/>
          <cell r="J168">
            <v>0</v>
          </cell>
          <cell r="K168">
            <v>3386.66</v>
          </cell>
          <cell r="L168">
            <v>580.57000000000005</v>
          </cell>
          <cell r="M168">
            <v>3967.23</v>
          </cell>
          <cell r="N168">
            <v>96.77</v>
          </cell>
          <cell r="O168" t="str">
            <v>S/L</v>
          </cell>
          <cell r="P168">
            <v>7</v>
          </cell>
        </row>
        <row r="169">
          <cell r="A169" t="str">
            <v>KE.160</v>
          </cell>
          <cell r="B169" t="str">
            <v>Machines &amp; Equipment</v>
          </cell>
          <cell r="C169">
            <v>163</v>
          </cell>
          <cell r="D169"/>
          <cell r="E169" t="str">
            <v>Accord Telecom-Install 2 data /2 phone cables</v>
          </cell>
          <cell r="F169">
            <v>37680</v>
          </cell>
          <cell r="G169">
            <v>1800</v>
          </cell>
          <cell r="H169">
            <v>0</v>
          </cell>
          <cell r="I169"/>
          <cell r="J169">
            <v>0</v>
          </cell>
          <cell r="K169">
            <v>1499.99</v>
          </cell>
          <cell r="L169">
            <v>257.14</v>
          </cell>
          <cell r="M169">
            <v>1757.13</v>
          </cell>
          <cell r="N169">
            <v>42.87</v>
          </cell>
          <cell r="O169" t="str">
            <v>S/L</v>
          </cell>
          <cell r="P169">
            <v>7</v>
          </cell>
        </row>
        <row r="170">
          <cell r="A170" t="str">
            <v>KE.161</v>
          </cell>
          <cell r="B170" t="str">
            <v>Office Equipment</v>
          </cell>
          <cell r="C170">
            <v>164</v>
          </cell>
          <cell r="D170"/>
          <cell r="E170" t="str">
            <v xml:space="preserve">PCI System                                   </v>
          </cell>
          <cell r="F170">
            <v>37679</v>
          </cell>
          <cell r="G170">
            <v>10855.93</v>
          </cell>
          <cell r="H170">
            <v>0</v>
          </cell>
          <cell r="I170"/>
          <cell r="J170">
            <v>0</v>
          </cell>
          <cell r="K170">
            <v>10855.93</v>
          </cell>
          <cell r="L170">
            <v>0</v>
          </cell>
          <cell r="M170">
            <v>10855.93</v>
          </cell>
          <cell r="N170">
            <v>0</v>
          </cell>
          <cell r="O170" t="str">
            <v>S/L</v>
          </cell>
          <cell r="P170">
            <v>5</v>
          </cell>
        </row>
        <row r="171">
          <cell r="A171" t="str">
            <v>KE.162</v>
          </cell>
          <cell r="B171" t="str">
            <v>Office Equipment</v>
          </cell>
          <cell r="C171">
            <v>165</v>
          </cell>
          <cell r="D171"/>
          <cell r="E171" t="str">
            <v xml:space="preserve">Compaq 2135 Notebook PC                      </v>
          </cell>
          <cell r="F171">
            <v>37754</v>
          </cell>
          <cell r="G171">
            <v>1099.98</v>
          </cell>
          <cell r="H171">
            <v>0</v>
          </cell>
          <cell r="I171"/>
          <cell r="J171">
            <v>0</v>
          </cell>
          <cell r="K171">
            <v>1099.98</v>
          </cell>
          <cell r="L171">
            <v>0</v>
          </cell>
          <cell r="M171">
            <v>1099.98</v>
          </cell>
          <cell r="N171">
            <v>0</v>
          </cell>
          <cell r="O171" t="str">
            <v>S/L</v>
          </cell>
          <cell r="P171">
            <v>5</v>
          </cell>
        </row>
        <row r="172">
          <cell r="A172" t="str">
            <v>KE.163</v>
          </cell>
          <cell r="B172" t="str">
            <v>Office Equipment</v>
          </cell>
          <cell r="C172">
            <v>166</v>
          </cell>
          <cell r="D172"/>
          <cell r="E172" t="str">
            <v xml:space="preserve">HP Laserjet 4300dtn Printer                  </v>
          </cell>
          <cell r="F172">
            <v>37764</v>
          </cell>
          <cell r="G172">
            <v>2384.91</v>
          </cell>
          <cell r="H172">
            <v>0</v>
          </cell>
          <cell r="I172"/>
          <cell r="J172">
            <v>0</v>
          </cell>
          <cell r="K172">
            <v>2384.91</v>
          </cell>
          <cell r="L172">
            <v>0</v>
          </cell>
          <cell r="M172">
            <v>2384.91</v>
          </cell>
          <cell r="N172">
            <v>0</v>
          </cell>
          <cell r="O172" t="str">
            <v>S/L</v>
          </cell>
          <cell r="P172">
            <v>5</v>
          </cell>
        </row>
        <row r="173">
          <cell r="A173" t="str">
            <v>KE.164</v>
          </cell>
          <cell r="B173" t="str">
            <v>Office Equipment</v>
          </cell>
          <cell r="C173">
            <v>167</v>
          </cell>
          <cell r="D173"/>
          <cell r="E173" t="str">
            <v xml:space="preserve">HO Color Laserjet 4600dtn Printer            </v>
          </cell>
          <cell r="F173">
            <v>37764</v>
          </cell>
          <cell r="G173">
            <v>2276.0100000000002</v>
          </cell>
          <cell r="H173">
            <v>0</v>
          </cell>
          <cell r="I173"/>
          <cell r="J173">
            <v>0</v>
          </cell>
          <cell r="K173">
            <v>2276.0100000000002</v>
          </cell>
          <cell r="L173">
            <v>0</v>
          </cell>
          <cell r="M173">
            <v>2276.0100000000002</v>
          </cell>
          <cell r="N173">
            <v>0</v>
          </cell>
          <cell r="O173" t="str">
            <v>S/L</v>
          </cell>
          <cell r="P173">
            <v>5</v>
          </cell>
        </row>
        <row r="174">
          <cell r="A174" t="str">
            <v>KE.165</v>
          </cell>
          <cell r="B174" t="str">
            <v>Office Equipment</v>
          </cell>
          <cell r="C174">
            <v>168</v>
          </cell>
          <cell r="D174"/>
          <cell r="E174" t="str">
            <v xml:space="preserve">HP SPE 3Y M-F NDOS Laserjet 4500 Printer     </v>
          </cell>
          <cell r="F174">
            <v>37764</v>
          </cell>
          <cell r="G174">
            <v>958.76</v>
          </cell>
          <cell r="H174">
            <v>0</v>
          </cell>
          <cell r="I174"/>
          <cell r="J174">
            <v>0</v>
          </cell>
          <cell r="K174">
            <v>958.76</v>
          </cell>
          <cell r="L174">
            <v>0</v>
          </cell>
          <cell r="M174">
            <v>958.76</v>
          </cell>
          <cell r="N174">
            <v>0</v>
          </cell>
          <cell r="O174" t="str">
            <v>S/L</v>
          </cell>
          <cell r="P174">
            <v>5</v>
          </cell>
        </row>
        <row r="175">
          <cell r="A175" t="str">
            <v>KE.166</v>
          </cell>
          <cell r="B175" t="str">
            <v>Office Equipment</v>
          </cell>
          <cell r="C175">
            <v>169</v>
          </cell>
          <cell r="D175"/>
          <cell r="E175" t="str">
            <v xml:space="preserve">Computer - Joe Cook                          </v>
          </cell>
          <cell r="F175">
            <v>37802</v>
          </cell>
          <cell r="G175">
            <v>3681.99</v>
          </cell>
          <cell r="H175">
            <v>0</v>
          </cell>
          <cell r="I175"/>
          <cell r="J175">
            <v>0</v>
          </cell>
          <cell r="K175">
            <v>3681.99</v>
          </cell>
          <cell r="L175">
            <v>0</v>
          </cell>
          <cell r="M175">
            <v>3681.99</v>
          </cell>
          <cell r="N175">
            <v>0</v>
          </cell>
          <cell r="O175" t="str">
            <v>S/L</v>
          </cell>
          <cell r="P175">
            <v>5</v>
          </cell>
        </row>
        <row r="176">
          <cell r="A176" t="str">
            <v>KE.167</v>
          </cell>
          <cell r="B176" t="str">
            <v>Leasehold Improvements</v>
          </cell>
          <cell r="C176">
            <v>170</v>
          </cell>
          <cell r="D176"/>
          <cell r="E176" t="str">
            <v xml:space="preserve">2 Windows/Door/Framing Lumber etc.           </v>
          </cell>
          <cell r="F176">
            <v>37770</v>
          </cell>
          <cell r="G176">
            <v>1351.55</v>
          </cell>
          <cell r="H176">
            <v>0</v>
          </cell>
          <cell r="I176"/>
          <cell r="J176">
            <v>0</v>
          </cell>
          <cell r="K176">
            <v>188.66</v>
          </cell>
          <cell r="L176">
            <v>33.79</v>
          </cell>
          <cell r="M176">
            <v>222.45</v>
          </cell>
          <cell r="N176">
            <v>1129.0999999999999</v>
          </cell>
          <cell r="O176" t="str">
            <v>S/L</v>
          </cell>
          <cell r="P176">
            <v>40</v>
          </cell>
        </row>
        <row r="177">
          <cell r="A177" t="str">
            <v>KE.168</v>
          </cell>
          <cell r="B177" t="str">
            <v>Machines &amp; Equipment</v>
          </cell>
          <cell r="C177">
            <v>171</v>
          </cell>
          <cell r="D177"/>
          <cell r="E177" t="str">
            <v xml:space="preserve">Bobcat 225 NT Gas Drive Welder               </v>
          </cell>
          <cell r="F177">
            <v>37805</v>
          </cell>
          <cell r="G177">
            <v>1100</v>
          </cell>
          <cell r="H177">
            <v>0</v>
          </cell>
          <cell r="I177"/>
          <cell r="J177">
            <v>0</v>
          </cell>
          <cell r="K177">
            <v>864.27</v>
          </cell>
          <cell r="L177">
            <v>157.13999999999999</v>
          </cell>
          <cell r="M177">
            <v>1021.41</v>
          </cell>
          <cell r="N177">
            <v>78.59</v>
          </cell>
          <cell r="O177" t="str">
            <v>S/L</v>
          </cell>
          <cell r="P177">
            <v>7</v>
          </cell>
        </row>
        <row r="178">
          <cell r="A178" t="str">
            <v>KE.169</v>
          </cell>
          <cell r="B178" t="str">
            <v>Leasehold Improvements</v>
          </cell>
          <cell r="C178">
            <v>172</v>
          </cell>
          <cell r="D178"/>
          <cell r="E178" t="str">
            <v xml:space="preserve">Replace Middle Door -  West Side of Shop     </v>
          </cell>
          <cell r="F178">
            <v>37939</v>
          </cell>
          <cell r="G178">
            <v>4700</v>
          </cell>
          <cell r="H178">
            <v>0</v>
          </cell>
          <cell r="I178"/>
          <cell r="J178">
            <v>0</v>
          </cell>
          <cell r="K178">
            <v>607.08000000000004</v>
          </cell>
          <cell r="L178">
            <v>117.5</v>
          </cell>
          <cell r="M178">
            <v>724.58</v>
          </cell>
          <cell r="N178">
            <v>3975.42</v>
          </cell>
          <cell r="O178" t="str">
            <v>S/L</v>
          </cell>
          <cell r="P178">
            <v>40</v>
          </cell>
        </row>
        <row r="179">
          <cell r="A179" t="str">
            <v>KE.170</v>
          </cell>
          <cell r="B179" t="str">
            <v>Leasehold Improvements</v>
          </cell>
          <cell r="C179">
            <v>173</v>
          </cell>
          <cell r="D179"/>
          <cell r="E179" t="str">
            <v xml:space="preserve">Replace Door - North End of Shop             </v>
          </cell>
          <cell r="F179">
            <v>37986</v>
          </cell>
          <cell r="G179">
            <v>4700</v>
          </cell>
          <cell r="H179">
            <v>0</v>
          </cell>
          <cell r="I179"/>
          <cell r="J179">
            <v>0</v>
          </cell>
          <cell r="K179">
            <v>587.5</v>
          </cell>
          <cell r="L179">
            <v>117.5</v>
          </cell>
          <cell r="M179">
            <v>705</v>
          </cell>
          <cell r="N179">
            <v>3995</v>
          </cell>
          <cell r="O179" t="str">
            <v>S/L</v>
          </cell>
          <cell r="P179">
            <v>40</v>
          </cell>
        </row>
        <row r="180">
          <cell r="A180" t="str">
            <v>KE.171</v>
          </cell>
          <cell r="B180" t="str">
            <v>Office Equipment</v>
          </cell>
          <cell r="C180">
            <v>174</v>
          </cell>
          <cell r="D180"/>
          <cell r="E180" t="str">
            <v xml:space="preserve">HP ZA5570 Notebook PC                        </v>
          </cell>
          <cell r="F180">
            <v>37986</v>
          </cell>
          <cell r="G180">
            <v>1549.98</v>
          </cell>
          <cell r="H180">
            <v>0</v>
          </cell>
          <cell r="I180"/>
          <cell r="J180">
            <v>0</v>
          </cell>
          <cell r="K180">
            <v>1549.98</v>
          </cell>
          <cell r="L180">
            <v>0</v>
          </cell>
          <cell r="M180">
            <v>1549.98</v>
          </cell>
          <cell r="N180">
            <v>0</v>
          </cell>
          <cell r="O180" t="str">
            <v>S/L</v>
          </cell>
          <cell r="P180">
            <v>5</v>
          </cell>
        </row>
        <row r="181">
          <cell r="A181" t="str">
            <v>KE.172</v>
          </cell>
          <cell r="B181" t="str">
            <v>Office Equipment</v>
          </cell>
          <cell r="C181">
            <v>175</v>
          </cell>
          <cell r="D181"/>
          <cell r="E181" t="str">
            <v xml:space="preserve">Laptop W/ Screen                             </v>
          </cell>
          <cell r="F181">
            <v>37986</v>
          </cell>
          <cell r="G181">
            <v>349.99</v>
          </cell>
          <cell r="H181">
            <v>0</v>
          </cell>
          <cell r="I181"/>
          <cell r="J181">
            <v>0</v>
          </cell>
          <cell r="K181">
            <v>349.99</v>
          </cell>
          <cell r="L181">
            <v>0</v>
          </cell>
          <cell r="M181">
            <v>349.99</v>
          </cell>
          <cell r="N181">
            <v>0</v>
          </cell>
          <cell r="O181" t="str">
            <v>S/L</v>
          </cell>
          <cell r="P181">
            <v>5</v>
          </cell>
        </row>
        <row r="182">
          <cell r="A182" t="str">
            <v>KE.173</v>
          </cell>
          <cell r="B182" t="str">
            <v>Office Equipment</v>
          </cell>
          <cell r="C182">
            <v>176</v>
          </cell>
          <cell r="D182"/>
          <cell r="E182" t="str">
            <v xml:space="preserve">WIN XP Prof Upgd / Office Pro 2003 Upgd      </v>
          </cell>
          <cell r="F182">
            <v>37986</v>
          </cell>
          <cell r="G182">
            <v>509.89</v>
          </cell>
          <cell r="H182">
            <v>0</v>
          </cell>
          <cell r="I182"/>
          <cell r="J182">
            <v>0</v>
          </cell>
          <cell r="K182">
            <v>509.89</v>
          </cell>
          <cell r="L182">
            <v>0</v>
          </cell>
          <cell r="M182">
            <v>509.89</v>
          </cell>
          <cell r="N182">
            <v>0</v>
          </cell>
          <cell r="O182" t="str">
            <v>S/L</v>
          </cell>
          <cell r="P182">
            <v>3</v>
          </cell>
        </row>
        <row r="183">
          <cell r="A183" t="str">
            <v>KE.174</v>
          </cell>
          <cell r="B183" t="str">
            <v>Office Equipment</v>
          </cell>
          <cell r="C183">
            <v>177</v>
          </cell>
          <cell r="D183"/>
          <cell r="E183" t="str">
            <v xml:space="preserve">HP ZE5570 Notebook PC                        </v>
          </cell>
          <cell r="F183">
            <v>37986</v>
          </cell>
          <cell r="G183">
            <v>1399.92</v>
          </cell>
          <cell r="H183">
            <v>0</v>
          </cell>
          <cell r="I183"/>
          <cell r="J183">
            <v>0</v>
          </cell>
          <cell r="K183">
            <v>1399.92</v>
          </cell>
          <cell r="L183">
            <v>0</v>
          </cell>
          <cell r="M183">
            <v>1399.92</v>
          </cell>
          <cell r="N183">
            <v>0</v>
          </cell>
          <cell r="O183" t="str">
            <v>S/L</v>
          </cell>
          <cell r="P183">
            <v>5</v>
          </cell>
        </row>
        <row r="184">
          <cell r="A184" t="str">
            <v>KE.175</v>
          </cell>
          <cell r="B184" t="str">
            <v>Furniture &amp; Fixtures</v>
          </cell>
          <cell r="C184">
            <v>178</v>
          </cell>
          <cell r="D184"/>
          <cell r="E184" t="str">
            <v xml:space="preserve">St Johns Office Furn - 4 Piece Workstation   </v>
          </cell>
          <cell r="F184">
            <v>38046</v>
          </cell>
          <cell r="G184">
            <v>1125</v>
          </cell>
          <cell r="H184">
            <v>0</v>
          </cell>
          <cell r="I184"/>
          <cell r="J184">
            <v>0</v>
          </cell>
          <cell r="K184">
            <v>776.77</v>
          </cell>
          <cell r="L184">
            <v>160.71</v>
          </cell>
          <cell r="M184">
            <v>937.48</v>
          </cell>
          <cell r="N184">
            <v>187.52</v>
          </cell>
          <cell r="O184" t="str">
            <v>S/L</v>
          </cell>
          <cell r="P184">
            <v>7</v>
          </cell>
        </row>
        <row r="185">
          <cell r="A185" t="str">
            <v>KE.176</v>
          </cell>
          <cell r="B185" t="str">
            <v>Office Equipment</v>
          </cell>
          <cell r="C185">
            <v>179</v>
          </cell>
          <cell r="D185"/>
          <cell r="E185" t="str">
            <v xml:space="preserve">Laptop Computer                              </v>
          </cell>
          <cell r="F185">
            <v>38044</v>
          </cell>
          <cell r="G185">
            <v>1319.59</v>
          </cell>
          <cell r="H185">
            <v>0</v>
          </cell>
          <cell r="I185"/>
          <cell r="J185">
            <v>0</v>
          </cell>
          <cell r="K185">
            <v>1275.6099999999999</v>
          </cell>
          <cell r="L185">
            <v>43.98</v>
          </cell>
          <cell r="M185">
            <v>1319.59</v>
          </cell>
          <cell r="N185">
            <v>0</v>
          </cell>
          <cell r="O185" t="str">
            <v>S/L</v>
          </cell>
          <cell r="P185">
            <v>5</v>
          </cell>
        </row>
        <row r="186">
          <cell r="A186" t="str">
            <v>KE.177</v>
          </cell>
          <cell r="B186" t="str">
            <v>Buildings</v>
          </cell>
          <cell r="C186">
            <v>180</v>
          </cell>
          <cell r="D186"/>
          <cell r="E186" t="str">
            <v xml:space="preserve">Palmberg Property - Option to Purchase       </v>
          </cell>
          <cell r="F186">
            <v>38007</v>
          </cell>
          <cell r="G186">
            <v>90000</v>
          </cell>
          <cell r="H186">
            <v>0</v>
          </cell>
          <cell r="I186"/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90000</v>
          </cell>
          <cell r="O186" t="str">
            <v>Memo</v>
          </cell>
          <cell r="P186">
            <v>0</v>
          </cell>
        </row>
        <row r="187">
          <cell r="A187" t="str">
            <v>KE.178</v>
          </cell>
          <cell r="B187" t="str">
            <v>Buildings</v>
          </cell>
          <cell r="C187">
            <v>181</v>
          </cell>
          <cell r="D187"/>
          <cell r="E187" t="str">
            <v xml:space="preserve">Gearhart Property Environmental Assistance   </v>
          </cell>
          <cell r="F187">
            <v>38017</v>
          </cell>
          <cell r="G187">
            <v>108.92</v>
          </cell>
          <cell r="H187">
            <v>0</v>
          </cell>
          <cell r="I187"/>
          <cell r="J187">
            <v>0</v>
          </cell>
          <cell r="K187">
            <v>35.700000000000003</v>
          </cell>
          <cell r="L187">
            <v>7.26</v>
          </cell>
          <cell r="M187">
            <v>42.96</v>
          </cell>
          <cell r="N187">
            <v>65.959999999999994</v>
          </cell>
          <cell r="O187" t="str">
            <v>S/L</v>
          </cell>
          <cell r="P187">
            <v>15</v>
          </cell>
        </row>
        <row r="188">
          <cell r="A188" t="str">
            <v>KE.179</v>
          </cell>
          <cell r="B188" t="str">
            <v>Buildings</v>
          </cell>
          <cell r="C188">
            <v>182</v>
          </cell>
          <cell r="D188"/>
          <cell r="E188" t="str">
            <v>Coast Central Facilities - Environmental Asst</v>
          </cell>
          <cell r="F188">
            <v>38077</v>
          </cell>
          <cell r="G188">
            <v>3351.15</v>
          </cell>
          <cell r="H188">
            <v>0</v>
          </cell>
          <cell r="I188"/>
          <cell r="J188">
            <v>0</v>
          </cell>
          <cell r="K188">
            <v>1061.2</v>
          </cell>
          <cell r="L188">
            <v>223.41</v>
          </cell>
          <cell r="M188">
            <v>1284.6099999999999</v>
          </cell>
          <cell r="N188">
            <v>2066.54</v>
          </cell>
          <cell r="O188" t="str">
            <v>S/L</v>
          </cell>
          <cell r="P188">
            <v>15</v>
          </cell>
        </row>
        <row r="189">
          <cell r="A189" t="str">
            <v>KE.180</v>
          </cell>
          <cell r="B189" t="str">
            <v>Buildings</v>
          </cell>
          <cell r="C189">
            <v>183</v>
          </cell>
          <cell r="D189"/>
          <cell r="E189" t="str">
            <v>Coast Central Facilities - Environmental Asst</v>
          </cell>
          <cell r="F189">
            <v>38107</v>
          </cell>
          <cell r="G189">
            <v>11472.92</v>
          </cell>
          <cell r="H189">
            <v>0</v>
          </cell>
          <cell r="I189"/>
          <cell r="J189">
            <v>0</v>
          </cell>
          <cell r="K189">
            <v>3569.35</v>
          </cell>
          <cell r="L189">
            <v>764.86</v>
          </cell>
          <cell r="M189">
            <v>4334.21</v>
          </cell>
          <cell r="N189">
            <v>7138.71</v>
          </cell>
          <cell r="O189" t="str">
            <v>S/L</v>
          </cell>
          <cell r="P189">
            <v>15</v>
          </cell>
        </row>
        <row r="190">
          <cell r="A190" t="str">
            <v>KE.181</v>
          </cell>
          <cell r="B190" t="str">
            <v>Buildings</v>
          </cell>
          <cell r="C190">
            <v>184</v>
          </cell>
          <cell r="D190"/>
          <cell r="E190" t="str">
            <v>Coast Central Facilities - Environmental Asst</v>
          </cell>
          <cell r="F190">
            <v>38138</v>
          </cell>
          <cell r="G190">
            <v>9025.9500000000007</v>
          </cell>
          <cell r="H190">
            <v>0</v>
          </cell>
          <cell r="I190"/>
          <cell r="J190">
            <v>0</v>
          </cell>
          <cell r="K190">
            <v>2757.93</v>
          </cell>
          <cell r="L190">
            <v>601.73</v>
          </cell>
          <cell r="M190">
            <v>3359.66</v>
          </cell>
          <cell r="N190">
            <v>5666.29</v>
          </cell>
          <cell r="O190" t="str">
            <v>S/L</v>
          </cell>
          <cell r="P190">
            <v>15</v>
          </cell>
        </row>
        <row r="191">
          <cell r="A191" t="str">
            <v>KE.182</v>
          </cell>
          <cell r="B191" t="str">
            <v>Buildings</v>
          </cell>
          <cell r="C191">
            <v>185</v>
          </cell>
          <cell r="D191"/>
          <cell r="E191" t="str">
            <v>Coast Central Facilities - Environmental Asst</v>
          </cell>
          <cell r="F191">
            <v>38168</v>
          </cell>
          <cell r="G191">
            <v>1707.01</v>
          </cell>
          <cell r="H191">
            <v>0</v>
          </cell>
          <cell r="I191"/>
          <cell r="J191">
            <v>0</v>
          </cell>
          <cell r="K191">
            <v>512.1</v>
          </cell>
          <cell r="L191">
            <v>113.8</v>
          </cell>
          <cell r="M191">
            <v>625.9</v>
          </cell>
          <cell r="N191">
            <v>1081.1099999999999</v>
          </cell>
          <cell r="O191" t="str">
            <v>S/L</v>
          </cell>
          <cell r="P191">
            <v>15</v>
          </cell>
        </row>
        <row r="192">
          <cell r="A192" t="str">
            <v>KE.183</v>
          </cell>
          <cell r="B192" t="str">
            <v>Buildings</v>
          </cell>
          <cell r="C192">
            <v>186</v>
          </cell>
          <cell r="D192"/>
          <cell r="E192" t="str">
            <v>Coast Central Facilities - Environmental Asst</v>
          </cell>
          <cell r="F192">
            <v>38199</v>
          </cell>
          <cell r="G192">
            <v>296.25</v>
          </cell>
          <cell r="H192">
            <v>0</v>
          </cell>
          <cell r="I192"/>
          <cell r="J192">
            <v>0</v>
          </cell>
          <cell r="K192">
            <v>87.23</v>
          </cell>
          <cell r="L192">
            <v>19.75</v>
          </cell>
          <cell r="M192">
            <v>106.98</v>
          </cell>
          <cell r="N192">
            <v>189.27</v>
          </cell>
          <cell r="O192" t="str">
            <v>S/L</v>
          </cell>
          <cell r="P192">
            <v>15</v>
          </cell>
        </row>
        <row r="193">
          <cell r="A193" t="str">
            <v>KE.184</v>
          </cell>
          <cell r="B193" t="str">
            <v>Machines &amp; Equipment</v>
          </cell>
          <cell r="C193">
            <v>187</v>
          </cell>
          <cell r="D193"/>
          <cell r="E193" t="str">
            <v xml:space="preserve">Welding Tent Track                           </v>
          </cell>
          <cell r="F193">
            <v>38286</v>
          </cell>
          <cell r="G193">
            <v>497.76</v>
          </cell>
          <cell r="H193">
            <v>0</v>
          </cell>
          <cell r="I193"/>
          <cell r="J193">
            <v>0</v>
          </cell>
          <cell r="K193">
            <v>296.29000000000002</v>
          </cell>
          <cell r="L193">
            <v>71.11</v>
          </cell>
          <cell r="M193">
            <v>367.4</v>
          </cell>
          <cell r="N193">
            <v>130.36000000000001</v>
          </cell>
          <cell r="O193" t="str">
            <v>S/L</v>
          </cell>
          <cell r="P193">
            <v>7</v>
          </cell>
        </row>
        <row r="194">
          <cell r="A194" t="str">
            <v>KE.185</v>
          </cell>
          <cell r="B194" t="str">
            <v>Machines &amp; Equipment</v>
          </cell>
          <cell r="C194">
            <v>188</v>
          </cell>
          <cell r="D194"/>
          <cell r="E194" t="str">
            <v xml:space="preserve">Pro Link Printer                             </v>
          </cell>
          <cell r="F194">
            <v>38296</v>
          </cell>
          <cell r="G194">
            <v>792.19</v>
          </cell>
          <cell r="H194">
            <v>0</v>
          </cell>
          <cell r="I194"/>
          <cell r="J194">
            <v>0</v>
          </cell>
          <cell r="K194">
            <v>660.17</v>
          </cell>
          <cell r="L194">
            <v>132.02000000000001</v>
          </cell>
          <cell r="M194">
            <v>792.19</v>
          </cell>
          <cell r="N194">
            <v>0</v>
          </cell>
          <cell r="O194" t="str">
            <v>S/L</v>
          </cell>
          <cell r="P194">
            <v>5</v>
          </cell>
        </row>
        <row r="195">
          <cell r="A195" t="str">
            <v>KE.186</v>
          </cell>
          <cell r="B195" t="str">
            <v>Machines &amp; Equipment</v>
          </cell>
          <cell r="C195">
            <v>189</v>
          </cell>
          <cell r="D195"/>
          <cell r="E195" t="str">
            <v xml:space="preserve">Wash Rack Tarp                               </v>
          </cell>
          <cell r="F195">
            <v>38299</v>
          </cell>
          <cell r="G195">
            <v>2166</v>
          </cell>
          <cell r="H195">
            <v>0</v>
          </cell>
          <cell r="I195"/>
          <cell r="J195">
            <v>0</v>
          </cell>
          <cell r="K195">
            <v>1289.29</v>
          </cell>
          <cell r="L195">
            <v>309.43</v>
          </cell>
          <cell r="M195">
            <v>1598.72</v>
          </cell>
          <cell r="N195">
            <v>567.28</v>
          </cell>
          <cell r="O195" t="str">
            <v>S/L</v>
          </cell>
          <cell r="P195">
            <v>7</v>
          </cell>
        </row>
        <row r="196">
          <cell r="A196" t="str">
            <v>KE.187</v>
          </cell>
          <cell r="B196" t="str">
            <v>Machines &amp; Equipment</v>
          </cell>
          <cell r="C196">
            <v>190</v>
          </cell>
          <cell r="D196"/>
          <cell r="E196" t="str">
            <v xml:space="preserve">HD Scan Tool                                 </v>
          </cell>
          <cell r="F196">
            <v>38253</v>
          </cell>
          <cell r="G196">
            <v>3816.5</v>
          </cell>
          <cell r="H196">
            <v>0</v>
          </cell>
          <cell r="I196"/>
          <cell r="J196">
            <v>0</v>
          </cell>
          <cell r="K196">
            <v>2317.14</v>
          </cell>
          <cell r="L196">
            <v>545.21</v>
          </cell>
          <cell r="M196">
            <v>2862.35</v>
          </cell>
          <cell r="N196">
            <v>954.15</v>
          </cell>
          <cell r="O196" t="str">
            <v>S/L</v>
          </cell>
          <cell r="P196">
            <v>7</v>
          </cell>
        </row>
        <row r="197">
          <cell r="A197" t="str">
            <v>KE.188</v>
          </cell>
          <cell r="B197" t="str">
            <v>Office Equipment</v>
          </cell>
          <cell r="C197">
            <v>191</v>
          </cell>
          <cell r="D197"/>
          <cell r="E197" t="str">
            <v xml:space="preserve">OKI Printer                                  </v>
          </cell>
          <cell r="F197">
            <v>38191</v>
          </cell>
          <cell r="G197">
            <v>1273.44</v>
          </cell>
          <cell r="H197">
            <v>0</v>
          </cell>
          <cell r="I197"/>
          <cell r="J197">
            <v>0</v>
          </cell>
          <cell r="K197">
            <v>803.48</v>
          </cell>
          <cell r="L197">
            <v>181.92</v>
          </cell>
          <cell r="M197">
            <v>985.4</v>
          </cell>
          <cell r="N197">
            <v>288.04000000000002</v>
          </cell>
          <cell r="O197" t="str">
            <v>S/L</v>
          </cell>
          <cell r="P197">
            <v>7</v>
          </cell>
        </row>
        <row r="198">
          <cell r="A198" t="str">
            <v>KE.189</v>
          </cell>
          <cell r="B198" t="str">
            <v>Office Equipment</v>
          </cell>
          <cell r="C198">
            <v>192</v>
          </cell>
          <cell r="D198"/>
          <cell r="E198" t="str">
            <v xml:space="preserve">Coral Call Master Upgrade - Phone System     </v>
          </cell>
          <cell r="F198">
            <v>38253</v>
          </cell>
          <cell r="G198">
            <v>7646</v>
          </cell>
          <cell r="H198">
            <v>0</v>
          </cell>
          <cell r="I198"/>
          <cell r="J198">
            <v>0</v>
          </cell>
          <cell r="K198">
            <v>6499.1</v>
          </cell>
          <cell r="L198">
            <v>1146.9000000000001</v>
          </cell>
          <cell r="M198">
            <v>7646</v>
          </cell>
          <cell r="N198">
            <v>0</v>
          </cell>
          <cell r="O198" t="str">
            <v>S/L</v>
          </cell>
          <cell r="P198">
            <v>5</v>
          </cell>
        </row>
        <row r="199">
          <cell r="A199" t="str">
            <v>KE.190</v>
          </cell>
          <cell r="B199" t="str">
            <v>Leasehold Improvements</v>
          </cell>
          <cell r="C199">
            <v>193</v>
          </cell>
          <cell r="D199"/>
          <cell r="E199" t="str">
            <v xml:space="preserve">Replace Asphalt                              </v>
          </cell>
          <cell r="F199">
            <v>38168</v>
          </cell>
          <cell r="G199">
            <v>4676</v>
          </cell>
          <cell r="H199">
            <v>0</v>
          </cell>
          <cell r="I199"/>
          <cell r="J199">
            <v>0</v>
          </cell>
          <cell r="K199">
            <v>526.04999999999995</v>
          </cell>
          <cell r="L199">
            <v>116.9</v>
          </cell>
          <cell r="M199">
            <v>642.95000000000005</v>
          </cell>
          <cell r="N199">
            <v>4033.05</v>
          </cell>
          <cell r="O199" t="str">
            <v>S/L</v>
          </cell>
          <cell r="P199">
            <v>40</v>
          </cell>
        </row>
        <row r="200">
          <cell r="A200" t="str">
            <v>KE.191</v>
          </cell>
          <cell r="B200" t="str">
            <v>Machines &amp; Equipment</v>
          </cell>
          <cell r="C200">
            <v>194</v>
          </cell>
          <cell r="D200"/>
          <cell r="E200" t="str">
            <v xml:space="preserve">Install Light in Welding Tent                </v>
          </cell>
          <cell r="F200">
            <v>38343</v>
          </cell>
          <cell r="G200">
            <v>758.23</v>
          </cell>
          <cell r="H200">
            <v>0</v>
          </cell>
          <cell r="I200"/>
          <cell r="J200">
            <v>0</v>
          </cell>
          <cell r="K200">
            <v>433.28</v>
          </cell>
          <cell r="L200">
            <v>108.32</v>
          </cell>
          <cell r="M200">
            <v>541.6</v>
          </cell>
          <cell r="N200">
            <v>216.63</v>
          </cell>
          <cell r="O200" t="str">
            <v>S/L</v>
          </cell>
          <cell r="P200">
            <v>7</v>
          </cell>
        </row>
        <row r="201">
          <cell r="A201" t="str">
            <v>KE.192</v>
          </cell>
          <cell r="B201" t="str">
            <v>Office Equipment</v>
          </cell>
          <cell r="C201">
            <v>195</v>
          </cell>
          <cell r="D201"/>
          <cell r="E201" t="str">
            <v xml:space="preserve">Sanyo LCD Multimedia Projector               </v>
          </cell>
          <cell r="F201">
            <v>38345</v>
          </cell>
          <cell r="G201">
            <v>2342.4499999999998</v>
          </cell>
          <cell r="H201">
            <v>0</v>
          </cell>
          <cell r="I201"/>
          <cell r="J201">
            <v>0</v>
          </cell>
          <cell r="K201">
            <v>1338.56</v>
          </cell>
          <cell r="L201">
            <v>334.64</v>
          </cell>
          <cell r="M201">
            <v>1673.2</v>
          </cell>
          <cell r="N201">
            <v>669.25</v>
          </cell>
          <cell r="O201" t="str">
            <v>S/L</v>
          </cell>
          <cell r="P201">
            <v>7</v>
          </cell>
        </row>
        <row r="202">
          <cell r="A202" t="str">
            <v>KE.193</v>
          </cell>
          <cell r="B202" t="str">
            <v>Machines &amp; Equipment</v>
          </cell>
          <cell r="C202">
            <v>196</v>
          </cell>
          <cell r="D202"/>
          <cell r="E202" t="str">
            <v xml:space="preserve">S20SER II Band Saw 440V 3PH W/Work Stop      </v>
          </cell>
          <cell r="F202">
            <v>38352</v>
          </cell>
          <cell r="G202">
            <v>8610</v>
          </cell>
          <cell r="H202">
            <v>0</v>
          </cell>
          <cell r="I202"/>
          <cell r="J202">
            <v>0</v>
          </cell>
          <cell r="K202">
            <v>4920</v>
          </cell>
          <cell r="L202">
            <v>1230</v>
          </cell>
          <cell r="M202">
            <v>6150</v>
          </cell>
          <cell r="N202">
            <v>2460</v>
          </cell>
          <cell r="O202" t="str">
            <v>S/L</v>
          </cell>
          <cell r="P202">
            <v>7</v>
          </cell>
        </row>
        <row r="203">
          <cell r="A203" t="str">
            <v>KE.194</v>
          </cell>
          <cell r="B203" t="str">
            <v>Furniture &amp; Fixtures</v>
          </cell>
          <cell r="C203">
            <v>197</v>
          </cell>
          <cell r="D203"/>
          <cell r="E203" t="str">
            <v xml:space="preserve">2 Park Ave Guest Chairs                      </v>
          </cell>
          <cell r="F203">
            <v>38469</v>
          </cell>
          <cell r="G203">
            <v>682.2</v>
          </cell>
          <cell r="H203">
            <v>0</v>
          </cell>
          <cell r="I203"/>
          <cell r="J203">
            <v>0</v>
          </cell>
          <cell r="K203">
            <v>357.35</v>
          </cell>
          <cell r="L203">
            <v>97.46</v>
          </cell>
          <cell r="M203">
            <v>454.81</v>
          </cell>
          <cell r="N203">
            <v>227.39</v>
          </cell>
          <cell r="O203" t="str">
            <v>S/L</v>
          </cell>
          <cell r="P203">
            <v>7</v>
          </cell>
        </row>
        <row r="204">
          <cell r="A204" t="str">
            <v>KE.195</v>
          </cell>
          <cell r="B204" t="str">
            <v>Furniture &amp; Fixtures</v>
          </cell>
          <cell r="C204">
            <v>198</v>
          </cell>
          <cell r="D204"/>
          <cell r="E204" t="str">
            <v xml:space="preserve">2 Meadowbrook Wingback Chairs                </v>
          </cell>
          <cell r="F204">
            <v>38469</v>
          </cell>
          <cell r="G204">
            <v>710.2</v>
          </cell>
          <cell r="H204">
            <v>0</v>
          </cell>
          <cell r="I204"/>
          <cell r="J204">
            <v>0</v>
          </cell>
          <cell r="K204">
            <v>372.02</v>
          </cell>
          <cell r="L204">
            <v>101.46</v>
          </cell>
          <cell r="M204">
            <v>473.48</v>
          </cell>
          <cell r="N204">
            <v>236.72</v>
          </cell>
          <cell r="O204" t="str">
            <v>S/L</v>
          </cell>
          <cell r="P204">
            <v>7</v>
          </cell>
        </row>
        <row r="205">
          <cell r="A205" t="str">
            <v>KE.196</v>
          </cell>
          <cell r="B205" t="str">
            <v>Furniture &amp; Fixtures</v>
          </cell>
          <cell r="C205">
            <v>199</v>
          </cell>
          <cell r="D205"/>
          <cell r="E205" t="str">
            <v xml:space="preserve">St Johns Office Furniture                    </v>
          </cell>
          <cell r="F205">
            <v>38469</v>
          </cell>
          <cell r="G205">
            <v>3564.67</v>
          </cell>
          <cell r="H205">
            <v>0</v>
          </cell>
          <cell r="I205"/>
          <cell r="J205">
            <v>0</v>
          </cell>
          <cell r="K205">
            <v>1867.21</v>
          </cell>
          <cell r="L205">
            <v>509.24</v>
          </cell>
          <cell r="M205">
            <v>2376.4499999999998</v>
          </cell>
          <cell r="N205">
            <v>1188.22</v>
          </cell>
          <cell r="O205" t="str">
            <v>S/L</v>
          </cell>
          <cell r="P205">
            <v>7</v>
          </cell>
        </row>
        <row r="206">
          <cell r="A206" t="str">
            <v>KE.197</v>
          </cell>
          <cell r="B206" t="str">
            <v>Machines &amp; Equipment</v>
          </cell>
          <cell r="C206">
            <v>200</v>
          </cell>
          <cell r="D206"/>
          <cell r="E206" t="str">
            <v xml:space="preserve">5 Ton Shawbox 700 Series Wire Rope Hoist     </v>
          </cell>
          <cell r="F206">
            <v>38468</v>
          </cell>
          <cell r="G206">
            <v>5300</v>
          </cell>
          <cell r="H206">
            <v>0</v>
          </cell>
          <cell r="I206"/>
          <cell r="J206">
            <v>0</v>
          </cell>
          <cell r="K206">
            <v>2776.18</v>
          </cell>
          <cell r="L206">
            <v>757.14</v>
          </cell>
          <cell r="M206">
            <v>3533.32</v>
          </cell>
          <cell r="N206">
            <v>1766.68</v>
          </cell>
          <cell r="O206" t="str">
            <v>S/L</v>
          </cell>
          <cell r="P206">
            <v>7</v>
          </cell>
        </row>
        <row r="207">
          <cell r="A207" t="str">
            <v>KE.198</v>
          </cell>
          <cell r="B207" t="str">
            <v>Motor Vehicles</v>
          </cell>
          <cell r="C207">
            <v>202</v>
          </cell>
          <cell r="D207"/>
          <cell r="E207" t="str">
            <v xml:space="preserve">4 - SH14GAX48 Steel Sheets - #322            </v>
          </cell>
          <cell r="F207">
            <v>38495</v>
          </cell>
          <cell r="G207">
            <v>524</v>
          </cell>
          <cell r="H207">
            <v>0</v>
          </cell>
          <cell r="I207"/>
          <cell r="J207">
            <v>0</v>
          </cell>
          <cell r="K207">
            <v>268.25</v>
          </cell>
          <cell r="L207">
            <v>74.86</v>
          </cell>
          <cell r="M207">
            <v>343.11</v>
          </cell>
          <cell r="N207">
            <v>180.89</v>
          </cell>
          <cell r="O207" t="str">
            <v>S/L</v>
          </cell>
          <cell r="P207">
            <v>7</v>
          </cell>
        </row>
        <row r="208">
          <cell r="A208" t="str">
            <v>KE.199</v>
          </cell>
          <cell r="B208" t="str">
            <v>Office Equipment</v>
          </cell>
          <cell r="C208">
            <v>203</v>
          </cell>
          <cell r="D208"/>
          <cell r="E208" t="str">
            <v xml:space="preserve">Sager NP4750 Supra Notebook PC               </v>
          </cell>
          <cell r="F208">
            <v>38442</v>
          </cell>
          <cell r="G208">
            <v>1808.63</v>
          </cell>
          <cell r="H208">
            <v>0</v>
          </cell>
          <cell r="I208"/>
          <cell r="J208">
            <v>0</v>
          </cell>
          <cell r="K208">
            <v>1356.48</v>
          </cell>
          <cell r="L208">
            <v>361.73</v>
          </cell>
          <cell r="M208">
            <v>1718.21</v>
          </cell>
          <cell r="N208">
            <v>90.42</v>
          </cell>
          <cell r="O208" t="str">
            <v>S/L</v>
          </cell>
          <cell r="P208">
            <v>5</v>
          </cell>
        </row>
        <row r="209">
          <cell r="A209" t="str">
            <v>KE.200</v>
          </cell>
          <cell r="B209" t="str">
            <v>Office Equipment</v>
          </cell>
          <cell r="C209">
            <v>204</v>
          </cell>
          <cell r="D209"/>
          <cell r="E209" t="str">
            <v xml:space="preserve">HP Lazer Jet 4350tn Printer                  </v>
          </cell>
          <cell r="F209">
            <v>38656</v>
          </cell>
          <cell r="G209">
            <v>1823.04</v>
          </cell>
          <cell r="H209">
            <v>0</v>
          </cell>
          <cell r="I209"/>
          <cell r="J209">
            <v>0</v>
          </cell>
          <cell r="K209">
            <v>824.7</v>
          </cell>
          <cell r="L209">
            <v>260.43</v>
          </cell>
          <cell r="M209">
            <v>1085.1300000000001</v>
          </cell>
          <cell r="N209">
            <v>737.91</v>
          </cell>
          <cell r="O209" t="str">
            <v>S/L</v>
          </cell>
          <cell r="P209">
            <v>7</v>
          </cell>
        </row>
        <row r="210">
          <cell r="A210" t="str">
            <v>KE.201</v>
          </cell>
          <cell r="B210" t="str">
            <v>Leasehold Improvements</v>
          </cell>
          <cell r="C210">
            <v>205</v>
          </cell>
          <cell r="D210"/>
          <cell r="E210" t="str">
            <v xml:space="preserve">Wash Rack Facility Design                    </v>
          </cell>
          <cell r="F210">
            <v>38638</v>
          </cell>
          <cell r="G210">
            <v>2813.6</v>
          </cell>
          <cell r="H210">
            <v>0</v>
          </cell>
          <cell r="I210"/>
          <cell r="J210">
            <v>0</v>
          </cell>
          <cell r="K210">
            <v>228.61</v>
          </cell>
          <cell r="L210">
            <v>70.34</v>
          </cell>
          <cell r="M210">
            <v>298.95</v>
          </cell>
          <cell r="N210">
            <v>2514.65</v>
          </cell>
          <cell r="O210" t="str">
            <v>S/L</v>
          </cell>
          <cell r="P210">
            <v>40</v>
          </cell>
        </row>
        <row r="211">
          <cell r="A211" t="str">
            <v>KE.202</v>
          </cell>
          <cell r="B211" t="str">
            <v>Leasehold Improvements</v>
          </cell>
          <cell r="C211">
            <v>206</v>
          </cell>
          <cell r="D211"/>
          <cell r="E211" t="str">
            <v xml:space="preserve">Concrete Work - KE Shop                      </v>
          </cell>
          <cell r="F211">
            <v>38595</v>
          </cell>
          <cell r="G211">
            <v>3615</v>
          </cell>
          <cell r="H211">
            <v>0</v>
          </cell>
          <cell r="I211"/>
          <cell r="J211">
            <v>0</v>
          </cell>
          <cell r="K211">
            <v>301.27</v>
          </cell>
          <cell r="L211">
            <v>90.38</v>
          </cell>
          <cell r="M211">
            <v>391.65</v>
          </cell>
          <cell r="N211">
            <v>3223.35</v>
          </cell>
          <cell r="O211" t="str">
            <v>S/L</v>
          </cell>
          <cell r="P211">
            <v>40</v>
          </cell>
        </row>
        <row r="212">
          <cell r="A212" t="str">
            <v>KE.203</v>
          </cell>
          <cell r="B212" t="str">
            <v>Leasehold Improvements</v>
          </cell>
          <cell r="C212">
            <v>208</v>
          </cell>
          <cell r="D212"/>
          <cell r="E212" t="str">
            <v xml:space="preserve">Palmberg Property - Legal Fees               </v>
          </cell>
          <cell r="F212">
            <v>38509</v>
          </cell>
          <cell r="G212">
            <v>17359.599999999999</v>
          </cell>
          <cell r="H212">
            <v>0</v>
          </cell>
          <cell r="I212"/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17359.599999999999</v>
          </cell>
          <cell r="O212" t="str">
            <v>Memo</v>
          </cell>
          <cell r="P212">
            <v>0</v>
          </cell>
        </row>
        <row r="213">
          <cell r="A213" t="str">
            <v>KE.204</v>
          </cell>
          <cell r="B213" t="str">
            <v>Leasehold Improvements</v>
          </cell>
          <cell r="C213">
            <v>209</v>
          </cell>
          <cell r="D213"/>
          <cell r="E213" t="str">
            <v xml:space="preserve">25'  X  69' Concrete Slab - KE Shop          </v>
          </cell>
          <cell r="F213">
            <v>38670</v>
          </cell>
          <cell r="G213">
            <v>11500</v>
          </cell>
          <cell r="H213">
            <v>0</v>
          </cell>
          <cell r="I213"/>
          <cell r="J213">
            <v>0</v>
          </cell>
          <cell r="K213">
            <v>910.42</v>
          </cell>
          <cell r="L213">
            <v>287.5</v>
          </cell>
          <cell r="M213">
            <v>1197.92</v>
          </cell>
          <cell r="N213">
            <v>10302.08</v>
          </cell>
          <cell r="O213" t="str">
            <v>S/L</v>
          </cell>
          <cell r="P213">
            <v>40</v>
          </cell>
        </row>
        <row r="214">
          <cell r="A214" t="str">
            <v>KE.205</v>
          </cell>
          <cell r="B214" t="str">
            <v>Machines &amp; Equipment</v>
          </cell>
          <cell r="C214">
            <v>223</v>
          </cell>
          <cell r="D214"/>
          <cell r="E214" t="str">
            <v xml:space="preserve">Schroeder Flow Meter PHS60-6                 </v>
          </cell>
          <cell r="F214">
            <v>38854</v>
          </cell>
          <cell r="G214">
            <v>1927.86</v>
          </cell>
          <cell r="H214">
            <v>0</v>
          </cell>
          <cell r="I214"/>
          <cell r="J214">
            <v>0</v>
          </cell>
          <cell r="K214">
            <v>711.48</v>
          </cell>
          <cell r="L214">
            <v>275.41000000000003</v>
          </cell>
          <cell r="M214">
            <v>986.89</v>
          </cell>
          <cell r="N214">
            <v>940.97</v>
          </cell>
          <cell r="O214" t="str">
            <v>S/L</v>
          </cell>
          <cell r="P214">
            <v>7</v>
          </cell>
        </row>
        <row r="215">
          <cell r="A215" t="str">
            <v>KE.206</v>
          </cell>
          <cell r="B215" t="str">
            <v>Motor Vehicles</v>
          </cell>
          <cell r="C215">
            <v>224</v>
          </cell>
          <cell r="D215"/>
          <cell r="E215" t="str">
            <v xml:space="preserve">Front Lodal Springs - #325                   </v>
          </cell>
          <cell r="F215">
            <v>38821</v>
          </cell>
          <cell r="G215">
            <v>918.5</v>
          </cell>
          <cell r="H215">
            <v>0</v>
          </cell>
          <cell r="I215"/>
          <cell r="J215">
            <v>0</v>
          </cell>
          <cell r="K215">
            <v>360.83</v>
          </cell>
          <cell r="L215">
            <v>131.21</v>
          </cell>
          <cell r="M215">
            <v>492.04</v>
          </cell>
          <cell r="N215">
            <v>426.46</v>
          </cell>
          <cell r="O215" t="str">
            <v>S/L</v>
          </cell>
          <cell r="P215">
            <v>7</v>
          </cell>
        </row>
        <row r="216">
          <cell r="A216" t="str">
            <v>KE.207</v>
          </cell>
          <cell r="B216" t="str">
            <v>Motor Vehicles</v>
          </cell>
          <cell r="C216">
            <v>225</v>
          </cell>
          <cell r="D216"/>
          <cell r="E216" t="str">
            <v xml:space="preserve">2 #3 Expanded Grating 4' X 8' Trailer #667   </v>
          </cell>
          <cell r="F216">
            <v>38898</v>
          </cell>
          <cell r="G216">
            <v>156.53</v>
          </cell>
          <cell r="H216">
            <v>0</v>
          </cell>
          <cell r="I216"/>
          <cell r="J216">
            <v>0</v>
          </cell>
          <cell r="K216">
            <v>55.9</v>
          </cell>
          <cell r="L216">
            <v>22.36</v>
          </cell>
          <cell r="M216">
            <v>78.260000000000005</v>
          </cell>
          <cell r="N216">
            <v>78.27</v>
          </cell>
          <cell r="O216" t="str">
            <v>S/L</v>
          </cell>
          <cell r="P216">
            <v>7</v>
          </cell>
        </row>
        <row r="217">
          <cell r="A217" t="str">
            <v>KE.208</v>
          </cell>
          <cell r="B217" t="str">
            <v>Machines &amp; Equipment</v>
          </cell>
          <cell r="C217">
            <v>232</v>
          </cell>
          <cell r="D217"/>
          <cell r="E217" t="str">
            <v xml:space="preserve">Welding Safety Equipment                     </v>
          </cell>
          <cell r="F217">
            <v>38929</v>
          </cell>
          <cell r="G217">
            <v>2372.29</v>
          </cell>
          <cell r="H217">
            <v>0</v>
          </cell>
          <cell r="I217"/>
          <cell r="J217">
            <v>0</v>
          </cell>
          <cell r="K217">
            <v>819.01</v>
          </cell>
          <cell r="L217">
            <v>338.9</v>
          </cell>
          <cell r="M217">
            <v>1157.9100000000001</v>
          </cell>
          <cell r="N217">
            <v>1214.3800000000001</v>
          </cell>
          <cell r="O217" t="str">
            <v>S/L</v>
          </cell>
          <cell r="P217">
            <v>7</v>
          </cell>
        </row>
        <row r="218">
          <cell r="A218" t="str">
            <v>KE.209</v>
          </cell>
          <cell r="B218" t="str">
            <v>Leasehold Improvements</v>
          </cell>
          <cell r="C218">
            <v>233</v>
          </cell>
          <cell r="D218"/>
          <cell r="E218" t="str">
            <v xml:space="preserve">KE Shop Remodel                              </v>
          </cell>
          <cell r="F218">
            <v>38960</v>
          </cell>
          <cell r="G218">
            <v>5330.98</v>
          </cell>
          <cell r="H218">
            <v>0</v>
          </cell>
          <cell r="I218"/>
          <cell r="J218">
            <v>0</v>
          </cell>
          <cell r="K218">
            <v>310.95999999999998</v>
          </cell>
          <cell r="L218">
            <v>133.27000000000001</v>
          </cell>
          <cell r="M218">
            <v>444.23</v>
          </cell>
          <cell r="N218">
            <v>4886.75</v>
          </cell>
          <cell r="O218" t="str">
            <v>S/L</v>
          </cell>
          <cell r="P218">
            <v>40</v>
          </cell>
        </row>
        <row r="219">
          <cell r="A219" t="str">
            <v>KE.210</v>
          </cell>
          <cell r="B219" t="str">
            <v>Office Equipment</v>
          </cell>
          <cell r="C219">
            <v>251</v>
          </cell>
          <cell r="D219"/>
          <cell r="E219" t="str">
            <v xml:space="preserve">Check Endorser                               </v>
          </cell>
          <cell r="F219">
            <v>39059</v>
          </cell>
          <cell r="G219">
            <v>3850</v>
          </cell>
          <cell r="H219">
            <v>0</v>
          </cell>
          <cell r="I219"/>
          <cell r="J219">
            <v>0</v>
          </cell>
          <cell r="K219">
            <v>1145.83</v>
          </cell>
          <cell r="L219">
            <v>550</v>
          </cell>
          <cell r="M219">
            <v>1695.83</v>
          </cell>
          <cell r="N219">
            <v>2154.17</v>
          </cell>
          <cell r="O219" t="str">
            <v>S/L</v>
          </cell>
          <cell r="P219">
            <v>7</v>
          </cell>
        </row>
        <row r="220">
          <cell r="A220" t="str">
            <v>KE.211</v>
          </cell>
          <cell r="B220" t="str">
            <v>Leasehold Improvements</v>
          </cell>
          <cell r="C220">
            <v>252</v>
          </cell>
          <cell r="D220"/>
          <cell r="E220" t="str">
            <v xml:space="preserve">Electrical Work - Temp Office &amp; Main Shop    </v>
          </cell>
          <cell r="F220">
            <v>39041</v>
          </cell>
          <cell r="G220">
            <v>2727.24</v>
          </cell>
          <cell r="H220">
            <v>0</v>
          </cell>
          <cell r="I220"/>
          <cell r="J220">
            <v>0</v>
          </cell>
          <cell r="K220">
            <v>142.04</v>
          </cell>
          <cell r="L220">
            <v>68.180000000000007</v>
          </cell>
          <cell r="M220">
            <v>210.22</v>
          </cell>
          <cell r="N220">
            <v>2517.02</v>
          </cell>
          <cell r="O220" t="str">
            <v>S/L</v>
          </cell>
          <cell r="P220">
            <v>40</v>
          </cell>
        </row>
        <row r="221">
          <cell r="A221" t="str">
            <v>KE.212</v>
          </cell>
          <cell r="B221" t="str">
            <v>Leasehold Improvements</v>
          </cell>
          <cell r="C221">
            <v>253</v>
          </cell>
          <cell r="D221"/>
          <cell r="E221" t="str">
            <v xml:space="preserve">Building Delivery                            </v>
          </cell>
          <cell r="F221">
            <v>39050</v>
          </cell>
          <cell r="G221">
            <v>557</v>
          </cell>
          <cell r="H221">
            <v>0</v>
          </cell>
          <cell r="I221"/>
          <cell r="J221">
            <v>0</v>
          </cell>
          <cell r="K221">
            <v>29.02</v>
          </cell>
          <cell r="L221">
            <v>13.93</v>
          </cell>
          <cell r="M221">
            <v>42.95</v>
          </cell>
          <cell r="N221">
            <v>514.04999999999995</v>
          </cell>
          <cell r="O221" t="str">
            <v>S/L</v>
          </cell>
          <cell r="P221">
            <v>40</v>
          </cell>
        </row>
        <row r="222">
          <cell r="A222" t="str">
            <v>KE.213</v>
          </cell>
          <cell r="B222" t="str">
            <v>Leasehold Improvements</v>
          </cell>
          <cell r="C222">
            <v>254</v>
          </cell>
          <cell r="D222"/>
          <cell r="E222" t="str">
            <v xml:space="preserve">Consultation Fees - Interior Deisgn          </v>
          </cell>
          <cell r="F222">
            <v>39051</v>
          </cell>
          <cell r="G222">
            <v>1768.5</v>
          </cell>
          <cell r="H222">
            <v>0</v>
          </cell>
          <cell r="I222"/>
          <cell r="J222">
            <v>0</v>
          </cell>
          <cell r="K222">
            <v>92.1</v>
          </cell>
          <cell r="L222">
            <v>44.21</v>
          </cell>
          <cell r="M222">
            <v>136.31</v>
          </cell>
          <cell r="N222">
            <v>1632.19</v>
          </cell>
          <cell r="O222" t="str">
            <v>S/L</v>
          </cell>
          <cell r="P222">
            <v>40</v>
          </cell>
        </row>
        <row r="223">
          <cell r="A223" t="str">
            <v>KE.214</v>
          </cell>
          <cell r="B223" t="str">
            <v>Motor Vehicles</v>
          </cell>
          <cell r="C223">
            <v>255</v>
          </cell>
          <cell r="D223"/>
          <cell r="E223" t="str">
            <v xml:space="preserve">2000 Jetta                                   </v>
          </cell>
          <cell r="F223">
            <v>39062</v>
          </cell>
          <cell r="G223">
            <v>17000</v>
          </cell>
          <cell r="H223">
            <v>0</v>
          </cell>
          <cell r="I223"/>
          <cell r="J223">
            <v>0</v>
          </cell>
          <cell r="K223">
            <v>7083.33</v>
          </cell>
          <cell r="L223">
            <v>3400</v>
          </cell>
          <cell r="M223">
            <v>10483.33</v>
          </cell>
          <cell r="N223">
            <v>6516.67</v>
          </cell>
          <cell r="O223" t="str">
            <v>S/L</v>
          </cell>
          <cell r="P223">
            <v>5</v>
          </cell>
        </row>
        <row r="224">
          <cell r="A224" t="str">
            <v>KE.215</v>
          </cell>
          <cell r="B224" t="str">
            <v>Motor Vehicles</v>
          </cell>
          <cell r="C224">
            <v>256</v>
          </cell>
          <cell r="D224"/>
          <cell r="E224" t="str">
            <v xml:space="preserve">2007 GMC Yukon XL - #816                     </v>
          </cell>
          <cell r="F224">
            <v>38990</v>
          </cell>
          <cell r="G224">
            <v>56826.34</v>
          </cell>
          <cell r="H224">
            <v>0</v>
          </cell>
          <cell r="I224"/>
          <cell r="J224">
            <v>0</v>
          </cell>
          <cell r="K224">
            <v>25571.86</v>
          </cell>
          <cell r="L224">
            <v>11365.27</v>
          </cell>
          <cell r="M224">
            <v>36937.129999999997</v>
          </cell>
          <cell r="N224">
            <v>19889.21</v>
          </cell>
          <cell r="O224" t="str">
            <v>S/L</v>
          </cell>
          <cell r="P224">
            <v>5</v>
          </cell>
        </row>
        <row r="225">
          <cell r="A225" t="str">
            <v>KE.216</v>
          </cell>
          <cell r="B225" t="str">
            <v>Machines &amp; Equipment</v>
          </cell>
          <cell r="C225">
            <v>257</v>
          </cell>
          <cell r="D225"/>
          <cell r="E225" t="str">
            <v xml:space="preserve">Welder                                       </v>
          </cell>
          <cell r="F225">
            <v>39105</v>
          </cell>
          <cell r="G225">
            <v>3967.19</v>
          </cell>
          <cell r="H225">
            <v>0</v>
          </cell>
          <cell r="I225"/>
          <cell r="J225">
            <v>0</v>
          </cell>
          <cell r="K225">
            <v>1086.25</v>
          </cell>
          <cell r="L225">
            <v>566.74</v>
          </cell>
          <cell r="M225">
            <v>1652.99</v>
          </cell>
          <cell r="N225">
            <v>2314.1999999999998</v>
          </cell>
          <cell r="O225" t="str">
            <v>S/L</v>
          </cell>
          <cell r="P225">
            <v>7</v>
          </cell>
        </row>
        <row r="226">
          <cell r="A226" t="str">
            <v>KE.217</v>
          </cell>
          <cell r="B226" t="str">
            <v>Office Equipment</v>
          </cell>
          <cell r="C226">
            <v>258</v>
          </cell>
          <cell r="D226"/>
          <cell r="E226" t="str">
            <v xml:space="preserve">Tadiron Coral IPX800 &amp; IPX 500 Phone System  </v>
          </cell>
          <cell r="F226">
            <v>39172</v>
          </cell>
          <cell r="G226">
            <v>27471</v>
          </cell>
          <cell r="H226">
            <v>0</v>
          </cell>
          <cell r="I226"/>
          <cell r="J226">
            <v>0</v>
          </cell>
          <cell r="K226">
            <v>9614.85</v>
          </cell>
          <cell r="L226">
            <v>5494.2</v>
          </cell>
          <cell r="M226">
            <v>15109.05</v>
          </cell>
          <cell r="N226">
            <v>12361.95</v>
          </cell>
          <cell r="O226" t="str">
            <v>S/L</v>
          </cell>
          <cell r="P226">
            <v>5</v>
          </cell>
        </row>
        <row r="227">
          <cell r="A227" t="str">
            <v>KE.218</v>
          </cell>
          <cell r="B227" t="str">
            <v>Office Equipment</v>
          </cell>
          <cell r="C227">
            <v>259</v>
          </cell>
          <cell r="D227"/>
          <cell r="E227" t="str">
            <v xml:space="preserve">IBM Server                                   </v>
          </cell>
          <cell r="F227">
            <v>39172</v>
          </cell>
          <cell r="G227">
            <v>21380.03</v>
          </cell>
          <cell r="H227">
            <v>0</v>
          </cell>
          <cell r="I227"/>
          <cell r="J227">
            <v>0</v>
          </cell>
          <cell r="K227">
            <v>7483.01</v>
          </cell>
          <cell r="L227">
            <v>4276.01</v>
          </cell>
          <cell r="M227">
            <v>11759.02</v>
          </cell>
          <cell r="N227">
            <v>9621.01</v>
          </cell>
          <cell r="O227" t="str">
            <v>S/L</v>
          </cell>
          <cell r="P227">
            <v>5</v>
          </cell>
        </row>
        <row r="228">
          <cell r="A228" t="str">
            <v>KE.219</v>
          </cell>
          <cell r="B228" t="str">
            <v>Leasehold Improvements</v>
          </cell>
          <cell r="C228">
            <v>260</v>
          </cell>
          <cell r="D228"/>
          <cell r="E228" t="str">
            <v xml:space="preserve">Office Remodel                               </v>
          </cell>
          <cell r="F228">
            <v>39172</v>
          </cell>
          <cell r="G228">
            <v>40555.03</v>
          </cell>
          <cell r="H228">
            <v>0</v>
          </cell>
          <cell r="I228"/>
          <cell r="J228">
            <v>0</v>
          </cell>
          <cell r="K228">
            <v>10138.76</v>
          </cell>
          <cell r="L228">
            <v>5793.58</v>
          </cell>
          <cell r="M228">
            <v>15932.34</v>
          </cell>
          <cell r="N228">
            <v>24622.69</v>
          </cell>
          <cell r="O228" t="str">
            <v>S/L</v>
          </cell>
          <cell r="P228">
            <v>7</v>
          </cell>
        </row>
        <row r="229">
          <cell r="A229" t="str">
            <v>KE.220</v>
          </cell>
          <cell r="B229" t="str">
            <v>Leasehold Improvements</v>
          </cell>
          <cell r="C229">
            <v>261</v>
          </cell>
          <cell r="D229"/>
          <cell r="E229" t="str">
            <v xml:space="preserve">Consultation Fees - Interior Design          </v>
          </cell>
          <cell r="F229">
            <v>39161</v>
          </cell>
          <cell r="G229">
            <v>653.13</v>
          </cell>
          <cell r="H229">
            <v>0</v>
          </cell>
          <cell r="I229"/>
          <cell r="J229">
            <v>0</v>
          </cell>
          <cell r="K229">
            <v>163.28</v>
          </cell>
          <cell r="L229">
            <v>93.3</v>
          </cell>
          <cell r="M229">
            <v>256.58</v>
          </cell>
          <cell r="N229">
            <v>396.55</v>
          </cell>
          <cell r="O229" t="str">
            <v>S/L</v>
          </cell>
          <cell r="P229">
            <v>7</v>
          </cell>
        </row>
        <row r="230">
          <cell r="A230" t="str">
            <v>KE.221</v>
          </cell>
          <cell r="B230" t="str">
            <v>Leasehold Improvements</v>
          </cell>
          <cell r="C230">
            <v>262</v>
          </cell>
          <cell r="D230"/>
          <cell r="E230" t="str">
            <v xml:space="preserve">Office Remodel                               </v>
          </cell>
          <cell r="F230">
            <v>39113</v>
          </cell>
          <cell r="G230">
            <v>831.25</v>
          </cell>
          <cell r="H230">
            <v>0</v>
          </cell>
          <cell r="I230"/>
          <cell r="J230">
            <v>0</v>
          </cell>
          <cell r="K230">
            <v>227.6</v>
          </cell>
          <cell r="L230">
            <v>118.75</v>
          </cell>
          <cell r="M230">
            <v>346.35</v>
          </cell>
          <cell r="N230">
            <v>484.9</v>
          </cell>
          <cell r="O230" t="str">
            <v>S/L</v>
          </cell>
          <cell r="P230">
            <v>7</v>
          </cell>
        </row>
        <row r="231">
          <cell r="A231" t="str">
            <v>KE.222</v>
          </cell>
          <cell r="B231" t="str">
            <v>Leasehold Improvements</v>
          </cell>
          <cell r="C231">
            <v>263</v>
          </cell>
          <cell r="D231"/>
          <cell r="E231" t="str">
            <v xml:space="preserve">Window Coverings - Office Remodel            </v>
          </cell>
          <cell r="F231">
            <v>39161</v>
          </cell>
          <cell r="G231">
            <v>4639</v>
          </cell>
          <cell r="H231">
            <v>0</v>
          </cell>
          <cell r="I231"/>
          <cell r="J231">
            <v>0</v>
          </cell>
          <cell r="K231">
            <v>1159.75</v>
          </cell>
          <cell r="L231">
            <v>662.71</v>
          </cell>
          <cell r="M231">
            <v>1822.46</v>
          </cell>
          <cell r="N231">
            <v>2816.54</v>
          </cell>
          <cell r="O231" t="str">
            <v>S/L</v>
          </cell>
          <cell r="P231">
            <v>7</v>
          </cell>
        </row>
        <row r="232">
          <cell r="A232" t="str">
            <v>KE.223</v>
          </cell>
          <cell r="B232" t="str">
            <v>Furniture &amp; Fixtures</v>
          </cell>
          <cell r="C232">
            <v>264</v>
          </cell>
          <cell r="D232"/>
          <cell r="E232" t="str">
            <v xml:space="preserve">4 Guest Chairs and End Table                 </v>
          </cell>
          <cell r="F232">
            <v>39172</v>
          </cell>
          <cell r="G232">
            <v>3612</v>
          </cell>
          <cell r="H232">
            <v>0</v>
          </cell>
          <cell r="I232"/>
          <cell r="J232">
            <v>0</v>
          </cell>
          <cell r="K232">
            <v>903</v>
          </cell>
          <cell r="L232">
            <v>516</v>
          </cell>
          <cell r="M232">
            <v>1419</v>
          </cell>
          <cell r="N232">
            <v>2193</v>
          </cell>
          <cell r="O232" t="str">
            <v>S/L</v>
          </cell>
          <cell r="P232">
            <v>7</v>
          </cell>
        </row>
        <row r="233">
          <cell r="A233" t="str">
            <v>KE.224</v>
          </cell>
          <cell r="B233" t="str">
            <v>Furniture &amp; Fixtures</v>
          </cell>
          <cell r="C233">
            <v>265</v>
          </cell>
          <cell r="D233"/>
          <cell r="E233" t="str">
            <v xml:space="preserve">3 Humanscale Keyboard Trays                  </v>
          </cell>
          <cell r="F233">
            <v>39172</v>
          </cell>
          <cell r="G233">
            <v>777.65</v>
          </cell>
          <cell r="H233">
            <v>0</v>
          </cell>
          <cell r="I233"/>
          <cell r="J233">
            <v>0</v>
          </cell>
          <cell r="K233">
            <v>194.41</v>
          </cell>
          <cell r="L233">
            <v>111.09</v>
          </cell>
          <cell r="M233">
            <v>305.5</v>
          </cell>
          <cell r="N233">
            <v>472.15</v>
          </cell>
          <cell r="O233" t="str">
            <v>S/L</v>
          </cell>
          <cell r="P233">
            <v>7</v>
          </cell>
        </row>
        <row r="234">
          <cell r="A234" t="str">
            <v>KE.225</v>
          </cell>
          <cell r="B234" t="str">
            <v>Furniture &amp; Fixtures</v>
          </cell>
          <cell r="C234">
            <v>267</v>
          </cell>
          <cell r="D234"/>
          <cell r="E234" t="str">
            <v xml:space="preserve">Conference Room Furniture                    </v>
          </cell>
          <cell r="F234">
            <v>39323</v>
          </cell>
          <cell r="G234">
            <v>9469.01</v>
          </cell>
          <cell r="H234">
            <v>0</v>
          </cell>
          <cell r="I234"/>
          <cell r="J234">
            <v>0</v>
          </cell>
          <cell r="K234">
            <v>1803.63</v>
          </cell>
          <cell r="L234">
            <v>1352.72</v>
          </cell>
          <cell r="M234">
            <v>3156.35</v>
          </cell>
          <cell r="N234">
            <v>6312.66</v>
          </cell>
          <cell r="O234" t="str">
            <v>S/L</v>
          </cell>
          <cell r="P234">
            <v>7</v>
          </cell>
        </row>
        <row r="235">
          <cell r="A235" t="str">
            <v>KE.226</v>
          </cell>
          <cell r="B235" t="str">
            <v>Furniture &amp; Fixtures</v>
          </cell>
          <cell r="C235">
            <v>268</v>
          </cell>
          <cell r="D235"/>
          <cell r="E235" t="str">
            <v xml:space="preserve">Lunch Room Furniture                         </v>
          </cell>
          <cell r="F235">
            <v>39323</v>
          </cell>
          <cell r="G235">
            <v>7448.16</v>
          </cell>
          <cell r="H235">
            <v>0</v>
          </cell>
          <cell r="I235"/>
          <cell r="J235">
            <v>0</v>
          </cell>
          <cell r="K235">
            <v>1418.69</v>
          </cell>
          <cell r="L235">
            <v>1064.02</v>
          </cell>
          <cell r="M235">
            <v>2482.71</v>
          </cell>
          <cell r="N235">
            <v>4965.45</v>
          </cell>
          <cell r="O235" t="str">
            <v>S/L</v>
          </cell>
          <cell r="P235">
            <v>7</v>
          </cell>
        </row>
        <row r="236">
          <cell r="A236" t="str">
            <v>KE.227</v>
          </cell>
          <cell r="B236" t="str">
            <v>Leasehold Improvements</v>
          </cell>
          <cell r="C236">
            <v>269</v>
          </cell>
          <cell r="D236"/>
          <cell r="E236" t="str">
            <v xml:space="preserve">Window Coverings - Office Remodel            </v>
          </cell>
          <cell r="F236">
            <v>39185</v>
          </cell>
          <cell r="G236">
            <v>970</v>
          </cell>
          <cell r="H236">
            <v>0</v>
          </cell>
          <cell r="I236"/>
          <cell r="J236">
            <v>0</v>
          </cell>
          <cell r="K236">
            <v>242.5</v>
          </cell>
          <cell r="L236">
            <v>138.57</v>
          </cell>
          <cell r="M236">
            <v>381.07</v>
          </cell>
          <cell r="N236">
            <v>588.92999999999995</v>
          </cell>
          <cell r="O236" t="str">
            <v>S/L</v>
          </cell>
          <cell r="P236">
            <v>7</v>
          </cell>
        </row>
        <row r="237">
          <cell r="A237" t="str">
            <v>KE.228</v>
          </cell>
          <cell r="B237" t="str">
            <v>Office Equipment</v>
          </cell>
          <cell r="C237">
            <v>271</v>
          </cell>
          <cell r="D237"/>
          <cell r="E237" t="str">
            <v xml:space="preserve">Phone System Upgrade                         </v>
          </cell>
          <cell r="F237">
            <v>39196</v>
          </cell>
          <cell r="G237">
            <v>4475</v>
          </cell>
          <cell r="H237">
            <v>0</v>
          </cell>
          <cell r="I237"/>
          <cell r="J237">
            <v>0</v>
          </cell>
          <cell r="K237">
            <v>1491.67</v>
          </cell>
          <cell r="L237">
            <v>895</v>
          </cell>
          <cell r="M237">
            <v>2386.67</v>
          </cell>
          <cell r="N237">
            <v>2088.33</v>
          </cell>
          <cell r="O237" t="str">
            <v>S/L</v>
          </cell>
          <cell r="P237">
            <v>5</v>
          </cell>
        </row>
        <row r="238">
          <cell r="A238" t="str">
            <v>KE.229</v>
          </cell>
          <cell r="B238" t="str">
            <v>Office Equipment</v>
          </cell>
          <cell r="C238">
            <v>272</v>
          </cell>
          <cell r="D238"/>
          <cell r="E238" t="str">
            <v xml:space="preserve">6 Floor Mats                                 </v>
          </cell>
          <cell r="F238">
            <v>39191</v>
          </cell>
          <cell r="G238">
            <v>149.94</v>
          </cell>
          <cell r="H238">
            <v>0</v>
          </cell>
          <cell r="I238"/>
          <cell r="J238">
            <v>0</v>
          </cell>
          <cell r="K238">
            <v>35.700000000000003</v>
          </cell>
          <cell r="L238">
            <v>21.42</v>
          </cell>
          <cell r="M238">
            <v>57.12</v>
          </cell>
          <cell r="N238">
            <v>92.82</v>
          </cell>
          <cell r="O238" t="str">
            <v>S/L</v>
          </cell>
          <cell r="P238">
            <v>7</v>
          </cell>
        </row>
        <row r="239">
          <cell r="A239" t="str">
            <v>KE.230</v>
          </cell>
          <cell r="B239" t="str">
            <v>Leasehold Improvements</v>
          </cell>
          <cell r="C239">
            <v>273</v>
          </cell>
          <cell r="D239"/>
          <cell r="E239" t="str">
            <v xml:space="preserve">Temporary Modular Trailers                   </v>
          </cell>
          <cell r="F239">
            <v>39447</v>
          </cell>
          <cell r="G239">
            <v>6791.32</v>
          </cell>
          <cell r="H239">
            <v>0</v>
          </cell>
          <cell r="I239"/>
          <cell r="J239">
            <v>0</v>
          </cell>
          <cell r="K239">
            <v>970.19</v>
          </cell>
          <cell r="L239">
            <v>970.19</v>
          </cell>
          <cell r="M239">
            <v>1940.38</v>
          </cell>
          <cell r="N239">
            <v>4850.9399999999996</v>
          </cell>
          <cell r="O239" t="str">
            <v>S/L</v>
          </cell>
          <cell r="P239">
            <v>7</v>
          </cell>
        </row>
        <row r="240">
          <cell r="A240" t="str">
            <v>KE.231</v>
          </cell>
          <cell r="B240" t="str">
            <v>Leasehold Improvements</v>
          </cell>
          <cell r="C240">
            <v>274</v>
          </cell>
          <cell r="D240"/>
          <cell r="E240" t="str">
            <v xml:space="preserve">Office Remodel                               </v>
          </cell>
          <cell r="F240">
            <v>39220</v>
          </cell>
          <cell r="G240">
            <v>231.26</v>
          </cell>
          <cell r="H240">
            <v>0</v>
          </cell>
          <cell r="I240"/>
          <cell r="J240">
            <v>0</v>
          </cell>
          <cell r="K240">
            <v>52.31</v>
          </cell>
          <cell r="L240">
            <v>33.04</v>
          </cell>
          <cell r="M240">
            <v>85.35</v>
          </cell>
          <cell r="N240">
            <v>145.91</v>
          </cell>
          <cell r="O240" t="str">
            <v>S/L</v>
          </cell>
          <cell r="P240">
            <v>7</v>
          </cell>
        </row>
        <row r="241">
          <cell r="A241" t="str">
            <v>KE.232</v>
          </cell>
          <cell r="B241" t="str">
            <v>Furniture &amp; Fixtures</v>
          </cell>
          <cell r="C241">
            <v>278</v>
          </cell>
          <cell r="D241"/>
          <cell r="E241" t="str">
            <v xml:space="preserve">10 Conference Room Chairs                    </v>
          </cell>
          <cell r="F241">
            <v>39275</v>
          </cell>
          <cell r="G241">
            <v>1175.3800000000001</v>
          </cell>
          <cell r="H241">
            <v>0</v>
          </cell>
          <cell r="I241"/>
          <cell r="J241">
            <v>0</v>
          </cell>
          <cell r="K241">
            <v>251.87</v>
          </cell>
          <cell r="L241">
            <v>167.91</v>
          </cell>
          <cell r="M241">
            <v>419.78</v>
          </cell>
          <cell r="N241">
            <v>755.6</v>
          </cell>
          <cell r="O241" t="str">
            <v>S/L</v>
          </cell>
          <cell r="P241">
            <v>7</v>
          </cell>
        </row>
        <row r="242">
          <cell r="A242" t="str">
            <v>KE.233</v>
          </cell>
          <cell r="B242" t="str">
            <v>Furniture &amp; Fixtures</v>
          </cell>
          <cell r="C242">
            <v>279</v>
          </cell>
          <cell r="D242"/>
          <cell r="E242" t="str">
            <v xml:space="preserve">Kitchen Remodel - Amana Microwave            </v>
          </cell>
          <cell r="F242">
            <v>39290</v>
          </cell>
          <cell r="G242">
            <v>158</v>
          </cell>
          <cell r="H242">
            <v>0</v>
          </cell>
          <cell r="I242"/>
          <cell r="J242">
            <v>0</v>
          </cell>
          <cell r="K242">
            <v>31.97</v>
          </cell>
          <cell r="L242">
            <v>22.57</v>
          </cell>
          <cell r="M242">
            <v>54.54</v>
          </cell>
          <cell r="N242">
            <v>103.46</v>
          </cell>
          <cell r="O242" t="str">
            <v>S/L</v>
          </cell>
          <cell r="P242">
            <v>7</v>
          </cell>
        </row>
        <row r="243">
          <cell r="A243" t="str">
            <v>KE.234</v>
          </cell>
          <cell r="B243" t="str">
            <v>Furniture &amp; Fixtures</v>
          </cell>
          <cell r="C243">
            <v>280</v>
          </cell>
          <cell r="D243"/>
          <cell r="E243" t="str">
            <v xml:space="preserve">Kitchen Remodel - Maytag Dishwasher          </v>
          </cell>
          <cell r="F243">
            <v>39290</v>
          </cell>
          <cell r="G243">
            <v>527</v>
          </cell>
          <cell r="H243">
            <v>0</v>
          </cell>
          <cell r="I243"/>
          <cell r="J243">
            <v>0</v>
          </cell>
          <cell r="K243">
            <v>106.66</v>
          </cell>
          <cell r="L243">
            <v>75.290000000000006</v>
          </cell>
          <cell r="M243">
            <v>181.95</v>
          </cell>
          <cell r="N243">
            <v>345.05</v>
          </cell>
          <cell r="O243" t="str">
            <v>S/L</v>
          </cell>
          <cell r="P243">
            <v>7</v>
          </cell>
        </row>
        <row r="244">
          <cell r="A244" t="str">
            <v>KE.235</v>
          </cell>
          <cell r="B244" t="str">
            <v>Furniture &amp; Fixtures</v>
          </cell>
          <cell r="C244">
            <v>281</v>
          </cell>
          <cell r="D244"/>
          <cell r="E244" t="str">
            <v xml:space="preserve">kitchen Remodel - Maytag Range               </v>
          </cell>
          <cell r="F244">
            <v>39290</v>
          </cell>
          <cell r="G244">
            <v>645</v>
          </cell>
          <cell r="H244">
            <v>0</v>
          </cell>
          <cell r="I244"/>
          <cell r="J244">
            <v>0</v>
          </cell>
          <cell r="K244">
            <v>130.53</v>
          </cell>
          <cell r="L244">
            <v>92.14</v>
          </cell>
          <cell r="M244">
            <v>222.67</v>
          </cell>
          <cell r="N244">
            <v>422.33</v>
          </cell>
          <cell r="O244" t="str">
            <v>S/L</v>
          </cell>
          <cell r="P244">
            <v>7</v>
          </cell>
        </row>
        <row r="245">
          <cell r="A245" t="str">
            <v>KE.236</v>
          </cell>
          <cell r="B245" t="str">
            <v>Furniture &amp; Fixtures</v>
          </cell>
          <cell r="C245">
            <v>282</v>
          </cell>
          <cell r="D245"/>
          <cell r="E245" t="str">
            <v xml:space="preserve">Kitchen Remodel - Amana Refrigerartor        </v>
          </cell>
          <cell r="F245">
            <v>39290</v>
          </cell>
          <cell r="G245">
            <v>2271</v>
          </cell>
          <cell r="H245">
            <v>0</v>
          </cell>
          <cell r="I245"/>
          <cell r="J245">
            <v>0</v>
          </cell>
          <cell r="K245">
            <v>459.61</v>
          </cell>
          <cell r="L245">
            <v>324.43</v>
          </cell>
          <cell r="M245">
            <v>784.04</v>
          </cell>
          <cell r="N245">
            <v>1486.96</v>
          </cell>
          <cell r="O245" t="str">
            <v>S/L</v>
          </cell>
          <cell r="P245">
            <v>7</v>
          </cell>
        </row>
        <row r="246">
          <cell r="A246" t="str">
            <v>KE.237</v>
          </cell>
          <cell r="B246" t="str">
            <v>Furniture &amp; Fixtures</v>
          </cell>
          <cell r="C246">
            <v>283</v>
          </cell>
          <cell r="D246"/>
          <cell r="E246" t="str">
            <v xml:space="preserve">Kitchen Remodel - Maytag Microwave Hood      </v>
          </cell>
          <cell r="F246">
            <v>39290</v>
          </cell>
          <cell r="G246">
            <v>319</v>
          </cell>
          <cell r="H246">
            <v>0</v>
          </cell>
          <cell r="I246"/>
          <cell r="J246">
            <v>0</v>
          </cell>
          <cell r="K246">
            <v>64.56</v>
          </cell>
          <cell r="L246">
            <v>45.57</v>
          </cell>
          <cell r="M246">
            <v>110.13</v>
          </cell>
          <cell r="N246">
            <v>208.87</v>
          </cell>
          <cell r="O246" t="str">
            <v>S/L</v>
          </cell>
          <cell r="P246">
            <v>7</v>
          </cell>
        </row>
        <row r="247">
          <cell r="A247" t="str">
            <v>KE.238</v>
          </cell>
          <cell r="B247" t="str">
            <v>Office Equipment</v>
          </cell>
          <cell r="C247">
            <v>284</v>
          </cell>
          <cell r="D247"/>
          <cell r="E247" t="str">
            <v xml:space="preserve">Office Storage Shelving &amp; Coat Hanger Racks  </v>
          </cell>
          <cell r="F247">
            <v>39287</v>
          </cell>
          <cell r="G247">
            <v>964.55</v>
          </cell>
          <cell r="H247">
            <v>0</v>
          </cell>
          <cell r="I247"/>
          <cell r="J247">
            <v>0</v>
          </cell>
          <cell r="K247">
            <v>195.2</v>
          </cell>
          <cell r="L247">
            <v>137.79</v>
          </cell>
          <cell r="M247">
            <v>332.99</v>
          </cell>
          <cell r="N247">
            <v>631.55999999999995</v>
          </cell>
          <cell r="O247" t="str">
            <v>S/L</v>
          </cell>
          <cell r="P247">
            <v>7</v>
          </cell>
        </row>
        <row r="248">
          <cell r="A248" t="str">
            <v>KE.239</v>
          </cell>
          <cell r="B248" t="str">
            <v>Motor Vehicles</v>
          </cell>
          <cell r="C248">
            <v>288</v>
          </cell>
          <cell r="D248"/>
          <cell r="E248" t="str">
            <v xml:space="preserve">2007 GMC Sierra 250 Pickup - #818            </v>
          </cell>
          <cell r="F248">
            <v>39325</v>
          </cell>
          <cell r="G248">
            <v>30291</v>
          </cell>
          <cell r="H248">
            <v>0</v>
          </cell>
          <cell r="I248"/>
          <cell r="J248">
            <v>0</v>
          </cell>
          <cell r="K248">
            <v>8077.6</v>
          </cell>
          <cell r="L248">
            <v>6058.2</v>
          </cell>
          <cell r="M248">
            <v>14135.8</v>
          </cell>
          <cell r="N248">
            <v>16155.2</v>
          </cell>
          <cell r="O248" t="str">
            <v>S/L</v>
          </cell>
          <cell r="P248">
            <v>5</v>
          </cell>
        </row>
        <row r="249">
          <cell r="A249" t="str">
            <v>KE.240</v>
          </cell>
          <cell r="B249" t="str">
            <v>Leasehold Improvements</v>
          </cell>
          <cell r="C249">
            <v>289</v>
          </cell>
          <cell r="D249"/>
          <cell r="E249" t="str">
            <v xml:space="preserve">Window Coverings - Office Remodel            </v>
          </cell>
          <cell r="F249">
            <v>39325</v>
          </cell>
          <cell r="G249">
            <v>3884.18</v>
          </cell>
          <cell r="H249">
            <v>0</v>
          </cell>
          <cell r="I249"/>
          <cell r="J249">
            <v>0</v>
          </cell>
          <cell r="K249">
            <v>739.84</v>
          </cell>
          <cell r="L249">
            <v>554.88</v>
          </cell>
          <cell r="M249">
            <v>1294.72</v>
          </cell>
          <cell r="N249">
            <v>2589.46</v>
          </cell>
          <cell r="O249" t="str">
            <v>S/L</v>
          </cell>
          <cell r="P249">
            <v>7</v>
          </cell>
        </row>
        <row r="250">
          <cell r="A250" t="str">
            <v>KE.241</v>
          </cell>
          <cell r="B250" t="str">
            <v>Containers Not in Service</v>
          </cell>
          <cell r="C250">
            <v>291</v>
          </cell>
          <cell r="D250"/>
          <cell r="E250" t="str">
            <v xml:space="preserve">Wastequip 1-6yd FL Cardboard Recy Containers </v>
          </cell>
          <cell r="F250">
            <v>39351</v>
          </cell>
          <cell r="G250">
            <v>906.83</v>
          </cell>
          <cell r="H250">
            <v>0</v>
          </cell>
          <cell r="I250"/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906.83</v>
          </cell>
          <cell r="O250" t="str">
            <v>Memo</v>
          </cell>
          <cell r="P250">
            <v>0</v>
          </cell>
        </row>
        <row r="251">
          <cell r="A251" t="str">
            <v>KE.242</v>
          </cell>
          <cell r="B251" t="str">
            <v>Furniture &amp; Fixtures</v>
          </cell>
          <cell r="C251">
            <v>292</v>
          </cell>
          <cell r="D251"/>
          <cell r="E251" t="str">
            <v xml:space="preserve">Panels To Wrap Lateral Files                 </v>
          </cell>
          <cell r="F251">
            <v>39384</v>
          </cell>
          <cell r="G251">
            <v>950.35</v>
          </cell>
          <cell r="H251">
            <v>0</v>
          </cell>
          <cell r="I251"/>
          <cell r="J251">
            <v>0</v>
          </cell>
          <cell r="K251">
            <v>158.38999999999999</v>
          </cell>
          <cell r="L251">
            <v>135.76</v>
          </cell>
          <cell r="M251">
            <v>294.14999999999998</v>
          </cell>
          <cell r="N251">
            <v>656.2</v>
          </cell>
          <cell r="O251" t="str">
            <v>S/L</v>
          </cell>
          <cell r="P251">
            <v>7</v>
          </cell>
        </row>
        <row r="252">
          <cell r="A252" t="str">
            <v>KE.243</v>
          </cell>
          <cell r="B252" t="str">
            <v>Machines &amp; Equipment</v>
          </cell>
          <cell r="C252">
            <v>293</v>
          </cell>
          <cell r="D252"/>
          <cell r="E252" t="str">
            <v xml:space="preserve">Cushman Scooter                              </v>
          </cell>
          <cell r="F252">
            <v>39394</v>
          </cell>
          <cell r="G252">
            <v>2500</v>
          </cell>
          <cell r="H252">
            <v>0</v>
          </cell>
          <cell r="I252"/>
          <cell r="J252">
            <v>0</v>
          </cell>
          <cell r="K252">
            <v>416.66</v>
          </cell>
          <cell r="L252">
            <v>357.14</v>
          </cell>
          <cell r="M252">
            <v>773.8</v>
          </cell>
          <cell r="N252">
            <v>1726.2</v>
          </cell>
          <cell r="O252" t="str">
            <v>S/L</v>
          </cell>
          <cell r="P252">
            <v>7</v>
          </cell>
        </row>
        <row r="253">
          <cell r="A253" t="str">
            <v>KE.244</v>
          </cell>
          <cell r="B253" t="str">
            <v>Office Equipment</v>
          </cell>
          <cell r="C253">
            <v>294</v>
          </cell>
          <cell r="D253"/>
          <cell r="E253" t="str">
            <v xml:space="preserve">HP S-Buy DL380G5 E5440  1P 2G US Server      </v>
          </cell>
          <cell r="F253">
            <v>39442</v>
          </cell>
          <cell r="G253">
            <v>6295.95</v>
          </cell>
          <cell r="H253">
            <v>0</v>
          </cell>
          <cell r="I253"/>
          <cell r="J253">
            <v>0</v>
          </cell>
          <cell r="K253">
            <v>1259.19</v>
          </cell>
          <cell r="L253">
            <v>1259.19</v>
          </cell>
          <cell r="M253">
            <v>2518.38</v>
          </cell>
          <cell r="N253">
            <v>3777.57</v>
          </cell>
          <cell r="O253" t="str">
            <v>S/L</v>
          </cell>
          <cell r="P253">
            <v>5</v>
          </cell>
        </row>
        <row r="254">
          <cell r="A254" t="str">
            <v>KE.245</v>
          </cell>
          <cell r="B254" t="str">
            <v>Office Equipment</v>
          </cell>
          <cell r="C254">
            <v>295</v>
          </cell>
          <cell r="D254"/>
          <cell r="E254" t="str">
            <v xml:space="preserve">Proliant ML370 G5 Server                     </v>
          </cell>
          <cell r="F254">
            <v>39442</v>
          </cell>
          <cell r="G254">
            <v>7088.03</v>
          </cell>
          <cell r="H254">
            <v>0</v>
          </cell>
          <cell r="I254"/>
          <cell r="J254">
            <v>0</v>
          </cell>
          <cell r="K254">
            <v>1417.61</v>
          </cell>
          <cell r="L254">
            <v>1417.61</v>
          </cell>
          <cell r="M254">
            <v>2835.22</v>
          </cell>
          <cell r="N254">
            <v>4252.8100000000004</v>
          </cell>
          <cell r="O254" t="str">
            <v>S/L</v>
          </cell>
          <cell r="P254">
            <v>5</v>
          </cell>
        </row>
        <row r="255">
          <cell r="A255" t="str">
            <v>KE.246</v>
          </cell>
          <cell r="B255" t="str">
            <v>Machines &amp; Equipment</v>
          </cell>
          <cell r="C255">
            <v>296</v>
          </cell>
          <cell r="D255"/>
          <cell r="E255" t="str">
            <v xml:space="preserve">Drill Press                                  </v>
          </cell>
          <cell r="F255">
            <v>39478</v>
          </cell>
          <cell r="G255">
            <v>1072</v>
          </cell>
          <cell r="H255">
            <v>0</v>
          </cell>
          <cell r="I255"/>
          <cell r="J255">
            <v>0</v>
          </cell>
          <cell r="K255">
            <v>140.38</v>
          </cell>
          <cell r="L255">
            <v>153.13999999999999</v>
          </cell>
          <cell r="M255">
            <v>293.52</v>
          </cell>
          <cell r="N255">
            <v>778.48</v>
          </cell>
          <cell r="O255" t="str">
            <v>S/L</v>
          </cell>
          <cell r="P255">
            <v>7</v>
          </cell>
        </row>
        <row r="256">
          <cell r="A256" t="str">
            <v>KE.247</v>
          </cell>
          <cell r="B256" t="str">
            <v>Leasehold Improvements</v>
          </cell>
          <cell r="C256">
            <v>297</v>
          </cell>
          <cell r="D256"/>
          <cell r="E256" t="str">
            <v xml:space="preserve">Corporate Sign Design                        </v>
          </cell>
          <cell r="F256">
            <v>39478</v>
          </cell>
          <cell r="G256">
            <v>570</v>
          </cell>
          <cell r="H256">
            <v>0</v>
          </cell>
          <cell r="I256"/>
          <cell r="J256">
            <v>0</v>
          </cell>
          <cell r="K256">
            <v>74.64</v>
          </cell>
          <cell r="L256">
            <v>81.430000000000007</v>
          </cell>
          <cell r="M256">
            <v>156.07</v>
          </cell>
          <cell r="N256">
            <v>413.93</v>
          </cell>
          <cell r="O256" t="str">
            <v>S/L</v>
          </cell>
          <cell r="P256">
            <v>7</v>
          </cell>
        </row>
        <row r="257">
          <cell r="A257" t="str">
            <v>KE.248</v>
          </cell>
          <cell r="B257" t="str">
            <v>Leasehold Improvements</v>
          </cell>
          <cell r="C257">
            <v>298</v>
          </cell>
          <cell r="D257"/>
          <cell r="E257" t="str">
            <v xml:space="preserve">Temporary Modular Trailers                   </v>
          </cell>
          <cell r="F257">
            <v>39813</v>
          </cell>
          <cell r="G257">
            <v>8525.83</v>
          </cell>
          <cell r="H257">
            <v>0</v>
          </cell>
          <cell r="I257"/>
          <cell r="J257">
            <v>0</v>
          </cell>
          <cell r="K257">
            <v>0</v>
          </cell>
          <cell r="L257">
            <v>1217.98</v>
          </cell>
          <cell r="M257">
            <v>1217.98</v>
          </cell>
          <cell r="N257">
            <v>7307.85</v>
          </cell>
          <cell r="O257" t="str">
            <v>S/L</v>
          </cell>
          <cell r="P257">
            <v>7</v>
          </cell>
        </row>
        <row r="258">
          <cell r="A258" t="str">
            <v>KE.249</v>
          </cell>
          <cell r="B258" t="str">
            <v>Machines &amp; Equipment</v>
          </cell>
          <cell r="C258">
            <v>300</v>
          </cell>
          <cell r="D258"/>
          <cell r="E258" t="str">
            <v xml:space="preserve">Aluminum Welder                              </v>
          </cell>
          <cell r="F258">
            <v>39506</v>
          </cell>
          <cell r="G258">
            <v>5460</v>
          </cell>
          <cell r="H258">
            <v>0</v>
          </cell>
          <cell r="I258"/>
          <cell r="J258">
            <v>0</v>
          </cell>
          <cell r="K258">
            <v>650</v>
          </cell>
          <cell r="L258">
            <v>780</v>
          </cell>
          <cell r="M258">
            <v>1430</v>
          </cell>
          <cell r="N258">
            <v>4030</v>
          </cell>
          <cell r="O258" t="str">
            <v>S/L</v>
          </cell>
          <cell r="P258">
            <v>7</v>
          </cell>
        </row>
        <row r="259">
          <cell r="A259" t="str">
            <v>KE.250</v>
          </cell>
          <cell r="B259" t="str">
            <v>Polk County Trx Station</v>
          </cell>
          <cell r="C259">
            <v>301</v>
          </cell>
          <cell r="D259"/>
          <cell r="E259" t="str">
            <v xml:space="preserve">Polk County Trx - Legal Fees                 </v>
          </cell>
          <cell r="F259">
            <v>39507</v>
          </cell>
          <cell r="G259">
            <v>2307.86</v>
          </cell>
          <cell r="H259">
            <v>0</v>
          </cell>
          <cell r="I259"/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2307.86</v>
          </cell>
          <cell r="O259" t="str">
            <v>Memo</v>
          </cell>
          <cell r="P259">
            <v>0</v>
          </cell>
        </row>
        <row r="260">
          <cell r="A260" t="str">
            <v>KE.251</v>
          </cell>
          <cell r="B260" t="str">
            <v>Office Equipment</v>
          </cell>
          <cell r="C260">
            <v>302</v>
          </cell>
          <cell r="D260"/>
          <cell r="E260" t="str">
            <v xml:space="preserve">New Windows Server                           </v>
          </cell>
          <cell r="F260">
            <v>39498</v>
          </cell>
          <cell r="G260">
            <v>23041.39</v>
          </cell>
          <cell r="H260">
            <v>0</v>
          </cell>
          <cell r="I260"/>
          <cell r="J260">
            <v>0</v>
          </cell>
          <cell r="K260">
            <v>3840.23</v>
          </cell>
          <cell r="L260">
            <v>4608.28</v>
          </cell>
          <cell r="M260">
            <v>8448.51</v>
          </cell>
          <cell r="N260">
            <v>14592.88</v>
          </cell>
          <cell r="O260" t="str">
            <v>S/L</v>
          </cell>
          <cell r="P260">
            <v>5</v>
          </cell>
        </row>
        <row r="261">
          <cell r="A261" t="str">
            <v>KE.252</v>
          </cell>
          <cell r="B261" t="str">
            <v>Office Equipment</v>
          </cell>
          <cell r="C261">
            <v>304</v>
          </cell>
          <cell r="D261"/>
          <cell r="E261" t="str">
            <v xml:space="preserve">Budget Maestro Software                      </v>
          </cell>
          <cell r="F261">
            <v>39525</v>
          </cell>
          <cell r="G261">
            <v>10989</v>
          </cell>
          <cell r="H261">
            <v>0</v>
          </cell>
          <cell r="I261"/>
          <cell r="J261">
            <v>0</v>
          </cell>
          <cell r="K261">
            <v>2747.25</v>
          </cell>
          <cell r="L261">
            <v>3663</v>
          </cell>
          <cell r="M261">
            <v>6410.25</v>
          </cell>
          <cell r="N261">
            <v>4578.75</v>
          </cell>
          <cell r="O261" t="str">
            <v>S/L</v>
          </cell>
          <cell r="P261">
            <v>3</v>
          </cell>
        </row>
        <row r="262">
          <cell r="A262" t="str">
            <v>KE.253</v>
          </cell>
          <cell r="B262" t="str">
            <v>Polk County Trx Station</v>
          </cell>
          <cell r="C262">
            <v>305</v>
          </cell>
          <cell r="D262"/>
          <cell r="E262" t="str">
            <v xml:space="preserve">Polk County Trx - Legal Fees                 </v>
          </cell>
          <cell r="F262">
            <v>39532</v>
          </cell>
          <cell r="G262">
            <v>1624.5</v>
          </cell>
          <cell r="H262">
            <v>0</v>
          </cell>
          <cell r="I262"/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1624.5</v>
          </cell>
          <cell r="O262" t="str">
            <v>Memo</v>
          </cell>
          <cell r="P262">
            <v>0</v>
          </cell>
        </row>
        <row r="263">
          <cell r="A263" t="str">
            <v>KE.254</v>
          </cell>
          <cell r="B263" t="str">
            <v>Furniture &amp; Fixtures</v>
          </cell>
          <cell r="C263">
            <v>306</v>
          </cell>
          <cell r="D263"/>
          <cell r="E263" t="str">
            <v xml:space="preserve">Harris Workstation - Upstairs Furniture      </v>
          </cell>
          <cell r="F263">
            <v>39532</v>
          </cell>
          <cell r="G263">
            <v>2048.5</v>
          </cell>
          <cell r="H263">
            <v>0</v>
          </cell>
          <cell r="I263"/>
          <cell r="J263">
            <v>0</v>
          </cell>
          <cell r="K263">
            <v>219.48</v>
          </cell>
          <cell r="L263">
            <v>292.64</v>
          </cell>
          <cell r="M263">
            <v>512.12</v>
          </cell>
          <cell r="N263">
            <v>1536.38</v>
          </cell>
          <cell r="O263" t="str">
            <v>S/L</v>
          </cell>
          <cell r="P263">
            <v>7</v>
          </cell>
        </row>
        <row r="264">
          <cell r="A264" t="str">
            <v>KE.255</v>
          </cell>
          <cell r="B264" t="str">
            <v>Buildings</v>
          </cell>
          <cell r="C264">
            <v>307</v>
          </cell>
          <cell r="D264"/>
          <cell r="E264" t="str">
            <v xml:space="preserve">Nehalem Property                             </v>
          </cell>
          <cell r="F264">
            <v>39538</v>
          </cell>
          <cell r="G264">
            <v>400828.73</v>
          </cell>
          <cell r="H264">
            <v>0</v>
          </cell>
          <cell r="I264"/>
          <cell r="J264">
            <v>0</v>
          </cell>
          <cell r="K264">
            <v>7515.54</v>
          </cell>
          <cell r="L264">
            <v>10020.719999999999</v>
          </cell>
          <cell r="M264">
            <v>17536.259999999998</v>
          </cell>
          <cell r="N264">
            <v>383292.47</v>
          </cell>
          <cell r="O264" t="str">
            <v>S/L</v>
          </cell>
          <cell r="P264">
            <v>40</v>
          </cell>
        </row>
        <row r="265">
          <cell r="A265" t="str">
            <v>KE.256</v>
          </cell>
          <cell r="B265" t="str">
            <v>Leasehold Improvements</v>
          </cell>
          <cell r="C265">
            <v>308</v>
          </cell>
          <cell r="D265"/>
          <cell r="E265" t="str">
            <v xml:space="preserve">Entrance Gates                               </v>
          </cell>
          <cell r="F265">
            <v>39566</v>
          </cell>
          <cell r="G265">
            <v>26562.99</v>
          </cell>
          <cell r="H265">
            <v>0</v>
          </cell>
          <cell r="I265"/>
          <cell r="J265">
            <v>0</v>
          </cell>
          <cell r="K265">
            <v>2529.81</v>
          </cell>
          <cell r="L265">
            <v>3794.71</v>
          </cell>
          <cell r="M265">
            <v>6324.52</v>
          </cell>
          <cell r="N265">
            <v>20238.47</v>
          </cell>
          <cell r="O265" t="str">
            <v>S/L</v>
          </cell>
          <cell r="P265">
            <v>7</v>
          </cell>
        </row>
        <row r="266">
          <cell r="A266" t="str">
            <v>KE.257</v>
          </cell>
          <cell r="B266" t="str">
            <v>Polk County Trx Station</v>
          </cell>
          <cell r="C266">
            <v>309</v>
          </cell>
          <cell r="D266"/>
          <cell r="E266" t="str">
            <v xml:space="preserve">Polk County Trx - Planning                   </v>
          </cell>
          <cell r="F266">
            <v>39562</v>
          </cell>
          <cell r="G266">
            <v>1500</v>
          </cell>
          <cell r="H266">
            <v>0</v>
          </cell>
          <cell r="I266"/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1500</v>
          </cell>
          <cell r="O266" t="str">
            <v>Memo</v>
          </cell>
          <cell r="P266">
            <v>0</v>
          </cell>
        </row>
        <row r="267">
          <cell r="A267" t="str">
            <v>KE.258</v>
          </cell>
          <cell r="B267" t="str">
            <v>Office Equipment</v>
          </cell>
          <cell r="C267">
            <v>310</v>
          </cell>
          <cell r="D267"/>
          <cell r="E267" t="str">
            <v xml:space="preserve">Projector                                    </v>
          </cell>
          <cell r="F267">
            <v>39556</v>
          </cell>
          <cell r="G267">
            <v>650</v>
          </cell>
          <cell r="H267">
            <v>0</v>
          </cell>
          <cell r="I267"/>
          <cell r="J267">
            <v>0</v>
          </cell>
          <cell r="K267">
            <v>61.9</v>
          </cell>
          <cell r="L267">
            <v>92.86</v>
          </cell>
          <cell r="M267">
            <v>154.76</v>
          </cell>
          <cell r="N267">
            <v>495.24</v>
          </cell>
          <cell r="O267" t="str">
            <v>S/L</v>
          </cell>
          <cell r="P267">
            <v>7</v>
          </cell>
        </row>
        <row r="268">
          <cell r="A268" t="str">
            <v>KE.259</v>
          </cell>
          <cell r="B268" t="str">
            <v>Machines &amp; Equipment</v>
          </cell>
          <cell r="C268">
            <v>311</v>
          </cell>
          <cell r="D268"/>
          <cell r="E268" t="str">
            <v xml:space="preserve">A/C Station                                  </v>
          </cell>
          <cell r="F268">
            <v>39589</v>
          </cell>
          <cell r="G268">
            <v>3879.59</v>
          </cell>
          <cell r="H268">
            <v>0</v>
          </cell>
          <cell r="I268"/>
          <cell r="J268">
            <v>0</v>
          </cell>
          <cell r="K268">
            <v>323.3</v>
          </cell>
          <cell r="L268">
            <v>554.23</v>
          </cell>
          <cell r="M268">
            <v>877.53</v>
          </cell>
          <cell r="N268">
            <v>3002.06</v>
          </cell>
          <cell r="O268" t="str">
            <v>S/L</v>
          </cell>
          <cell r="P268">
            <v>7</v>
          </cell>
        </row>
        <row r="269">
          <cell r="A269" t="str">
            <v>KE.260</v>
          </cell>
          <cell r="B269" t="str">
            <v>Leasehold Improvements</v>
          </cell>
          <cell r="C269">
            <v>312</v>
          </cell>
          <cell r="D269"/>
          <cell r="E269" t="str">
            <v xml:space="preserve">Hook Up Gate Opener                          </v>
          </cell>
          <cell r="F269">
            <v>39581</v>
          </cell>
          <cell r="G269">
            <v>369.23</v>
          </cell>
          <cell r="H269">
            <v>0</v>
          </cell>
          <cell r="I269"/>
          <cell r="J269">
            <v>0</v>
          </cell>
          <cell r="K269">
            <v>35.159999999999997</v>
          </cell>
          <cell r="L269">
            <v>52.75</v>
          </cell>
          <cell r="M269">
            <v>87.91</v>
          </cell>
          <cell r="N269">
            <v>281.32</v>
          </cell>
          <cell r="O269" t="str">
            <v>S/L</v>
          </cell>
          <cell r="P269">
            <v>7</v>
          </cell>
        </row>
        <row r="270">
          <cell r="A270" t="str">
            <v>KE.261</v>
          </cell>
          <cell r="B270" t="str">
            <v>Polk County Trx Station</v>
          </cell>
          <cell r="C270">
            <v>313</v>
          </cell>
          <cell r="D270"/>
          <cell r="E270" t="str">
            <v xml:space="preserve">Polk County Trx - Planning                   </v>
          </cell>
          <cell r="F270">
            <v>39581</v>
          </cell>
          <cell r="G270">
            <v>968.5</v>
          </cell>
          <cell r="H270">
            <v>0</v>
          </cell>
          <cell r="I270"/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968.5</v>
          </cell>
          <cell r="O270" t="str">
            <v>Memo</v>
          </cell>
          <cell r="P270">
            <v>0</v>
          </cell>
        </row>
        <row r="271">
          <cell r="A271" t="str">
            <v>KE.262</v>
          </cell>
          <cell r="B271" t="str">
            <v>Containers Not in Service</v>
          </cell>
          <cell r="C271">
            <v>314</v>
          </cell>
          <cell r="D271"/>
          <cell r="E271" t="str">
            <v xml:space="preserve">Rehrig Nuwave 5 - 3yd Containers             </v>
          </cell>
          <cell r="F271">
            <v>39589</v>
          </cell>
          <cell r="G271">
            <v>3107.49</v>
          </cell>
          <cell r="H271">
            <v>0</v>
          </cell>
          <cell r="I271"/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3107.49</v>
          </cell>
          <cell r="O271" t="str">
            <v>Memo</v>
          </cell>
          <cell r="P271">
            <v>0</v>
          </cell>
        </row>
        <row r="272">
          <cell r="A272" t="str">
            <v>KE.263</v>
          </cell>
          <cell r="B272" t="str">
            <v>Containers Not in Service</v>
          </cell>
          <cell r="C272">
            <v>316</v>
          </cell>
          <cell r="D272"/>
          <cell r="E272" t="str">
            <v xml:space="preserve">Rehrig 4 - 2yd Lids                          </v>
          </cell>
          <cell r="F272">
            <v>39589</v>
          </cell>
          <cell r="G272">
            <v>84</v>
          </cell>
          <cell r="H272">
            <v>0</v>
          </cell>
          <cell r="I272"/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84</v>
          </cell>
          <cell r="O272" t="str">
            <v>Memo</v>
          </cell>
          <cell r="P272">
            <v>0</v>
          </cell>
        </row>
        <row r="273">
          <cell r="A273" t="str">
            <v>KE.264</v>
          </cell>
          <cell r="B273" t="str">
            <v>Containers Not in Service</v>
          </cell>
          <cell r="C273">
            <v>317</v>
          </cell>
          <cell r="D273"/>
          <cell r="E273" t="str">
            <v xml:space="preserve">Rehrig 4 - 3yd Lids                          </v>
          </cell>
          <cell r="F273">
            <v>39589</v>
          </cell>
          <cell r="G273">
            <v>96</v>
          </cell>
          <cell r="H273">
            <v>0</v>
          </cell>
          <cell r="I273"/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96</v>
          </cell>
          <cell r="O273" t="str">
            <v>Memo</v>
          </cell>
          <cell r="P273">
            <v>0</v>
          </cell>
        </row>
        <row r="274">
          <cell r="A274" t="str">
            <v>KE.265</v>
          </cell>
          <cell r="B274" t="str">
            <v>Containers Not in Service</v>
          </cell>
          <cell r="C274">
            <v>318</v>
          </cell>
          <cell r="D274"/>
          <cell r="E274" t="str">
            <v xml:space="preserve">Rehrig 4 - 4yd Lids                          </v>
          </cell>
          <cell r="F274">
            <v>39589</v>
          </cell>
          <cell r="G274">
            <v>108</v>
          </cell>
          <cell r="H274">
            <v>0</v>
          </cell>
          <cell r="I274"/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108</v>
          </cell>
          <cell r="O274" t="str">
            <v>Memo</v>
          </cell>
          <cell r="P274">
            <v>0</v>
          </cell>
        </row>
        <row r="275">
          <cell r="A275" t="str">
            <v>KE.266</v>
          </cell>
          <cell r="B275" t="str">
            <v>Containers Not in Service</v>
          </cell>
          <cell r="C275">
            <v>319</v>
          </cell>
          <cell r="D275"/>
          <cell r="E275" t="str">
            <v xml:space="preserve">Rehrig Nuwave 7 - 2yd Containers             </v>
          </cell>
          <cell r="F275">
            <v>39589</v>
          </cell>
          <cell r="G275">
            <v>4209.3100000000004</v>
          </cell>
          <cell r="H275">
            <v>0</v>
          </cell>
          <cell r="I275"/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4209.3100000000004</v>
          </cell>
          <cell r="O275" t="str">
            <v>Memo</v>
          </cell>
          <cell r="P275">
            <v>0</v>
          </cell>
        </row>
        <row r="276">
          <cell r="A276" t="str">
            <v>KE.267</v>
          </cell>
          <cell r="B276" t="str">
            <v>Containers Not in Service</v>
          </cell>
          <cell r="C276">
            <v>320</v>
          </cell>
          <cell r="D276"/>
          <cell r="E276" t="str">
            <v xml:space="preserve">Rehrig Nuwave 1 - 4yd Containers             </v>
          </cell>
          <cell r="F276">
            <v>39589</v>
          </cell>
          <cell r="G276">
            <v>731.33</v>
          </cell>
          <cell r="H276">
            <v>0</v>
          </cell>
          <cell r="I276"/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731.33</v>
          </cell>
          <cell r="O276" t="str">
            <v>Memo</v>
          </cell>
          <cell r="P276">
            <v>0</v>
          </cell>
        </row>
        <row r="277">
          <cell r="A277" t="str">
            <v>KE.268</v>
          </cell>
          <cell r="B277" t="str">
            <v>Containers Not in Service</v>
          </cell>
          <cell r="C277">
            <v>322</v>
          </cell>
          <cell r="D277"/>
          <cell r="E277" t="str">
            <v xml:space="preserve">Wastequip 0 - 4yd Cardboard Recyc Containers </v>
          </cell>
          <cell r="F277">
            <v>39589</v>
          </cell>
          <cell r="G277">
            <v>0.05</v>
          </cell>
          <cell r="H277">
            <v>0</v>
          </cell>
          <cell r="I277"/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0.05</v>
          </cell>
          <cell r="O277" t="str">
            <v>Memo</v>
          </cell>
          <cell r="P277">
            <v>0</v>
          </cell>
        </row>
        <row r="278">
          <cell r="A278" t="str">
            <v>KE.269</v>
          </cell>
          <cell r="B278" t="str">
            <v>Containers Not in Service</v>
          </cell>
          <cell r="C278">
            <v>331</v>
          </cell>
          <cell r="D278"/>
          <cell r="E278" t="str">
            <v xml:space="preserve">Wastequip 3 - 6yd FL Containers              </v>
          </cell>
          <cell r="F278">
            <v>39589</v>
          </cell>
          <cell r="G278">
            <v>3162</v>
          </cell>
          <cell r="H278">
            <v>0</v>
          </cell>
          <cell r="I278"/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3162</v>
          </cell>
          <cell r="O278" t="str">
            <v>Memo</v>
          </cell>
          <cell r="P278">
            <v>0</v>
          </cell>
        </row>
        <row r="279">
          <cell r="A279" t="str">
            <v>KE.270</v>
          </cell>
          <cell r="B279" t="str">
            <v>Polk County Trx Station</v>
          </cell>
          <cell r="C279">
            <v>332</v>
          </cell>
          <cell r="D279"/>
          <cell r="E279" t="str">
            <v xml:space="preserve">Polk County Trx - Legal Fees                 </v>
          </cell>
          <cell r="F279">
            <v>39591</v>
          </cell>
          <cell r="G279">
            <v>2845.5</v>
          </cell>
          <cell r="H279">
            <v>0</v>
          </cell>
          <cell r="I279"/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2845.5</v>
          </cell>
          <cell r="O279" t="str">
            <v>Memo</v>
          </cell>
          <cell r="P279">
            <v>0</v>
          </cell>
        </row>
        <row r="280">
          <cell r="A280" t="str">
            <v>KE.271</v>
          </cell>
          <cell r="B280" t="str">
            <v>Polk County Trx Station</v>
          </cell>
          <cell r="C280">
            <v>333</v>
          </cell>
          <cell r="D280"/>
          <cell r="E280" t="str">
            <v xml:space="preserve">Polk County Trx - Legal Fees                 </v>
          </cell>
          <cell r="F280">
            <v>39643</v>
          </cell>
          <cell r="G280">
            <v>147.6</v>
          </cell>
          <cell r="H280">
            <v>0</v>
          </cell>
          <cell r="I280"/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147.6</v>
          </cell>
          <cell r="O280" t="str">
            <v>Memo</v>
          </cell>
          <cell r="P280">
            <v>0</v>
          </cell>
        </row>
        <row r="281">
          <cell r="A281" t="str">
            <v>KE.272</v>
          </cell>
          <cell r="B281" t="str">
            <v>Leasehold Improvements</v>
          </cell>
          <cell r="C281">
            <v>336</v>
          </cell>
          <cell r="D281"/>
          <cell r="E281" t="str">
            <v xml:space="preserve">Door Locks - Access Control installation     </v>
          </cell>
          <cell r="F281">
            <v>39752</v>
          </cell>
          <cell r="G281">
            <v>8235.69</v>
          </cell>
          <cell r="H281">
            <v>0</v>
          </cell>
          <cell r="I281"/>
          <cell r="J281">
            <v>0</v>
          </cell>
          <cell r="K281">
            <v>196.09</v>
          </cell>
          <cell r="L281">
            <v>1176.53</v>
          </cell>
          <cell r="M281">
            <v>1372.62</v>
          </cell>
          <cell r="N281">
            <v>6863.07</v>
          </cell>
          <cell r="O281" t="str">
            <v>S/L</v>
          </cell>
          <cell r="P281">
            <v>7</v>
          </cell>
        </row>
        <row r="282">
          <cell r="A282" t="str">
            <v>KE.273</v>
          </cell>
          <cell r="B282" t="str">
            <v>Motor Vehicles</v>
          </cell>
          <cell r="C282">
            <v>337</v>
          </cell>
          <cell r="D282"/>
          <cell r="E282" t="str">
            <v xml:space="preserve">2002 Oldsmobile Bravada                      </v>
          </cell>
          <cell r="F282">
            <v>39448</v>
          </cell>
          <cell r="G282">
            <v>13500</v>
          </cell>
          <cell r="H282">
            <v>0</v>
          </cell>
          <cell r="I282"/>
          <cell r="J282">
            <v>0</v>
          </cell>
          <cell r="K282">
            <v>2700</v>
          </cell>
          <cell r="L282">
            <v>2700</v>
          </cell>
          <cell r="M282">
            <v>5400</v>
          </cell>
          <cell r="N282">
            <v>8100</v>
          </cell>
          <cell r="O282" t="str">
            <v>S/L</v>
          </cell>
          <cell r="P282">
            <v>5</v>
          </cell>
        </row>
        <row r="283">
          <cell r="A283" t="str">
            <v>KE.274</v>
          </cell>
          <cell r="B283" t="str">
            <v>Leasehold Improvements</v>
          </cell>
          <cell r="C283">
            <v>338</v>
          </cell>
          <cell r="D283"/>
          <cell r="E283" t="str">
            <v>Electrical - Move Power for Temporary Trailer</v>
          </cell>
          <cell r="F283">
            <v>39813</v>
          </cell>
          <cell r="G283">
            <v>4131.62</v>
          </cell>
          <cell r="H283">
            <v>0</v>
          </cell>
          <cell r="I283"/>
          <cell r="J283">
            <v>0</v>
          </cell>
          <cell r="K283">
            <v>0</v>
          </cell>
          <cell r="L283">
            <v>590.23</v>
          </cell>
          <cell r="M283">
            <v>590.23</v>
          </cell>
          <cell r="N283">
            <v>3541.39</v>
          </cell>
          <cell r="O283" t="str">
            <v>S/L</v>
          </cell>
          <cell r="P283">
            <v>7</v>
          </cell>
        </row>
        <row r="284">
          <cell r="A284" t="str">
            <v>KE.275</v>
          </cell>
          <cell r="B284" t="str">
            <v>Buildings</v>
          </cell>
          <cell r="C284">
            <v>339</v>
          </cell>
          <cell r="D284"/>
          <cell r="E284" t="str">
            <v xml:space="preserve">Electrical Work - Nehalem Property           </v>
          </cell>
          <cell r="F284">
            <v>39782</v>
          </cell>
          <cell r="G284">
            <v>7769.32</v>
          </cell>
          <cell r="H284">
            <v>0</v>
          </cell>
          <cell r="I284"/>
          <cell r="J284">
            <v>0</v>
          </cell>
          <cell r="K284">
            <v>16.190000000000001</v>
          </cell>
          <cell r="L284">
            <v>194.23</v>
          </cell>
          <cell r="M284">
            <v>210.42</v>
          </cell>
          <cell r="N284">
            <v>7558.9</v>
          </cell>
          <cell r="O284" t="str">
            <v>S/L</v>
          </cell>
          <cell r="P284">
            <v>40</v>
          </cell>
        </row>
        <row r="285">
          <cell r="A285" t="str">
            <v>KE.276</v>
          </cell>
          <cell r="B285" t="str">
            <v>Office Equipment</v>
          </cell>
          <cell r="C285">
            <v>340</v>
          </cell>
          <cell r="D285"/>
          <cell r="E285" t="str">
            <v xml:space="preserve">Laptop - Seven Habits Training               </v>
          </cell>
          <cell r="F285">
            <v>39629</v>
          </cell>
          <cell r="G285">
            <v>1224</v>
          </cell>
          <cell r="H285">
            <v>0</v>
          </cell>
          <cell r="I285"/>
          <cell r="J285">
            <v>0</v>
          </cell>
          <cell r="K285">
            <v>122.4</v>
          </cell>
          <cell r="L285">
            <v>244.8</v>
          </cell>
          <cell r="M285">
            <v>367.2</v>
          </cell>
          <cell r="N285">
            <v>856.8</v>
          </cell>
          <cell r="O285" t="str">
            <v>S/L</v>
          </cell>
          <cell r="P285">
            <v>5</v>
          </cell>
        </row>
        <row r="286">
          <cell r="A286" t="str">
            <v>KE.277</v>
          </cell>
          <cell r="B286" t="str">
            <v>Leasehold Improvements</v>
          </cell>
          <cell r="C286">
            <v>341</v>
          </cell>
          <cell r="D286"/>
          <cell r="E286" t="str">
            <v xml:space="preserve">Temporary Modular Trailers                   </v>
          </cell>
          <cell r="F286">
            <v>39994</v>
          </cell>
          <cell r="G286">
            <v>5984.26</v>
          </cell>
          <cell r="H286">
            <v>0</v>
          </cell>
          <cell r="I286" t="str">
            <v>c</v>
          </cell>
          <cell r="J286">
            <v>0</v>
          </cell>
          <cell r="K286">
            <v>0</v>
          </cell>
          <cell r="L286">
            <v>427.45</v>
          </cell>
          <cell r="M286">
            <v>427.45</v>
          </cell>
          <cell r="N286">
            <v>5556.81</v>
          </cell>
          <cell r="O286" t="str">
            <v>S/L</v>
          </cell>
          <cell r="P286">
            <v>7</v>
          </cell>
        </row>
        <row r="287">
          <cell r="A287" t="str">
            <v>KE.278</v>
          </cell>
          <cell r="B287" t="str">
            <v>Containers Not in Service</v>
          </cell>
          <cell r="C287">
            <v>342</v>
          </cell>
          <cell r="D287"/>
          <cell r="E287" t="str">
            <v xml:space="preserve">Rule Steel 7-4yd Cardboard Recyc Containers  </v>
          </cell>
          <cell r="F287">
            <v>40037</v>
          </cell>
          <cell r="G287">
            <v>4683</v>
          </cell>
          <cell r="H287">
            <v>0</v>
          </cell>
          <cell r="I287" t="str">
            <v>c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4683</v>
          </cell>
          <cell r="O287" t="str">
            <v>Memo</v>
          </cell>
          <cell r="P287">
            <v>0</v>
          </cell>
        </row>
        <row r="288">
          <cell r="A288" t="str">
            <v>KE.279</v>
          </cell>
          <cell r="B288" t="str">
            <v>Containers Not in Service</v>
          </cell>
          <cell r="C288">
            <v>343</v>
          </cell>
          <cell r="D288"/>
          <cell r="E288" t="str">
            <v xml:space="preserve">Rule Steel 10-6yd Cardboard Recyc Containers </v>
          </cell>
          <cell r="F288">
            <v>40037</v>
          </cell>
          <cell r="G288">
            <v>7570</v>
          </cell>
          <cell r="H288">
            <v>0</v>
          </cell>
          <cell r="I288" t="str">
            <v>c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7570</v>
          </cell>
          <cell r="O288" t="str">
            <v>Memo</v>
          </cell>
          <cell r="P288">
            <v>0</v>
          </cell>
        </row>
        <row r="289">
          <cell r="A289" t="str">
            <v>KE.280</v>
          </cell>
          <cell r="B289" t="str">
            <v>Office Equipment</v>
          </cell>
          <cell r="C289">
            <v>344</v>
          </cell>
          <cell r="D289"/>
          <cell r="E289" t="str">
            <v xml:space="preserve">Attendance &amp; Employee Self Service Software  </v>
          </cell>
          <cell r="F289">
            <v>40088</v>
          </cell>
          <cell r="G289">
            <v>2798</v>
          </cell>
          <cell r="H289">
            <v>0</v>
          </cell>
          <cell r="I289" t="str">
            <v>c</v>
          </cell>
          <cell r="J289">
            <v>0</v>
          </cell>
          <cell r="K289">
            <v>0</v>
          </cell>
          <cell r="L289">
            <v>233.17</v>
          </cell>
          <cell r="M289">
            <v>233.17</v>
          </cell>
          <cell r="N289">
            <v>2564.83</v>
          </cell>
          <cell r="O289" t="str">
            <v>S/L</v>
          </cell>
          <cell r="P289">
            <v>3</v>
          </cell>
        </row>
        <row r="290">
          <cell r="A290" t="str">
            <v>KE.281</v>
          </cell>
          <cell r="B290" t="str">
            <v>Office Equipment</v>
          </cell>
          <cell r="C290">
            <v>345</v>
          </cell>
          <cell r="D290"/>
          <cell r="E290" t="str">
            <v xml:space="preserve">IT 900 Barcode Terminal Network - 6 units    </v>
          </cell>
          <cell r="F290">
            <v>40088</v>
          </cell>
          <cell r="G290">
            <v>6100</v>
          </cell>
          <cell r="H290">
            <v>0</v>
          </cell>
          <cell r="I290" t="str">
            <v>c</v>
          </cell>
          <cell r="J290">
            <v>0</v>
          </cell>
          <cell r="K290">
            <v>0</v>
          </cell>
          <cell r="L290">
            <v>305</v>
          </cell>
          <cell r="M290">
            <v>305</v>
          </cell>
          <cell r="N290">
            <v>5795</v>
          </cell>
          <cell r="O290" t="str">
            <v>S/L</v>
          </cell>
          <cell r="P290">
            <v>5</v>
          </cell>
        </row>
      </sheetData>
      <sheetData sheetId="11"/>
      <sheetData sheetId="12"/>
      <sheetData sheetId="13">
        <row r="9">
          <cell r="K9">
            <v>0</v>
          </cell>
        </row>
      </sheetData>
      <sheetData sheetId="14"/>
      <sheetData sheetId="15">
        <row r="1">
          <cell r="C1" t="str">
            <v>04014  KE ENTERPRISES, INC.</v>
          </cell>
        </row>
      </sheetData>
      <sheetData sheetId="16"/>
      <sheetData sheetId="17"/>
      <sheetData sheetId="18">
        <row r="9">
          <cell r="K9">
            <v>0</v>
          </cell>
        </row>
      </sheetData>
      <sheetData sheetId="19"/>
      <sheetData sheetId="20">
        <row r="1">
          <cell r="C1" t="str">
            <v>04014  KE ENTERPRISES, INC.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hibit"/>
      <sheetName val="COMMENTS"/>
      <sheetName val="assets"/>
      <sheetName val="_ good"/>
      <sheetName val="trend factors"/>
      <sheetName val="r3 factors"/>
      <sheetName val="MSTRNDF"/>
      <sheetName val="BLS-PPI Tables"/>
      <sheetName val="class"/>
      <sheetName val="Source--&gt;"/>
      <sheetName val="KE Assets"/>
      <sheetName val="__good"/>
      <sheetName val="trend_factors"/>
      <sheetName val="r3_factors"/>
      <sheetName val="BLS-PPI_Tables"/>
      <sheetName val="KE_Assets"/>
      <sheetName val="__good1"/>
      <sheetName val="trend_factors1"/>
      <sheetName val="r3_factors1"/>
      <sheetName val="BLS-PPI_Tables1"/>
      <sheetName val="KE_Assets1"/>
    </sheetNames>
    <sheetDataSet>
      <sheetData sheetId="0">
        <row r="305">
          <cell r="J305">
            <v>412107.45766347309</v>
          </cell>
        </row>
      </sheetData>
      <sheetData sheetId="1" refreshError="1"/>
      <sheetData sheetId="2">
        <row r="4">
          <cell r="A4" t="str">
            <v>KE.1</v>
          </cell>
        </row>
      </sheetData>
      <sheetData sheetId="3" refreshError="1"/>
      <sheetData sheetId="4" refreshError="1"/>
      <sheetData sheetId="5">
        <row r="9">
          <cell r="K9">
            <v>0</v>
          </cell>
        </row>
      </sheetData>
      <sheetData sheetId="6" refreshError="1"/>
      <sheetData sheetId="7" refreshError="1"/>
      <sheetData sheetId="8">
        <row r="2">
          <cell r="D2" t="str">
            <v>a o a</v>
          </cell>
        </row>
      </sheetData>
      <sheetData sheetId="9" refreshError="1"/>
      <sheetData sheetId="10">
        <row r="1">
          <cell r="C1" t="str">
            <v>04014  KE ENTERPRISES, INC.</v>
          </cell>
        </row>
        <row r="10">
          <cell r="A10" t="str">
            <v>KE.1</v>
          </cell>
          <cell r="B10" t="str">
            <v>Furniture &amp; Fixtures</v>
          </cell>
          <cell r="C10">
            <v>1</v>
          </cell>
          <cell r="D10"/>
          <cell r="E10" t="str">
            <v xml:space="preserve">Furniture &amp; Fixtures                         </v>
          </cell>
          <cell r="F10">
            <v>32690</v>
          </cell>
          <cell r="G10">
            <v>532.5</v>
          </cell>
          <cell r="H10">
            <v>0</v>
          </cell>
          <cell r="I10"/>
          <cell r="J10">
            <v>0</v>
          </cell>
          <cell r="K10">
            <v>532.5</v>
          </cell>
          <cell r="L10">
            <v>0</v>
          </cell>
          <cell r="M10">
            <v>532.5</v>
          </cell>
          <cell r="N10">
            <v>0</v>
          </cell>
          <cell r="O10" t="str">
            <v>S/L</v>
          </cell>
          <cell r="P10">
            <v>7</v>
          </cell>
        </row>
        <row r="11">
          <cell r="A11" t="str">
            <v>KE.2</v>
          </cell>
          <cell r="B11" t="str">
            <v>Furniture &amp; Fixtures</v>
          </cell>
          <cell r="C11">
            <v>2</v>
          </cell>
          <cell r="D11"/>
          <cell r="E11" t="str">
            <v xml:space="preserve">Office Furniture                             </v>
          </cell>
          <cell r="F11">
            <v>34647</v>
          </cell>
          <cell r="G11">
            <v>5629.5</v>
          </cell>
          <cell r="H11">
            <v>0</v>
          </cell>
          <cell r="I11"/>
          <cell r="J11">
            <v>0</v>
          </cell>
          <cell r="K11">
            <v>5629.5</v>
          </cell>
          <cell r="L11">
            <v>0</v>
          </cell>
          <cell r="M11">
            <v>5629.5</v>
          </cell>
          <cell r="N11">
            <v>0</v>
          </cell>
          <cell r="O11" t="str">
            <v>S/L</v>
          </cell>
          <cell r="P11">
            <v>7</v>
          </cell>
        </row>
        <row r="12">
          <cell r="A12" t="str">
            <v>KE.3</v>
          </cell>
          <cell r="B12" t="str">
            <v>Furniture &amp; Fixtures</v>
          </cell>
          <cell r="C12">
            <v>3</v>
          </cell>
          <cell r="D12"/>
          <cell r="E12" t="str">
            <v xml:space="preserve">Office Furniture                             </v>
          </cell>
          <cell r="F12">
            <v>34768</v>
          </cell>
          <cell r="G12">
            <v>10423.5</v>
          </cell>
          <cell r="H12">
            <v>0</v>
          </cell>
          <cell r="I12"/>
          <cell r="J12">
            <v>0</v>
          </cell>
          <cell r="K12">
            <v>10423.5</v>
          </cell>
          <cell r="L12">
            <v>0</v>
          </cell>
          <cell r="M12">
            <v>10423.5</v>
          </cell>
          <cell r="N12">
            <v>0</v>
          </cell>
          <cell r="O12" t="str">
            <v>S/L</v>
          </cell>
          <cell r="P12">
            <v>7</v>
          </cell>
        </row>
        <row r="13">
          <cell r="A13" t="str">
            <v>KE.4</v>
          </cell>
          <cell r="B13" t="str">
            <v>Furniture &amp; Fixtures</v>
          </cell>
          <cell r="C13">
            <v>4</v>
          </cell>
          <cell r="D13"/>
          <cell r="E13" t="str">
            <v xml:space="preserve">Office furniture                             </v>
          </cell>
          <cell r="F13">
            <v>34819</v>
          </cell>
          <cell r="G13">
            <v>3280</v>
          </cell>
          <cell r="H13">
            <v>0</v>
          </cell>
          <cell r="I13"/>
          <cell r="J13">
            <v>0</v>
          </cell>
          <cell r="K13">
            <v>3280</v>
          </cell>
          <cell r="L13">
            <v>0</v>
          </cell>
          <cell r="M13">
            <v>3280</v>
          </cell>
          <cell r="N13">
            <v>0</v>
          </cell>
          <cell r="O13" t="str">
            <v>S/L</v>
          </cell>
          <cell r="P13">
            <v>7</v>
          </cell>
        </row>
        <row r="14">
          <cell r="A14" t="str">
            <v>KE.5</v>
          </cell>
          <cell r="B14" t="str">
            <v>Furniture &amp; Fixtures</v>
          </cell>
          <cell r="C14">
            <v>5</v>
          </cell>
          <cell r="D14"/>
          <cell r="E14" t="str">
            <v xml:space="preserve">Office Furniture                             </v>
          </cell>
          <cell r="F14">
            <v>35054</v>
          </cell>
          <cell r="G14">
            <v>707.1</v>
          </cell>
          <cell r="H14">
            <v>0</v>
          </cell>
          <cell r="I14"/>
          <cell r="J14">
            <v>0</v>
          </cell>
          <cell r="K14">
            <v>707.1</v>
          </cell>
          <cell r="L14">
            <v>0</v>
          </cell>
          <cell r="M14">
            <v>707.1</v>
          </cell>
          <cell r="N14">
            <v>0</v>
          </cell>
          <cell r="O14" t="str">
            <v>S/L</v>
          </cell>
          <cell r="P14">
            <v>7</v>
          </cell>
        </row>
        <row r="15">
          <cell r="A15" t="str">
            <v>KE.6</v>
          </cell>
          <cell r="B15" t="str">
            <v>Furniture &amp; Fixtures</v>
          </cell>
          <cell r="C15">
            <v>6</v>
          </cell>
          <cell r="D15"/>
          <cell r="E15" t="str">
            <v xml:space="preserve">Office furniture                             </v>
          </cell>
          <cell r="F15">
            <v>35033</v>
          </cell>
          <cell r="G15">
            <v>639</v>
          </cell>
          <cell r="H15">
            <v>0</v>
          </cell>
          <cell r="I15"/>
          <cell r="J15">
            <v>0</v>
          </cell>
          <cell r="K15">
            <v>639</v>
          </cell>
          <cell r="L15">
            <v>0</v>
          </cell>
          <cell r="M15">
            <v>639</v>
          </cell>
          <cell r="N15">
            <v>0</v>
          </cell>
          <cell r="O15" t="str">
            <v>S/L</v>
          </cell>
          <cell r="P15">
            <v>7</v>
          </cell>
        </row>
        <row r="16">
          <cell r="A16" t="str">
            <v>KE.7</v>
          </cell>
          <cell r="B16" t="str">
            <v>Furniture &amp; Fixtures</v>
          </cell>
          <cell r="C16">
            <v>7</v>
          </cell>
          <cell r="D16"/>
          <cell r="E16" t="str">
            <v xml:space="preserve">Desk (Maple/Black)                           </v>
          </cell>
          <cell r="F16">
            <v>35097</v>
          </cell>
          <cell r="G16">
            <v>975</v>
          </cell>
          <cell r="H16">
            <v>0</v>
          </cell>
          <cell r="I16"/>
          <cell r="J16">
            <v>0</v>
          </cell>
          <cell r="K16">
            <v>975</v>
          </cell>
          <cell r="L16">
            <v>0</v>
          </cell>
          <cell r="M16">
            <v>975</v>
          </cell>
          <cell r="N16">
            <v>0</v>
          </cell>
          <cell r="O16" t="str">
            <v>S/L</v>
          </cell>
          <cell r="P16">
            <v>7</v>
          </cell>
        </row>
        <row r="17">
          <cell r="A17" t="str">
            <v>KE.8</v>
          </cell>
          <cell r="B17" t="str">
            <v>Furniture &amp; Fixtures</v>
          </cell>
          <cell r="C17">
            <v>8</v>
          </cell>
          <cell r="D17"/>
          <cell r="E17" t="str">
            <v xml:space="preserve">Used Partitions                              </v>
          </cell>
          <cell r="F17">
            <v>35170</v>
          </cell>
          <cell r="G17">
            <v>1255</v>
          </cell>
          <cell r="H17">
            <v>0</v>
          </cell>
          <cell r="I17"/>
          <cell r="J17">
            <v>0</v>
          </cell>
          <cell r="K17">
            <v>1255</v>
          </cell>
          <cell r="L17">
            <v>0</v>
          </cell>
          <cell r="M17">
            <v>1255</v>
          </cell>
          <cell r="N17">
            <v>0</v>
          </cell>
          <cell r="O17" t="str">
            <v>S/L</v>
          </cell>
          <cell r="P17">
            <v>7</v>
          </cell>
        </row>
        <row r="18">
          <cell r="A18" t="str">
            <v>KE.9</v>
          </cell>
          <cell r="B18" t="str">
            <v>Furniture &amp; Fixtures</v>
          </cell>
          <cell r="C18">
            <v>9</v>
          </cell>
          <cell r="D18"/>
          <cell r="E18" t="str">
            <v xml:space="preserve">St Johns Panel System                        </v>
          </cell>
          <cell r="F18">
            <v>35642</v>
          </cell>
          <cell r="G18">
            <v>3955</v>
          </cell>
          <cell r="H18">
            <v>0</v>
          </cell>
          <cell r="I18"/>
          <cell r="J18">
            <v>0</v>
          </cell>
          <cell r="K18">
            <v>3955</v>
          </cell>
          <cell r="L18">
            <v>0</v>
          </cell>
          <cell r="M18">
            <v>3955</v>
          </cell>
          <cell r="N18">
            <v>0</v>
          </cell>
          <cell r="O18" t="str">
            <v>S/L</v>
          </cell>
          <cell r="P18">
            <v>7</v>
          </cell>
        </row>
        <row r="19">
          <cell r="A19" t="str">
            <v>KE.10</v>
          </cell>
          <cell r="B19" t="str">
            <v>Furniture &amp; Fixtures</v>
          </cell>
          <cell r="C19">
            <v>10</v>
          </cell>
          <cell r="D19"/>
          <cell r="E19" t="str">
            <v xml:space="preserve">6 Desks/Return-New Cubicles                  </v>
          </cell>
          <cell r="F19">
            <v>35912</v>
          </cell>
          <cell r="G19">
            <v>5214</v>
          </cell>
          <cell r="H19">
            <v>0</v>
          </cell>
          <cell r="I19"/>
          <cell r="J19">
            <v>0</v>
          </cell>
          <cell r="K19">
            <v>5214</v>
          </cell>
          <cell r="L19">
            <v>0</v>
          </cell>
          <cell r="M19">
            <v>5214</v>
          </cell>
          <cell r="N19">
            <v>0</v>
          </cell>
          <cell r="O19" t="str">
            <v>S/L</v>
          </cell>
          <cell r="P19">
            <v>7</v>
          </cell>
        </row>
        <row r="20">
          <cell r="A20" t="str">
            <v>KE.11</v>
          </cell>
          <cell r="B20" t="str">
            <v>Furniture &amp; Fixtures</v>
          </cell>
          <cell r="C20">
            <v>11</v>
          </cell>
          <cell r="D20"/>
          <cell r="E20" t="str">
            <v xml:space="preserve">St Johns Panel System-Cubicles               </v>
          </cell>
          <cell r="F20">
            <v>35937</v>
          </cell>
          <cell r="G20">
            <v>3660</v>
          </cell>
          <cell r="H20">
            <v>0</v>
          </cell>
          <cell r="I20"/>
          <cell r="J20">
            <v>0</v>
          </cell>
          <cell r="K20">
            <v>3660</v>
          </cell>
          <cell r="L20">
            <v>0</v>
          </cell>
          <cell r="M20">
            <v>3660</v>
          </cell>
          <cell r="N20">
            <v>0</v>
          </cell>
          <cell r="O20" t="str">
            <v>S/L</v>
          </cell>
          <cell r="P20">
            <v>7</v>
          </cell>
        </row>
        <row r="21">
          <cell r="A21" t="str">
            <v>KE.12</v>
          </cell>
          <cell r="B21" t="str">
            <v>Furniture &amp; Fixtures</v>
          </cell>
          <cell r="C21">
            <v>12</v>
          </cell>
          <cell r="D21"/>
          <cell r="E21" t="str">
            <v xml:space="preserve">St Johns Panel System-Office                 </v>
          </cell>
          <cell r="F21">
            <v>35937</v>
          </cell>
          <cell r="G21">
            <v>2295</v>
          </cell>
          <cell r="H21">
            <v>0</v>
          </cell>
          <cell r="I21"/>
          <cell r="J21">
            <v>0</v>
          </cell>
          <cell r="K21">
            <v>2295</v>
          </cell>
          <cell r="L21">
            <v>0</v>
          </cell>
          <cell r="M21">
            <v>2295</v>
          </cell>
          <cell r="N21">
            <v>0</v>
          </cell>
          <cell r="O21" t="str">
            <v>S/L</v>
          </cell>
          <cell r="P21">
            <v>7</v>
          </cell>
        </row>
        <row r="22">
          <cell r="A22" t="str">
            <v>KE.13</v>
          </cell>
          <cell r="B22" t="str">
            <v>Furniture &amp; Fixtures</v>
          </cell>
          <cell r="C22">
            <v>13</v>
          </cell>
          <cell r="D22"/>
          <cell r="E22" t="str">
            <v xml:space="preserve">Executive Chair-Office                       </v>
          </cell>
          <cell r="F22">
            <v>35937</v>
          </cell>
          <cell r="G22">
            <v>349</v>
          </cell>
          <cell r="H22">
            <v>0</v>
          </cell>
          <cell r="I22"/>
          <cell r="J22">
            <v>0</v>
          </cell>
          <cell r="K22">
            <v>349</v>
          </cell>
          <cell r="L22">
            <v>0</v>
          </cell>
          <cell r="M22">
            <v>349</v>
          </cell>
          <cell r="N22">
            <v>0</v>
          </cell>
          <cell r="O22" t="str">
            <v>S/L</v>
          </cell>
          <cell r="P22">
            <v>7</v>
          </cell>
        </row>
        <row r="23">
          <cell r="A23" t="str">
            <v>KE.14</v>
          </cell>
          <cell r="B23" t="str">
            <v>Furniture &amp; Fixtures</v>
          </cell>
          <cell r="C23">
            <v>14</v>
          </cell>
          <cell r="D23"/>
          <cell r="E23" t="str">
            <v xml:space="preserve">Whirlpool Refrig (Sanilease)                 </v>
          </cell>
          <cell r="F23">
            <v>34758</v>
          </cell>
          <cell r="G23">
            <v>604</v>
          </cell>
          <cell r="H23">
            <v>0</v>
          </cell>
          <cell r="I23"/>
          <cell r="J23">
            <v>0</v>
          </cell>
          <cell r="K23">
            <v>604</v>
          </cell>
          <cell r="L23">
            <v>0</v>
          </cell>
          <cell r="M23">
            <v>604</v>
          </cell>
          <cell r="N23">
            <v>0</v>
          </cell>
          <cell r="O23" t="str">
            <v>S/L</v>
          </cell>
          <cell r="P23">
            <v>7</v>
          </cell>
        </row>
        <row r="24">
          <cell r="A24" t="str">
            <v>KE.15</v>
          </cell>
          <cell r="B24" t="str">
            <v>Furniture &amp; Fixtures</v>
          </cell>
          <cell r="C24">
            <v>15</v>
          </cell>
          <cell r="D24"/>
          <cell r="E24" t="str">
            <v xml:space="preserve">Dishwasher (Sanilease)                       </v>
          </cell>
          <cell r="F24">
            <v>34758</v>
          </cell>
          <cell r="G24">
            <v>579</v>
          </cell>
          <cell r="H24">
            <v>0</v>
          </cell>
          <cell r="I24"/>
          <cell r="J24">
            <v>0</v>
          </cell>
          <cell r="K24">
            <v>579</v>
          </cell>
          <cell r="L24">
            <v>0</v>
          </cell>
          <cell r="M24">
            <v>579</v>
          </cell>
          <cell r="N24">
            <v>0</v>
          </cell>
          <cell r="O24" t="str">
            <v>S/L</v>
          </cell>
          <cell r="P24">
            <v>7</v>
          </cell>
        </row>
        <row r="25">
          <cell r="A25" t="str">
            <v>KE.16</v>
          </cell>
          <cell r="B25" t="str">
            <v>Furniture &amp; Fixtures</v>
          </cell>
          <cell r="C25">
            <v>16</v>
          </cell>
          <cell r="D25"/>
          <cell r="E25" t="str">
            <v xml:space="preserve">2 Desks and Chairs                           </v>
          </cell>
          <cell r="F25">
            <v>36588</v>
          </cell>
          <cell r="G25">
            <v>999.96</v>
          </cell>
          <cell r="H25">
            <v>0</v>
          </cell>
          <cell r="I25"/>
          <cell r="J25">
            <v>0</v>
          </cell>
          <cell r="K25">
            <v>999.96</v>
          </cell>
          <cell r="L25">
            <v>0</v>
          </cell>
          <cell r="M25">
            <v>999.96</v>
          </cell>
          <cell r="N25">
            <v>0</v>
          </cell>
          <cell r="O25" t="str">
            <v>S/L</v>
          </cell>
          <cell r="P25">
            <v>7</v>
          </cell>
        </row>
        <row r="26">
          <cell r="A26" t="str">
            <v>KE.17</v>
          </cell>
          <cell r="B26" t="str">
            <v>Leasehold Improvements</v>
          </cell>
          <cell r="C26">
            <v>17</v>
          </cell>
          <cell r="D26"/>
          <cell r="E26" t="str">
            <v>Excavate and Grade for Curbs, Curbing, Parkin</v>
          </cell>
          <cell r="F26">
            <v>36799</v>
          </cell>
          <cell r="G26">
            <v>6097.6</v>
          </cell>
          <cell r="H26">
            <v>0</v>
          </cell>
          <cell r="I26"/>
          <cell r="J26">
            <v>0</v>
          </cell>
          <cell r="K26">
            <v>1302.92</v>
          </cell>
          <cell r="L26">
            <v>156.35</v>
          </cell>
          <cell r="M26">
            <v>1459.27</v>
          </cell>
          <cell r="N26">
            <v>4638.33</v>
          </cell>
          <cell r="O26" t="str">
            <v>S/L</v>
          </cell>
          <cell r="P26">
            <v>39</v>
          </cell>
        </row>
        <row r="27">
          <cell r="A27" t="str">
            <v>KE.18</v>
          </cell>
          <cell r="B27" t="str">
            <v>Leasehold Improvements</v>
          </cell>
          <cell r="C27">
            <v>18</v>
          </cell>
          <cell r="D27"/>
          <cell r="E27" t="str">
            <v xml:space="preserve">Install 3 Data and 3 Voice Cables - Upstairs </v>
          </cell>
          <cell r="F27">
            <v>36977</v>
          </cell>
          <cell r="G27">
            <v>477.2</v>
          </cell>
          <cell r="H27">
            <v>0</v>
          </cell>
          <cell r="I27"/>
          <cell r="J27">
            <v>0</v>
          </cell>
          <cell r="K27">
            <v>93.45</v>
          </cell>
          <cell r="L27">
            <v>11.93</v>
          </cell>
          <cell r="M27">
            <v>105.38</v>
          </cell>
          <cell r="N27">
            <v>371.82</v>
          </cell>
          <cell r="O27" t="str">
            <v>S/L</v>
          </cell>
          <cell r="P27">
            <v>40</v>
          </cell>
        </row>
        <row r="28">
          <cell r="A28" t="str">
            <v>KE.19</v>
          </cell>
          <cell r="B28" t="str">
            <v>Leasehold Improvements</v>
          </cell>
          <cell r="C28">
            <v>19</v>
          </cell>
          <cell r="D28"/>
          <cell r="E28" t="str">
            <v xml:space="preserve">Telephone Program Changes - Upstairs Remodel </v>
          </cell>
          <cell r="F28">
            <v>36942</v>
          </cell>
          <cell r="G28">
            <v>604</v>
          </cell>
          <cell r="H28">
            <v>0</v>
          </cell>
          <cell r="I28"/>
          <cell r="J28">
            <v>0</v>
          </cell>
          <cell r="K28">
            <v>119.54</v>
          </cell>
          <cell r="L28">
            <v>15.1</v>
          </cell>
          <cell r="M28">
            <v>134.63999999999999</v>
          </cell>
          <cell r="N28">
            <v>469.36</v>
          </cell>
          <cell r="O28" t="str">
            <v>S/L</v>
          </cell>
          <cell r="P28">
            <v>40</v>
          </cell>
        </row>
        <row r="29">
          <cell r="A29" t="str">
            <v>KE.20</v>
          </cell>
          <cell r="B29" t="str">
            <v>Leasehold Improvements</v>
          </cell>
          <cell r="C29">
            <v>20</v>
          </cell>
          <cell r="D29"/>
          <cell r="E29" t="str">
            <v>Topographic Survey for yard debris area expan</v>
          </cell>
          <cell r="F29">
            <v>37085</v>
          </cell>
          <cell r="G29">
            <v>2677.5</v>
          </cell>
          <cell r="H29">
            <v>0</v>
          </cell>
          <cell r="I29"/>
          <cell r="J29">
            <v>0</v>
          </cell>
          <cell r="K29">
            <v>502.05</v>
          </cell>
          <cell r="L29">
            <v>66.94</v>
          </cell>
          <cell r="M29">
            <v>568.99</v>
          </cell>
          <cell r="N29">
            <v>2108.5100000000002</v>
          </cell>
          <cell r="O29" t="str">
            <v>S/L</v>
          </cell>
          <cell r="P29">
            <v>40</v>
          </cell>
        </row>
        <row r="30">
          <cell r="A30" t="str">
            <v>KE.21</v>
          </cell>
          <cell r="B30" t="str">
            <v>Office Equipment</v>
          </cell>
          <cell r="C30">
            <v>21</v>
          </cell>
          <cell r="D30"/>
          <cell r="E30" t="str">
            <v xml:space="preserve">2 SECRETARY CHAIRS                           </v>
          </cell>
          <cell r="F30">
            <v>31624</v>
          </cell>
          <cell r="G30">
            <v>350</v>
          </cell>
          <cell r="H30">
            <v>0</v>
          </cell>
          <cell r="I30"/>
          <cell r="J30">
            <v>0</v>
          </cell>
          <cell r="K30">
            <v>350</v>
          </cell>
          <cell r="L30">
            <v>0</v>
          </cell>
          <cell r="M30">
            <v>350</v>
          </cell>
          <cell r="N30">
            <v>0</v>
          </cell>
          <cell r="O30" t="str">
            <v>S/L</v>
          </cell>
          <cell r="P30">
            <v>5</v>
          </cell>
        </row>
        <row r="31">
          <cell r="A31" t="str">
            <v>KE.22</v>
          </cell>
          <cell r="B31" t="str">
            <v>Office Equipment</v>
          </cell>
          <cell r="C31">
            <v>22</v>
          </cell>
          <cell r="D31"/>
          <cell r="E31" t="str">
            <v xml:space="preserve">CONFERENCE TABLE                             </v>
          </cell>
          <cell r="F31">
            <v>31777</v>
          </cell>
          <cell r="G31">
            <v>349</v>
          </cell>
          <cell r="H31">
            <v>0</v>
          </cell>
          <cell r="I31"/>
          <cell r="J31">
            <v>0</v>
          </cell>
          <cell r="K31">
            <v>349</v>
          </cell>
          <cell r="L31">
            <v>0</v>
          </cell>
          <cell r="M31">
            <v>349</v>
          </cell>
          <cell r="N31">
            <v>0</v>
          </cell>
          <cell r="O31" t="str">
            <v>S/L</v>
          </cell>
          <cell r="P31">
            <v>5</v>
          </cell>
        </row>
        <row r="32">
          <cell r="A32" t="str">
            <v>KE.23</v>
          </cell>
          <cell r="B32" t="str">
            <v>Office Equipment</v>
          </cell>
          <cell r="C32">
            <v>23</v>
          </cell>
          <cell r="D32"/>
          <cell r="E32" t="str">
            <v xml:space="preserve">WORKSTATIONS (UPSTAIRS)                      </v>
          </cell>
          <cell r="F32">
            <v>31471</v>
          </cell>
          <cell r="G32">
            <v>1880</v>
          </cell>
          <cell r="H32">
            <v>0</v>
          </cell>
          <cell r="I32"/>
          <cell r="J32">
            <v>0</v>
          </cell>
          <cell r="K32">
            <v>1880</v>
          </cell>
          <cell r="L32">
            <v>0</v>
          </cell>
          <cell r="M32">
            <v>1880</v>
          </cell>
          <cell r="N32">
            <v>0</v>
          </cell>
          <cell r="O32" t="str">
            <v>S/L</v>
          </cell>
          <cell r="P32">
            <v>5</v>
          </cell>
        </row>
        <row r="33">
          <cell r="A33" t="str">
            <v>KE.24</v>
          </cell>
          <cell r="B33" t="str">
            <v>Office Equipment</v>
          </cell>
          <cell r="C33">
            <v>24</v>
          </cell>
          <cell r="D33"/>
          <cell r="E33" t="str">
            <v xml:space="preserve">TYPERWRITER                                  </v>
          </cell>
          <cell r="F33">
            <v>31471</v>
          </cell>
          <cell r="G33">
            <v>375</v>
          </cell>
          <cell r="H33">
            <v>0</v>
          </cell>
          <cell r="I33"/>
          <cell r="J33">
            <v>0</v>
          </cell>
          <cell r="K33">
            <v>375</v>
          </cell>
          <cell r="L33">
            <v>0</v>
          </cell>
          <cell r="M33">
            <v>375</v>
          </cell>
          <cell r="N33">
            <v>0</v>
          </cell>
          <cell r="O33" t="str">
            <v>S/L</v>
          </cell>
          <cell r="P33">
            <v>5</v>
          </cell>
        </row>
        <row r="34">
          <cell r="A34" t="str">
            <v>KE.25</v>
          </cell>
          <cell r="B34" t="str">
            <v>Office Equipment</v>
          </cell>
          <cell r="C34">
            <v>25</v>
          </cell>
          <cell r="D34"/>
          <cell r="E34" t="str">
            <v xml:space="preserve">WORKSTATIONS                                 </v>
          </cell>
          <cell r="F34">
            <v>31471</v>
          </cell>
          <cell r="G34">
            <v>420</v>
          </cell>
          <cell r="H34">
            <v>0</v>
          </cell>
          <cell r="I34"/>
          <cell r="J34">
            <v>0</v>
          </cell>
          <cell r="K34">
            <v>420</v>
          </cell>
          <cell r="L34">
            <v>0</v>
          </cell>
          <cell r="M34">
            <v>420</v>
          </cell>
          <cell r="N34">
            <v>0</v>
          </cell>
          <cell r="O34" t="str">
            <v>S/L</v>
          </cell>
          <cell r="P34">
            <v>5</v>
          </cell>
        </row>
        <row r="35">
          <cell r="A35" t="str">
            <v>KE.26</v>
          </cell>
          <cell r="B35" t="str">
            <v>Office Equipment</v>
          </cell>
          <cell r="C35">
            <v>26</v>
          </cell>
          <cell r="D35"/>
          <cell r="E35" t="str">
            <v xml:space="preserve">COPIER                                       </v>
          </cell>
          <cell r="F35">
            <v>31497</v>
          </cell>
          <cell r="G35">
            <v>3203</v>
          </cell>
          <cell r="H35">
            <v>0</v>
          </cell>
          <cell r="I35"/>
          <cell r="J35">
            <v>0</v>
          </cell>
          <cell r="K35">
            <v>3203</v>
          </cell>
          <cell r="L35">
            <v>0</v>
          </cell>
          <cell r="M35">
            <v>3203</v>
          </cell>
          <cell r="N35">
            <v>0</v>
          </cell>
          <cell r="O35" t="str">
            <v>S/L</v>
          </cell>
          <cell r="P35">
            <v>5</v>
          </cell>
        </row>
        <row r="36">
          <cell r="A36" t="str">
            <v>KE.27</v>
          </cell>
          <cell r="B36" t="str">
            <v>Office Equipment</v>
          </cell>
          <cell r="C36">
            <v>27</v>
          </cell>
          <cell r="D36"/>
          <cell r="E36" t="str">
            <v xml:space="preserve">MOBILE FILE                                  </v>
          </cell>
          <cell r="F36">
            <v>31532</v>
          </cell>
          <cell r="G36">
            <v>135</v>
          </cell>
          <cell r="H36">
            <v>0</v>
          </cell>
          <cell r="I36"/>
          <cell r="J36">
            <v>0</v>
          </cell>
          <cell r="K36">
            <v>135</v>
          </cell>
          <cell r="L36">
            <v>0</v>
          </cell>
          <cell r="M36">
            <v>135</v>
          </cell>
          <cell r="N36">
            <v>0</v>
          </cell>
          <cell r="O36" t="str">
            <v>S/L</v>
          </cell>
          <cell r="P36">
            <v>5</v>
          </cell>
        </row>
        <row r="37">
          <cell r="A37" t="str">
            <v>KE.28</v>
          </cell>
          <cell r="B37" t="str">
            <v>Office Equipment</v>
          </cell>
          <cell r="C37">
            <v>28</v>
          </cell>
          <cell r="D37"/>
          <cell r="E37" t="str">
            <v xml:space="preserve">2 SECRETARY CHAIRS                           </v>
          </cell>
          <cell r="F37">
            <v>31593</v>
          </cell>
          <cell r="G37">
            <v>318</v>
          </cell>
          <cell r="H37">
            <v>0</v>
          </cell>
          <cell r="I37"/>
          <cell r="J37">
            <v>0</v>
          </cell>
          <cell r="K37">
            <v>318</v>
          </cell>
          <cell r="L37">
            <v>0</v>
          </cell>
          <cell r="M37">
            <v>318</v>
          </cell>
          <cell r="N37">
            <v>0</v>
          </cell>
          <cell r="O37" t="str">
            <v>S/L</v>
          </cell>
          <cell r="P37">
            <v>5</v>
          </cell>
        </row>
        <row r="38">
          <cell r="A38" t="str">
            <v>KE.29</v>
          </cell>
          <cell r="B38" t="str">
            <v>Office Equipment</v>
          </cell>
          <cell r="C38">
            <v>29</v>
          </cell>
          <cell r="D38"/>
          <cell r="E38" t="str">
            <v xml:space="preserve">6 CONFERENCE CHAIRS                          </v>
          </cell>
          <cell r="F38">
            <v>31777</v>
          </cell>
          <cell r="G38">
            <v>1020</v>
          </cell>
          <cell r="H38">
            <v>0</v>
          </cell>
          <cell r="I38"/>
          <cell r="J38">
            <v>0</v>
          </cell>
          <cell r="K38">
            <v>1020</v>
          </cell>
          <cell r="L38">
            <v>0</v>
          </cell>
          <cell r="M38">
            <v>1020</v>
          </cell>
          <cell r="N38">
            <v>0</v>
          </cell>
          <cell r="O38" t="str">
            <v>S/L</v>
          </cell>
          <cell r="P38">
            <v>5</v>
          </cell>
        </row>
        <row r="39">
          <cell r="A39" t="str">
            <v>KE.30</v>
          </cell>
          <cell r="B39" t="str">
            <v>Office Equipment</v>
          </cell>
          <cell r="C39">
            <v>30</v>
          </cell>
          <cell r="D39"/>
          <cell r="E39" t="str">
            <v xml:space="preserve">JOE COOK PC                                  </v>
          </cell>
          <cell r="F39">
            <v>33450</v>
          </cell>
          <cell r="G39">
            <v>2400</v>
          </cell>
          <cell r="H39">
            <v>0</v>
          </cell>
          <cell r="I39"/>
          <cell r="J39">
            <v>0</v>
          </cell>
          <cell r="K39">
            <v>2400</v>
          </cell>
          <cell r="L39">
            <v>0</v>
          </cell>
          <cell r="M39">
            <v>2400</v>
          </cell>
          <cell r="N39">
            <v>0</v>
          </cell>
          <cell r="O39" t="str">
            <v>S/L</v>
          </cell>
          <cell r="P39">
            <v>5</v>
          </cell>
        </row>
        <row r="40">
          <cell r="A40" t="str">
            <v>KE.31</v>
          </cell>
          <cell r="B40" t="str">
            <v>Office Equipment</v>
          </cell>
          <cell r="C40">
            <v>31</v>
          </cell>
          <cell r="D40"/>
          <cell r="E40" t="str">
            <v xml:space="preserve">TIME CLOCK                                   </v>
          </cell>
          <cell r="F40">
            <v>33480</v>
          </cell>
          <cell r="G40">
            <v>1595</v>
          </cell>
          <cell r="H40">
            <v>0</v>
          </cell>
          <cell r="I40"/>
          <cell r="J40">
            <v>0</v>
          </cell>
          <cell r="K40">
            <v>1595</v>
          </cell>
          <cell r="L40">
            <v>0</v>
          </cell>
          <cell r="M40">
            <v>1595</v>
          </cell>
          <cell r="N40">
            <v>0</v>
          </cell>
          <cell r="O40" t="str">
            <v>S/L</v>
          </cell>
          <cell r="P40">
            <v>7</v>
          </cell>
        </row>
        <row r="41">
          <cell r="A41" t="str">
            <v>KE.32</v>
          </cell>
          <cell r="B41" t="str">
            <v>Office Equipment</v>
          </cell>
          <cell r="C41">
            <v>32</v>
          </cell>
          <cell r="D41"/>
          <cell r="E41" t="str">
            <v xml:space="preserve">Computer Equipment                           </v>
          </cell>
          <cell r="F41">
            <v>34159</v>
          </cell>
          <cell r="G41">
            <v>9630</v>
          </cell>
          <cell r="H41">
            <v>0</v>
          </cell>
          <cell r="I41"/>
          <cell r="J41">
            <v>0</v>
          </cell>
          <cell r="K41">
            <v>9630</v>
          </cell>
          <cell r="L41">
            <v>0</v>
          </cell>
          <cell r="M41">
            <v>9630</v>
          </cell>
          <cell r="N41">
            <v>0</v>
          </cell>
          <cell r="O41" t="str">
            <v>S/L</v>
          </cell>
          <cell r="P41">
            <v>5</v>
          </cell>
        </row>
        <row r="42">
          <cell r="A42" t="str">
            <v>KE.33</v>
          </cell>
          <cell r="B42" t="str">
            <v>Office Equipment</v>
          </cell>
          <cell r="C42">
            <v>33</v>
          </cell>
          <cell r="D42"/>
          <cell r="E42" t="str">
            <v xml:space="preserve">Computer Equipment                           </v>
          </cell>
          <cell r="F42">
            <v>34171</v>
          </cell>
          <cell r="G42">
            <v>9630</v>
          </cell>
          <cell r="H42">
            <v>0</v>
          </cell>
          <cell r="I42"/>
          <cell r="J42">
            <v>0</v>
          </cell>
          <cell r="K42">
            <v>9630</v>
          </cell>
          <cell r="L42">
            <v>0</v>
          </cell>
          <cell r="M42">
            <v>9630</v>
          </cell>
          <cell r="N42">
            <v>0</v>
          </cell>
          <cell r="O42" t="str">
            <v>S/L</v>
          </cell>
          <cell r="P42">
            <v>5</v>
          </cell>
        </row>
        <row r="43">
          <cell r="A43" t="str">
            <v>KE.34</v>
          </cell>
          <cell r="B43" t="str">
            <v>Office Equipment</v>
          </cell>
          <cell r="C43">
            <v>34</v>
          </cell>
          <cell r="D43"/>
          <cell r="E43" t="str">
            <v xml:space="preserve">Novell Software                              </v>
          </cell>
          <cell r="F43">
            <v>34157</v>
          </cell>
          <cell r="G43">
            <v>3470</v>
          </cell>
          <cell r="H43">
            <v>0</v>
          </cell>
          <cell r="I43"/>
          <cell r="J43">
            <v>0</v>
          </cell>
          <cell r="K43">
            <v>3470</v>
          </cell>
          <cell r="L43">
            <v>0</v>
          </cell>
          <cell r="M43">
            <v>3470</v>
          </cell>
          <cell r="N43">
            <v>0</v>
          </cell>
          <cell r="O43" t="str">
            <v>S/L</v>
          </cell>
          <cell r="P43">
            <v>5</v>
          </cell>
        </row>
        <row r="44">
          <cell r="A44" t="str">
            <v>KE.35</v>
          </cell>
          <cell r="B44" t="str">
            <v>Office Equipment</v>
          </cell>
          <cell r="C44">
            <v>35</v>
          </cell>
          <cell r="D44"/>
          <cell r="E44" t="str">
            <v xml:space="preserve">Microsoft Software                           </v>
          </cell>
          <cell r="F44">
            <v>34240</v>
          </cell>
          <cell r="G44">
            <v>3740</v>
          </cell>
          <cell r="H44">
            <v>0</v>
          </cell>
          <cell r="I44"/>
          <cell r="J44">
            <v>0</v>
          </cell>
          <cell r="K44">
            <v>3740</v>
          </cell>
          <cell r="L44">
            <v>0</v>
          </cell>
          <cell r="M44">
            <v>3740</v>
          </cell>
          <cell r="N44">
            <v>0</v>
          </cell>
          <cell r="O44" t="str">
            <v>S/L</v>
          </cell>
          <cell r="P44">
            <v>5</v>
          </cell>
        </row>
        <row r="45">
          <cell r="A45" t="str">
            <v>KE.36</v>
          </cell>
          <cell r="B45" t="str">
            <v>Office Equipment</v>
          </cell>
          <cell r="C45">
            <v>36</v>
          </cell>
          <cell r="D45"/>
          <cell r="E45" t="str">
            <v xml:space="preserve">Novell Network Wiring                        </v>
          </cell>
          <cell r="F45">
            <v>34177</v>
          </cell>
          <cell r="G45">
            <v>2667</v>
          </cell>
          <cell r="H45">
            <v>0</v>
          </cell>
          <cell r="I45"/>
          <cell r="J45">
            <v>0</v>
          </cell>
          <cell r="K45">
            <v>2667</v>
          </cell>
          <cell r="L45">
            <v>0</v>
          </cell>
          <cell r="M45">
            <v>2667</v>
          </cell>
          <cell r="N45">
            <v>0</v>
          </cell>
          <cell r="O45" t="str">
            <v>S/L</v>
          </cell>
          <cell r="P45">
            <v>5</v>
          </cell>
        </row>
        <row r="46">
          <cell r="A46" t="str">
            <v>KE.37</v>
          </cell>
          <cell r="B46" t="str">
            <v>Office Equipment</v>
          </cell>
          <cell r="C46">
            <v>37</v>
          </cell>
          <cell r="D46"/>
          <cell r="E46" t="str">
            <v xml:space="preserve">Mas 90 Software                              </v>
          </cell>
          <cell r="F46">
            <v>34325</v>
          </cell>
          <cell r="G46">
            <v>2379</v>
          </cell>
          <cell r="H46">
            <v>0</v>
          </cell>
          <cell r="I46"/>
          <cell r="J46">
            <v>0</v>
          </cell>
          <cell r="K46">
            <v>2379</v>
          </cell>
          <cell r="L46">
            <v>0</v>
          </cell>
          <cell r="M46">
            <v>2379</v>
          </cell>
          <cell r="N46">
            <v>0</v>
          </cell>
          <cell r="O46" t="str">
            <v>S/L</v>
          </cell>
          <cell r="P46">
            <v>5</v>
          </cell>
        </row>
        <row r="47">
          <cell r="A47" t="str">
            <v>KE.38</v>
          </cell>
          <cell r="B47" t="str">
            <v>Office Equipment</v>
          </cell>
          <cell r="C47">
            <v>38</v>
          </cell>
          <cell r="D47"/>
          <cell r="E47" t="str">
            <v xml:space="preserve">486SX33 PC                                   </v>
          </cell>
          <cell r="F47">
            <v>34390</v>
          </cell>
          <cell r="G47">
            <v>1340.65</v>
          </cell>
          <cell r="H47">
            <v>0</v>
          </cell>
          <cell r="I47"/>
          <cell r="J47">
            <v>0</v>
          </cell>
          <cell r="K47">
            <v>1340.65</v>
          </cell>
          <cell r="L47">
            <v>0</v>
          </cell>
          <cell r="M47">
            <v>1340.65</v>
          </cell>
          <cell r="N47">
            <v>0</v>
          </cell>
          <cell r="O47" t="str">
            <v>S/L</v>
          </cell>
          <cell r="P47">
            <v>5</v>
          </cell>
        </row>
        <row r="48">
          <cell r="A48" t="str">
            <v>KE.39</v>
          </cell>
          <cell r="B48" t="str">
            <v>Office Equipment</v>
          </cell>
          <cell r="C48">
            <v>39</v>
          </cell>
          <cell r="D48"/>
          <cell r="E48" t="str">
            <v xml:space="preserve">Tape Backup Unit                             </v>
          </cell>
          <cell r="F48">
            <v>34638</v>
          </cell>
          <cell r="G48">
            <v>1414</v>
          </cell>
          <cell r="H48">
            <v>0</v>
          </cell>
          <cell r="I48"/>
          <cell r="J48">
            <v>0</v>
          </cell>
          <cell r="K48">
            <v>1414</v>
          </cell>
          <cell r="L48">
            <v>0</v>
          </cell>
          <cell r="M48">
            <v>1414</v>
          </cell>
          <cell r="N48">
            <v>0</v>
          </cell>
          <cell r="O48" t="str">
            <v>S/L</v>
          </cell>
          <cell r="P48">
            <v>5</v>
          </cell>
        </row>
        <row r="49">
          <cell r="A49" t="str">
            <v>KE.40</v>
          </cell>
          <cell r="B49" t="str">
            <v>Office Equipment</v>
          </cell>
          <cell r="C49">
            <v>40</v>
          </cell>
          <cell r="D49"/>
          <cell r="E49" t="str">
            <v xml:space="preserve">Printer server ports                         </v>
          </cell>
          <cell r="F49">
            <v>35054</v>
          </cell>
          <cell r="G49">
            <v>1119</v>
          </cell>
          <cell r="H49">
            <v>0</v>
          </cell>
          <cell r="I49"/>
          <cell r="J49">
            <v>0</v>
          </cell>
          <cell r="K49">
            <v>1119</v>
          </cell>
          <cell r="L49">
            <v>0</v>
          </cell>
          <cell r="M49">
            <v>1119</v>
          </cell>
          <cell r="N49">
            <v>0</v>
          </cell>
          <cell r="O49" t="str">
            <v>S/L</v>
          </cell>
          <cell r="P49">
            <v>5</v>
          </cell>
        </row>
        <row r="50">
          <cell r="A50" t="str">
            <v>KE.41</v>
          </cell>
          <cell r="B50" t="str">
            <v>Office Equipment</v>
          </cell>
          <cell r="C50">
            <v>41</v>
          </cell>
          <cell r="D50"/>
          <cell r="E50" t="str">
            <v xml:space="preserve">Computer, Pentium 90 System                  </v>
          </cell>
          <cell r="F50">
            <v>35088</v>
          </cell>
          <cell r="G50">
            <v>1725</v>
          </cell>
          <cell r="H50">
            <v>0</v>
          </cell>
          <cell r="I50"/>
          <cell r="J50">
            <v>0</v>
          </cell>
          <cell r="K50">
            <v>1725</v>
          </cell>
          <cell r="L50">
            <v>0</v>
          </cell>
          <cell r="M50">
            <v>1725</v>
          </cell>
          <cell r="N50">
            <v>0</v>
          </cell>
          <cell r="O50" t="str">
            <v>S/L</v>
          </cell>
          <cell r="P50">
            <v>5</v>
          </cell>
        </row>
        <row r="51">
          <cell r="A51" t="str">
            <v>KE.42</v>
          </cell>
          <cell r="B51" t="str">
            <v>Office Equipment</v>
          </cell>
          <cell r="C51">
            <v>42</v>
          </cell>
          <cell r="D51"/>
          <cell r="E51" t="str">
            <v xml:space="preserve">Pentium 100 Workstation                      </v>
          </cell>
          <cell r="F51">
            <v>35123</v>
          </cell>
          <cell r="G51">
            <v>2850</v>
          </cell>
          <cell r="H51">
            <v>0</v>
          </cell>
          <cell r="I51"/>
          <cell r="J51">
            <v>0</v>
          </cell>
          <cell r="K51">
            <v>2850</v>
          </cell>
          <cell r="L51">
            <v>0</v>
          </cell>
          <cell r="M51">
            <v>2850</v>
          </cell>
          <cell r="N51">
            <v>0</v>
          </cell>
          <cell r="O51" t="str">
            <v>S/L</v>
          </cell>
          <cell r="P51">
            <v>5</v>
          </cell>
        </row>
        <row r="52">
          <cell r="A52" t="str">
            <v>KE.43</v>
          </cell>
          <cell r="B52" t="str">
            <v>Office Equipment</v>
          </cell>
          <cell r="C52">
            <v>43</v>
          </cell>
          <cell r="D52"/>
          <cell r="E52" t="str">
            <v xml:space="preserve">Pentium 100 Workstation                      </v>
          </cell>
          <cell r="F52">
            <v>35131</v>
          </cell>
          <cell r="G52">
            <v>2850</v>
          </cell>
          <cell r="H52">
            <v>0</v>
          </cell>
          <cell r="I52"/>
          <cell r="J52">
            <v>0</v>
          </cell>
          <cell r="K52">
            <v>2850</v>
          </cell>
          <cell r="L52">
            <v>0</v>
          </cell>
          <cell r="M52">
            <v>2850</v>
          </cell>
          <cell r="N52">
            <v>0</v>
          </cell>
          <cell r="O52" t="str">
            <v>S/L</v>
          </cell>
          <cell r="P52">
            <v>5</v>
          </cell>
        </row>
        <row r="53">
          <cell r="A53" t="str">
            <v>KE.44</v>
          </cell>
          <cell r="B53" t="str">
            <v>Office Equipment</v>
          </cell>
          <cell r="C53">
            <v>44</v>
          </cell>
          <cell r="D53"/>
          <cell r="E53" t="str">
            <v xml:space="preserve">Mannesmann Prtr #T6045                       </v>
          </cell>
          <cell r="F53">
            <v>35179</v>
          </cell>
          <cell r="G53">
            <v>4090</v>
          </cell>
          <cell r="H53">
            <v>0</v>
          </cell>
          <cell r="I53"/>
          <cell r="J53">
            <v>0</v>
          </cell>
          <cell r="K53">
            <v>4090</v>
          </cell>
          <cell r="L53">
            <v>0</v>
          </cell>
          <cell r="M53">
            <v>4090</v>
          </cell>
          <cell r="N53">
            <v>0</v>
          </cell>
          <cell r="O53" t="str">
            <v>S/L</v>
          </cell>
          <cell r="P53">
            <v>5</v>
          </cell>
        </row>
        <row r="54">
          <cell r="A54" t="str">
            <v>KE.45</v>
          </cell>
          <cell r="B54" t="str">
            <v>Office Equipment</v>
          </cell>
          <cell r="C54">
            <v>45</v>
          </cell>
          <cell r="D54"/>
          <cell r="E54" t="str">
            <v xml:space="preserve">Computer upgrade                             </v>
          </cell>
          <cell r="F54">
            <v>35361</v>
          </cell>
          <cell r="G54">
            <v>2366.35</v>
          </cell>
          <cell r="H54">
            <v>0</v>
          </cell>
          <cell r="I54"/>
          <cell r="J54">
            <v>0</v>
          </cell>
          <cell r="K54">
            <v>2366.35</v>
          </cell>
          <cell r="L54">
            <v>0</v>
          </cell>
          <cell r="M54">
            <v>2366.35</v>
          </cell>
          <cell r="N54">
            <v>0</v>
          </cell>
          <cell r="O54" t="str">
            <v>S/L</v>
          </cell>
          <cell r="P54">
            <v>5</v>
          </cell>
        </row>
        <row r="55">
          <cell r="A55" t="str">
            <v>KE.46</v>
          </cell>
          <cell r="B55" t="str">
            <v>Office Equipment</v>
          </cell>
          <cell r="C55">
            <v>46</v>
          </cell>
          <cell r="D55"/>
          <cell r="E55" t="str">
            <v xml:space="preserve">Cyrix 6x86-166 mini-tower                    </v>
          </cell>
          <cell r="F55">
            <v>35445</v>
          </cell>
          <cell r="G55">
            <v>734</v>
          </cell>
          <cell r="H55">
            <v>0</v>
          </cell>
          <cell r="I55"/>
          <cell r="J55">
            <v>0</v>
          </cell>
          <cell r="K55">
            <v>734</v>
          </cell>
          <cell r="L55">
            <v>0</v>
          </cell>
          <cell r="M55">
            <v>734</v>
          </cell>
          <cell r="N55">
            <v>0</v>
          </cell>
          <cell r="O55" t="str">
            <v>S/L</v>
          </cell>
          <cell r="P55">
            <v>5</v>
          </cell>
        </row>
        <row r="56">
          <cell r="A56" t="str">
            <v>KE.47</v>
          </cell>
          <cell r="B56" t="str">
            <v>Office Equipment</v>
          </cell>
          <cell r="C56">
            <v>47</v>
          </cell>
          <cell r="D56"/>
          <cell r="E56" t="str">
            <v xml:space="preserve">Creative SB value CD 8x                      </v>
          </cell>
          <cell r="F56">
            <v>35516</v>
          </cell>
          <cell r="G56">
            <v>227.14</v>
          </cell>
          <cell r="H56">
            <v>0</v>
          </cell>
          <cell r="I56"/>
          <cell r="J56">
            <v>0</v>
          </cell>
          <cell r="K56">
            <v>227.14</v>
          </cell>
          <cell r="L56">
            <v>0</v>
          </cell>
          <cell r="M56">
            <v>227.14</v>
          </cell>
          <cell r="N56">
            <v>0</v>
          </cell>
          <cell r="O56" t="str">
            <v>S/L</v>
          </cell>
          <cell r="P56">
            <v>5</v>
          </cell>
        </row>
        <row r="57">
          <cell r="A57" t="str">
            <v>KE.48</v>
          </cell>
          <cell r="B57" t="str">
            <v>Office Equipment</v>
          </cell>
          <cell r="C57">
            <v>48</v>
          </cell>
          <cell r="D57"/>
          <cell r="E57" t="str">
            <v xml:space="preserve">Cheyenne Arcserve-NW V6\Antivirus            </v>
          </cell>
          <cell r="F57">
            <v>35540</v>
          </cell>
          <cell r="G57">
            <v>1642.06</v>
          </cell>
          <cell r="H57">
            <v>0</v>
          </cell>
          <cell r="I57"/>
          <cell r="J57">
            <v>0</v>
          </cell>
          <cell r="K57">
            <v>1642.06</v>
          </cell>
          <cell r="L57">
            <v>0</v>
          </cell>
          <cell r="M57">
            <v>1642.06</v>
          </cell>
          <cell r="N57">
            <v>0</v>
          </cell>
          <cell r="O57" t="str">
            <v>S/L</v>
          </cell>
          <cell r="P57">
            <v>5</v>
          </cell>
        </row>
        <row r="58">
          <cell r="A58" t="str">
            <v>KE.49</v>
          </cell>
          <cell r="B58" t="str">
            <v>Office Equipment</v>
          </cell>
          <cell r="C58">
            <v>49</v>
          </cell>
          <cell r="D58"/>
          <cell r="E58" t="str">
            <v xml:space="preserve">Pentium 133 workstation-Mid tower            </v>
          </cell>
          <cell r="F58">
            <v>35530</v>
          </cell>
          <cell r="G58">
            <v>1153</v>
          </cell>
          <cell r="H58">
            <v>0</v>
          </cell>
          <cell r="I58"/>
          <cell r="J58">
            <v>0</v>
          </cell>
          <cell r="K58">
            <v>1153</v>
          </cell>
          <cell r="L58">
            <v>0</v>
          </cell>
          <cell r="M58">
            <v>1153</v>
          </cell>
          <cell r="N58">
            <v>0</v>
          </cell>
          <cell r="O58" t="str">
            <v>S/L</v>
          </cell>
          <cell r="P58">
            <v>5</v>
          </cell>
        </row>
        <row r="59">
          <cell r="A59" t="str">
            <v>KE.50</v>
          </cell>
          <cell r="B59" t="str">
            <v>Office Equipment</v>
          </cell>
          <cell r="C59">
            <v>50</v>
          </cell>
          <cell r="D59"/>
          <cell r="E59" t="str">
            <v xml:space="preserve">24 UTP 100 Base TX hub                       </v>
          </cell>
          <cell r="F59">
            <v>35597</v>
          </cell>
          <cell r="G59">
            <v>1555</v>
          </cell>
          <cell r="H59">
            <v>0</v>
          </cell>
          <cell r="I59"/>
          <cell r="J59">
            <v>0</v>
          </cell>
          <cell r="K59">
            <v>1555</v>
          </cell>
          <cell r="L59">
            <v>0</v>
          </cell>
          <cell r="M59">
            <v>1555</v>
          </cell>
          <cell r="N59">
            <v>0</v>
          </cell>
          <cell r="O59" t="str">
            <v>S/L</v>
          </cell>
          <cell r="P59">
            <v>5</v>
          </cell>
        </row>
        <row r="60">
          <cell r="A60" t="str">
            <v>KE.51</v>
          </cell>
          <cell r="B60" t="str">
            <v>Office Equipment</v>
          </cell>
          <cell r="C60">
            <v>51</v>
          </cell>
          <cell r="D60"/>
          <cell r="E60" t="str">
            <v xml:space="preserve">Pentium 166 workstation mini-towe            </v>
          </cell>
          <cell r="F60">
            <v>35598</v>
          </cell>
          <cell r="G60">
            <v>1774</v>
          </cell>
          <cell r="H60">
            <v>0</v>
          </cell>
          <cell r="I60"/>
          <cell r="J60">
            <v>0</v>
          </cell>
          <cell r="K60">
            <v>1774</v>
          </cell>
          <cell r="L60">
            <v>0</v>
          </cell>
          <cell r="M60">
            <v>1774</v>
          </cell>
          <cell r="N60">
            <v>0</v>
          </cell>
          <cell r="O60" t="str">
            <v>S/L</v>
          </cell>
          <cell r="P60">
            <v>5</v>
          </cell>
        </row>
        <row r="61">
          <cell r="A61" t="str">
            <v>KE.52</v>
          </cell>
          <cell r="B61" t="str">
            <v>Office Equipment</v>
          </cell>
          <cell r="C61">
            <v>52</v>
          </cell>
          <cell r="D61"/>
          <cell r="E61" t="str">
            <v xml:space="preserve">Hon 4 Drawer File Cabinet                    </v>
          </cell>
          <cell r="F61">
            <v>35972</v>
          </cell>
          <cell r="G61">
            <v>299</v>
          </cell>
          <cell r="H61">
            <v>0</v>
          </cell>
          <cell r="I61"/>
          <cell r="J61">
            <v>0</v>
          </cell>
          <cell r="K61">
            <v>299</v>
          </cell>
          <cell r="L61">
            <v>0</v>
          </cell>
          <cell r="M61">
            <v>299</v>
          </cell>
          <cell r="N61">
            <v>0</v>
          </cell>
          <cell r="O61" t="str">
            <v>S/L</v>
          </cell>
          <cell r="P61">
            <v>7</v>
          </cell>
        </row>
        <row r="62">
          <cell r="A62" t="str">
            <v>KE.53</v>
          </cell>
          <cell r="B62" t="str">
            <v>Office Equipment</v>
          </cell>
          <cell r="C62">
            <v>53</v>
          </cell>
          <cell r="D62"/>
          <cell r="E62" t="str">
            <v xml:space="preserve">Bookcase                                     </v>
          </cell>
          <cell r="F62">
            <v>35972</v>
          </cell>
          <cell r="G62">
            <v>159.97999999999999</v>
          </cell>
          <cell r="H62">
            <v>0</v>
          </cell>
          <cell r="I62"/>
          <cell r="J62">
            <v>0</v>
          </cell>
          <cell r="K62">
            <v>159.97999999999999</v>
          </cell>
          <cell r="L62">
            <v>0</v>
          </cell>
          <cell r="M62">
            <v>159.97999999999999</v>
          </cell>
          <cell r="N62">
            <v>0</v>
          </cell>
          <cell r="O62" t="str">
            <v>S/L</v>
          </cell>
          <cell r="P62">
            <v>7</v>
          </cell>
        </row>
        <row r="63">
          <cell r="A63" t="str">
            <v>KE.54</v>
          </cell>
          <cell r="B63" t="str">
            <v>Office Equipment</v>
          </cell>
          <cell r="C63">
            <v>54</v>
          </cell>
          <cell r="D63"/>
          <cell r="E63" t="str">
            <v xml:space="preserve">2-CX900a Legacy Workstations                 </v>
          </cell>
          <cell r="F63">
            <v>36069</v>
          </cell>
          <cell r="G63">
            <v>9438</v>
          </cell>
          <cell r="H63">
            <v>0</v>
          </cell>
          <cell r="I63"/>
          <cell r="J63">
            <v>0</v>
          </cell>
          <cell r="K63">
            <v>9438</v>
          </cell>
          <cell r="L63">
            <v>0</v>
          </cell>
          <cell r="M63">
            <v>9438</v>
          </cell>
          <cell r="N63">
            <v>0</v>
          </cell>
          <cell r="O63" t="str">
            <v>S/L</v>
          </cell>
          <cell r="P63">
            <v>5</v>
          </cell>
        </row>
        <row r="64">
          <cell r="A64" t="str">
            <v>KE.55</v>
          </cell>
          <cell r="B64" t="str">
            <v>Office Equipment</v>
          </cell>
          <cell r="C64">
            <v>55</v>
          </cell>
          <cell r="D64"/>
          <cell r="E64" t="str">
            <v xml:space="preserve">7-Compaq Deskpro M3200 Workstatio            </v>
          </cell>
          <cell r="F64">
            <v>36069</v>
          </cell>
          <cell r="G64">
            <v>19968</v>
          </cell>
          <cell r="H64">
            <v>0</v>
          </cell>
          <cell r="I64"/>
          <cell r="J64">
            <v>0</v>
          </cell>
          <cell r="K64">
            <v>19968</v>
          </cell>
          <cell r="L64">
            <v>0</v>
          </cell>
          <cell r="M64">
            <v>19968</v>
          </cell>
          <cell r="N64">
            <v>0</v>
          </cell>
          <cell r="O64" t="str">
            <v>S/L</v>
          </cell>
          <cell r="P64">
            <v>5</v>
          </cell>
        </row>
        <row r="65">
          <cell r="A65" t="str">
            <v>KE.56</v>
          </cell>
          <cell r="B65" t="str">
            <v>Office Equipment</v>
          </cell>
          <cell r="C65">
            <v>56</v>
          </cell>
          <cell r="D65"/>
          <cell r="E65" t="str">
            <v xml:space="preserve">1 Compaq Deskpro 2000 Workstation            </v>
          </cell>
          <cell r="F65">
            <v>36069</v>
          </cell>
          <cell r="G65">
            <v>1435</v>
          </cell>
          <cell r="H65">
            <v>0</v>
          </cell>
          <cell r="I65"/>
          <cell r="J65">
            <v>0</v>
          </cell>
          <cell r="K65">
            <v>1435</v>
          </cell>
          <cell r="L65">
            <v>0</v>
          </cell>
          <cell r="M65">
            <v>1435</v>
          </cell>
          <cell r="N65">
            <v>0</v>
          </cell>
          <cell r="O65" t="str">
            <v>S/L</v>
          </cell>
          <cell r="P65">
            <v>5</v>
          </cell>
        </row>
        <row r="66">
          <cell r="A66" t="str">
            <v>KE.57</v>
          </cell>
          <cell r="B66" t="str">
            <v>Office Equipment</v>
          </cell>
          <cell r="C66">
            <v>57</v>
          </cell>
          <cell r="D66"/>
          <cell r="E66" t="str">
            <v xml:space="preserve">2-Compaq Deskpro M3200 Workstatio            </v>
          </cell>
          <cell r="F66">
            <v>36069</v>
          </cell>
          <cell r="G66">
            <v>3669.95</v>
          </cell>
          <cell r="H66">
            <v>0</v>
          </cell>
          <cell r="I66"/>
          <cell r="J66">
            <v>0</v>
          </cell>
          <cell r="K66">
            <v>3669.95</v>
          </cell>
          <cell r="L66">
            <v>0</v>
          </cell>
          <cell r="M66">
            <v>3669.95</v>
          </cell>
          <cell r="N66">
            <v>0</v>
          </cell>
          <cell r="O66" t="str">
            <v>S/L</v>
          </cell>
          <cell r="P66">
            <v>5</v>
          </cell>
        </row>
        <row r="67">
          <cell r="A67" t="str">
            <v>KE.58</v>
          </cell>
          <cell r="B67" t="str">
            <v>Office Equipment</v>
          </cell>
          <cell r="C67">
            <v>58</v>
          </cell>
          <cell r="D67"/>
          <cell r="E67" t="str">
            <v xml:space="preserve">Novell Software/Engineering Serv             </v>
          </cell>
          <cell r="F67">
            <v>36069</v>
          </cell>
          <cell r="G67">
            <v>27935</v>
          </cell>
          <cell r="H67">
            <v>0</v>
          </cell>
          <cell r="I67"/>
          <cell r="J67">
            <v>0</v>
          </cell>
          <cell r="K67">
            <v>27935</v>
          </cell>
          <cell r="L67">
            <v>0</v>
          </cell>
          <cell r="M67">
            <v>27935</v>
          </cell>
          <cell r="N67">
            <v>0</v>
          </cell>
          <cell r="O67" t="str">
            <v>S/L</v>
          </cell>
          <cell r="P67">
            <v>5</v>
          </cell>
        </row>
        <row r="68">
          <cell r="A68" t="str">
            <v>KE.59</v>
          </cell>
          <cell r="B68" t="str">
            <v>Office Equipment</v>
          </cell>
          <cell r="C68">
            <v>59</v>
          </cell>
          <cell r="D68"/>
          <cell r="E68" t="str">
            <v xml:space="preserve">1-AS/400E Computer System                    </v>
          </cell>
          <cell r="F68">
            <v>36069</v>
          </cell>
          <cell r="G68">
            <v>33804</v>
          </cell>
          <cell r="H68">
            <v>0</v>
          </cell>
          <cell r="I68"/>
          <cell r="J68">
            <v>0</v>
          </cell>
          <cell r="K68">
            <v>33804</v>
          </cell>
          <cell r="L68">
            <v>0</v>
          </cell>
          <cell r="M68">
            <v>33804</v>
          </cell>
          <cell r="N68">
            <v>0</v>
          </cell>
          <cell r="O68" t="str">
            <v>S/L</v>
          </cell>
          <cell r="P68">
            <v>5</v>
          </cell>
        </row>
        <row r="69">
          <cell r="A69" t="str">
            <v>KE.60</v>
          </cell>
          <cell r="B69" t="str">
            <v>Office Equipment</v>
          </cell>
          <cell r="C69">
            <v>60</v>
          </cell>
          <cell r="D69"/>
          <cell r="E69" t="str">
            <v xml:space="preserve">1 Celeron 333A Workstation                   </v>
          </cell>
          <cell r="F69">
            <v>36227</v>
          </cell>
          <cell r="G69">
            <v>958</v>
          </cell>
          <cell r="H69">
            <v>0</v>
          </cell>
          <cell r="I69"/>
          <cell r="J69">
            <v>0</v>
          </cell>
          <cell r="K69">
            <v>958</v>
          </cell>
          <cell r="L69">
            <v>0</v>
          </cell>
          <cell r="M69">
            <v>958</v>
          </cell>
          <cell r="N69">
            <v>0</v>
          </cell>
          <cell r="O69" t="str">
            <v>S/L</v>
          </cell>
          <cell r="P69">
            <v>5</v>
          </cell>
        </row>
        <row r="70">
          <cell r="A70" t="str">
            <v>KE.61</v>
          </cell>
          <cell r="B70" t="str">
            <v>Office Equipment</v>
          </cell>
          <cell r="C70">
            <v>61</v>
          </cell>
          <cell r="D70"/>
          <cell r="E70" t="str">
            <v xml:space="preserve">1 Celeron 300 Workstation                    </v>
          </cell>
          <cell r="F70">
            <v>36250</v>
          </cell>
          <cell r="G70">
            <v>915</v>
          </cell>
          <cell r="H70">
            <v>0</v>
          </cell>
          <cell r="I70"/>
          <cell r="J70">
            <v>0</v>
          </cell>
          <cell r="K70">
            <v>915</v>
          </cell>
          <cell r="L70">
            <v>0</v>
          </cell>
          <cell r="M70">
            <v>915</v>
          </cell>
          <cell r="N70">
            <v>0</v>
          </cell>
          <cell r="O70" t="str">
            <v>S/L</v>
          </cell>
          <cell r="P70">
            <v>5</v>
          </cell>
        </row>
        <row r="71">
          <cell r="A71" t="str">
            <v>KE.62</v>
          </cell>
          <cell r="B71" t="str">
            <v>Office Equipment</v>
          </cell>
          <cell r="C71">
            <v>62</v>
          </cell>
          <cell r="D71"/>
          <cell r="E71" t="str">
            <v xml:space="preserve">IBM 900 LPM Matrix Printer                   </v>
          </cell>
          <cell r="F71">
            <v>36250</v>
          </cell>
          <cell r="G71">
            <v>8500</v>
          </cell>
          <cell r="H71">
            <v>0</v>
          </cell>
          <cell r="I71"/>
          <cell r="J71">
            <v>0</v>
          </cell>
          <cell r="K71">
            <v>8500</v>
          </cell>
          <cell r="L71">
            <v>0</v>
          </cell>
          <cell r="M71">
            <v>8500</v>
          </cell>
          <cell r="N71">
            <v>0</v>
          </cell>
          <cell r="O71" t="str">
            <v>S/L</v>
          </cell>
          <cell r="P71">
            <v>5</v>
          </cell>
        </row>
        <row r="72">
          <cell r="A72" t="str">
            <v>KE.63</v>
          </cell>
          <cell r="B72" t="str">
            <v>Office Equipment</v>
          </cell>
          <cell r="C72">
            <v>63</v>
          </cell>
          <cell r="D72"/>
          <cell r="E72" t="str">
            <v xml:space="preserve">Novell Network System &amp; Training             </v>
          </cell>
          <cell r="F72">
            <v>36250</v>
          </cell>
          <cell r="G72">
            <v>13277.25</v>
          </cell>
          <cell r="H72">
            <v>0</v>
          </cell>
          <cell r="I72"/>
          <cell r="J72">
            <v>0</v>
          </cell>
          <cell r="K72">
            <v>13277.25</v>
          </cell>
          <cell r="L72">
            <v>0</v>
          </cell>
          <cell r="M72">
            <v>13277.25</v>
          </cell>
          <cell r="N72">
            <v>0</v>
          </cell>
          <cell r="O72" t="str">
            <v>S/L</v>
          </cell>
          <cell r="P72">
            <v>5</v>
          </cell>
        </row>
        <row r="73">
          <cell r="A73" t="str">
            <v>KE.64</v>
          </cell>
          <cell r="B73" t="str">
            <v>Office Equipment</v>
          </cell>
          <cell r="C73">
            <v>64</v>
          </cell>
          <cell r="D73"/>
          <cell r="E73" t="str">
            <v xml:space="preserve">HP LaserJet 4000 TN 17PPM Printer            </v>
          </cell>
          <cell r="F73">
            <v>36250</v>
          </cell>
          <cell r="G73">
            <v>2135</v>
          </cell>
          <cell r="H73">
            <v>0</v>
          </cell>
          <cell r="I73"/>
          <cell r="J73">
            <v>0</v>
          </cell>
          <cell r="K73">
            <v>2135</v>
          </cell>
          <cell r="L73">
            <v>0</v>
          </cell>
          <cell r="M73">
            <v>2135</v>
          </cell>
          <cell r="N73">
            <v>0</v>
          </cell>
          <cell r="O73" t="str">
            <v>S/L</v>
          </cell>
          <cell r="P73">
            <v>5</v>
          </cell>
        </row>
        <row r="74">
          <cell r="A74" t="str">
            <v>KE.65</v>
          </cell>
          <cell r="B74" t="str">
            <v>Office Equipment</v>
          </cell>
          <cell r="C74">
            <v>65</v>
          </cell>
          <cell r="D74"/>
          <cell r="E74" t="str">
            <v xml:space="preserve">Telephone System (Sani-lease)                </v>
          </cell>
          <cell r="F74">
            <v>34911</v>
          </cell>
          <cell r="G74">
            <v>19866.490000000002</v>
          </cell>
          <cell r="H74">
            <v>0</v>
          </cell>
          <cell r="I74"/>
          <cell r="J74">
            <v>0</v>
          </cell>
          <cell r="K74">
            <v>19866.490000000002</v>
          </cell>
          <cell r="L74">
            <v>0</v>
          </cell>
          <cell r="M74">
            <v>19866.490000000002</v>
          </cell>
          <cell r="N74">
            <v>0</v>
          </cell>
          <cell r="O74" t="str">
            <v>S/L</v>
          </cell>
          <cell r="P74">
            <v>5</v>
          </cell>
        </row>
        <row r="75">
          <cell r="A75" t="str">
            <v>KE.66</v>
          </cell>
          <cell r="B75" t="str">
            <v>Office Equipment</v>
          </cell>
          <cell r="C75">
            <v>66</v>
          </cell>
          <cell r="D75"/>
          <cell r="E75" t="str">
            <v xml:space="preserve">Telephone System Upgrade (Sani-le            </v>
          </cell>
          <cell r="F75">
            <v>35309</v>
          </cell>
          <cell r="G75">
            <v>1647.5</v>
          </cell>
          <cell r="H75">
            <v>0</v>
          </cell>
          <cell r="I75"/>
          <cell r="J75">
            <v>0</v>
          </cell>
          <cell r="K75">
            <v>1647.5</v>
          </cell>
          <cell r="L75">
            <v>0</v>
          </cell>
          <cell r="M75">
            <v>1647.5</v>
          </cell>
          <cell r="N75">
            <v>0</v>
          </cell>
          <cell r="O75" t="str">
            <v>S/L</v>
          </cell>
          <cell r="P75">
            <v>5</v>
          </cell>
        </row>
        <row r="76">
          <cell r="A76" t="str">
            <v>KE.67</v>
          </cell>
          <cell r="B76" t="str">
            <v>Office Equipment</v>
          </cell>
          <cell r="C76">
            <v>67</v>
          </cell>
          <cell r="D76"/>
          <cell r="E76" t="str">
            <v xml:space="preserve">Telephone System                             </v>
          </cell>
          <cell r="F76">
            <v>36616</v>
          </cell>
          <cell r="G76">
            <v>55570.51</v>
          </cell>
          <cell r="H76">
            <v>0</v>
          </cell>
          <cell r="I76"/>
          <cell r="J76">
            <v>0</v>
          </cell>
          <cell r="K76">
            <v>55570.51</v>
          </cell>
          <cell r="L76">
            <v>0</v>
          </cell>
          <cell r="M76">
            <v>55570.51</v>
          </cell>
          <cell r="N76">
            <v>0</v>
          </cell>
          <cell r="O76" t="str">
            <v>S/L</v>
          </cell>
          <cell r="P76">
            <v>5</v>
          </cell>
        </row>
        <row r="77">
          <cell r="A77" t="str">
            <v>KE.68</v>
          </cell>
          <cell r="B77" t="str">
            <v>Office Equipment</v>
          </cell>
          <cell r="C77">
            <v>68</v>
          </cell>
          <cell r="D77"/>
          <cell r="E77" t="str">
            <v xml:space="preserve">2 Cordless Phones                            </v>
          </cell>
          <cell r="F77">
            <v>36633</v>
          </cell>
          <cell r="G77">
            <v>489.93</v>
          </cell>
          <cell r="H77">
            <v>0</v>
          </cell>
          <cell r="I77"/>
          <cell r="J77">
            <v>0</v>
          </cell>
          <cell r="K77">
            <v>489.93</v>
          </cell>
          <cell r="L77">
            <v>0</v>
          </cell>
          <cell r="M77">
            <v>489.93</v>
          </cell>
          <cell r="N77">
            <v>0</v>
          </cell>
          <cell r="O77" t="str">
            <v>S/L</v>
          </cell>
          <cell r="P77">
            <v>5</v>
          </cell>
        </row>
        <row r="78">
          <cell r="A78" t="str">
            <v>KE.69</v>
          </cell>
          <cell r="B78" t="str">
            <v>Office Equipment</v>
          </cell>
          <cell r="C78">
            <v>69</v>
          </cell>
          <cell r="D78"/>
          <cell r="E78" t="str">
            <v xml:space="preserve">1 Prosignia Notebook Computer                </v>
          </cell>
          <cell r="F78">
            <v>36705</v>
          </cell>
          <cell r="G78">
            <v>3372.1</v>
          </cell>
          <cell r="H78">
            <v>0</v>
          </cell>
          <cell r="I78"/>
          <cell r="J78">
            <v>0</v>
          </cell>
          <cell r="K78">
            <v>3372.1</v>
          </cell>
          <cell r="L78">
            <v>0</v>
          </cell>
          <cell r="M78">
            <v>3372.1</v>
          </cell>
          <cell r="N78">
            <v>0</v>
          </cell>
          <cell r="O78" t="str">
            <v>S/L</v>
          </cell>
          <cell r="P78">
            <v>5</v>
          </cell>
        </row>
        <row r="79">
          <cell r="A79" t="str">
            <v>KE.70</v>
          </cell>
          <cell r="B79" t="str">
            <v>Office Equipment</v>
          </cell>
          <cell r="C79">
            <v>70</v>
          </cell>
          <cell r="D79"/>
          <cell r="E79" t="str">
            <v xml:space="preserve">1 Prosignia 330 PIII Computer                </v>
          </cell>
          <cell r="F79">
            <v>36707</v>
          </cell>
          <cell r="G79">
            <v>1282</v>
          </cell>
          <cell r="H79">
            <v>0</v>
          </cell>
          <cell r="I79"/>
          <cell r="J79">
            <v>0</v>
          </cell>
          <cell r="K79">
            <v>1282</v>
          </cell>
          <cell r="L79">
            <v>0</v>
          </cell>
          <cell r="M79">
            <v>1282</v>
          </cell>
          <cell r="N79">
            <v>0</v>
          </cell>
          <cell r="O79" t="str">
            <v>S/L</v>
          </cell>
          <cell r="P79">
            <v>5</v>
          </cell>
        </row>
        <row r="80">
          <cell r="A80" t="str">
            <v>KE.71</v>
          </cell>
          <cell r="B80" t="str">
            <v>Office Equipment</v>
          </cell>
          <cell r="C80">
            <v>71</v>
          </cell>
          <cell r="D80"/>
          <cell r="E80" t="str">
            <v xml:space="preserve">Instant Internet Box                         </v>
          </cell>
          <cell r="F80">
            <v>36707</v>
          </cell>
          <cell r="G80">
            <v>1115</v>
          </cell>
          <cell r="H80">
            <v>0</v>
          </cell>
          <cell r="I80"/>
          <cell r="J80">
            <v>0</v>
          </cell>
          <cell r="K80">
            <v>1115</v>
          </cell>
          <cell r="L80">
            <v>0</v>
          </cell>
          <cell r="M80">
            <v>1115</v>
          </cell>
          <cell r="N80">
            <v>0</v>
          </cell>
          <cell r="O80" t="str">
            <v>S/L</v>
          </cell>
          <cell r="P80">
            <v>5</v>
          </cell>
        </row>
        <row r="81">
          <cell r="A81" t="str">
            <v>KE.72</v>
          </cell>
          <cell r="B81" t="str">
            <v>Office Equipment</v>
          </cell>
          <cell r="C81">
            <v>72</v>
          </cell>
          <cell r="D81"/>
          <cell r="E81" t="str">
            <v xml:space="preserve">IPS Endorsograph S/N 0810                    </v>
          </cell>
          <cell r="F81">
            <v>36735</v>
          </cell>
          <cell r="G81">
            <v>5424.95</v>
          </cell>
          <cell r="H81">
            <v>0</v>
          </cell>
          <cell r="I81"/>
          <cell r="J81">
            <v>0</v>
          </cell>
          <cell r="K81">
            <v>5424.95</v>
          </cell>
          <cell r="L81">
            <v>0</v>
          </cell>
          <cell r="M81">
            <v>5424.95</v>
          </cell>
          <cell r="N81">
            <v>0</v>
          </cell>
          <cell r="O81" t="str">
            <v>S/L</v>
          </cell>
          <cell r="P81">
            <v>5</v>
          </cell>
        </row>
        <row r="82">
          <cell r="A82" t="str">
            <v>KE.73</v>
          </cell>
          <cell r="B82" t="str">
            <v>Office Equipment</v>
          </cell>
          <cell r="C82">
            <v>73</v>
          </cell>
          <cell r="D82"/>
          <cell r="E82" t="str">
            <v xml:space="preserve">CompUSA Sony Z505JS PIII 6 Computer          </v>
          </cell>
          <cell r="F82">
            <v>36738</v>
          </cell>
          <cell r="G82">
            <v>3979.99</v>
          </cell>
          <cell r="H82">
            <v>0</v>
          </cell>
          <cell r="I82"/>
          <cell r="J82">
            <v>0</v>
          </cell>
          <cell r="K82">
            <v>3979.99</v>
          </cell>
          <cell r="L82">
            <v>0</v>
          </cell>
          <cell r="M82">
            <v>3979.99</v>
          </cell>
          <cell r="N82">
            <v>0</v>
          </cell>
          <cell r="O82" t="str">
            <v>S/L</v>
          </cell>
          <cell r="P82">
            <v>5</v>
          </cell>
        </row>
        <row r="83">
          <cell r="A83" t="str">
            <v>KE.74</v>
          </cell>
          <cell r="B83" t="str">
            <v>Office Equipment</v>
          </cell>
          <cell r="C83">
            <v>74</v>
          </cell>
          <cell r="D83"/>
          <cell r="E83" t="str">
            <v xml:space="preserve">F9 Financial Reporting add-in for Excel      </v>
          </cell>
          <cell r="F83">
            <v>37006</v>
          </cell>
          <cell r="G83">
            <v>1500</v>
          </cell>
          <cell r="H83">
            <v>0</v>
          </cell>
          <cell r="I83"/>
          <cell r="J83">
            <v>0</v>
          </cell>
          <cell r="K83">
            <v>1500</v>
          </cell>
          <cell r="L83">
            <v>0</v>
          </cell>
          <cell r="M83">
            <v>1500</v>
          </cell>
          <cell r="N83">
            <v>0</v>
          </cell>
          <cell r="O83" t="str">
            <v>S/L</v>
          </cell>
          <cell r="P83">
            <v>5</v>
          </cell>
        </row>
        <row r="84">
          <cell r="A84" t="str">
            <v>KE.75</v>
          </cell>
          <cell r="B84" t="str">
            <v>Office Equipment</v>
          </cell>
          <cell r="C84">
            <v>75</v>
          </cell>
          <cell r="D84"/>
          <cell r="E84" t="str">
            <v xml:space="preserve">Endorsement Machine                          </v>
          </cell>
          <cell r="F84">
            <v>37033</v>
          </cell>
          <cell r="G84">
            <v>1197</v>
          </cell>
          <cell r="H84">
            <v>0</v>
          </cell>
          <cell r="I84"/>
          <cell r="J84">
            <v>0</v>
          </cell>
          <cell r="K84">
            <v>1197</v>
          </cell>
          <cell r="L84">
            <v>0</v>
          </cell>
          <cell r="M84">
            <v>1197</v>
          </cell>
          <cell r="N84">
            <v>0</v>
          </cell>
          <cell r="O84" t="str">
            <v>S/L</v>
          </cell>
          <cell r="P84">
            <v>7</v>
          </cell>
        </row>
        <row r="85">
          <cell r="A85" t="str">
            <v>KE.76</v>
          </cell>
          <cell r="B85" t="str">
            <v>Office Equipment</v>
          </cell>
          <cell r="C85">
            <v>76</v>
          </cell>
          <cell r="D85"/>
          <cell r="E85" t="str">
            <v>Deskpro EN SDT P3-866 Computer, Ser # 6109DYS</v>
          </cell>
          <cell r="F85">
            <v>37072</v>
          </cell>
          <cell r="G85">
            <v>1521</v>
          </cell>
          <cell r="H85">
            <v>0</v>
          </cell>
          <cell r="I85"/>
          <cell r="J85">
            <v>0</v>
          </cell>
          <cell r="K85">
            <v>1521</v>
          </cell>
          <cell r="L85">
            <v>0</v>
          </cell>
          <cell r="M85">
            <v>1521</v>
          </cell>
          <cell r="N85">
            <v>0</v>
          </cell>
          <cell r="O85" t="str">
            <v>S/L</v>
          </cell>
          <cell r="P85">
            <v>5</v>
          </cell>
        </row>
        <row r="86">
          <cell r="A86" t="str">
            <v>KE.77</v>
          </cell>
          <cell r="B86" t="str">
            <v>Office Equipment</v>
          </cell>
          <cell r="C86">
            <v>77</v>
          </cell>
          <cell r="D86"/>
          <cell r="E86" t="str">
            <v>Deskpro EN SDT P3-866 Computer, Ser #6123DYSZ</v>
          </cell>
          <cell r="F86">
            <v>37072</v>
          </cell>
          <cell r="G86">
            <v>1279</v>
          </cell>
          <cell r="H86">
            <v>0</v>
          </cell>
          <cell r="I86"/>
          <cell r="J86">
            <v>0</v>
          </cell>
          <cell r="K86">
            <v>1279</v>
          </cell>
          <cell r="L86">
            <v>0</v>
          </cell>
          <cell r="M86">
            <v>1279</v>
          </cell>
          <cell r="N86">
            <v>0</v>
          </cell>
          <cell r="O86" t="str">
            <v>S/L</v>
          </cell>
          <cell r="P86">
            <v>5</v>
          </cell>
        </row>
        <row r="87">
          <cell r="A87" t="str">
            <v>KE.78</v>
          </cell>
          <cell r="B87" t="str">
            <v>Office Equipment</v>
          </cell>
          <cell r="C87">
            <v>78</v>
          </cell>
          <cell r="D87"/>
          <cell r="E87" t="str">
            <v>3 Kronos 154 Timekeeper-#R002009143, R0020091</v>
          </cell>
          <cell r="F87">
            <v>37072</v>
          </cell>
          <cell r="G87">
            <v>12570</v>
          </cell>
          <cell r="H87">
            <v>0</v>
          </cell>
          <cell r="I87"/>
          <cell r="J87">
            <v>0</v>
          </cell>
          <cell r="K87">
            <v>12570</v>
          </cell>
          <cell r="L87">
            <v>0</v>
          </cell>
          <cell r="M87">
            <v>12570</v>
          </cell>
          <cell r="N87">
            <v>0</v>
          </cell>
          <cell r="O87" t="str">
            <v>S/L</v>
          </cell>
          <cell r="P87">
            <v>7</v>
          </cell>
        </row>
        <row r="88">
          <cell r="A88" t="str">
            <v>KE.79</v>
          </cell>
          <cell r="B88" t="str">
            <v>Office Equipment</v>
          </cell>
          <cell r="C88">
            <v>80</v>
          </cell>
          <cell r="D88"/>
          <cell r="E88" t="str">
            <v xml:space="preserve">Okidata ML395 24Pin Printer #SOBAZ400186OH   </v>
          </cell>
          <cell r="F88">
            <v>37085</v>
          </cell>
          <cell r="G88">
            <v>1200</v>
          </cell>
          <cell r="H88">
            <v>0</v>
          </cell>
          <cell r="I88"/>
          <cell r="J88">
            <v>0</v>
          </cell>
          <cell r="K88">
            <v>1200</v>
          </cell>
          <cell r="L88">
            <v>0</v>
          </cell>
          <cell r="M88">
            <v>1200</v>
          </cell>
          <cell r="N88">
            <v>0</v>
          </cell>
          <cell r="O88" t="str">
            <v>S/L</v>
          </cell>
          <cell r="P88">
            <v>5</v>
          </cell>
        </row>
        <row r="89">
          <cell r="A89" t="str">
            <v>KE.80</v>
          </cell>
          <cell r="B89" t="str">
            <v>Motor Vehicles</v>
          </cell>
          <cell r="C89">
            <v>82</v>
          </cell>
          <cell r="D89"/>
          <cell r="E89" t="str">
            <v xml:space="preserve">Suburban (Sani-lease)                        </v>
          </cell>
          <cell r="F89">
            <v>36525</v>
          </cell>
          <cell r="G89">
            <v>3574.05</v>
          </cell>
          <cell r="H89">
            <v>0</v>
          </cell>
          <cell r="I89"/>
          <cell r="J89">
            <v>0</v>
          </cell>
          <cell r="K89">
            <v>3574.05</v>
          </cell>
          <cell r="L89">
            <v>0</v>
          </cell>
          <cell r="M89">
            <v>3574.05</v>
          </cell>
          <cell r="N89">
            <v>0</v>
          </cell>
          <cell r="O89" t="str">
            <v>S/L</v>
          </cell>
          <cell r="P89">
            <v>5</v>
          </cell>
        </row>
        <row r="90">
          <cell r="A90" t="str">
            <v>KE.81</v>
          </cell>
          <cell r="B90" t="str">
            <v>Motor Vehicles</v>
          </cell>
          <cell r="C90">
            <v>83</v>
          </cell>
          <cell r="D90"/>
          <cell r="E90" t="str">
            <v xml:space="preserve">2001 GMC Suburban                            </v>
          </cell>
          <cell r="F90">
            <v>36796</v>
          </cell>
          <cell r="G90">
            <v>46631</v>
          </cell>
          <cell r="H90">
            <v>0</v>
          </cell>
          <cell r="I90"/>
          <cell r="J90">
            <v>0</v>
          </cell>
          <cell r="K90">
            <v>46631</v>
          </cell>
          <cell r="L90">
            <v>0</v>
          </cell>
          <cell r="M90">
            <v>46631</v>
          </cell>
          <cell r="N90">
            <v>0</v>
          </cell>
          <cell r="O90" t="str">
            <v>S/L</v>
          </cell>
          <cell r="P90">
            <v>5</v>
          </cell>
        </row>
        <row r="91">
          <cell r="A91" t="str">
            <v>KE.82</v>
          </cell>
          <cell r="B91" t="str">
            <v>Machines &amp; Equipment</v>
          </cell>
          <cell r="C91">
            <v>84</v>
          </cell>
          <cell r="D91"/>
          <cell r="E91" t="str">
            <v xml:space="preserve">PCS TERMINAL                                 </v>
          </cell>
          <cell r="F91">
            <v>31443</v>
          </cell>
          <cell r="G91">
            <v>711</v>
          </cell>
          <cell r="H91">
            <v>0</v>
          </cell>
          <cell r="I91"/>
          <cell r="J91">
            <v>0</v>
          </cell>
          <cell r="K91">
            <v>711</v>
          </cell>
          <cell r="L91">
            <v>0</v>
          </cell>
          <cell r="M91">
            <v>711</v>
          </cell>
          <cell r="N91">
            <v>0</v>
          </cell>
          <cell r="O91" t="str">
            <v>S/L</v>
          </cell>
          <cell r="P91">
            <v>5</v>
          </cell>
        </row>
        <row r="92">
          <cell r="A92" t="str">
            <v>KE.83</v>
          </cell>
          <cell r="B92" t="str">
            <v>Machines &amp; Equipment</v>
          </cell>
          <cell r="C92">
            <v>85</v>
          </cell>
          <cell r="D92"/>
          <cell r="E92" t="str">
            <v xml:space="preserve">150 LPM PRINTER                              </v>
          </cell>
          <cell r="F92">
            <v>31443</v>
          </cell>
          <cell r="G92">
            <v>417</v>
          </cell>
          <cell r="H92">
            <v>0</v>
          </cell>
          <cell r="I92"/>
          <cell r="J92">
            <v>0</v>
          </cell>
          <cell r="K92">
            <v>417</v>
          </cell>
          <cell r="L92">
            <v>0</v>
          </cell>
          <cell r="M92">
            <v>417</v>
          </cell>
          <cell r="N92">
            <v>0</v>
          </cell>
          <cell r="O92" t="str">
            <v>S/L</v>
          </cell>
          <cell r="P92">
            <v>5</v>
          </cell>
        </row>
        <row r="93">
          <cell r="A93" t="str">
            <v>KE.84</v>
          </cell>
          <cell r="B93" t="str">
            <v>Machines &amp; Equipment</v>
          </cell>
          <cell r="C93">
            <v>86</v>
          </cell>
          <cell r="D93"/>
          <cell r="E93" t="str">
            <v xml:space="preserve">COPIER                                       </v>
          </cell>
          <cell r="F93">
            <v>31716</v>
          </cell>
          <cell r="G93">
            <v>1100</v>
          </cell>
          <cell r="H93">
            <v>0</v>
          </cell>
          <cell r="I93"/>
          <cell r="J93">
            <v>0</v>
          </cell>
          <cell r="K93">
            <v>1100</v>
          </cell>
          <cell r="L93">
            <v>0</v>
          </cell>
          <cell r="M93">
            <v>1100</v>
          </cell>
          <cell r="N93">
            <v>0</v>
          </cell>
          <cell r="O93" t="str">
            <v>S/L</v>
          </cell>
          <cell r="P93">
            <v>5</v>
          </cell>
        </row>
        <row r="94">
          <cell r="A94" t="str">
            <v>KE.85</v>
          </cell>
          <cell r="B94" t="str">
            <v>Machines &amp; Equipment</v>
          </cell>
          <cell r="C94">
            <v>87</v>
          </cell>
          <cell r="D94"/>
          <cell r="E94" t="str">
            <v xml:space="preserve">TV VCR                                       </v>
          </cell>
          <cell r="F94">
            <v>32825</v>
          </cell>
          <cell r="G94">
            <v>700</v>
          </cell>
          <cell r="H94">
            <v>0</v>
          </cell>
          <cell r="I94"/>
          <cell r="J94">
            <v>0</v>
          </cell>
          <cell r="K94">
            <v>700</v>
          </cell>
          <cell r="L94">
            <v>0</v>
          </cell>
          <cell r="M94">
            <v>700</v>
          </cell>
          <cell r="N94">
            <v>0</v>
          </cell>
          <cell r="O94" t="str">
            <v>S/L</v>
          </cell>
          <cell r="P94">
            <v>5</v>
          </cell>
        </row>
        <row r="95">
          <cell r="A95" t="str">
            <v>KE.86</v>
          </cell>
          <cell r="B95" t="str">
            <v>Machines &amp; Equipment</v>
          </cell>
          <cell r="C95">
            <v>88</v>
          </cell>
          <cell r="D95"/>
          <cell r="E95" t="str">
            <v xml:space="preserve">Software Program                             </v>
          </cell>
          <cell r="F95">
            <v>32873</v>
          </cell>
          <cell r="G95">
            <v>990</v>
          </cell>
          <cell r="H95">
            <v>0</v>
          </cell>
          <cell r="I95"/>
          <cell r="J95">
            <v>0</v>
          </cell>
          <cell r="K95">
            <v>990</v>
          </cell>
          <cell r="L95">
            <v>0</v>
          </cell>
          <cell r="M95">
            <v>990</v>
          </cell>
          <cell r="N95">
            <v>0</v>
          </cell>
          <cell r="O95" t="str">
            <v>S/L</v>
          </cell>
          <cell r="P95">
            <v>5</v>
          </cell>
        </row>
        <row r="96">
          <cell r="A96" t="str">
            <v>KE.87</v>
          </cell>
          <cell r="B96" t="str">
            <v>Machines &amp; Equipment</v>
          </cell>
          <cell r="C96">
            <v>89</v>
          </cell>
          <cell r="D96"/>
          <cell r="E96" t="str">
            <v xml:space="preserve">IMTEC Computer                               </v>
          </cell>
          <cell r="F96">
            <v>32873</v>
          </cell>
          <cell r="G96">
            <v>1670</v>
          </cell>
          <cell r="H96">
            <v>0</v>
          </cell>
          <cell r="I96"/>
          <cell r="J96">
            <v>0</v>
          </cell>
          <cell r="K96">
            <v>1670</v>
          </cell>
          <cell r="L96">
            <v>0</v>
          </cell>
          <cell r="M96">
            <v>1670</v>
          </cell>
          <cell r="N96">
            <v>0</v>
          </cell>
          <cell r="O96" t="str">
            <v>S/L</v>
          </cell>
          <cell r="P96">
            <v>5</v>
          </cell>
        </row>
        <row r="97">
          <cell r="A97" t="str">
            <v>KE.88</v>
          </cell>
          <cell r="B97" t="str">
            <v>Machines &amp; Equipment</v>
          </cell>
          <cell r="C97">
            <v>90</v>
          </cell>
          <cell r="D97"/>
          <cell r="E97" t="str">
            <v xml:space="preserve">IMTEC Computers                              </v>
          </cell>
          <cell r="F97">
            <v>32873</v>
          </cell>
          <cell r="G97">
            <v>3850</v>
          </cell>
          <cell r="H97">
            <v>0</v>
          </cell>
          <cell r="I97"/>
          <cell r="J97">
            <v>0</v>
          </cell>
          <cell r="K97">
            <v>3850</v>
          </cell>
          <cell r="L97">
            <v>0</v>
          </cell>
          <cell r="M97">
            <v>3850</v>
          </cell>
          <cell r="N97">
            <v>0</v>
          </cell>
          <cell r="O97" t="str">
            <v>S/L</v>
          </cell>
          <cell r="P97">
            <v>5</v>
          </cell>
        </row>
        <row r="98">
          <cell r="A98" t="str">
            <v>KE.89</v>
          </cell>
          <cell r="B98" t="str">
            <v>Machines &amp; Equipment</v>
          </cell>
          <cell r="C98">
            <v>91</v>
          </cell>
          <cell r="D98"/>
          <cell r="E98" t="str">
            <v xml:space="preserve">Computer Equipment                           </v>
          </cell>
          <cell r="F98">
            <v>34730</v>
          </cell>
          <cell r="G98">
            <v>2814</v>
          </cell>
          <cell r="H98">
            <v>0</v>
          </cell>
          <cell r="I98"/>
          <cell r="J98">
            <v>0</v>
          </cell>
          <cell r="K98">
            <v>2814</v>
          </cell>
          <cell r="L98">
            <v>0</v>
          </cell>
          <cell r="M98">
            <v>2814</v>
          </cell>
          <cell r="N98">
            <v>0</v>
          </cell>
          <cell r="O98" t="str">
            <v>S/L</v>
          </cell>
          <cell r="P98">
            <v>5</v>
          </cell>
        </row>
        <row r="99">
          <cell r="A99" t="str">
            <v>KE.90</v>
          </cell>
          <cell r="B99" t="str">
            <v>Machines &amp; Equipment</v>
          </cell>
          <cell r="C99">
            <v>92</v>
          </cell>
          <cell r="D99"/>
          <cell r="E99" t="str">
            <v xml:space="preserve">Computer                                     </v>
          </cell>
          <cell r="F99">
            <v>34730</v>
          </cell>
          <cell r="G99">
            <v>1650</v>
          </cell>
          <cell r="H99">
            <v>0</v>
          </cell>
          <cell r="I99"/>
          <cell r="J99">
            <v>0</v>
          </cell>
          <cell r="K99">
            <v>1650</v>
          </cell>
          <cell r="L99">
            <v>0</v>
          </cell>
          <cell r="M99">
            <v>1650</v>
          </cell>
          <cell r="N99">
            <v>0</v>
          </cell>
          <cell r="O99" t="str">
            <v>S/L</v>
          </cell>
          <cell r="P99">
            <v>5</v>
          </cell>
        </row>
        <row r="100">
          <cell r="A100" t="str">
            <v>KE.91</v>
          </cell>
          <cell r="B100" t="str">
            <v>Machines &amp; Equipment</v>
          </cell>
          <cell r="C100">
            <v>93</v>
          </cell>
          <cell r="D100"/>
          <cell r="E100" t="str">
            <v xml:space="preserve">Okidata Printer                              </v>
          </cell>
          <cell r="F100">
            <v>34778</v>
          </cell>
          <cell r="G100">
            <v>1401.9</v>
          </cell>
          <cell r="H100">
            <v>0</v>
          </cell>
          <cell r="I100"/>
          <cell r="J100">
            <v>0</v>
          </cell>
          <cell r="K100">
            <v>1401.9</v>
          </cell>
          <cell r="L100">
            <v>0</v>
          </cell>
          <cell r="M100">
            <v>1401.9</v>
          </cell>
          <cell r="N100">
            <v>0</v>
          </cell>
          <cell r="O100" t="str">
            <v>S/L</v>
          </cell>
          <cell r="P100">
            <v>5</v>
          </cell>
        </row>
        <row r="101">
          <cell r="A101" t="str">
            <v>KE.92</v>
          </cell>
          <cell r="B101" t="str">
            <v>Machines &amp; Equipment</v>
          </cell>
          <cell r="C101">
            <v>94</v>
          </cell>
          <cell r="D101"/>
          <cell r="E101" t="str">
            <v xml:space="preserve">Computer                                     </v>
          </cell>
          <cell r="F101">
            <v>34757</v>
          </cell>
          <cell r="G101">
            <v>2582</v>
          </cell>
          <cell r="H101">
            <v>0</v>
          </cell>
          <cell r="I101"/>
          <cell r="J101">
            <v>0</v>
          </cell>
          <cell r="K101">
            <v>2582</v>
          </cell>
          <cell r="L101">
            <v>0</v>
          </cell>
          <cell r="M101">
            <v>2582</v>
          </cell>
          <cell r="N101">
            <v>0</v>
          </cell>
          <cell r="O101" t="str">
            <v>S/L</v>
          </cell>
          <cell r="P101">
            <v>5</v>
          </cell>
        </row>
        <row r="102">
          <cell r="A102" t="str">
            <v>KE.93</v>
          </cell>
          <cell r="B102" t="str">
            <v>Machines &amp; Equipment</v>
          </cell>
          <cell r="C102">
            <v>95</v>
          </cell>
          <cell r="D102"/>
          <cell r="E102" t="str">
            <v xml:space="preserve">Computer Software                            </v>
          </cell>
          <cell r="F102">
            <v>34819</v>
          </cell>
          <cell r="G102">
            <v>776.97</v>
          </cell>
          <cell r="H102">
            <v>0</v>
          </cell>
          <cell r="I102"/>
          <cell r="J102">
            <v>0</v>
          </cell>
          <cell r="K102">
            <v>776.97</v>
          </cell>
          <cell r="L102">
            <v>0</v>
          </cell>
          <cell r="M102">
            <v>776.97</v>
          </cell>
          <cell r="N102">
            <v>0</v>
          </cell>
          <cell r="O102" t="str">
            <v>S/L</v>
          </cell>
          <cell r="P102">
            <v>5</v>
          </cell>
        </row>
        <row r="103">
          <cell r="A103" t="str">
            <v>KE.94</v>
          </cell>
          <cell r="B103" t="str">
            <v>Machines &amp; Equipment</v>
          </cell>
          <cell r="C103">
            <v>96</v>
          </cell>
          <cell r="D103"/>
          <cell r="E103" t="str">
            <v xml:space="preserve">Computer Equipment                           </v>
          </cell>
          <cell r="F103">
            <v>34819</v>
          </cell>
          <cell r="G103">
            <v>8869.9500000000007</v>
          </cell>
          <cell r="H103">
            <v>0</v>
          </cell>
          <cell r="I103"/>
          <cell r="J103">
            <v>0</v>
          </cell>
          <cell r="K103">
            <v>8869.9500000000007</v>
          </cell>
          <cell r="L103">
            <v>0</v>
          </cell>
          <cell r="M103">
            <v>8869.9500000000007</v>
          </cell>
          <cell r="N103">
            <v>0</v>
          </cell>
          <cell r="O103" t="str">
            <v>S/L</v>
          </cell>
          <cell r="P103">
            <v>5</v>
          </cell>
        </row>
        <row r="104">
          <cell r="A104" t="str">
            <v>KE.95</v>
          </cell>
          <cell r="B104" t="str">
            <v>Machines &amp; Equipment</v>
          </cell>
          <cell r="C104">
            <v>97</v>
          </cell>
          <cell r="D104"/>
          <cell r="E104" t="str">
            <v xml:space="preserve">Pentium p-75 &amp; 80286dx system                </v>
          </cell>
          <cell r="F104">
            <v>34842</v>
          </cell>
          <cell r="G104">
            <v>4191.3999999999996</v>
          </cell>
          <cell r="H104">
            <v>0</v>
          </cell>
          <cell r="I104"/>
          <cell r="J104">
            <v>0</v>
          </cell>
          <cell r="K104">
            <v>4191.3999999999996</v>
          </cell>
          <cell r="L104">
            <v>0</v>
          </cell>
          <cell r="M104">
            <v>4191.3999999999996</v>
          </cell>
          <cell r="N104">
            <v>0</v>
          </cell>
          <cell r="O104" t="str">
            <v>S/L</v>
          </cell>
          <cell r="P104">
            <v>5</v>
          </cell>
        </row>
        <row r="105">
          <cell r="A105" t="str">
            <v>KE.96</v>
          </cell>
          <cell r="B105" t="str">
            <v>Machines &amp; Equipment</v>
          </cell>
          <cell r="C105">
            <v>98</v>
          </cell>
          <cell r="D105"/>
          <cell r="E105" t="str">
            <v xml:space="preserve">80486dx/2-80 system                          </v>
          </cell>
          <cell r="F105">
            <v>34880</v>
          </cell>
          <cell r="G105">
            <v>1379</v>
          </cell>
          <cell r="H105">
            <v>0</v>
          </cell>
          <cell r="I105"/>
          <cell r="J105">
            <v>0</v>
          </cell>
          <cell r="K105">
            <v>1379</v>
          </cell>
          <cell r="L105">
            <v>0</v>
          </cell>
          <cell r="M105">
            <v>1379</v>
          </cell>
          <cell r="N105">
            <v>0</v>
          </cell>
          <cell r="O105" t="str">
            <v>S/L</v>
          </cell>
          <cell r="P105">
            <v>5</v>
          </cell>
        </row>
        <row r="106">
          <cell r="A106" t="str">
            <v>KE.97</v>
          </cell>
          <cell r="B106" t="str">
            <v>Machines &amp; Equipment</v>
          </cell>
          <cell r="C106">
            <v>99</v>
          </cell>
          <cell r="D106"/>
          <cell r="E106" t="str">
            <v xml:space="preserve">Wang TEK DX3400                              </v>
          </cell>
          <cell r="F106">
            <v>35017</v>
          </cell>
          <cell r="G106">
            <v>1882</v>
          </cell>
          <cell r="H106">
            <v>0</v>
          </cell>
          <cell r="I106"/>
          <cell r="J106">
            <v>0</v>
          </cell>
          <cell r="K106">
            <v>1882</v>
          </cell>
          <cell r="L106">
            <v>0</v>
          </cell>
          <cell r="M106">
            <v>1882</v>
          </cell>
          <cell r="N106">
            <v>0</v>
          </cell>
          <cell r="O106" t="str">
            <v>S/L</v>
          </cell>
          <cell r="P106">
            <v>5</v>
          </cell>
        </row>
        <row r="107">
          <cell r="A107" t="str">
            <v>KE.98</v>
          </cell>
          <cell r="B107" t="str">
            <v>Machines &amp; Equipment</v>
          </cell>
          <cell r="C107">
            <v>100</v>
          </cell>
          <cell r="D107"/>
          <cell r="E107" t="str">
            <v xml:space="preserve">Shopmaster                                   </v>
          </cell>
          <cell r="F107">
            <v>35033</v>
          </cell>
          <cell r="G107">
            <v>4149</v>
          </cell>
          <cell r="H107">
            <v>0</v>
          </cell>
          <cell r="I107"/>
          <cell r="J107">
            <v>0</v>
          </cell>
          <cell r="K107">
            <v>4149</v>
          </cell>
          <cell r="L107">
            <v>0</v>
          </cell>
          <cell r="M107">
            <v>4149</v>
          </cell>
          <cell r="N107">
            <v>0</v>
          </cell>
          <cell r="O107" t="str">
            <v>S/L</v>
          </cell>
          <cell r="P107">
            <v>7</v>
          </cell>
        </row>
        <row r="108">
          <cell r="A108" t="str">
            <v>KE.99</v>
          </cell>
          <cell r="B108" t="str">
            <v>Machines &amp; Equipment</v>
          </cell>
          <cell r="C108">
            <v>101</v>
          </cell>
          <cell r="D108"/>
          <cell r="E108" t="str">
            <v xml:space="preserve">Computer upgrade                             </v>
          </cell>
          <cell r="F108">
            <v>35324</v>
          </cell>
          <cell r="G108">
            <v>545</v>
          </cell>
          <cell r="H108">
            <v>0</v>
          </cell>
          <cell r="I108"/>
          <cell r="J108">
            <v>0</v>
          </cell>
          <cell r="K108">
            <v>545</v>
          </cell>
          <cell r="L108">
            <v>0</v>
          </cell>
          <cell r="M108">
            <v>545</v>
          </cell>
          <cell r="N108">
            <v>0</v>
          </cell>
          <cell r="O108" t="str">
            <v>S/L</v>
          </cell>
          <cell r="P108">
            <v>5</v>
          </cell>
        </row>
        <row r="109">
          <cell r="A109" t="str">
            <v>KE.100</v>
          </cell>
          <cell r="B109" t="str">
            <v>Machines &amp; Equipment</v>
          </cell>
          <cell r="C109">
            <v>102</v>
          </cell>
          <cell r="D109"/>
          <cell r="E109" t="str">
            <v xml:space="preserve">Contract tickler software                    </v>
          </cell>
          <cell r="F109">
            <v>35422</v>
          </cell>
          <cell r="G109">
            <v>1479.1</v>
          </cell>
          <cell r="H109">
            <v>0</v>
          </cell>
          <cell r="I109"/>
          <cell r="J109">
            <v>0</v>
          </cell>
          <cell r="K109">
            <v>1479.1</v>
          </cell>
          <cell r="L109">
            <v>0</v>
          </cell>
          <cell r="M109">
            <v>1479.1</v>
          </cell>
          <cell r="N109">
            <v>0</v>
          </cell>
          <cell r="O109" t="str">
            <v>S/L</v>
          </cell>
          <cell r="P109">
            <v>5</v>
          </cell>
        </row>
        <row r="110">
          <cell r="A110" t="str">
            <v>KE.101</v>
          </cell>
          <cell r="B110" t="str">
            <v>Machines &amp; Equipment</v>
          </cell>
          <cell r="C110">
            <v>103</v>
          </cell>
          <cell r="D110"/>
          <cell r="E110" t="str">
            <v xml:space="preserve">Cyrix workstation                            </v>
          </cell>
          <cell r="F110">
            <v>35414</v>
          </cell>
          <cell r="G110">
            <v>899</v>
          </cell>
          <cell r="H110">
            <v>0</v>
          </cell>
          <cell r="I110"/>
          <cell r="J110">
            <v>0</v>
          </cell>
          <cell r="K110">
            <v>899</v>
          </cell>
          <cell r="L110">
            <v>0</v>
          </cell>
          <cell r="M110">
            <v>899</v>
          </cell>
          <cell r="N110">
            <v>0</v>
          </cell>
          <cell r="O110" t="str">
            <v>S/L</v>
          </cell>
          <cell r="P110">
            <v>5</v>
          </cell>
        </row>
        <row r="111">
          <cell r="A111" t="str">
            <v>KE.102</v>
          </cell>
          <cell r="B111" t="str">
            <v>Machines &amp; Equipment</v>
          </cell>
          <cell r="C111">
            <v>104</v>
          </cell>
          <cell r="D111"/>
          <cell r="E111" t="str">
            <v xml:space="preserve">HDML heavy lifting system                    </v>
          </cell>
          <cell r="F111">
            <v>35507</v>
          </cell>
          <cell r="G111">
            <v>36256.46</v>
          </cell>
          <cell r="H111">
            <v>0</v>
          </cell>
          <cell r="I111"/>
          <cell r="J111">
            <v>0</v>
          </cell>
          <cell r="K111">
            <v>36256.46</v>
          </cell>
          <cell r="L111">
            <v>0</v>
          </cell>
          <cell r="M111">
            <v>36256.46</v>
          </cell>
          <cell r="N111">
            <v>0</v>
          </cell>
          <cell r="O111" t="str">
            <v>S/L</v>
          </cell>
          <cell r="P111">
            <v>7</v>
          </cell>
        </row>
        <row r="112">
          <cell r="A112" t="str">
            <v>KE.103</v>
          </cell>
          <cell r="B112" t="str">
            <v>Machines &amp; Equipment</v>
          </cell>
          <cell r="C112">
            <v>105</v>
          </cell>
          <cell r="D112"/>
          <cell r="E112" t="str">
            <v xml:space="preserve">Caterpillar 312B Excavator                   </v>
          </cell>
          <cell r="F112">
            <v>35723</v>
          </cell>
          <cell r="G112">
            <v>94950</v>
          </cell>
          <cell r="H112">
            <v>0</v>
          </cell>
          <cell r="I112"/>
          <cell r="J112">
            <v>0</v>
          </cell>
          <cell r="K112">
            <v>94950</v>
          </cell>
          <cell r="L112">
            <v>0</v>
          </cell>
          <cell r="M112">
            <v>94950</v>
          </cell>
          <cell r="N112">
            <v>0</v>
          </cell>
          <cell r="O112" t="str">
            <v>S/L</v>
          </cell>
          <cell r="P112">
            <v>5</v>
          </cell>
        </row>
        <row r="113">
          <cell r="A113" t="str">
            <v>KE.104</v>
          </cell>
          <cell r="B113" t="str">
            <v>Machines &amp; Equipment</v>
          </cell>
          <cell r="C113">
            <v>106</v>
          </cell>
          <cell r="D113"/>
          <cell r="E113" t="str">
            <v xml:space="preserve">Hyster H60XM                                 </v>
          </cell>
          <cell r="F113">
            <v>35668</v>
          </cell>
          <cell r="G113">
            <v>25550</v>
          </cell>
          <cell r="H113">
            <v>0</v>
          </cell>
          <cell r="I113"/>
          <cell r="J113">
            <v>0</v>
          </cell>
          <cell r="K113">
            <v>25550</v>
          </cell>
          <cell r="L113">
            <v>0</v>
          </cell>
          <cell r="M113">
            <v>25550</v>
          </cell>
          <cell r="N113">
            <v>0</v>
          </cell>
          <cell r="O113" t="str">
            <v>S/L</v>
          </cell>
          <cell r="P113">
            <v>5</v>
          </cell>
        </row>
        <row r="114">
          <cell r="A114" t="str">
            <v>KE.105</v>
          </cell>
          <cell r="B114" t="str">
            <v>Machines &amp; Equipment</v>
          </cell>
          <cell r="C114">
            <v>107</v>
          </cell>
          <cell r="D114"/>
          <cell r="E114" t="str">
            <v xml:space="preserve">Pentium 166 workstation                      </v>
          </cell>
          <cell r="F114">
            <v>35703</v>
          </cell>
          <cell r="G114">
            <v>1464</v>
          </cell>
          <cell r="H114">
            <v>0</v>
          </cell>
          <cell r="I114"/>
          <cell r="J114">
            <v>0</v>
          </cell>
          <cell r="K114">
            <v>1464</v>
          </cell>
          <cell r="L114">
            <v>0</v>
          </cell>
          <cell r="M114">
            <v>1464</v>
          </cell>
          <cell r="N114">
            <v>0</v>
          </cell>
          <cell r="O114" t="str">
            <v>S/L</v>
          </cell>
          <cell r="P114">
            <v>5</v>
          </cell>
        </row>
        <row r="115">
          <cell r="A115" t="str">
            <v>KE.106</v>
          </cell>
          <cell r="B115" t="str">
            <v>Machines &amp; Equipment</v>
          </cell>
          <cell r="C115">
            <v>108</v>
          </cell>
          <cell r="D115"/>
          <cell r="E115" t="str">
            <v xml:space="preserve">Bravo Computer-Ser. 247100627273             </v>
          </cell>
          <cell r="F115">
            <v>35825</v>
          </cell>
          <cell r="G115">
            <v>2145</v>
          </cell>
          <cell r="H115">
            <v>0</v>
          </cell>
          <cell r="I115"/>
          <cell r="J115">
            <v>0</v>
          </cell>
          <cell r="K115">
            <v>2145</v>
          </cell>
          <cell r="L115">
            <v>0</v>
          </cell>
          <cell r="M115">
            <v>2145</v>
          </cell>
          <cell r="N115">
            <v>0</v>
          </cell>
          <cell r="O115" t="str">
            <v>S/L</v>
          </cell>
          <cell r="P115">
            <v>5</v>
          </cell>
        </row>
        <row r="116">
          <cell r="A116" t="str">
            <v>KE.107</v>
          </cell>
          <cell r="B116" t="str">
            <v>Machines &amp; Equipment</v>
          </cell>
          <cell r="C116">
            <v>109</v>
          </cell>
          <cell r="D116"/>
          <cell r="E116" t="str">
            <v xml:space="preserve">Bravo Computer-Ser. 227100614938             </v>
          </cell>
          <cell r="F116">
            <v>35854</v>
          </cell>
          <cell r="G116">
            <v>1760</v>
          </cell>
          <cell r="H116">
            <v>0</v>
          </cell>
          <cell r="I116"/>
          <cell r="J116">
            <v>0</v>
          </cell>
          <cell r="K116">
            <v>1760</v>
          </cell>
          <cell r="L116">
            <v>0</v>
          </cell>
          <cell r="M116">
            <v>1760</v>
          </cell>
          <cell r="N116">
            <v>0</v>
          </cell>
          <cell r="O116" t="str">
            <v>S/L</v>
          </cell>
          <cell r="P116">
            <v>5</v>
          </cell>
        </row>
        <row r="117">
          <cell r="A117" t="str">
            <v>KE.108</v>
          </cell>
          <cell r="B117" t="str">
            <v>Machines &amp; Equipment</v>
          </cell>
          <cell r="C117">
            <v>110</v>
          </cell>
          <cell r="D117"/>
          <cell r="E117" t="str">
            <v xml:space="preserve">Dell Computer System-Latitude CP             </v>
          </cell>
          <cell r="F117">
            <v>35854</v>
          </cell>
          <cell r="G117">
            <v>3933</v>
          </cell>
          <cell r="H117">
            <v>0</v>
          </cell>
          <cell r="I117"/>
          <cell r="J117">
            <v>0</v>
          </cell>
          <cell r="K117">
            <v>3933</v>
          </cell>
          <cell r="L117">
            <v>0</v>
          </cell>
          <cell r="M117">
            <v>3933</v>
          </cell>
          <cell r="N117">
            <v>0</v>
          </cell>
          <cell r="O117" t="str">
            <v>S/L</v>
          </cell>
          <cell r="P117">
            <v>5</v>
          </cell>
        </row>
        <row r="118">
          <cell r="A118" t="str">
            <v>KE.109</v>
          </cell>
          <cell r="B118" t="str">
            <v>Machines &amp; Equipment</v>
          </cell>
          <cell r="C118">
            <v>111</v>
          </cell>
          <cell r="D118"/>
          <cell r="E118" t="str">
            <v xml:space="preserve">Bravo Computer-Ser#307100666183              </v>
          </cell>
          <cell r="F118">
            <v>35915</v>
          </cell>
          <cell r="G118">
            <v>2270</v>
          </cell>
          <cell r="H118">
            <v>0</v>
          </cell>
          <cell r="I118"/>
          <cell r="J118">
            <v>0</v>
          </cell>
          <cell r="K118">
            <v>2270</v>
          </cell>
          <cell r="L118">
            <v>0</v>
          </cell>
          <cell r="M118">
            <v>2270</v>
          </cell>
          <cell r="N118">
            <v>0</v>
          </cell>
          <cell r="O118" t="str">
            <v>S/L</v>
          </cell>
          <cell r="P118">
            <v>5</v>
          </cell>
        </row>
        <row r="119">
          <cell r="A119" t="str">
            <v>KE.110</v>
          </cell>
          <cell r="B119" t="str">
            <v>Machines &amp; Equipment</v>
          </cell>
          <cell r="C119">
            <v>112</v>
          </cell>
          <cell r="D119"/>
          <cell r="E119" t="str">
            <v xml:space="preserve">2 Automatic Door Openers                     </v>
          </cell>
          <cell r="F119">
            <v>36147</v>
          </cell>
          <cell r="G119">
            <v>2900</v>
          </cell>
          <cell r="H119">
            <v>0</v>
          </cell>
          <cell r="I119"/>
          <cell r="J119">
            <v>0</v>
          </cell>
          <cell r="K119">
            <v>2900</v>
          </cell>
          <cell r="L119">
            <v>0</v>
          </cell>
          <cell r="M119">
            <v>2900</v>
          </cell>
          <cell r="N119">
            <v>0</v>
          </cell>
          <cell r="O119" t="str">
            <v>S/L</v>
          </cell>
          <cell r="P119">
            <v>7</v>
          </cell>
        </row>
        <row r="120">
          <cell r="A120" t="str">
            <v>KE.111</v>
          </cell>
          <cell r="B120" t="str">
            <v>Machines &amp; Equipment</v>
          </cell>
          <cell r="C120">
            <v>113</v>
          </cell>
          <cell r="D120"/>
          <cell r="E120" t="str">
            <v xml:space="preserve">Lodestar L Hoist                             </v>
          </cell>
          <cell r="F120">
            <v>36095</v>
          </cell>
          <cell r="G120">
            <v>1692.44</v>
          </cell>
          <cell r="H120">
            <v>0</v>
          </cell>
          <cell r="I120"/>
          <cell r="J120">
            <v>0</v>
          </cell>
          <cell r="K120">
            <v>1692.44</v>
          </cell>
          <cell r="L120">
            <v>0</v>
          </cell>
          <cell r="M120">
            <v>1692.44</v>
          </cell>
          <cell r="N120">
            <v>0</v>
          </cell>
          <cell r="O120" t="str">
            <v>S/L</v>
          </cell>
          <cell r="P120">
            <v>7</v>
          </cell>
        </row>
        <row r="121">
          <cell r="A121" t="str">
            <v>KE.112</v>
          </cell>
          <cell r="B121" t="str">
            <v>Machines &amp; Equipment</v>
          </cell>
          <cell r="C121">
            <v>114</v>
          </cell>
          <cell r="D121"/>
          <cell r="E121" t="str">
            <v xml:space="preserve">1 Prosigna Desktop Workstation               </v>
          </cell>
          <cell r="F121">
            <v>36320</v>
          </cell>
          <cell r="G121">
            <v>1465</v>
          </cell>
          <cell r="H121">
            <v>0</v>
          </cell>
          <cell r="I121"/>
          <cell r="J121">
            <v>0</v>
          </cell>
          <cell r="K121">
            <v>1465</v>
          </cell>
          <cell r="L121">
            <v>0</v>
          </cell>
          <cell r="M121">
            <v>1465</v>
          </cell>
          <cell r="N121">
            <v>0</v>
          </cell>
          <cell r="O121" t="str">
            <v>S/L</v>
          </cell>
          <cell r="P121">
            <v>5</v>
          </cell>
        </row>
        <row r="122">
          <cell r="A122" t="str">
            <v>KE.113</v>
          </cell>
          <cell r="B122" t="str">
            <v>Machines &amp; Equipment</v>
          </cell>
          <cell r="C122">
            <v>115</v>
          </cell>
          <cell r="D122"/>
          <cell r="E122" t="str">
            <v xml:space="preserve">Smog-Hog Clean Air Filtration Uni            </v>
          </cell>
          <cell r="F122">
            <v>36433</v>
          </cell>
          <cell r="G122">
            <v>4500</v>
          </cell>
          <cell r="H122">
            <v>0</v>
          </cell>
          <cell r="I122"/>
          <cell r="J122">
            <v>0</v>
          </cell>
          <cell r="K122">
            <v>4500</v>
          </cell>
          <cell r="L122">
            <v>0</v>
          </cell>
          <cell r="M122">
            <v>4500</v>
          </cell>
          <cell r="N122">
            <v>0</v>
          </cell>
          <cell r="O122" t="str">
            <v>S/L</v>
          </cell>
          <cell r="P122">
            <v>5</v>
          </cell>
        </row>
        <row r="123">
          <cell r="A123" t="str">
            <v>KE.114</v>
          </cell>
          <cell r="B123" t="str">
            <v>Machines &amp; Equipment</v>
          </cell>
          <cell r="C123">
            <v>116</v>
          </cell>
          <cell r="D123"/>
          <cell r="E123" t="str">
            <v xml:space="preserve">Router-Astoria                               </v>
          </cell>
          <cell r="F123">
            <v>36462</v>
          </cell>
          <cell r="G123">
            <v>2675</v>
          </cell>
          <cell r="H123">
            <v>0</v>
          </cell>
          <cell r="I123"/>
          <cell r="J123">
            <v>0</v>
          </cell>
          <cell r="K123">
            <v>2675</v>
          </cell>
          <cell r="L123">
            <v>0</v>
          </cell>
          <cell r="M123">
            <v>2675</v>
          </cell>
          <cell r="N123">
            <v>0</v>
          </cell>
          <cell r="O123" t="str">
            <v>S/L</v>
          </cell>
          <cell r="P123">
            <v>7</v>
          </cell>
        </row>
        <row r="124">
          <cell r="A124" t="str">
            <v>KE.115</v>
          </cell>
          <cell r="B124" t="str">
            <v>Machines &amp; Equipment</v>
          </cell>
          <cell r="C124">
            <v>117</v>
          </cell>
          <cell r="D124"/>
          <cell r="E124" t="str">
            <v xml:space="preserve">7 Compaq Prosigna 330 Computers              </v>
          </cell>
          <cell r="F124">
            <v>36523</v>
          </cell>
          <cell r="G124">
            <v>8785</v>
          </cell>
          <cell r="H124">
            <v>0</v>
          </cell>
          <cell r="I124"/>
          <cell r="J124">
            <v>0</v>
          </cell>
          <cell r="K124">
            <v>8785</v>
          </cell>
          <cell r="L124">
            <v>0</v>
          </cell>
          <cell r="M124">
            <v>8785</v>
          </cell>
          <cell r="N124">
            <v>0</v>
          </cell>
          <cell r="O124" t="str">
            <v>S/L</v>
          </cell>
          <cell r="P124">
            <v>5</v>
          </cell>
        </row>
        <row r="125">
          <cell r="A125" t="str">
            <v>KE.116</v>
          </cell>
          <cell r="B125" t="str">
            <v>Machines &amp; Equipment</v>
          </cell>
          <cell r="C125">
            <v>118</v>
          </cell>
          <cell r="D125"/>
          <cell r="E125" t="str">
            <v xml:space="preserve">Rotor Bench (Sani-lease)                     </v>
          </cell>
          <cell r="F125">
            <v>28856</v>
          </cell>
          <cell r="G125">
            <v>2275</v>
          </cell>
          <cell r="H125">
            <v>0</v>
          </cell>
          <cell r="I125"/>
          <cell r="J125">
            <v>0</v>
          </cell>
          <cell r="K125">
            <v>2275</v>
          </cell>
          <cell r="L125">
            <v>0</v>
          </cell>
          <cell r="M125">
            <v>2275</v>
          </cell>
          <cell r="N125">
            <v>0</v>
          </cell>
          <cell r="O125" t="str">
            <v>S/L</v>
          </cell>
          <cell r="P125">
            <v>5</v>
          </cell>
        </row>
        <row r="126">
          <cell r="A126" t="str">
            <v>KE.117</v>
          </cell>
          <cell r="B126" t="str">
            <v>Machines &amp; Equipment</v>
          </cell>
          <cell r="C126">
            <v>119</v>
          </cell>
          <cell r="D126"/>
          <cell r="E126" t="str">
            <v xml:space="preserve">Carbon Arc Welder (Sani-lease)               </v>
          </cell>
          <cell r="F126">
            <v>28856</v>
          </cell>
          <cell r="G126">
            <v>565</v>
          </cell>
          <cell r="H126">
            <v>0</v>
          </cell>
          <cell r="I126"/>
          <cell r="J126">
            <v>0</v>
          </cell>
          <cell r="K126">
            <v>565</v>
          </cell>
          <cell r="L126">
            <v>0</v>
          </cell>
          <cell r="M126">
            <v>565</v>
          </cell>
          <cell r="N126">
            <v>0</v>
          </cell>
          <cell r="O126" t="str">
            <v>S/L</v>
          </cell>
          <cell r="P126">
            <v>5</v>
          </cell>
        </row>
        <row r="127">
          <cell r="A127" t="str">
            <v>KE.118</v>
          </cell>
          <cell r="B127" t="str">
            <v>Machines &amp; Equipment</v>
          </cell>
          <cell r="C127">
            <v>120</v>
          </cell>
          <cell r="D127"/>
          <cell r="E127" t="str">
            <v xml:space="preserve">Air Compressor (Sani-lease)                  </v>
          </cell>
          <cell r="F127">
            <v>29536</v>
          </cell>
          <cell r="G127">
            <v>3800</v>
          </cell>
          <cell r="H127">
            <v>0</v>
          </cell>
          <cell r="I127"/>
          <cell r="J127">
            <v>0</v>
          </cell>
          <cell r="K127">
            <v>3800</v>
          </cell>
          <cell r="L127">
            <v>0</v>
          </cell>
          <cell r="M127">
            <v>3800</v>
          </cell>
          <cell r="N127">
            <v>0</v>
          </cell>
          <cell r="O127" t="str">
            <v>S/L</v>
          </cell>
          <cell r="P127">
            <v>5</v>
          </cell>
        </row>
        <row r="128">
          <cell r="A128" t="str">
            <v>KE.119</v>
          </cell>
          <cell r="B128" t="str">
            <v>Machines &amp; Equipment</v>
          </cell>
          <cell r="C128">
            <v>121</v>
          </cell>
          <cell r="D128"/>
          <cell r="E128" t="str">
            <v xml:space="preserve">Pressure Washer (Sani-lease)                 </v>
          </cell>
          <cell r="F128">
            <v>33054</v>
          </cell>
          <cell r="G128">
            <v>4991.2</v>
          </cell>
          <cell r="H128">
            <v>0</v>
          </cell>
          <cell r="I128"/>
          <cell r="J128">
            <v>0</v>
          </cell>
          <cell r="K128">
            <v>4991.2</v>
          </cell>
          <cell r="L128">
            <v>0</v>
          </cell>
          <cell r="M128">
            <v>4991.2</v>
          </cell>
          <cell r="N128">
            <v>0</v>
          </cell>
          <cell r="O128" t="str">
            <v>S/L</v>
          </cell>
          <cell r="P128">
            <v>5</v>
          </cell>
        </row>
        <row r="129">
          <cell r="A129" t="str">
            <v>KE.120</v>
          </cell>
          <cell r="B129" t="str">
            <v>Machines &amp; Equipment</v>
          </cell>
          <cell r="C129">
            <v>122</v>
          </cell>
          <cell r="D129"/>
          <cell r="E129" t="str">
            <v xml:space="preserve">Sub Compactor (Sani-lease)                   </v>
          </cell>
          <cell r="F129">
            <v>31229</v>
          </cell>
          <cell r="G129">
            <v>13660</v>
          </cell>
          <cell r="H129">
            <v>0</v>
          </cell>
          <cell r="I129"/>
          <cell r="J129">
            <v>0</v>
          </cell>
          <cell r="K129">
            <v>13660</v>
          </cell>
          <cell r="L129">
            <v>0</v>
          </cell>
          <cell r="M129">
            <v>13660</v>
          </cell>
          <cell r="N129">
            <v>0</v>
          </cell>
          <cell r="O129" t="str">
            <v>S/L</v>
          </cell>
          <cell r="P129">
            <v>5</v>
          </cell>
        </row>
        <row r="130">
          <cell r="A130" t="str">
            <v>KE.121</v>
          </cell>
          <cell r="B130" t="str">
            <v>Machines &amp; Equipment</v>
          </cell>
          <cell r="C130">
            <v>123</v>
          </cell>
          <cell r="D130"/>
          <cell r="E130" t="str">
            <v xml:space="preserve">Wetterau Compactor (Sani-lease)              </v>
          </cell>
          <cell r="F130">
            <v>31471</v>
          </cell>
          <cell r="G130">
            <v>10816</v>
          </cell>
          <cell r="H130">
            <v>0</v>
          </cell>
          <cell r="I130"/>
          <cell r="J130">
            <v>0</v>
          </cell>
          <cell r="K130">
            <v>10816</v>
          </cell>
          <cell r="L130">
            <v>0</v>
          </cell>
          <cell r="M130">
            <v>10816</v>
          </cell>
          <cell r="N130">
            <v>0</v>
          </cell>
          <cell r="O130" t="str">
            <v>S/L</v>
          </cell>
          <cell r="P130">
            <v>5</v>
          </cell>
        </row>
        <row r="131">
          <cell r="A131" t="str">
            <v>KE.122</v>
          </cell>
          <cell r="B131" t="str">
            <v>Machines &amp; Equipment</v>
          </cell>
          <cell r="C131">
            <v>124</v>
          </cell>
          <cell r="D131"/>
          <cell r="E131" t="str">
            <v xml:space="preserve">2 Hose Crimpers                              </v>
          </cell>
          <cell r="F131">
            <v>36599</v>
          </cell>
          <cell r="G131">
            <v>816.27</v>
          </cell>
          <cell r="H131">
            <v>0</v>
          </cell>
          <cell r="I131"/>
          <cell r="J131">
            <v>0</v>
          </cell>
          <cell r="K131">
            <v>816.27</v>
          </cell>
          <cell r="L131">
            <v>0</v>
          </cell>
          <cell r="M131">
            <v>816.27</v>
          </cell>
          <cell r="N131">
            <v>0</v>
          </cell>
          <cell r="O131" t="str">
            <v>S/L</v>
          </cell>
          <cell r="P131">
            <v>7</v>
          </cell>
        </row>
        <row r="132">
          <cell r="A132" t="str">
            <v>KE.123</v>
          </cell>
          <cell r="B132" t="str">
            <v>Machines &amp; Equipment</v>
          </cell>
          <cell r="C132">
            <v>125</v>
          </cell>
          <cell r="D132"/>
          <cell r="E132" t="str">
            <v xml:space="preserve">Air Conditioner                              </v>
          </cell>
          <cell r="F132">
            <v>36707</v>
          </cell>
          <cell r="G132">
            <v>4676</v>
          </cell>
          <cell r="H132">
            <v>0</v>
          </cell>
          <cell r="I132"/>
          <cell r="J132">
            <v>0</v>
          </cell>
          <cell r="K132">
            <v>4676</v>
          </cell>
          <cell r="L132">
            <v>0</v>
          </cell>
          <cell r="M132">
            <v>4676</v>
          </cell>
          <cell r="N132">
            <v>0</v>
          </cell>
          <cell r="O132" t="str">
            <v>S/L</v>
          </cell>
          <cell r="P132">
            <v>7</v>
          </cell>
        </row>
        <row r="133">
          <cell r="A133" t="str">
            <v>KE.124</v>
          </cell>
          <cell r="B133" t="str">
            <v>Machines &amp; Equipment</v>
          </cell>
          <cell r="C133">
            <v>126</v>
          </cell>
          <cell r="D133"/>
          <cell r="E133" t="str">
            <v xml:space="preserve">Shop Floor-concrete coring                   </v>
          </cell>
          <cell r="F133">
            <v>36799</v>
          </cell>
          <cell r="G133">
            <v>252</v>
          </cell>
          <cell r="H133">
            <v>0</v>
          </cell>
          <cell r="I133"/>
          <cell r="J133">
            <v>0</v>
          </cell>
          <cell r="K133">
            <v>252</v>
          </cell>
          <cell r="L133">
            <v>0</v>
          </cell>
          <cell r="M133">
            <v>252</v>
          </cell>
          <cell r="N133">
            <v>0</v>
          </cell>
          <cell r="O133" t="str">
            <v>S/L</v>
          </cell>
          <cell r="P133">
            <v>7</v>
          </cell>
        </row>
        <row r="134">
          <cell r="A134" t="str">
            <v>KE.125</v>
          </cell>
          <cell r="B134" t="str">
            <v>Machines &amp; Equipment</v>
          </cell>
          <cell r="C134">
            <v>127</v>
          </cell>
          <cell r="D134"/>
          <cell r="E134" t="str">
            <v>Wheel Stud &amp; Brake Anchor Service, Heavy Duty</v>
          </cell>
          <cell r="F134">
            <v>37106</v>
          </cell>
          <cell r="G134">
            <v>1434</v>
          </cell>
          <cell r="H134">
            <v>0</v>
          </cell>
          <cell r="I134"/>
          <cell r="J134">
            <v>0</v>
          </cell>
          <cell r="K134">
            <v>1434</v>
          </cell>
          <cell r="L134">
            <v>0</v>
          </cell>
          <cell r="M134">
            <v>1434</v>
          </cell>
          <cell r="N134">
            <v>0</v>
          </cell>
          <cell r="O134" t="str">
            <v>S/L</v>
          </cell>
          <cell r="P134">
            <v>7</v>
          </cell>
        </row>
        <row r="135">
          <cell r="A135" t="str">
            <v>KE.126</v>
          </cell>
          <cell r="B135" t="str">
            <v>Office Equipment</v>
          </cell>
          <cell r="C135">
            <v>128</v>
          </cell>
          <cell r="D135"/>
          <cell r="E135" t="str">
            <v xml:space="preserve">I-PAC Billing Software                       </v>
          </cell>
          <cell r="F135">
            <v>37140</v>
          </cell>
          <cell r="G135">
            <v>8498</v>
          </cell>
          <cell r="H135">
            <v>0</v>
          </cell>
          <cell r="I135"/>
          <cell r="J135">
            <v>0</v>
          </cell>
          <cell r="K135">
            <v>8498</v>
          </cell>
          <cell r="L135">
            <v>0</v>
          </cell>
          <cell r="M135">
            <v>8498</v>
          </cell>
          <cell r="N135">
            <v>0</v>
          </cell>
          <cell r="O135" t="str">
            <v>S/L</v>
          </cell>
          <cell r="P135">
            <v>3</v>
          </cell>
        </row>
        <row r="136">
          <cell r="A136" t="str">
            <v>KE.127</v>
          </cell>
          <cell r="B136" t="str">
            <v>Office Equipment</v>
          </cell>
          <cell r="C136">
            <v>129</v>
          </cell>
          <cell r="D136"/>
          <cell r="E136" t="str">
            <v xml:space="preserve">I-PAC Billing Software - Deposit             </v>
          </cell>
          <cell r="F136">
            <v>37011</v>
          </cell>
          <cell r="G136">
            <v>8500</v>
          </cell>
          <cell r="H136">
            <v>0</v>
          </cell>
          <cell r="I136"/>
          <cell r="J136">
            <v>0</v>
          </cell>
          <cell r="K136">
            <v>8500</v>
          </cell>
          <cell r="L136">
            <v>0</v>
          </cell>
          <cell r="M136">
            <v>8500</v>
          </cell>
          <cell r="N136">
            <v>0</v>
          </cell>
          <cell r="O136" t="str">
            <v>S/L</v>
          </cell>
          <cell r="P136">
            <v>3</v>
          </cell>
        </row>
        <row r="137">
          <cell r="A137" t="str">
            <v>KE.128</v>
          </cell>
          <cell r="B137" t="str">
            <v>Office Equipment</v>
          </cell>
          <cell r="C137">
            <v>130</v>
          </cell>
          <cell r="D137"/>
          <cell r="E137" t="str">
            <v xml:space="preserve">Deskpro EN SDT P3-1GHZ Workstation           </v>
          </cell>
          <cell r="F137">
            <v>37186</v>
          </cell>
          <cell r="G137">
            <v>1475</v>
          </cell>
          <cell r="H137">
            <v>0</v>
          </cell>
          <cell r="I137"/>
          <cell r="J137">
            <v>0</v>
          </cell>
          <cell r="K137">
            <v>1475</v>
          </cell>
          <cell r="L137">
            <v>0</v>
          </cell>
          <cell r="M137">
            <v>1475</v>
          </cell>
          <cell r="N137">
            <v>0</v>
          </cell>
          <cell r="O137" t="str">
            <v>S/L</v>
          </cell>
          <cell r="P137">
            <v>5</v>
          </cell>
        </row>
        <row r="138">
          <cell r="A138" t="str">
            <v>KE.129</v>
          </cell>
          <cell r="B138" t="str">
            <v>Leasehold Improvements</v>
          </cell>
          <cell r="C138">
            <v>131</v>
          </cell>
          <cell r="D138"/>
          <cell r="E138" t="str">
            <v xml:space="preserve">Seal Coating &amp; Striping @ 1850 Lafayette     </v>
          </cell>
          <cell r="F138">
            <v>37162</v>
          </cell>
          <cell r="G138">
            <v>4141</v>
          </cell>
          <cell r="H138">
            <v>0</v>
          </cell>
          <cell r="I138"/>
          <cell r="J138">
            <v>0</v>
          </cell>
          <cell r="K138">
            <v>750.59</v>
          </cell>
          <cell r="L138">
            <v>103.53</v>
          </cell>
          <cell r="M138">
            <v>854.12</v>
          </cell>
          <cell r="N138">
            <v>3286.88</v>
          </cell>
          <cell r="O138" t="str">
            <v>S/L</v>
          </cell>
          <cell r="P138">
            <v>40</v>
          </cell>
        </row>
        <row r="139">
          <cell r="A139" t="str">
            <v>KE.130</v>
          </cell>
          <cell r="B139" t="str">
            <v>Machines &amp; Equipment</v>
          </cell>
          <cell r="C139">
            <v>132</v>
          </cell>
          <cell r="D139"/>
          <cell r="E139" t="str">
            <v xml:space="preserve">2546 Scissor / 14' Trailer                   </v>
          </cell>
          <cell r="F139">
            <v>37169</v>
          </cell>
          <cell r="G139">
            <v>6000</v>
          </cell>
          <cell r="H139">
            <v>0</v>
          </cell>
          <cell r="I139"/>
          <cell r="J139">
            <v>0</v>
          </cell>
          <cell r="K139">
            <v>6000</v>
          </cell>
          <cell r="L139">
            <v>0</v>
          </cell>
          <cell r="M139">
            <v>6000</v>
          </cell>
          <cell r="N139">
            <v>0</v>
          </cell>
          <cell r="O139" t="str">
            <v>S/L</v>
          </cell>
          <cell r="P139">
            <v>7</v>
          </cell>
        </row>
        <row r="140">
          <cell r="A140" t="str">
            <v>KE.131</v>
          </cell>
          <cell r="B140" t="str">
            <v>Motor Vehicles</v>
          </cell>
          <cell r="C140">
            <v>133</v>
          </cell>
          <cell r="D140"/>
          <cell r="E140" t="str">
            <v xml:space="preserve">2001 Chevrolet S10 Series Truck - KE#50      </v>
          </cell>
          <cell r="F140">
            <v>37179</v>
          </cell>
          <cell r="G140">
            <v>15841</v>
          </cell>
          <cell r="H140">
            <v>0</v>
          </cell>
          <cell r="I140"/>
          <cell r="J140">
            <v>0</v>
          </cell>
          <cell r="K140">
            <v>15841</v>
          </cell>
          <cell r="L140">
            <v>0</v>
          </cell>
          <cell r="M140">
            <v>15841</v>
          </cell>
          <cell r="N140">
            <v>0</v>
          </cell>
          <cell r="O140" t="str">
            <v>S/L</v>
          </cell>
          <cell r="P140">
            <v>5</v>
          </cell>
        </row>
        <row r="141">
          <cell r="A141" t="str">
            <v>KE.132</v>
          </cell>
          <cell r="B141" t="str">
            <v>Furniture &amp; Fixtures</v>
          </cell>
          <cell r="C141">
            <v>134</v>
          </cell>
          <cell r="D141"/>
          <cell r="E141" t="str">
            <v xml:space="preserve">Partition Glass                              </v>
          </cell>
          <cell r="F141">
            <v>37256</v>
          </cell>
          <cell r="G141">
            <v>905</v>
          </cell>
          <cell r="H141">
            <v>0</v>
          </cell>
          <cell r="I141"/>
          <cell r="J141">
            <v>0</v>
          </cell>
          <cell r="K141">
            <v>905</v>
          </cell>
          <cell r="L141">
            <v>0</v>
          </cell>
          <cell r="M141">
            <v>905</v>
          </cell>
          <cell r="N141">
            <v>0</v>
          </cell>
          <cell r="O141" t="str">
            <v>S/L</v>
          </cell>
          <cell r="P141">
            <v>7</v>
          </cell>
        </row>
        <row r="142">
          <cell r="A142" t="str">
            <v>KE.133</v>
          </cell>
          <cell r="B142" t="str">
            <v>Machines &amp; Equipment</v>
          </cell>
          <cell r="C142">
            <v>135</v>
          </cell>
          <cell r="D142"/>
          <cell r="E142" t="str">
            <v xml:space="preserve">Plasma Cutter                                </v>
          </cell>
          <cell r="F142">
            <v>37256</v>
          </cell>
          <cell r="G142">
            <v>2470</v>
          </cell>
          <cell r="H142">
            <v>0</v>
          </cell>
          <cell r="I142"/>
          <cell r="J142">
            <v>0</v>
          </cell>
          <cell r="K142">
            <v>2470</v>
          </cell>
          <cell r="L142">
            <v>0</v>
          </cell>
          <cell r="M142">
            <v>2470</v>
          </cell>
          <cell r="N142">
            <v>0</v>
          </cell>
          <cell r="O142" t="str">
            <v>S/L</v>
          </cell>
          <cell r="P142">
            <v>7</v>
          </cell>
        </row>
        <row r="143">
          <cell r="A143" t="str">
            <v>KE.134</v>
          </cell>
          <cell r="B143" t="str">
            <v>Furniture &amp; Fixtures</v>
          </cell>
          <cell r="C143">
            <v>137</v>
          </cell>
          <cell r="D143"/>
          <cell r="E143" t="str">
            <v xml:space="preserve">5 Eld Chair Mats - 54X60                     </v>
          </cell>
          <cell r="F143">
            <v>37449</v>
          </cell>
          <cell r="G143">
            <v>449</v>
          </cell>
          <cell r="H143">
            <v>0</v>
          </cell>
          <cell r="I143"/>
          <cell r="J143">
            <v>0</v>
          </cell>
          <cell r="K143">
            <v>416.91</v>
          </cell>
          <cell r="L143">
            <v>32.090000000000003</v>
          </cell>
          <cell r="M143">
            <v>449</v>
          </cell>
          <cell r="N143">
            <v>0</v>
          </cell>
          <cell r="O143" t="str">
            <v>S/L</v>
          </cell>
          <cell r="P143">
            <v>7</v>
          </cell>
        </row>
        <row r="144">
          <cell r="A144" t="str">
            <v>KE.135</v>
          </cell>
          <cell r="B144" t="str">
            <v>Furniture &amp; Fixtures</v>
          </cell>
          <cell r="C144">
            <v>138</v>
          </cell>
          <cell r="D144"/>
          <cell r="E144" t="str">
            <v xml:space="preserve">1 Eld Chair Mat -  66X60                     </v>
          </cell>
          <cell r="F144">
            <v>37449</v>
          </cell>
          <cell r="G144">
            <v>105.28</v>
          </cell>
          <cell r="H144">
            <v>0</v>
          </cell>
          <cell r="I144"/>
          <cell r="J144">
            <v>0</v>
          </cell>
          <cell r="K144">
            <v>97.76</v>
          </cell>
          <cell r="L144">
            <v>7.52</v>
          </cell>
          <cell r="M144">
            <v>105.28</v>
          </cell>
          <cell r="N144">
            <v>0</v>
          </cell>
          <cell r="O144" t="str">
            <v>S/L</v>
          </cell>
          <cell r="P144">
            <v>7</v>
          </cell>
        </row>
        <row r="145">
          <cell r="A145" t="str">
            <v>KE.136</v>
          </cell>
          <cell r="B145" t="str">
            <v>Furniture &amp; Fixtures</v>
          </cell>
          <cell r="C145">
            <v>139</v>
          </cell>
          <cell r="D145"/>
          <cell r="E145" t="str">
            <v xml:space="preserve">Hon 4-DR File Cabinet - "42                  </v>
          </cell>
          <cell r="F145">
            <v>37449</v>
          </cell>
          <cell r="G145">
            <v>519.99</v>
          </cell>
          <cell r="H145">
            <v>0</v>
          </cell>
          <cell r="I145"/>
          <cell r="J145">
            <v>0</v>
          </cell>
          <cell r="K145">
            <v>482.82</v>
          </cell>
          <cell r="L145">
            <v>37.17</v>
          </cell>
          <cell r="M145">
            <v>519.99</v>
          </cell>
          <cell r="N145">
            <v>0</v>
          </cell>
          <cell r="O145" t="str">
            <v>S/L</v>
          </cell>
          <cell r="P145">
            <v>7</v>
          </cell>
        </row>
        <row r="146">
          <cell r="A146" t="str">
            <v>KE.137</v>
          </cell>
          <cell r="B146" t="str">
            <v>Furniture &amp; Fixtures</v>
          </cell>
          <cell r="C146">
            <v>140</v>
          </cell>
          <cell r="D146"/>
          <cell r="E146" t="str">
            <v xml:space="preserve">Hon 5-DR File Cabinet - "42                  </v>
          </cell>
          <cell r="F146">
            <v>37449</v>
          </cell>
          <cell r="G146">
            <v>679.99</v>
          </cell>
          <cell r="H146">
            <v>0</v>
          </cell>
          <cell r="I146"/>
          <cell r="J146">
            <v>0</v>
          </cell>
          <cell r="K146">
            <v>631.41</v>
          </cell>
          <cell r="L146">
            <v>48.58</v>
          </cell>
          <cell r="M146">
            <v>679.99</v>
          </cell>
          <cell r="N146">
            <v>0</v>
          </cell>
          <cell r="O146" t="str">
            <v>S/L</v>
          </cell>
          <cell r="P146">
            <v>7</v>
          </cell>
        </row>
        <row r="147">
          <cell r="A147" t="str">
            <v>KE.138</v>
          </cell>
          <cell r="B147" t="str">
            <v>Machines &amp; Equipment</v>
          </cell>
          <cell r="C147">
            <v>141</v>
          </cell>
          <cell r="D147"/>
          <cell r="E147" t="str">
            <v xml:space="preserve">Task Chair                                   </v>
          </cell>
          <cell r="F147">
            <v>37437</v>
          </cell>
          <cell r="G147">
            <v>200</v>
          </cell>
          <cell r="H147">
            <v>0</v>
          </cell>
          <cell r="I147"/>
          <cell r="J147">
            <v>0</v>
          </cell>
          <cell r="K147">
            <v>185.71</v>
          </cell>
          <cell r="L147">
            <v>14.29</v>
          </cell>
          <cell r="M147">
            <v>200</v>
          </cell>
          <cell r="N147">
            <v>0</v>
          </cell>
          <cell r="O147" t="str">
            <v>S/L</v>
          </cell>
          <cell r="P147">
            <v>7</v>
          </cell>
        </row>
        <row r="148">
          <cell r="A148" t="str">
            <v>KE.139</v>
          </cell>
          <cell r="B148" t="str">
            <v>Machines &amp; Equipment</v>
          </cell>
          <cell r="C148">
            <v>142</v>
          </cell>
          <cell r="D148"/>
          <cell r="E148" t="str">
            <v xml:space="preserve">St. Johns Panel System                       </v>
          </cell>
          <cell r="F148">
            <v>37437</v>
          </cell>
          <cell r="G148">
            <v>8800</v>
          </cell>
          <cell r="H148">
            <v>0</v>
          </cell>
          <cell r="I148"/>
          <cell r="J148">
            <v>0</v>
          </cell>
          <cell r="K148">
            <v>8171.41</v>
          </cell>
          <cell r="L148">
            <v>628.59</v>
          </cell>
          <cell r="M148">
            <v>8800</v>
          </cell>
          <cell r="N148">
            <v>0</v>
          </cell>
          <cell r="O148" t="str">
            <v>S/L</v>
          </cell>
          <cell r="P148">
            <v>7</v>
          </cell>
        </row>
        <row r="149">
          <cell r="A149" t="str">
            <v>KE.140</v>
          </cell>
          <cell r="B149" t="str">
            <v>Machines &amp; Equipment</v>
          </cell>
          <cell r="C149">
            <v>143</v>
          </cell>
          <cell r="D149"/>
          <cell r="E149" t="str">
            <v xml:space="preserve">4 Task Chairs                                </v>
          </cell>
          <cell r="F149">
            <v>37437</v>
          </cell>
          <cell r="G149">
            <v>1036</v>
          </cell>
          <cell r="H149">
            <v>0</v>
          </cell>
          <cell r="I149"/>
          <cell r="J149">
            <v>0</v>
          </cell>
          <cell r="K149">
            <v>962</v>
          </cell>
          <cell r="L149">
            <v>74</v>
          </cell>
          <cell r="M149">
            <v>1036</v>
          </cell>
          <cell r="N149">
            <v>0</v>
          </cell>
          <cell r="O149" t="str">
            <v>S/L</v>
          </cell>
          <cell r="P149">
            <v>7</v>
          </cell>
        </row>
        <row r="150">
          <cell r="A150" t="str">
            <v>KE.141</v>
          </cell>
          <cell r="B150" t="str">
            <v>Machines &amp; Equipment</v>
          </cell>
          <cell r="C150">
            <v>144</v>
          </cell>
          <cell r="D150"/>
          <cell r="E150" t="str">
            <v xml:space="preserve">Telephone System Upgrade                     </v>
          </cell>
          <cell r="F150">
            <v>37437</v>
          </cell>
          <cell r="G150">
            <v>2465</v>
          </cell>
          <cell r="H150">
            <v>0</v>
          </cell>
          <cell r="I150"/>
          <cell r="J150">
            <v>0</v>
          </cell>
          <cell r="K150">
            <v>2465</v>
          </cell>
          <cell r="L150">
            <v>0</v>
          </cell>
          <cell r="M150">
            <v>2465</v>
          </cell>
          <cell r="N150">
            <v>0</v>
          </cell>
          <cell r="O150" t="str">
            <v>S/L</v>
          </cell>
          <cell r="P150">
            <v>5</v>
          </cell>
        </row>
        <row r="151">
          <cell r="A151" t="str">
            <v>KE.142</v>
          </cell>
          <cell r="B151" t="str">
            <v>Office Equipment</v>
          </cell>
          <cell r="C151">
            <v>145</v>
          </cell>
          <cell r="D151"/>
          <cell r="E151" t="str">
            <v>Crystal Reports Pro Five User Pack - Software</v>
          </cell>
          <cell r="F151">
            <v>37425</v>
          </cell>
          <cell r="G151">
            <v>1590</v>
          </cell>
          <cell r="H151">
            <v>0</v>
          </cell>
          <cell r="I151"/>
          <cell r="J151">
            <v>0</v>
          </cell>
          <cell r="K151">
            <v>1590</v>
          </cell>
          <cell r="L151">
            <v>0</v>
          </cell>
          <cell r="M151">
            <v>1590</v>
          </cell>
          <cell r="N151">
            <v>0</v>
          </cell>
          <cell r="O151" t="str">
            <v>S/L</v>
          </cell>
          <cell r="P151">
            <v>3</v>
          </cell>
        </row>
        <row r="152">
          <cell r="A152" t="str">
            <v>KE.143</v>
          </cell>
          <cell r="B152" t="str">
            <v>Office Equipment</v>
          </cell>
          <cell r="C152">
            <v>146</v>
          </cell>
          <cell r="D152"/>
          <cell r="E152" t="str">
            <v xml:space="preserve">Compaq Computer - Evo D500 DT 845 CTO        </v>
          </cell>
          <cell r="F152">
            <v>37369</v>
          </cell>
          <cell r="G152">
            <v>1477.6</v>
          </cell>
          <cell r="H152">
            <v>0</v>
          </cell>
          <cell r="I152"/>
          <cell r="J152">
            <v>0</v>
          </cell>
          <cell r="K152">
            <v>1477.6</v>
          </cell>
          <cell r="L152">
            <v>0</v>
          </cell>
          <cell r="M152">
            <v>1477.6</v>
          </cell>
          <cell r="N152">
            <v>0</v>
          </cell>
          <cell r="O152" t="str">
            <v>S/L</v>
          </cell>
          <cell r="P152">
            <v>5</v>
          </cell>
        </row>
        <row r="153">
          <cell r="A153" t="str">
            <v>KE.144</v>
          </cell>
          <cell r="B153" t="str">
            <v>Office Equipment</v>
          </cell>
          <cell r="C153">
            <v>147</v>
          </cell>
          <cell r="D153"/>
          <cell r="E153" t="str">
            <v xml:space="preserve">Compaq Computer - EVO D500 DT 845 CTO        </v>
          </cell>
          <cell r="F153">
            <v>37369</v>
          </cell>
          <cell r="G153">
            <v>1264.5899999999999</v>
          </cell>
          <cell r="H153">
            <v>0</v>
          </cell>
          <cell r="I153"/>
          <cell r="J153">
            <v>0</v>
          </cell>
          <cell r="K153">
            <v>1264.5899999999999</v>
          </cell>
          <cell r="L153">
            <v>0</v>
          </cell>
          <cell r="M153">
            <v>1264.5899999999999</v>
          </cell>
          <cell r="N153">
            <v>0</v>
          </cell>
          <cell r="O153" t="str">
            <v>200DB</v>
          </cell>
          <cell r="P153">
            <v>5</v>
          </cell>
        </row>
        <row r="154">
          <cell r="A154" t="str">
            <v>KE.145</v>
          </cell>
          <cell r="B154" t="str">
            <v>Office Equipment</v>
          </cell>
          <cell r="C154">
            <v>148</v>
          </cell>
          <cell r="D154"/>
          <cell r="E154" t="str">
            <v xml:space="preserve">Telephone Reporting Software                 </v>
          </cell>
          <cell r="F154">
            <v>37446</v>
          </cell>
          <cell r="G154">
            <v>6280</v>
          </cell>
          <cell r="H154">
            <v>0</v>
          </cell>
          <cell r="I154"/>
          <cell r="J154">
            <v>0</v>
          </cell>
          <cell r="K154">
            <v>6280</v>
          </cell>
          <cell r="L154">
            <v>0</v>
          </cell>
          <cell r="M154">
            <v>6280</v>
          </cell>
          <cell r="N154">
            <v>0</v>
          </cell>
          <cell r="O154" t="str">
            <v>S/L</v>
          </cell>
          <cell r="P154">
            <v>3</v>
          </cell>
        </row>
        <row r="155">
          <cell r="A155" t="str">
            <v>KE.146</v>
          </cell>
          <cell r="B155" t="str">
            <v>Office Equipment</v>
          </cell>
          <cell r="C155">
            <v>149</v>
          </cell>
          <cell r="D155"/>
          <cell r="E155" t="str">
            <v xml:space="preserve">Compaq Computer - 4403US Cel 1.4 128/60      </v>
          </cell>
          <cell r="F155">
            <v>37461</v>
          </cell>
          <cell r="G155">
            <v>892.33</v>
          </cell>
          <cell r="H155">
            <v>0</v>
          </cell>
          <cell r="I155"/>
          <cell r="J155">
            <v>0</v>
          </cell>
          <cell r="K155">
            <v>892.33</v>
          </cell>
          <cell r="L155">
            <v>0</v>
          </cell>
          <cell r="M155">
            <v>892.33</v>
          </cell>
          <cell r="N155">
            <v>0</v>
          </cell>
          <cell r="O155" t="str">
            <v>S/L</v>
          </cell>
          <cell r="P155">
            <v>5</v>
          </cell>
        </row>
        <row r="156">
          <cell r="A156" t="str">
            <v>KE.147</v>
          </cell>
          <cell r="B156" t="str">
            <v>Leasehold Improvements</v>
          </cell>
          <cell r="C156">
            <v>150</v>
          </cell>
          <cell r="D156"/>
          <cell r="E156" t="str">
            <v xml:space="preserve">Cascade Cabling - Office                     </v>
          </cell>
          <cell r="F156">
            <v>37448</v>
          </cell>
          <cell r="G156">
            <v>3115.45</v>
          </cell>
          <cell r="H156">
            <v>0</v>
          </cell>
          <cell r="I156"/>
          <cell r="J156">
            <v>0</v>
          </cell>
          <cell r="K156">
            <v>506.28</v>
          </cell>
          <cell r="L156">
            <v>77.89</v>
          </cell>
          <cell r="M156">
            <v>584.16999999999996</v>
          </cell>
          <cell r="N156">
            <v>2531.2800000000002</v>
          </cell>
          <cell r="O156" t="str">
            <v>S/L</v>
          </cell>
          <cell r="P156">
            <v>40</v>
          </cell>
        </row>
        <row r="157">
          <cell r="A157" t="str">
            <v>KE.148</v>
          </cell>
          <cell r="B157" t="str">
            <v>Furniture &amp; Fixtures</v>
          </cell>
          <cell r="C157">
            <v>151</v>
          </cell>
          <cell r="D157"/>
          <cell r="E157" t="str">
            <v xml:space="preserve">Shop Door 16' X 15'                          </v>
          </cell>
          <cell r="F157">
            <v>37529</v>
          </cell>
          <cell r="G157">
            <v>4700</v>
          </cell>
          <cell r="H157">
            <v>0</v>
          </cell>
          <cell r="I157"/>
          <cell r="J157">
            <v>0</v>
          </cell>
          <cell r="K157">
            <v>4196.4399999999996</v>
          </cell>
          <cell r="L157">
            <v>503.56</v>
          </cell>
          <cell r="M157">
            <v>4700</v>
          </cell>
          <cell r="N157">
            <v>0</v>
          </cell>
          <cell r="O157" t="str">
            <v>S/L</v>
          </cell>
          <cell r="P157">
            <v>7</v>
          </cell>
        </row>
        <row r="158">
          <cell r="A158" t="str">
            <v>KE.149</v>
          </cell>
          <cell r="B158" t="str">
            <v>Machines &amp; Equipment</v>
          </cell>
          <cell r="C158">
            <v>152</v>
          </cell>
          <cell r="D158"/>
          <cell r="E158" t="str">
            <v xml:space="preserve">Wire 8 Electric Outlets                      </v>
          </cell>
          <cell r="F158">
            <v>37484</v>
          </cell>
          <cell r="G158">
            <v>388.78</v>
          </cell>
          <cell r="H158">
            <v>0</v>
          </cell>
          <cell r="I158"/>
          <cell r="J158">
            <v>0</v>
          </cell>
          <cell r="K158">
            <v>351.75</v>
          </cell>
          <cell r="L158">
            <v>37.03</v>
          </cell>
          <cell r="M158">
            <v>388.78</v>
          </cell>
          <cell r="N158">
            <v>0</v>
          </cell>
          <cell r="O158" t="str">
            <v>S/L</v>
          </cell>
          <cell r="P158">
            <v>7</v>
          </cell>
        </row>
        <row r="159">
          <cell r="A159" t="str">
            <v>KE.150</v>
          </cell>
          <cell r="B159" t="str">
            <v>Machines &amp; Equipment</v>
          </cell>
          <cell r="C159">
            <v>153</v>
          </cell>
          <cell r="D159"/>
          <cell r="E159" t="str">
            <v xml:space="preserve">Snap on Tools - AVR/CHGR/CART                </v>
          </cell>
          <cell r="F159">
            <v>37491</v>
          </cell>
          <cell r="G159">
            <v>1400</v>
          </cell>
          <cell r="H159">
            <v>0</v>
          </cell>
          <cell r="I159"/>
          <cell r="J159">
            <v>0</v>
          </cell>
          <cell r="K159">
            <v>1266.67</v>
          </cell>
          <cell r="L159">
            <v>133.33000000000001</v>
          </cell>
          <cell r="M159">
            <v>1400</v>
          </cell>
          <cell r="N159">
            <v>0</v>
          </cell>
          <cell r="O159" t="str">
            <v>S/L</v>
          </cell>
          <cell r="P159">
            <v>7</v>
          </cell>
        </row>
        <row r="160">
          <cell r="A160" t="str">
            <v>KE.151</v>
          </cell>
          <cell r="B160" t="str">
            <v>Machines &amp; Equipment</v>
          </cell>
          <cell r="C160">
            <v>154</v>
          </cell>
          <cell r="D160"/>
          <cell r="E160" t="str">
            <v xml:space="preserve">ORS St. Johns Panel System                   </v>
          </cell>
          <cell r="F160">
            <v>37499</v>
          </cell>
          <cell r="G160">
            <v>2505</v>
          </cell>
          <cell r="H160">
            <v>0</v>
          </cell>
          <cell r="I160"/>
          <cell r="J160">
            <v>0</v>
          </cell>
          <cell r="K160">
            <v>2266.4499999999998</v>
          </cell>
          <cell r="L160">
            <v>238.55</v>
          </cell>
          <cell r="M160">
            <v>2505</v>
          </cell>
          <cell r="N160">
            <v>0</v>
          </cell>
          <cell r="O160" t="str">
            <v>S/L</v>
          </cell>
          <cell r="P160">
            <v>7</v>
          </cell>
        </row>
        <row r="161">
          <cell r="A161" t="str">
            <v>KE.152</v>
          </cell>
          <cell r="B161" t="str">
            <v>Office Equipment</v>
          </cell>
          <cell r="C161">
            <v>155</v>
          </cell>
          <cell r="D161"/>
          <cell r="E161" t="str">
            <v xml:space="preserve">Comp USA - Netvista A22p P4-1.8 128 mb 20    </v>
          </cell>
          <cell r="F161">
            <v>37482</v>
          </cell>
          <cell r="G161">
            <v>920.12</v>
          </cell>
          <cell r="H161">
            <v>0</v>
          </cell>
          <cell r="I161"/>
          <cell r="J161">
            <v>0</v>
          </cell>
          <cell r="K161">
            <v>920.12</v>
          </cell>
          <cell r="L161">
            <v>0</v>
          </cell>
          <cell r="M161">
            <v>920.12</v>
          </cell>
          <cell r="N161">
            <v>0</v>
          </cell>
          <cell r="O161" t="str">
            <v>S/L</v>
          </cell>
          <cell r="P161">
            <v>5</v>
          </cell>
        </row>
        <row r="162">
          <cell r="A162" t="str">
            <v>KE.153</v>
          </cell>
          <cell r="B162" t="str">
            <v>Leasehold Improvements</v>
          </cell>
          <cell r="C162">
            <v>156</v>
          </cell>
          <cell r="D162"/>
          <cell r="E162" t="str">
            <v xml:space="preserve">Accord Telecom - 3 Phone Extensions (Labor)  </v>
          </cell>
          <cell r="F162">
            <v>37482</v>
          </cell>
          <cell r="G162">
            <v>225</v>
          </cell>
          <cell r="H162">
            <v>0</v>
          </cell>
          <cell r="I162"/>
          <cell r="J162">
            <v>0</v>
          </cell>
          <cell r="K162">
            <v>36.119999999999997</v>
          </cell>
          <cell r="L162">
            <v>5.63</v>
          </cell>
          <cell r="M162">
            <v>41.75</v>
          </cell>
          <cell r="N162">
            <v>183.25</v>
          </cell>
          <cell r="O162" t="str">
            <v>S/L</v>
          </cell>
          <cell r="P162">
            <v>40</v>
          </cell>
        </row>
        <row r="163">
          <cell r="A163" t="str">
            <v>KE.154</v>
          </cell>
          <cell r="B163" t="str">
            <v>Machines &amp; Equipment</v>
          </cell>
          <cell r="C163">
            <v>157</v>
          </cell>
          <cell r="D163"/>
          <cell r="E163" t="str">
            <v xml:space="preserve">VHG4-22021A Gen 230/ Baldor Hot Water Washer </v>
          </cell>
          <cell r="F163">
            <v>37590</v>
          </cell>
          <cell r="G163">
            <v>5650</v>
          </cell>
          <cell r="H163">
            <v>0</v>
          </cell>
          <cell r="I163"/>
          <cell r="J163">
            <v>0</v>
          </cell>
          <cell r="K163">
            <v>4910.1000000000004</v>
          </cell>
          <cell r="L163">
            <v>739.9</v>
          </cell>
          <cell r="M163">
            <v>5650</v>
          </cell>
          <cell r="N163">
            <v>0</v>
          </cell>
          <cell r="O163" t="str">
            <v>S/L</v>
          </cell>
          <cell r="P163">
            <v>7</v>
          </cell>
        </row>
        <row r="164">
          <cell r="A164" t="str">
            <v>KE.155</v>
          </cell>
          <cell r="B164" t="str">
            <v>Office Equipment</v>
          </cell>
          <cell r="C164">
            <v>158</v>
          </cell>
          <cell r="D164"/>
          <cell r="E164" t="str">
            <v xml:space="preserve">Proxima XGA/1100 Lumen Projector             </v>
          </cell>
          <cell r="F164">
            <v>37560</v>
          </cell>
          <cell r="G164">
            <v>2620</v>
          </cell>
          <cell r="H164">
            <v>0</v>
          </cell>
          <cell r="I164"/>
          <cell r="J164">
            <v>0</v>
          </cell>
          <cell r="K164">
            <v>2308.12</v>
          </cell>
          <cell r="L164">
            <v>311.88</v>
          </cell>
          <cell r="M164">
            <v>2620</v>
          </cell>
          <cell r="N164">
            <v>0</v>
          </cell>
          <cell r="O164" t="str">
            <v>S/L</v>
          </cell>
          <cell r="P164">
            <v>7</v>
          </cell>
        </row>
        <row r="165">
          <cell r="A165" t="str">
            <v>KE.156</v>
          </cell>
          <cell r="B165" t="str">
            <v>Office Equipment</v>
          </cell>
          <cell r="C165">
            <v>159</v>
          </cell>
          <cell r="D165"/>
          <cell r="E165" t="str">
            <v xml:space="preserve">Com Kmat ML 370 Network Server/Installation  </v>
          </cell>
          <cell r="F165">
            <v>37606</v>
          </cell>
          <cell r="G165">
            <v>24144.32</v>
          </cell>
          <cell r="H165">
            <v>0</v>
          </cell>
          <cell r="I165"/>
          <cell r="J165">
            <v>0</v>
          </cell>
          <cell r="K165">
            <v>24144.32</v>
          </cell>
          <cell r="L165">
            <v>0</v>
          </cell>
          <cell r="M165">
            <v>24144.32</v>
          </cell>
          <cell r="N165">
            <v>0</v>
          </cell>
          <cell r="O165" t="str">
            <v>S/L</v>
          </cell>
          <cell r="P165">
            <v>5</v>
          </cell>
        </row>
        <row r="166">
          <cell r="A166" t="str">
            <v>KE.157</v>
          </cell>
          <cell r="B166" t="str">
            <v>Office Equipment</v>
          </cell>
          <cell r="C166">
            <v>160</v>
          </cell>
          <cell r="D166"/>
          <cell r="E166" t="str">
            <v xml:space="preserve">HP 4100 Printer - Accounting                 </v>
          </cell>
          <cell r="F166">
            <v>37572</v>
          </cell>
          <cell r="G166">
            <v>1614.76</v>
          </cell>
          <cell r="H166">
            <v>0</v>
          </cell>
          <cell r="I166"/>
          <cell r="J166">
            <v>0</v>
          </cell>
          <cell r="K166">
            <v>1614.76</v>
          </cell>
          <cell r="L166">
            <v>0</v>
          </cell>
          <cell r="M166">
            <v>1614.76</v>
          </cell>
          <cell r="N166">
            <v>0</v>
          </cell>
          <cell r="O166" t="str">
            <v>S/L</v>
          </cell>
          <cell r="P166">
            <v>5</v>
          </cell>
        </row>
        <row r="167">
          <cell r="A167" t="str">
            <v>KE.158</v>
          </cell>
          <cell r="B167" t="str">
            <v>Office Equipment</v>
          </cell>
          <cell r="C167">
            <v>161</v>
          </cell>
          <cell r="D167"/>
          <cell r="E167" t="str">
            <v>Dalite 83315 80" Insta Theatre Project Screen</v>
          </cell>
          <cell r="F167">
            <v>37587</v>
          </cell>
          <cell r="G167">
            <v>540</v>
          </cell>
          <cell r="H167">
            <v>0</v>
          </cell>
          <cell r="I167"/>
          <cell r="J167">
            <v>0</v>
          </cell>
          <cell r="K167">
            <v>469.27</v>
          </cell>
          <cell r="L167">
            <v>70.73</v>
          </cell>
          <cell r="M167">
            <v>540</v>
          </cell>
          <cell r="N167">
            <v>0</v>
          </cell>
          <cell r="O167" t="str">
            <v>S/L</v>
          </cell>
          <cell r="P167">
            <v>7</v>
          </cell>
        </row>
        <row r="168">
          <cell r="A168" t="str">
            <v>KE.159</v>
          </cell>
          <cell r="B168" t="str">
            <v>Machines &amp; Equipment</v>
          </cell>
          <cell r="C168">
            <v>162</v>
          </cell>
          <cell r="D168"/>
          <cell r="E168" t="str">
            <v xml:space="preserve">903-392 Deltaweld 302                        </v>
          </cell>
          <cell r="F168">
            <v>37676</v>
          </cell>
          <cell r="G168">
            <v>4064</v>
          </cell>
          <cell r="H168">
            <v>0</v>
          </cell>
          <cell r="I168"/>
          <cell r="J168">
            <v>0</v>
          </cell>
          <cell r="K168">
            <v>3386.66</v>
          </cell>
          <cell r="L168">
            <v>580.57000000000005</v>
          </cell>
          <cell r="M168">
            <v>3967.23</v>
          </cell>
          <cell r="N168">
            <v>96.77</v>
          </cell>
          <cell r="O168" t="str">
            <v>S/L</v>
          </cell>
          <cell r="P168">
            <v>7</v>
          </cell>
        </row>
        <row r="169">
          <cell r="A169" t="str">
            <v>KE.160</v>
          </cell>
          <cell r="B169" t="str">
            <v>Machines &amp; Equipment</v>
          </cell>
          <cell r="C169">
            <v>163</v>
          </cell>
          <cell r="D169"/>
          <cell r="E169" t="str">
            <v>Accord Telecom-Install 2 data /2 phone cables</v>
          </cell>
          <cell r="F169">
            <v>37680</v>
          </cell>
          <cell r="G169">
            <v>1800</v>
          </cell>
          <cell r="H169">
            <v>0</v>
          </cell>
          <cell r="I169"/>
          <cell r="J169">
            <v>0</v>
          </cell>
          <cell r="K169">
            <v>1499.99</v>
          </cell>
          <cell r="L169">
            <v>257.14</v>
          </cell>
          <cell r="M169">
            <v>1757.13</v>
          </cell>
          <cell r="N169">
            <v>42.87</v>
          </cell>
          <cell r="O169" t="str">
            <v>S/L</v>
          </cell>
          <cell r="P169">
            <v>7</v>
          </cell>
        </row>
        <row r="170">
          <cell r="A170" t="str">
            <v>KE.161</v>
          </cell>
          <cell r="B170" t="str">
            <v>Office Equipment</v>
          </cell>
          <cell r="C170">
            <v>164</v>
          </cell>
          <cell r="D170"/>
          <cell r="E170" t="str">
            <v xml:space="preserve">PCI System                                   </v>
          </cell>
          <cell r="F170">
            <v>37679</v>
          </cell>
          <cell r="G170">
            <v>10855.93</v>
          </cell>
          <cell r="H170">
            <v>0</v>
          </cell>
          <cell r="I170"/>
          <cell r="J170">
            <v>0</v>
          </cell>
          <cell r="K170">
            <v>10855.93</v>
          </cell>
          <cell r="L170">
            <v>0</v>
          </cell>
          <cell r="M170">
            <v>10855.93</v>
          </cell>
          <cell r="N170">
            <v>0</v>
          </cell>
          <cell r="O170" t="str">
            <v>S/L</v>
          </cell>
          <cell r="P170">
            <v>5</v>
          </cell>
        </row>
        <row r="171">
          <cell r="A171" t="str">
            <v>KE.162</v>
          </cell>
          <cell r="B171" t="str">
            <v>Office Equipment</v>
          </cell>
          <cell r="C171">
            <v>165</v>
          </cell>
          <cell r="D171"/>
          <cell r="E171" t="str">
            <v xml:space="preserve">Compaq 2135 Notebook PC                      </v>
          </cell>
          <cell r="F171">
            <v>37754</v>
          </cell>
          <cell r="G171">
            <v>1099.98</v>
          </cell>
          <cell r="H171">
            <v>0</v>
          </cell>
          <cell r="I171"/>
          <cell r="J171">
            <v>0</v>
          </cell>
          <cell r="K171">
            <v>1099.98</v>
          </cell>
          <cell r="L171">
            <v>0</v>
          </cell>
          <cell r="M171">
            <v>1099.98</v>
          </cell>
          <cell r="N171">
            <v>0</v>
          </cell>
          <cell r="O171" t="str">
            <v>S/L</v>
          </cell>
          <cell r="P171">
            <v>5</v>
          </cell>
        </row>
        <row r="172">
          <cell r="A172" t="str">
            <v>KE.163</v>
          </cell>
          <cell r="B172" t="str">
            <v>Office Equipment</v>
          </cell>
          <cell r="C172">
            <v>166</v>
          </cell>
          <cell r="D172"/>
          <cell r="E172" t="str">
            <v xml:space="preserve">HP Laserjet 4300dtn Printer                  </v>
          </cell>
          <cell r="F172">
            <v>37764</v>
          </cell>
          <cell r="G172">
            <v>2384.91</v>
          </cell>
          <cell r="H172">
            <v>0</v>
          </cell>
          <cell r="I172"/>
          <cell r="J172">
            <v>0</v>
          </cell>
          <cell r="K172">
            <v>2384.91</v>
          </cell>
          <cell r="L172">
            <v>0</v>
          </cell>
          <cell r="M172">
            <v>2384.91</v>
          </cell>
          <cell r="N172">
            <v>0</v>
          </cell>
          <cell r="O172" t="str">
            <v>S/L</v>
          </cell>
          <cell r="P172">
            <v>5</v>
          </cell>
        </row>
        <row r="173">
          <cell r="A173" t="str">
            <v>KE.164</v>
          </cell>
          <cell r="B173" t="str">
            <v>Office Equipment</v>
          </cell>
          <cell r="C173">
            <v>167</v>
          </cell>
          <cell r="D173"/>
          <cell r="E173" t="str">
            <v xml:space="preserve">HO Color Laserjet 4600dtn Printer            </v>
          </cell>
          <cell r="F173">
            <v>37764</v>
          </cell>
          <cell r="G173">
            <v>2276.0100000000002</v>
          </cell>
          <cell r="H173">
            <v>0</v>
          </cell>
          <cell r="I173"/>
          <cell r="J173">
            <v>0</v>
          </cell>
          <cell r="K173">
            <v>2276.0100000000002</v>
          </cell>
          <cell r="L173">
            <v>0</v>
          </cell>
          <cell r="M173">
            <v>2276.0100000000002</v>
          </cell>
          <cell r="N173">
            <v>0</v>
          </cell>
          <cell r="O173" t="str">
            <v>S/L</v>
          </cell>
          <cell r="P173">
            <v>5</v>
          </cell>
        </row>
        <row r="174">
          <cell r="A174" t="str">
            <v>KE.165</v>
          </cell>
          <cell r="B174" t="str">
            <v>Office Equipment</v>
          </cell>
          <cell r="C174">
            <v>168</v>
          </cell>
          <cell r="D174"/>
          <cell r="E174" t="str">
            <v xml:space="preserve">HP SPE 3Y M-F NDOS Laserjet 4500 Printer     </v>
          </cell>
          <cell r="F174">
            <v>37764</v>
          </cell>
          <cell r="G174">
            <v>958.76</v>
          </cell>
          <cell r="H174">
            <v>0</v>
          </cell>
          <cell r="I174"/>
          <cell r="J174">
            <v>0</v>
          </cell>
          <cell r="K174">
            <v>958.76</v>
          </cell>
          <cell r="L174">
            <v>0</v>
          </cell>
          <cell r="M174">
            <v>958.76</v>
          </cell>
          <cell r="N174">
            <v>0</v>
          </cell>
          <cell r="O174" t="str">
            <v>S/L</v>
          </cell>
          <cell r="P174">
            <v>5</v>
          </cell>
        </row>
        <row r="175">
          <cell r="A175" t="str">
            <v>KE.166</v>
          </cell>
          <cell r="B175" t="str">
            <v>Office Equipment</v>
          </cell>
          <cell r="C175">
            <v>169</v>
          </cell>
          <cell r="D175"/>
          <cell r="E175" t="str">
            <v xml:space="preserve">Computer - Joe Cook                          </v>
          </cell>
          <cell r="F175">
            <v>37802</v>
          </cell>
          <cell r="G175">
            <v>3681.99</v>
          </cell>
          <cell r="H175">
            <v>0</v>
          </cell>
          <cell r="I175"/>
          <cell r="J175">
            <v>0</v>
          </cell>
          <cell r="K175">
            <v>3681.99</v>
          </cell>
          <cell r="L175">
            <v>0</v>
          </cell>
          <cell r="M175">
            <v>3681.99</v>
          </cell>
          <cell r="N175">
            <v>0</v>
          </cell>
          <cell r="O175" t="str">
            <v>S/L</v>
          </cell>
          <cell r="P175">
            <v>5</v>
          </cell>
        </row>
        <row r="176">
          <cell r="A176" t="str">
            <v>KE.167</v>
          </cell>
          <cell r="B176" t="str">
            <v>Leasehold Improvements</v>
          </cell>
          <cell r="C176">
            <v>170</v>
          </cell>
          <cell r="D176"/>
          <cell r="E176" t="str">
            <v xml:space="preserve">2 Windows/Door/Framing Lumber etc.           </v>
          </cell>
          <cell r="F176">
            <v>37770</v>
          </cell>
          <cell r="G176">
            <v>1351.55</v>
          </cell>
          <cell r="H176">
            <v>0</v>
          </cell>
          <cell r="I176"/>
          <cell r="J176">
            <v>0</v>
          </cell>
          <cell r="K176">
            <v>188.66</v>
          </cell>
          <cell r="L176">
            <v>33.79</v>
          </cell>
          <cell r="M176">
            <v>222.45</v>
          </cell>
          <cell r="N176">
            <v>1129.0999999999999</v>
          </cell>
          <cell r="O176" t="str">
            <v>S/L</v>
          </cell>
          <cell r="P176">
            <v>40</v>
          </cell>
        </row>
        <row r="177">
          <cell r="A177" t="str">
            <v>KE.168</v>
          </cell>
          <cell r="B177" t="str">
            <v>Machines &amp; Equipment</v>
          </cell>
          <cell r="C177">
            <v>171</v>
          </cell>
          <cell r="D177"/>
          <cell r="E177" t="str">
            <v xml:space="preserve">Bobcat 225 NT Gas Drive Welder               </v>
          </cell>
          <cell r="F177">
            <v>37805</v>
          </cell>
          <cell r="G177">
            <v>1100</v>
          </cell>
          <cell r="H177">
            <v>0</v>
          </cell>
          <cell r="I177"/>
          <cell r="J177">
            <v>0</v>
          </cell>
          <cell r="K177">
            <v>864.27</v>
          </cell>
          <cell r="L177">
            <v>157.13999999999999</v>
          </cell>
          <cell r="M177">
            <v>1021.41</v>
          </cell>
          <cell r="N177">
            <v>78.59</v>
          </cell>
          <cell r="O177" t="str">
            <v>S/L</v>
          </cell>
          <cell r="P177">
            <v>7</v>
          </cell>
        </row>
        <row r="178">
          <cell r="A178" t="str">
            <v>KE.169</v>
          </cell>
          <cell r="B178" t="str">
            <v>Leasehold Improvements</v>
          </cell>
          <cell r="C178">
            <v>172</v>
          </cell>
          <cell r="D178"/>
          <cell r="E178" t="str">
            <v xml:space="preserve">Replace Middle Door -  West Side of Shop     </v>
          </cell>
          <cell r="F178">
            <v>37939</v>
          </cell>
          <cell r="G178">
            <v>4700</v>
          </cell>
          <cell r="H178">
            <v>0</v>
          </cell>
          <cell r="I178"/>
          <cell r="J178">
            <v>0</v>
          </cell>
          <cell r="K178">
            <v>607.08000000000004</v>
          </cell>
          <cell r="L178">
            <v>117.5</v>
          </cell>
          <cell r="M178">
            <v>724.58</v>
          </cell>
          <cell r="N178">
            <v>3975.42</v>
          </cell>
          <cell r="O178" t="str">
            <v>S/L</v>
          </cell>
          <cell r="P178">
            <v>40</v>
          </cell>
        </row>
        <row r="179">
          <cell r="A179" t="str">
            <v>KE.170</v>
          </cell>
          <cell r="B179" t="str">
            <v>Leasehold Improvements</v>
          </cell>
          <cell r="C179">
            <v>173</v>
          </cell>
          <cell r="D179"/>
          <cell r="E179" t="str">
            <v xml:space="preserve">Replace Door - North End of Shop             </v>
          </cell>
          <cell r="F179">
            <v>37986</v>
          </cell>
          <cell r="G179">
            <v>4700</v>
          </cell>
          <cell r="H179">
            <v>0</v>
          </cell>
          <cell r="I179"/>
          <cell r="J179">
            <v>0</v>
          </cell>
          <cell r="K179">
            <v>587.5</v>
          </cell>
          <cell r="L179">
            <v>117.5</v>
          </cell>
          <cell r="M179">
            <v>705</v>
          </cell>
          <cell r="N179">
            <v>3995</v>
          </cell>
          <cell r="O179" t="str">
            <v>S/L</v>
          </cell>
          <cell r="P179">
            <v>40</v>
          </cell>
        </row>
        <row r="180">
          <cell r="A180" t="str">
            <v>KE.171</v>
          </cell>
          <cell r="B180" t="str">
            <v>Office Equipment</v>
          </cell>
          <cell r="C180">
            <v>174</v>
          </cell>
          <cell r="D180"/>
          <cell r="E180" t="str">
            <v xml:space="preserve">HP ZA5570 Notebook PC                        </v>
          </cell>
          <cell r="F180">
            <v>37986</v>
          </cell>
          <cell r="G180">
            <v>1549.98</v>
          </cell>
          <cell r="H180">
            <v>0</v>
          </cell>
          <cell r="I180"/>
          <cell r="J180">
            <v>0</v>
          </cell>
          <cell r="K180">
            <v>1549.98</v>
          </cell>
          <cell r="L180">
            <v>0</v>
          </cell>
          <cell r="M180">
            <v>1549.98</v>
          </cell>
          <cell r="N180">
            <v>0</v>
          </cell>
          <cell r="O180" t="str">
            <v>S/L</v>
          </cell>
          <cell r="P180">
            <v>5</v>
          </cell>
        </row>
        <row r="181">
          <cell r="A181" t="str">
            <v>KE.172</v>
          </cell>
          <cell r="B181" t="str">
            <v>Office Equipment</v>
          </cell>
          <cell r="C181">
            <v>175</v>
          </cell>
          <cell r="D181"/>
          <cell r="E181" t="str">
            <v xml:space="preserve">Laptop W/ Screen                             </v>
          </cell>
          <cell r="F181">
            <v>37986</v>
          </cell>
          <cell r="G181">
            <v>349.99</v>
          </cell>
          <cell r="H181">
            <v>0</v>
          </cell>
          <cell r="I181"/>
          <cell r="J181">
            <v>0</v>
          </cell>
          <cell r="K181">
            <v>349.99</v>
          </cell>
          <cell r="L181">
            <v>0</v>
          </cell>
          <cell r="M181">
            <v>349.99</v>
          </cell>
          <cell r="N181">
            <v>0</v>
          </cell>
          <cell r="O181" t="str">
            <v>S/L</v>
          </cell>
          <cell r="P181">
            <v>5</v>
          </cell>
        </row>
        <row r="182">
          <cell r="A182" t="str">
            <v>KE.173</v>
          </cell>
          <cell r="B182" t="str">
            <v>Office Equipment</v>
          </cell>
          <cell r="C182">
            <v>176</v>
          </cell>
          <cell r="D182"/>
          <cell r="E182" t="str">
            <v xml:space="preserve">WIN XP Prof Upgd / Office Pro 2003 Upgd      </v>
          </cell>
          <cell r="F182">
            <v>37986</v>
          </cell>
          <cell r="G182">
            <v>509.89</v>
          </cell>
          <cell r="H182">
            <v>0</v>
          </cell>
          <cell r="I182"/>
          <cell r="J182">
            <v>0</v>
          </cell>
          <cell r="K182">
            <v>509.89</v>
          </cell>
          <cell r="L182">
            <v>0</v>
          </cell>
          <cell r="M182">
            <v>509.89</v>
          </cell>
          <cell r="N182">
            <v>0</v>
          </cell>
          <cell r="O182" t="str">
            <v>S/L</v>
          </cell>
          <cell r="P182">
            <v>3</v>
          </cell>
        </row>
        <row r="183">
          <cell r="A183" t="str">
            <v>KE.174</v>
          </cell>
          <cell r="B183" t="str">
            <v>Office Equipment</v>
          </cell>
          <cell r="C183">
            <v>177</v>
          </cell>
          <cell r="D183"/>
          <cell r="E183" t="str">
            <v xml:space="preserve">HP ZE5570 Notebook PC                        </v>
          </cell>
          <cell r="F183">
            <v>37986</v>
          </cell>
          <cell r="G183">
            <v>1399.92</v>
          </cell>
          <cell r="H183">
            <v>0</v>
          </cell>
          <cell r="I183"/>
          <cell r="J183">
            <v>0</v>
          </cell>
          <cell r="K183">
            <v>1399.92</v>
          </cell>
          <cell r="L183">
            <v>0</v>
          </cell>
          <cell r="M183">
            <v>1399.92</v>
          </cell>
          <cell r="N183">
            <v>0</v>
          </cell>
          <cell r="O183" t="str">
            <v>S/L</v>
          </cell>
          <cell r="P183">
            <v>5</v>
          </cell>
        </row>
        <row r="184">
          <cell r="A184" t="str">
            <v>KE.175</v>
          </cell>
          <cell r="B184" t="str">
            <v>Furniture &amp; Fixtures</v>
          </cell>
          <cell r="C184">
            <v>178</v>
          </cell>
          <cell r="D184"/>
          <cell r="E184" t="str">
            <v xml:space="preserve">St Johns Office Furn - 4 Piece Workstation   </v>
          </cell>
          <cell r="F184">
            <v>38046</v>
          </cell>
          <cell r="G184">
            <v>1125</v>
          </cell>
          <cell r="H184">
            <v>0</v>
          </cell>
          <cell r="I184"/>
          <cell r="J184">
            <v>0</v>
          </cell>
          <cell r="K184">
            <v>776.77</v>
          </cell>
          <cell r="L184">
            <v>160.71</v>
          </cell>
          <cell r="M184">
            <v>937.48</v>
          </cell>
          <cell r="N184">
            <v>187.52</v>
          </cell>
          <cell r="O184" t="str">
            <v>S/L</v>
          </cell>
          <cell r="P184">
            <v>7</v>
          </cell>
        </row>
        <row r="185">
          <cell r="A185" t="str">
            <v>KE.176</v>
          </cell>
          <cell r="B185" t="str">
            <v>Office Equipment</v>
          </cell>
          <cell r="C185">
            <v>179</v>
          </cell>
          <cell r="D185"/>
          <cell r="E185" t="str">
            <v xml:space="preserve">Laptop Computer                              </v>
          </cell>
          <cell r="F185">
            <v>38044</v>
          </cell>
          <cell r="G185">
            <v>1319.59</v>
          </cell>
          <cell r="H185">
            <v>0</v>
          </cell>
          <cell r="I185"/>
          <cell r="J185">
            <v>0</v>
          </cell>
          <cell r="K185">
            <v>1275.6099999999999</v>
          </cell>
          <cell r="L185">
            <v>43.98</v>
          </cell>
          <cell r="M185">
            <v>1319.59</v>
          </cell>
          <cell r="N185">
            <v>0</v>
          </cell>
          <cell r="O185" t="str">
            <v>S/L</v>
          </cell>
          <cell r="P185">
            <v>5</v>
          </cell>
        </row>
        <row r="186">
          <cell r="A186" t="str">
            <v>KE.177</v>
          </cell>
          <cell r="B186" t="str">
            <v>Buildings</v>
          </cell>
          <cell r="C186">
            <v>180</v>
          </cell>
          <cell r="D186"/>
          <cell r="E186" t="str">
            <v xml:space="preserve">Palmberg Property - Option to Purchase       </v>
          </cell>
          <cell r="F186">
            <v>38007</v>
          </cell>
          <cell r="G186">
            <v>90000</v>
          </cell>
          <cell r="H186">
            <v>0</v>
          </cell>
          <cell r="I186"/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90000</v>
          </cell>
          <cell r="O186" t="str">
            <v>Memo</v>
          </cell>
          <cell r="P186">
            <v>0</v>
          </cell>
        </row>
        <row r="187">
          <cell r="A187" t="str">
            <v>KE.178</v>
          </cell>
          <cell r="B187" t="str">
            <v>Buildings</v>
          </cell>
          <cell r="C187">
            <v>181</v>
          </cell>
          <cell r="D187"/>
          <cell r="E187" t="str">
            <v xml:space="preserve">Gearhart Property Environmental Assistance   </v>
          </cell>
          <cell r="F187">
            <v>38017</v>
          </cell>
          <cell r="G187">
            <v>108.92</v>
          </cell>
          <cell r="H187">
            <v>0</v>
          </cell>
          <cell r="I187"/>
          <cell r="J187">
            <v>0</v>
          </cell>
          <cell r="K187">
            <v>35.700000000000003</v>
          </cell>
          <cell r="L187">
            <v>7.26</v>
          </cell>
          <cell r="M187">
            <v>42.96</v>
          </cell>
          <cell r="N187">
            <v>65.959999999999994</v>
          </cell>
          <cell r="O187" t="str">
            <v>S/L</v>
          </cell>
          <cell r="P187">
            <v>15</v>
          </cell>
        </row>
        <row r="188">
          <cell r="A188" t="str">
            <v>KE.179</v>
          </cell>
          <cell r="B188" t="str">
            <v>Buildings</v>
          </cell>
          <cell r="C188">
            <v>182</v>
          </cell>
          <cell r="D188"/>
          <cell r="E188" t="str">
            <v>Coast Central Facilities - Environmental Asst</v>
          </cell>
          <cell r="F188">
            <v>38077</v>
          </cell>
          <cell r="G188">
            <v>3351.15</v>
          </cell>
          <cell r="H188">
            <v>0</v>
          </cell>
          <cell r="I188"/>
          <cell r="J188">
            <v>0</v>
          </cell>
          <cell r="K188">
            <v>1061.2</v>
          </cell>
          <cell r="L188">
            <v>223.41</v>
          </cell>
          <cell r="M188">
            <v>1284.6099999999999</v>
          </cell>
          <cell r="N188">
            <v>2066.54</v>
          </cell>
          <cell r="O188" t="str">
            <v>S/L</v>
          </cell>
          <cell r="P188">
            <v>15</v>
          </cell>
        </row>
        <row r="189">
          <cell r="A189" t="str">
            <v>KE.180</v>
          </cell>
          <cell r="B189" t="str">
            <v>Buildings</v>
          </cell>
          <cell r="C189">
            <v>183</v>
          </cell>
          <cell r="D189"/>
          <cell r="E189" t="str">
            <v>Coast Central Facilities - Environmental Asst</v>
          </cell>
          <cell r="F189">
            <v>38107</v>
          </cell>
          <cell r="G189">
            <v>11472.92</v>
          </cell>
          <cell r="H189">
            <v>0</v>
          </cell>
          <cell r="I189"/>
          <cell r="J189">
            <v>0</v>
          </cell>
          <cell r="K189">
            <v>3569.35</v>
          </cell>
          <cell r="L189">
            <v>764.86</v>
          </cell>
          <cell r="M189">
            <v>4334.21</v>
          </cell>
          <cell r="N189">
            <v>7138.71</v>
          </cell>
          <cell r="O189" t="str">
            <v>S/L</v>
          </cell>
          <cell r="P189">
            <v>15</v>
          </cell>
        </row>
        <row r="190">
          <cell r="A190" t="str">
            <v>KE.181</v>
          </cell>
          <cell r="B190" t="str">
            <v>Buildings</v>
          </cell>
          <cell r="C190">
            <v>184</v>
          </cell>
          <cell r="D190"/>
          <cell r="E190" t="str">
            <v>Coast Central Facilities - Environmental Asst</v>
          </cell>
          <cell r="F190">
            <v>38138</v>
          </cell>
          <cell r="G190">
            <v>9025.9500000000007</v>
          </cell>
          <cell r="H190">
            <v>0</v>
          </cell>
          <cell r="I190"/>
          <cell r="J190">
            <v>0</v>
          </cell>
          <cell r="K190">
            <v>2757.93</v>
          </cell>
          <cell r="L190">
            <v>601.73</v>
          </cell>
          <cell r="M190">
            <v>3359.66</v>
          </cell>
          <cell r="N190">
            <v>5666.29</v>
          </cell>
          <cell r="O190" t="str">
            <v>S/L</v>
          </cell>
          <cell r="P190">
            <v>15</v>
          </cell>
        </row>
        <row r="191">
          <cell r="A191" t="str">
            <v>KE.182</v>
          </cell>
          <cell r="B191" t="str">
            <v>Buildings</v>
          </cell>
          <cell r="C191">
            <v>185</v>
          </cell>
          <cell r="D191"/>
          <cell r="E191" t="str">
            <v>Coast Central Facilities - Environmental Asst</v>
          </cell>
          <cell r="F191">
            <v>38168</v>
          </cell>
          <cell r="G191">
            <v>1707.01</v>
          </cell>
          <cell r="H191">
            <v>0</v>
          </cell>
          <cell r="I191"/>
          <cell r="J191">
            <v>0</v>
          </cell>
          <cell r="K191">
            <v>512.1</v>
          </cell>
          <cell r="L191">
            <v>113.8</v>
          </cell>
          <cell r="M191">
            <v>625.9</v>
          </cell>
          <cell r="N191">
            <v>1081.1099999999999</v>
          </cell>
          <cell r="O191" t="str">
            <v>S/L</v>
          </cell>
          <cell r="P191">
            <v>15</v>
          </cell>
        </row>
        <row r="192">
          <cell r="A192" t="str">
            <v>KE.183</v>
          </cell>
          <cell r="B192" t="str">
            <v>Buildings</v>
          </cell>
          <cell r="C192">
            <v>186</v>
          </cell>
          <cell r="D192"/>
          <cell r="E192" t="str">
            <v>Coast Central Facilities - Environmental Asst</v>
          </cell>
          <cell r="F192">
            <v>38199</v>
          </cell>
          <cell r="G192">
            <v>296.25</v>
          </cell>
          <cell r="H192">
            <v>0</v>
          </cell>
          <cell r="I192"/>
          <cell r="J192">
            <v>0</v>
          </cell>
          <cell r="K192">
            <v>87.23</v>
          </cell>
          <cell r="L192">
            <v>19.75</v>
          </cell>
          <cell r="M192">
            <v>106.98</v>
          </cell>
          <cell r="N192">
            <v>189.27</v>
          </cell>
          <cell r="O192" t="str">
            <v>S/L</v>
          </cell>
          <cell r="P192">
            <v>15</v>
          </cell>
        </row>
        <row r="193">
          <cell r="A193" t="str">
            <v>KE.184</v>
          </cell>
          <cell r="B193" t="str">
            <v>Machines &amp; Equipment</v>
          </cell>
          <cell r="C193">
            <v>187</v>
          </cell>
          <cell r="D193"/>
          <cell r="E193" t="str">
            <v xml:space="preserve">Welding Tent Track                           </v>
          </cell>
          <cell r="F193">
            <v>38286</v>
          </cell>
          <cell r="G193">
            <v>497.76</v>
          </cell>
          <cell r="H193">
            <v>0</v>
          </cell>
          <cell r="I193"/>
          <cell r="J193">
            <v>0</v>
          </cell>
          <cell r="K193">
            <v>296.29000000000002</v>
          </cell>
          <cell r="L193">
            <v>71.11</v>
          </cell>
          <cell r="M193">
            <v>367.4</v>
          </cell>
          <cell r="N193">
            <v>130.36000000000001</v>
          </cell>
          <cell r="O193" t="str">
            <v>S/L</v>
          </cell>
          <cell r="P193">
            <v>7</v>
          </cell>
        </row>
        <row r="194">
          <cell r="A194" t="str">
            <v>KE.185</v>
          </cell>
          <cell r="B194" t="str">
            <v>Machines &amp; Equipment</v>
          </cell>
          <cell r="C194">
            <v>188</v>
          </cell>
          <cell r="D194"/>
          <cell r="E194" t="str">
            <v xml:space="preserve">Pro Link Printer                             </v>
          </cell>
          <cell r="F194">
            <v>38296</v>
          </cell>
          <cell r="G194">
            <v>792.19</v>
          </cell>
          <cell r="H194">
            <v>0</v>
          </cell>
          <cell r="I194"/>
          <cell r="J194">
            <v>0</v>
          </cell>
          <cell r="K194">
            <v>660.17</v>
          </cell>
          <cell r="L194">
            <v>132.02000000000001</v>
          </cell>
          <cell r="M194">
            <v>792.19</v>
          </cell>
          <cell r="N194">
            <v>0</v>
          </cell>
          <cell r="O194" t="str">
            <v>S/L</v>
          </cell>
          <cell r="P194">
            <v>5</v>
          </cell>
        </row>
        <row r="195">
          <cell r="A195" t="str">
            <v>KE.186</v>
          </cell>
          <cell r="B195" t="str">
            <v>Machines &amp; Equipment</v>
          </cell>
          <cell r="C195">
            <v>189</v>
          </cell>
          <cell r="D195"/>
          <cell r="E195" t="str">
            <v xml:space="preserve">Wash Rack Tarp                               </v>
          </cell>
          <cell r="F195">
            <v>38299</v>
          </cell>
          <cell r="G195">
            <v>2166</v>
          </cell>
          <cell r="H195">
            <v>0</v>
          </cell>
          <cell r="I195"/>
          <cell r="J195">
            <v>0</v>
          </cell>
          <cell r="K195">
            <v>1289.29</v>
          </cell>
          <cell r="L195">
            <v>309.43</v>
          </cell>
          <cell r="M195">
            <v>1598.72</v>
          </cell>
          <cell r="N195">
            <v>567.28</v>
          </cell>
          <cell r="O195" t="str">
            <v>S/L</v>
          </cell>
          <cell r="P195">
            <v>7</v>
          </cell>
        </row>
        <row r="196">
          <cell r="A196" t="str">
            <v>KE.187</v>
          </cell>
          <cell r="B196" t="str">
            <v>Machines &amp; Equipment</v>
          </cell>
          <cell r="C196">
            <v>190</v>
          </cell>
          <cell r="D196"/>
          <cell r="E196" t="str">
            <v xml:space="preserve">HD Scan Tool                                 </v>
          </cell>
          <cell r="F196">
            <v>38253</v>
          </cell>
          <cell r="G196">
            <v>3816.5</v>
          </cell>
          <cell r="H196">
            <v>0</v>
          </cell>
          <cell r="I196"/>
          <cell r="J196">
            <v>0</v>
          </cell>
          <cell r="K196">
            <v>2317.14</v>
          </cell>
          <cell r="L196">
            <v>545.21</v>
          </cell>
          <cell r="M196">
            <v>2862.35</v>
          </cell>
          <cell r="N196">
            <v>954.15</v>
          </cell>
          <cell r="O196" t="str">
            <v>S/L</v>
          </cell>
          <cell r="P196">
            <v>7</v>
          </cell>
        </row>
        <row r="197">
          <cell r="A197" t="str">
            <v>KE.188</v>
          </cell>
          <cell r="B197" t="str">
            <v>Office Equipment</v>
          </cell>
          <cell r="C197">
            <v>191</v>
          </cell>
          <cell r="D197"/>
          <cell r="E197" t="str">
            <v xml:space="preserve">OKI Printer                                  </v>
          </cell>
          <cell r="F197">
            <v>38191</v>
          </cell>
          <cell r="G197">
            <v>1273.44</v>
          </cell>
          <cell r="H197">
            <v>0</v>
          </cell>
          <cell r="I197"/>
          <cell r="J197">
            <v>0</v>
          </cell>
          <cell r="K197">
            <v>803.48</v>
          </cell>
          <cell r="L197">
            <v>181.92</v>
          </cell>
          <cell r="M197">
            <v>985.4</v>
          </cell>
          <cell r="N197">
            <v>288.04000000000002</v>
          </cell>
          <cell r="O197" t="str">
            <v>S/L</v>
          </cell>
          <cell r="P197">
            <v>7</v>
          </cell>
        </row>
        <row r="198">
          <cell r="A198" t="str">
            <v>KE.189</v>
          </cell>
          <cell r="B198" t="str">
            <v>Office Equipment</v>
          </cell>
          <cell r="C198">
            <v>192</v>
          </cell>
          <cell r="D198"/>
          <cell r="E198" t="str">
            <v xml:space="preserve">Coral Call Master Upgrade - Phone System     </v>
          </cell>
          <cell r="F198">
            <v>38253</v>
          </cell>
          <cell r="G198">
            <v>7646</v>
          </cell>
          <cell r="H198">
            <v>0</v>
          </cell>
          <cell r="I198"/>
          <cell r="J198">
            <v>0</v>
          </cell>
          <cell r="K198">
            <v>6499.1</v>
          </cell>
          <cell r="L198">
            <v>1146.9000000000001</v>
          </cell>
          <cell r="M198">
            <v>7646</v>
          </cell>
          <cell r="N198">
            <v>0</v>
          </cell>
          <cell r="O198" t="str">
            <v>S/L</v>
          </cell>
          <cell r="P198">
            <v>5</v>
          </cell>
        </row>
        <row r="199">
          <cell r="A199" t="str">
            <v>KE.190</v>
          </cell>
          <cell r="B199" t="str">
            <v>Leasehold Improvements</v>
          </cell>
          <cell r="C199">
            <v>193</v>
          </cell>
          <cell r="D199"/>
          <cell r="E199" t="str">
            <v xml:space="preserve">Replace Asphalt                              </v>
          </cell>
          <cell r="F199">
            <v>38168</v>
          </cell>
          <cell r="G199">
            <v>4676</v>
          </cell>
          <cell r="H199">
            <v>0</v>
          </cell>
          <cell r="I199"/>
          <cell r="J199">
            <v>0</v>
          </cell>
          <cell r="K199">
            <v>526.04999999999995</v>
          </cell>
          <cell r="L199">
            <v>116.9</v>
          </cell>
          <cell r="M199">
            <v>642.95000000000005</v>
          </cell>
          <cell r="N199">
            <v>4033.05</v>
          </cell>
          <cell r="O199" t="str">
            <v>S/L</v>
          </cell>
          <cell r="P199">
            <v>40</v>
          </cell>
        </row>
        <row r="200">
          <cell r="A200" t="str">
            <v>KE.191</v>
          </cell>
          <cell r="B200" t="str">
            <v>Machines &amp; Equipment</v>
          </cell>
          <cell r="C200">
            <v>194</v>
          </cell>
          <cell r="D200"/>
          <cell r="E200" t="str">
            <v xml:space="preserve">Install Light in Welding Tent                </v>
          </cell>
          <cell r="F200">
            <v>38343</v>
          </cell>
          <cell r="G200">
            <v>758.23</v>
          </cell>
          <cell r="H200">
            <v>0</v>
          </cell>
          <cell r="I200"/>
          <cell r="J200">
            <v>0</v>
          </cell>
          <cell r="K200">
            <v>433.28</v>
          </cell>
          <cell r="L200">
            <v>108.32</v>
          </cell>
          <cell r="M200">
            <v>541.6</v>
          </cell>
          <cell r="N200">
            <v>216.63</v>
          </cell>
          <cell r="O200" t="str">
            <v>S/L</v>
          </cell>
          <cell r="P200">
            <v>7</v>
          </cell>
        </row>
        <row r="201">
          <cell r="A201" t="str">
            <v>KE.192</v>
          </cell>
          <cell r="B201" t="str">
            <v>Office Equipment</v>
          </cell>
          <cell r="C201">
            <v>195</v>
          </cell>
          <cell r="D201"/>
          <cell r="E201" t="str">
            <v xml:space="preserve">Sanyo LCD Multimedia Projector               </v>
          </cell>
          <cell r="F201">
            <v>38345</v>
          </cell>
          <cell r="G201">
            <v>2342.4499999999998</v>
          </cell>
          <cell r="H201">
            <v>0</v>
          </cell>
          <cell r="I201"/>
          <cell r="J201">
            <v>0</v>
          </cell>
          <cell r="K201">
            <v>1338.56</v>
          </cell>
          <cell r="L201">
            <v>334.64</v>
          </cell>
          <cell r="M201">
            <v>1673.2</v>
          </cell>
          <cell r="N201">
            <v>669.25</v>
          </cell>
          <cell r="O201" t="str">
            <v>S/L</v>
          </cell>
          <cell r="P201">
            <v>7</v>
          </cell>
        </row>
        <row r="202">
          <cell r="A202" t="str">
            <v>KE.193</v>
          </cell>
          <cell r="B202" t="str">
            <v>Machines &amp; Equipment</v>
          </cell>
          <cell r="C202">
            <v>196</v>
          </cell>
          <cell r="D202"/>
          <cell r="E202" t="str">
            <v xml:space="preserve">S20SER II Band Saw 440V 3PH W/Work Stop      </v>
          </cell>
          <cell r="F202">
            <v>38352</v>
          </cell>
          <cell r="G202">
            <v>8610</v>
          </cell>
          <cell r="H202">
            <v>0</v>
          </cell>
          <cell r="I202"/>
          <cell r="J202">
            <v>0</v>
          </cell>
          <cell r="K202">
            <v>4920</v>
          </cell>
          <cell r="L202">
            <v>1230</v>
          </cell>
          <cell r="M202">
            <v>6150</v>
          </cell>
          <cell r="N202">
            <v>2460</v>
          </cell>
          <cell r="O202" t="str">
            <v>S/L</v>
          </cell>
          <cell r="P202">
            <v>7</v>
          </cell>
        </row>
        <row r="203">
          <cell r="A203" t="str">
            <v>KE.194</v>
          </cell>
          <cell r="B203" t="str">
            <v>Furniture &amp; Fixtures</v>
          </cell>
          <cell r="C203">
            <v>197</v>
          </cell>
          <cell r="D203"/>
          <cell r="E203" t="str">
            <v xml:space="preserve">2 Park Ave Guest Chairs                      </v>
          </cell>
          <cell r="F203">
            <v>38469</v>
          </cell>
          <cell r="G203">
            <v>682.2</v>
          </cell>
          <cell r="H203">
            <v>0</v>
          </cell>
          <cell r="I203"/>
          <cell r="J203">
            <v>0</v>
          </cell>
          <cell r="K203">
            <v>357.35</v>
          </cell>
          <cell r="L203">
            <v>97.46</v>
          </cell>
          <cell r="M203">
            <v>454.81</v>
          </cell>
          <cell r="N203">
            <v>227.39</v>
          </cell>
          <cell r="O203" t="str">
            <v>S/L</v>
          </cell>
          <cell r="P203">
            <v>7</v>
          </cell>
        </row>
        <row r="204">
          <cell r="A204" t="str">
            <v>KE.195</v>
          </cell>
          <cell r="B204" t="str">
            <v>Furniture &amp; Fixtures</v>
          </cell>
          <cell r="C204">
            <v>198</v>
          </cell>
          <cell r="D204"/>
          <cell r="E204" t="str">
            <v xml:space="preserve">2 Meadowbrook Wingback Chairs                </v>
          </cell>
          <cell r="F204">
            <v>38469</v>
          </cell>
          <cell r="G204">
            <v>710.2</v>
          </cell>
          <cell r="H204">
            <v>0</v>
          </cell>
          <cell r="I204"/>
          <cell r="J204">
            <v>0</v>
          </cell>
          <cell r="K204">
            <v>372.02</v>
          </cell>
          <cell r="L204">
            <v>101.46</v>
          </cell>
          <cell r="M204">
            <v>473.48</v>
          </cell>
          <cell r="N204">
            <v>236.72</v>
          </cell>
          <cell r="O204" t="str">
            <v>S/L</v>
          </cell>
          <cell r="P204">
            <v>7</v>
          </cell>
        </row>
        <row r="205">
          <cell r="A205" t="str">
            <v>KE.196</v>
          </cell>
          <cell r="B205" t="str">
            <v>Furniture &amp; Fixtures</v>
          </cell>
          <cell r="C205">
            <v>199</v>
          </cell>
          <cell r="D205"/>
          <cell r="E205" t="str">
            <v xml:space="preserve">St Johns Office Furniture                    </v>
          </cell>
          <cell r="F205">
            <v>38469</v>
          </cell>
          <cell r="G205">
            <v>3564.67</v>
          </cell>
          <cell r="H205">
            <v>0</v>
          </cell>
          <cell r="I205"/>
          <cell r="J205">
            <v>0</v>
          </cell>
          <cell r="K205">
            <v>1867.21</v>
          </cell>
          <cell r="L205">
            <v>509.24</v>
          </cell>
          <cell r="M205">
            <v>2376.4499999999998</v>
          </cell>
          <cell r="N205">
            <v>1188.22</v>
          </cell>
          <cell r="O205" t="str">
            <v>S/L</v>
          </cell>
          <cell r="P205">
            <v>7</v>
          </cell>
        </row>
        <row r="206">
          <cell r="A206" t="str">
            <v>KE.197</v>
          </cell>
          <cell r="B206" t="str">
            <v>Machines &amp; Equipment</v>
          </cell>
          <cell r="C206">
            <v>200</v>
          </cell>
          <cell r="D206"/>
          <cell r="E206" t="str">
            <v xml:space="preserve">5 Ton Shawbox 700 Series Wire Rope Hoist     </v>
          </cell>
          <cell r="F206">
            <v>38468</v>
          </cell>
          <cell r="G206">
            <v>5300</v>
          </cell>
          <cell r="H206">
            <v>0</v>
          </cell>
          <cell r="I206"/>
          <cell r="J206">
            <v>0</v>
          </cell>
          <cell r="K206">
            <v>2776.18</v>
          </cell>
          <cell r="L206">
            <v>757.14</v>
          </cell>
          <cell r="M206">
            <v>3533.32</v>
          </cell>
          <cell r="N206">
            <v>1766.68</v>
          </cell>
          <cell r="O206" t="str">
            <v>S/L</v>
          </cell>
          <cell r="P206">
            <v>7</v>
          </cell>
        </row>
        <row r="207">
          <cell r="A207" t="str">
            <v>KE.198</v>
          </cell>
          <cell r="B207" t="str">
            <v>Motor Vehicles</v>
          </cell>
          <cell r="C207">
            <v>202</v>
          </cell>
          <cell r="D207"/>
          <cell r="E207" t="str">
            <v xml:space="preserve">4 - SH14GAX48 Steel Sheets - #322            </v>
          </cell>
          <cell r="F207">
            <v>38495</v>
          </cell>
          <cell r="G207">
            <v>524</v>
          </cell>
          <cell r="H207">
            <v>0</v>
          </cell>
          <cell r="I207"/>
          <cell r="J207">
            <v>0</v>
          </cell>
          <cell r="K207">
            <v>268.25</v>
          </cell>
          <cell r="L207">
            <v>74.86</v>
          </cell>
          <cell r="M207">
            <v>343.11</v>
          </cell>
          <cell r="N207">
            <v>180.89</v>
          </cell>
          <cell r="O207" t="str">
            <v>S/L</v>
          </cell>
          <cell r="P207">
            <v>7</v>
          </cell>
        </row>
        <row r="208">
          <cell r="A208" t="str">
            <v>KE.199</v>
          </cell>
          <cell r="B208" t="str">
            <v>Office Equipment</v>
          </cell>
          <cell r="C208">
            <v>203</v>
          </cell>
          <cell r="D208"/>
          <cell r="E208" t="str">
            <v xml:space="preserve">Sager NP4750 Supra Notebook PC               </v>
          </cell>
          <cell r="F208">
            <v>38442</v>
          </cell>
          <cell r="G208">
            <v>1808.63</v>
          </cell>
          <cell r="H208">
            <v>0</v>
          </cell>
          <cell r="I208"/>
          <cell r="J208">
            <v>0</v>
          </cell>
          <cell r="K208">
            <v>1356.48</v>
          </cell>
          <cell r="L208">
            <v>361.73</v>
          </cell>
          <cell r="M208">
            <v>1718.21</v>
          </cell>
          <cell r="N208">
            <v>90.42</v>
          </cell>
          <cell r="O208" t="str">
            <v>S/L</v>
          </cell>
          <cell r="P208">
            <v>5</v>
          </cell>
        </row>
        <row r="209">
          <cell r="A209" t="str">
            <v>KE.200</v>
          </cell>
          <cell r="B209" t="str">
            <v>Office Equipment</v>
          </cell>
          <cell r="C209">
            <v>204</v>
          </cell>
          <cell r="D209"/>
          <cell r="E209" t="str">
            <v xml:space="preserve">HP Lazer Jet 4350tn Printer                  </v>
          </cell>
          <cell r="F209">
            <v>38656</v>
          </cell>
          <cell r="G209">
            <v>1823.04</v>
          </cell>
          <cell r="H209">
            <v>0</v>
          </cell>
          <cell r="I209"/>
          <cell r="J209">
            <v>0</v>
          </cell>
          <cell r="K209">
            <v>824.7</v>
          </cell>
          <cell r="L209">
            <v>260.43</v>
          </cell>
          <cell r="M209">
            <v>1085.1300000000001</v>
          </cell>
          <cell r="N209">
            <v>737.91</v>
          </cell>
          <cell r="O209" t="str">
            <v>S/L</v>
          </cell>
          <cell r="P209">
            <v>7</v>
          </cell>
        </row>
        <row r="210">
          <cell r="A210" t="str">
            <v>KE.201</v>
          </cell>
          <cell r="B210" t="str">
            <v>Leasehold Improvements</v>
          </cell>
          <cell r="C210">
            <v>205</v>
          </cell>
          <cell r="D210"/>
          <cell r="E210" t="str">
            <v xml:space="preserve">Wash Rack Facility Design                    </v>
          </cell>
          <cell r="F210">
            <v>38638</v>
          </cell>
          <cell r="G210">
            <v>2813.6</v>
          </cell>
          <cell r="H210">
            <v>0</v>
          </cell>
          <cell r="I210"/>
          <cell r="J210">
            <v>0</v>
          </cell>
          <cell r="K210">
            <v>228.61</v>
          </cell>
          <cell r="L210">
            <v>70.34</v>
          </cell>
          <cell r="M210">
            <v>298.95</v>
          </cell>
          <cell r="N210">
            <v>2514.65</v>
          </cell>
          <cell r="O210" t="str">
            <v>S/L</v>
          </cell>
          <cell r="P210">
            <v>40</v>
          </cell>
        </row>
        <row r="211">
          <cell r="A211" t="str">
            <v>KE.202</v>
          </cell>
          <cell r="B211" t="str">
            <v>Leasehold Improvements</v>
          </cell>
          <cell r="C211">
            <v>206</v>
          </cell>
          <cell r="D211"/>
          <cell r="E211" t="str">
            <v xml:space="preserve">Concrete Work - KE Shop                      </v>
          </cell>
          <cell r="F211">
            <v>38595</v>
          </cell>
          <cell r="G211">
            <v>3615</v>
          </cell>
          <cell r="H211">
            <v>0</v>
          </cell>
          <cell r="I211"/>
          <cell r="J211">
            <v>0</v>
          </cell>
          <cell r="K211">
            <v>301.27</v>
          </cell>
          <cell r="L211">
            <v>90.38</v>
          </cell>
          <cell r="M211">
            <v>391.65</v>
          </cell>
          <cell r="N211">
            <v>3223.35</v>
          </cell>
          <cell r="O211" t="str">
            <v>S/L</v>
          </cell>
          <cell r="P211">
            <v>40</v>
          </cell>
        </row>
        <row r="212">
          <cell r="A212" t="str">
            <v>KE.203</v>
          </cell>
          <cell r="B212" t="str">
            <v>Leasehold Improvements</v>
          </cell>
          <cell r="C212">
            <v>208</v>
          </cell>
          <cell r="D212"/>
          <cell r="E212" t="str">
            <v xml:space="preserve">Palmberg Property - Legal Fees               </v>
          </cell>
          <cell r="F212">
            <v>38509</v>
          </cell>
          <cell r="G212">
            <v>17359.599999999999</v>
          </cell>
          <cell r="H212">
            <v>0</v>
          </cell>
          <cell r="I212"/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17359.599999999999</v>
          </cell>
          <cell r="O212" t="str">
            <v>Memo</v>
          </cell>
          <cell r="P212">
            <v>0</v>
          </cell>
        </row>
        <row r="213">
          <cell r="A213" t="str">
            <v>KE.204</v>
          </cell>
          <cell r="B213" t="str">
            <v>Leasehold Improvements</v>
          </cell>
          <cell r="C213">
            <v>209</v>
          </cell>
          <cell r="D213"/>
          <cell r="E213" t="str">
            <v xml:space="preserve">25'  X  69' Concrete Slab - KE Shop          </v>
          </cell>
          <cell r="F213">
            <v>38670</v>
          </cell>
          <cell r="G213">
            <v>11500</v>
          </cell>
          <cell r="H213">
            <v>0</v>
          </cell>
          <cell r="I213"/>
          <cell r="J213">
            <v>0</v>
          </cell>
          <cell r="K213">
            <v>910.42</v>
          </cell>
          <cell r="L213">
            <v>287.5</v>
          </cell>
          <cell r="M213">
            <v>1197.92</v>
          </cell>
          <cell r="N213">
            <v>10302.08</v>
          </cell>
          <cell r="O213" t="str">
            <v>S/L</v>
          </cell>
          <cell r="P213">
            <v>40</v>
          </cell>
        </row>
        <row r="214">
          <cell r="A214" t="str">
            <v>KE.205</v>
          </cell>
          <cell r="B214" t="str">
            <v>Machines &amp; Equipment</v>
          </cell>
          <cell r="C214">
            <v>223</v>
          </cell>
          <cell r="D214"/>
          <cell r="E214" t="str">
            <v xml:space="preserve">Schroeder Flow Meter PHS60-6                 </v>
          </cell>
          <cell r="F214">
            <v>38854</v>
          </cell>
          <cell r="G214">
            <v>1927.86</v>
          </cell>
          <cell r="H214">
            <v>0</v>
          </cell>
          <cell r="I214"/>
          <cell r="J214">
            <v>0</v>
          </cell>
          <cell r="K214">
            <v>711.48</v>
          </cell>
          <cell r="L214">
            <v>275.41000000000003</v>
          </cell>
          <cell r="M214">
            <v>986.89</v>
          </cell>
          <cell r="N214">
            <v>940.97</v>
          </cell>
          <cell r="O214" t="str">
            <v>S/L</v>
          </cell>
          <cell r="P214">
            <v>7</v>
          </cell>
        </row>
        <row r="215">
          <cell r="A215" t="str">
            <v>KE.206</v>
          </cell>
          <cell r="B215" t="str">
            <v>Motor Vehicles</v>
          </cell>
          <cell r="C215">
            <v>224</v>
          </cell>
          <cell r="D215"/>
          <cell r="E215" t="str">
            <v xml:space="preserve">Front Lodal Springs - #325                   </v>
          </cell>
          <cell r="F215">
            <v>38821</v>
          </cell>
          <cell r="G215">
            <v>918.5</v>
          </cell>
          <cell r="H215">
            <v>0</v>
          </cell>
          <cell r="I215"/>
          <cell r="J215">
            <v>0</v>
          </cell>
          <cell r="K215">
            <v>360.83</v>
          </cell>
          <cell r="L215">
            <v>131.21</v>
          </cell>
          <cell r="M215">
            <v>492.04</v>
          </cell>
          <cell r="N215">
            <v>426.46</v>
          </cell>
          <cell r="O215" t="str">
            <v>S/L</v>
          </cell>
          <cell r="P215">
            <v>7</v>
          </cell>
        </row>
        <row r="216">
          <cell r="A216" t="str">
            <v>KE.207</v>
          </cell>
          <cell r="B216" t="str">
            <v>Motor Vehicles</v>
          </cell>
          <cell r="C216">
            <v>225</v>
          </cell>
          <cell r="D216"/>
          <cell r="E216" t="str">
            <v xml:space="preserve">2 #3 Expanded Grating 4' X 8' Trailer #667   </v>
          </cell>
          <cell r="F216">
            <v>38898</v>
          </cell>
          <cell r="G216">
            <v>156.53</v>
          </cell>
          <cell r="H216">
            <v>0</v>
          </cell>
          <cell r="I216"/>
          <cell r="J216">
            <v>0</v>
          </cell>
          <cell r="K216">
            <v>55.9</v>
          </cell>
          <cell r="L216">
            <v>22.36</v>
          </cell>
          <cell r="M216">
            <v>78.260000000000005</v>
          </cell>
          <cell r="N216">
            <v>78.27</v>
          </cell>
          <cell r="O216" t="str">
            <v>S/L</v>
          </cell>
          <cell r="P216">
            <v>7</v>
          </cell>
        </row>
        <row r="217">
          <cell r="A217" t="str">
            <v>KE.208</v>
          </cell>
          <cell r="B217" t="str">
            <v>Machines &amp; Equipment</v>
          </cell>
          <cell r="C217">
            <v>232</v>
          </cell>
          <cell r="D217"/>
          <cell r="E217" t="str">
            <v xml:space="preserve">Welding Safety Equipment                     </v>
          </cell>
          <cell r="F217">
            <v>38929</v>
          </cell>
          <cell r="G217">
            <v>2372.29</v>
          </cell>
          <cell r="H217">
            <v>0</v>
          </cell>
          <cell r="I217"/>
          <cell r="J217">
            <v>0</v>
          </cell>
          <cell r="K217">
            <v>819.01</v>
          </cell>
          <cell r="L217">
            <v>338.9</v>
          </cell>
          <cell r="M217">
            <v>1157.9100000000001</v>
          </cell>
          <cell r="N217">
            <v>1214.3800000000001</v>
          </cell>
          <cell r="O217" t="str">
            <v>S/L</v>
          </cell>
          <cell r="P217">
            <v>7</v>
          </cell>
        </row>
        <row r="218">
          <cell r="A218" t="str">
            <v>KE.209</v>
          </cell>
          <cell r="B218" t="str">
            <v>Leasehold Improvements</v>
          </cell>
          <cell r="C218">
            <v>233</v>
          </cell>
          <cell r="D218"/>
          <cell r="E218" t="str">
            <v xml:space="preserve">KE Shop Remodel                              </v>
          </cell>
          <cell r="F218">
            <v>38960</v>
          </cell>
          <cell r="G218">
            <v>5330.98</v>
          </cell>
          <cell r="H218">
            <v>0</v>
          </cell>
          <cell r="I218"/>
          <cell r="J218">
            <v>0</v>
          </cell>
          <cell r="K218">
            <v>310.95999999999998</v>
          </cell>
          <cell r="L218">
            <v>133.27000000000001</v>
          </cell>
          <cell r="M218">
            <v>444.23</v>
          </cell>
          <cell r="N218">
            <v>4886.75</v>
          </cell>
          <cell r="O218" t="str">
            <v>S/L</v>
          </cell>
          <cell r="P218">
            <v>40</v>
          </cell>
        </row>
        <row r="219">
          <cell r="A219" t="str">
            <v>KE.210</v>
          </cell>
          <cell r="B219" t="str">
            <v>Office Equipment</v>
          </cell>
          <cell r="C219">
            <v>251</v>
          </cell>
          <cell r="D219"/>
          <cell r="E219" t="str">
            <v xml:space="preserve">Check Endorser                               </v>
          </cell>
          <cell r="F219">
            <v>39059</v>
          </cell>
          <cell r="G219">
            <v>3850</v>
          </cell>
          <cell r="H219">
            <v>0</v>
          </cell>
          <cell r="I219"/>
          <cell r="J219">
            <v>0</v>
          </cell>
          <cell r="K219">
            <v>1145.83</v>
          </cell>
          <cell r="L219">
            <v>550</v>
          </cell>
          <cell r="M219">
            <v>1695.83</v>
          </cell>
          <cell r="N219">
            <v>2154.17</v>
          </cell>
          <cell r="O219" t="str">
            <v>S/L</v>
          </cell>
          <cell r="P219">
            <v>7</v>
          </cell>
        </row>
        <row r="220">
          <cell r="A220" t="str">
            <v>KE.211</v>
          </cell>
          <cell r="B220" t="str">
            <v>Leasehold Improvements</v>
          </cell>
          <cell r="C220">
            <v>252</v>
          </cell>
          <cell r="D220"/>
          <cell r="E220" t="str">
            <v xml:space="preserve">Electrical Work - Temp Office &amp; Main Shop    </v>
          </cell>
          <cell r="F220">
            <v>39041</v>
          </cell>
          <cell r="G220">
            <v>2727.24</v>
          </cell>
          <cell r="H220">
            <v>0</v>
          </cell>
          <cell r="I220"/>
          <cell r="J220">
            <v>0</v>
          </cell>
          <cell r="K220">
            <v>142.04</v>
          </cell>
          <cell r="L220">
            <v>68.180000000000007</v>
          </cell>
          <cell r="M220">
            <v>210.22</v>
          </cell>
          <cell r="N220">
            <v>2517.02</v>
          </cell>
          <cell r="O220" t="str">
            <v>S/L</v>
          </cell>
          <cell r="P220">
            <v>40</v>
          </cell>
        </row>
        <row r="221">
          <cell r="A221" t="str">
            <v>KE.212</v>
          </cell>
          <cell r="B221" t="str">
            <v>Leasehold Improvements</v>
          </cell>
          <cell r="C221">
            <v>253</v>
          </cell>
          <cell r="D221"/>
          <cell r="E221" t="str">
            <v xml:space="preserve">Building Delivery                            </v>
          </cell>
          <cell r="F221">
            <v>39050</v>
          </cell>
          <cell r="G221">
            <v>557</v>
          </cell>
          <cell r="H221">
            <v>0</v>
          </cell>
          <cell r="I221"/>
          <cell r="J221">
            <v>0</v>
          </cell>
          <cell r="K221">
            <v>29.02</v>
          </cell>
          <cell r="L221">
            <v>13.93</v>
          </cell>
          <cell r="M221">
            <v>42.95</v>
          </cell>
          <cell r="N221">
            <v>514.04999999999995</v>
          </cell>
          <cell r="O221" t="str">
            <v>S/L</v>
          </cell>
          <cell r="P221">
            <v>40</v>
          </cell>
        </row>
        <row r="222">
          <cell r="A222" t="str">
            <v>KE.213</v>
          </cell>
          <cell r="B222" t="str">
            <v>Leasehold Improvements</v>
          </cell>
          <cell r="C222">
            <v>254</v>
          </cell>
          <cell r="D222"/>
          <cell r="E222" t="str">
            <v xml:space="preserve">Consultation Fees - Interior Deisgn          </v>
          </cell>
          <cell r="F222">
            <v>39051</v>
          </cell>
          <cell r="G222">
            <v>1768.5</v>
          </cell>
          <cell r="H222">
            <v>0</v>
          </cell>
          <cell r="I222"/>
          <cell r="J222">
            <v>0</v>
          </cell>
          <cell r="K222">
            <v>92.1</v>
          </cell>
          <cell r="L222">
            <v>44.21</v>
          </cell>
          <cell r="M222">
            <v>136.31</v>
          </cell>
          <cell r="N222">
            <v>1632.19</v>
          </cell>
          <cell r="O222" t="str">
            <v>S/L</v>
          </cell>
          <cell r="P222">
            <v>40</v>
          </cell>
        </row>
        <row r="223">
          <cell r="A223" t="str">
            <v>KE.214</v>
          </cell>
          <cell r="B223" t="str">
            <v>Motor Vehicles</v>
          </cell>
          <cell r="C223">
            <v>255</v>
          </cell>
          <cell r="D223"/>
          <cell r="E223" t="str">
            <v xml:space="preserve">2000 Jetta                                   </v>
          </cell>
          <cell r="F223">
            <v>39062</v>
          </cell>
          <cell r="G223">
            <v>17000</v>
          </cell>
          <cell r="H223">
            <v>0</v>
          </cell>
          <cell r="I223"/>
          <cell r="J223">
            <v>0</v>
          </cell>
          <cell r="K223">
            <v>7083.33</v>
          </cell>
          <cell r="L223">
            <v>3400</v>
          </cell>
          <cell r="M223">
            <v>10483.33</v>
          </cell>
          <cell r="N223">
            <v>6516.67</v>
          </cell>
          <cell r="O223" t="str">
            <v>S/L</v>
          </cell>
          <cell r="P223">
            <v>5</v>
          </cell>
        </row>
        <row r="224">
          <cell r="A224" t="str">
            <v>KE.215</v>
          </cell>
          <cell r="B224" t="str">
            <v>Motor Vehicles</v>
          </cell>
          <cell r="C224">
            <v>256</v>
          </cell>
          <cell r="D224"/>
          <cell r="E224" t="str">
            <v xml:space="preserve">2007 GMC Yukon XL - #816                     </v>
          </cell>
          <cell r="F224">
            <v>38990</v>
          </cell>
          <cell r="G224">
            <v>56826.34</v>
          </cell>
          <cell r="H224">
            <v>0</v>
          </cell>
          <cell r="I224"/>
          <cell r="J224">
            <v>0</v>
          </cell>
          <cell r="K224">
            <v>25571.86</v>
          </cell>
          <cell r="L224">
            <v>11365.27</v>
          </cell>
          <cell r="M224">
            <v>36937.129999999997</v>
          </cell>
          <cell r="N224">
            <v>19889.21</v>
          </cell>
          <cell r="O224" t="str">
            <v>S/L</v>
          </cell>
          <cell r="P224">
            <v>5</v>
          </cell>
        </row>
        <row r="225">
          <cell r="A225" t="str">
            <v>KE.216</v>
          </cell>
          <cell r="B225" t="str">
            <v>Machines &amp; Equipment</v>
          </cell>
          <cell r="C225">
            <v>257</v>
          </cell>
          <cell r="D225"/>
          <cell r="E225" t="str">
            <v xml:space="preserve">Welder                                       </v>
          </cell>
          <cell r="F225">
            <v>39105</v>
          </cell>
          <cell r="G225">
            <v>3967.19</v>
          </cell>
          <cell r="H225">
            <v>0</v>
          </cell>
          <cell r="I225"/>
          <cell r="J225">
            <v>0</v>
          </cell>
          <cell r="K225">
            <v>1086.25</v>
          </cell>
          <cell r="L225">
            <v>566.74</v>
          </cell>
          <cell r="M225">
            <v>1652.99</v>
          </cell>
          <cell r="N225">
            <v>2314.1999999999998</v>
          </cell>
          <cell r="O225" t="str">
            <v>S/L</v>
          </cell>
          <cell r="P225">
            <v>7</v>
          </cell>
        </row>
        <row r="226">
          <cell r="A226" t="str">
            <v>KE.217</v>
          </cell>
          <cell r="B226" t="str">
            <v>Office Equipment</v>
          </cell>
          <cell r="C226">
            <v>258</v>
          </cell>
          <cell r="D226"/>
          <cell r="E226" t="str">
            <v xml:space="preserve">Tadiron Coral IPX800 &amp; IPX 500 Phone System  </v>
          </cell>
          <cell r="F226">
            <v>39172</v>
          </cell>
          <cell r="G226">
            <v>27471</v>
          </cell>
          <cell r="H226">
            <v>0</v>
          </cell>
          <cell r="I226"/>
          <cell r="J226">
            <v>0</v>
          </cell>
          <cell r="K226">
            <v>9614.85</v>
          </cell>
          <cell r="L226">
            <v>5494.2</v>
          </cell>
          <cell r="M226">
            <v>15109.05</v>
          </cell>
          <cell r="N226">
            <v>12361.95</v>
          </cell>
          <cell r="O226" t="str">
            <v>S/L</v>
          </cell>
          <cell r="P226">
            <v>5</v>
          </cell>
        </row>
        <row r="227">
          <cell r="A227" t="str">
            <v>KE.218</v>
          </cell>
          <cell r="B227" t="str">
            <v>Office Equipment</v>
          </cell>
          <cell r="C227">
            <v>259</v>
          </cell>
          <cell r="D227"/>
          <cell r="E227" t="str">
            <v xml:space="preserve">IBM Server                                   </v>
          </cell>
          <cell r="F227">
            <v>39172</v>
          </cell>
          <cell r="G227">
            <v>21380.03</v>
          </cell>
          <cell r="H227">
            <v>0</v>
          </cell>
          <cell r="I227"/>
          <cell r="J227">
            <v>0</v>
          </cell>
          <cell r="K227">
            <v>7483.01</v>
          </cell>
          <cell r="L227">
            <v>4276.01</v>
          </cell>
          <cell r="M227">
            <v>11759.02</v>
          </cell>
          <cell r="N227">
            <v>9621.01</v>
          </cell>
          <cell r="O227" t="str">
            <v>S/L</v>
          </cell>
          <cell r="P227">
            <v>5</v>
          </cell>
        </row>
        <row r="228">
          <cell r="A228" t="str">
            <v>KE.219</v>
          </cell>
          <cell r="B228" t="str">
            <v>Leasehold Improvements</v>
          </cell>
          <cell r="C228">
            <v>260</v>
          </cell>
          <cell r="D228"/>
          <cell r="E228" t="str">
            <v xml:space="preserve">Office Remodel                               </v>
          </cell>
          <cell r="F228">
            <v>39172</v>
          </cell>
          <cell r="G228">
            <v>40555.03</v>
          </cell>
          <cell r="H228">
            <v>0</v>
          </cell>
          <cell r="I228"/>
          <cell r="J228">
            <v>0</v>
          </cell>
          <cell r="K228">
            <v>10138.76</v>
          </cell>
          <cell r="L228">
            <v>5793.58</v>
          </cell>
          <cell r="M228">
            <v>15932.34</v>
          </cell>
          <cell r="N228">
            <v>24622.69</v>
          </cell>
          <cell r="O228" t="str">
            <v>S/L</v>
          </cell>
          <cell r="P228">
            <v>7</v>
          </cell>
        </row>
        <row r="229">
          <cell r="A229" t="str">
            <v>KE.220</v>
          </cell>
          <cell r="B229" t="str">
            <v>Leasehold Improvements</v>
          </cell>
          <cell r="C229">
            <v>261</v>
          </cell>
          <cell r="D229"/>
          <cell r="E229" t="str">
            <v xml:space="preserve">Consultation Fees - Interior Design          </v>
          </cell>
          <cell r="F229">
            <v>39161</v>
          </cell>
          <cell r="G229">
            <v>653.13</v>
          </cell>
          <cell r="H229">
            <v>0</v>
          </cell>
          <cell r="I229"/>
          <cell r="J229">
            <v>0</v>
          </cell>
          <cell r="K229">
            <v>163.28</v>
          </cell>
          <cell r="L229">
            <v>93.3</v>
          </cell>
          <cell r="M229">
            <v>256.58</v>
          </cell>
          <cell r="N229">
            <v>396.55</v>
          </cell>
          <cell r="O229" t="str">
            <v>S/L</v>
          </cell>
          <cell r="P229">
            <v>7</v>
          </cell>
        </row>
        <row r="230">
          <cell r="A230" t="str">
            <v>KE.221</v>
          </cell>
          <cell r="B230" t="str">
            <v>Leasehold Improvements</v>
          </cell>
          <cell r="C230">
            <v>262</v>
          </cell>
          <cell r="D230"/>
          <cell r="E230" t="str">
            <v xml:space="preserve">Office Remodel                               </v>
          </cell>
          <cell r="F230">
            <v>39113</v>
          </cell>
          <cell r="G230">
            <v>831.25</v>
          </cell>
          <cell r="H230">
            <v>0</v>
          </cell>
          <cell r="I230"/>
          <cell r="J230">
            <v>0</v>
          </cell>
          <cell r="K230">
            <v>227.6</v>
          </cell>
          <cell r="L230">
            <v>118.75</v>
          </cell>
          <cell r="M230">
            <v>346.35</v>
          </cell>
          <cell r="N230">
            <v>484.9</v>
          </cell>
          <cell r="O230" t="str">
            <v>S/L</v>
          </cell>
          <cell r="P230">
            <v>7</v>
          </cell>
        </row>
        <row r="231">
          <cell r="A231" t="str">
            <v>KE.222</v>
          </cell>
          <cell r="B231" t="str">
            <v>Leasehold Improvements</v>
          </cell>
          <cell r="C231">
            <v>263</v>
          </cell>
          <cell r="D231"/>
          <cell r="E231" t="str">
            <v xml:space="preserve">Window Coverings - Office Remodel            </v>
          </cell>
          <cell r="F231">
            <v>39161</v>
          </cell>
          <cell r="G231">
            <v>4639</v>
          </cell>
          <cell r="H231">
            <v>0</v>
          </cell>
          <cell r="I231"/>
          <cell r="J231">
            <v>0</v>
          </cell>
          <cell r="K231">
            <v>1159.75</v>
          </cell>
          <cell r="L231">
            <v>662.71</v>
          </cell>
          <cell r="M231">
            <v>1822.46</v>
          </cell>
          <cell r="N231">
            <v>2816.54</v>
          </cell>
          <cell r="O231" t="str">
            <v>S/L</v>
          </cell>
          <cell r="P231">
            <v>7</v>
          </cell>
        </row>
        <row r="232">
          <cell r="A232" t="str">
            <v>KE.223</v>
          </cell>
          <cell r="B232" t="str">
            <v>Furniture &amp; Fixtures</v>
          </cell>
          <cell r="C232">
            <v>264</v>
          </cell>
          <cell r="D232"/>
          <cell r="E232" t="str">
            <v xml:space="preserve">4 Guest Chairs and End Table                 </v>
          </cell>
          <cell r="F232">
            <v>39172</v>
          </cell>
          <cell r="G232">
            <v>3612</v>
          </cell>
          <cell r="H232">
            <v>0</v>
          </cell>
          <cell r="I232"/>
          <cell r="J232">
            <v>0</v>
          </cell>
          <cell r="K232">
            <v>903</v>
          </cell>
          <cell r="L232">
            <v>516</v>
          </cell>
          <cell r="M232">
            <v>1419</v>
          </cell>
          <cell r="N232">
            <v>2193</v>
          </cell>
          <cell r="O232" t="str">
            <v>S/L</v>
          </cell>
          <cell r="P232">
            <v>7</v>
          </cell>
        </row>
        <row r="233">
          <cell r="A233" t="str">
            <v>KE.224</v>
          </cell>
          <cell r="B233" t="str">
            <v>Furniture &amp; Fixtures</v>
          </cell>
          <cell r="C233">
            <v>265</v>
          </cell>
          <cell r="D233"/>
          <cell r="E233" t="str">
            <v xml:space="preserve">3 Humanscale Keyboard Trays                  </v>
          </cell>
          <cell r="F233">
            <v>39172</v>
          </cell>
          <cell r="G233">
            <v>777.65</v>
          </cell>
          <cell r="H233">
            <v>0</v>
          </cell>
          <cell r="I233"/>
          <cell r="J233">
            <v>0</v>
          </cell>
          <cell r="K233">
            <v>194.41</v>
          </cell>
          <cell r="L233">
            <v>111.09</v>
          </cell>
          <cell r="M233">
            <v>305.5</v>
          </cell>
          <cell r="N233">
            <v>472.15</v>
          </cell>
          <cell r="O233" t="str">
            <v>S/L</v>
          </cell>
          <cell r="P233">
            <v>7</v>
          </cell>
        </row>
        <row r="234">
          <cell r="A234" t="str">
            <v>KE.225</v>
          </cell>
          <cell r="B234" t="str">
            <v>Furniture &amp; Fixtures</v>
          </cell>
          <cell r="C234">
            <v>267</v>
          </cell>
          <cell r="D234"/>
          <cell r="E234" t="str">
            <v xml:space="preserve">Conference Room Furniture                    </v>
          </cell>
          <cell r="F234">
            <v>39323</v>
          </cell>
          <cell r="G234">
            <v>9469.01</v>
          </cell>
          <cell r="H234">
            <v>0</v>
          </cell>
          <cell r="I234"/>
          <cell r="J234">
            <v>0</v>
          </cell>
          <cell r="K234">
            <v>1803.63</v>
          </cell>
          <cell r="L234">
            <v>1352.72</v>
          </cell>
          <cell r="M234">
            <v>3156.35</v>
          </cell>
          <cell r="N234">
            <v>6312.66</v>
          </cell>
          <cell r="O234" t="str">
            <v>S/L</v>
          </cell>
          <cell r="P234">
            <v>7</v>
          </cell>
        </row>
        <row r="235">
          <cell r="A235" t="str">
            <v>KE.226</v>
          </cell>
          <cell r="B235" t="str">
            <v>Furniture &amp; Fixtures</v>
          </cell>
          <cell r="C235">
            <v>268</v>
          </cell>
          <cell r="D235"/>
          <cell r="E235" t="str">
            <v xml:space="preserve">Lunch Room Furniture                         </v>
          </cell>
          <cell r="F235">
            <v>39323</v>
          </cell>
          <cell r="G235">
            <v>7448.16</v>
          </cell>
          <cell r="H235">
            <v>0</v>
          </cell>
          <cell r="I235"/>
          <cell r="J235">
            <v>0</v>
          </cell>
          <cell r="K235">
            <v>1418.69</v>
          </cell>
          <cell r="L235">
            <v>1064.02</v>
          </cell>
          <cell r="M235">
            <v>2482.71</v>
          </cell>
          <cell r="N235">
            <v>4965.45</v>
          </cell>
          <cell r="O235" t="str">
            <v>S/L</v>
          </cell>
          <cell r="P235">
            <v>7</v>
          </cell>
        </row>
        <row r="236">
          <cell r="A236" t="str">
            <v>KE.227</v>
          </cell>
          <cell r="B236" t="str">
            <v>Leasehold Improvements</v>
          </cell>
          <cell r="C236">
            <v>269</v>
          </cell>
          <cell r="D236"/>
          <cell r="E236" t="str">
            <v xml:space="preserve">Window Coverings - Office Remodel            </v>
          </cell>
          <cell r="F236">
            <v>39185</v>
          </cell>
          <cell r="G236">
            <v>970</v>
          </cell>
          <cell r="H236">
            <v>0</v>
          </cell>
          <cell r="I236"/>
          <cell r="J236">
            <v>0</v>
          </cell>
          <cell r="K236">
            <v>242.5</v>
          </cell>
          <cell r="L236">
            <v>138.57</v>
          </cell>
          <cell r="M236">
            <v>381.07</v>
          </cell>
          <cell r="N236">
            <v>588.92999999999995</v>
          </cell>
          <cell r="O236" t="str">
            <v>S/L</v>
          </cell>
          <cell r="P236">
            <v>7</v>
          </cell>
        </row>
        <row r="237">
          <cell r="A237" t="str">
            <v>KE.228</v>
          </cell>
          <cell r="B237" t="str">
            <v>Office Equipment</v>
          </cell>
          <cell r="C237">
            <v>271</v>
          </cell>
          <cell r="D237"/>
          <cell r="E237" t="str">
            <v xml:space="preserve">Phone System Upgrade                         </v>
          </cell>
          <cell r="F237">
            <v>39196</v>
          </cell>
          <cell r="G237">
            <v>4475</v>
          </cell>
          <cell r="H237">
            <v>0</v>
          </cell>
          <cell r="I237"/>
          <cell r="J237">
            <v>0</v>
          </cell>
          <cell r="K237">
            <v>1491.67</v>
          </cell>
          <cell r="L237">
            <v>895</v>
          </cell>
          <cell r="M237">
            <v>2386.67</v>
          </cell>
          <cell r="N237">
            <v>2088.33</v>
          </cell>
          <cell r="O237" t="str">
            <v>S/L</v>
          </cell>
          <cell r="P237">
            <v>5</v>
          </cell>
        </row>
        <row r="238">
          <cell r="A238" t="str">
            <v>KE.229</v>
          </cell>
          <cell r="B238" t="str">
            <v>Office Equipment</v>
          </cell>
          <cell r="C238">
            <v>272</v>
          </cell>
          <cell r="D238"/>
          <cell r="E238" t="str">
            <v xml:space="preserve">6 Floor Mats                                 </v>
          </cell>
          <cell r="F238">
            <v>39191</v>
          </cell>
          <cell r="G238">
            <v>149.94</v>
          </cell>
          <cell r="H238">
            <v>0</v>
          </cell>
          <cell r="I238"/>
          <cell r="J238">
            <v>0</v>
          </cell>
          <cell r="K238">
            <v>35.700000000000003</v>
          </cell>
          <cell r="L238">
            <v>21.42</v>
          </cell>
          <cell r="M238">
            <v>57.12</v>
          </cell>
          <cell r="N238">
            <v>92.82</v>
          </cell>
          <cell r="O238" t="str">
            <v>S/L</v>
          </cell>
          <cell r="P238">
            <v>7</v>
          </cell>
        </row>
        <row r="239">
          <cell r="A239" t="str">
            <v>KE.230</v>
          </cell>
          <cell r="B239" t="str">
            <v>Leasehold Improvements</v>
          </cell>
          <cell r="C239">
            <v>273</v>
          </cell>
          <cell r="D239"/>
          <cell r="E239" t="str">
            <v xml:space="preserve">Temporary Modular Trailers                   </v>
          </cell>
          <cell r="F239">
            <v>39447</v>
          </cell>
          <cell r="G239">
            <v>6791.32</v>
          </cell>
          <cell r="H239">
            <v>0</v>
          </cell>
          <cell r="I239"/>
          <cell r="J239">
            <v>0</v>
          </cell>
          <cell r="K239">
            <v>970.19</v>
          </cell>
          <cell r="L239">
            <v>970.19</v>
          </cell>
          <cell r="M239">
            <v>1940.38</v>
          </cell>
          <cell r="N239">
            <v>4850.9399999999996</v>
          </cell>
          <cell r="O239" t="str">
            <v>S/L</v>
          </cell>
          <cell r="P239">
            <v>7</v>
          </cell>
        </row>
        <row r="240">
          <cell r="A240" t="str">
            <v>KE.231</v>
          </cell>
          <cell r="B240" t="str">
            <v>Leasehold Improvements</v>
          </cell>
          <cell r="C240">
            <v>274</v>
          </cell>
          <cell r="D240"/>
          <cell r="E240" t="str">
            <v xml:space="preserve">Office Remodel                               </v>
          </cell>
          <cell r="F240">
            <v>39220</v>
          </cell>
          <cell r="G240">
            <v>231.26</v>
          </cell>
          <cell r="H240">
            <v>0</v>
          </cell>
          <cell r="I240"/>
          <cell r="J240">
            <v>0</v>
          </cell>
          <cell r="K240">
            <v>52.31</v>
          </cell>
          <cell r="L240">
            <v>33.04</v>
          </cell>
          <cell r="M240">
            <v>85.35</v>
          </cell>
          <cell r="N240">
            <v>145.91</v>
          </cell>
          <cell r="O240" t="str">
            <v>S/L</v>
          </cell>
          <cell r="P240">
            <v>7</v>
          </cell>
        </row>
        <row r="241">
          <cell r="A241" t="str">
            <v>KE.232</v>
          </cell>
          <cell r="B241" t="str">
            <v>Furniture &amp; Fixtures</v>
          </cell>
          <cell r="C241">
            <v>278</v>
          </cell>
          <cell r="D241"/>
          <cell r="E241" t="str">
            <v xml:space="preserve">10 Conference Room Chairs                    </v>
          </cell>
          <cell r="F241">
            <v>39275</v>
          </cell>
          <cell r="G241">
            <v>1175.3800000000001</v>
          </cell>
          <cell r="H241">
            <v>0</v>
          </cell>
          <cell r="I241"/>
          <cell r="J241">
            <v>0</v>
          </cell>
          <cell r="K241">
            <v>251.87</v>
          </cell>
          <cell r="L241">
            <v>167.91</v>
          </cell>
          <cell r="M241">
            <v>419.78</v>
          </cell>
          <cell r="N241">
            <v>755.6</v>
          </cell>
          <cell r="O241" t="str">
            <v>S/L</v>
          </cell>
          <cell r="P241">
            <v>7</v>
          </cell>
        </row>
        <row r="242">
          <cell r="A242" t="str">
            <v>KE.233</v>
          </cell>
          <cell r="B242" t="str">
            <v>Furniture &amp; Fixtures</v>
          </cell>
          <cell r="C242">
            <v>279</v>
          </cell>
          <cell r="D242"/>
          <cell r="E242" t="str">
            <v xml:space="preserve">Kitchen Remodel - Amana Microwave            </v>
          </cell>
          <cell r="F242">
            <v>39290</v>
          </cell>
          <cell r="G242">
            <v>158</v>
          </cell>
          <cell r="H242">
            <v>0</v>
          </cell>
          <cell r="I242"/>
          <cell r="J242">
            <v>0</v>
          </cell>
          <cell r="K242">
            <v>31.97</v>
          </cell>
          <cell r="L242">
            <v>22.57</v>
          </cell>
          <cell r="M242">
            <v>54.54</v>
          </cell>
          <cell r="N242">
            <v>103.46</v>
          </cell>
          <cell r="O242" t="str">
            <v>S/L</v>
          </cell>
          <cell r="P242">
            <v>7</v>
          </cell>
        </row>
        <row r="243">
          <cell r="A243" t="str">
            <v>KE.234</v>
          </cell>
          <cell r="B243" t="str">
            <v>Furniture &amp; Fixtures</v>
          </cell>
          <cell r="C243">
            <v>280</v>
          </cell>
          <cell r="D243"/>
          <cell r="E243" t="str">
            <v xml:space="preserve">Kitchen Remodel - Maytag Dishwasher          </v>
          </cell>
          <cell r="F243">
            <v>39290</v>
          </cell>
          <cell r="G243">
            <v>527</v>
          </cell>
          <cell r="H243">
            <v>0</v>
          </cell>
          <cell r="I243"/>
          <cell r="J243">
            <v>0</v>
          </cell>
          <cell r="K243">
            <v>106.66</v>
          </cell>
          <cell r="L243">
            <v>75.290000000000006</v>
          </cell>
          <cell r="M243">
            <v>181.95</v>
          </cell>
          <cell r="N243">
            <v>345.05</v>
          </cell>
          <cell r="O243" t="str">
            <v>S/L</v>
          </cell>
          <cell r="P243">
            <v>7</v>
          </cell>
        </row>
        <row r="244">
          <cell r="A244" t="str">
            <v>KE.235</v>
          </cell>
          <cell r="B244" t="str">
            <v>Furniture &amp; Fixtures</v>
          </cell>
          <cell r="C244">
            <v>281</v>
          </cell>
          <cell r="D244"/>
          <cell r="E244" t="str">
            <v xml:space="preserve">kitchen Remodel - Maytag Range               </v>
          </cell>
          <cell r="F244">
            <v>39290</v>
          </cell>
          <cell r="G244">
            <v>645</v>
          </cell>
          <cell r="H244">
            <v>0</v>
          </cell>
          <cell r="I244"/>
          <cell r="J244">
            <v>0</v>
          </cell>
          <cell r="K244">
            <v>130.53</v>
          </cell>
          <cell r="L244">
            <v>92.14</v>
          </cell>
          <cell r="M244">
            <v>222.67</v>
          </cell>
          <cell r="N244">
            <v>422.33</v>
          </cell>
          <cell r="O244" t="str">
            <v>S/L</v>
          </cell>
          <cell r="P244">
            <v>7</v>
          </cell>
        </row>
        <row r="245">
          <cell r="A245" t="str">
            <v>KE.236</v>
          </cell>
          <cell r="B245" t="str">
            <v>Furniture &amp; Fixtures</v>
          </cell>
          <cell r="C245">
            <v>282</v>
          </cell>
          <cell r="D245"/>
          <cell r="E245" t="str">
            <v xml:space="preserve">Kitchen Remodel - Amana Refrigerartor        </v>
          </cell>
          <cell r="F245">
            <v>39290</v>
          </cell>
          <cell r="G245">
            <v>2271</v>
          </cell>
          <cell r="H245">
            <v>0</v>
          </cell>
          <cell r="I245"/>
          <cell r="J245">
            <v>0</v>
          </cell>
          <cell r="K245">
            <v>459.61</v>
          </cell>
          <cell r="L245">
            <v>324.43</v>
          </cell>
          <cell r="M245">
            <v>784.04</v>
          </cell>
          <cell r="N245">
            <v>1486.96</v>
          </cell>
          <cell r="O245" t="str">
            <v>S/L</v>
          </cell>
          <cell r="P245">
            <v>7</v>
          </cell>
        </row>
        <row r="246">
          <cell r="A246" t="str">
            <v>KE.237</v>
          </cell>
          <cell r="B246" t="str">
            <v>Furniture &amp; Fixtures</v>
          </cell>
          <cell r="C246">
            <v>283</v>
          </cell>
          <cell r="D246"/>
          <cell r="E246" t="str">
            <v xml:space="preserve">Kitchen Remodel - Maytag Microwave Hood      </v>
          </cell>
          <cell r="F246">
            <v>39290</v>
          </cell>
          <cell r="G246">
            <v>319</v>
          </cell>
          <cell r="H246">
            <v>0</v>
          </cell>
          <cell r="I246"/>
          <cell r="J246">
            <v>0</v>
          </cell>
          <cell r="K246">
            <v>64.56</v>
          </cell>
          <cell r="L246">
            <v>45.57</v>
          </cell>
          <cell r="M246">
            <v>110.13</v>
          </cell>
          <cell r="N246">
            <v>208.87</v>
          </cell>
          <cell r="O246" t="str">
            <v>S/L</v>
          </cell>
          <cell r="P246">
            <v>7</v>
          </cell>
        </row>
        <row r="247">
          <cell r="A247" t="str">
            <v>KE.238</v>
          </cell>
          <cell r="B247" t="str">
            <v>Office Equipment</v>
          </cell>
          <cell r="C247">
            <v>284</v>
          </cell>
          <cell r="D247"/>
          <cell r="E247" t="str">
            <v xml:space="preserve">Office Storage Shelving &amp; Coat Hanger Racks  </v>
          </cell>
          <cell r="F247">
            <v>39287</v>
          </cell>
          <cell r="G247">
            <v>964.55</v>
          </cell>
          <cell r="H247">
            <v>0</v>
          </cell>
          <cell r="I247"/>
          <cell r="J247">
            <v>0</v>
          </cell>
          <cell r="K247">
            <v>195.2</v>
          </cell>
          <cell r="L247">
            <v>137.79</v>
          </cell>
          <cell r="M247">
            <v>332.99</v>
          </cell>
          <cell r="N247">
            <v>631.55999999999995</v>
          </cell>
          <cell r="O247" t="str">
            <v>S/L</v>
          </cell>
          <cell r="P247">
            <v>7</v>
          </cell>
        </row>
        <row r="248">
          <cell r="A248" t="str">
            <v>KE.239</v>
          </cell>
          <cell r="B248" t="str">
            <v>Motor Vehicles</v>
          </cell>
          <cell r="C248">
            <v>288</v>
          </cell>
          <cell r="D248"/>
          <cell r="E248" t="str">
            <v xml:space="preserve">2007 GMC Sierra 250 Pickup - #818            </v>
          </cell>
          <cell r="F248">
            <v>39325</v>
          </cell>
          <cell r="G248">
            <v>30291</v>
          </cell>
          <cell r="H248">
            <v>0</v>
          </cell>
          <cell r="I248"/>
          <cell r="J248">
            <v>0</v>
          </cell>
          <cell r="K248">
            <v>8077.6</v>
          </cell>
          <cell r="L248">
            <v>6058.2</v>
          </cell>
          <cell r="M248">
            <v>14135.8</v>
          </cell>
          <cell r="N248">
            <v>16155.2</v>
          </cell>
          <cell r="O248" t="str">
            <v>S/L</v>
          </cell>
          <cell r="P248">
            <v>5</v>
          </cell>
        </row>
        <row r="249">
          <cell r="A249" t="str">
            <v>KE.240</v>
          </cell>
          <cell r="B249" t="str">
            <v>Leasehold Improvements</v>
          </cell>
          <cell r="C249">
            <v>289</v>
          </cell>
          <cell r="D249"/>
          <cell r="E249" t="str">
            <v xml:space="preserve">Window Coverings - Office Remodel            </v>
          </cell>
          <cell r="F249">
            <v>39325</v>
          </cell>
          <cell r="G249">
            <v>3884.18</v>
          </cell>
          <cell r="H249">
            <v>0</v>
          </cell>
          <cell r="I249"/>
          <cell r="J249">
            <v>0</v>
          </cell>
          <cell r="K249">
            <v>739.84</v>
          </cell>
          <cell r="L249">
            <v>554.88</v>
          </cell>
          <cell r="M249">
            <v>1294.72</v>
          </cell>
          <cell r="N249">
            <v>2589.46</v>
          </cell>
          <cell r="O249" t="str">
            <v>S/L</v>
          </cell>
          <cell r="P249">
            <v>7</v>
          </cell>
        </row>
        <row r="250">
          <cell r="A250" t="str">
            <v>KE.241</v>
          </cell>
          <cell r="B250" t="str">
            <v>Containers Not in Service</v>
          </cell>
          <cell r="C250">
            <v>291</v>
          </cell>
          <cell r="D250"/>
          <cell r="E250" t="str">
            <v xml:space="preserve">Wastequip 1-6yd FL Cardboard Recy Containers </v>
          </cell>
          <cell r="F250">
            <v>39351</v>
          </cell>
          <cell r="G250">
            <v>906.83</v>
          </cell>
          <cell r="H250">
            <v>0</v>
          </cell>
          <cell r="I250"/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906.83</v>
          </cell>
          <cell r="O250" t="str">
            <v>Memo</v>
          </cell>
          <cell r="P250">
            <v>0</v>
          </cell>
        </row>
        <row r="251">
          <cell r="A251" t="str">
            <v>KE.242</v>
          </cell>
          <cell r="B251" t="str">
            <v>Furniture &amp; Fixtures</v>
          </cell>
          <cell r="C251">
            <v>292</v>
          </cell>
          <cell r="D251"/>
          <cell r="E251" t="str">
            <v xml:space="preserve">Panels To Wrap Lateral Files                 </v>
          </cell>
          <cell r="F251">
            <v>39384</v>
          </cell>
          <cell r="G251">
            <v>950.35</v>
          </cell>
          <cell r="H251">
            <v>0</v>
          </cell>
          <cell r="I251"/>
          <cell r="J251">
            <v>0</v>
          </cell>
          <cell r="K251">
            <v>158.38999999999999</v>
          </cell>
          <cell r="L251">
            <v>135.76</v>
          </cell>
          <cell r="M251">
            <v>294.14999999999998</v>
          </cell>
          <cell r="N251">
            <v>656.2</v>
          </cell>
          <cell r="O251" t="str">
            <v>S/L</v>
          </cell>
          <cell r="P251">
            <v>7</v>
          </cell>
        </row>
        <row r="252">
          <cell r="A252" t="str">
            <v>KE.243</v>
          </cell>
          <cell r="B252" t="str">
            <v>Machines &amp; Equipment</v>
          </cell>
          <cell r="C252">
            <v>293</v>
          </cell>
          <cell r="D252"/>
          <cell r="E252" t="str">
            <v xml:space="preserve">Cushman Scooter                              </v>
          </cell>
          <cell r="F252">
            <v>39394</v>
          </cell>
          <cell r="G252">
            <v>2500</v>
          </cell>
          <cell r="H252">
            <v>0</v>
          </cell>
          <cell r="I252"/>
          <cell r="J252">
            <v>0</v>
          </cell>
          <cell r="K252">
            <v>416.66</v>
          </cell>
          <cell r="L252">
            <v>357.14</v>
          </cell>
          <cell r="M252">
            <v>773.8</v>
          </cell>
          <cell r="N252">
            <v>1726.2</v>
          </cell>
          <cell r="O252" t="str">
            <v>S/L</v>
          </cell>
          <cell r="P252">
            <v>7</v>
          </cell>
        </row>
        <row r="253">
          <cell r="A253" t="str">
            <v>KE.244</v>
          </cell>
          <cell r="B253" t="str">
            <v>Office Equipment</v>
          </cell>
          <cell r="C253">
            <v>294</v>
          </cell>
          <cell r="D253"/>
          <cell r="E253" t="str">
            <v xml:space="preserve">HP S-Buy DL380G5 E5440  1P 2G US Server      </v>
          </cell>
          <cell r="F253">
            <v>39442</v>
          </cell>
          <cell r="G253">
            <v>6295.95</v>
          </cell>
          <cell r="H253">
            <v>0</v>
          </cell>
          <cell r="I253"/>
          <cell r="J253">
            <v>0</v>
          </cell>
          <cell r="K253">
            <v>1259.19</v>
          </cell>
          <cell r="L253">
            <v>1259.19</v>
          </cell>
          <cell r="M253">
            <v>2518.38</v>
          </cell>
          <cell r="N253">
            <v>3777.57</v>
          </cell>
          <cell r="O253" t="str">
            <v>S/L</v>
          </cell>
          <cell r="P253">
            <v>5</v>
          </cell>
        </row>
        <row r="254">
          <cell r="A254" t="str">
            <v>KE.245</v>
          </cell>
          <cell r="B254" t="str">
            <v>Office Equipment</v>
          </cell>
          <cell r="C254">
            <v>295</v>
          </cell>
          <cell r="D254"/>
          <cell r="E254" t="str">
            <v xml:space="preserve">Proliant ML370 G5 Server                     </v>
          </cell>
          <cell r="F254">
            <v>39442</v>
          </cell>
          <cell r="G254">
            <v>7088.03</v>
          </cell>
          <cell r="H254">
            <v>0</v>
          </cell>
          <cell r="I254"/>
          <cell r="J254">
            <v>0</v>
          </cell>
          <cell r="K254">
            <v>1417.61</v>
          </cell>
          <cell r="L254">
            <v>1417.61</v>
          </cell>
          <cell r="M254">
            <v>2835.22</v>
          </cell>
          <cell r="N254">
            <v>4252.8100000000004</v>
          </cell>
          <cell r="O254" t="str">
            <v>S/L</v>
          </cell>
          <cell r="P254">
            <v>5</v>
          </cell>
        </row>
        <row r="255">
          <cell r="A255" t="str">
            <v>KE.246</v>
          </cell>
          <cell r="B255" t="str">
            <v>Machines &amp; Equipment</v>
          </cell>
          <cell r="C255">
            <v>296</v>
          </cell>
          <cell r="D255"/>
          <cell r="E255" t="str">
            <v xml:space="preserve">Drill Press                                  </v>
          </cell>
          <cell r="F255">
            <v>39478</v>
          </cell>
          <cell r="G255">
            <v>1072</v>
          </cell>
          <cell r="H255">
            <v>0</v>
          </cell>
          <cell r="I255"/>
          <cell r="J255">
            <v>0</v>
          </cell>
          <cell r="K255">
            <v>140.38</v>
          </cell>
          <cell r="L255">
            <v>153.13999999999999</v>
          </cell>
          <cell r="M255">
            <v>293.52</v>
          </cell>
          <cell r="N255">
            <v>778.48</v>
          </cell>
          <cell r="O255" t="str">
            <v>S/L</v>
          </cell>
          <cell r="P255">
            <v>7</v>
          </cell>
        </row>
        <row r="256">
          <cell r="A256" t="str">
            <v>KE.247</v>
          </cell>
          <cell r="B256" t="str">
            <v>Leasehold Improvements</v>
          </cell>
          <cell r="C256">
            <v>297</v>
          </cell>
          <cell r="D256"/>
          <cell r="E256" t="str">
            <v xml:space="preserve">Corporate Sign Design                        </v>
          </cell>
          <cell r="F256">
            <v>39478</v>
          </cell>
          <cell r="G256">
            <v>570</v>
          </cell>
          <cell r="H256">
            <v>0</v>
          </cell>
          <cell r="I256"/>
          <cell r="J256">
            <v>0</v>
          </cell>
          <cell r="K256">
            <v>74.64</v>
          </cell>
          <cell r="L256">
            <v>81.430000000000007</v>
          </cell>
          <cell r="M256">
            <v>156.07</v>
          </cell>
          <cell r="N256">
            <v>413.93</v>
          </cell>
          <cell r="O256" t="str">
            <v>S/L</v>
          </cell>
          <cell r="P256">
            <v>7</v>
          </cell>
        </row>
        <row r="257">
          <cell r="A257" t="str">
            <v>KE.248</v>
          </cell>
          <cell r="B257" t="str">
            <v>Leasehold Improvements</v>
          </cell>
          <cell r="C257">
            <v>298</v>
          </cell>
          <cell r="D257"/>
          <cell r="E257" t="str">
            <v xml:space="preserve">Temporary Modular Trailers                   </v>
          </cell>
          <cell r="F257">
            <v>39813</v>
          </cell>
          <cell r="G257">
            <v>8525.83</v>
          </cell>
          <cell r="H257">
            <v>0</v>
          </cell>
          <cell r="I257"/>
          <cell r="J257">
            <v>0</v>
          </cell>
          <cell r="K257">
            <v>0</v>
          </cell>
          <cell r="L257">
            <v>1217.98</v>
          </cell>
          <cell r="M257">
            <v>1217.98</v>
          </cell>
          <cell r="N257">
            <v>7307.85</v>
          </cell>
          <cell r="O257" t="str">
            <v>S/L</v>
          </cell>
          <cell r="P257">
            <v>7</v>
          </cell>
        </row>
        <row r="258">
          <cell r="A258" t="str">
            <v>KE.249</v>
          </cell>
          <cell r="B258" t="str">
            <v>Machines &amp; Equipment</v>
          </cell>
          <cell r="C258">
            <v>300</v>
          </cell>
          <cell r="D258"/>
          <cell r="E258" t="str">
            <v xml:space="preserve">Aluminum Welder                              </v>
          </cell>
          <cell r="F258">
            <v>39506</v>
          </cell>
          <cell r="G258">
            <v>5460</v>
          </cell>
          <cell r="H258">
            <v>0</v>
          </cell>
          <cell r="I258"/>
          <cell r="J258">
            <v>0</v>
          </cell>
          <cell r="K258">
            <v>650</v>
          </cell>
          <cell r="L258">
            <v>780</v>
          </cell>
          <cell r="M258">
            <v>1430</v>
          </cell>
          <cell r="N258">
            <v>4030</v>
          </cell>
          <cell r="O258" t="str">
            <v>S/L</v>
          </cell>
          <cell r="P258">
            <v>7</v>
          </cell>
        </row>
        <row r="259">
          <cell r="A259" t="str">
            <v>KE.250</v>
          </cell>
          <cell r="B259" t="str">
            <v>Polk County Trx Station</v>
          </cell>
          <cell r="C259">
            <v>301</v>
          </cell>
          <cell r="D259"/>
          <cell r="E259" t="str">
            <v xml:space="preserve">Polk County Trx - Legal Fees                 </v>
          </cell>
          <cell r="F259">
            <v>39507</v>
          </cell>
          <cell r="G259">
            <v>2307.86</v>
          </cell>
          <cell r="H259">
            <v>0</v>
          </cell>
          <cell r="I259"/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2307.86</v>
          </cell>
          <cell r="O259" t="str">
            <v>Memo</v>
          </cell>
          <cell r="P259">
            <v>0</v>
          </cell>
        </row>
        <row r="260">
          <cell r="A260" t="str">
            <v>KE.251</v>
          </cell>
          <cell r="B260" t="str">
            <v>Office Equipment</v>
          </cell>
          <cell r="C260">
            <v>302</v>
          </cell>
          <cell r="D260"/>
          <cell r="E260" t="str">
            <v xml:space="preserve">New Windows Server                           </v>
          </cell>
          <cell r="F260">
            <v>39498</v>
          </cell>
          <cell r="G260">
            <v>23041.39</v>
          </cell>
          <cell r="H260">
            <v>0</v>
          </cell>
          <cell r="I260"/>
          <cell r="J260">
            <v>0</v>
          </cell>
          <cell r="K260">
            <v>3840.23</v>
          </cell>
          <cell r="L260">
            <v>4608.28</v>
          </cell>
          <cell r="M260">
            <v>8448.51</v>
          </cell>
          <cell r="N260">
            <v>14592.88</v>
          </cell>
          <cell r="O260" t="str">
            <v>S/L</v>
          </cell>
          <cell r="P260">
            <v>5</v>
          </cell>
        </row>
        <row r="261">
          <cell r="A261" t="str">
            <v>KE.252</v>
          </cell>
          <cell r="B261" t="str">
            <v>Office Equipment</v>
          </cell>
          <cell r="C261">
            <v>304</v>
          </cell>
          <cell r="D261"/>
          <cell r="E261" t="str">
            <v xml:space="preserve">Budget Maestro Software                      </v>
          </cell>
          <cell r="F261">
            <v>39525</v>
          </cell>
          <cell r="G261">
            <v>10989</v>
          </cell>
          <cell r="H261">
            <v>0</v>
          </cell>
          <cell r="I261"/>
          <cell r="J261">
            <v>0</v>
          </cell>
          <cell r="K261">
            <v>2747.25</v>
          </cell>
          <cell r="L261">
            <v>3663</v>
          </cell>
          <cell r="M261">
            <v>6410.25</v>
          </cell>
          <cell r="N261">
            <v>4578.75</v>
          </cell>
          <cell r="O261" t="str">
            <v>S/L</v>
          </cell>
          <cell r="P261">
            <v>3</v>
          </cell>
        </row>
        <row r="262">
          <cell r="A262" t="str">
            <v>KE.253</v>
          </cell>
          <cell r="B262" t="str">
            <v>Polk County Trx Station</v>
          </cell>
          <cell r="C262">
            <v>305</v>
          </cell>
          <cell r="D262"/>
          <cell r="E262" t="str">
            <v xml:space="preserve">Polk County Trx - Legal Fees                 </v>
          </cell>
          <cell r="F262">
            <v>39532</v>
          </cell>
          <cell r="G262">
            <v>1624.5</v>
          </cell>
          <cell r="H262">
            <v>0</v>
          </cell>
          <cell r="I262"/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1624.5</v>
          </cell>
          <cell r="O262" t="str">
            <v>Memo</v>
          </cell>
          <cell r="P262">
            <v>0</v>
          </cell>
        </row>
        <row r="263">
          <cell r="A263" t="str">
            <v>KE.254</v>
          </cell>
          <cell r="B263" t="str">
            <v>Furniture &amp; Fixtures</v>
          </cell>
          <cell r="C263">
            <v>306</v>
          </cell>
          <cell r="D263"/>
          <cell r="E263" t="str">
            <v xml:space="preserve">Harris Workstation - Upstairs Furniture      </v>
          </cell>
          <cell r="F263">
            <v>39532</v>
          </cell>
          <cell r="G263">
            <v>2048.5</v>
          </cell>
          <cell r="H263">
            <v>0</v>
          </cell>
          <cell r="I263"/>
          <cell r="J263">
            <v>0</v>
          </cell>
          <cell r="K263">
            <v>219.48</v>
          </cell>
          <cell r="L263">
            <v>292.64</v>
          </cell>
          <cell r="M263">
            <v>512.12</v>
          </cell>
          <cell r="N263">
            <v>1536.38</v>
          </cell>
          <cell r="O263" t="str">
            <v>S/L</v>
          </cell>
          <cell r="P263">
            <v>7</v>
          </cell>
        </row>
        <row r="264">
          <cell r="A264" t="str">
            <v>KE.255</v>
          </cell>
          <cell r="B264" t="str">
            <v>Buildings</v>
          </cell>
          <cell r="C264">
            <v>307</v>
          </cell>
          <cell r="D264"/>
          <cell r="E264" t="str">
            <v xml:space="preserve">Nehalem Property                             </v>
          </cell>
          <cell r="F264">
            <v>39538</v>
          </cell>
          <cell r="G264">
            <v>400828.73</v>
          </cell>
          <cell r="H264">
            <v>0</v>
          </cell>
          <cell r="I264"/>
          <cell r="J264">
            <v>0</v>
          </cell>
          <cell r="K264">
            <v>7515.54</v>
          </cell>
          <cell r="L264">
            <v>10020.719999999999</v>
          </cell>
          <cell r="M264">
            <v>17536.259999999998</v>
          </cell>
          <cell r="N264">
            <v>383292.47</v>
          </cell>
          <cell r="O264" t="str">
            <v>S/L</v>
          </cell>
          <cell r="P264">
            <v>40</v>
          </cell>
        </row>
        <row r="265">
          <cell r="A265" t="str">
            <v>KE.256</v>
          </cell>
          <cell r="B265" t="str">
            <v>Leasehold Improvements</v>
          </cell>
          <cell r="C265">
            <v>308</v>
          </cell>
          <cell r="D265"/>
          <cell r="E265" t="str">
            <v xml:space="preserve">Entrance Gates                               </v>
          </cell>
          <cell r="F265">
            <v>39566</v>
          </cell>
          <cell r="G265">
            <v>26562.99</v>
          </cell>
          <cell r="H265">
            <v>0</v>
          </cell>
          <cell r="I265"/>
          <cell r="J265">
            <v>0</v>
          </cell>
          <cell r="K265">
            <v>2529.81</v>
          </cell>
          <cell r="L265">
            <v>3794.71</v>
          </cell>
          <cell r="M265">
            <v>6324.52</v>
          </cell>
          <cell r="N265">
            <v>20238.47</v>
          </cell>
          <cell r="O265" t="str">
            <v>S/L</v>
          </cell>
          <cell r="P265">
            <v>7</v>
          </cell>
        </row>
        <row r="266">
          <cell r="A266" t="str">
            <v>KE.257</v>
          </cell>
          <cell r="B266" t="str">
            <v>Polk County Trx Station</v>
          </cell>
          <cell r="C266">
            <v>309</v>
          </cell>
          <cell r="D266"/>
          <cell r="E266" t="str">
            <v xml:space="preserve">Polk County Trx - Planning                   </v>
          </cell>
          <cell r="F266">
            <v>39562</v>
          </cell>
          <cell r="G266">
            <v>1500</v>
          </cell>
          <cell r="H266">
            <v>0</v>
          </cell>
          <cell r="I266"/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1500</v>
          </cell>
          <cell r="O266" t="str">
            <v>Memo</v>
          </cell>
          <cell r="P266">
            <v>0</v>
          </cell>
        </row>
        <row r="267">
          <cell r="A267" t="str">
            <v>KE.258</v>
          </cell>
          <cell r="B267" t="str">
            <v>Office Equipment</v>
          </cell>
          <cell r="C267">
            <v>310</v>
          </cell>
          <cell r="D267"/>
          <cell r="E267" t="str">
            <v xml:space="preserve">Projector                                    </v>
          </cell>
          <cell r="F267">
            <v>39556</v>
          </cell>
          <cell r="G267">
            <v>650</v>
          </cell>
          <cell r="H267">
            <v>0</v>
          </cell>
          <cell r="I267"/>
          <cell r="J267">
            <v>0</v>
          </cell>
          <cell r="K267">
            <v>61.9</v>
          </cell>
          <cell r="L267">
            <v>92.86</v>
          </cell>
          <cell r="M267">
            <v>154.76</v>
          </cell>
          <cell r="N267">
            <v>495.24</v>
          </cell>
          <cell r="O267" t="str">
            <v>S/L</v>
          </cell>
          <cell r="P267">
            <v>7</v>
          </cell>
        </row>
        <row r="268">
          <cell r="A268" t="str">
            <v>KE.259</v>
          </cell>
          <cell r="B268" t="str">
            <v>Machines &amp; Equipment</v>
          </cell>
          <cell r="C268">
            <v>311</v>
          </cell>
          <cell r="D268"/>
          <cell r="E268" t="str">
            <v xml:space="preserve">A/C Station                                  </v>
          </cell>
          <cell r="F268">
            <v>39589</v>
          </cell>
          <cell r="G268">
            <v>3879.59</v>
          </cell>
          <cell r="H268">
            <v>0</v>
          </cell>
          <cell r="I268"/>
          <cell r="J268">
            <v>0</v>
          </cell>
          <cell r="K268">
            <v>323.3</v>
          </cell>
          <cell r="L268">
            <v>554.23</v>
          </cell>
          <cell r="M268">
            <v>877.53</v>
          </cell>
          <cell r="N268">
            <v>3002.06</v>
          </cell>
          <cell r="O268" t="str">
            <v>S/L</v>
          </cell>
          <cell r="P268">
            <v>7</v>
          </cell>
        </row>
        <row r="269">
          <cell r="A269" t="str">
            <v>KE.260</v>
          </cell>
          <cell r="B269" t="str">
            <v>Leasehold Improvements</v>
          </cell>
          <cell r="C269">
            <v>312</v>
          </cell>
          <cell r="D269"/>
          <cell r="E269" t="str">
            <v xml:space="preserve">Hook Up Gate Opener                          </v>
          </cell>
          <cell r="F269">
            <v>39581</v>
          </cell>
          <cell r="G269">
            <v>369.23</v>
          </cell>
          <cell r="H269">
            <v>0</v>
          </cell>
          <cell r="I269"/>
          <cell r="J269">
            <v>0</v>
          </cell>
          <cell r="K269">
            <v>35.159999999999997</v>
          </cell>
          <cell r="L269">
            <v>52.75</v>
          </cell>
          <cell r="M269">
            <v>87.91</v>
          </cell>
          <cell r="N269">
            <v>281.32</v>
          </cell>
          <cell r="O269" t="str">
            <v>S/L</v>
          </cell>
          <cell r="P269">
            <v>7</v>
          </cell>
        </row>
        <row r="270">
          <cell r="A270" t="str">
            <v>KE.261</v>
          </cell>
          <cell r="B270" t="str">
            <v>Polk County Trx Station</v>
          </cell>
          <cell r="C270">
            <v>313</v>
          </cell>
          <cell r="D270"/>
          <cell r="E270" t="str">
            <v xml:space="preserve">Polk County Trx - Planning                   </v>
          </cell>
          <cell r="F270">
            <v>39581</v>
          </cell>
          <cell r="G270">
            <v>968.5</v>
          </cell>
          <cell r="H270">
            <v>0</v>
          </cell>
          <cell r="I270"/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968.5</v>
          </cell>
          <cell r="O270" t="str">
            <v>Memo</v>
          </cell>
          <cell r="P270">
            <v>0</v>
          </cell>
        </row>
        <row r="271">
          <cell r="A271" t="str">
            <v>KE.262</v>
          </cell>
          <cell r="B271" t="str">
            <v>Containers Not in Service</v>
          </cell>
          <cell r="C271">
            <v>314</v>
          </cell>
          <cell r="D271"/>
          <cell r="E271" t="str">
            <v xml:space="preserve">Rehrig Nuwave 5 - 3yd Containers             </v>
          </cell>
          <cell r="F271">
            <v>39589</v>
          </cell>
          <cell r="G271">
            <v>3107.49</v>
          </cell>
          <cell r="H271">
            <v>0</v>
          </cell>
          <cell r="I271"/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3107.49</v>
          </cell>
          <cell r="O271" t="str">
            <v>Memo</v>
          </cell>
          <cell r="P271">
            <v>0</v>
          </cell>
        </row>
        <row r="272">
          <cell r="A272" t="str">
            <v>KE.263</v>
          </cell>
          <cell r="B272" t="str">
            <v>Containers Not in Service</v>
          </cell>
          <cell r="C272">
            <v>316</v>
          </cell>
          <cell r="D272"/>
          <cell r="E272" t="str">
            <v xml:space="preserve">Rehrig 4 - 2yd Lids                          </v>
          </cell>
          <cell r="F272">
            <v>39589</v>
          </cell>
          <cell r="G272">
            <v>84</v>
          </cell>
          <cell r="H272">
            <v>0</v>
          </cell>
          <cell r="I272"/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84</v>
          </cell>
          <cell r="O272" t="str">
            <v>Memo</v>
          </cell>
          <cell r="P272">
            <v>0</v>
          </cell>
        </row>
        <row r="273">
          <cell r="A273" t="str">
            <v>KE.264</v>
          </cell>
          <cell r="B273" t="str">
            <v>Containers Not in Service</v>
          </cell>
          <cell r="C273">
            <v>317</v>
          </cell>
          <cell r="D273"/>
          <cell r="E273" t="str">
            <v xml:space="preserve">Rehrig 4 - 3yd Lids                          </v>
          </cell>
          <cell r="F273">
            <v>39589</v>
          </cell>
          <cell r="G273">
            <v>96</v>
          </cell>
          <cell r="H273">
            <v>0</v>
          </cell>
          <cell r="I273"/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96</v>
          </cell>
          <cell r="O273" t="str">
            <v>Memo</v>
          </cell>
          <cell r="P273">
            <v>0</v>
          </cell>
        </row>
        <row r="274">
          <cell r="A274" t="str">
            <v>KE.265</v>
          </cell>
          <cell r="B274" t="str">
            <v>Containers Not in Service</v>
          </cell>
          <cell r="C274">
            <v>318</v>
          </cell>
          <cell r="D274"/>
          <cell r="E274" t="str">
            <v xml:space="preserve">Rehrig 4 - 4yd Lids                          </v>
          </cell>
          <cell r="F274">
            <v>39589</v>
          </cell>
          <cell r="G274">
            <v>108</v>
          </cell>
          <cell r="H274">
            <v>0</v>
          </cell>
          <cell r="I274"/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108</v>
          </cell>
          <cell r="O274" t="str">
            <v>Memo</v>
          </cell>
          <cell r="P274">
            <v>0</v>
          </cell>
        </row>
        <row r="275">
          <cell r="A275" t="str">
            <v>KE.266</v>
          </cell>
          <cell r="B275" t="str">
            <v>Containers Not in Service</v>
          </cell>
          <cell r="C275">
            <v>319</v>
          </cell>
          <cell r="D275"/>
          <cell r="E275" t="str">
            <v xml:space="preserve">Rehrig Nuwave 7 - 2yd Containers             </v>
          </cell>
          <cell r="F275">
            <v>39589</v>
          </cell>
          <cell r="G275">
            <v>4209.3100000000004</v>
          </cell>
          <cell r="H275">
            <v>0</v>
          </cell>
          <cell r="I275"/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4209.3100000000004</v>
          </cell>
          <cell r="O275" t="str">
            <v>Memo</v>
          </cell>
          <cell r="P275">
            <v>0</v>
          </cell>
        </row>
        <row r="276">
          <cell r="A276" t="str">
            <v>KE.267</v>
          </cell>
          <cell r="B276" t="str">
            <v>Containers Not in Service</v>
          </cell>
          <cell r="C276">
            <v>320</v>
          </cell>
          <cell r="D276"/>
          <cell r="E276" t="str">
            <v xml:space="preserve">Rehrig Nuwave 1 - 4yd Containers             </v>
          </cell>
          <cell r="F276">
            <v>39589</v>
          </cell>
          <cell r="G276">
            <v>731.33</v>
          </cell>
          <cell r="H276">
            <v>0</v>
          </cell>
          <cell r="I276"/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731.33</v>
          </cell>
          <cell r="O276" t="str">
            <v>Memo</v>
          </cell>
          <cell r="P276">
            <v>0</v>
          </cell>
        </row>
        <row r="277">
          <cell r="A277" t="str">
            <v>KE.268</v>
          </cell>
          <cell r="B277" t="str">
            <v>Containers Not in Service</v>
          </cell>
          <cell r="C277">
            <v>322</v>
          </cell>
          <cell r="D277"/>
          <cell r="E277" t="str">
            <v xml:space="preserve">Wastequip 0 - 4yd Cardboard Recyc Containers </v>
          </cell>
          <cell r="F277">
            <v>39589</v>
          </cell>
          <cell r="G277">
            <v>0.05</v>
          </cell>
          <cell r="H277">
            <v>0</v>
          </cell>
          <cell r="I277"/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0.05</v>
          </cell>
          <cell r="O277" t="str">
            <v>Memo</v>
          </cell>
          <cell r="P277">
            <v>0</v>
          </cell>
        </row>
        <row r="278">
          <cell r="A278" t="str">
            <v>KE.269</v>
          </cell>
          <cell r="B278" t="str">
            <v>Containers Not in Service</v>
          </cell>
          <cell r="C278">
            <v>331</v>
          </cell>
          <cell r="D278"/>
          <cell r="E278" t="str">
            <v xml:space="preserve">Wastequip 3 - 6yd FL Containers              </v>
          </cell>
          <cell r="F278">
            <v>39589</v>
          </cell>
          <cell r="G278">
            <v>3162</v>
          </cell>
          <cell r="H278">
            <v>0</v>
          </cell>
          <cell r="I278"/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3162</v>
          </cell>
          <cell r="O278" t="str">
            <v>Memo</v>
          </cell>
          <cell r="P278">
            <v>0</v>
          </cell>
        </row>
        <row r="279">
          <cell r="A279" t="str">
            <v>KE.270</v>
          </cell>
          <cell r="B279" t="str">
            <v>Polk County Trx Station</v>
          </cell>
          <cell r="C279">
            <v>332</v>
          </cell>
          <cell r="D279"/>
          <cell r="E279" t="str">
            <v xml:space="preserve">Polk County Trx - Legal Fees                 </v>
          </cell>
          <cell r="F279">
            <v>39591</v>
          </cell>
          <cell r="G279">
            <v>2845.5</v>
          </cell>
          <cell r="H279">
            <v>0</v>
          </cell>
          <cell r="I279"/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2845.5</v>
          </cell>
          <cell r="O279" t="str">
            <v>Memo</v>
          </cell>
          <cell r="P279">
            <v>0</v>
          </cell>
        </row>
        <row r="280">
          <cell r="A280" t="str">
            <v>KE.271</v>
          </cell>
          <cell r="B280" t="str">
            <v>Polk County Trx Station</v>
          </cell>
          <cell r="C280">
            <v>333</v>
          </cell>
          <cell r="D280"/>
          <cell r="E280" t="str">
            <v xml:space="preserve">Polk County Trx - Legal Fees                 </v>
          </cell>
          <cell r="F280">
            <v>39643</v>
          </cell>
          <cell r="G280">
            <v>147.6</v>
          </cell>
          <cell r="H280">
            <v>0</v>
          </cell>
          <cell r="I280"/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147.6</v>
          </cell>
          <cell r="O280" t="str">
            <v>Memo</v>
          </cell>
          <cell r="P280">
            <v>0</v>
          </cell>
        </row>
        <row r="281">
          <cell r="A281" t="str">
            <v>KE.272</v>
          </cell>
          <cell r="B281" t="str">
            <v>Leasehold Improvements</v>
          </cell>
          <cell r="C281">
            <v>336</v>
          </cell>
          <cell r="D281"/>
          <cell r="E281" t="str">
            <v xml:space="preserve">Door Locks - Access Control installation     </v>
          </cell>
          <cell r="F281">
            <v>39752</v>
          </cell>
          <cell r="G281">
            <v>8235.69</v>
          </cell>
          <cell r="H281">
            <v>0</v>
          </cell>
          <cell r="I281"/>
          <cell r="J281">
            <v>0</v>
          </cell>
          <cell r="K281">
            <v>196.09</v>
          </cell>
          <cell r="L281">
            <v>1176.53</v>
          </cell>
          <cell r="M281">
            <v>1372.62</v>
          </cell>
          <cell r="N281">
            <v>6863.07</v>
          </cell>
          <cell r="O281" t="str">
            <v>S/L</v>
          </cell>
          <cell r="P281">
            <v>7</v>
          </cell>
        </row>
        <row r="282">
          <cell r="A282" t="str">
            <v>KE.273</v>
          </cell>
          <cell r="B282" t="str">
            <v>Motor Vehicles</v>
          </cell>
          <cell r="C282">
            <v>337</v>
          </cell>
          <cell r="D282"/>
          <cell r="E282" t="str">
            <v xml:space="preserve">2002 Oldsmobile Bravada                      </v>
          </cell>
          <cell r="F282">
            <v>39448</v>
          </cell>
          <cell r="G282">
            <v>13500</v>
          </cell>
          <cell r="H282">
            <v>0</v>
          </cell>
          <cell r="I282"/>
          <cell r="J282">
            <v>0</v>
          </cell>
          <cell r="K282">
            <v>2700</v>
          </cell>
          <cell r="L282">
            <v>2700</v>
          </cell>
          <cell r="M282">
            <v>5400</v>
          </cell>
          <cell r="N282">
            <v>8100</v>
          </cell>
          <cell r="O282" t="str">
            <v>S/L</v>
          </cell>
          <cell r="P282">
            <v>5</v>
          </cell>
        </row>
        <row r="283">
          <cell r="A283" t="str">
            <v>KE.274</v>
          </cell>
          <cell r="B283" t="str">
            <v>Leasehold Improvements</v>
          </cell>
          <cell r="C283">
            <v>338</v>
          </cell>
          <cell r="D283"/>
          <cell r="E283" t="str">
            <v>Electrical - Move Power for Temporary Trailer</v>
          </cell>
          <cell r="F283">
            <v>39813</v>
          </cell>
          <cell r="G283">
            <v>4131.62</v>
          </cell>
          <cell r="H283">
            <v>0</v>
          </cell>
          <cell r="I283"/>
          <cell r="J283">
            <v>0</v>
          </cell>
          <cell r="K283">
            <v>0</v>
          </cell>
          <cell r="L283">
            <v>590.23</v>
          </cell>
          <cell r="M283">
            <v>590.23</v>
          </cell>
          <cell r="N283">
            <v>3541.39</v>
          </cell>
          <cell r="O283" t="str">
            <v>S/L</v>
          </cell>
          <cell r="P283">
            <v>7</v>
          </cell>
        </row>
        <row r="284">
          <cell r="A284" t="str">
            <v>KE.275</v>
          </cell>
          <cell r="B284" t="str">
            <v>Buildings</v>
          </cell>
          <cell r="C284">
            <v>339</v>
          </cell>
          <cell r="D284"/>
          <cell r="E284" t="str">
            <v xml:space="preserve">Electrical Work - Nehalem Property           </v>
          </cell>
          <cell r="F284">
            <v>39782</v>
          </cell>
          <cell r="G284">
            <v>7769.32</v>
          </cell>
          <cell r="H284">
            <v>0</v>
          </cell>
          <cell r="I284"/>
          <cell r="J284">
            <v>0</v>
          </cell>
          <cell r="K284">
            <v>16.190000000000001</v>
          </cell>
          <cell r="L284">
            <v>194.23</v>
          </cell>
          <cell r="M284">
            <v>210.42</v>
          </cell>
          <cell r="N284">
            <v>7558.9</v>
          </cell>
          <cell r="O284" t="str">
            <v>S/L</v>
          </cell>
          <cell r="P284">
            <v>40</v>
          </cell>
        </row>
        <row r="285">
          <cell r="A285" t="str">
            <v>KE.276</v>
          </cell>
          <cell r="B285" t="str">
            <v>Office Equipment</v>
          </cell>
          <cell r="C285">
            <v>340</v>
          </cell>
          <cell r="D285"/>
          <cell r="E285" t="str">
            <v xml:space="preserve">Laptop - Seven Habits Training               </v>
          </cell>
          <cell r="F285">
            <v>39629</v>
          </cell>
          <cell r="G285">
            <v>1224</v>
          </cell>
          <cell r="H285">
            <v>0</v>
          </cell>
          <cell r="I285"/>
          <cell r="J285">
            <v>0</v>
          </cell>
          <cell r="K285">
            <v>122.4</v>
          </cell>
          <cell r="L285">
            <v>244.8</v>
          </cell>
          <cell r="M285">
            <v>367.2</v>
          </cell>
          <cell r="N285">
            <v>856.8</v>
          </cell>
          <cell r="O285" t="str">
            <v>S/L</v>
          </cell>
          <cell r="P285">
            <v>5</v>
          </cell>
        </row>
        <row r="286">
          <cell r="A286" t="str">
            <v>KE.277</v>
          </cell>
          <cell r="B286" t="str">
            <v>Leasehold Improvements</v>
          </cell>
          <cell r="C286">
            <v>341</v>
          </cell>
          <cell r="D286"/>
          <cell r="E286" t="str">
            <v xml:space="preserve">Temporary Modular Trailers                   </v>
          </cell>
          <cell r="F286">
            <v>39994</v>
          </cell>
          <cell r="G286">
            <v>5984.26</v>
          </cell>
          <cell r="H286">
            <v>0</v>
          </cell>
          <cell r="I286" t="str">
            <v>c</v>
          </cell>
          <cell r="J286">
            <v>0</v>
          </cell>
          <cell r="K286">
            <v>0</v>
          </cell>
          <cell r="L286">
            <v>427.45</v>
          </cell>
          <cell r="M286">
            <v>427.45</v>
          </cell>
          <cell r="N286">
            <v>5556.81</v>
          </cell>
          <cell r="O286" t="str">
            <v>S/L</v>
          </cell>
          <cell r="P286">
            <v>7</v>
          </cell>
        </row>
        <row r="287">
          <cell r="A287" t="str">
            <v>KE.278</v>
          </cell>
          <cell r="B287" t="str">
            <v>Containers Not in Service</v>
          </cell>
          <cell r="C287">
            <v>342</v>
          </cell>
          <cell r="D287"/>
          <cell r="E287" t="str">
            <v xml:space="preserve">Rule Steel 7-4yd Cardboard Recyc Containers  </v>
          </cell>
          <cell r="F287">
            <v>40037</v>
          </cell>
          <cell r="G287">
            <v>4683</v>
          </cell>
          <cell r="H287">
            <v>0</v>
          </cell>
          <cell r="I287" t="str">
            <v>c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4683</v>
          </cell>
          <cell r="O287" t="str">
            <v>Memo</v>
          </cell>
          <cell r="P287">
            <v>0</v>
          </cell>
        </row>
        <row r="288">
          <cell r="A288" t="str">
            <v>KE.279</v>
          </cell>
          <cell r="B288" t="str">
            <v>Containers Not in Service</v>
          </cell>
          <cell r="C288">
            <v>343</v>
          </cell>
          <cell r="D288"/>
          <cell r="E288" t="str">
            <v xml:space="preserve">Rule Steel 10-6yd Cardboard Recyc Containers </v>
          </cell>
          <cell r="F288">
            <v>40037</v>
          </cell>
          <cell r="G288">
            <v>7570</v>
          </cell>
          <cell r="H288">
            <v>0</v>
          </cell>
          <cell r="I288" t="str">
            <v>c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7570</v>
          </cell>
          <cell r="O288" t="str">
            <v>Memo</v>
          </cell>
          <cell r="P288">
            <v>0</v>
          </cell>
        </row>
        <row r="289">
          <cell r="A289" t="str">
            <v>KE.280</v>
          </cell>
          <cell r="B289" t="str">
            <v>Office Equipment</v>
          </cell>
          <cell r="C289">
            <v>344</v>
          </cell>
          <cell r="D289"/>
          <cell r="E289" t="str">
            <v xml:space="preserve">Attendance &amp; Employee Self Service Software  </v>
          </cell>
          <cell r="F289">
            <v>40088</v>
          </cell>
          <cell r="G289">
            <v>2798</v>
          </cell>
          <cell r="H289">
            <v>0</v>
          </cell>
          <cell r="I289" t="str">
            <v>c</v>
          </cell>
          <cell r="J289">
            <v>0</v>
          </cell>
          <cell r="K289">
            <v>0</v>
          </cell>
          <cell r="L289">
            <v>233.17</v>
          </cell>
          <cell r="M289">
            <v>233.17</v>
          </cell>
          <cell r="N289">
            <v>2564.83</v>
          </cell>
          <cell r="O289" t="str">
            <v>S/L</v>
          </cell>
          <cell r="P289">
            <v>3</v>
          </cell>
        </row>
        <row r="290">
          <cell r="A290" t="str">
            <v>KE.281</v>
          </cell>
          <cell r="B290" t="str">
            <v>Office Equipment</v>
          </cell>
          <cell r="C290">
            <v>345</v>
          </cell>
          <cell r="D290"/>
          <cell r="E290" t="str">
            <v xml:space="preserve">IT 900 Barcode Terminal Network - 6 units    </v>
          </cell>
          <cell r="F290">
            <v>40088</v>
          </cell>
          <cell r="G290">
            <v>6100</v>
          </cell>
          <cell r="H290">
            <v>0</v>
          </cell>
          <cell r="I290" t="str">
            <v>c</v>
          </cell>
          <cell r="J290">
            <v>0</v>
          </cell>
          <cell r="K290">
            <v>0</v>
          </cell>
          <cell r="L290">
            <v>305</v>
          </cell>
          <cell r="M290">
            <v>305</v>
          </cell>
          <cell r="N290">
            <v>5795</v>
          </cell>
          <cell r="O290" t="str">
            <v>S/L</v>
          </cell>
          <cell r="P290">
            <v>5</v>
          </cell>
        </row>
      </sheetData>
      <sheetData sheetId="11"/>
      <sheetData sheetId="12"/>
      <sheetData sheetId="13">
        <row r="9">
          <cell r="K9">
            <v>0</v>
          </cell>
        </row>
      </sheetData>
      <sheetData sheetId="14"/>
      <sheetData sheetId="15">
        <row r="1">
          <cell r="C1" t="str">
            <v>04014  KE ENTERPRISES, INC.</v>
          </cell>
        </row>
      </sheetData>
      <sheetData sheetId="16"/>
      <sheetData sheetId="17"/>
      <sheetData sheetId="18">
        <row r="9">
          <cell r="K9">
            <v>0</v>
          </cell>
        </row>
      </sheetData>
      <sheetData sheetId="19"/>
      <sheetData sheetId="20">
        <row r="1">
          <cell r="C1" t="str">
            <v>04014  KE ENTERPRISES, INC.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 Memo"/>
      <sheetName val="2. IUS"/>
      <sheetName val="3. Internal Payroll TW"/>
      <sheetName val="4. Project Summaries"/>
      <sheetName val="4a. Rafter Global Identity"/>
      <sheetName val="4b. Ingram WH &amp; Fulfillment"/>
      <sheetName val="4c. Sequioa Int. Phase I"/>
      <sheetName val="4d. Pricing Data Quality"/>
      <sheetName val="4e. Compare"/>
      <sheetName val="4f. Price IQ"/>
      <sheetName val="4g. Easy Rent"/>
      <sheetName val="4h. eBooks"/>
      <sheetName val="4i. Rafter.com Design"/>
      <sheetName val="4j. Course Adoption Tool"/>
      <sheetName val="pg.3_internal payroll TW"/>
      <sheetName val="pg.4_Project summaries"/>
      <sheetName val="pg.4a_1321 Half.com"/>
      <sheetName val="pg.4b_1321 Half.com 1.1"/>
      <sheetName val="pg.4c_1713 Stores 2.0"/>
      <sheetName val="pg.4d_2013 Channel Inventory"/>
      <sheetName val="pg.4e_4511 Pricing Command Ctr"/>
      <sheetName val="pg.4f_883 NetSuite ERP"/>
      <sheetName val="pg.4g_964 Channel Pricing"/>
      <sheetName val="1__Memo"/>
      <sheetName val="2__IUS"/>
      <sheetName val="3__Internal_Payroll_TW"/>
      <sheetName val="4__Project_Summaries"/>
      <sheetName val="4a__Rafter_Global_Identity"/>
      <sheetName val="4b__Ingram_WH_&amp;_Fulfillment"/>
      <sheetName val="4c__Sequioa_Int__Phase_I"/>
      <sheetName val="4d__Pricing_Data_Quality"/>
      <sheetName val="4e__Compare"/>
      <sheetName val="4f__Price_IQ"/>
      <sheetName val="4g__Easy_Rent"/>
      <sheetName val="4h__eBooks"/>
      <sheetName val="4i__Rafter_com_Design"/>
      <sheetName val="4j__Course_Adoption_Tool"/>
      <sheetName val="pg_3_internal_payroll_TW"/>
      <sheetName val="pg_4_Project_summaries"/>
      <sheetName val="pg_4a_1321_Half_com"/>
      <sheetName val="pg_4b_1321_Half_com_1_1"/>
      <sheetName val="pg_4c_1713_Stores_2_0"/>
      <sheetName val="pg_4d_2013_Channel_Inventory"/>
      <sheetName val="pg_4e_4511_Pricing_Command_Ctr"/>
      <sheetName val="pg_4f_883_NetSuite_ERP"/>
      <sheetName val="pg_4g_964_Channel_Pricing"/>
      <sheetName val="1__Memo1"/>
      <sheetName val="2__IUS1"/>
      <sheetName val="3__Internal_Payroll_TW1"/>
      <sheetName val="4__Project_Summaries1"/>
      <sheetName val="4a__Rafter_Global_Identity1"/>
      <sheetName val="4b__Ingram_WH_&amp;_Fulfillment1"/>
      <sheetName val="4c__Sequioa_Int__Phase_I1"/>
      <sheetName val="4d__Pricing_Data_Quality1"/>
      <sheetName val="4e__Compare1"/>
      <sheetName val="4f__Price_IQ1"/>
      <sheetName val="4g__Easy_Rent1"/>
      <sheetName val="4h__eBooks1"/>
      <sheetName val="4i__Rafter_com_Design1"/>
      <sheetName val="4j__Course_Adoption_Tool1"/>
      <sheetName val="pg_3_internal_payroll_TW1"/>
      <sheetName val="pg_4_Project_summaries1"/>
      <sheetName val="pg_4a_1321_Half_com1"/>
      <sheetName val="pg_4b_1321_Half_com_1_11"/>
      <sheetName val="pg_4c_1713_Stores_2_01"/>
      <sheetName val="pg_4d_2013_Channel_Inventory1"/>
      <sheetName val="pg_4e_4511_Pricing_Command_Ctr1"/>
      <sheetName val="pg_4f_883_NetSuite_ERP1"/>
      <sheetName val="pg_4g_964_Channel_Pricing1"/>
      <sheetName val="1__Memo2"/>
      <sheetName val="2__IUS2"/>
      <sheetName val="3__Internal_Payroll_TW2"/>
      <sheetName val="4__Project_Summaries2"/>
      <sheetName val="4a__Rafter_Global_Identity2"/>
      <sheetName val="4b__Ingram_WH_&amp;_Fulfillment2"/>
      <sheetName val="4c__Sequioa_Int__Phase_I2"/>
      <sheetName val="4d__Pricing_Data_Quality2"/>
      <sheetName val="4e__Compare2"/>
      <sheetName val="4f__Price_IQ2"/>
      <sheetName val="4g__Easy_Rent2"/>
      <sheetName val="4h__eBooks2"/>
      <sheetName val="4i__Rafter_com_Design2"/>
      <sheetName val="4j__Course_Adoption_Tool2"/>
      <sheetName val="pg_3_internal_payroll_TW2"/>
      <sheetName val="pg_4_Project_summaries2"/>
      <sheetName val="pg_4a_1321_Half_com2"/>
      <sheetName val="pg_4b_1321_Half_com_1_12"/>
      <sheetName val="pg_4c_1713_Stores_2_02"/>
      <sheetName val="pg_4d_2013_Channel_Inventory2"/>
      <sheetName val="pg_4e_4511_Pricing_Command_Ctr2"/>
      <sheetName val="pg_4f_883_NetSuite_ERP2"/>
      <sheetName val="pg_4g_964_Channel_Pricing2"/>
      <sheetName val="1__Memo3"/>
      <sheetName val="2__IUS3"/>
      <sheetName val="3__Internal_Payroll_TW3"/>
      <sheetName val="4__Project_Summaries3"/>
      <sheetName val="4a__Rafter_Global_Identity3"/>
      <sheetName val="4b__Ingram_WH_&amp;_Fulfillment3"/>
      <sheetName val="4c__Sequioa_Int__Phase_I3"/>
      <sheetName val="4d__Pricing_Data_Quality3"/>
      <sheetName val="4e__Compare3"/>
      <sheetName val="4f__Price_IQ3"/>
      <sheetName val="4g__Easy_Rent3"/>
      <sheetName val="4h__eBooks3"/>
      <sheetName val="4i__Rafter_com_Design3"/>
      <sheetName val="4j__Course_Adoption_Tool3"/>
      <sheetName val="pg_3_internal_payroll_TW3"/>
      <sheetName val="pg_4_Project_summaries3"/>
      <sheetName val="pg_4a_1321_Half_com3"/>
      <sheetName val="pg_4b_1321_Half_com_1_13"/>
      <sheetName val="pg_4c_1713_Stores_2_03"/>
      <sheetName val="pg_4d_2013_Channel_Inventory3"/>
      <sheetName val="pg_4e_4511_Pricing_Command_Ctr3"/>
      <sheetName val="pg_4f_883_NetSuite_ERP3"/>
      <sheetName val="pg_4g_964_Channel_Pricing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 Memo"/>
      <sheetName val="2. IUS"/>
      <sheetName val="3. Internal Payroll TW"/>
      <sheetName val="4. Project Summaries"/>
      <sheetName val="4a. Rafter Global Identity"/>
      <sheetName val="4b. Ingram WH &amp; Fulfillment"/>
      <sheetName val="4c. Sequioa Int. Phase I"/>
      <sheetName val="4d. Pricing Data Quality"/>
      <sheetName val="4e. Compare"/>
      <sheetName val="4f. Price IQ"/>
      <sheetName val="4g. Easy Rent"/>
      <sheetName val="4h. eBooks"/>
      <sheetName val="4i. Rafter.com Design"/>
      <sheetName val="4j. Course Adoption Tool"/>
      <sheetName val="pg.3_internal payroll TW"/>
      <sheetName val="pg.4_Project summaries"/>
      <sheetName val="pg.4a_1321 Half.com"/>
      <sheetName val="pg.4b_1321 Half.com 1.1"/>
      <sheetName val="pg.4c_1713 Stores 2.0"/>
      <sheetName val="pg.4d_2013 Channel Inventory"/>
      <sheetName val="pg.4e_4511 Pricing Command Ctr"/>
      <sheetName val="pg.4f_883 NetSuite ERP"/>
      <sheetName val="pg.4g_964 Channel Pricing"/>
      <sheetName val="1__Memo"/>
      <sheetName val="2__IUS"/>
      <sheetName val="3__Internal_Payroll_TW"/>
      <sheetName val="4__Project_Summaries"/>
      <sheetName val="4a__Rafter_Global_Identity"/>
      <sheetName val="4b__Ingram_WH_&amp;_Fulfillment"/>
      <sheetName val="4c__Sequioa_Int__Phase_I"/>
      <sheetName val="4d__Pricing_Data_Quality"/>
      <sheetName val="4e__Compare"/>
      <sheetName val="4f__Price_IQ"/>
      <sheetName val="4g__Easy_Rent"/>
      <sheetName val="4h__eBooks"/>
      <sheetName val="4i__Rafter_com_Design"/>
      <sheetName val="4j__Course_Adoption_Tool"/>
      <sheetName val="pg_3_internal_payroll_TW"/>
      <sheetName val="pg_4_Project_summaries"/>
      <sheetName val="pg_4a_1321_Half_com"/>
      <sheetName val="pg_4b_1321_Half_com_1_1"/>
      <sheetName val="pg_4c_1713_Stores_2_0"/>
      <sheetName val="pg_4d_2013_Channel_Inventory"/>
      <sheetName val="pg_4e_4511_Pricing_Command_Ctr"/>
      <sheetName val="pg_4f_883_NetSuite_ERP"/>
      <sheetName val="pg_4g_964_Channel_Pricing"/>
      <sheetName val="1__Memo1"/>
      <sheetName val="2__IUS1"/>
      <sheetName val="3__Internal_Payroll_TW1"/>
      <sheetName val="4__Project_Summaries1"/>
      <sheetName val="4a__Rafter_Global_Identity1"/>
      <sheetName val="4b__Ingram_WH_&amp;_Fulfillment1"/>
      <sheetName val="4c__Sequioa_Int__Phase_I1"/>
      <sheetName val="4d__Pricing_Data_Quality1"/>
      <sheetName val="4e__Compare1"/>
      <sheetName val="4f__Price_IQ1"/>
      <sheetName val="4g__Easy_Rent1"/>
      <sheetName val="4h__eBooks1"/>
      <sheetName val="4i__Rafter_com_Design1"/>
      <sheetName val="4j__Course_Adoption_Tool1"/>
      <sheetName val="pg_3_internal_payroll_TW1"/>
      <sheetName val="pg_4_Project_summaries1"/>
      <sheetName val="pg_4a_1321_Half_com1"/>
      <sheetName val="pg_4b_1321_Half_com_1_11"/>
      <sheetName val="pg_4c_1713_Stores_2_01"/>
      <sheetName val="pg_4d_2013_Channel_Inventory1"/>
      <sheetName val="pg_4e_4511_Pricing_Command_Ctr1"/>
      <sheetName val="pg_4f_883_NetSuite_ERP1"/>
      <sheetName val="pg_4g_964_Channel_Pricing1"/>
      <sheetName val="1__Memo2"/>
      <sheetName val="2__IUS2"/>
      <sheetName val="3__Internal_Payroll_TW2"/>
      <sheetName val="4__Project_Summaries2"/>
      <sheetName val="4a__Rafter_Global_Identity2"/>
      <sheetName val="4b__Ingram_WH_&amp;_Fulfillment2"/>
      <sheetName val="4c__Sequioa_Int__Phase_I2"/>
      <sheetName val="4d__Pricing_Data_Quality2"/>
      <sheetName val="4e__Compare2"/>
      <sheetName val="4f__Price_IQ2"/>
      <sheetName val="4g__Easy_Rent2"/>
      <sheetName val="4h__eBooks2"/>
      <sheetName val="4i__Rafter_com_Design2"/>
      <sheetName val="4j__Course_Adoption_Tool2"/>
      <sheetName val="pg_3_internal_payroll_TW2"/>
      <sheetName val="pg_4_Project_summaries2"/>
      <sheetName val="pg_4a_1321_Half_com2"/>
      <sheetName val="pg_4b_1321_Half_com_1_12"/>
      <sheetName val="pg_4c_1713_Stores_2_02"/>
      <sheetName val="pg_4d_2013_Channel_Inventory2"/>
      <sheetName val="pg_4e_4511_Pricing_Command_Ctr2"/>
      <sheetName val="pg_4f_883_NetSuite_ERP2"/>
      <sheetName val="pg_4g_964_Channel_Pricing2"/>
      <sheetName val="1__Memo3"/>
      <sheetName val="2__IUS3"/>
      <sheetName val="3__Internal_Payroll_TW3"/>
      <sheetName val="4__Project_Summaries3"/>
      <sheetName val="4a__Rafter_Global_Identity3"/>
      <sheetName val="4b__Ingram_WH_&amp;_Fulfillment3"/>
      <sheetName val="4c__Sequioa_Int__Phase_I3"/>
      <sheetName val="4d__Pricing_Data_Quality3"/>
      <sheetName val="4e__Compare3"/>
      <sheetName val="4f__Price_IQ3"/>
      <sheetName val="4g__Easy_Rent3"/>
      <sheetName val="4h__eBooks3"/>
      <sheetName val="4i__Rafter_com_Design3"/>
      <sheetName val="4j__Course_Adoption_Tool3"/>
      <sheetName val="pg_3_internal_payroll_TW3"/>
      <sheetName val="pg_4_Project_summaries3"/>
      <sheetName val="pg_4a_1321_Half_com3"/>
      <sheetName val="pg_4b_1321_Half_com_1_13"/>
      <sheetName val="pg_4c_1713_Stores_2_03"/>
      <sheetName val="pg_4d_2013_Channel_Inventory3"/>
      <sheetName val="pg_4e_4511_Pricing_Command_Ctr3"/>
      <sheetName val="pg_4f_883_NetSuite_ERP3"/>
      <sheetName val="pg_4g_964_Channel_Pricing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 Memo"/>
      <sheetName val="2. IUS"/>
      <sheetName val="3. Internal Payroll TW"/>
      <sheetName val="4. Project Summaries"/>
      <sheetName val="4a. Rafter Global Identity"/>
      <sheetName val="4b. Ingram WH &amp; Fulfillment"/>
      <sheetName val="4c. Sequioa Int. Phase I"/>
      <sheetName val="4d. Pricing Data Quality"/>
      <sheetName val="4e. Compare"/>
      <sheetName val="4f. Price IQ"/>
      <sheetName val="4g. Easy Rent"/>
      <sheetName val="4h. eBooks"/>
      <sheetName val="4i. Rafter.com Design"/>
      <sheetName val="4j. Course Adoption Tool"/>
      <sheetName val="pg.3_internal payroll TW"/>
      <sheetName val="pg.4_Project summaries"/>
      <sheetName val="pg.4a_1321 Half.com"/>
      <sheetName val="pg.4b_1321 Half.com 1.1"/>
      <sheetName val="pg.4c_1713 Stores 2.0"/>
      <sheetName val="pg.4d_2013 Channel Inventory"/>
      <sheetName val="pg.4e_4511 Pricing Command Ctr"/>
      <sheetName val="pg.4f_883 NetSuite ERP"/>
      <sheetName val="pg.4g_964 Channel Pricing"/>
      <sheetName val="1__Memo"/>
      <sheetName val="2__IUS"/>
      <sheetName val="3__Internal_Payroll_TW"/>
      <sheetName val="4__Project_Summaries"/>
      <sheetName val="4a__Rafter_Global_Identity"/>
      <sheetName val="4b__Ingram_WH_&amp;_Fulfillment"/>
      <sheetName val="4c__Sequioa_Int__Phase_I"/>
      <sheetName val="4d__Pricing_Data_Quality"/>
      <sheetName val="4e__Compare"/>
      <sheetName val="4f__Price_IQ"/>
      <sheetName val="4g__Easy_Rent"/>
      <sheetName val="4h__eBooks"/>
      <sheetName val="4i__Rafter_com_Design"/>
      <sheetName val="4j__Course_Adoption_Tool"/>
      <sheetName val="pg_3_internal_payroll_TW"/>
      <sheetName val="pg_4_Project_summaries"/>
      <sheetName val="pg_4a_1321_Half_com"/>
      <sheetName val="pg_4b_1321_Half_com_1_1"/>
      <sheetName val="pg_4c_1713_Stores_2_0"/>
      <sheetName val="pg_4d_2013_Channel_Inventory"/>
      <sheetName val="pg_4e_4511_Pricing_Command_Ctr"/>
      <sheetName val="pg_4f_883_NetSuite_ERP"/>
      <sheetName val="pg_4g_964_Channel_Pricing"/>
      <sheetName val="1__Memo1"/>
      <sheetName val="2__IUS1"/>
      <sheetName val="3__Internal_Payroll_TW1"/>
      <sheetName val="4__Project_Summaries1"/>
      <sheetName val="4a__Rafter_Global_Identity1"/>
      <sheetName val="4b__Ingram_WH_&amp;_Fulfillment1"/>
      <sheetName val="4c__Sequioa_Int__Phase_I1"/>
      <sheetName val="4d__Pricing_Data_Quality1"/>
      <sheetName val="4e__Compare1"/>
      <sheetName val="4f__Price_IQ1"/>
      <sheetName val="4g__Easy_Rent1"/>
      <sheetName val="4h__eBooks1"/>
      <sheetName val="4i__Rafter_com_Design1"/>
      <sheetName val="4j__Course_Adoption_Tool1"/>
      <sheetName val="pg_3_internal_payroll_TW1"/>
      <sheetName val="pg_4_Project_summaries1"/>
      <sheetName val="pg_4a_1321_Half_com1"/>
      <sheetName val="pg_4b_1321_Half_com_1_11"/>
      <sheetName val="pg_4c_1713_Stores_2_01"/>
      <sheetName val="pg_4d_2013_Channel_Inventory1"/>
      <sheetName val="pg_4e_4511_Pricing_Command_Ctr1"/>
      <sheetName val="pg_4f_883_NetSuite_ERP1"/>
      <sheetName val="pg_4g_964_Channel_Pricing1"/>
      <sheetName val="1__Memo2"/>
      <sheetName val="2__IUS2"/>
      <sheetName val="3__Internal_Payroll_TW2"/>
      <sheetName val="4__Project_Summaries2"/>
      <sheetName val="4a__Rafter_Global_Identity2"/>
      <sheetName val="4b__Ingram_WH_&amp;_Fulfillment2"/>
      <sheetName val="4c__Sequioa_Int__Phase_I2"/>
      <sheetName val="4d__Pricing_Data_Quality2"/>
      <sheetName val="4e__Compare2"/>
      <sheetName val="4f__Price_IQ2"/>
      <sheetName val="4g__Easy_Rent2"/>
      <sheetName val="4h__eBooks2"/>
      <sheetName val="4i__Rafter_com_Design2"/>
      <sheetName val="4j__Course_Adoption_Tool2"/>
      <sheetName val="pg_3_internal_payroll_TW2"/>
      <sheetName val="pg_4_Project_summaries2"/>
      <sheetName val="pg_4a_1321_Half_com2"/>
      <sheetName val="pg_4b_1321_Half_com_1_12"/>
      <sheetName val="pg_4c_1713_Stores_2_02"/>
      <sheetName val="pg_4d_2013_Channel_Inventory2"/>
      <sheetName val="pg_4e_4511_Pricing_Command_Ctr2"/>
      <sheetName val="pg_4f_883_NetSuite_ERP2"/>
      <sheetName val="pg_4g_964_Channel_Pricing2"/>
      <sheetName val="1__Memo3"/>
      <sheetName val="2__IUS3"/>
      <sheetName val="3__Internal_Payroll_TW3"/>
      <sheetName val="4__Project_Summaries3"/>
      <sheetName val="4a__Rafter_Global_Identity3"/>
      <sheetName val="4b__Ingram_WH_&amp;_Fulfillment3"/>
      <sheetName val="4c__Sequioa_Int__Phase_I3"/>
      <sheetName val="4d__Pricing_Data_Quality3"/>
      <sheetName val="4e__Compare3"/>
      <sheetName val="4f__Price_IQ3"/>
      <sheetName val="4g__Easy_Rent3"/>
      <sheetName val="4h__eBooks3"/>
      <sheetName val="4i__Rafter_com_Design3"/>
      <sheetName val="4j__Course_Adoption_Tool3"/>
      <sheetName val="pg_3_internal_payroll_TW3"/>
      <sheetName val="pg_4_Project_summaries3"/>
      <sheetName val="pg_4a_1321_Half_com3"/>
      <sheetName val="pg_4b_1321_Half_com_1_13"/>
      <sheetName val="pg_4c_1713_Stores_2_03"/>
      <sheetName val="pg_4d_2013_Channel_Inventory3"/>
      <sheetName val="pg_4e_4511_Pricing_Command_Ctr3"/>
      <sheetName val="pg_4f_883_NetSuite_ERP3"/>
      <sheetName val="pg_4g_964_Channel_Pricing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oll Forward"/>
      <sheetName val="Reconciliation"/>
      <sheetName val="TB2011"/>
      <sheetName val="FixedAssetsBalanceSheet"/>
      <sheetName val="15400 disposal"/>
      <sheetName val="15100 Disposal"/>
      <sheetName val="15200 Disposal"/>
      <sheetName val="15100 &amp; 15200 GL"/>
      <sheetName val="CostCenterExpenseTransact"/>
      <sheetName val="Disposals"/>
      <sheetName val="Roll_Forward"/>
      <sheetName val="15400_disposal"/>
      <sheetName val="15100_Disposal"/>
      <sheetName val="15200_Disposal"/>
      <sheetName val="15100_&amp;_15200_GL"/>
      <sheetName val="Roll_Forward1"/>
      <sheetName val="15400_disposal1"/>
      <sheetName val="15100_Disposal1"/>
      <sheetName val="15200_Disposal1"/>
      <sheetName val="15100_&amp;_15200_GL1"/>
    </sheetNames>
    <sheetDataSet>
      <sheetData sheetId="0">
        <row r="7">
          <cell r="E7">
            <v>530399.38</v>
          </cell>
        </row>
      </sheetData>
      <sheetData sheetId="1">
        <row r="60">
          <cell r="AG60">
            <v>3344.22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7">
          <cell r="E7">
            <v>530399.38</v>
          </cell>
        </row>
      </sheetData>
      <sheetData sheetId="11"/>
      <sheetData sheetId="12"/>
      <sheetData sheetId="13"/>
      <sheetData sheetId="14"/>
      <sheetData sheetId="15">
        <row r="7">
          <cell r="E7">
            <v>530399.38</v>
          </cell>
        </row>
      </sheetData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dget 2014 QE0"/>
      <sheetName val="Cash Chart"/>
      <sheetName val="Summary"/>
      <sheetName val="Assump"/>
      <sheetName val="Switchboard"/>
      <sheetName val="Severance "/>
      <sheetName val="Retention "/>
      <sheetName val="Facilities"/>
      <sheetName val="SubleaseRent"/>
      <sheetName val="PTO "/>
      <sheetName val="P&amp;L Base"/>
      <sheetName val="WDCosts Base"/>
      <sheetName val="Staff Base"/>
      <sheetName val="P&amp;L Feb15"/>
      <sheetName val="WDCosts Feb15"/>
      <sheetName val="Staff Feb15"/>
      <sheetName val="Net Scenarios"/>
      <sheetName val="Budget_2014_QE0"/>
      <sheetName val="Cash_Chart"/>
      <sheetName val="Severance_"/>
      <sheetName val="Retention_"/>
      <sheetName val="PTO_"/>
      <sheetName val="P&amp;L_Base"/>
      <sheetName val="WDCosts_Base"/>
      <sheetName val="Staff_Base"/>
      <sheetName val="P&amp;L_Feb15"/>
      <sheetName val="WDCosts_Feb15"/>
      <sheetName val="Staff_Feb15"/>
      <sheetName val="Net_Scenarios"/>
      <sheetName val="Budget_2014_QE01"/>
      <sheetName val="Cash_Chart1"/>
      <sheetName val="Severance_1"/>
      <sheetName val="Retention_1"/>
      <sheetName val="PTO_1"/>
      <sheetName val="P&amp;L_Base1"/>
      <sheetName val="WDCosts_Base1"/>
      <sheetName val="Staff_Base1"/>
      <sheetName val="P&amp;L_Feb151"/>
      <sheetName val="WDCosts_Feb151"/>
      <sheetName val="Staff_Feb151"/>
      <sheetName val="Net_Scenarios1"/>
      <sheetName val="Budget_2014_QE02"/>
      <sheetName val="Cash_Chart2"/>
      <sheetName val="Severance_2"/>
      <sheetName val="Retention_2"/>
      <sheetName val="PTO_2"/>
      <sheetName val="P&amp;L_Base2"/>
      <sheetName val="WDCosts_Base2"/>
      <sheetName val="Staff_Base2"/>
      <sheetName val="P&amp;L_Feb152"/>
      <sheetName val="WDCosts_Feb152"/>
      <sheetName val="Staff_Feb152"/>
      <sheetName val="Net_Scenarios2"/>
      <sheetName val="Budget_2014_QE03"/>
      <sheetName val="Cash_Chart3"/>
      <sheetName val="Severance_3"/>
      <sheetName val="Retention_3"/>
      <sheetName val="PTO_3"/>
      <sheetName val="P&amp;L_Base3"/>
      <sheetName val="WDCosts_Base3"/>
      <sheetName val="Staff_Base3"/>
      <sheetName val="P&amp;L_Feb153"/>
      <sheetName val="WDCosts_Feb153"/>
      <sheetName val="Staff_Feb153"/>
      <sheetName val="Net_Scenarios3"/>
    </sheetNames>
    <sheetDataSet>
      <sheetData sheetId="0">
        <row r="48">
          <cell r="F48">
            <v>-596827.2078862139</v>
          </cell>
        </row>
      </sheetData>
      <sheetData sheetId="1" refreshError="1"/>
      <sheetData sheetId="2" refreshError="1"/>
      <sheetData sheetId="3" refreshError="1"/>
      <sheetData sheetId="4">
        <row r="5">
          <cell r="F5">
            <v>0.28000000000000003</v>
          </cell>
        </row>
      </sheetData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>
        <row r="48">
          <cell r="F48">
            <v>-596827.2078862139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48">
          <cell r="F48">
            <v>-596827.2078862139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>
        <row r="48">
          <cell r="F48">
            <v>-596827.2078862139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>
        <row r="48">
          <cell r="F48">
            <v>-596827.2078862139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oll Forward"/>
      <sheetName val="Reconciliation"/>
      <sheetName val="TB2011"/>
      <sheetName val="FixedAssetsBalanceSheet"/>
      <sheetName val="15400 disposal"/>
      <sheetName val="15100 Disposal"/>
      <sheetName val="15200 Disposal"/>
      <sheetName val="15100 &amp; 15200 GL"/>
      <sheetName val="CostCenterExpenseTransact"/>
      <sheetName val="Disposals"/>
      <sheetName val="Roll_Forward"/>
      <sheetName val="15400_disposal"/>
      <sheetName val="15100_Disposal"/>
      <sheetName val="15200_Disposal"/>
      <sheetName val="15100_&amp;_15200_GL"/>
      <sheetName val="Roll_Forward1"/>
      <sheetName val="15400_disposal1"/>
      <sheetName val="15100_Disposal1"/>
      <sheetName val="15200_Disposal1"/>
      <sheetName val="15100_&amp;_15200_GL1"/>
    </sheetNames>
    <sheetDataSet>
      <sheetData sheetId="0">
        <row r="7">
          <cell r="E7">
            <v>530399.38</v>
          </cell>
        </row>
      </sheetData>
      <sheetData sheetId="1">
        <row r="60">
          <cell r="AG60">
            <v>3344.22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7">
          <cell r="E7">
            <v>530399.38</v>
          </cell>
        </row>
      </sheetData>
      <sheetData sheetId="11"/>
      <sheetData sheetId="12"/>
      <sheetData sheetId="13"/>
      <sheetData sheetId="14"/>
      <sheetData sheetId="15">
        <row r="7">
          <cell r="E7">
            <v>530399.38</v>
          </cell>
        </row>
      </sheetData>
      <sheetData sheetId="16"/>
      <sheetData sheetId="17"/>
      <sheetData sheetId="18"/>
      <sheetData sheetId="19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oll Forward"/>
      <sheetName val="Reconciliation"/>
      <sheetName val="TB2011"/>
      <sheetName val="FixedAssetsBalanceSheet"/>
      <sheetName val="15400 disposal"/>
      <sheetName val="15100 Disposal"/>
      <sheetName val="15200 Disposal"/>
      <sheetName val="15100 &amp; 15200 GL"/>
      <sheetName val="CostCenterExpenseTransact"/>
      <sheetName val="Disposals"/>
      <sheetName val="Roll_Forward"/>
      <sheetName val="15400_disposal"/>
      <sheetName val="15100_Disposal"/>
      <sheetName val="15200_Disposal"/>
      <sheetName val="15100_&amp;_15200_GL"/>
      <sheetName val="Roll_Forward1"/>
      <sheetName val="15400_disposal1"/>
      <sheetName val="15100_Disposal1"/>
      <sheetName val="15200_Disposal1"/>
      <sheetName val="15100_&amp;_15200_GL1"/>
    </sheetNames>
    <sheetDataSet>
      <sheetData sheetId="0">
        <row r="7">
          <cell r="E7">
            <v>530399.38</v>
          </cell>
        </row>
      </sheetData>
      <sheetData sheetId="1">
        <row r="60">
          <cell r="AG60">
            <v>3344.22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7">
          <cell r="E7">
            <v>530399.38</v>
          </cell>
        </row>
      </sheetData>
      <sheetData sheetId="11"/>
      <sheetData sheetId="12"/>
      <sheetData sheetId="13"/>
      <sheetData sheetId="14"/>
      <sheetData sheetId="15">
        <row r="7">
          <cell r="E7">
            <v>530399.38</v>
          </cell>
        </row>
      </sheetData>
      <sheetData sheetId="16"/>
      <sheetData sheetId="17"/>
      <sheetData sheetId="18"/>
      <sheetData sheetId="19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Month P&amp;L notes"/>
      <sheetName val="Bal Sheet"/>
      <sheetName val="Cash Flow"/>
      <sheetName val="P&amp;L"/>
      <sheetName val="P&amp;L Q2"/>
      <sheetName val="Cash Flow Q2"/>
      <sheetName val="Sheet6"/>
      <sheetName val="CF SLIDE"/>
      <sheetName val="BS SLIDE"/>
      <sheetName val="PL SLIDE"/>
      <sheetName val="2007 Waterfall"/>
      <sheetName val="FTEs"/>
      <sheetName val="CGS chart"/>
      <sheetName val="P&amp;L Analysis"/>
      <sheetName val="BS analysis"/>
      <sheetName val="Sheet1"/>
      <sheetName val="Sheet2"/>
      <sheetName val="Database"/>
      <sheetName val="Unit Econ"/>
      <sheetName val="Actual Unit Analysis"/>
      <sheetName val="sales detail"/>
      <sheetName val="Chart Summary"/>
      <sheetName val="CHART"/>
      <sheetName val="PT P&amp;L"/>
      <sheetName val="Cash Flow PT"/>
      <sheetName val="PT BS"/>
      <sheetName val="HC data sept"/>
      <sheetName val="HC data Aug"/>
      <sheetName val="HC data"/>
    </sheetNames>
    <sheetDataSet>
      <sheetData sheetId="0" refreshError="1">
        <row r="29">
          <cell r="A29">
            <v>39325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"/>
      <sheetName val="Bal Sheet"/>
      <sheetName val="P&amp;L"/>
      <sheetName val="Cash Flow"/>
      <sheetName val="QTR P&amp;L"/>
      <sheetName val="QTR Bal Sheet"/>
      <sheetName val="QTR Cash Flow"/>
      <sheetName val="PT BS"/>
      <sheetName val="PT $"/>
      <sheetName val="PT P&amp;L"/>
      <sheetName val="PT QTR P&amp;L"/>
      <sheetName val="QTR PT BS"/>
      <sheetName val="QTR PT $"/>
      <sheetName val="Bal_Sheet"/>
      <sheetName val="Cash_Flow"/>
      <sheetName val="QTR_P&amp;L"/>
      <sheetName val="QTR_Bal_Sheet"/>
      <sheetName val="QTR_Cash_Flow"/>
      <sheetName val="PT_BS"/>
      <sheetName val="PT_$"/>
      <sheetName val="PT_P&amp;L"/>
      <sheetName val="PT_QTR_P&amp;L"/>
      <sheetName val="QTR_PT_BS"/>
      <sheetName val="QTR_PT_$"/>
      <sheetName val="Bal_Sheet1"/>
      <sheetName val="Cash_Flow1"/>
      <sheetName val="QTR_P&amp;L1"/>
      <sheetName val="QTR_Bal_Sheet1"/>
      <sheetName val="QTR_Cash_Flow1"/>
      <sheetName val="PT_BS1"/>
      <sheetName val="PT_$1"/>
      <sheetName val="PT_P&amp;L1"/>
      <sheetName val="PT_QTR_P&amp;L1"/>
      <sheetName val="QTR_PT_BS1"/>
      <sheetName val="QTR_PT_$1"/>
      <sheetName val="Bal_Sheet2"/>
      <sheetName val="Cash_Flow2"/>
      <sheetName val="QTR_P&amp;L2"/>
      <sheetName val="QTR_Bal_Sheet2"/>
      <sheetName val="QTR_Cash_Flow2"/>
      <sheetName val="PT_BS2"/>
      <sheetName val="PT_$2"/>
      <sheetName val="PT_P&amp;L2"/>
      <sheetName val="PT_QTR_P&amp;L2"/>
      <sheetName val="QTR_PT_BS2"/>
      <sheetName val="QTR_PT_$2"/>
      <sheetName val="Bal_Sheet3"/>
      <sheetName val="Cash_Flow3"/>
      <sheetName val="QTR_P&amp;L3"/>
      <sheetName val="QTR_Bal_Sheet3"/>
      <sheetName val="QTR_Cash_Flow3"/>
      <sheetName val="PT_BS3"/>
      <sheetName val="PT_$3"/>
      <sheetName val="PT_P&amp;L3"/>
      <sheetName val="PT_QTR_P&amp;L3"/>
      <sheetName val="QTR_PT_BS3"/>
      <sheetName val="QTR_PT_$3"/>
    </sheetNames>
    <sheetDataSet>
      <sheetData sheetId="0" refreshError="1">
        <row r="13">
          <cell r="A13" t="str">
            <v>Jan</v>
          </cell>
          <cell r="B13" t="str">
            <v>Month</v>
          </cell>
        </row>
        <row r="14">
          <cell r="A14" t="str">
            <v>Feb</v>
          </cell>
          <cell r="B14" t="str">
            <v>Two Months</v>
          </cell>
        </row>
        <row r="15">
          <cell r="A15" t="str">
            <v>Mar</v>
          </cell>
          <cell r="B15" t="str">
            <v>Three Months</v>
          </cell>
        </row>
        <row r="16">
          <cell r="A16" t="str">
            <v>Apr</v>
          </cell>
          <cell r="B16" t="str">
            <v>Four Months</v>
          </cell>
        </row>
        <row r="17">
          <cell r="A17" t="str">
            <v>May</v>
          </cell>
          <cell r="B17" t="str">
            <v>Five Months</v>
          </cell>
        </row>
        <row r="18">
          <cell r="A18" t="str">
            <v>Jun</v>
          </cell>
          <cell r="B18" t="str">
            <v>Six Months</v>
          </cell>
        </row>
        <row r="19">
          <cell r="A19" t="str">
            <v>Jul</v>
          </cell>
          <cell r="B19" t="str">
            <v>Seven Months</v>
          </cell>
        </row>
        <row r="20">
          <cell r="A20" t="str">
            <v>Aug</v>
          </cell>
          <cell r="B20" t="str">
            <v>Eight Months</v>
          </cell>
        </row>
        <row r="21">
          <cell r="A21" t="str">
            <v>Sep</v>
          </cell>
          <cell r="B21" t="str">
            <v>Nine Months</v>
          </cell>
        </row>
        <row r="22">
          <cell r="A22" t="str">
            <v>Oct</v>
          </cell>
          <cell r="B22" t="str">
            <v>Ten Months</v>
          </cell>
        </row>
        <row r="23">
          <cell r="A23" t="str">
            <v>Nov</v>
          </cell>
          <cell r="B23" t="str">
            <v>Eleven Months</v>
          </cell>
        </row>
        <row r="24">
          <cell r="A24" t="str">
            <v>Dec</v>
          </cell>
          <cell r="B24" t="str">
            <v>Twelve Months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"/>
      <sheetName val="Bal Sheet"/>
      <sheetName val="P&amp;L"/>
      <sheetName val="Cash Flow"/>
      <sheetName val="QTR P&amp;L"/>
      <sheetName val="QTR Bal Sheet"/>
      <sheetName val="QTR Cash Flow"/>
      <sheetName val="PT BS"/>
      <sheetName val="PT $"/>
      <sheetName val="PT P&amp;L"/>
      <sheetName val="PT QTR P&amp;L"/>
      <sheetName val="QTR PT BS"/>
      <sheetName val="QTR PT $"/>
      <sheetName val="Bal_Sheet"/>
      <sheetName val="Cash_Flow"/>
      <sheetName val="QTR_P&amp;L"/>
      <sheetName val="QTR_Bal_Sheet"/>
      <sheetName val="QTR_Cash_Flow"/>
      <sheetName val="PT_BS"/>
      <sheetName val="PT_$"/>
      <sheetName val="PT_P&amp;L"/>
      <sheetName val="PT_QTR_P&amp;L"/>
      <sheetName val="QTR_PT_BS"/>
      <sheetName val="QTR_PT_$"/>
      <sheetName val="Bal_Sheet1"/>
      <sheetName val="Cash_Flow1"/>
      <sheetName val="QTR_P&amp;L1"/>
      <sheetName val="QTR_Bal_Sheet1"/>
      <sheetName val="QTR_Cash_Flow1"/>
      <sheetName val="PT_BS1"/>
      <sheetName val="PT_$1"/>
      <sheetName val="PT_P&amp;L1"/>
      <sheetName val="PT_QTR_P&amp;L1"/>
      <sheetName val="QTR_PT_BS1"/>
      <sheetName val="QTR_PT_$1"/>
      <sheetName val="Bal_Sheet2"/>
      <sheetName val="Cash_Flow2"/>
      <sheetName val="QTR_P&amp;L2"/>
      <sheetName val="QTR_Bal_Sheet2"/>
      <sheetName val="QTR_Cash_Flow2"/>
      <sheetName val="PT_BS2"/>
      <sheetName val="PT_$2"/>
      <sheetName val="PT_P&amp;L2"/>
      <sheetName val="PT_QTR_P&amp;L2"/>
      <sheetName val="QTR_PT_BS2"/>
      <sheetName val="QTR_PT_$2"/>
      <sheetName val="Bal_Sheet3"/>
      <sheetName val="Cash_Flow3"/>
      <sheetName val="QTR_P&amp;L3"/>
      <sheetName val="QTR_Bal_Sheet3"/>
      <sheetName val="QTR_Cash_Flow3"/>
      <sheetName val="PT_BS3"/>
      <sheetName val="PT_$3"/>
      <sheetName val="PT_P&amp;L3"/>
      <sheetName val="PT_QTR_P&amp;L3"/>
      <sheetName val="QTR_PT_BS3"/>
      <sheetName val="QTR_PT_$3"/>
    </sheetNames>
    <sheetDataSet>
      <sheetData sheetId="0" refreshError="1">
        <row r="13">
          <cell r="A13" t="str">
            <v>Jan</v>
          </cell>
          <cell r="B13" t="str">
            <v>Month</v>
          </cell>
        </row>
        <row r="14">
          <cell r="A14" t="str">
            <v>Feb</v>
          </cell>
          <cell r="B14" t="str">
            <v>Two Months</v>
          </cell>
        </row>
        <row r="15">
          <cell r="A15" t="str">
            <v>Mar</v>
          </cell>
          <cell r="B15" t="str">
            <v>Three Months</v>
          </cell>
        </row>
        <row r="16">
          <cell r="A16" t="str">
            <v>Apr</v>
          </cell>
          <cell r="B16" t="str">
            <v>Four Months</v>
          </cell>
        </row>
        <row r="17">
          <cell r="A17" t="str">
            <v>May</v>
          </cell>
          <cell r="B17" t="str">
            <v>Five Months</v>
          </cell>
        </row>
        <row r="18">
          <cell r="A18" t="str">
            <v>Jun</v>
          </cell>
          <cell r="B18" t="str">
            <v>Six Months</v>
          </cell>
        </row>
        <row r="19">
          <cell r="A19" t="str">
            <v>Jul</v>
          </cell>
          <cell r="B19" t="str">
            <v>Seven Months</v>
          </cell>
        </row>
        <row r="20">
          <cell r="A20" t="str">
            <v>Aug</v>
          </cell>
          <cell r="B20" t="str">
            <v>Eight Months</v>
          </cell>
        </row>
        <row r="21">
          <cell r="A21" t="str">
            <v>Sep</v>
          </cell>
          <cell r="B21" t="str">
            <v>Nine Months</v>
          </cell>
        </row>
        <row r="22">
          <cell r="A22" t="str">
            <v>Oct</v>
          </cell>
          <cell r="B22" t="str">
            <v>Ten Months</v>
          </cell>
        </row>
        <row r="23">
          <cell r="A23" t="str">
            <v>Nov</v>
          </cell>
          <cell r="B23" t="str">
            <v>Eleven Months</v>
          </cell>
        </row>
        <row r="24">
          <cell r="A24" t="str">
            <v>Dec</v>
          </cell>
          <cell r="B24" t="str">
            <v>Twelve Months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"/>
      <sheetName val="Bal Sheet"/>
      <sheetName val="P&amp;L"/>
      <sheetName val="Cash Flow"/>
      <sheetName val="QTR P&amp;L"/>
      <sheetName val="QTR Bal Sheet"/>
      <sheetName val="QTR Cash Flow"/>
      <sheetName val="PT BS"/>
      <sheetName val="PT $"/>
      <sheetName val="PT P&amp;L"/>
      <sheetName val="PT QTR P&amp;L"/>
      <sheetName val="QTR PT BS"/>
      <sheetName val="QTR PT $"/>
      <sheetName val="Bal_Sheet"/>
      <sheetName val="Cash_Flow"/>
      <sheetName val="QTR_P&amp;L"/>
      <sheetName val="QTR_Bal_Sheet"/>
      <sheetName val="QTR_Cash_Flow"/>
      <sheetName val="PT_BS"/>
      <sheetName val="PT_$"/>
      <sheetName val="PT_P&amp;L"/>
      <sheetName val="PT_QTR_P&amp;L"/>
      <sheetName val="QTR_PT_BS"/>
      <sheetName val="QTR_PT_$"/>
      <sheetName val="Bal_Sheet1"/>
      <sheetName val="Cash_Flow1"/>
      <sheetName val="QTR_P&amp;L1"/>
      <sheetName val="QTR_Bal_Sheet1"/>
      <sheetName val="QTR_Cash_Flow1"/>
      <sheetName val="PT_BS1"/>
      <sheetName val="PT_$1"/>
      <sheetName val="PT_P&amp;L1"/>
      <sheetName val="PT_QTR_P&amp;L1"/>
      <sheetName val="QTR_PT_BS1"/>
      <sheetName val="QTR_PT_$1"/>
      <sheetName val="Bal_Sheet2"/>
      <sheetName val="Cash_Flow2"/>
      <sheetName val="QTR_P&amp;L2"/>
      <sheetName val="QTR_Bal_Sheet2"/>
      <sheetName val="QTR_Cash_Flow2"/>
      <sheetName val="PT_BS2"/>
      <sheetName val="PT_$2"/>
      <sheetName val="PT_P&amp;L2"/>
      <sheetName val="PT_QTR_P&amp;L2"/>
      <sheetName val="QTR_PT_BS2"/>
      <sheetName val="QTR_PT_$2"/>
      <sheetName val="Bal_Sheet3"/>
      <sheetName val="Cash_Flow3"/>
      <sheetName val="QTR_P&amp;L3"/>
      <sheetName val="QTR_Bal_Sheet3"/>
      <sheetName val="QTR_Cash_Flow3"/>
      <sheetName val="PT_BS3"/>
      <sheetName val="PT_$3"/>
      <sheetName val="PT_P&amp;L3"/>
      <sheetName val="PT_QTR_P&amp;L3"/>
      <sheetName val="QTR_PT_BS3"/>
      <sheetName val="QTR_PT_$3"/>
    </sheetNames>
    <sheetDataSet>
      <sheetData sheetId="0" refreshError="1">
        <row r="13">
          <cell r="A13" t="str">
            <v>Jan</v>
          </cell>
          <cell r="B13" t="str">
            <v>Month</v>
          </cell>
        </row>
        <row r="14">
          <cell r="A14" t="str">
            <v>Feb</v>
          </cell>
          <cell r="B14" t="str">
            <v>Two Months</v>
          </cell>
        </row>
        <row r="15">
          <cell r="A15" t="str">
            <v>Mar</v>
          </cell>
          <cell r="B15" t="str">
            <v>Three Months</v>
          </cell>
        </row>
        <row r="16">
          <cell r="A16" t="str">
            <v>Apr</v>
          </cell>
          <cell r="B16" t="str">
            <v>Four Months</v>
          </cell>
        </row>
        <row r="17">
          <cell r="A17" t="str">
            <v>May</v>
          </cell>
          <cell r="B17" t="str">
            <v>Five Months</v>
          </cell>
        </row>
        <row r="18">
          <cell r="A18" t="str">
            <v>Jun</v>
          </cell>
          <cell r="B18" t="str">
            <v>Six Months</v>
          </cell>
        </row>
        <row r="19">
          <cell r="A19" t="str">
            <v>Jul</v>
          </cell>
          <cell r="B19" t="str">
            <v>Seven Months</v>
          </cell>
        </row>
        <row r="20">
          <cell r="A20" t="str">
            <v>Aug</v>
          </cell>
          <cell r="B20" t="str">
            <v>Eight Months</v>
          </cell>
        </row>
        <row r="21">
          <cell r="A21" t="str">
            <v>Sep</v>
          </cell>
          <cell r="B21" t="str">
            <v>Nine Months</v>
          </cell>
        </row>
        <row r="22">
          <cell r="A22" t="str">
            <v>Oct</v>
          </cell>
          <cell r="B22" t="str">
            <v>Ten Months</v>
          </cell>
        </row>
        <row r="23">
          <cell r="A23" t="str">
            <v>Nov</v>
          </cell>
          <cell r="B23" t="str">
            <v>Eleven Months</v>
          </cell>
        </row>
        <row r="24">
          <cell r="A24" t="str">
            <v>Dec</v>
          </cell>
          <cell r="B24" t="str">
            <v>Twelve Months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hibit"/>
      <sheetName val="COMMENTS"/>
      <sheetName val="assets"/>
      <sheetName val="_ good"/>
      <sheetName val="trend factors"/>
      <sheetName val="r3 factors"/>
      <sheetName val="MSTRNDF"/>
      <sheetName val="BLS-PPI Tables"/>
      <sheetName val="class"/>
      <sheetName val="Source--&gt;"/>
      <sheetName val="Valley Assets"/>
      <sheetName val="__good"/>
      <sheetName val="trend_factors"/>
      <sheetName val="r3_factors"/>
      <sheetName val="BLS-PPI_Tables"/>
      <sheetName val="Valley_Assets"/>
      <sheetName val="__good1"/>
      <sheetName val="trend_factors1"/>
      <sheetName val="r3_factors1"/>
      <sheetName val="BLS-PPI_Tables1"/>
      <sheetName val="Valley_Assets1"/>
    </sheetNames>
    <sheetDataSet>
      <sheetData sheetId="0">
        <row r="692">
          <cell r="J692">
            <v>2419647.9708769736</v>
          </cell>
        </row>
      </sheetData>
      <sheetData sheetId="1" refreshError="1"/>
      <sheetData sheetId="2">
        <row r="4">
          <cell r="A4" t="str">
            <v>VALLEY.1</v>
          </cell>
        </row>
      </sheetData>
      <sheetData sheetId="3" refreshError="1"/>
      <sheetData sheetId="4" refreshError="1"/>
      <sheetData sheetId="5">
        <row r="9">
          <cell r="K9">
            <v>0</v>
          </cell>
        </row>
      </sheetData>
      <sheetData sheetId="6" refreshError="1"/>
      <sheetData sheetId="7" refreshError="1"/>
      <sheetData sheetId="8">
        <row r="2">
          <cell r="D2" t="str">
            <v>a o a</v>
          </cell>
        </row>
      </sheetData>
      <sheetData sheetId="9" refreshError="1"/>
      <sheetData sheetId="10">
        <row r="1">
          <cell r="B1" t="str">
            <v>04850  MCMINNVILLE CITY SANITARY SERVICE, INC</v>
          </cell>
        </row>
        <row r="10">
          <cell r="A10" t="str">
            <v>VALLEY.1</v>
          </cell>
          <cell r="B10">
            <v>1</v>
          </cell>
          <cell r="C10"/>
          <cell r="D10" t="str">
            <v xml:space="preserve">LEASED CONTAINERS                            </v>
          </cell>
          <cell r="E10">
            <v>35370</v>
          </cell>
          <cell r="F10">
            <v>39512.839999999997</v>
          </cell>
          <cell r="G10">
            <v>0</v>
          </cell>
          <cell r="H10"/>
          <cell r="I10">
            <v>0</v>
          </cell>
          <cell r="J10">
            <v>39512.839999999997</v>
          </cell>
          <cell r="K10">
            <v>0</v>
          </cell>
          <cell r="L10">
            <v>39512.839999999997</v>
          </cell>
          <cell r="M10">
            <v>0</v>
          </cell>
          <cell r="N10" t="str">
            <v>S/L</v>
          </cell>
          <cell r="O10">
            <v>7</v>
          </cell>
          <cell r="P10" t="str">
            <v>Leased Equipment</v>
          </cell>
        </row>
        <row r="11">
          <cell r="A11" t="str">
            <v>VALLEY.2</v>
          </cell>
          <cell r="B11">
            <v>2</v>
          </cell>
          <cell r="C11"/>
          <cell r="D11" t="str">
            <v xml:space="preserve">DESK                                         </v>
          </cell>
          <cell r="E11">
            <v>28530</v>
          </cell>
          <cell r="F11">
            <v>545</v>
          </cell>
          <cell r="G11">
            <v>0</v>
          </cell>
          <cell r="H11"/>
          <cell r="I11">
            <v>0</v>
          </cell>
          <cell r="J11">
            <v>545</v>
          </cell>
          <cell r="K11">
            <v>0</v>
          </cell>
          <cell r="L11">
            <v>545</v>
          </cell>
          <cell r="M11">
            <v>0</v>
          </cell>
          <cell r="N11" t="str">
            <v>200DB</v>
          </cell>
          <cell r="O11">
            <v>5</v>
          </cell>
          <cell r="P11" t="str">
            <v>Furniture &amp; Fixtures</v>
          </cell>
        </row>
        <row r="12">
          <cell r="A12" t="str">
            <v>VALLEY.3</v>
          </cell>
          <cell r="B12">
            <v>3</v>
          </cell>
          <cell r="C12"/>
          <cell r="D12" t="str">
            <v xml:space="preserve">DESK                                         </v>
          </cell>
          <cell r="E12">
            <v>28856</v>
          </cell>
          <cell r="F12">
            <v>392</v>
          </cell>
          <cell r="G12">
            <v>0</v>
          </cell>
          <cell r="H12"/>
          <cell r="I12">
            <v>0</v>
          </cell>
          <cell r="J12">
            <v>392</v>
          </cell>
          <cell r="K12">
            <v>0</v>
          </cell>
          <cell r="L12">
            <v>392</v>
          </cell>
          <cell r="M12">
            <v>0</v>
          </cell>
          <cell r="N12" t="str">
            <v>200DB</v>
          </cell>
          <cell r="O12">
            <v>5</v>
          </cell>
          <cell r="P12" t="str">
            <v>Furniture &amp; Fixtures</v>
          </cell>
        </row>
        <row r="13">
          <cell r="A13" t="str">
            <v>VALLEY.4</v>
          </cell>
          <cell r="B13">
            <v>4</v>
          </cell>
          <cell r="C13"/>
          <cell r="D13" t="str">
            <v xml:space="preserve">OFFICE CHAIRS                                </v>
          </cell>
          <cell r="E13">
            <v>29873</v>
          </cell>
          <cell r="F13">
            <v>190</v>
          </cell>
          <cell r="G13">
            <v>0</v>
          </cell>
          <cell r="H13"/>
          <cell r="I13">
            <v>0</v>
          </cell>
          <cell r="J13">
            <v>190</v>
          </cell>
          <cell r="K13">
            <v>0</v>
          </cell>
          <cell r="L13">
            <v>190</v>
          </cell>
          <cell r="M13">
            <v>0</v>
          </cell>
          <cell r="N13" t="str">
            <v>S/L</v>
          </cell>
          <cell r="O13">
            <v>3</v>
          </cell>
          <cell r="P13" t="str">
            <v>Furniture &amp; Fixtures</v>
          </cell>
        </row>
        <row r="14">
          <cell r="A14" t="str">
            <v>VALLEY.5</v>
          </cell>
          <cell r="B14">
            <v>5</v>
          </cell>
          <cell r="C14"/>
          <cell r="D14" t="str">
            <v xml:space="preserve">SOFTPACK SOFTWARE                            </v>
          </cell>
          <cell r="E14">
            <v>34212</v>
          </cell>
          <cell r="F14">
            <v>24903</v>
          </cell>
          <cell r="G14">
            <v>0</v>
          </cell>
          <cell r="H14"/>
          <cell r="I14">
            <v>0</v>
          </cell>
          <cell r="J14">
            <v>24903</v>
          </cell>
          <cell r="K14">
            <v>0</v>
          </cell>
          <cell r="L14">
            <v>24903</v>
          </cell>
          <cell r="M14">
            <v>0</v>
          </cell>
          <cell r="N14" t="str">
            <v>S/L</v>
          </cell>
          <cell r="O14">
            <v>5</v>
          </cell>
          <cell r="P14" t="str">
            <v>Furniture &amp; Fixtures</v>
          </cell>
        </row>
        <row r="15">
          <cell r="A15" t="str">
            <v>VALLEY.6</v>
          </cell>
          <cell r="B15">
            <v>6</v>
          </cell>
          <cell r="C15"/>
          <cell r="D15" t="str">
            <v xml:space="preserve">MEDICAL WASTE CABINET                        </v>
          </cell>
          <cell r="E15">
            <v>34239</v>
          </cell>
          <cell r="F15">
            <v>642</v>
          </cell>
          <cell r="G15">
            <v>0</v>
          </cell>
          <cell r="H15"/>
          <cell r="I15">
            <v>0</v>
          </cell>
          <cell r="J15">
            <v>642</v>
          </cell>
          <cell r="K15">
            <v>0</v>
          </cell>
          <cell r="L15">
            <v>642</v>
          </cell>
          <cell r="M15">
            <v>0</v>
          </cell>
          <cell r="N15" t="str">
            <v>S/L</v>
          </cell>
          <cell r="O15">
            <v>5</v>
          </cell>
          <cell r="P15" t="str">
            <v>Furniture &amp; Fixtures</v>
          </cell>
        </row>
        <row r="16">
          <cell r="A16" t="str">
            <v>VALLEY.7</v>
          </cell>
          <cell r="B16">
            <v>7</v>
          </cell>
          <cell r="C16"/>
          <cell r="D16" t="str">
            <v xml:space="preserve">3 Computer Remotes                           </v>
          </cell>
          <cell r="E16">
            <v>34758</v>
          </cell>
          <cell r="F16">
            <v>1202.5</v>
          </cell>
          <cell r="G16">
            <v>0</v>
          </cell>
          <cell r="H16"/>
          <cell r="I16">
            <v>0</v>
          </cell>
          <cell r="J16">
            <v>1202.5</v>
          </cell>
          <cell r="K16">
            <v>0</v>
          </cell>
          <cell r="L16">
            <v>1202.5</v>
          </cell>
          <cell r="M16">
            <v>0</v>
          </cell>
          <cell r="N16" t="str">
            <v>S/L</v>
          </cell>
          <cell r="O16">
            <v>5</v>
          </cell>
          <cell r="P16" t="str">
            <v>Furniture &amp; Fixtures</v>
          </cell>
        </row>
        <row r="17">
          <cell r="A17" t="str">
            <v>VALLEY.8</v>
          </cell>
          <cell r="B17">
            <v>8</v>
          </cell>
          <cell r="C17"/>
          <cell r="D17" t="str">
            <v xml:space="preserve">RADIO REPEATER - WC                          </v>
          </cell>
          <cell r="E17">
            <v>32508</v>
          </cell>
          <cell r="F17">
            <v>400</v>
          </cell>
          <cell r="G17">
            <v>0</v>
          </cell>
          <cell r="H17"/>
          <cell r="I17">
            <v>0</v>
          </cell>
          <cell r="J17">
            <v>400</v>
          </cell>
          <cell r="K17">
            <v>0</v>
          </cell>
          <cell r="L17">
            <v>400</v>
          </cell>
          <cell r="M17">
            <v>0</v>
          </cell>
          <cell r="N17" t="str">
            <v>S/L</v>
          </cell>
          <cell r="O17">
            <v>10</v>
          </cell>
          <cell r="P17" t="str">
            <v>Furniture &amp; Fixtures</v>
          </cell>
        </row>
        <row r="18">
          <cell r="A18" t="str">
            <v>VALLEY.9</v>
          </cell>
          <cell r="B18">
            <v>9</v>
          </cell>
          <cell r="C18"/>
          <cell r="D18" t="str">
            <v xml:space="preserve">PHOTOCOPIER - WC                             </v>
          </cell>
          <cell r="E18">
            <v>33098</v>
          </cell>
          <cell r="F18">
            <v>1050</v>
          </cell>
          <cell r="G18">
            <v>0</v>
          </cell>
          <cell r="H18"/>
          <cell r="I18">
            <v>0</v>
          </cell>
          <cell r="J18">
            <v>1050</v>
          </cell>
          <cell r="K18">
            <v>0</v>
          </cell>
          <cell r="L18">
            <v>1050</v>
          </cell>
          <cell r="M18">
            <v>0</v>
          </cell>
          <cell r="N18" t="str">
            <v>S/L</v>
          </cell>
          <cell r="O18">
            <v>10</v>
          </cell>
          <cell r="P18" t="str">
            <v>Furniture &amp; Fixtures</v>
          </cell>
        </row>
        <row r="19">
          <cell r="A19" t="str">
            <v>VALLEY.10</v>
          </cell>
          <cell r="B19">
            <v>10</v>
          </cell>
          <cell r="C19"/>
          <cell r="D19" t="str">
            <v xml:space="preserve">FAX MACHINE - WC                             </v>
          </cell>
          <cell r="E19">
            <v>33133</v>
          </cell>
          <cell r="F19">
            <v>1095</v>
          </cell>
          <cell r="G19">
            <v>0</v>
          </cell>
          <cell r="H19"/>
          <cell r="I19">
            <v>0</v>
          </cell>
          <cell r="J19">
            <v>1095</v>
          </cell>
          <cell r="K19">
            <v>0</v>
          </cell>
          <cell r="L19">
            <v>1095</v>
          </cell>
          <cell r="M19">
            <v>0</v>
          </cell>
          <cell r="N19" t="str">
            <v>S/L</v>
          </cell>
          <cell r="O19">
            <v>7</v>
          </cell>
          <cell r="P19" t="str">
            <v>Furniture &amp; Fixtures</v>
          </cell>
        </row>
        <row r="20">
          <cell r="A20" t="str">
            <v>VALLEY.11</v>
          </cell>
          <cell r="B20">
            <v>11</v>
          </cell>
          <cell r="C20"/>
          <cell r="D20" t="str">
            <v xml:space="preserve">EQUIPMENT - WC                               </v>
          </cell>
          <cell r="E20">
            <v>30225</v>
          </cell>
          <cell r="F20">
            <v>2435</v>
          </cell>
          <cell r="G20">
            <v>0</v>
          </cell>
          <cell r="H20"/>
          <cell r="I20">
            <v>0</v>
          </cell>
          <cell r="J20">
            <v>2435</v>
          </cell>
          <cell r="K20">
            <v>0</v>
          </cell>
          <cell r="L20">
            <v>2435</v>
          </cell>
          <cell r="M20">
            <v>0</v>
          </cell>
          <cell r="N20" t="str">
            <v>S/L</v>
          </cell>
          <cell r="O20">
            <v>5</v>
          </cell>
          <cell r="P20" t="str">
            <v>Furniture &amp; Fixtures</v>
          </cell>
        </row>
        <row r="21">
          <cell r="A21" t="str">
            <v>VALLEY.12</v>
          </cell>
          <cell r="B21">
            <v>12</v>
          </cell>
          <cell r="C21"/>
          <cell r="D21" t="str">
            <v xml:space="preserve">EQUIPMENT - WC                               </v>
          </cell>
          <cell r="E21">
            <v>29221</v>
          </cell>
          <cell r="F21">
            <v>2279</v>
          </cell>
          <cell r="G21">
            <v>0</v>
          </cell>
          <cell r="H21"/>
          <cell r="I21">
            <v>0</v>
          </cell>
          <cell r="J21">
            <v>2279</v>
          </cell>
          <cell r="K21">
            <v>0</v>
          </cell>
          <cell r="L21">
            <v>2279</v>
          </cell>
          <cell r="M21">
            <v>0</v>
          </cell>
          <cell r="N21" t="str">
            <v>S/L</v>
          </cell>
          <cell r="O21">
            <v>7</v>
          </cell>
          <cell r="P21" t="str">
            <v>Furniture &amp; Fixtures</v>
          </cell>
        </row>
        <row r="22">
          <cell r="A22" t="str">
            <v>VALLEY.13</v>
          </cell>
          <cell r="B22">
            <v>13</v>
          </cell>
          <cell r="C22"/>
          <cell r="D22" t="str">
            <v xml:space="preserve">DRAPES - WC                                  </v>
          </cell>
          <cell r="E22">
            <v>33239</v>
          </cell>
          <cell r="F22">
            <v>451</v>
          </cell>
          <cell r="G22">
            <v>0</v>
          </cell>
          <cell r="H22"/>
          <cell r="I22">
            <v>0</v>
          </cell>
          <cell r="J22">
            <v>451</v>
          </cell>
          <cell r="K22">
            <v>0</v>
          </cell>
          <cell r="L22">
            <v>451</v>
          </cell>
          <cell r="M22">
            <v>0</v>
          </cell>
          <cell r="N22" t="str">
            <v>S/L</v>
          </cell>
          <cell r="O22">
            <v>10</v>
          </cell>
          <cell r="P22" t="str">
            <v>Furniture &amp; Fixtures</v>
          </cell>
        </row>
        <row r="23">
          <cell r="A23" t="str">
            <v>VALLEY.14</v>
          </cell>
          <cell r="B23">
            <v>14</v>
          </cell>
          <cell r="C23"/>
          <cell r="D23" t="str">
            <v xml:space="preserve">ALARM - WC                                   </v>
          </cell>
          <cell r="E23">
            <v>33239</v>
          </cell>
          <cell r="F23">
            <v>390</v>
          </cell>
          <cell r="G23">
            <v>0</v>
          </cell>
          <cell r="H23"/>
          <cell r="I23">
            <v>0</v>
          </cell>
          <cell r="J23">
            <v>390</v>
          </cell>
          <cell r="K23">
            <v>0</v>
          </cell>
          <cell r="L23">
            <v>390</v>
          </cell>
          <cell r="M23">
            <v>0</v>
          </cell>
          <cell r="N23" t="str">
            <v>S/L</v>
          </cell>
          <cell r="O23">
            <v>7</v>
          </cell>
          <cell r="P23" t="str">
            <v>Furniture &amp; Fixtures</v>
          </cell>
        </row>
        <row r="24">
          <cell r="A24" t="str">
            <v>VALLEY.15</v>
          </cell>
          <cell r="B24">
            <v>15</v>
          </cell>
          <cell r="C24"/>
          <cell r="D24" t="str">
            <v xml:space="preserve">FURNITURE - WC                               </v>
          </cell>
          <cell r="E24">
            <v>33239</v>
          </cell>
          <cell r="F24">
            <v>571</v>
          </cell>
          <cell r="G24">
            <v>0</v>
          </cell>
          <cell r="H24"/>
          <cell r="I24">
            <v>0</v>
          </cell>
          <cell r="J24">
            <v>571</v>
          </cell>
          <cell r="K24">
            <v>0</v>
          </cell>
          <cell r="L24">
            <v>571</v>
          </cell>
          <cell r="M24">
            <v>0</v>
          </cell>
          <cell r="N24" t="str">
            <v>S/L</v>
          </cell>
          <cell r="O24">
            <v>7</v>
          </cell>
          <cell r="P24" t="str">
            <v>Furniture &amp; Fixtures</v>
          </cell>
        </row>
        <row r="25">
          <cell r="A25" t="str">
            <v>VALLEY.16</v>
          </cell>
          <cell r="B25">
            <v>16</v>
          </cell>
          <cell r="C25"/>
          <cell r="D25" t="str">
            <v xml:space="preserve">EQUIPMENT - WC                               </v>
          </cell>
          <cell r="E25">
            <v>30681</v>
          </cell>
          <cell r="F25">
            <v>4620</v>
          </cell>
          <cell r="G25">
            <v>0</v>
          </cell>
          <cell r="H25"/>
          <cell r="I25">
            <v>0</v>
          </cell>
          <cell r="J25">
            <v>4620</v>
          </cell>
          <cell r="K25">
            <v>0</v>
          </cell>
          <cell r="L25">
            <v>4620</v>
          </cell>
          <cell r="M25">
            <v>0</v>
          </cell>
          <cell r="N25" t="str">
            <v>S/L</v>
          </cell>
          <cell r="O25">
            <v>5</v>
          </cell>
          <cell r="P25" t="str">
            <v>Furniture &amp; Fixtures</v>
          </cell>
        </row>
        <row r="26">
          <cell r="A26" t="str">
            <v>VALLEY.17</v>
          </cell>
          <cell r="B26">
            <v>17</v>
          </cell>
          <cell r="C26"/>
          <cell r="D26" t="str">
            <v xml:space="preserve">14' Security Box                             </v>
          </cell>
          <cell r="E26">
            <v>35172</v>
          </cell>
          <cell r="F26">
            <v>3569</v>
          </cell>
          <cell r="G26">
            <v>0</v>
          </cell>
          <cell r="H26"/>
          <cell r="I26">
            <v>0</v>
          </cell>
          <cell r="J26">
            <v>3569</v>
          </cell>
          <cell r="K26">
            <v>0</v>
          </cell>
          <cell r="L26">
            <v>3569</v>
          </cell>
          <cell r="M26">
            <v>0</v>
          </cell>
          <cell r="N26" t="str">
            <v>S/L</v>
          </cell>
          <cell r="O26">
            <v>7</v>
          </cell>
          <cell r="P26" t="str">
            <v>Furniture &amp; Fixtures</v>
          </cell>
        </row>
        <row r="27">
          <cell r="A27" t="str">
            <v>VALLEY.18</v>
          </cell>
          <cell r="B27">
            <v>18</v>
          </cell>
          <cell r="C27"/>
          <cell r="D27" t="str">
            <v xml:space="preserve">BRICK MAIL DROP                              </v>
          </cell>
          <cell r="E27">
            <v>35915</v>
          </cell>
          <cell r="F27">
            <v>1645</v>
          </cell>
          <cell r="G27">
            <v>0</v>
          </cell>
          <cell r="H27"/>
          <cell r="I27">
            <v>0</v>
          </cell>
          <cell r="J27">
            <v>1645</v>
          </cell>
          <cell r="K27">
            <v>0</v>
          </cell>
          <cell r="L27">
            <v>1645</v>
          </cell>
          <cell r="M27">
            <v>0</v>
          </cell>
          <cell r="N27" t="str">
            <v>S/L</v>
          </cell>
          <cell r="O27">
            <v>7</v>
          </cell>
          <cell r="P27" t="str">
            <v>Furniture &amp; Fixtures</v>
          </cell>
        </row>
        <row r="28">
          <cell r="A28" t="str">
            <v>VALLEY.19</v>
          </cell>
          <cell r="B28">
            <v>19</v>
          </cell>
          <cell r="C28"/>
          <cell r="D28" t="str">
            <v xml:space="preserve">1975 INTERNATIONAL &amp; PACKER                  </v>
          </cell>
          <cell r="E28">
            <v>27546</v>
          </cell>
          <cell r="F28">
            <v>40617</v>
          </cell>
          <cell r="G28">
            <v>0</v>
          </cell>
          <cell r="H28"/>
          <cell r="I28">
            <v>0</v>
          </cell>
          <cell r="J28">
            <v>40617</v>
          </cell>
          <cell r="K28">
            <v>0</v>
          </cell>
          <cell r="L28">
            <v>40617</v>
          </cell>
          <cell r="M28">
            <v>0</v>
          </cell>
          <cell r="N28" t="str">
            <v>S/L</v>
          </cell>
          <cell r="O28">
            <v>5</v>
          </cell>
          <cell r="P28" t="str">
            <v>Transportation Equipment</v>
          </cell>
        </row>
        <row r="29">
          <cell r="A29" t="str">
            <v>VALLEY.20</v>
          </cell>
          <cell r="B29">
            <v>20</v>
          </cell>
          <cell r="C29"/>
          <cell r="D29" t="str">
            <v xml:space="preserve">1979 CHEVROLET 1 TON P/U                     </v>
          </cell>
          <cell r="E29">
            <v>28954</v>
          </cell>
          <cell r="F29">
            <v>6927</v>
          </cell>
          <cell r="G29">
            <v>0</v>
          </cell>
          <cell r="H29"/>
          <cell r="I29">
            <v>0</v>
          </cell>
          <cell r="J29">
            <v>6927</v>
          </cell>
          <cell r="K29">
            <v>0</v>
          </cell>
          <cell r="L29">
            <v>6927</v>
          </cell>
          <cell r="M29">
            <v>0</v>
          </cell>
          <cell r="N29" t="str">
            <v>S/L</v>
          </cell>
          <cell r="O29">
            <v>5</v>
          </cell>
          <cell r="P29" t="str">
            <v>Transportation Equipment</v>
          </cell>
        </row>
        <row r="30">
          <cell r="A30" t="str">
            <v>VALLEY.21</v>
          </cell>
          <cell r="B30">
            <v>21</v>
          </cell>
          <cell r="C30"/>
          <cell r="D30" t="str">
            <v xml:space="preserve">PARKS RETRIEVER                              </v>
          </cell>
          <cell r="E30">
            <v>29424</v>
          </cell>
          <cell r="F30">
            <v>10500</v>
          </cell>
          <cell r="G30">
            <v>0</v>
          </cell>
          <cell r="H30"/>
          <cell r="I30">
            <v>0</v>
          </cell>
          <cell r="J30">
            <v>10500</v>
          </cell>
          <cell r="K30">
            <v>0</v>
          </cell>
          <cell r="L30">
            <v>10500</v>
          </cell>
          <cell r="M30">
            <v>0</v>
          </cell>
          <cell r="N30" t="str">
            <v>S/L</v>
          </cell>
          <cell r="O30">
            <v>5</v>
          </cell>
          <cell r="P30" t="str">
            <v>Transportation Equipment</v>
          </cell>
        </row>
        <row r="31">
          <cell r="A31" t="str">
            <v>VALLEY.22</v>
          </cell>
          <cell r="B31">
            <v>22</v>
          </cell>
          <cell r="C31"/>
          <cell r="D31" t="str">
            <v xml:space="preserve">1981 KENWORTH CHASSIS                        </v>
          </cell>
          <cell r="E31">
            <v>29636</v>
          </cell>
          <cell r="F31">
            <v>37611</v>
          </cell>
          <cell r="G31">
            <v>0</v>
          </cell>
          <cell r="H31"/>
          <cell r="I31">
            <v>0</v>
          </cell>
          <cell r="J31">
            <v>37611</v>
          </cell>
          <cell r="K31">
            <v>0</v>
          </cell>
          <cell r="L31">
            <v>37611</v>
          </cell>
          <cell r="M31">
            <v>0</v>
          </cell>
          <cell r="N31" t="str">
            <v>S/L</v>
          </cell>
          <cell r="O31">
            <v>5</v>
          </cell>
          <cell r="P31" t="str">
            <v>Transportation Equipment</v>
          </cell>
        </row>
        <row r="32">
          <cell r="A32" t="str">
            <v>VALLEY.23</v>
          </cell>
          <cell r="B32">
            <v>25</v>
          </cell>
          <cell r="C32"/>
          <cell r="D32" t="str">
            <v xml:space="preserve">PARTS TRUCK                                  </v>
          </cell>
          <cell r="E32">
            <v>32337</v>
          </cell>
          <cell r="F32">
            <v>7125</v>
          </cell>
          <cell r="G32">
            <v>0</v>
          </cell>
          <cell r="H32"/>
          <cell r="I32">
            <v>0</v>
          </cell>
          <cell r="J32">
            <v>7125</v>
          </cell>
          <cell r="K32">
            <v>0</v>
          </cell>
          <cell r="L32">
            <v>7125</v>
          </cell>
          <cell r="M32">
            <v>0</v>
          </cell>
          <cell r="N32" t="str">
            <v>S/L</v>
          </cell>
          <cell r="O32">
            <v>5</v>
          </cell>
          <cell r="P32" t="str">
            <v>Transportation Equipment</v>
          </cell>
        </row>
        <row r="33">
          <cell r="A33" t="str">
            <v>VALLEY.24</v>
          </cell>
          <cell r="B33">
            <v>26</v>
          </cell>
          <cell r="C33"/>
          <cell r="D33" t="str">
            <v xml:space="preserve">91 PETERBILT                                </v>
          </cell>
          <cell r="E33">
            <v>33259</v>
          </cell>
          <cell r="F33">
            <v>75437</v>
          </cell>
          <cell r="G33">
            <v>0</v>
          </cell>
          <cell r="H33"/>
          <cell r="I33">
            <v>0</v>
          </cell>
          <cell r="J33">
            <v>75437</v>
          </cell>
          <cell r="K33">
            <v>0</v>
          </cell>
          <cell r="L33">
            <v>75437</v>
          </cell>
          <cell r="M33">
            <v>0</v>
          </cell>
          <cell r="N33" t="str">
            <v>S/L</v>
          </cell>
          <cell r="O33">
            <v>5</v>
          </cell>
          <cell r="P33" t="str">
            <v>Transportation Equipment</v>
          </cell>
        </row>
        <row r="34">
          <cell r="A34" t="str">
            <v>VALLEY.25</v>
          </cell>
          <cell r="B34">
            <v>27</v>
          </cell>
          <cell r="C34"/>
          <cell r="D34" t="str">
            <v xml:space="preserve">MAGNUM ROLL-OFF HOIST 22'6   BOOM            </v>
          </cell>
          <cell r="E34">
            <v>33270</v>
          </cell>
          <cell r="F34">
            <v>15941</v>
          </cell>
          <cell r="G34">
            <v>0</v>
          </cell>
          <cell r="H34"/>
          <cell r="I34">
            <v>0</v>
          </cell>
          <cell r="J34">
            <v>15941</v>
          </cell>
          <cell r="K34">
            <v>0</v>
          </cell>
          <cell r="L34">
            <v>15941</v>
          </cell>
          <cell r="M34">
            <v>0</v>
          </cell>
          <cell r="N34" t="str">
            <v>S/L</v>
          </cell>
          <cell r="O34">
            <v>7</v>
          </cell>
          <cell r="P34" t="str">
            <v>Transportation Equipment</v>
          </cell>
        </row>
        <row r="35">
          <cell r="A35" t="str">
            <v>VALLEY.26</v>
          </cell>
          <cell r="B35">
            <v>28</v>
          </cell>
          <cell r="C35"/>
          <cell r="D35" t="str">
            <v xml:space="preserve">New FRONT LOADING BODY - STAGG               </v>
          </cell>
          <cell r="E35">
            <v>33358</v>
          </cell>
          <cell r="F35">
            <v>42930</v>
          </cell>
          <cell r="G35">
            <v>0</v>
          </cell>
          <cell r="H35"/>
          <cell r="I35">
            <v>0</v>
          </cell>
          <cell r="J35">
            <v>42930</v>
          </cell>
          <cell r="K35">
            <v>0</v>
          </cell>
          <cell r="L35">
            <v>42930</v>
          </cell>
          <cell r="M35">
            <v>0</v>
          </cell>
          <cell r="N35" t="str">
            <v>S/L</v>
          </cell>
          <cell r="O35">
            <v>5</v>
          </cell>
          <cell r="P35" t="str">
            <v>Transportation Equipment</v>
          </cell>
        </row>
        <row r="36">
          <cell r="A36" t="str">
            <v>VALLEY.27</v>
          </cell>
          <cell r="B36">
            <v>29</v>
          </cell>
          <cell r="C36"/>
          <cell r="D36" t="str">
            <v xml:space="preserve">CONTAINER TARPER                             </v>
          </cell>
          <cell r="E36">
            <v>33269</v>
          </cell>
          <cell r="F36">
            <v>2760</v>
          </cell>
          <cell r="G36">
            <v>0</v>
          </cell>
          <cell r="H36"/>
          <cell r="I36">
            <v>0</v>
          </cell>
          <cell r="J36">
            <v>2760</v>
          </cell>
          <cell r="K36">
            <v>0</v>
          </cell>
          <cell r="L36">
            <v>2760</v>
          </cell>
          <cell r="M36">
            <v>0</v>
          </cell>
          <cell r="N36" t="str">
            <v>S/L</v>
          </cell>
          <cell r="O36">
            <v>7</v>
          </cell>
          <cell r="P36" t="str">
            <v>Transportation Equipment</v>
          </cell>
        </row>
        <row r="37">
          <cell r="A37" t="str">
            <v>VALLEY.28</v>
          </cell>
          <cell r="B37">
            <v>30</v>
          </cell>
          <cell r="C37"/>
          <cell r="D37" t="str">
            <v xml:space="preserve">GMC ROLLOFF TRUCK-CSS#2                      </v>
          </cell>
          <cell r="E37">
            <v>33525</v>
          </cell>
          <cell r="F37">
            <v>35600</v>
          </cell>
          <cell r="G37">
            <v>0</v>
          </cell>
          <cell r="H37"/>
          <cell r="I37">
            <v>0</v>
          </cell>
          <cell r="J37">
            <v>35600</v>
          </cell>
          <cell r="K37">
            <v>0</v>
          </cell>
          <cell r="L37">
            <v>35600</v>
          </cell>
          <cell r="M37">
            <v>0</v>
          </cell>
          <cell r="N37" t="str">
            <v>S/L</v>
          </cell>
          <cell r="O37">
            <v>5</v>
          </cell>
          <cell r="P37" t="str">
            <v>Transportation Equipment</v>
          </cell>
        </row>
        <row r="38">
          <cell r="A38" t="str">
            <v>VALLEY.29</v>
          </cell>
          <cell r="B38">
            <v>33</v>
          </cell>
          <cell r="C38"/>
          <cell r="D38" t="str">
            <v xml:space="preserve">1992 GMC #21 (Net of Ins Proceeds            </v>
          </cell>
          <cell r="E38">
            <v>34159</v>
          </cell>
          <cell r="F38">
            <v>1727.75</v>
          </cell>
          <cell r="G38">
            <v>0</v>
          </cell>
          <cell r="H38"/>
          <cell r="I38">
            <v>0</v>
          </cell>
          <cell r="J38">
            <v>1727.75</v>
          </cell>
          <cell r="K38">
            <v>0</v>
          </cell>
          <cell r="L38">
            <v>1727.75</v>
          </cell>
          <cell r="M38">
            <v>0</v>
          </cell>
          <cell r="N38" t="str">
            <v>S/L</v>
          </cell>
          <cell r="O38">
            <v>5</v>
          </cell>
          <cell r="P38" t="str">
            <v>Transportation Equipment</v>
          </cell>
        </row>
        <row r="39">
          <cell r="A39" t="str">
            <v>VALLEY.30</v>
          </cell>
          <cell r="B39">
            <v>34</v>
          </cell>
          <cell r="C39"/>
          <cell r="D39" t="str">
            <v xml:space="preserve">ADDITIONS TO TRUCK #5                        </v>
          </cell>
          <cell r="E39">
            <v>34089</v>
          </cell>
          <cell r="F39">
            <v>22164.5</v>
          </cell>
          <cell r="G39">
            <v>0</v>
          </cell>
          <cell r="H39"/>
          <cell r="I39">
            <v>0</v>
          </cell>
          <cell r="J39">
            <v>22164.5</v>
          </cell>
          <cell r="K39">
            <v>0</v>
          </cell>
          <cell r="L39">
            <v>22164.5</v>
          </cell>
          <cell r="M39">
            <v>0</v>
          </cell>
          <cell r="N39" t="str">
            <v>S/L</v>
          </cell>
          <cell r="O39">
            <v>5</v>
          </cell>
          <cell r="P39" t="str">
            <v>Transportation Equipment</v>
          </cell>
        </row>
        <row r="40">
          <cell r="A40" t="str">
            <v>VALLEY.31</v>
          </cell>
          <cell r="B40">
            <v>35</v>
          </cell>
          <cell r="C40"/>
          <cell r="D40" t="str">
            <v xml:space="preserve">ADDITIONS TO TRUCK #2                        </v>
          </cell>
          <cell r="E40">
            <v>34120</v>
          </cell>
          <cell r="F40">
            <v>10443</v>
          </cell>
          <cell r="G40">
            <v>0</v>
          </cell>
          <cell r="H40"/>
          <cell r="I40">
            <v>0</v>
          </cell>
          <cell r="J40">
            <v>10443</v>
          </cell>
          <cell r="K40">
            <v>0</v>
          </cell>
          <cell r="L40">
            <v>10443</v>
          </cell>
          <cell r="M40">
            <v>0</v>
          </cell>
          <cell r="N40" t="str">
            <v>S/L</v>
          </cell>
          <cell r="O40">
            <v>5</v>
          </cell>
          <cell r="P40" t="str">
            <v>Transportation Equipment</v>
          </cell>
        </row>
        <row r="41">
          <cell r="A41" t="str">
            <v>VALLEY.32</v>
          </cell>
          <cell r="B41">
            <v>36</v>
          </cell>
          <cell r="C41"/>
          <cell r="D41" t="str">
            <v xml:space="preserve">RECYCLING TRUCK -#39                         </v>
          </cell>
          <cell r="E41">
            <v>34134</v>
          </cell>
          <cell r="F41">
            <v>88849.5</v>
          </cell>
          <cell r="G41">
            <v>0</v>
          </cell>
          <cell r="H41"/>
          <cell r="I41">
            <v>0</v>
          </cell>
          <cell r="J41">
            <v>88849.5</v>
          </cell>
          <cell r="K41">
            <v>0</v>
          </cell>
          <cell r="L41">
            <v>88849.5</v>
          </cell>
          <cell r="M41">
            <v>0</v>
          </cell>
          <cell r="N41" t="str">
            <v>S/L</v>
          </cell>
          <cell r="O41">
            <v>5</v>
          </cell>
          <cell r="P41" t="str">
            <v>Transportation Equipment</v>
          </cell>
        </row>
        <row r="42">
          <cell r="A42" t="str">
            <v>VALLEY.33</v>
          </cell>
          <cell r="B42">
            <v>38</v>
          </cell>
          <cell r="C42"/>
          <cell r="D42" t="str">
            <v xml:space="preserve">1989 LODAL                                   </v>
          </cell>
          <cell r="E42">
            <v>34059</v>
          </cell>
          <cell r="F42">
            <v>47931.7</v>
          </cell>
          <cell r="G42">
            <v>0</v>
          </cell>
          <cell r="H42"/>
          <cell r="I42">
            <v>0</v>
          </cell>
          <cell r="J42">
            <v>47931.7</v>
          </cell>
          <cell r="K42">
            <v>0</v>
          </cell>
          <cell r="L42">
            <v>47931.7</v>
          </cell>
          <cell r="M42">
            <v>0</v>
          </cell>
          <cell r="N42" t="str">
            <v>S/L</v>
          </cell>
          <cell r="O42">
            <v>5</v>
          </cell>
          <cell r="P42" t="str">
            <v>Transportation Equipment</v>
          </cell>
        </row>
        <row r="43">
          <cell r="A43" t="str">
            <v>VALLEY.34</v>
          </cell>
          <cell r="B43">
            <v>39</v>
          </cell>
          <cell r="C43"/>
          <cell r="D43" t="str">
            <v xml:space="preserve">AIRLIFT AXLE ADD TO TRUCK #5                 </v>
          </cell>
          <cell r="E43">
            <v>34439</v>
          </cell>
          <cell r="F43">
            <v>6993</v>
          </cell>
          <cell r="G43">
            <v>0</v>
          </cell>
          <cell r="H43"/>
          <cell r="I43">
            <v>0</v>
          </cell>
          <cell r="J43">
            <v>6993</v>
          </cell>
          <cell r="K43">
            <v>0</v>
          </cell>
          <cell r="L43">
            <v>6993</v>
          </cell>
          <cell r="M43">
            <v>0</v>
          </cell>
          <cell r="N43" t="str">
            <v>S/L</v>
          </cell>
          <cell r="O43">
            <v>5</v>
          </cell>
          <cell r="P43" t="str">
            <v>Transportation Equipment</v>
          </cell>
        </row>
        <row r="44">
          <cell r="A44" t="str">
            <v>VALLEY.35</v>
          </cell>
          <cell r="B44">
            <v>40</v>
          </cell>
          <cell r="C44"/>
          <cell r="D44" t="str">
            <v xml:space="preserve">TRUCK SCALE ADDED TO TRUCK #5                </v>
          </cell>
          <cell r="E44">
            <v>34446</v>
          </cell>
          <cell r="F44">
            <v>3450</v>
          </cell>
          <cell r="G44">
            <v>0</v>
          </cell>
          <cell r="H44"/>
          <cell r="I44">
            <v>0</v>
          </cell>
          <cell r="J44">
            <v>3450</v>
          </cell>
          <cell r="K44">
            <v>0</v>
          </cell>
          <cell r="L44">
            <v>3450</v>
          </cell>
          <cell r="M44">
            <v>0</v>
          </cell>
          <cell r="N44" t="str">
            <v>S/L</v>
          </cell>
          <cell r="O44">
            <v>5</v>
          </cell>
          <cell r="P44" t="str">
            <v>Transportation Equipment</v>
          </cell>
        </row>
        <row r="45">
          <cell r="A45" t="str">
            <v>VALLEY.36</v>
          </cell>
          <cell r="B45">
            <v>41</v>
          </cell>
          <cell r="C45"/>
          <cell r="D45" t="str">
            <v xml:space="preserve">BACKUP CAMERAS                               </v>
          </cell>
          <cell r="E45">
            <v>34485</v>
          </cell>
          <cell r="F45">
            <v>5298.72</v>
          </cell>
          <cell r="G45">
            <v>0</v>
          </cell>
          <cell r="H45"/>
          <cell r="I45">
            <v>0</v>
          </cell>
          <cell r="J45">
            <v>5298.72</v>
          </cell>
          <cell r="K45">
            <v>0</v>
          </cell>
          <cell r="L45">
            <v>5298.72</v>
          </cell>
          <cell r="M45">
            <v>0</v>
          </cell>
          <cell r="N45" t="str">
            <v>S/L</v>
          </cell>
          <cell r="O45">
            <v>5</v>
          </cell>
          <cell r="P45" t="str">
            <v>Transportation Equipment</v>
          </cell>
        </row>
        <row r="46">
          <cell r="A46" t="str">
            <v>VALLEY.37</v>
          </cell>
          <cell r="B46">
            <v>42</v>
          </cell>
          <cell r="C46"/>
          <cell r="D46" t="str">
            <v xml:space="preserve">P/U CANOPY                                   </v>
          </cell>
          <cell r="E46">
            <v>34498</v>
          </cell>
          <cell r="F46">
            <v>514</v>
          </cell>
          <cell r="G46">
            <v>0</v>
          </cell>
          <cell r="H46"/>
          <cell r="I46">
            <v>0</v>
          </cell>
          <cell r="J46">
            <v>514</v>
          </cell>
          <cell r="K46">
            <v>0</v>
          </cell>
          <cell r="L46">
            <v>514</v>
          </cell>
          <cell r="M46">
            <v>0</v>
          </cell>
          <cell r="N46" t="str">
            <v>S/L</v>
          </cell>
          <cell r="O46">
            <v>5</v>
          </cell>
          <cell r="P46" t="str">
            <v>Transportation Equipment</v>
          </cell>
        </row>
        <row r="47">
          <cell r="A47" t="str">
            <v>VALLEY.38</v>
          </cell>
          <cell r="B47">
            <v>43</v>
          </cell>
          <cell r="C47"/>
          <cell r="D47" t="str">
            <v xml:space="preserve">HOOKLIFT 17'6   STEEL FLAT RACK              </v>
          </cell>
          <cell r="E47">
            <v>34575</v>
          </cell>
          <cell r="F47">
            <v>5654</v>
          </cell>
          <cell r="G47">
            <v>0</v>
          </cell>
          <cell r="H47"/>
          <cell r="I47">
            <v>0</v>
          </cell>
          <cell r="J47">
            <v>5654</v>
          </cell>
          <cell r="K47">
            <v>0</v>
          </cell>
          <cell r="L47">
            <v>5654</v>
          </cell>
          <cell r="M47">
            <v>0</v>
          </cell>
          <cell r="N47" t="str">
            <v>S/L</v>
          </cell>
          <cell r="O47">
            <v>5</v>
          </cell>
          <cell r="P47" t="str">
            <v>Transportation Equipment</v>
          </cell>
        </row>
        <row r="48">
          <cell r="A48" t="str">
            <v>VALLEY.39</v>
          </cell>
          <cell r="B48">
            <v>44</v>
          </cell>
          <cell r="C48"/>
          <cell r="D48" t="str">
            <v xml:space="preserve">95 PETE MODEL 320                            </v>
          </cell>
          <cell r="E48">
            <v>34696</v>
          </cell>
          <cell r="F48">
            <v>82736</v>
          </cell>
          <cell r="G48">
            <v>0</v>
          </cell>
          <cell r="H48"/>
          <cell r="I48">
            <v>0</v>
          </cell>
          <cell r="J48">
            <v>82736</v>
          </cell>
          <cell r="K48">
            <v>0</v>
          </cell>
          <cell r="L48">
            <v>82736</v>
          </cell>
          <cell r="M48">
            <v>0</v>
          </cell>
          <cell r="N48" t="str">
            <v>S/L</v>
          </cell>
          <cell r="O48">
            <v>5</v>
          </cell>
          <cell r="P48" t="str">
            <v>Transportation Equipment</v>
          </cell>
        </row>
        <row r="49">
          <cell r="A49" t="str">
            <v>VALLEY.40</v>
          </cell>
          <cell r="B49">
            <v>45</v>
          </cell>
          <cell r="C49"/>
          <cell r="D49" t="str">
            <v xml:space="preserve">1994 Heil Front Loader                       </v>
          </cell>
          <cell r="E49">
            <v>34757</v>
          </cell>
          <cell r="F49">
            <v>70962</v>
          </cell>
          <cell r="G49">
            <v>0</v>
          </cell>
          <cell r="H49"/>
          <cell r="I49">
            <v>0</v>
          </cell>
          <cell r="J49">
            <v>70962</v>
          </cell>
          <cell r="K49">
            <v>0</v>
          </cell>
          <cell r="L49">
            <v>70962</v>
          </cell>
          <cell r="M49">
            <v>0</v>
          </cell>
          <cell r="N49" t="str">
            <v>S/L</v>
          </cell>
          <cell r="O49">
            <v>5</v>
          </cell>
          <cell r="P49" t="str">
            <v>Transportation Equipment</v>
          </cell>
        </row>
        <row r="50">
          <cell r="A50" t="str">
            <v>VALLEY.41</v>
          </cell>
          <cell r="B50">
            <v>46</v>
          </cell>
          <cell r="C50"/>
          <cell r="D50" t="str">
            <v xml:space="preserve">Additions to 1994 Heil Front load            </v>
          </cell>
          <cell r="E50">
            <v>34785</v>
          </cell>
          <cell r="F50">
            <v>1672.48</v>
          </cell>
          <cell r="G50">
            <v>0</v>
          </cell>
          <cell r="H50"/>
          <cell r="I50">
            <v>0</v>
          </cell>
          <cell r="J50">
            <v>1672.48</v>
          </cell>
          <cell r="K50">
            <v>0</v>
          </cell>
          <cell r="L50">
            <v>1672.48</v>
          </cell>
          <cell r="M50">
            <v>0</v>
          </cell>
          <cell r="N50" t="str">
            <v>S/L</v>
          </cell>
          <cell r="O50">
            <v>5</v>
          </cell>
          <cell r="P50" t="str">
            <v>Transportation Equipment</v>
          </cell>
        </row>
        <row r="51">
          <cell r="A51" t="str">
            <v>VALLEY.42</v>
          </cell>
          <cell r="B51">
            <v>47</v>
          </cell>
          <cell r="C51"/>
          <cell r="D51" t="str">
            <v xml:space="preserve">Additions to 1994 Heil Front Load            </v>
          </cell>
          <cell r="E51">
            <v>34786</v>
          </cell>
          <cell r="F51">
            <v>285.07</v>
          </cell>
          <cell r="G51">
            <v>0</v>
          </cell>
          <cell r="H51"/>
          <cell r="I51">
            <v>0</v>
          </cell>
          <cell r="J51">
            <v>285.07</v>
          </cell>
          <cell r="K51">
            <v>0</v>
          </cell>
          <cell r="L51">
            <v>285.07</v>
          </cell>
          <cell r="M51">
            <v>0</v>
          </cell>
          <cell r="N51" t="str">
            <v>S/L</v>
          </cell>
          <cell r="O51">
            <v>5</v>
          </cell>
          <cell r="P51" t="str">
            <v>Transportation Equipment</v>
          </cell>
        </row>
        <row r="52">
          <cell r="A52" t="str">
            <v>VALLEY.43</v>
          </cell>
          <cell r="B52">
            <v>48</v>
          </cell>
          <cell r="C52"/>
          <cell r="D52" t="str">
            <v xml:space="preserve">Additions to 1994 Heil Front Load            </v>
          </cell>
          <cell r="E52">
            <v>34789</v>
          </cell>
          <cell r="F52">
            <v>700</v>
          </cell>
          <cell r="G52">
            <v>0</v>
          </cell>
          <cell r="H52"/>
          <cell r="I52">
            <v>0</v>
          </cell>
          <cell r="J52">
            <v>700</v>
          </cell>
          <cell r="K52">
            <v>0</v>
          </cell>
          <cell r="L52">
            <v>700</v>
          </cell>
          <cell r="M52">
            <v>0</v>
          </cell>
          <cell r="N52" t="str">
            <v>S/L</v>
          </cell>
          <cell r="O52">
            <v>5</v>
          </cell>
          <cell r="P52" t="str">
            <v>Transportation Equipment</v>
          </cell>
        </row>
        <row r="53">
          <cell r="A53" t="str">
            <v>VALLEY.44</v>
          </cell>
          <cell r="B53">
            <v>49</v>
          </cell>
          <cell r="C53"/>
          <cell r="D53" t="str">
            <v xml:space="preserve">1 Backup Camera                              </v>
          </cell>
          <cell r="E53">
            <v>34789</v>
          </cell>
          <cell r="F53">
            <v>902.5</v>
          </cell>
          <cell r="G53">
            <v>0</v>
          </cell>
          <cell r="H53"/>
          <cell r="I53">
            <v>0</v>
          </cell>
          <cell r="J53">
            <v>902.5</v>
          </cell>
          <cell r="K53">
            <v>0</v>
          </cell>
          <cell r="L53">
            <v>902.5</v>
          </cell>
          <cell r="M53">
            <v>0</v>
          </cell>
          <cell r="N53" t="str">
            <v>S/L</v>
          </cell>
          <cell r="O53">
            <v>5</v>
          </cell>
          <cell r="P53" t="str">
            <v>Transportation Equipment</v>
          </cell>
        </row>
        <row r="54">
          <cell r="A54" t="str">
            <v>VALLEY.45</v>
          </cell>
          <cell r="B54">
            <v>50</v>
          </cell>
          <cell r="C54"/>
          <cell r="D54" t="str">
            <v xml:space="preserve">Trailer                                      </v>
          </cell>
          <cell r="E54">
            <v>34807</v>
          </cell>
          <cell r="F54">
            <v>5000</v>
          </cell>
          <cell r="G54">
            <v>0</v>
          </cell>
          <cell r="H54"/>
          <cell r="I54">
            <v>0</v>
          </cell>
          <cell r="J54">
            <v>5000</v>
          </cell>
          <cell r="K54">
            <v>0</v>
          </cell>
          <cell r="L54">
            <v>5000</v>
          </cell>
          <cell r="M54">
            <v>0</v>
          </cell>
          <cell r="N54" t="str">
            <v>S/L</v>
          </cell>
          <cell r="O54">
            <v>5</v>
          </cell>
          <cell r="P54" t="str">
            <v>Transportation Equipment</v>
          </cell>
        </row>
        <row r="55">
          <cell r="A55" t="str">
            <v>VALLEY.46</v>
          </cell>
          <cell r="B55">
            <v>51</v>
          </cell>
          <cell r="C55"/>
          <cell r="D55" t="str">
            <v xml:space="preserve">Elec 80 MPH                                  </v>
          </cell>
          <cell r="E55">
            <v>34865</v>
          </cell>
          <cell r="F55">
            <v>741.47</v>
          </cell>
          <cell r="G55">
            <v>0</v>
          </cell>
          <cell r="H55"/>
          <cell r="I55">
            <v>0</v>
          </cell>
          <cell r="J55">
            <v>741.47</v>
          </cell>
          <cell r="K55">
            <v>0</v>
          </cell>
          <cell r="L55">
            <v>741.47</v>
          </cell>
          <cell r="M55">
            <v>0</v>
          </cell>
          <cell r="N55" t="str">
            <v>S/L</v>
          </cell>
          <cell r="O55">
            <v>5</v>
          </cell>
          <cell r="P55" t="str">
            <v>Transportation Equipment</v>
          </cell>
        </row>
        <row r="56">
          <cell r="A56" t="str">
            <v>VALLEY.47</v>
          </cell>
          <cell r="B56">
            <v>52</v>
          </cell>
          <cell r="C56"/>
          <cell r="D56" t="str">
            <v xml:space="preserve">DUMPER TRUCKS - WC                           </v>
          </cell>
          <cell r="E56">
            <v>32508</v>
          </cell>
          <cell r="F56">
            <v>8362</v>
          </cell>
          <cell r="G56">
            <v>0</v>
          </cell>
          <cell r="H56"/>
          <cell r="I56">
            <v>0</v>
          </cell>
          <cell r="J56">
            <v>8362</v>
          </cell>
          <cell r="K56">
            <v>0</v>
          </cell>
          <cell r="L56">
            <v>8362</v>
          </cell>
          <cell r="M56">
            <v>0</v>
          </cell>
          <cell r="N56" t="str">
            <v>S/L</v>
          </cell>
          <cell r="O56">
            <v>7</v>
          </cell>
          <cell r="P56" t="str">
            <v>Transportation Equipment</v>
          </cell>
        </row>
        <row r="57">
          <cell r="A57" t="str">
            <v>VALLEY.48</v>
          </cell>
          <cell r="B57">
            <v>53</v>
          </cell>
          <cell r="C57"/>
          <cell r="D57" t="str">
            <v xml:space="preserve">TRUCKS - WC                                  </v>
          </cell>
          <cell r="E57">
            <v>31344</v>
          </cell>
          <cell r="F57">
            <v>126753</v>
          </cell>
          <cell r="G57">
            <v>0</v>
          </cell>
          <cell r="H57"/>
          <cell r="I57">
            <v>0</v>
          </cell>
          <cell r="J57">
            <v>126753</v>
          </cell>
          <cell r="K57">
            <v>0</v>
          </cell>
          <cell r="L57">
            <v>126753</v>
          </cell>
          <cell r="M57">
            <v>0</v>
          </cell>
          <cell r="N57" t="str">
            <v>S/L</v>
          </cell>
          <cell r="O57">
            <v>3</v>
          </cell>
          <cell r="P57" t="str">
            <v>Transportation Equipment</v>
          </cell>
        </row>
        <row r="58">
          <cell r="A58" t="str">
            <v>VALLEY.49</v>
          </cell>
          <cell r="B58">
            <v>54</v>
          </cell>
          <cell r="C58"/>
          <cell r="D58" t="str">
            <v xml:space="preserve">EVO SIDELOADER - WC                          </v>
          </cell>
          <cell r="E58">
            <v>33660</v>
          </cell>
          <cell r="F58">
            <v>97497</v>
          </cell>
          <cell r="G58">
            <v>0</v>
          </cell>
          <cell r="H58"/>
          <cell r="I58">
            <v>0</v>
          </cell>
          <cell r="J58">
            <v>97497</v>
          </cell>
          <cell r="K58">
            <v>0</v>
          </cell>
          <cell r="L58">
            <v>97497</v>
          </cell>
          <cell r="M58">
            <v>0</v>
          </cell>
          <cell r="N58" t="str">
            <v>S/L</v>
          </cell>
          <cell r="O58">
            <v>5</v>
          </cell>
          <cell r="P58" t="str">
            <v>Transportation Equipment</v>
          </cell>
        </row>
        <row r="59">
          <cell r="A59" t="str">
            <v>VALLEY.50</v>
          </cell>
          <cell r="B59">
            <v>55</v>
          </cell>
          <cell r="C59"/>
          <cell r="D59" t="str">
            <v xml:space="preserve">Recycling Truck - 95 GMC                     </v>
          </cell>
          <cell r="E59">
            <v>35033</v>
          </cell>
          <cell r="F59">
            <v>102018.9</v>
          </cell>
          <cell r="G59">
            <v>0</v>
          </cell>
          <cell r="H59"/>
          <cell r="I59">
            <v>0</v>
          </cell>
          <cell r="J59">
            <v>102018.9</v>
          </cell>
          <cell r="K59">
            <v>0</v>
          </cell>
          <cell r="L59">
            <v>102018.9</v>
          </cell>
          <cell r="M59">
            <v>0</v>
          </cell>
          <cell r="N59" t="str">
            <v>S/L</v>
          </cell>
          <cell r="O59">
            <v>5</v>
          </cell>
          <cell r="P59" t="str">
            <v>Transportation Equipment</v>
          </cell>
        </row>
        <row r="60">
          <cell r="A60" t="str">
            <v>VALLEY.51</v>
          </cell>
          <cell r="B60">
            <v>57</v>
          </cell>
          <cell r="C60"/>
          <cell r="D60" t="str">
            <v xml:space="preserve">Lodal, Refinish                              </v>
          </cell>
          <cell r="E60">
            <v>35090</v>
          </cell>
          <cell r="F60">
            <v>4394.8599999999997</v>
          </cell>
          <cell r="G60">
            <v>0</v>
          </cell>
          <cell r="H60"/>
          <cell r="I60">
            <v>0</v>
          </cell>
          <cell r="J60">
            <v>4394.8599999999997</v>
          </cell>
          <cell r="K60">
            <v>0</v>
          </cell>
          <cell r="L60">
            <v>4394.8599999999997</v>
          </cell>
          <cell r="M60">
            <v>0</v>
          </cell>
          <cell r="N60" t="str">
            <v>S/L</v>
          </cell>
          <cell r="O60">
            <v>5</v>
          </cell>
          <cell r="P60" t="str">
            <v>Transportation Equipment</v>
          </cell>
        </row>
        <row r="61">
          <cell r="A61" t="str">
            <v>VALLEY.52</v>
          </cell>
          <cell r="B61">
            <v>58</v>
          </cell>
          <cell r="C61"/>
          <cell r="D61" t="str">
            <v xml:space="preserve">Reclycling truck, Striping/Refnsh            </v>
          </cell>
          <cell r="E61">
            <v>35111</v>
          </cell>
          <cell r="F61">
            <v>3134.78</v>
          </cell>
          <cell r="G61">
            <v>0</v>
          </cell>
          <cell r="H61"/>
          <cell r="I61">
            <v>0</v>
          </cell>
          <cell r="J61">
            <v>3134.78</v>
          </cell>
          <cell r="K61">
            <v>0</v>
          </cell>
          <cell r="L61">
            <v>3134.78</v>
          </cell>
          <cell r="M61">
            <v>0</v>
          </cell>
          <cell r="N61" t="str">
            <v>S/L</v>
          </cell>
          <cell r="O61">
            <v>5</v>
          </cell>
          <cell r="P61" t="str">
            <v>Transportation Equipment</v>
          </cell>
        </row>
        <row r="62">
          <cell r="A62" t="str">
            <v>VALLEY.53</v>
          </cell>
          <cell r="B62">
            <v>59</v>
          </cell>
          <cell r="C62"/>
          <cell r="D62" t="str">
            <v xml:space="preserve">Tachograph                                   </v>
          </cell>
          <cell r="E62">
            <v>35138</v>
          </cell>
          <cell r="F62">
            <v>976</v>
          </cell>
          <cell r="G62">
            <v>0</v>
          </cell>
          <cell r="H62"/>
          <cell r="I62">
            <v>0</v>
          </cell>
          <cell r="J62">
            <v>976</v>
          </cell>
          <cell r="K62">
            <v>0</v>
          </cell>
          <cell r="L62">
            <v>976</v>
          </cell>
          <cell r="M62">
            <v>0</v>
          </cell>
          <cell r="N62" t="str">
            <v>S/L</v>
          </cell>
          <cell r="O62">
            <v>5</v>
          </cell>
          <cell r="P62" t="str">
            <v>Transportation Equipment</v>
          </cell>
        </row>
        <row r="63">
          <cell r="A63" t="str">
            <v>VALLEY.54</v>
          </cell>
          <cell r="B63">
            <v>60</v>
          </cell>
          <cell r="C63"/>
          <cell r="D63" t="str">
            <v xml:space="preserve">18' flatbed for Vulcan Hook-lift             </v>
          </cell>
          <cell r="E63">
            <v>35580</v>
          </cell>
          <cell r="F63">
            <v>3909</v>
          </cell>
          <cell r="G63">
            <v>0</v>
          </cell>
          <cell r="H63"/>
          <cell r="I63">
            <v>0</v>
          </cell>
          <cell r="J63">
            <v>3909</v>
          </cell>
          <cell r="K63">
            <v>0</v>
          </cell>
          <cell r="L63">
            <v>3909</v>
          </cell>
          <cell r="M63">
            <v>0</v>
          </cell>
          <cell r="N63" t="str">
            <v>S/L</v>
          </cell>
          <cell r="O63">
            <v>5</v>
          </cell>
          <cell r="P63" t="str">
            <v>Transportation Equipment</v>
          </cell>
        </row>
        <row r="64">
          <cell r="A64" t="str">
            <v>VALLEY.55</v>
          </cell>
          <cell r="B64">
            <v>61</v>
          </cell>
          <cell r="C64"/>
          <cell r="D64" t="str">
            <v xml:space="preserve">97 PETERBILT TRUCK-CSS#1                    </v>
          </cell>
          <cell r="E64">
            <v>35826</v>
          </cell>
          <cell r="F64">
            <v>123602.19</v>
          </cell>
          <cell r="G64">
            <v>0</v>
          </cell>
          <cell r="H64"/>
          <cell r="I64">
            <v>0</v>
          </cell>
          <cell r="J64">
            <v>123602.19</v>
          </cell>
          <cell r="K64">
            <v>0</v>
          </cell>
          <cell r="L64">
            <v>123602.19</v>
          </cell>
          <cell r="M64">
            <v>0</v>
          </cell>
          <cell r="N64" t="str">
            <v>S/L</v>
          </cell>
          <cell r="O64">
            <v>5</v>
          </cell>
          <cell r="P64" t="str">
            <v>Transportation Equipment</v>
          </cell>
        </row>
        <row r="65">
          <cell r="A65" t="str">
            <v>VALLEY.56</v>
          </cell>
          <cell r="B65">
            <v>62</v>
          </cell>
          <cell r="C65"/>
          <cell r="D65" t="str">
            <v xml:space="preserve">SPEEDOMETER-CSS#1                            </v>
          </cell>
          <cell r="E65">
            <v>35854</v>
          </cell>
          <cell r="F65">
            <v>1028.75</v>
          </cell>
          <cell r="G65">
            <v>0</v>
          </cell>
          <cell r="H65"/>
          <cell r="I65">
            <v>0</v>
          </cell>
          <cell r="J65">
            <v>1028.75</v>
          </cell>
          <cell r="K65">
            <v>0</v>
          </cell>
          <cell r="L65">
            <v>1028.75</v>
          </cell>
          <cell r="M65">
            <v>0</v>
          </cell>
          <cell r="N65" t="str">
            <v>S/L</v>
          </cell>
          <cell r="O65">
            <v>5</v>
          </cell>
          <cell r="P65" t="str">
            <v>Transportation Equipment</v>
          </cell>
        </row>
        <row r="66">
          <cell r="A66" t="str">
            <v>VALLEY.57</v>
          </cell>
          <cell r="B66">
            <v>63</v>
          </cell>
          <cell r="C66"/>
          <cell r="D66" t="str">
            <v xml:space="preserve">ROLLOFF-CSS#1                                </v>
          </cell>
          <cell r="E66">
            <v>35854</v>
          </cell>
          <cell r="F66">
            <v>3450</v>
          </cell>
          <cell r="G66">
            <v>0</v>
          </cell>
          <cell r="H66"/>
          <cell r="I66">
            <v>0</v>
          </cell>
          <cell r="J66">
            <v>3450</v>
          </cell>
          <cell r="K66">
            <v>0</v>
          </cell>
          <cell r="L66">
            <v>3450</v>
          </cell>
          <cell r="M66">
            <v>0</v>
          </cell>
          <cell r="N66" t="str">
            <v>S/L</v>
          </cell>
          <cell r="O66">
            <v>5</v>
          </cell>
          <cell r="P66" t="str">
            <v>Transportation Equipment</v>
          </cell>
        </row>
        <row r="67">
          <cell r="A67" t="str">
            <v>VALLEY.58</v>
          </cell>
          <cell r="B67">
            <v>64</v>
          </cell>
          <cell r="C67"/>
          <cell r="D67" t="str">
            <v xml:space="preserve">AIR LIFT FLEXMASTER-CSS#1                    </v>
          </cell>
          <cell r="E67">
            <v>35826</v>
          </cell>
          <cell r="F67">
            <v>9231.8799999999992</v>
          </cell>
          <cell r="G67">
            <v>0</v>
          </cell>
          <cell r="H67"/>
          <cell r="I67">
            <v>0</v>
          </cell>
          <cell r="J67">
            <v>9231.8799999999992</v>
          </cell>
          <cell r="K67">
            <v>0</v>
          </cell>
          <cell r="L67">
            <v>9231.8799999999992</v>
          </cell>
          <cell r="M67">
            <v>0</v>
          </cell>
          <cell r="N67" t="str">
            <v>S/L</v>
          </cell>
          <cell r="O67">
            <v>5</v>
          </cell>
          <cell r="P67" t="str">
            <v>Transportation Equipment</v>
          </cell>
        </row>
        <row r="68">
          <cell r="A68" t="str">
            <v>VALLEY.59</v>
          </cell>
          <cell r="B68">
            <v>65</v>
          </cell>
          <cell r="C68"/>
          <cell r="D68" t="str">
            <v xml:space="preserve">REFURBISH '97 PETERBILT-CSS#1                </v>
          </cell>
          <cell r="E68">
            <v>35885</v>
          </cell>
          <cell r="F68">
            <v>4487</v>
          </cell>
          <cell r="G68">
            <v>0</v>
          </cell>
          <cell r="H68"/>
          <cell r="I68">
            <v>0</v>
          </cell>
          <cell r="J68">
            <v>4487</v>
          </cell>
          <cell r="K68">
            <v>0</v>
          </cell>
          <cell r="L68">
            <v>4487</v>
          </cell>
          <cell r="M68">
            <v>0</v>
          </cell>
          <cell r="N68" t="str">
            <v>S/L</v>
          </cell>
          <cell r="O68">
            <v>5</v>
          </cell>
          <cell r="P68" t="str">
            <v>Transportation Equipment</v>
          </cell>
        </row>
        <row r="69">
          <cell r="A69" t="str">
            <v>VALLEY.60</v>
          </cell>
          <cell r="B69">
            <v>66</v>
          </cell>
          <cell r="C69"/>
          <cell r="D69" t="str">
            <v xml:space="preserve">18' FLAT BED-MODEL 18F8 SER# 1066            </v>
          </cell>
          <cell r="E69">
            <v>36007</v>
          </cell>
          <cell r="F69">
            <v>3317</v>
          </cell>
          <cell r="G69">
            <v>0</v>
          </cell>
          <cell r="H69"/>
          <cell r="I69">
            <v>0</v>
          </cell>
          <cell r="J69">
            <v>3317</v>
          </cell>
          <cell r="K69">
            <v>0</v>
          </cell>
          <cell r="L69">
            <v>3317</v>
          </cell>
          <cell r="M69">
            <v>0</v>
          </cell>
          <cell r="N69" t="str">
            <v>S/L</v>
          </cell>
          <cell r="O69">
            <v>5</v>
          </cell>
          <cell r="P69" t="str">
            <v>Transportation Equipment</v>
          </cell>
        </row>
        <row r="70">
          <cell r="A70" t="str">
            <v>VALLEY.61</v>
          </cell>
          <cell r="B70">
            <v>67</v>
          </cell>
          <cell r="C70"/>
          <cell r="D70" t="str">
            <v xml:space="preserve">REFURBISH '92 LODAL-CSS#15                   </v>
          </cell>
          <cell r="E70">
            <v>36250</v>
          </cell>
          <cell r="F70">
            <v>9458.11</v>
          </cell>
          <cell r="G70">
            <v>0</v>
          </cell>
          <cell r="H70"/>
          <cell r="I70">
            <v>0</v>
          </cell>
          <cell r="J70">
            <v>9458.11</v>
          </cell>
          <cell r="K70">
            <v>0</v>
          </cell>
          <cell r="L70">
            <v>9458.11</v>
          </cell>
          <cell r="M70">
            <v>0</v>
          </cell>
          <cell r="N70" t="str">
            <v>S/L</v>
          </cell>
          <cell r="O70">
            <v>5</v>
          </cell>
          <cell r="P70" t="str">
            <v>Transportation Equipment</v>
          </cell>
        </row>
        <row r="71">
          <cell r="A71" t="str">
            <v>VALLEY.62</v>
          </cell>
          <cell r="B71">
            <v>69</v>
          </cell>
          <cell r="C71"/>
          <cell r="D71" t="str">
            <v xml:space="preserve">New Engine-CSS#16                            </v>
          </cell>
          <cell r="E71">
            <v>36341</v>
          </cell>
          <cell r="F71">
            <v>9903.09</v>
          </cell>
          <cell r="G71">
            <v>0</v>
          </cell>
          <cell r="H71"/>
          <cell r="I71">
            <v>0</v>
          </cell>
          <cell r="J71">
            <v>9903.09</v>
          </cell>
          <cell r="K71">
            <v>0</v>
          </cell>
          <cell r="L71">
            <v>9903.09</v>
          </cell>
          <cell r="M71">
            <v>0</v>
          </cell>
          <cell r="N71" t="str">
            <v>S/L</v>
          </cell>
          <cell r="O71">
            <v>5</v>
          </cell>
          <cell r="P71" t="str">
            <v>Transportation Equipment</v>
          </cell>
        </row>
        <row r="72">
          <cell r="A72" t="str">
            <v>VALLEY.63</v>
          </cell>
          <cell r="B72">
            <v>70</v>
          </cell>
          <cell r="C72"/>
          <cell r="D72" t="str">
            <v xml:space="preserve">1994 Lodal Mod#1L9CB46B3RK006894             </v>
          </cell>
          <cell r="E72">
            <v>36516</v>
          </cell>
          <cell r="F72">
            <v>11840</v>
          </cell>
          <cell r="G72">
            <v>0</v>
          </cell>
          <cell r="H72"/>
          <cell r="I72">
            <v>0</v>
          </cell>
          <cell r="J72">
            <v>11840</v>
          </cell>
          <cell r="K72">
            <v>0</v>
          </cell>
          <cell r="L72">
            <v>11840</v>
          </cell>
          <cell r="M72">
            <v>0</v>
          </cell>
          <cell r="N72" t="str">
            <v>S/L</v>
          </cell>
          <cell r="O72">
            <v>5</v>
          </cell>
          <cell r="P72" t="str">
            <v>Transportation Equipment</v>
          </cell>
        </row>
        <row r="73">
          <cell r="A73" t="str">
            <v>VALLEY.64</v>
          </cell>
          <cell r="B73">
            <v>71</v>
          </cell>
          <cell r="C73"/>
          <cell r="D73" t="str">
            <v xml:space="preserve">1989 Ford Truck                              </v>
          </cell>
          <cell r="E73">
            <v>36525</v>
          </cell>
          <cell r="F73">
            <v>2592</v>
          </cell>
          <cell r="G73">
            <v>0</v>
          </cell>
          <cell r="H73"/>
          <cell r="I73">
            <v>0</v>
          </cell>
          <cell r="J73">
            <v>2592</v>
          </cell>
          <cell r="K73">
            <v>0</v>
          </cell>
          <cell r="L73">
            <v>2592</v>
          </cell>
          <cell r="M73">
            <v>0</v>
          </cell>
          <cell r="N73" t="str">
            <v>S/L</v>
          </cell>
          <cell r="O73">
            <v>5</v>
          </cell>
          <cell r="P73" t="str">
            <v>Transportation Equipment</v>
          </cell>
        </row>
        <row r="74">
          <cell r="A74" t="str">
            <v>VALLEY.65</v>
          </cell>
          <cell r="B74">
            <v>72</v>
          </cell>
          <cell r="C74"/>
          <cell r="D74" t="str">
            <v xml:space="preserve">1991 Intl Truck-CSS #41                      </v>
          </cell>
          <cell r="E74">
            <v>36556</v>
          </cell>
          <cell r="F74">
            <v>21000</v>
          </cell>
          <cell r="G74">
            <v>0</v>
          </cell>
          <cell r="H74"/>
          <cell r="I74">
            <v>0</v>
          </cell>
          <cell r="J74">
            <v>21000</v>
          </cell>
          <cell r="K74">
            <v>0</v>
          </cell>
          <cell r="L74">
            <v>21000</v>
          </cell>
          <cell r="M74">
            <v>0</v>
          </cell>
          <cell r="N74" t="str">
            <v>S/L</v>
          </cell>
          <cell r="O74">
            <v>5</v>
          </cell>
          <cell r="P74" t="str">
            <v>Transportation Equipment</v>
          </cell>
        </row>
        <row r="75">
          <cell r="A75" t="str">
            <v>VALLEY.66</v>
          </cell>
          <cell r="B75">
            <v>73</v>
          </cell>
          <cell r="C75"/>
          <cell r="D75" t="str">
            <v xml:space="preserve">Truck #37-New Engine                         </v>
          </cell>
          <cell r="E75">
            <v>36662</v>
          </cell>
          <cell r="F75">
            <v>7120.45</v>
          </cell>
          <cell r="G75">
            <v>0</v>
          </cell>
          <cell r="H75"/>
          <cell r="I75">
            <v>0</v>
          </cell>
          <cell r="J75">
            <v>7120.45</v>
          </cell>
          <cell r="K75">
            <v>0</v>
          </cell>
          <cell r="L75">
            <v>7120.45</v>
          </cell>
          <cell r="M75">
            <v>0</v>
          </cell>
          <cell r="N75" t="str">
            <v>S/L</v>
          </cell>
          <cell r="O75">
            <v>5</v>
          </cell>
          <cell r="P75" t="str">
            <v>Transportation Equipment</v>
          </cell>
        </row>
        <row r="76">
          <cell r="A76" t="str">
            <v>VALLEY.67</v>
          </cell>
          <cell r="B76">
            <v>74</v>
          </cell>
          <cell r="C76"/>
          <cell r="D76" t="str">
            <v xml:space="preserve">Speedometer-CSS #17                          </v>
          </cell>
          <cell r="E76">
            <v>36857</v>
          </cell>
          <cell r="F76">
            <v>886.58</v>
          </cell>
          <cell r="G76">
            <v>0</v>
          </cell>
          <cell r="H76"/>
          <cell r="I76">
            <v>0</v>
          </cell>
          <cell r="J76">
            <v>886.58</v>
          </cell>
          <cell r="K76">
            <v>0</v>
          </cell>
          <cell r="L76">
            <v>886.58</v>
          </cell>
          <cell r="M76">
            <v>0</v>
          </cell>
          <cell r="N76" t="str">
            <v>S/L</v>
          </cell>
          <cell r="O76">
            <v>5</v>
          </cell>
          <cell r="P76" t="str">
            <v>Transportation Equipment</v>
          </cell>
        </row>
        <row r="77">
          <cell r="A77" t="str">
            <v>VALLEY.68</v>
          </cell>
          <cell r="B77">
            <v>75</v>
          </cell>
          <cell r="C77"/>
          <cell r="D77" t="str">
            <v xml:space="preserve">2001 Peterbilt Truck - CSS #9                </v>
          </cell>
          <cell r="E77">
            <v>36994</v>
          </cell>
          <cell r="F77">
            <v>100172</v>
          </cell>
          <cell r="G77">
            <v>0</v>
          </cell>
          <cell r="H77"/>
          <cell r="I77">
            <v>0</v>
          </cell>
          <cell r="J77">
            <v>100172</v>
          </cell>
          <cell r="K77">
            <v>0</v>
          </cell>
          <cell r="L77">
            <v>100172</v>
          </cell>
          <cell r="M77">
            <v>0</v>
          </cell>
          <cell r="N77" t="str">
            <v>S/L</v>
          </cell>
          <cell r="O77">
            <v>5</v>
          </cell>
          <cell r="P77" t="str">
            <v>Transportation Equipment</v>
          </cell>
        </row>
        <row r="78">
          <cell r="A78" t="str">
            <v>VALLEY.69</v>
          </cell>
          <cell r="B78">
            <v>76</v>
          </cell>
          <cell r="C78"/>
          <cell r="D78" t="str">
            <v>40 yd Pacific Front Loader mounted on 2001 Pe</v>
          </cell>
          <cell r="E78">
            <v>37062</v>
          </cell>
          <cell r="F78">
            <v>77904</v>
          </cell>
          <cell r="G78">
            <v>0</v>
          </cell>
          <cell r="H78"/>
          <cell r="I78">
            <v>0</v>
          </cell>
          <cell r="J78">
            <v>77904</v>
          </cell>
          <cell r="K78">
            <v>0</v>
          </cell>
          <cell r="L78">
            <v>77904</v>
          </cell>
          <cell r="M78">
            <v>0</v>
          </cell>
          <cell r="N78" t="str">
            <v>S/L</v>
          </cell>
          <cell r="O78">
            <v>5</v>
          </cell>
          <cell r="P78" t="str">
            <v>Transportation Equipment</v>
          </cell>
        </row>
        <row r="79">
          <cell r="A79" t="str">
            <v>VALLEY.70</v>
          </cell>
          <cell r="B79">
            <v>77</v>
          </cell>
          <cell r="C79"/>
          <cell r="D79" t="str">
            <v>Trailer Scale Kit / Dual Leveling Valve Proce</v>
          </cell>
          <cell r="E79">
            <v>37072</v>
          </cell>
          <cell r="F79">
            <v>1790</v>
          </cell>
          <cell r="G79">
            <v>0</v>
          </cell>
          <cell r="H79"/>
          <cell r="I79">
            <v>0</v>
          </cell>
          <cell r="J79">
            <v>1790</v>
          </cell>
          <cell r="K79">
            <v>0</v>
          </cell>
          <cell r="L79">
            <v>1790</v>
          </cell>
          <cell r="M79">
            <v>0</v>
          </cell>
          <cell r="N79" t="str">
            <v>S/L</v>
          </cell>
          <cell r="O79">
            <v>5</v>
          </cell>
          <cell r="P79" t="str">
            <v>Transportation Equipment</v>
          </cell>
        </row>
        <row r="80">
          <cell r="A80" t="str">
            <v>VALLEY.71</v>
          </cell>
          <cell r="B80">
            <v>78</v>
          </cell>
          <cell r="C80"/>
          <cell r="D80" t="str">
            <v xml:space="preserve">Speedometer-CSS #9                           </v>
          </cell>
          <cell r="E80">
            <v>37134</v>
          </cell>
          <cell r="F80">
            <v>1121.21</v>
          </cell>
          <cell r="G80">
            <v>0</v>
          </cell>
          <cell r="H80"/>
          <cell r="I80">
            <v>0</v>
          </cell>
          <cell r="J80">
            <v>1121.21</v>
          </cell>
          <cell r="K80">
            <v>0</v>
          </cell>
          <cell r="L80">
            <v>1121.21</v>
          </cell>
          <cell r="M80">
            <v>0</v>
          </cell>
          <cell r="N80" t="str">
            <v>S/L</v>
          </cell>
          <cell r="O80">
            <v>5</v>
          </cell>
          <cell r="P80" t="str">
            <v>Transportation Equipment</v>
          </cell>
        </row>
        <row r="81">
          <cell r="A81" t="str">
            <v>VALLEY.72</v>
          </cell>
          <cell r="B81">
            <v>79</v>
          </cell>
          <cell r="C81"/>
          <cell r="D81" t="str">
            <v xml:space="preserve">Refinish McNeilius Front Loader- CSS #9      </v>
          </cell>
          <cell r="E81">
            <v>37096</v>
          </cell>
          <cell r="F81">
            <v>2975</v>
          </cell>
          <cell r="G81">
            <v>0</v>
          </cell>
          <cell r="H81"/>
          <cell r="I81">
            <v>0</v>
          </cell>
          <cell r="J81">
            <v>2975</v>
          </cell>
          <cell r="K81">
            <v>0</v>
          </cell>
          <cell r="L81">
            <v>2975</v>
          </cell>
          <cell r="M81">
            <v>0</v>
          </cell>
          <cell r="N81" t="str">
            <v>S/L</v>
          </cell>
          <cell r="O81">
            <v>5</v>
          </cell>
          <cell r="P81" t="str">
            <v>Transportation Equipment</v>
          </cell>
        </row>
        <row r="82">
          <cell r="A82" t="str">
            <v>VALLEY.73</v>
          </cell>
          <cell r="B82">
            <v>80</v>
          </cell>
          <cell r="C82"/>
          <cell r="D82" t="str">
            <v xml:space="preserve">Truck #17 - New Engine                       </v>
          </cell>
          <cell r="E82">
            <v>37103</v>
          </cell>
          <cell r="F82">
            <v>11897.1</v>
          </cell>
          <cell r="G82">
            <v>0</v>
          </cell>
          <cell r="H82"/>
          <cell r="I82">
            <v>0</v>
          </cell>
          <cell r="J82">
            <v>11897.1</v>
          </cell>
          <cell r="K82">
            <v>0</v>
          </cell>
          <cell r="L82">
            <v>11897.1</v>
          </cell>
          <cell r="M82">
            <v>0</v>
          </cell>
          <cell r="N82" t="str">
            <v>S/L</v>
          </cell>
          <cell r="O82">
            <v>5</v>
          </cell>
          <cell r="P82" t="str">
            <v>Transportation Equipment</v>
          </cell>
        </row>
        <row r="83">
          <cell r="A83" t="str">
            <v>VALLEY.74</v>
          </cell>
          <cell r="B83">
            <v>81</v>
          </cell>
          <cell r="C83"/>
          <cell r="D83" t="str">
            <v xml:space="preserve">STEAM CLEANER                                </v>
          </cell>
          <cell r="E83">
            <v>30232</v>
          </cell>
          <cell r="F83">
            <v>3495</v>
          </cell>
          <cell r="G83">
            <v>0</v>
          </cell>
          <cell r="H83"/>
          <cell r="I83">
            <v>0</v>
          </cell>
          <cell r="J83">
            <v>3495</v>
          </cell>
          <cell r="K83">
            <v>0</v>
          </cell>
          <cell r="L83">
            <v>3495</v>
          </cell>
          <cell r="M83">
            <v>0</v>
          </cell>
          <cell r="N83" t="str">
            <v>S/L</v>
          </cell>
          <cell r="O83">
            <v>5</v>
          </cell>
          <cell r="P83" t="str">
            <v>Machinery</v>
          </cell>
        </row>
        <row r="84">
          <cell r="A84" t="str">
            <v>VALLEY.75</v>
          </cell>
          <cell r="B84">
            <v>82</v>
          </cell>
          <cell r="C84"/>
          <cell r="D84" t="str">
            <v xml:space="preserve">TARPER (on # 2)                              </v>
          </cell>
          <cell r="E84">
            <v>30955</v>
          </cell>
          <cell r="F84">
            <v>3992</v>
          </cell>
          <cell r="G84">
            <v>0</v>
          </cell>
          <cell r="H84"/>
          <cell r="I84">
            <v>0</v>
          </cell>
          <cell r="J84">
            <v>3992</v>
          </cell>
          <cell r="K84">
            <v>0</v>
          </cell>
          <cell r="L84">
            <v>3992</v>
          </cell>
          <cell r="M84">
            <v>0</v>
          </cell>
          <cell r="N84" t="str">
            <v>S/L</v>
          </cell>
          <cell r="O84">
            <v>5</v>
          </cell>
          <cell r="P84" t="str">
            <v>Machinery</v>
          </cell>
        </row>
        <row r="85">
          <cell r="A85" t="str">
            <v>VALLEY.76</v>
          </cell>
          <cell r="B85">
            <v>83</v>
          </cell>
          <cell r="C85"/>
          <cell r="D85" t="str">
            <v xml:space="preserve">CARDBOARD BALER                              </v>
          </cell>
          <cell r="E85">
            <v>33654</v>
          </cell>
          <cell r="F85">
            <v>8000</v>
          </cell>
          <cell r="G85">
            <v>0</v>
          </cell>
          <cell r="H85"/>
          <cell r="I85">
            <v>0</v>
          </cell>
          <cell r="J85">
            <v>8000</v>
          </cell>
          <cell r="K85">
            <v>0</v>
          </cell>
          <cell r="L85">
            <v>8000</v>
          </cell>
          <cell r="M85">
            <v>0</v>
          </cell>
          <cell r="N85" t="str">
            <v>S/L</v>
          </cell>
          <cell r="O85">
            <v>7</v>
          </cell>
          <cell r="P85" t="str">
            <v>Machinery</v>
          </cell>
        </row>
        <row r="86">
          <cell r="A86" t="str">
            <v>VALLEY.77</v>
          </cell>
          <cell r="B86">
            <v>84</v>
          </cell>
          <cell r="C86"/>
          <cell r="D86" t="str">
            <v xml:space="preserve">3 VULCAN FLAT RACKS                          </v>
          </cell>
          <cell r="E86">
            <v>33861</v>
          </cell>
          <cell r="F86">
            <v>14070</v>
          </cell>
          <cell r="G86">
            <v>0</v>
          </cell>
          <cell r="H86"/>
          <cell r="I86">
            <v>0</v>
          </cell>
          <cell r="J86">
            <v>14070</v>
          </cell>
          <cell r="K86">
            <v>0</v>
          </cell>
          <cell r="L86">
            <v>14070</v>
          </cell>
          <cell r="M86">
            <v>0</v>
          </cell>
          <cell r="N86" t="str">
            <v>S/L</v>
          </cell>
          <cell r="O86">
            <v>7</v>
          </cell>
          <cell r="P86" t="str">
            <v>Machinery</v>
          </cell>
        </row>
        <row r="87">
          <cell r="A87" t="str">
            <v>VALLEY.78</v>
          </cell>
          <cell r="B87">
            <v>85</v>
          </cell>
          <cell r="C87"/>
          <cell r="D87" t="str">
            <v xml:space="preserve">RADIO SYSTEM                                 </v>
          </cell>
          <cell r="E87">
            <v>34515</v>
          </cell>
          <cell r="F87">
            <v>23589.97</v>
          </cell>
          <cell r="G87">
            <v>0</v>
          </cell>
          <cell r="H87"/>
          <cell r="I87">
            <v>0</v>
          </cell>
          <cell r="J87">
            <v>23589.97</v>
          </cell>
          <cell r="K87">
            <v>0</v>
          </cell>
          <cell r="L87">
            <v>23589.97</v>
          </cell>
          <cell r="M87">
            <v>0</v>
          </cell>
          <cell r="N87" t="str">
            <v>S/L</v>
          </cell>
          <cell r="O87">
            <v>7</v>
          </cell>
          <cell r="P87" t="str">
            <v>Machinery</v>
          </cell>
        </row>
        <row r="88">
          <cell r="A88" t="str">
            <v>VALLEY.79</v>
          </cell>
          <cell r="B88">
            <v>86</v>
          </cell>
          <cell r="C88"/>
          <cell r="D88" t="str">
            <v xml:space="preserve">1 Midland Radio                              </v>
          </cell>
          <cell r="E88">
            <v>34758</v>
          </cell>
          <cell r="F88">
            <v>460.5</v>
          </cell>
          <cell r="G88">
            <v>0</v>
          </cell>
          <cell r="H88"/>
          <cell r="I88">
            <v>0</v>
          </cell>
          <cell r="J88">
            <v>460.5</v>
          </cell>
          <cell r="K88">
            <v>0</v>
          </cell>
          <cell r="L88">
            <v>460.5</v>
          </cell>
          <cell r="M88">
            <v>0</v>
          </cell>
          <cell r="N88" t="str">
            <v>S/L</v>
          </cell>
          <cell r="O88">
            <v>7</v>
          </cell>
          <cell r="P88" t="str">
            <v>Machinery</v>
          </cell>
        </row>
        <row r="89">
          <cell r="A89" t="str">
            <v>VALLEY.80</v>
          </cell>
          <cell r="B89">
            <v>87</v>
          </cell>
          <cell r="C89"/>
          <cell r="D89" t="str">
            <v xml:space="preserve">Radio system                                 </v>
          </cell>
          <cell r="E89">
            <v>34850</v>
          </cell>
          <cell r="F89">
            <v>4278.12</v>
          </cell>
          <cell r="G89">
            <v>0</v>
          </cell>
          <cell r="H89"/>
          <cell r="I89">
            <v>0</v>
          </cell>
          <cell r="J89">
            <v>4278.12</v>
          </cell>
          <cell r="K89">
            <v>0</v>
          </cell>
          <cell r="L89">
            <v>4278.12</v>
          </cell>
          <cell r="M89">
            <v>0</v>
          </cell>
          <cell r="N89" t="str">
            <v>S/L</v>
          </cell>
          <cell r="O89">
            <v>7</v>
          </cell>
          <cell r="P89" t="str">
            <v>Machinery</v>
          </cell>
        </row>
        <row r="90">
          <cell r="A90" t="str">
            <v>VALLEY.81</v>
          </cell>
          <cell r="B90">
            <v>88</v>
          </cell>
          <cell r="C90"/>
          <cell r="D90" t="str">
            <v xml:space="preserve">Radio System                                 </v>
          </cell>
          <cell r="E90">
            <v>34850</v>
          </cell>
          <cell r="F90">
            <v>2635.5</v>
          </cell>
          <cell r="G90">
            <v>0</v>
          </cell>
          <cell r="H90"/>
          <cell r="I90">
            <v>0</v>
          </cell>
          <cell r="J90">
            <v>2635.5</v>
          </cell>
          <cell r="K90">
            <v>0</v>
          </cell>
          <cell r="L90">
            <v>2635.5</v>
          </cell>
          <cell r="M90">
            <v>0</v>
          </cell>
          <cell r="N90" t="str">
            <v>S/L</v>
          </cell>
          <cell r="O90">
            <v>7</v>
          </cell>
          <cell r="P90" t="str">
            <v>Machinery</v>
          </cell>
        </row>
        <row r="91">
          <cell r="A91" t="str">
            <v>VALLEY.82</v>
          </cell>
          <cell r="B91">
            <v>89</v>
          </cell>
          <cell r="C91"/>
          <cell r="D91" t="str">
            <v xml:space="preserve">Communication Equipment                      </v>
          </cell>
          <cell r="E91">
            <v>35137</v>
          </cell>
          <cell r="F91">
            <v>684</v>
          </cell>
          <cell r="G91">
            <v>0</v>
          </cell>
          <cell r="H91"/>
          <cell r="I91">
            <v>0</v>
          </cell>
          <cell r="J91">
            <v>684</v>
          </cell>
          <cell r="K91">
            <v>0</v>
          </cell>
          <cell r="L91">
            <v>684</v>
          </cell>
          <cell r="M91">
            <v>0</v>
          </cell>
          <cell r="N91" t="str">
            <v>S/L</v>
          </cell>
          <cell r="O91">
            <v>5</v>
          </cell>
          <cell r="P91" t="str">
            <v>Machinery</v>
          </cell>
        </row>
        <row r="92">
          <cell r="A92" t="str">
            <v>VALLEY.83</v>
          </cell>
          <cell r="B92">
            <v>90</v>
          </cell>
          <cell r="C92"/>
          <cell r="D92" t="str">
            <v xml:space="preserve">4 Yd Self Dumping Hopper                     </v>
          </cell>
          <cell r="E92">
            <v>35297</v>
          </cell>
          <cell r="F92">
            <v>1225</v>
          </cell>
          <cell r="G92">
            <v>0</v>
          </cell>
          <cell r="H92"/>
          <cell r="I92">
            <v>0</v>
          </cell>
          <cell r="J92">
            <v>1225</v>
          </cell>
          <cell r="K92">
            <v>0</v>
          </cell>
          <cell r="L92">
            <v>1225</v>
          </cell>
          <cell r="M92">
            <v>0</v>
          </cell>
          <cell r="N92" t="str">
            <v>S/L</v>
          </cell>
          <cell r="O92">
            <v>7</v>
          </cell>
          <cell r="P92" t="str">
            <v>Machinery</v>
          </cell>
        </row>
        <row r="93">
          <cell r="A93" t="str">
            <v>VALLEY.84</v>
          </cell>
          <cell r="B93">
            <v>91</v>
          </cell>
          <cell r="C93"/>
          <cell r="D93" t="str">
            <v xml:space="preserve">Tires/Wheels Cat #416B                       </v>
          </cell>
          <cell r="E93">
            <v>35247</v>
          </cell>
          <cell r="F93">
            <v>5488.2</v>
          </cell>
          <cell r="G93">
            <v>0</v>
          </cell>
          <cell r="H93"/>
          <cell r="I93">
            <v>0</v>
          </cell>
          <cell r="J93">
            <v>5488.2</v>
          </cell>
          <cell r="K93">
            <v>0</v>
          </cell>
          <cell r="L93">
            <v>5488.2</v>
          </cell>
          <cell r="M93">
            <v>0</v>
          </cell>
          <cell r="N93" t="str">
            <v>S/L</v>
          </cell>
          <cell r="O93">
            <v>7</v>
          </cell>
          <cell r="P93" t="str">
            <v>Machinery</v>
          </cell>
        </row>
        <row r="94">
          <cell r="A94" t="str">
            <v>VALLEY.85</v>
          </cell>
          <cell r="B94">
            <v>92</v>
          </cell>
          <cell r="C94"/>
          <cell r="D94" t="str">
            <v xml:space="preserve">Machinery Upgrade-swivels, etc               </v>
          </cell>
          <cell r="E94">
            <v>35256</v>
          </cell>
          <cell r="F94">
            <v>1052.4000000000001</v>
          </cell>
          <cell r="G94">
            <v>0</v>
          </cell>
          <cell r="H94"/>
          <cell r="I94">
            <v>0</v>
          </cell>
          <cell r="J94">
            <v>1052.4000000000001</v>
          </cell>
          <cell r="K94">
            <v>0</v>
          </cell>
          <cell r="L94">
            <v>1052.4000000000001</v>
          </cell>
          <cell r="M94">
            <v>0</v>
          </cell>
          <cell r="N94" t="str">
            <v>S/L</v>
          </cell>
          <cell r="O94">
            <v>7</v>
          </cell>
          <cell r="P94" t="str">
            <v>Machinery</v>
          </cell>
        </row>
        <row r="95">
          <cell r="A95" t="str">
            <v>VALLEY.86</v>
          </cell>
          <cell r="B95">
            <v>93</v>
          </cell>
          <cell r="C95"/>
          <cell r="D95" t="str">
            <v xml:space="preserve">REBUILT FORCE COMPACTOR SYS/DUMPE            </v>
          </cell>
          <cell r="E95">
            <v>36007</v>
          </cell>
          <cell r="F95">
            <v>12750</v>
          </cell>
          <cell r="G95">
            <v>0</v>
          </cell>
          <cell r="H95"/>
          <cell r="I95">
            <v>0</v>
          </cell>
          <cell r="J95">
            <v>12750</v>
          </cell>
          <cell r="K95">
            <v>0</v>
          </cell>
          <cell r="L95">
            <v>12750</v>
          </cell>
          <cell r="M95">
            <v>0</v>
          </cell>
          <cell r="N95" t="str">
            <v>S/L</v>
          </cell>
          <cell r="O95">
            <v>7</v>
          </cell>
          <cell r="P95" t="str">
            <v>Machinery</v>
          </cell>
        </row>
        <row r="96">
          <cell r="A96" t="str">
            <v>VALLEY.87</v>
          </cell>
          <cell r="B96">
            <v>94</v>
          </cell>
          <cell r="C96"/>
          <cell r="D96" t="str">
            <v xml:space="preserve">2 DROP BOXES - 20 YDS                        </v>
          </cell>
          <cell r="E96">
            <v>33858</v>
          </cell>
          <cell r="F96">
            <v>4645</v>
          </cell>
          <cell r="G96">
            <v>0</v>
          </cell>
          <cell r="H96"/>
          <cell r="I96">
            <v>0</v>
          </cell>
          <cell r="J96">
            <v>4645</v>
          </cell>
          <cell r="K96">
            <v>0</v>
          </cell>
          <cell r="L96">
            <v>4645</v>
          </cell>
          <cell r="M96">
            <v>0</v>
          </cell>
          <cell r="N96" t="str">
            <v>S/L</v>
          </cell>
          <cell r="O96">
            <v>7</v>
          </cell>
          <cell r="P96" t="str">
            <v>Drop Boxes</v>
          </cell>
        </row>
        <row r="97">
          <cell r="A97" t="str">
            <v>VALLEY.88</v>
          </cell>
          <cell r="B97">
            <v>95</v>
          </cell>
          <cell r="C97"/>
          <cell r="D97" t="str">
            <v xml:space="preserve">DROP BOX - 30 YD                             </v>
          </cell>
          <cell r="E97">
            <v>33858</v>
          </cell>
          <cell r="F97">
            <v>2637</v>
          </cell>
          <cell r="G97">
            <v>0</v>
          </cell>
          <cell r="H97"/>
          <cell r="I97">
            <v>0</v>
          </cell>
          <cell r="J97">
            <v>2637</v>
          </cell>
          <cell r="K97">
            <v>0</v>
          </cell>
          <cell r="L97">
            <v>2637</v>
          </cell>
          <cell r="M97">
            <v>0</v>
          </cell>
          <cell r="N97" t="str">
            <v>S/L</v>
          </cell>
          <cell r="O97">
            <v>7</v>
          </cell>
          <cell r="P97" t="str">
            <v>Drop Boxes</v>
          </cell>
        </row>
        <row r="98">
          <cell r="A98" t="str">
            <v>VALLEY.89</v>
          </cell>
          <cell r="B98">
            <v>96</v>
          </cell>
          <cell r="C98"/>
          <cell r="D98" t="str">
            <v xml:space="preserve">DROP BOX - 30 YD                             </v>
          </cell>
          <cell r="E98">
            <v>33858</v>
          </cell>
          <cell r="F98">
            <v>2712</v>
          </cell>
          <cell r="G98">
            <v>0</v>
          </cell>
          <cell r="H98"/>
          <cell r="I98">
            <v>0</v>
          </cell>
          <cell r="J98">
            <v>2712</v>
          </cell>
          <cell r="K98">
            <v>0</v>
          </cell>
          <cell r="L98">
            <v>2712</v>
          </cell>
          <cell r="M98">
            <v>0</v>
          </cell>
          <cell r="N98" t="str">
            <v>S/L</v>
          </cell>
          <cell r="O98">
            <v>7</v>
          </cell>
          <cell r="P98" t="str">
            <v>Drop Boxes</v>
          </cell>
        </row>
        <row r="99">
          <cell r="A99" t="str">
            <v>VALLEY.90</v>
          </cell>
          <cell r="B99">
            <v>97</v>
          </cell>
          <cell r="C99"/>
          <cell r="D99" t="str">
            <v xml:space="preserve">44 YARD DROPBOX                              </v>
          </cell>
          <cell r="E99">
            <v>34211</v>
          </cell>
          <cell r="F99">
            <v>4382</v>
          </cell>
          <cell r="G99">
            <v>0</v>
          </cell>
          <cell r="H99"/>
          <cell r="I99">
            <v>0</v>
          </cell>
          <cell r="J99">
            <v>4382</v>
          </cell>
          <cell r="K99">
            <v>0</v>
          </cell>
          <cell r="L99">
            <v>4382</v>
          </cell>
          <cell r="M99">
            <v>0</v>
          </cell>
          <cell r="N99" t="str">
            <v>S/L</v>
          </cell>
          <cell r="O99">
            <v>7</v>
          </cell>
          <cell r="P99" t="str">
            <v>Drop Boxes</v>
          </cell>
        </row>
        <row r="100">
          <cell r="A100" t="str">
            <v>VALLEY.91</v>
          </cell>
          <cell r="B100">
            <v>98</v>
          </cell>
          <cell r="C100"/>
          <cell r="D100" t="str">
            <v xml:space="preserve">5 - 10 YARD DROP BOXES                       </v>
          </cell>
          <cell r="E100">
            <v>34181</v>
          </cell>
          <cell r="F100">
            <v>9450</v>
          </cell>
          <cell r="G100">
            <v>0</v>
          </cell>
          <cell r="H100"/>
          <cell r="I100">
            <v>0</v>
          </cell>
          <cell r="J100">
            <v>9450</v>
          </cell>
          <cell r="K100">
            <v>0</v>
          </cell>
          <cell r="L100">
            <v>9450</v>
          </cell>
          <cell r="M100">
            <v>0</v>
          </cell>
          <cell r="N100" t="str">
            <v>S/L</v>
          </cell>
          <cell r="O100">
            <v>7</v>
          </cell>
          <cell r="P100" t="str">
            <v>Drop Boxes</v>
          </cell>
        </row>
        <row r="101">
          <cell r="A101" t="str">
            <v>VALLEY.92</v>
          </cell>
          <cell r="B101">
            <v>99</v>
          </cell>
          <cell r="C101"/>
          <cell r="D101" t="str">
            <v xml:space="preserve">5 - 3YD FRONT LOAD CONTAINERS                </v>
          </cell>
          <cell r="E101">
            <v>34234</v>
          </cell>
          <cell r="F101">
            <v>2145.6</v>
          </cell>
          <cell r="G101">
            <v>0</v>
          </cell>
          <cell r="H101"/>
          <cell r="I101">
            <v>0</v>
          </cell>
          <cell r="J101">
            <v>2145.6</v>
          </cell>
          <cell r="K101">
            <v>0</v>
          </cell>
          <cell r="L101">
            <v>2145.6</v>
          </cell>
          <cell r="M101">
            <v>0</v>
          </cell>
          <cell r="N101" t="str">
            <v>S/L</v>
          </cell>
          <cell r="O101">
            <v>7</v>
          </cell>
          <cell r="P101" t="str">
            <v>Drop Boxes</v>
          </cell>
        </row>
        <row r="102">
          <cell r="A102" t="str">
            <v>VALLEY.93</v>
          </cell>
          <cell r="B102">
            <v>100</v>
          </cell>
          <cell r="C102"/>
          <cell r="D102" t="str">
            <v xml:space="preserve">190 TOTER CARTS                              </v>
          </cell>
          <cell r="E102">
            <v>34239</v>
          </cell>
          <cell r="F102">
            <v>13256.9</v>
          </cell>
          <cell r="G102">
            <v>0</v>
          </cell>
          <cell r="H102"/>
          <cell r="I102">
            <v>0</v>
          </cell>
          <cell r="J102">
            <v>13256.9</v>
          </cell>
          <cell r="K102">
            <v>0</v>
          </cell>
          <cell r="L102">
            <v>13256.9</v>
          </cell>
          <cell r="M102">
            <v>0</v>
          </cell>
          <cell r="N102" t="str">
            <v>S/L</v>
          </cell>
          <cell r="O102">
            <v>7</v>
          </cell>
          <cell r="P102" t="str">
            <v>Drop Boxes</v>
          </cell>
        </row>
        <row r="103">
          <cell r="A103" t="str">
            <v>VALLEY.94</v>
          </cell>
          <cell r="B103">
            <v>101</v>
          </cell>
          <cell r="C103"/>
          <cell r="D103" t="str">
            <v xml:space="preserve">200 TOTER CARTS                              </v>
          </cell>
          <cell r="E103">
            <v>34157</v>
          </cell>
          <cell r="F103">
            <v>13816</v>
          </cell>
          <cell r="G103">
            <v>0</v>
          </cell>
          <cell r="H103"/>
          <cell r="I103">
            <v>0</v>
          </cell>
          <cell r="J103">
            <v>13816</v>
          </cell>
          <cell r="K103">
            <v>0</v>
          </cell>
          <cell r="L103">
            <v>13816</v>
          </cell>
          <cell r="M103">
            <v>0</v>
          </cell>
          <cell r="N103" t="str">
            <v>S/L</v>
          </cell>
          <cell r="O103">
            <v>7</v>
          </cell>
          <cell r="P103" t="str">
            <v>Drop Boxes</v>
          </cell>
        </row>
        <row r="104">
          <cell r="A104" t="str">
            <v>VALLEY.95</v>
          </cell>
          <cell r="B104">
            <v>102</v>
          </cell>
          <cell r="C104"/>
          <cell r="D104" t="str">
            <v xml:space="preserve">1-48.9yd STD DROP BOX                        </v>
          </cell>
          <cell r="E104">
            <v>34291</v>
          </cell>
          <cell r="F104">
            <v>3674</v>
          </cell>
          <cell r="G104">
            <v>0</v>
          </cell>
          <cell r="H104"/>
          <cell r="I104">
            <v>0</v>
          </cell>
          <cell r="J104">
            <v>3674</v>
          </cell>
          <cell r="K104">
            <v>0</v>
          </cell>
          <cell r="L104">
            <v>3674</v>
          </cell>
          <cell r="M104">
            <v>0</v>
          </cell>
          <cell r="N104" t="str">
            <v>S/L</v>
          </cell>
          <cell r="O104">
            <v>7</v>
          </cell>
          <cell r="P104" t="str">
            <v>Drop Boxes</v>
          </cell>
        </row>
        <row r="105">
          <cell r="A105" t="str">
            <v>VALLEY.96</v>
          </cell>
          <cell r="B105">
            <v>103</v>
          </cell>
          <cell r="C105"/>
          <cell r="D105" t="str">
            <v xml:space="preserve">1-48.9yd STD DROP BOX                        </v>
          </cell>
          <cell r="E105">
            <v>34268</v>
          </cell>
          <cell r="F105">
            <v>3674</v>
          </cell>
          <cell r="G105">
            <v>0</v>
          </cell>
          <cell r="H105"/>
          <cell r="I105">
            <v>0</v>
          </cell>
          <cell r="J105">
            <v>3674</v>
          </cell>
          <cell r="K105">
            <v>0</v>
          </cell>
          <cell r="L105">
            <v>3674</v>
          </cell>
          <cell r="M105">
            <v>0</v>
          </cell>
          <cell r="N105" t="str">
            <v>S/L</v>
          </cell>
          <cell r="O105">
            <v>7</v>
          </cell>
          <cell r="P105" t="str">
            <v>Drop Boxes</v>
          </cell>
        </row>
        <row r="106">
          <cell r="A106" t="str">
            <v>VALLEY.97</v>
          </cell>
          <cell r="B106">
            <v>104</v>
          </cell>
          <cell r="C106"/>
          <cell r="D106" t="str">
            <v xml:space="preserve">1-8yd FRONT LOAD CONTAINER                   </v>
          </cell>
          <cell r="E106">
            <v>34300</v>
          </cell>
          <cell r="F106">
            <v>838</v>
          </cell>
          <cell r="G106">
            <v>0</v>
          </cell>
          <cell r="H106"/>
          <cell r="I106">
            <v>0</v>
          </cell>
          <cell r="J106">
            <v>838</v>
          </cell>
          <cell r="K106">
            <v>0</v>
          </cell>
          <cell r="L106">
            <v>838</v>
          </cell>
          <cell r="M106">
            <v>0</v>
          </cell>
          <cell r="N106" t="str">
            <v>S/L</v>
          </cell>
          <cell r="O106">
            <v>7</v>
          </cell>
          <cell r="P106" t="str">
            <v>Drop Boxes</v>
          </cell>
        </row>
        <row r="107">
          <cell r="A107" t="str">
            <v>VALLEY.98</v>
          </cell>
          <cell r="B107">
            <v>105</v>
          </cell>
          <cell r="C107"/>
          <cell r="D107" t="str">
            <v xml:space="preserve">6-8yd FRONT LOAD CONTAINERS                  </v>
          </cell>
          <cell r="E107">
            <v>34272</v>
          </cell>
          <cell r="F107">
            <v>4826.88</v>
          </cell>
          <cell r="G107">
            <v>0</v>
          </cell>
          <cell r="H107"/>
          <cell r="I107">
            <v>0</v>
          </cell>
          <cell r="J107">
            <v>4826.88</v>
          </cell>
          <cell r="K107">
            <v>0</v>
          </cell>
          <cell r="L107">
            <v>4826.88</v>
          </cell>
          <cell r="M107">
            <v>0</v>
          </cell>
          <cell r="N107" t="str">
            <v>S/L</v>
          </cell>
          <cell r="O107">
            <v>7</v>
          </cell>
          <cell r="P107" t="str">
            <v>Drop Boxes</v>
          </cell>
        </row>
        <row r="108">
          <cell r="A108" t="str">
            <v>VALLEY.99</v>
          </cell>
          <cell r="B108">
            <v>106</v>
          </cell>
          <cell r="C108"/>
          <cell r="D108" t="str">
            <v xml:space="preserve">CONTAINERS                                   </v>
          </cell>
          <cell r="E108">
            <v>34200</v>
          </cell>
          <cell r="F108">
            <v>7598.2</v>
          </cell>
          <cell r="G108">
            <v>0</v>
          </cell>
          <cell r="H108"/>
          <cell r="I108">
            <v>0</v>
          </cell>
          <cell r="J108">
            <v>7598.2</v>
          </cell>
          <cell r="K108">
            <v>0</v>
          </cell>
          <cell r="L108">
            <v>7598.2</v>
          </cell>
          <cell r="M108">
            <v>0</v>
          </cell>
          <cell r="N108" t="str">
            <v>S/L</v>
          </cell>
          <cell r="O108">
            <v>7</v>
          </cell>
          <cell r="P108" t="str">
            <v>Drop Boxes</v>
          </cell>
        </row>
        <row r="109">
          <cell r="A109" t="str">
            <v>VALLEY.100</v>
          </cell>
          <cell r="B109">
            <v>107</v>
          </cell>
          <cell r="C109"/>
          <cell r="D109" t="str">
            <v xml:space="preserve">44yd TRANSFER BOX                            </v>
          </cell>
          <cell r="E109">
            <v>34348</v>
          </cell>
          <cell r="F109">
            <v>3667</v>
          </cell>
          <cell r="G109">
            <v>0</v>
          </cell>
          <cell r="H109"/>
          <cell r="I109">
            <v>0</v>
          </cell>
          <cell r="J109">
            <v>3667</v>
          </cell>
          <cell r="K109">
            <v>0</v>
          </cell>
          <cell r="L109">
            <v>3667</v>
          </cell>
          <cell r="M109">
            <v>0</v>
          </cell>
          <cell r="N109" t="str">
            <v>S/L</v>
          </cell>
          <cell r="O109">
            <v>7</v>
          </cell>
          <cell r="P109" t="str">
            <v>Drop Boxes</v>
          </cell>
        </row>
        <row r="110">
          <cell r="A110" t="str">
            <v>VALLEY.101</v>
          </cell>
          <cell r="B110">
            <v>108</v>
          </cell>
          <cell r="C110"/>
          <cell r="D110" t="str">
            <v xml:space="preserve">2-48.9yd HEAVY DUTY DROP BOX                 </v>
          </cell>
          <cell r="E110">
            <v>34393</v>
          </cell>
          <cell r="F110">
            <v>8888</v>
          </cell>
          <cell r="G110">
            <v>0</v>
          </cell>
          <cell r="H110"/>
          <cell r="I110">
            <v>0</v>
          </cell>
          <cell r="J110">
            <v>8888</v>
          </cell>
          <cell r="K110">
            <v>0</v>
          </cell>
          <cell r="L110">
            <v>8888</v>
          </cell>
          <cell r="M110">
            <v>0</v>
          </cell>
          <cell r="N110" t="str">
            <v>S/L</v>
          </cell>
          <cell r="O110">
            <v>7</v>
          </cell>
          <cell r="P110" t="str">
            <v>Drop Boxes</v>
          </cell>
        </row>
        <row r="111">
          <cell r="A111" t="str">
            <v>VALLEY.102</v>
          </cell>
          <cell r="B111">
            <v>109</v>
          </cell>
          <cell r="C111"/>
          <cell r="D111" t="str">
            <v xml:space="preserve">3-8yd F/L CONTAINER                          </v>
          </cell>
          <cell r="E111">
            <v>34348</v>
          </cell>
          <cell r="F111">
            <v>2514</v>
          </cell>
          <cell r="G111">
            <v>0</v>
          </cell>
          <cell r="H111"/>
          <cell r="I111">
            <v>0</v>
          </cell>
          <cell r="J111">
            <v>2514</v>
          </cell>
          <cell r="K111">
            <v>0</v>
          </cell>
          <cell r="L111">
            <v>2514</v>
          </cell>
          <cell r="M111">
            <v>0</v>
          </cell>
          <cell r="N111" t="str">
            <v>S/L</v>
          </cell>
          <cell r="O111">
            <v>7</v>
          </cell>
          <cell r="P111" t="str">
            <v>Drop Boxes</v>
          </cell>
        </row>
        <row r="112">
          <cell r="A112" t="str">
            <v>VALLEY.103</v>
          </cell>
          <cell r="B112">
            <v>110</v>
          </cell>
          <cell r="C112"/>
          <cell r="D112" t="str">
            <v xml:space="preserve">5-8yd F/L CONTAINERS                         </v>
          </cell>
          <cell r="E112">
            <v>34364</v>
          </cell>
          <cell r="F112">
            <v>3938.4</v>
          </cell>
          <cell r="G112">
            <v>0</v>
          </cell>
          <cell r="H112"/>
          <cell r="I112">
            <v>0</v>
          </cell>
          <cell r="J112">
            <v>3938.4</v>
          </cell>
          <cell r="K112">
            <v>0</v>
          </cell>
          <cell r="L112">
            <v>3938.4</v>
          </cell>
          <cell r="M112">
            <v>0</v>
          </cell>
          <cell r="N112" t="str">
            <v>S/L</v>
          </cell>
          <cell r="O112">
            <v>7</v>
          </cell>
          <cell r="P112" t="str">
            <v>Drop Boxes</v>
          </cell>
        </row>
        <row r="113">
          <cell r="A113" t="str">
            <v>VALLEY.104</v>
          </cell>
          <cell r="B113">
            <v>111</v>
          </cell>
          <cell r="C113"/>
          <cell r="D113" t="str">
            <v xml:space="preserve">350-95gal. TOTER CARTS                       </v>
          </cell>
          <cell r="E113">
            <v>34341</v>
          </cell>
          <cell r="F113">
            <v>17150</v>
          </cell>
          <cell r="G113">
            <v>0</v>
          </cell>
          <cell r="H113"/>
          <cell r="I113">
            <v>0</v>
          </cell>
          <cell r="J113">
            <v>17150</v>
          </cell>
          <cell r="K113">
            <v>0</v>
          </cell>
          <cell r="L113">
            <v>17150</v>
          </cell>
          <cell r="M113">
            <v>0</v>
          </cell>
          <cell r="N113" t="str">
            <v>S/L</v>
          </cell>
          <cell r="O113">
            <v>7</v>
          </cell>
          <cell r="P113" t="str">
            <v>Drop Boxes</v>
          </cell>
        </row>
        <row r="114">
          <cell r="A114" t="str">
            <v>VALLEY.105</v>
          </cell>
          <cell r="B114">
            <v>112</v>
          </cell>
          <cell r="C114"/>
          <cell r="D114" t="str">
            <v xml:space="preserve">5-68gal. TOTER CARTS                         </v>
          </cell>
          <cell r="E114">
            <v>34614</v>
          </cell>
          <cell r="F114">
            <v>305</v>
          </cell>
          <cell r="G114">
            <v>0</v>
          </cell>
          <cell r="H114"/>
          <cell r="I114">
            <v>0</v>
          </cell>
          <cell r="J114">
            <v>305</v>
          </cell>
          <cell r="K114">
            <v>0</v>
          </cell>
          <cell r="L114">
            <v>305</v>
          </cell>
          <cell r="M114">
            <v>0</v>
          </cell>
          <cell r="N114" t="str">
            <v>S/L</v>
          </cell>
          <cell r="O114">
            <v>7</v>
          </cell>
          <cell r="P114" t="str">
            <v>Drop Boxes</v>
          </cell>
        </row>
        <row r="115">
          <cell r="A115" t="str">
            <v>VALLEY.106</v>
          </cell>
          <cell r="B115">
            <v>113</v>
          </cell>
          <cell r="C115"/>
          <cell r="D115" t="str">
            <v xml:space="preserve">5-95gal FOREST GREEN TOTER CARTS             </v>
          </cell>
          <cell r="E115">
            <v>34341</v>
          </cell>
          <cell r="F115">
            <v>270</v>
          </cell>
          <cell r="G115">
            <v>0</v>
          </cell>
          <cell r="H115"/>
          <cell r="I115">
            <v>0</v>
          </cell>
          <cell r="J115">
            <v>270</v>
          </cell>
          <cell r="K115">
            <v>0</v>
          </cell>
          <cell r="L115">
            <v>270</v>
          </cell>
          <cell r="M115">
            <v>0</v>
          </cell>
          <cell r="N115" t="str">
            <v>S/L</v>
          </cell>
          <cell r="O115">
            <v>7</v>
          </cell>
          <cell r="P115" t="str">
            <v>Drop Boxes</v>
          </cell>
        </row>
        <row r="116">
          <cell r="A116" t="str">
            <v>VALLEY.107</v>
          </cell>
          <cell r="B116">
            <v>114</v>
          </cell>
          <cell r="C116"/>
          <cell r="D116" t="str">
            <v xml:space="preserve">400-14gal. REC. BINS                         </v>
          </cell>
          <cell r="E116">
            <v>34404</v>
          </cell>
          <cell r="F116">
            <v>1606</v>
          </cell>
          <cell r="G116">
            <v>0</v>
          </cell>
          <cell r="H116"/>
          <cell r="I116">
            <v>0</v>
          </cell>
          <cell r="J116">
            <v>1606</v>
          </cell>
          <cell r="K116">
            <v>0</v>
          </cell>
          <cell r="L116">
            <v>1606</v>
          </cell>
          <cell r="M116">
            <v>0</v>
          </cell>
          <cell r="N116" t="str">
            <v>S/L</v>
          </cell>
          <cell r="O116">
            <v>7</v>
          </cell>
          <cell r="P116" t="str">
            <v>Drop Boxes</v>
          </cell>
        </row>
        <row r="117">
          <cell r="A117" t="str">
            <v>VALLEY.108</v>
          </cell>
          <cell r="B117">
            <v>115</v>
          </cell>
          <cell r="C117"/>
          <cell r="D117" t="str">
            <v xml:space="preserve">7-6yd SCREEN F/L REC. CAGE                   </v>
          </cell>
          <cell r="E117">
            <v>34416</v>
          </cell>
          <cell r="F117">
            <v>3635.52</v>
          </cell>
          <cell r="G117">
            <v>0</v>
          </cell>
          <cell r="H117"/>
          <cell r="I117">
            <v>0</v>
          </cell>
          <cell r="J117">
            <v>3635.52</v>
          </cell>
          <cell r="K117">
            <v>0</v>
          </cell>
          <cell r="L117">
            <v>3635.52</v>
          </cell>
          <cell r="M117">
            <v>0</v>
          </cell>
          <cell r="N117" t="str">
            <v>S/L</v>
          </cell>
          <cell r="O117">
            <v>7</v>
          </cell>
          <cell r="P117" t="str">
            <v>Drop Boxes</v>
          </cell>
        </row>
        <row r="118">
          <cell r="A118" t="str">
            <v>VALLEY.109</v>
          </cell>
          <cell r="B118">
            <v>116</v>
          </cell>
          <cell r="C118"/>
          <cell r="D118" t="str">
            <v xml:space="preserve">8yd FRONT SCREEN REC.                        </v>
          </cell>
          <cell r="E118">
            <v>34416</v>
          </cell>
          <cell r="F118">
            <v>440</v>
          </cell>
          <cell r="G118">
            <v>0</v>
          </cell>
          <cell r="H118"/>
          <cell r="I118">
            <v>0</v>
          </cell>
          <cell r="J118">
            <v>440</v>
          </cell>
          <cell r="K118">
            <v>0</v>
          </cell>
          <cell r="L118">
            <v>440</v>
          </cell>
          <cell r="M118">
            <v>0</v>
          </cell>
          <cell r="N118" t="str">
            <v>S/L</v>
          </cell>
          <cell r="O118">
            <v>7</v>
          </cell>
          <cell r="P118" t="str">
            <v>Drop Boxes</v>
          </cell>
        </row>
        <row r="119">
          <cell r="A119" t="str">
            <v>VALLEY.110</v>
          </cell>
          <cell r="B119">
            <v>117</v>
          </cell>
          <cell r="C119"/>
          <cell r="D119" t="str">
            <v xml:space="preserve">20ft SCREEN LID                              </v>
          </cell>
          <cell r="E119">
            <v>34364</v>
          </cell>
          <cell r="F119">
            <v>715</v>
          </cell>
          <cell r="G119">
            <v>0</v>
          </cell>
          <cell r="H119"/>
          <cell r="I119">
            <v>0</v>
          </cell>
          <cell r="J119">
            <v>715</v>
          </cell>
          <cell r="K119">
            <v>0</v>
          </cell>
          <cell r="L119">
            <v>715</v>
          </cell>
          <cell r="M119">
            <v>0</v>
          </cell>
          <cell r="N119" t="str">
            <v>S/L</v>
          </cell>
          <cell r="O119">
            <v>7</v>
          </cell>
          <cell r="P119" t="str">
            <v>Drop Boxes</v>
          </cell>
        </row>
        <row r="120">
          <cell r="A120" t="str">
            <v>VALLEY.111</v>
          </cell>
          <cell r="B120">
            <v>118</v>
          </cell>
          <cell r="C120"/>
          <cell r="D120" t="str">
            <v xml:space="preserve">CONTAINER-4YD FRONT LOAD (5)                 </v>
          </cell>
          <cell r="E120">
            <v>34446</v>
          </cell>
          <cell r="F120">
            <v>2377.92</v>
          </cell>
          <cell r="G120">
            <v>0</v>
          </cell>
          <cell r="H120"/>
          <cell r="I120">
            <v>0</v>
          </cell>
          <cell r="J120">
            <v>2377.92</v>
          </cell>
          <cell r="K120">
            <v>0</v>
          </cell>
          <cell r="L120">
            <v>2377.92</v>
          </cell>
          <cell r="M120">
            <v>0</v>
          </cell>
          <cell r="N120" t="str">
            <v>S/L</v>
          </cell>
          <cell r="O120">
            <v>7</v>
          </cell>
          <cell r="P120" t="str">
            <v>Drop Boxes</v>
          </cell>
        </row>
        <row r="121">
          <cell r="A121" t="str">
            <v>VALLEY.112</v>
          </cell>
          <cell r="B121">
            <v>119</v>
          </cell>
          <cell r="C121"/>
          <cell r="D121" t="str">
            <v xml:space="preserve">95 gal carts (340)                           </v>
          </cell>
          <cell r="E121">
            <v>34485</v>
          </cell>
          <cell r="F121">
            <v>16660</v>
          </cell>
          <cell r="G121">
            <v>0</v>
          </cell>
          <cell r="H121"/>
          <cell r="I121">
            <v>0</v>
          </cell>
          <cell r="J121">
            <v>16660</v>
          </cell>
          <cell r="K121">
            <v>0</v>
          </cell>
          <cell r="L121">
            <v>16660</v>
          </cell>
          <cell r="M121">
            <v>0</v>
          </cell>
          <cell r="N121" t="str">
            <v>S/L</v>
          </cell>
          <cell r="O121">
            <v>7</v>
          </cell>
          <cell r="P121" t="str">
            <v>Drop Boxes</v>
          </cell>
        </row>
        <row r="122">
          <cell r="A122" t="str">
            <v>VALLEY.113</v>
          </cell>
          <cell r="B122">
            <v>120</v>
          </cell>
          <cell r="C122"/>
          <cell r="D122" t="str">
            <v xml:space="preserve">8YD FRONT LOAD (5)                           </v>
          </cell>
          <cell r="E122">
            <v>34515</v>
          </cell>
          <cell r="F122">
            <v>3962.4</v>
          </cell>
          <cell r="G122">
            <v>0</v>
          </cell>
          <cell r="H122"/>
          <cell r="I122">
            <v>0</v>
          </cell>
          <cell r="J122">
            <v>3962.4</v>
          </cell>
          <cell r="K122">
            <v>0</v>
          </cell>
          <cell r="L122">
            <v>3962.4</v>
          </cell>
          <cell r="M122">
            <v>0</v>
          </cell>
          <cell r="N122" t="str">
            <v>S/L</v>
          </cell>
          <cell r="O122">
            <v>7</v>
          </cell>
          <cell r="P122" t="str">
            <v>Drop Boxes</v>
          </cell>
        </row>
        <row r="123">
          <cell r="A123" t="str">
            <v>VALLEY.114</v>
          </cell>
          <cell r="B123">
            <v>121</v>
          </cell>
          <cell r="C123"/>
          <cell r="D123" t="str">
            <v xml:space="preserve">3YD FRONT LOAD (5)                           </v>
          </cell>
          <cell r="E123">
            <v>34515</v>
          </cell>
          <cell r="F123">
            <v>2279.04</v>
          </cell>
          <cell r="G123">
            <v>0</v>
          </cell>
          <cell r="H123"/>
          <cell r="I123">
            <v>0</v>
          </cell>
          <cell r="J123">
            <v>2279.04</v>
          </cell>
          <cell r="K123">
            <v>0</v>
          </cell>
          <cell r="L123">
            <v>2279.04</v>
          </cell>
          <cell r="M123">
            <v>0</v>
          </cell>
          <cell r="N123" t="str">
            <v>S/L</v>
          </cell>
          <cell r="O123">
            <v>7</v>
          </cell>
          <cell r="P123" t="str">
            <v>Drop Boxes</v>
          </cell>
        </row>
        <row r="124">
          <cell r="A124" t="str">
            <v>VALLEY.115</v>
          </cell>
          <cell r="B124">
            <v>122</v>
          </cell>
          <cell r="C124"/>
          <cell r="D124" t="str">
            <v xml:space="preserve">6YD FRONT LOAD (5)                           </v>
          </cell>
          <cell r="E124">
            <v>34515</v>
          </cell>
          <cell r="F124">
            <v>2894.4</v>
          </cell>
          <cell r="G124">
            <v>0</v>
          </cell>
          <cell r="H124"/>
          <cell r="I124">
            <v>0</v>
          </cell>
          <cell r="J124">
            <v>2894.4</v>
          </cell>
          <cell r="K124">
            <v>0</v>
          </cell>
          <cell r="L124">
            <v>2894.4</v>
          </cell>
          <cell r="M124">
            <v>0</v>
          </cell>
          <cell r="N124" t="str">
            <v>S/L</v>
          </cell>
          <cell r="O124">
            <v>7</v>
          </cell>
          <cell r="P124" t="str">
            <v>Drop Boxes</v>
          </cell>
        </row>
        <row r="125">
          <cell r="A125" t="str">
            <v>VALLEY.116</v>
          </cell>
          <cell r="B125">
            <v>123</v>
          </cell>
          <cell r="C125"/>
          <cell r="D125" t="str">
            <v xml:space="preserve">25 MODEL 60001 ROLL CARTS                    </v>
          </cell>
          <cell r="E125">
            <v>34515</v>
          </cell>
          <cell r="F125">
            <v>1778</v>
          </cell>
          <cell r="G125">
            <v>0</v>
          </cell>
          <cell r="H125"/>
          <cell r="I125">
            <v>0</v>
          </cell>
          <cell r="J125">
            <v>1778</v>
          </cell>
          <cell r="K125">
            <v>0</v>
          </cell>
          <cell r="L125">
            <v>1778</v>
          </cell>
          <cell r="M125">
            <v>0</v>
          </cell>
          <cell r="N125" t="str">
            <v>S/L</v>
          </cell>
          <cell r="O125">
            <v>7</v>
          </cell>
          <cell r="P125" t="str">
            <v>Drop Boxes</v>
          </cell>
        </row>
        <row r="126">
          <cell r="A126" t="str">
            <v>VALLEY.117</v>
          </cell>
          <cell r="B126">
            <v>124</v>
          </cell>
          <cell r="C126"/>
          <cell r="D126" t="str">
            <v xml:space="preserve">20YD DROP BOXES (5)                          </v>
          </cell>
          <cell r="E126">
            <v>34537</v>
          </cell>
          <cell r="F126">
            <v>11436.3</v>
          </cell>
          <cell r="G126">
            <v>0</v>
          </cell>
          <cell r="H126"/>
          <cell r="I126">
            <v>0</v>
          </cell>
          <cell r="J126">
            <v>11436.3</v>
          </cell>
          <cell r="K126">
            <v>0</v>
          </cell>
          <cell r="L126">
            <v>11436.3</v>
          </cell>
          <cell r="M126">
            <v>0</v>
          </cell>
          <cell r="N126" t="str">
            <v>S/L</v>
          </cell>
          <cell r="O126">
            <v>7</v>
          </cell>
          <cell r="P126" t="str">
            <v>Drop Boxes</v>
          </cell>
        </row>
        <row r="127">
          <cell r="A127" t="str">
            <v>VALLEY.118</v>
          </cell>
          <cell r="B127">
            <v>125</v>
          </cell>
          <cell r="C127"/>
          <cell r="D127" t="str">
            <v xml:space="preserve">44YD DROP BOX &amp; LID                          </v>
          </cell>
          <cell r="E127">
            <v>34558</v>
          </cell>
          <cell r="F127">
            <v>4317</v>
          </cell>
          <cell r="G127">
            <v>0</v>
          </cell>
          <cell r="H127"/>
          <cell r="I127">
            <v>0</v>
          </cell>
          <cell r="J127">
            <v>4317</v>
          </cell>
          <cell r="K127">
            <v>0</v>
          </cell>
          <cell r="L127">
            <v>4317</v>
          </cell>
          <cell r="M127">
            <v>0</v>
          </cell>
          <cell r="N127" t="str">
            <v>S/L</v>
          </cell>
          <cell r="O127">
            <v>7</v>
          </cell>
          <cell r="P127" t="str">
            <v>Drop Boxes</v>
          </cell>
        </row>
        <row r="128">
          <cell r="A128" t="str">
            <v>VALLEY.119</v>
          </cell>
          <cell r="B128">
            <v>126</v>
          </cell>
          <cell r="C128"/>
          <cell r="D128" t="str">
            <v xml:space="preserve">30YD OPEN TOP DROP BOX (2)                   </v>
          </cell>
          <cell r="E128">
            <v>34575</v>
          </cell>
          <cell r="F128">
            <v>5881</v>
          </cell>
          <cell r="G128">
            <v>0</v>
          </cell>
          <cell r="H128"/>
          <cell r="I128">
            <v>0</v>
          </cell>
          <cell r="J128">
            <v>5881</v>
          </cell>
          <cell r="K128">
            <v>0</v>
          </cell>
          <cell r="L128">
            <v>5881</v>
          </cell>
          <cell r="M128">
            <v>0</v>
          </cell>
          <cell r="N128" t="str">
            <v>S/L</v>
          </cell>
          <cell r="O128">
            <v>7</v>
          </cell>
          <cell r="P128" t="str">
            <v>Drop Boxes</v>
          </cell>
        </row>
        <row r="129">
          <cell r="A129" t="str">
            <v>VALLEY.120</v>
          </cell>
          <cell r="B129">
            <v>127</v>
          </cell>
          <cell r="C129"/>
          <cell r="D129" t="str">
            <v xml:space="preserve">48.9YD DROP BOXES (2)                        </v>
          </cell>
          <cell r="E129">
            <v>34575</v>
          </cell>
          <cell r="F129">
            <v>8680</v>
          </cell>
          <cell r="G129">
            <v>0</v>
          </cell>
          <cell r="H129"/>
          <cell r="I129">
            <v>0</v>
          </cell>
          <cell r="J129">
            <v>8680</v>
          </cell>
          <cell r="K129">
            <v>0</v>
          </cell>
          <cell r="L129">
            <v>8680</v>
          </cell>
          <cell r="M129">
            <v>0</v>
          </cell>
          <cell r="N129" t="str">
            <v>S/L</v>
          </cell>
          <cell r="O129">
            <v>7</v>
          </cell>
          <cell r="P129" t="str">
            <v>Drop Boxes</v>
          </cell>
        </row>
        <row r="130">
          <cell r="A130" t="str">
            <v>VALLEY.121</v>
          </cell>
          <cell r="B130">
            <v>128</v>
          </cell>
          <cell r="C130"/>
          <cell r="D130" t="str">
            <v xml:space="preserve">2YD CONTAINER                                </v>
          </cell>
          <cell r="E130">
            <v>34529</v>
          </cell>
          <cell r="F130">
            <v>384.48</v>
          </cell>
          <cell r="G130">
            <v>0</v>
          </cell>
          <cell r="H130"/>
          <cell r="I130">
            <v>0</v>
          </cell>
          <cell r="J130">
            <v>384.48</v>
          </cell>
          <cell r="K130">
            <v>0</v>
          </cell>
          <cell r="L130">
            <v>384.48</v>
          </cell>
          <cell r="M130">
            <v>0</v>
          </cell>
          <cell r="N130" t="str">
            <v>S/L</v>
          </cell>
          <cell r="O130">
            <v>7</v>
          </cell>
          <cell r="P130" t="str">
            <v>Drop Boxes</v>
          </cell>
        </row>
        <row r="131">
          <cell r="A131" t="str">
            <v>VALLEY.122</v>
          </cell>
          <cell r="B131">
            <v>129</v>
          </cell>
          <cell r="C131"/>
          <cell r="D131" t="str">
            <v xml:space="preserve">2YD CONTAINERS (4)                           </v>
          </cell>
          <cell r="E131">
            <v>34542</v>
          </cell>
          <cell r="F131">
            <v>1537.92</v>
          </cell>
          <cell r="G131">
            <v>0</v>
          </cell>
          <cell r="H131"/>
          <cell r="I131">
            <v>0</v>
          </cell>
          <cell r="J131">
            <v>1537.92</v>
          </cell>
          <cell r="K131">
            <v>0</v>
          </cell>
          <cell r="L131">
            <v>1537.92</v>
          </cell>
          <cell r="M131">
            <v>0</v>
          </cell>
          <cell r="N131" t="str">
            <v>S/L</v>
          </cell>
          <cell r="O131">
            <v>7</v>
          </cell>
          <cell r="P131" t="str">
            <v>Drop Boxes</v>
          </cell>
        </row>
        <row r="132">
          <cell r="A132" t="str">
            <v>VALLEY.123</v>
          </cell>
          <cell r="B132">
            <v>130</v>
          </cell>
          <cell r="C132"/>
          <cell r="D132" t="str">
            <v xml:space="preserve">5YD CONTAINERS (5)                           </v>
          </cell>
          <cell r="E132">
            <v>34542</v>
          </cell>
          <cell r="F132">
            <v>2764.8</v>
          </cell>
          <cell r="G132">
            <v>0</v>
          </cell>
          <cell r="H132"/>
          <cell r="I132">
            <v>0</v>
          </cell>
          <cell r="J132">
            <v>2764.8</v>
          </cell>
          <cell r="K132">
            <v>0</v>
          </cell>
          <cell r="L132">
            <v>2764.8</v>
          </cell>
          <cell r="M132">
            <v>0</v>
          </cell>
          <cell r="N132" t="str">
            <v>S/L</v>
          </cell>
          <cell r="O132">
            <v>7</v>
          </cell>
          <cell r="P132" t="str">
            <v>Drop Boxes</v>
          </cell>
        </row>
        <row r="133">
          <cell r="A133" t="str">
            <v>VALLEY.124</v>
          </cell>
          <cell r="B133">
            <v>131</v>
          </cell>
          <cell r="C133"/>
          <cell r="D133" t="str">
            <v xml:space="preserve">14GAL RECYCLING BINS (1000)                  </v>
          </cell>
          <cell r="E133">
            <v>34590</v>
          </cell>
          <cell r="F133">
            <v>4020</v>
          </cell>
          <cell r="G133">
            <v>0</v>
          </cell>
          <cell r="H133"/>
          <cell r="I133">
            <v>0</v>
          </cell>
          <cell r="J133">
            <v>4020</v>
          </cell>
          <cell r="K133">
            <v>0</v>
          </cell>
          <cell r="L133">
            <v>4020</v>
          </cell>
          <cell r="M133">
            <v>0</v>
          </cell>
          <cell r="N133" t="str">
            <v>S/L</v>
          </cell>
          <cell r="O133">
            <v>7</v>
          </cell>
          <cell r="P133" t="str">
            <v>Drop Boxes</v>
          </cell>
        </row>
        <row r="134">
          <cell r="A134" t="str">
            <v>VALLEY.125</v>
          </cell>
          <cell r="B134">
            <v>132</v>
          </cell>
          <cell r="C134"/>
          <cell r="D134" t="str">
            <v xml:space="preserve">32 GAL CANS (50)                             </v>
          </cell>
          <cell r="E134">
            <v>34625</v>
          </cell>
          <cell r="F134">
            <v>1900</v>
          </cell>
          <cell r="G134">
            <v>0</v>
          </cell>
          <cell r="H134"/>
          <cell r="I134">
            <v>0</v>
          </cell>
          <cell r="J134">
            <v>1900</v>
          </cell>
          <cell r="K134">
            <v>0</v>
          </cell>
          <cell r="L134">
            <v>1900</v>
          </cell>
          <cell r="M134">
            <v>0</v>
          </cell>
          <cell r="N134" t="str">
            <v>S/L</v>
          </cell>
          <cell r="O134">
            <v>7</v>
          </cell>
          <cell r="P134" t="str">
            <v>Drop Boxes</v>
          </cell>
        </row>
        <row r="135">
          <cell r="A135" t="str">
            <v>VALLEY.126</v>
          </cell>
          <cell r="B135">
            <v>133</v>
          </cell>
          <cell r="C135"/>
          <cell r="D135" t="str">
            <v xml:space="preserve">95GAL CANS (75                               </v>
          </cell>
          <cell r="E135">
            <v>34625</v>
          </cell>
          <cell r="F135">
            <v>3675</v>
          </cell>
          <cell r="G135">
            <v>0</v>
          </cell>
          <cell r="H135"/>
          <cell r="I135">
            <v>0</v>
          </cell>
          <cell r="J135">
            <v>3675</v>
          </cell>
          <cell r="K135">
            <v>0</v>
          </cell>
          <cell r="L135">
            <v>3675</v>
          </cell>
          <cell r="M135">
            <v>0</v>
          </cell>
          <cell r="N135" t="str">
            <v>S/L</v>
          </cell>
          <cell r="O135">
            <v>7</v>
          </cell>
          <cell r="P135" t="str">
            <v>Drop Boxes</v>
          </cell>
        </row>
        <row r="136">
          <cell r="A136" t="str">
            <v>VALLEY.127</v>
          </cell>
          <cell r="B136">
            <v>134</v>
          </cell>
          <cell r="C136"/>
          <cell r="D136" t="str">
            <v xml:space="preserve">6YD RECYCLING CONTAINERS (5)                 </v>
          </cell>
          <cell r="E136">
            <v>34668</v>
          </cell>
          <cell r="F136">
            <v>3636</v>
          </cell>
          <cell r="G136">
            <v>0</v>
          </cell>
          <cell r="H136"/>
          <cell r="I136">
            <v>0</v>
          </cell>
          <cell r="J136">
            <v>3636</v>
          </cell>
          <cell r="K136">
            <v>0</v>
          </cell>
          <cell r="L136">
            <v>3636</v>
          </cell>
          <cell r="M136">
            <v>0</v>
          </cell>
          <cell r="N136" t="str">
            <v>S/L</v>
          </cell>
          <cell r="O136">
            <v>7</v>
          </cell>
          <cell r="P136" t="str">
            <v>Drop Boxes</v>
          </cell>
        </row>
        <row r="137">
          <cell r="A137" t="str">
            <v>VALLEY.128</v>
          </cell>
          <cell r="B137">
            <v>135</v>
          </cell>
          <cell r="C137"/>
          <cell r="D137" t="str">
            <v xml:space="preserve">3 YD CONTAINERS (5)                          </v>
          </cell>
          <cell r="E137">
            <v>34668</v>
          </cell>
          <cell r="F137">
            <v>1991</v>
          </cell>
          <cell r="G137">
            <v>0</v>
          </cell>
          <cell r="H137"/>
          <cell r="I137">
            <v>0</v>
          </cell>
          <cell r="J137">
            <v>1991</v>
          </cell>
          <cell r="K137">
            <v>0</v>
          </cell>
          <cell r="L137">
            <v>1991</v>
          </cell>
          <cell r="M137">
            <v>0</v>
          </cell>
          <cell r="N137" t="str">
            <v>S/L</v>
          </cell>
          <cell r="O137">
            <v>7</v>
          </cell>
          <cell r="P137" t="str">
            <v>Drop Boxes</v>
          </cell>
        </row>
        <row r="138">
          <cell r="A138" t="str">
            <v>VALLEY.129</v>
          </cell>
          <cell r="B138">
            <v>136</v>
          </cell>
          <cell r="C138"/>
          <cell r="D138" t="str">
            <v xml:space="preserve">6YD CONTAINERS (4)                           </v>
          </cell>
          <cell r="E138">
            <v>34668</v>
          </cell>
          <cell r="F138">
            <v>2160</v>
          </cell>
          <cell r="G138">
            <v>0</v>
          </cell>
          <cell r="H138"/>
          <cell r="I138">
            <v>0</v>
          </cell>
          <cell r="J138">
            <v>2160</v>
          </cell>
          <cell r="K138">
            <v>0</v>
          </cell>
          <cell r="L138">
            <v>2160</v>
          </cell>
          <cell r="M138">
            <v>0</v>
          </cell>
          <cell r="N138" t="str">
            <v>S/L</v>
          </cell>
          <cell r="O138">
            <v>7</v>
          </cell>
          <cell r="P138" t="str">
            <v>Drop Boxes</v>
          </cell>
        </row>
        <row r="139">
          <cell r="A139" t="str">
            <v>VALLEY.130</v>
          </cell>
          <cell r="B139">
            <v>137</v>
          </cell>
          <cell r="C139"/>
          <cell r="D139" t="str">
            <v xml:space="preserve">55 TOTER CASRT                               </v>
          </cell>
          <cell r="E139">
            <v>34652</v>
          </cell>
          <cell r="F139">
            <v>3286.5</v>
          </cell>
          <cell r="G139">
            <v>0</v>
          </cell>
          <cell r="H139"/>
          <cell r="I139">
            <v>0</v>
          </cell>
          <cell r="J139">
            <v>3286.5</v>
          </cell>
          <cell r="K139">
            <v>0</v>
          </cell>
          <cell r="L139">
            <v>3286.5</v>
          </cell>
          <cell r="M139">
            <v>0</v>
          </cell>
          <cell r="N139" t="str">
            <v>S/L</v>
          </cell>
          <cell r="O139">
            <v>7</v>
          </cell>
          <cell r="P139" t="str">
            <v>Drop Boxes</v>
          </cell>
        </row>
        <row r="140">
          <cell r="A140" t="str">
            <v>VALLEY.131</v>
          </cell>
          <cell r="B140">
            <v>138</v>
          </cell>
          <cell r="C140"/>
          <cell r="D140" t="str">
            <v xml:space="preserve">32 GAL CANS (300)                            </v>
          </cell>
          <cell r="E140">
            <v>34676</v>
          </cell>
          <cell r="F140">
            <v>24400</v>
          </cell>
          <cell r="G140">
            <v>0</v>
          </cell>
          <cell r="H140"/>
          <cell r="I140">
            <v>0</v>
          </cell>
          <cell r="J140">
            <v>24400</v>
          </cell>
          <cell r="K140">
            <v>0</v>
          </cell>
          <cell r="L140">
            <v>24400</v>
          </cell>
          <cell r="M140">
            <v>0</v>
          </cell>
          <cell r="N140" t="str">
            <v>S/L</v>
          </cell>
          <cell r="O140">
            <v>7</v>
          </cell>
          <cell r="P140" t="str">
            <v>Drop Boxes</v>
          </cell>
        </row>
        <row r="141">
          <cell r="A141" t="str">
            <v>VALLEY.132</v>
          </cell>
          <cell r="B141">
            <v>139</v>
          </cell>
          <cell r="C141"/>
          <cell r="D141" t="str">
            <v xml:space="preserve">RECYCLING BINS                               </v>
          </cell>
          <cell r="E141">
            <v>34669</v>
          </cell>
          <cell r="F141">
            <v>3620</v>
          </cell>
          <cell r="G141">
            <v>0</v>
          </cell>
          <cell r="H141"/>
          <cell r="I141">
            <v>0</v>
          </cell>
          <cell r="J141">
            <v>3620</v>
          </cell>
          <cell r="K141">
            <v>0</v>
          </cell>
          <cell r="L141">
            <v>3620</v>
          </cell>
          <cell r="M141">
            <v>0</v>
          </cell>
          <cell r="N141" t="str">
            <v>S/L</v>
          </cell>
          <cell r="O141">
            <v>7</v>
          </cell>
          <cell r="P141" t="str">
            <v>Drop Boxes</v>
          </cell>
        </row>
        <row r="142">
          <cell r="A142" t="str">
            <v>VALLEY.133</v>
          </cell>
          <cell r="B142">
            <v>140</v>
          </cell>
          <cell r="C142"/>
          <cell r="D142" t="str">
            <v xml:space="preserve">4YD CONTAINERS                               </v>
          </cell>
          <cell r="E142">
            <v>34684</v>
          </cell>
          <cell r="F142">
            <v>1816</v>
          </cell>
          <cell r="G142">
            <v>0</v>
          </cell>
          <cell r="H142"/>
          <cell r="I142">
            <v>0</v>
          </cell>
          <cell r="J142">
            <v>1816</v>
          </cell>
          <cell r="K142">
            <v>0</v>
          </cell>
          <cell r="L142">
            <v>1816</v>
          </cell>
          <cell r="M142">
            <v>0</v>
          </cell>
          <cell r="N142" t="str">
            <v>S/L</v>
          </cell>
          <cell r="O142">
            <v>7</v>
          </cell>
          <cell r="P142" t="str">
            <v>Drop Boxes</v>
          </cell>
        </row>
        <row r="143">
          <cell r="A143" t="str">
            <v>VALLEY.134</v>
          </cell>
          <cell r="B143">
            <v>141</v>
          </cell>
          <cell r="C143"/>
          <cell r="D143" t="str">
            <v xml:space="preserve">30yd Drop Box                                </v>
          </cell>
          <cell r="E143">
            <v>34789</v>
          </cell>
          <cell r="F143">
            <v>3512</v>
          </cell>
          <cell r="G143">
            <v>0</v>
          </cell>
          <cell r="H143"/>
          <cell r="I143">
            <v>0</v>
          </cell>
          <cell r="J143">
            <v>3512</v>
          </cell>
          <cell r="K143">
            <v>0</v>
          </cell>
          <cell r="L143">
            <v>3512</v>
          </cell>
          <cell r="M143">
            <v>0</v>
          </cell>
          <cell r="N143" t="str">
            <v>S/L</v>
          </cell>
          <cell r="O143">
            <v>7</v>
          </cell>
          <cell r="P143" t="str">
            <v>Drop Boxes</v>
          </cell>
        </row>
        <row r="144">
          <cell r="A144" t="str">
            <v>VALLEY.135</v>
          </cell>
          <cell r="B144">
            <v>142</v>
          </cell>
          <cell r="C144"/>
          <cell r="D144" t="str">
            <v xml:space="preserve">4 30yd Drop Boxes                            </v>
          </cell>
          <cell r="E144">
            <v>34789</v>
          </cell>
          <cell r="F144">
            <v>11128</v>
          </cell>
          <cell r="G144">
            <v>0</v>
          </cell>
          <cell r="H144"/>
          <cell r="I144">
            <v>0</v>
          </cell>
          <cell r="J144">
            <v>11128</v>
          </cell>
          <cell r="K144">
            <v>0</v>
          </cell>
          <cell r="L144">
            <v>11128</v>
          </cell>
          <cell r="M144">
            <v>0</v>
          </cell>
          <cell r="N144" t="str">
            <v>S/L</v>
          </cell>
          <cell r="O144">
            <v>7</v>
          </cell>
          <cell r="P144" t="str">
            <v>Drop Boxes</v>
          </cell>
        </row>
        <row r="145">
          <cell r="A145" t="str">
            <v>VALLEY.136</v>
          </cell>
          <cell r="B145">
            <v>143</v>
          </cell>
          <cell r="C145"/>
          <cell r="D145" t="str">
            <v xml:space="preserve">1 Drop Box 44.4 yard                         </v>
          </cell>
          <cell r="E145">
            <v>34862</v>
          </cell>
          <cell r="F145">
            <v>5012</v>
          </cell>
          <cell r="G145">
            <v>0</v>
          </cell>
          <cell r="H145"/>
          <cell r="I145">
            <v>0</v>
          </cell>
          <cell r="J145">
            <v>5012</v>
          </cell>
          <cell r="K145">
            <v>0</v>
          </cell>
          <cell r="L145">
            <v>5012</v>
          </cell>
          <cell r="M145">
            <v>0</v>
          </cell>
          <cell r="N145" t="str">
            <v>S/L</v>
          </cell>
          <cell r="O145">
            <v>7</v>
          </cell>
          <cell r="P145" t="str">
            <v>Drop Boxes</v>
          </cell>
        </row>
        <row r="146">
          <cell r="A146" t="str">
            <v>VALLEY.137</v>
          </cell>
          <cell r="B146">
            <v>144</v>
          </cell>
          <cell r="C146"/>
          <cell r="D146" t="str">
            <v xml:space="preserve">1 Drop Box 44.4 yard                         </v>
          </cell>
          <cell r="E146">
            <v>34862</v>
          </cell>
          <cell r="F146">
            <v>4861.6400000000003</v>
          </cell>
          <cell r="G146">
            <v>0</v>
          </cell>
          <cell r="H146"/>
          <cell r="I146">
            <v>0</v>
          </cell>
          <cell r="J146">
            <v>4861.6400000000003</v>
          </cell>
          <cell r="K146">
            <v>0</v>
          </cell>
          <cell r="L146">
            <v>4861.6400000000003</v>
          </cell>
          <cell r="M146">
            <v>0</v>
          </cell>
          <cell r="N146" t="str">
            <v>S/L</v>
          </cell>
          <cell r="O146">
            <v>7</v>
          </cell>
          <cell r="P146" t="str">
            <v>Drop Boxes</v>
          </cell>
        </row>
        <row r="147">
          <cell r="A147" t="str">
            <v>VALLEY.138</v>
          </cell>
          <cell r="B147">
            <v>145</v>
          </cell>
          <cell r="C147"/>
          <cell r="D147" t="str">
            <v xml:space="preserve">4 Drop Box 20 yard                           </v>
          </cell>
          <cell r="E147">
            <v>34862</v>
          </cell>
          <cell r="F147">
            <v>11669.8</v>
          </cell>
          <cell r="G147">
            <v>0</v>
          </cell>
          <cell r="H147"/>
          <cell r="I147">
            <v>0</v>
          </cell>
          <cell r="J147">
            <v>11669.8</v>
          </cell>
          <cell r="K147">
            <v>0</v>
          </cell>
          <cell r="L147">
            <v>11669.8</v>
          </cell>
          <cell r="M147">
            <v>0</v>
          </cell>
          <cell r="N147" t="str">
            <v>S/L</v>
          </cell>
          <cell r="O147">
            <v>7</v>
          </cell>
          <cell r="P147" t="str">
            <v>Drop Boxes</v>
          </cell>
        </row>
        <row r="148">
          <cell r="A148" t="str">
            <v>VALLEY.139</v>
          </cell>
          <cell r="B148">
            <v>146</v>
          </cell>
          <cell r="C148"/>
          <cell r="D148" t="str">
            <v xml:space="preserve">2 Drop Box 30 yard                           </v>
          </cell>
          <cell r="E148">
            <v>34862</v>
          </cell>
          <cell r="F148">
            <v>7518.47</v>
          </cell>
          <cell r="G148">
            <v>0</v>
          </cell>
          <cell r="H148"/>
          <cell r="I148">
            <v>0</v>
          </cell>
          <cell r="J148">
            <v>7518.47</v>
          </cell>
          <cell r="K148">
            <v>0</v>
          </cell>
          <cell r="L148">
            <v>7518.47</v>
          </cell>
          <cell r="M148">
            <v>0</v>
          </cell>
          <cell r="N148" t="str">
            <v>S/L</v>
          </cell>
          <cell r="O148">
            <v>7</v>
          </cell>
          <cell r="P148" t="str">
            <v>Drop Boxes</v>
          </cell>
        </row>
        <row r="149">
          <cell r="A149" t="str">
            <v>VALLEY.140</v>
          </cell>
          <cell r="B149">
            <v>147</v>
          </cell>
          <cell r="C149"/>
          <cell r="D149" t="str">
            <v xml:space="preserve">5 Front Load Containers 4 yard               </v>
          </cell>
          <cell r="E149">
            <v>34819</v>
          </cell>
          <cell r="F149">
            <v>2664</v>
          </cell>
          <cell r="G149">
            <v>0</v>
          </cell>
          <cell r="H149"/>
          <cell r="I149">
            <v>0</v>
          </cell>
          <cell r="J149">
            <v>2664</v>
          </cell>
          <cell r="K149">
            <v>0</v>
          </cell>
          <cell r="L149">
            <v>2664</v>
          </cell>
          <cell r="M149">
            <v>0</v>
          </cell>
          <cell r="N149" t="str">
            <v>S/L</v>
          </cell>
          <cell r="O149">
            <v>7</v>
          </cell>
          <cell r="P149" t="str">
            <v>Drop Boxes</v>
          </cell>
        </row>
        <row r="150">
          <cell r="A150" t="str">
            <v>VALLEY.141</v>
          </cell>
          <cell r="B150">
            <v>148</v>
          </cell>
          <cell r="C150"/>
          <cell r="D150" t="str">
            <v xml:space="preserve">75 universal 101 gal. roll carts             </v>
          </cell>
          <cell r="E150">
            <v>34819</v>
          </cell>
          <cell r="F150">
            <v>6023.75</v>
          </cell>
          <cell r="G150">
            <v>0</v>
          </cell>
          <cell r="H150"/>
          <cell r="I150">
            <v>0</v>
          </cell>
          <cell r="J150">
            <v>6023.75</v>
          </cell>
          <cell r="K150">
            <v>0</v>
          </cell>
          <cell r="L150">
            <v>6023.75</v>
          </cell>
          <cell r="M150">
            <v>0</v>
          </cell>
          <cell r="N150" t="str">
            <v>S/L</v>
          </cell>
          <cell r="O150">
            <v>7</v>
          </cell>
          <cell r="P150" t="str">
            <v>Drop Boxes</v>
          </cell>
        </row>
        <row r="151">
          <cell r="A151" t="str">
            <v>VALLEY.142</v>
          </cell>
          <cell r="B151">
            <v>149</v>
          </cell>
          <cell r="C151"/>
          <cell r="D151" t="str">
            <v xml:space="preserve">7 front load container 1 1/2 yard            </v>
          </cell>
          <cell r="E151">
            <v>34831</v>
          </cell>
          <cell r="F151">
            <v>2735.04</v>
          </cell>
          <cell r="G151">
            <v>0</v>
          </cell>
          <cell r="H151"/>
          <cell r="I151">
            <v>0</v>
          </cell>
          <cell r="J151">
            <v>2735.04</v>
          </cell>
          <cell r="K151">
            <v>0</v>
          </cell>
          <cell r="L151">
            <v>2735.04</v>
          </cell>
          <cell r="M151">
            <v>0</v>
          </cell>
          <cell r="N151" t="str">
            <v>S/L</v>
          </cell>
          <cell r="O151">
            <v>7</v>
          </cell>
          <cell r="P151" t="str">
            <v>Drop Boxes</v>
          </cell>
        </row>
        <row r="152">
          <cell r="A152" t="str">
            <v>VALLEY.143</v>
          </cell>
          <cell r="B152">
            <v>150</v>
          </cell>
          <cell r="C152"/>
          <cell r="D152" t="str">
            <v xml:space="preserve">7 Front load cont. 3 yard                    </v>
          </cell>
          <cell r="E152">
            <v>34831</v>
          </cell>
          <cell r="F152">
            <v>3578.4</v>
          </cell>
          <cell r="G152">
            <v>0</v>
          </cell>
          <cell r="H152"/>
          <cell r="I152">
            <v>0</v>
          </cell>
          <cell r="J152">
            <v>3578.4</v>
          </cell>
          <cell r="K152">
            <v>0</v>
          </cell>
          <cell r="L152">
            <v>3578.4</v>
          </cell>
          <cell r="M152">
            <v>0</v>
          </cell>
          <cell r="N152" t="str">
            <v>S/L</v>
          </cell>
          <cell r="O152">
            <v>7</v>
          </cell>
          <cell r="P152" t="str">
            <v>Drop Boxes</v>
          </cell>
        </row>
        <row r="153">
          <cell r="A153" t="str">
            <v>VALLEY.144</v>
          </cell>
          <cell r="B153">
            <v>151</v>
          </cell>
          <cell r="C153"/>
          <cell r="D153" t="str">
            <v xml:space="preserve">3 Moore special w/lid 2 yard                 </v>
          </cell>
          <cell r="E153">
            <v>34850</v>
          </cell>
          <cell r="F153">
            <v>1132.5</v>
          </cell>
          <cell r="G153">
            <v>0</v>
          </cell>
          <cell r="H153"/>
          <cell r="I153">
            <v>0</v>
          </cell>
          <cell r="J153">
            <v>1132.5</v>
          </cell>
          <cell r="K153">
            <v>0</v>
          </cell>
          <cell r="L153">
            <v>1132.5</v>
          </cell>
          <cell r="M153">
            <v>0</v>
          </cell>
          <cell r="N153" t="str">
            <v>S/L</v>
          </cell>
          <cell r="O153">
            <v>7</v>
          </cell>
          <cell r="P153" t="str">
            <v>Drop Boxes</v>
          </cell>
        </row>
        <row r="154">
          <cell r="A154" t="str">
            <v>VALLEY.145</v>
          </cell>
          <cell r="B154">
            <v>152</v>
          </cell>
          <cell r="C154"/>
          <cell r="D154" t="str">
            <v xml:space="preserve">4 Roll dump w/casters 1 yard                 </v>
          </cell>
          <cell r="E154">
            <v>34850</v>
          </cell>
          <cell r="F154">
            <v>2235.4</v>
          </cell>
          <cell r="G154">
            <v>0</v>
          </cell>
          <cell r="H154"/>
          <cell r="I154">
            <v>0</v>
          </cell>
          <cell r="J154">
            <v>2235.4</v>
          </cell>
          <cell r="K154">
            <v>0</v>
          </cell>
          <cell r="L154">
            <v>2235.4</v>
          </cell>
          <cell r="M154">
            <v>0</v>
          </cell>
          <cell r="N154" t="str">
            <v>S/L</v>
          </cell>
          <cell r="O154">
            <v>7</v>
          </cell>
          <cell r="P154" t="str">
            <v>Drop Boxes</v>
          </cell>
        </row>
        <row r="155">
          <cell r="A155" t="str">
            <v>VALLEY.146</v>
          </cell>
          <cell r="B155">
            <v>153</v>
          </cell>
          <cell r="C155"/>
          <cell r="D155" t="str">
            <v xml:space="preserve">340 containers                               </v>
          </cell>
          <cell r="E155">
            <v>34850</v>
          </cell>
          <cell r="F155">
            <v>18360</v>
          </cell>
          <cell r="G155">
            <v>0</v>
          </cell>
          <cell r="H155"/>
          <cell r="I155">
            <v>0</v>
          </cell>
          <cell r="J155">
            <v>18360</v>
          </cell>
          <cell r="K155">
            <v>0</v>
          </cell>
          <cell r="L155">
            <v>18360</v>
          </cell>
          <cell r="M155">
            <v>0</v>
          </cell>
          <cell r="N155" t="str">
            <v>S/L</v>
          </cell>
          <cell r="O155">
            <v>7</v>
          </cell>
          <cell r="P155" t="str">
            <v>Drop Boxes</v>
          </cell>
        </row>
        <row r="156">
          <cell r="A156" t="str">
            <v>VALLEY.147</v>
          </cell>
          <cell r="B156">
            <v>154</v>
          </cell>
          <cell r="C156"/>
          <cell r="D156" t="str">
            <v xml:space="preserve">5 - 1 1/2 yd                                 </v>
          </cell>
          <cell r="E156">
            <v>34885</v>
          </cell>
          <cell r="F156">
            <v>1578</v>
          </cell>
          <cell r="G156">
            <v>0</v>
          </cell>
          <cell r="H156"/>
          <cell r="I156">
            <v>0</v>
          </cell>
          <cell r="J156">
            <v>1578</v>
          </cell>
          <cell r="K156">
            <v>0</v>
          </cell>
          <cell r="L156">
            <v>1578</v>
          </cell>
          <cell r="M156">
            <v>0</v>
          </cell>
          <cell r="N156" t="str">
            <v>S/L</v>
          </cell>
          <cell r="O156">
            <v>7</v>
          </cell>
          <cell r="P156" t="str">
            <v>Drop Boxes</v>
          </cell>
        </row>
        <row r="157">
          <cell r="A157" t="str">
            <v>VALLEY.148</v>
          </cell>
          <cell r="B157">
            <v>155</v>
          </cell>
          <cell r="C157"/>
          <cell r="D157" t="str">
            <v xml:space="preserve">50 - Y/D SPL CA                              </v>
          </cell>
          <cell r="E157">
            <v>34905</v>
          </cell>
          <cell r="F157">
            <v>3730</v>
          </cell>
          <cell r="G157">
            <v>0</v>
          </cell>
          <cell r="H157"/>
          <cell r="I157">
            <v>0</v>
          </cell>
          <cell r="J157">
            <v>3730</v>
          </cell>
          <cell r="K157">
            <v>0</v>
          </cell>
          <cell r="L157">
            <v>3730</v>
          </cell>
          <cell r="M157">
            <v>0</v>
          </cell>
          <cell r="N157" t="str">
            <v>S/L</v>
          </cell>
          <cell r="O157">
            <v>7</v>
          </cell>
          <cell r="P157" t="str">
            <v>Drop Boxes</v>
          </cell>
        </row>
        <row r="158">
          <cell r="A158" t="str">
            <v>VALLEY.149</v>
          </cell>
          <cell r="B158">
            <v>156</v>
          </cell>
          <cell r="C158"/>
          <cell r="D158" t="str">
            <v xml:space="preserve">5 - 4 yd                                     </v>
          </cell>
          <cell r="E158">
            <v>34926</v>
          </cell>
          <cell r="F158">
            <v>2664</v>
          </cell>
          <cell r="G158">
            <v>0</v>
          </cell>
          <cell r="H158"/>
          <cell r="I158">
            <v>0</v>
          </cell>
          <cell r="J158">
            <v>2664</v>
          </cell>
          <cell r="K158">
            <v>0</v>
          </cell>
          <cell r="L158">
            <v>2664</v>
          </cell>
          <cell r="M158">
            <v>0</v>
          </cell>
          <cell r="N158" t="str">
            <v>S/L</v>
          </cell>
          <cell r="O158">
            <v>7</v>
          </cell>
          <cell r="P158" t="str">
            <v>Drop Boxes</v>
          </cell>
        </row>
        <row r="159">
          <cell r="A159" t="str">
            <v>VALLEY.150</v>
          </cell>
          <cell r="B159">
            <v>157</v>
          </cell>
          <cell r="C159"/>
          <cell r="D159" t="str">
            <v xml:space="preserve">5 - 6 yd                                     </v>
          </cell>
          <cell r="E159">
            <v>34926</v>
          </cell>
          <cell r="F159">
            <v>3028.8</v>
          </cell>
          <cell r="G159">
            <v>0</v>
          </cell>
          <cell r="H159"/>
          <cell r="I159">
            <v>0</v>
          </cell>
          <cell r="J159">
            <v>3028.8</v>
          </cell>
          <cell r="K159">
            <v>0</v>
          </cell>
          <cell r="L159">
            <v>3028.8</v>
          </cell>
          <cell r="M159">
            <v>0</v>
          </cell>
          <cell r="N159" t="str">
            <v>S/L</v>
          </cell>
          <cell r="O159">
            <v>7</v>
          </cell>
          <cell r="P159" t="str">
            <v>Drop Boxes</v>
          </cell>
        </row>
        <row r="160">
          <cell r="A160" t="str">
            <v>VALLEY.151</v>
          </cell>
          <cell r="B160">
            <v>158</v>
          </cell>
          <cell r="C160"/>
          <cell r="D160" t="str">
            <v xml:space="preserve">48.9 YD (2)                                  </v>
          </cell>
          <cell r="E160">
            <v>34892</v>
          </cell>
          <cell r="F160">
            <v>8458.4</v>
          </cell>
          <cell r="G160">
            <v>0</v>
          </cell>
          <cell r="H160"/>
          <cell r="I160">
            <v>0</v>
          </cell>
          <cell r="J160">
            <v>8458.4</v>
          </cell>
          <cell r="K160">
            <v>0</v>
          </cell>
          <cell r="L160">
            <v>8458.4</v>
          </cell>
          <cell r="M160">
            <v>0</v>
          </cell>
          <cell r="N160" t="str">
            <v>S/L</v>
          </cell>
          <cell r="O160">
            <v>7</v>
          </cell>
          <cell r="P160" t="str">
            <v>Drop Boxes</v>
          </cell>
        </row>
        <row r="161">
          <cell r="A161" t="str">
            <v>VALLEY.152</v>
          </cell>
          <cell r="B161">
            <v>159</v>
          </cell>
          <cell r="C161"/>
          <cell r="D161" t="str">
            <v xml:space="preserve">RENTAL CONTAINER - WC                        </v>
          </cell>
          <cell r="E161">
            <v>32429</v>
          </cell>
          <cell r="F161">
            <v>1538</v>
          </cell>
          <cell r="G161">
            <v>0</v>
          </cell>
          <cell r="H161"/>
          <cell r="I161">
            <v>0</v>
          </cell>
          <cell r="J161">
            <v>1538</v>
          </cell>
          <cell r="K161">
            <v>0</v>
          </cell>
          <cell r="L161">
            <v>1538</v>
          </cell>
          <cell r="M161">
            <v>0</v>
          </cell>
          <cell r="N161" t="str">
            <v>S/L</v>
          </cell>
          <cell r="O161">
            <v>7</v>
          </cell>
          <cell r="P161" t="str">
            <v>Drop Boxes</v>
          </cell>
        </row>
        <row r="162">
          <cell r="A162" t="str">
            <v>VALLEY.153</v>
          </cell>
          <cell r="B162">
            <v>160</v>
          </cell>
          <cell r="C162"/>
          <cell r="D162" t="str">
            <v xml:space="preserve">RENTAL CAN-134 - WC                          </v>
          </cell>
          <cell r="E162">
            <v>33117</v>
          </cell>
          <cell r="F162">
            <v>10148</v>
          </cell>
          <cell r="G162">
            <v>0</v>
          </cell>
          <cell r="H162"/>
          <cell r="I162">
            <v>0</v>
          </cell>
          <cell r="J162">
            <v>10148</v>
          </cell>
          <cell r="K162">
            <v>0</v>
          </cell>
          <cell r="L162">
            <v>10148</v>
          </cell>
          <cell r="M162">
            <v>0</v>
          </cell>
          <cell r="N162" t="str">
            <v>S/L</v>
          </cell>
          <cell r="O162">
            <v>7</v>
          </cell>
          <cell r="P162" t="str">
            <v>Drop Boxes</v>
          </cell>
        </row>
        <row r="163">
          <cell r="A163" t="str">
            <v>VALLEY.154</v>
          </cell>
          <cell r="B163">
            <v>161</v>
          </cell>
          <cell r="C163"/>
          <cell r="D163" t="str">
            <v xml:space="preserve">RECYCLING CANS - WC                          </v>
          </cell>
          <cell r="E163">
            <v>33177</v>
          </cell>
          <cell r="F163">
            <v>1935</v>
          </cell>
          <cell r="G163">
            <v>0</v>
          </cell>
          <cell r="H163"/>
          <cell r="I163">
            <v>0</v>
          </cell>
          <cell r="J163">
            <v>1935</v>
          </cell>
          <cell r="K163">
            <v>0</v>
          </cell>
          <cell r="L163">
            <v>1935</v>
          </cell>
          <cell r="M163">
            <v>0</v>
          </cell>
          <cell r="N163" t="str">
            <v>S/L</v>
          </cell>
          <cell r="O163">
            <v>7</v>
          </cell>
          <cell r="P163" t="str">
            <v>Drop Boxes</v>
          </cell>
        </row>
        <row r="164">
          <cell r="A164" t="str">
            <v>VALLEY.155</v>
          </cell>
          <cell r="B164">
            <v>162</v>
          </cell>
          <cell r="C164"/>
          <cell r="D164" t="str">
            <v xml:space="preserve">RECYCLING BOX - WC                           </v>
          </cell>
          <cell r="E164">
            <v>31048</v>
          </cell>
          <cell r="F164">
            <v>1187</v>
          </cell>
          <cell r="G164">
            <v>0</v>
          </cell>
          <cell r="H164"/>
          <cell r="I164">
            <v>0</v>
          </cell>
          <cell r="J164">
            <v>1187</v>
          </cell>
          <cell r="K164">
            <v>0</v>
          </cell>
          <cell r="L164">
            <v>1187</v>
          </cell>
          <cell r="M164">
            <v>0</v>
          </cell>
          <cell r="N164" t="str">
            <v>S/L</v>
          </cell>
          <cell r="O164">
            <v>5</v>
          </cell>
          <cell r="P164" t="str">
            <v>Drop Boxes</v>
          </cell>
        </row>
        <row r="165">
          <cell r="A165" t="str">
            <v>VALLEY.156</v>
          </cell>
          <cell r="B165">
            <v>163</v>
          </cell>
          <cell r="C165"/>
          <cell r="D165" t="str">
            <v xml:space="preserve">RENTAL CANS - WC                             </v>
          </cell>
          <cell r="E165">
            <v>33358</v>
          </cell>
          <cell r="F165">
            <v>1244</v>
          </cell>
          <cell r="G165">
            <v>0</v>
          </cell>
          <cell r="H165"/>
          <cell r="I165">
            <v>0</v>
          </cell>
          <cell r="J165">
            <v>1244</v>
          </cell>
          <cell r="K165">
            <v>0</v>
          </cell>
          <cell r="L165">
            <v>1244</v>
          </cell>
          <cell r="M165">
            <v>0</v>
          </cell>
          <cell r="N165" t="str">
            <v>S/L</v>
          </cell>
          <cell r="O165">
            <v>7</v>
          </cell>
          <cell r="P165" t="str">
            <v>Drop Boxes</v>
          </cell>
        </row>
        <row r="166">
          <cell r="A166" t="str">
            <v>VALLEY.157</v>
          </cell>
          <cell r="B166">
            <v>164</v>
          </cell>
          <cell r="C166"/>
          <cell r="D166" t="str">
            <v xml:space="preserve">2                                            </v>
          </cell>
          <cell r="E166">
            <v>33239</v>
          </cell>
          <cell r="F166">
            <v>825</v>
          </cell>
          <cell r="G166">
            <v>0</v>
          </cell>
          <cell r="H166"/>
          <cell r="I166">
            <v>0</v>
          </cell>
          <cell r="J166">
            <v>825</v>
          </cell>
          <cell r="K166">
            <v>0</v>
          </cell>
          <cell r="L166">
            <v>825</v>
          </cell>
          <cell r="M166">
            <v>0</v>
          </cell>
          <cell r="N166" t="str">
            <v>S/L</v>
          </cell>
          <cell r="O166">
            <v>7</v>
          </cell>
          <cell r="P166" t="str">
            <v>Drop Boxes</v>
          </cell>
        </row>
        <row r="167">
          <cell r="A167" t="str">
            <v>VALLEY.158</v>
          </cell>
          <cell r="B167">
            <v>165</v>
          </cell>
          <cell r="C167"/>
          <cell r="D167" t="str">
            <v xml:space="preserve">CONTAINERS - WC                              </v>
          </cell>
          <cell r="E167">
            <v>33450</v>
          </cell>
          <cell r="F167">
            <v>1900</v>
          </cell>
          <cell r="G167">
            <v>0</v>
          </cell>
          <cell r="H167"/>
          <cell r="I167">
            <v>0</v>
          </cell>
          <cell r="J167">
            <v>1900</v>
          </cell>
          <cell r="K167">
            <v>0</v>
          </cell>
          <cell r="L167">
            <v>1900</v>
          </cell>
          <cell r="M167">
            <v>0</v>
          </cell>
          <cell r="N167" t="str">
            <v>S/L</v>
          </cell>
          <cell r="O167">
            <v>7</v>
          </cell>
          <cell r="P167" t="str">
            <v>Drop Boxes</v>
          </cell>
        </row>
        <row r="168">
          <cell r="A168" t="str">
            <v>VALLEY.159</v>
          </cell>
          <cell r="B168">
            <v>166</v>
          </cell>
          <cell r="C168"/>
          <cell r="D168" t="str">
            <v xml:space="preserve">CONTAINERS - WC                              </v>
          </cell>
          <cell r="E168">
            <v>33542</v>
          </cell>
          <cell r="F168">
            <v>5282.64</v>
          </cell>
          <cell r="G168">
            <v>0</v>
          </cell>
          <cell r="H168"/>
          <cell r="I168">
            <v>0</v>
          </cell>
          <cell r="J168">
            <v>5282.64</v>
          </cell>
          <cell r="K168">
            <v>0</v>
          </cell>
          <cell r="L168">
            <v>5282.64</v>
          </cell>
          <cell r="M168">
            <v>0</v>
          </cell>
          <cell r="N168" t="str">
            <v>S/L</v>
          </cell>
          <cell r="O168">
            <v>7</v>
          </cell>
          <cell r="P168" t="str">
            <v>Drop Boxes</v>
          </cell>
        </row>
        <row r="169">
          <cell r="A169" t="str">
            <v>VALLEY.160</v>
          </cell>
          <cell r="B169">
            <v>167</v>
          </cell>
          <cell r="C169"/>
          <cell r="D169" t="str">
            <v xml:space="preserve">DROP BOXES - WC                              </v>
          </cell>
          <cell r="E169">
            <v>33571</v>
          </cell>
          <cell r="F169">
            <v>1757</v>
          </cell>
          <cell r="G169">
            <v>0</v>
          </cell>
          <cell r="H169"/>
          <cell r="I169">
            <v>0</v>
          </cell>
          <cell r="J169">
            <v>1757</v>
          </cell>
          <cell r="K169">
            <v>0</v>
          </cell>
          <cell r="L169">
            <v>1757</v>
          </cell>
          <cell r="M169">
            <v>0</v>
          </cell>
          <cell r="N169" t="str">
            <v>S/L</v>
          </cell>
          <cell r="O169">
            <v>7</v>
          </cell>
          <cell r="P169" t="str">
            <v>Drop Boxes</v>
          </cell>
        </row>
        <row r="170">
          <cell r="A170" t="str">
            <v>VALLEY.161</v>
          </cell>
          <cell r="B170">
            <v>168</v>
          </cell>
          <cell r="C170"/>
          <cell r="D170" t="str">
            <v xml:space="preserve">CONTAINERS - WC                              </v>
          </cell>
          <cell r="E170">
            <v>33981</v>
          </cell>
          <cell r="F170">
            <v>3450</v>
          </cell>
          <cell r="G170">
            <v>0</v>
          </cell>
          <cell r="H170"/>
          <cell r="I170">
            <v>0</v>
          </cell>
          <cell r="J170">
            <v>3450</v>
          </cell>
          <cell r="K170">
            <v>0</v>
          </cell>
          <cell r="L170">
            <v>3450</v>
          </cell>
          <cell r="M170">
            <v>0</v>
          </cell>
          <cell r="N170" t="str">
            <v>S/L</v>
          </cell>
          <cell r="O170">
            <v>7</v>
          </cell>
          <cell r="P170" t="str">
            <v>Drop Boxes</v>
          </cell>
        </row>
        <row r="171">
          <cell r="A171" t="str">
            <v>VALLEY.162</v>
          </cell>
          <cell r="B171">
            <v>169</v>
          </cell>
          <cell r="C171"/>
          <cell r="D171" t="str">
            <v xml:space="preserve">650 TOTERS - WC                              </v>
          </cell>
          <cell r="E171">
            <v>32387</v>
          </cell>
          <cell r="F171">
            <v>43713</v>
          </cell>
          <cell r="G171">
            <v>0</v>
          </cell>
          <cell r="H171"/>
          <cell r="I171">
            <v>0</v>
          </cell>
          <cell r="J171">
            <v>43713</v>
          </cell>
          <cell r="K171">
            <v>0</v>
          </cell>
          <cell r="L171">
            <v>43713</v>
          </cell>
          <cell r="M171">
            <v>0</v>
          </cell>
          <cell r="N171" t="str">
            <v>S/L</v>
          </cell>
          <cell r="O171">
            <v>7</v>
          </cell>
          <cell r="P171" t="str">
            <v>Drop Boxes</v>
          </cell>
        </row>
        <row r="172">
          <cell r="A172" t="str">
            <v>VALLEY.163</v>
          </cell>
          <cell r="B172">
            <v>170</v>
          </cell>
          <cell r="C172"/>
          <cell r="D172" t="str">
            <v xml:space="preserve">49 yd drop box                               </v>
          </cell>
          <cell r="E172">
            <v>34998</v>
          </cell>
          <cell r="F172">
            <v>19380.599999999999</v>
          </cell>
          <cell r="G172">
            <v>0</v>
          </cell>
          <cell r="H172"/>
          <cell r="I172">
            <v>0</v>
          </cell>
          <cell r="J172">
            <v>19380.599999999999</v>
          </cell>
          <cell r="K172">
            <v>0</v>
          </cell>
          <cell r="L172">
            <v>19380.599999999999</v>
          </cell>
          <cell r="M172">
            <v>0</v>
          </cell>
          <cell r="N172" t="str">
            <v>S/L</v>
          </cell>
          <cell r="O172">
            <v>7</v>
          </cell>
          <cell r="P172" t="str">
            <v>Drop Boxes</v>
          </cell>
        </row>
        <row r="173">
          <cell r="A173" t="str">
            <v>VALLEY.164</v>
          </cell>
          <cell r="B173">
            <v>171</v>
          </cell>
          <cell r="C173"/>
          <cell r="D173" t="str">
            <v xml:space="preserve">30 yd Drop Box                               </v>
          </cell>
          <cell r="E173">
            <v>35005</v>
          </cell>
          <cell r="F173">
            <v>4686</v>
          </cell>
          <cell r="G173">
            <v>0</v>
          </cell>
          <cell r="H173"/>
          <cell r="I173">
            <v>0</v>
          </cell>
          <cell r="J173">
            <v>4686</v>
          </cell>
          <cell r="K173">
            <v>0</v>
          </cell>
          <cell r="L173">
            <v>4686</v>
          </cell>
          <cell r="M173">
            <v>0</v>
          </cell>
          <cell r="N173" t="str">
            <v>S/L</v>
          </cell>
          <cell r="O173">
            <v>7</v>
          </cell>
          <cell r="P173" t="str">
            <v>Drop Boxes</v>
          </cell>
        </row>
        <row r="174">
          <cell r="A174" t="str">
            <v>VALLEY.165</v>
          </cell>
          <cell r="B174">
            <v>172</v>
          </cell>
          <cell r="C174"/>
          <cell r="D174" t="str">
            <v xml:space="preserve">95 gal carts - (180)                         </v>
          </cell>
          <cell r="E174">
            <v>34984</v>
          </cell>
          <cell r="F174">
            <v>6340</v>
          </cell>
          <cell r="G174">
            <v>0</v>
          </cell>
          <cell r="H174"/>
          <cell r="I174">
            <v>0</v>
          </cell>
          <cell r="J174">
            <v>6340</v>
          </cell>
          <cell r="K174">
            <v>0</v>
          </cell>
          <cell r="L174">
            <v>6340</v>
          </cell>
          <cell r="M174">
            <v>0</v>
          </cell>
          <cell r="N174" t="str">
            <v>S/L</v>
          </cell>
          <cell r="O174">
            <v>7</v>
          </cell>
          <cell r="P174" t="str">
            <v>Drop Boxes</v>
          </cell>
        </row>
        <row r="175">
          <cell r="A175" t="str">
            <v>VALLEY.166</v>
          </cell>
          <cell r="B175">
            <v>173</v>
          </cell>
          <cell r="C175"/>
          <cell r="D175" t="str">
            <v xml:space="preserve">32 gal carts - (500)                         </v>
          </cell>
          <cell r="E175">
            <v>34984</v>
          </cell>
          <cell r="F175">
            <v>18816</v>
          </cell>
          <cell r="G175">
            <v>0</v>
          </cell>
          <cell r="H175"/>
          <cell r="I175">
            <v>0</v>
          </cell>
          <cell r="J175">
            <v>18816</v>
          </cell>
          <cell r="K175">
            <v>0</v>
          </cell>
          <cell r="L175">
            <v>18816</v>
          </cell>
          <cell r="M175">
            <v>0</v>
          </cell>
          <cell r="N175" t="str">
            <v>S/L</v>
          </cell>
          <cell r="O175">
            <v>7</v>
          </cell>
          <cell r="P175" t="str">
            <v>Drop Boxes</v>
          </cell>
        </row>
        <row r="176">
          <cell r="A176" t="str">
            <v>VALLEY.167</v>
          </cell>
          <cell r="B176">
            <v>174</v>
          </cell>
          <cell r="C176"/>
          <cell r="D176" t="str">
            <v xml:space="preserve">Recycling Bins                               </v>
          </cell>
          <cell r="E176">
            <v>35002</v>
          </cell>
          <cell r="F176">
            <v>753.1</v>
          </cell>
          <cell r="G176">
            <v>0</v>
          </cell>
          <cell r="H176"/>
          <cell r="I176">
            <v>0</v>
          </cell>
          <cell r="J176">
            <v>753.1</v>
          </cell>
          <cell r="K176">
            <v>0</v>
          </cell>
          <cell r="L176">
            <v>753.1</v>
          </cell>
          <cell r="M176">
            <v>0</v>
          </cell>
          <cell r="N176" t="str">
            <v>S/L</v>
          </cell>
          <cell r="O176">
            <v>7</v>
          </cell>
          <cell r="P176" t="str">
            <v>Drop Boxes</v>
          </cell>
        </row>
        <row r="177">
          <cell r="A177" t="str">
            <v>VALLEY.168</v>
          </cell>
          <cell r="B177">
            <v>175</v>
          </cell>
          <cell r="C177"/>
          <cell r="D177" t="str">
            <v xml:space="preserve">1 1/2 yd container                           </v>
          </cell>
          <cell r="E177">
            <v>35060</v>
          </cell>
          <cell r="F177">
            <v>365.75</v>
          </cell>
          <cell r="G177">
            <v>0</v>
          </cell>
          <cell r="H177"/>
          <cell r="I177">
            <v>0</v>
          </cell>
          <cell r="J177">
            <v>365.75</v>
          </cell>
          <cell r="K177">
            <v>0</v>
          </cell>
          <cell r="L177">
            <v>365.75</v>
          </cell>
          <cell r="M177">
            <v>0</v>
          </cell>
          <cell r="N177" t="str">
            <v>S/L</v>
          </cell>
          <cell r="O177">
            <v>7</v>
          </cell>
          <cell r="P177" t="str">
            <v>Drop Boxes</v>
          </cell>
        </row>
        <row r="178">
          <cell r="A178" t="str">
            <v>VALLEY.169</v>
          </cell>
          <cell r="B178">
            <v>176</v>
          </cell>
          <cell r="C178"/>
          <cell r="D178" t="str">
            <v xml:space="preserve">2 yd front load - 3                          </v>
          </cell>
          <cell r="E178">
            <v>35060</v>
          </cell>
          <cell r="F178">
            <v>1204.5</v>
          </cell>
          <cell r="G178">
            <v>0</v>
          </cell>
          <cell r="H178"/>
          <cell r="I178">
            <v>0</v>
          </cell>
          <cell r="J178">
            <v>1204.5</v>
          </cell>
          <cell r="K178">
            <v>0</v>
          </cell>
          <cell r="L178">
            <v>1204.5</v>
          </cell>
          <cell r="M178">
            <v>0</v>
          </cell>
          <cell r="N178" t="str">
            <v>S/L</v>
          </cell>
          <cell r="O178">
            <v>7</v>
          </cell>
          <cell r="P178" t="str">
            <v>Drop Boxes</v>
          </cell>
        </row>
        <row r="179">
          <cell r="A179" t="str">
            <v>VALLEY.170</v>
          </cell>
          <cell r="B179">
            <v>177</v>
          </cell>
          <cell r="C179"/>
          <cell r="D179" t="str">
            <v xml:space="preserve">6 yd containers (3)                          </v>
          </cell>
          <cell r="E179">
            <v>35060</v>
          </cell>
          <cell r="F179">
            <v>2382</v>
          </cell>
          <cell r="G179">
            <v>0</v>
          </cell>
          <cell r="H179"/>
          <cell r="I179">
            <v>0</v>
          </cell>
          <cell r="J179">
            <v>2382</v>
          </cell>
          <cell r="K179">
            <v>0</v>
          </cell>
          <cell r="L179">
            <v>2382</v>
          </cell>
          <cell r="M179">
            <v>0</v>
          </cell>
          <cell r="N179" t="str">
            <v>S/L</v>
          </cell>
          <cell r="O179">
            <v>7</v>
          </cell>
          <cell r="P179" t="str">
            <v>Drop Boxes</v>
          </cell>
        </row>
        <row r="180">
          <cell r="A180" t="str">
            <v>VALLEY.171</v>
          </cell>
          <cell r="B180">
            <v>178</v>
          </cell>
          <cell r="C180"/>
          <cell r="D180" t="str">
            <v xml:space="preserve">6 yd containers (11)                         </v>
          </cell>
          <cell r="E180">
            <v>35031</v>
          </cell>
          <cell r="F180">
            <v>8705.5</v>
          </cell>
          <cell r="G180">
            <v>0</v>
          </cell>
          <cell r="H180"/>
          <cell r="I180">
            <v>0</v>
          </cell>
          <cell r="J180">
            <v>8705.5</v>
          </cell>
          <cell r="K180">
            <v>0</v>
          </cell>
          <cell r="L180">
            <v>8705.5</v>
          </cell>
          <cell r="M180">
            <v>0</v>
          </cell>
          <cell r="N180" t="str">
            <v>S/L</v>
          </cell>
          <cell r="O180">
            <v>7</v>
          </cell>
          <cell r="P180" t="str">
            <v>Drop Boxes</v>
          </cell>
        </row>
        <row r="181">
          <cell r="A181" t="str">
            <v>VALLEY.172</v>
          </cell>
          <cell r="B181">
            <v>179</v>
          </cell>
          <cell r="C181"/>
          <cell r="D181" t="str">
            <v xml:space="preserve">20'- 2 pc. Domed Rolling Lid                 </v>
          </cell>
          <cell r="E181">
            <v>35123</v>
          </cell>
          <cell r="F181">
            <v>1558</v>
          </cell>
          <cell r="G181">
            <v>0</v>
          </cell>
          <cell r="H181"/>
          <cell r="I181">
            <v>0</v>
          </cell>
          <cell r="J181">
            <v>1558</v>
          </cell>
          <cell r="K181">
            <v>0</v>
          </cell>
          <cell r="L181">
            <v>1558</v>
          </cell>
          <cell r="M181">
            <v>0</v>
          </cell>
          <cell r="N181" t="str">
            <v>S/L</v>
          </cell>
          <cell r="O181">
            <v>7</v>
          </cell>
          <cell r="P181" t="str">
            <v>Drop Boxes</v>
          </cell>
        </row>
        <row r="182">
          <cell r="A182" t="str">
            <v>VALLEY.173</v>
          </cell>
          <cell r="B182">
            <v>180</v>
          </cell>
          <cell r="C182"/>
          <cell r="D182" t="str">
            <v xml:space="preserve">5-20yd drop boxes                            </v>
          </cell>
          <cell r="E182">
            <v>35172</v>
          </cell>
          <cell r="F182">
            <v>13465</v>
          </cell>
          <cell r="G182">
            <v>0</v>
          </cell>
          <cell r="H182"/>
          <cell r="I182">
            <v>0</v>
          </cell>
          <cell r="J182">
            <v>13465</v>
          </cell>
          <cell r="K182">
            <v>0</v>
          </cell>
          <cell r="L182">
            <v>13465</v>
          </cell>
          <cell r="M182">
            <v>0</v>
          </cell>
          <cell r="N182" t="str">
            <v>S/L</v>
          </cell>
          <cell r="O182">
            <v>5</v>
          </cell>
          <cell r="P182" t="str">
            <v>Drop Boxes</v>
          </cell>
        </row>
        <row r="183">
          <cell r="A183" t="str">
            <v>VALLEY.174</v>
          </cell>
          <cell r="B183">
            <v>181</v>
          </cell>
          <cell r="C183"/>
          <cell r="D183" t="str">
            <v xml:space="preserve">30Yd Structural Dropbox                      </v>
          </cell>
          <cell r="E183">
            <v>35307</v>
          </cell>
          <cell r="F183">
            <v>14500</v>
          </cell>
          <cell r="G183">
            <v>0</v>
          </cell>
          <cell r="H183"/>
          <cell r="I183">
            <v>0</v>
          </cell>
          <cell r="J183">
            <v>14500</v>
          </cell>
          <cell r="K183">
            <v>0</v>
          </cell>
          <cell r="L183">
            <v>14500</v>
          </cell>
          <cell r="M183">
            <v>0</v>
          </cell>
          <cell r="N183" t="str">
            <v>S/L</v>
          </cell>
          <cell r="O183">
            <v>7</v>
          </cell>
          <cell r="P183" t="str">
            <v>Drop Boxes</v>
          </cell>
        </row>
        <row r="184">
          <cell r="A184" t="str">
            <v>VALLEY.175</v>
          </cell>
          <cell r="B184">
            <v>182</v>
          </cell>
          <cell r="C184"/>
          <cell r="D184" t="str">
            <v xml:space="preserve">6- 30yd drop boxes                           </v>
          </cell>
          <cell r="E184">
            <v>35578</v>
          </cell>
          <cell r="F184">
            <v>18324</v>
          </cell>
          <cell r="G184">
            <v>0</v>
          </cell>
          <cell r="H184"/>
          <cell r="I184">
            <v>0</v>
          </cell>
          <cell r="J184">
            <v>18324</v>
          </cell>
          <cell r="K184">
            <v>0</v>
          </cell>
          <cell r="L184">
            <v>18324</v>
          </cell>
          <cell r="M184">
            <v>0</v>
          </cell>
          <cell r="N184" t="str">
            <v>S/L</v>
          </cell>
          <cell r="O184">
            <v>7</v>
          </cell>
          <cell r="P184" t="str">
            <v>Drop Boxes</v>
          </cell>
        </row>
        <row r="185">
          <cell r="A185" t="str">
            <v>VALLEY.176</v>
          </cell>
          <cell r="B185">
            <v>183</v>
          </cell>
          <cell r="C185"/>
          <cell r="D185" t="str">
            <v xml:space="preserve">10yd Super Clean Style Drop Box              </v>
          </cell>
          <cell r="E185">
            <v>35963</v>
          </cell>
          <cell r="F185">
            <v>2156.67</v>
          </cell>
          <cell r="G185">
            <v>0</v>
          </cell>
          <cell r="H185"/>
          <cell r="I185">
            <v>0</v>
          </cell>
          <cell r="J185">
            <v>2156.67</v>
          </cell>
          <cell r="K185">
            <v>0</v>
          </cell>
          <cell r="L185">
            <v>2156.67</v>
          </cell>
          <cell r="M185">
            <v>0</v>
          </cell>
          <cell r="N185" t="str">
            <v>S/L</v>
          </cell>
          <cell r="O185">
            <v>7</v>
          </cell>
          <cell r="P185" t="str">
            <v>Drop Boxes</v>
          </cell>
        </row>
        <row r="186">
          <cell r="A186" t="str">
            <v>VALLEY.177</v>
          </cell>
          <cell r="B186">
            <v>184</v>
          </cell>
          <cell r="C186"/>
          <cell r="D186" t="str">
            <v xml:space="preserve">2- 20yd Tub Style Drop Box                   </v>
          </cell>
          <cell r="E186">
            <v>35963</v>
          </cell>
          <cell r="F186">
            <v>5163.3599999999997</v>
          </cell>
          <cell r="G186">
            <v>0</v>
          </cell>
          <cell r="H186"/>
          <cell r="I186">
            <v>0</v>
          </cell>
          <cell r="J186">
            <v>5163.3599999999997</v>
          </cell>
          <cell r="K186">
            <v>0</v>
          </cell>
          <cell r="L186">
            <v>5163.3599999999997</v>
          </cell>
          <cell r="M186">
            <v>0</v>
          </cell>
          <cell r="N186" t="str">
            <v>S/L</v>
          </cell>
          <cell r="O186">
            <v>7</v>
          </cell>
          <cell r="P186" t="str">
            <v>Drop Boxes</v>
          </cell>
        </row>
        <row r="187">
          <cell r="A187" t="str">
            <v>VALLEY.178</v>
          </cell>
          <cell r="B187">
            <v>185</v>
          </cell>
          <cell r="C187"/>
          <cell r="D187" t="str">
            <v xml:space="preserve">3- 30yd Tub Style Drop Box                   </v>
          </cell>
          <cell r="E187">
            <v>35963</v>
          </cell>
          <cell r="F187">
            <v>9025.65</v>
          </cell>
          <cell r="G187">
            <v>0</v>
          </cell>
          <cell r="H187"/>
          <cell r="I187">
            <v>0</v>
          </cell>
          <cell r="J187">
            <v>9025.65</v>
          </cell>
          <cell r="K187">
            <v>0</v>
          </cell>
          <cell r="L187">
            <v>9025.65</v>
          </cell>
          <cell r="M187">
            <v>0</v>
          </cell>
          <cell r="N187" t="str">
            <v>S/L</v>
          </cell>
          <cell r="O187">
            <v>7</v>
          </cell>
          <cell r="P187" t="str">
            <v>Drop Boxes</v>
          </cell>
        </row>
        <row r="188">
          <cell r="A188" t="str">
            <v>VALLEY.179</v>
          </cell>
          <cell r="B188">
            <v>186</v>
          </cell>
          <cell r="C188"/>
          <cell r="D188" t="str">
            <v xml:space="preserve">3- 30yd Tub Style Drop Box                   </v>
          </cell>
          <cell r="E188">
            <v>35963</v>
          </cell>
          <cell r="F188">
            <v>9025.65</v>
          </cell>
          <cell r="G188">
            <v>0</v>
          </cell>
          <cell r="H188"/>
          <cell r="I188">
            <v>0</v>
          </cell>
          <cell r="J188">
            <v>9025.65</v>
          </cell>
          <cell r="K188">
            <v>0</v>
          </cell>
          <cell r="L188">
            <v>9025.65</v>
          </cell>
          <cell r="M188">
            <v>0</v>
          </cell>
          <cell r="N188" t="str">
            <v>S/L</v>
          </cell>
          <cell r="O188">
            <v>7</v>
          </cell>
          <cell r="P188" t="str">
            <v>Drop Boxes</v>
          </cell>
        </row>
        <row r="189">
          <cell r="A189" t="str">
            <v>VALLEY.180</v>
          </cell>
          <cell r="B189">
            <v>187</v>
          </cell>
          <cell r="C189"/>
          <cell r="D189" t="str">
            <v xml:space="preserve">48.9yd Super Clean Style Drop Box            </v>
          </cell>
          <cell r="E189">
            <v>35963</v>
          </cell>
          <cell r="F189">
            <v>3899.49</v>
          </cell>
          <cell r="G189">
            <v>0</v>
          </cell>
          <cell r="H189"/>
          <cell r="I189">
            <v>0</v>
          </cell>
          <cell r="J189">
            <v>3899.49</v>
          </cell>
          <cell r="K189">
            <v>0</v>
          </cell>
          <cell r="L189">
            <v>3899.49</v>
          </cell>
          <cell r="M189">
            <v>0</v>
          </cell>
          <cell r="N189" t="str">
            <v>S/L</v>
          </cell>
          <cell r="O189">
            <v>7</v>
          </cell>
          <cell r="P189" t="str">
            <v>Drop Boxes</v>
          </cell>
        </row>
        <row r="190">
          <cell r="A190" t="str">
            <v>VALLEY.181</v>
          </cell>
          <cell r="B190">
            <v>188</v>
          </cell>
          <cell r="C190"/>
          <cell r="D190" t="str">
            <v xml:space="preserve">10yd Super Clean Style Drop Box              </v>
          </cell>
          <cell r="E190">
            <v>36005</v>
          </cell>
          <cell r="F190">
            <v>2249.4299999999998</v>
          </cell>
          <cell r="G190">
            <v>0</v>
          </cell>
          <cell r="H190"/>
          <cell r="I190">
            <v>0</v>
          </cell>
          <cell r="J190">
            <v>2249.4299999999998</v>
          </cell>
          <cell r="K190">
            <v>0</v>
          </cell>
          <cell r="L190">
            <v>2249.4299999999998</v>
          </cell>
          <cell r="M190">
            <v>0</v>
          </cell>
          <cell r="N190" t="str">
            <v>S/L</v>
          </cell>
          <cell r="O190">
            <v>7</v>
          </cell>
          <cell r="P190" t="str">
            <v>Drop Boxes</v>
          </cell>
        </row>
        <row r="191">
          <cell r="A191" t="str">
            <v>VALLEY.182</v>
          </cell>
          <cell r="B191">
            <v>189</v>
          </cell>
          <cell r="C191"/>
          <cell r="D191" t="str">
            <v xml:space="preserve">20yd Tub Style Drop Box                      </v>
          </cell>
          <cell r="E191">
            <v>36005</v>
          </cell>
          <cell r="F191">
            <v>2702.42</v>
          </cell>
          <cell r="G191">
            <v>0</v>
          </cell>
          <cell r="H191"/>
          <cell r="I191">
            <v>0</v>
          </cell>
          <cell r="J191">
            <v>2702.42</v>
          </cell>
          <cell r="K191">
            <v>0</v>
          </cell>
          <cell r="L191">
            <v>2702.42</v>
          </cell>
          <cell r="M191">
            <v>0</v>
          </cell>
          <cell r="N191" t="str">
            <v>S/L</v>
          </cell>
          <cell r="O191">
            <v>7</v>
          </cell>
          <cell r="P191" t="str">
            <v>Drop Boxes</v>
          </cell>
        </row>
        <row r="192">
          <cell r="A192" t="str">
            <v>VALLEY.183</v>
          </cell>
          <cell r="B192">
            <v>190</v>
          </cell>
          <cell r="C192"/>
          <cell r="D192" t="str">
            <v xml:space="preserve">3- 30yd Tub Style Drop Box                   </v>
          </cell>
          <cell r="E192">
            <v>36005</v>
          </cell>
          <cell r="F192">
            <v>9413.85</v>
          </cell>
          <cell r="G192">
            <v>0</v>
          </cell>
          <cell r="H192"/>
          <cell r="I192">
            <v>0</v>
          </cell>
          <cell r="J192">
            <v>9413.85</v>
          </cell>
          <cell r="K192">
            <v>0</v>
          </cell>
          <cell r="L192">
            <v>9413.85</v>
          </cell>
          <cell r="M192">
            <v>0</v>
          </cell>
          <cell r="N192" t="str">
            <v>S/L</v>
          </cell>
          <cell r="O192">
            <v>7</v>
          </cell>
          <cell r="P192" t="str">
            <v>Drop Boxes</v>
          </cell>
        </row>
        <row r="193">
          <cell r="A193" t="str">
            <v>VALLEY.184</v>
          </cell>
          <cell r="B193">
            <v>191</v>
          </cell>
          <cell r="C193"/>
          <cell r="D193" t="str">
            <v xml:space="preserve">4-10yd Super Clean Drop Box                  </v>
          </cell>
          <cell r="E193">
            <v>36301</v>
          </cell>
          <cell r="F193">
            <v>8698.9599999999991</v>
          </cell>
          <cell r="G193">
            <v>0</v>
          </cell>
          <cell r="H193"/>
          <cell r="I193">
            <v>0</v>
          </cell>
          <cell r="J193">
            <v>8698.9599999999991</v>
          </cell>
          <cell r="K193">
            <v>0</v>
          </cell>
          <cell r="L193">
            <v>8698.9599999999991</v>
          </cell>
          <cell r="M193">
            <v>0</v>
          </cell>
          <cell r="N193" t="str">
            <v>S/L</v>
          </cell>
          <cell r="O193">
            <v>7</v>
          </cell>
          <cell r="P193" t="str">
            <v>Drop Boxes</v>
          </cell>
        </row>
        <row r="194">
          <cell r="A194" t="str">
            <v>VALLEY.185</v>
          </cell>
          <cell r="B194">
            <v>192</v>
          </cell>
          <cell r="C194"/>
          <cell r="D194" t="str">
            <v xml:space="preserve">1-20yd Tub Style Drop Box                    </v>
          </cell>
          <cell r="E194">
            <v>36301</v>
          </cell>
          <cell r="F194">
            <v>2690.78</v>
          </cell>
          <cell r="G194">
            <v>0</v>
          </cell>
          <cell r="H194"/>
          <cell r="I194">
            <v>0</v>
          </cell>
          <cell r="J194">
            <v>2690.78</v>
          </cell>
          <cell r="K194">
            <v>0</v>
          </cell>
          <cell r="L194">
            <v>2690.78</v>
          </cell>
          <cell r="M194">
            <v>0</v>
          </cell>
          <cell r="N194" t="str">
            <v>S/L</v>
          </cell>
          <cell r="O194">
            <v>7</v>
          </cell>
          <cell r="P194" t="str">
            <v>Drop Boxes</v>
          </cell>
        </row>
        <row r="195">
          <cell r="A195" t="str">
            <v>VALLEY.186</v>
          </cell>
          <cell r="B195">
            <v>193</v>
          </cell>
          <cell r="C195"/>
          <cell r="D195" t="str">
            <v xml:space="preserve">2-2yd Self-Dumping Hopper                    </v>
          </cell>
          <cell r="E195">
            <v>36372</v>
          </cell>
          <cell r="F195">
            <v>1390</v>
          </cell>
          <cell r="G195">
            <v>0</v>
          </cell>
          <cell r="H195"/>
          <cell r="I195">
            <v>0</v>
          </cell>
          <cell r="J195">
            <v>1390</v>
          </cell>
          <cell r="K195">
            <v>0</v>
          </cell>
          <cell r="L195">
            <v>1390</v>
          </cell>
          <cell r="M195">
            <v>0</v>
          </cell>
          <cell r="N195" t="str">
            <v>S/L</v>
          </cell>
          <cell r="O195">
            <v>7</v>
          </cell>
          <cell r="P195" t="str">
            <v>Drop Boxes</v>
          </cell>
        </row>
        <row r="196">
          <cell r="A196" t="str">
            <v>VALLEY.187</v>
          </cell>
          <cell r="B196">
            <v>194</v>
          </cell>
          <cell r="C196"/>
          <cell r="D196" t="str">
            <v xml:space="preserve">Sani-Drop Boxes 06/76-04/93                  </v>
          </cell>
          <cell r="E196">
            <v>33970</v>
          </cell>
          <cell r="F196">
            <v>176154.28</v>
          </cell>
          <cell r="G196">
            <v>0</v>
          </cell>
          <cell r="H196"/>
          <cell r="I196">
            <v>0</v>
          </cell>
          <cell r="J196">
            <v>176154.28</v>
          </cell>
          <cell r="K196">
            <v>0</v>
          </cell>
          <cell r="L196">
            <v>176154.28</v>
          </cell>
          <cell r="M196">
            <v>0</v>
          </cell>
          <cell r="N196" t="str">
            <v>S/L</v>
          </cell>
          <cell r="O196">
            <v>7</v>
          </cell>
          <cell r="P196" t="str">
            <v>Drop Boxes</v>
          </cell>
        </row>
        <row r="197">
          <cell r="A197" t="str">
            <v>VALLEY.188</v>
          </cell>
          <cell r="B197">
            <v>195</v>
          </cell>
          <cell r="C197"/>
          <cell r="D197" t="str">
            <v xml:space="preserve">4-44.18yd Standard Utility Drop Boxes        </v>
          </cell>
          <cell r="E197">
            <v>37133</v>
          </cell>
          <cell r="F197">
            <v>19947.080000000002</v>
          </cell>
          <cell r="G197">
            <v>0</v>
          </cell>
          <cell r="H197"/>
          <cell r="I197">
            <v>0</v>
          </cell>
          <cell r="J197">
            <v>19947.080000000002</v>
          </cell>
          <cell r="K197">
            <v>0</v>
          </cell>
          <cell r="L197">
            <v>19947.080000000002</v>
          </cell>
          <cell r="M197">
            <v>0</v>
          </cell>
          <cell r="N197" t="str">
            <v>S/L</v>
          </cell>
          <cell r="O197">
            <v>7</v>
          </cell>
          <cell r="P197" t="str">
            <v>Drop Boxes</v>
          </cell>
        </row>
        <row r="198">
          <cell r="A198" t="str">
            <v>VALLEY.189</v>
          </cell>
          <cell r="B198">
            <v>196</v>
          </cell>
          <cell r="C198"/>
          <cell r="D198" t="str">
            <v xml:space="preserve">1-30yd Standard Utility Drop Box             </v>
          </cell>
          <cell r="E198">
            <v>37133</v>
          </cell>
          <cell r="F198">
            <v>5447</v>
          </cell>
          <cell r="G198">
            <v>0</v>
          </cell>
          <cell r="H198"/>
          <cell r="I198">
            <v>0</v>
          </cell>
          <cell r="J198">
            <v>5447</v>
          </cell>
          <cell r="K198">
            <v>0</v>
          </cell>
          <cell r="L198">
            <v>5447</v>
          </cell>
          <cell r="M198">
            <v>0</v>
          </cell>
          <cell r="N198" t="str">
            <v>S/L</v>
          </cell>
          <cell r="O198">
            <v>7</v>
          </cell>
          <cell r="P198" t="str">
            <v>Drop Boxes</v>
          </cell>
        </row>
        <row r="199">
          <cell r="A199" t="str">
            <v>VALLEY.190</v>
          </cell>
          <cell r="B199">
            <v>197</v>
          </cell>
          <cell r="C199"/>
          <cell r="D199" t="str">
            <v xml:space="preserve">FORKLIFT                                     </v>
          </cell>
          <cell r="E199">
            <v>33511</v>
          </cell>
          <cell r="F199">
            <v>18780</v>
          </cell>
          <cell r="G199">
            <v>0</v>
          </cell>
          <cell r="H199"/>
          <cell r="I199">
            <v>0</v>
          </cell>
          <cell r="J199">
            <v>18780</v>
          </cell>
          <cell r="K199">
            <v>0</v>
          </cell>
          <cell r="L199">
            <v>18780</v>
          </cell>
          <cell r="M199">
            <v>0</v>
          </cell>
          <cell r="N199" t="str">
            <v>S/L</v>
          </cell>
          <cell r="O199">
            <v>5</v>
          </cell>
          <cell r="P199" t="str">
            <v>City Recycling</v>
          </cell>
        </row>
        <row r="200">
          <cell r="A200" t="str">
            <v>VALLEY.191</v>
          </cell>
          <cell r="B200">
            <v>198</v>
          </cell>
          <cell r="C200"/>
          <cell r="D200" t="str">
            <v xml:space="preserve">3400 RED RECYCLING BINS                      </v>
          </cell>
          <cell r="E200">
            <v>33184</v>
          </cell>
          <cell r="F200">
            <v>14076</v>
          </cell>
          <cell r="G200">
            <v>0</v>
          </cell>
          <cell r="H200"/>
          <cell r="I200">
            <v>0</v>
          </cell>
          <cell r="J200">
            <v>14076</v>
          </cell>
          <cell r="K200">
            <v>0</v>
          </cell>
          <cell r="L200">
            <v>14076</v>
          </cell>
          <cell r="M200">
            <v>0</v>
          </cell>
          <cell r="N200" t="str">
            <v>S/L</v>
          </cell>
          <cell r="O200">
            <v>7</v>
          </cell>
          <cell r="P200" t="str">
            <v>City Recycling</v>
          </cell>
        </row>
        <row r="201">
          <cell r="A201" t="str">
            <v>VALLEY.192</v>
          </cell>
          <cell r="B201">
            <v>199</v>
          </cell>
          <cell r="C201"/>
          <cell r="D201" t="str">
            <v xml:space="preserve">20 6YD REAR LOAD CONTAINERS                  </v>
          </cell>
          <cell r="E201">
            <v>33044</v>
          </cell>
          <cell r="F201">
            <v>12936</v>
          </cell>
          <cell r="G201">
            <v>0</v>
          </cell>
          <cell r="H201"/>
          <cell r="I201">
            <v>0</v>
          </cell>
          <cell r="J201">
            <v>12936</v>
          </cell>
          <cell r="K201">
            <v>0</v>
          </cell>
          <cell r="L201">
            <v>12936</v>
          </cell>
          <cell r="M201">
            <v>0</v>
          </cell>
          <cell r="N201" t="str">
            <v>S/L</v>
          </cell>
          <cell r="O201">
            <v>7</v>
          </cell>
          <cell r="P201" t="str">
            <v>City Recycling</v>
          </cell>
        </row>
        <row r="202">
          <cell r="A202" t="str">
            <v>VALLEY.193</v>
          </cell>
          <cell r="B202">
            <v>200</v>
          </cell>
          <cell r="C202"/>
          <cell r="D202" t="str">
            <v xml:space="preserve">6 6YD FRONT LOAD CONTAINERS                  </v>
          </cell>
          <cell r="E202">
            <v>33044</v>
          </cell>
          <cell r="F202">
            <v>3880</v>
          </cell>
          <cell r="G202">
            <v>0</v>
          </cell>
          <cell r="H202"/>
          <cell r="I202">
            <v>0</v>
          </cell>
          <cell r="J202">
            <v>3880</v>
          </cell>
          <cell r="K202">
            <v>0</v>
          </cell>
          <cell r="L202">
            <v>3880</v>
          </cell>
          <cell r="M202">
            <v>0</v>
          </cell>
          <cell r="N202" t="str">
            <v>S/L</v>
          </cell>
          <cell r="O202">
            <v>7</v>
          </cell>
          <cell r="P202" t="str">
            <v>City Recycling</v>
          </cell>
        </row>
        <row r="203">
          <cell r="A203" t="str">
            <v>VALLEY.194</v>
          </cell>
          <cell r="B203">
            <v>201</v>
          </cell>
          <cell r="C203"/>
          <cell r="D203" t="str">
            <v xml:space="preserve">2 4-1/2YD CARDBOARD CONTAINERS               </v>
          </cell>
          <cell r="E203">
            <v>33044</v>
          </cell>
          <cell r="F203">
            <v>1033</v>
          </cell>
          <cell r="G203">
            <v>0</v>
          </cell>
          <cell r="H203"/>
          <cell r="I203">
            <v>0</v>
          </cell>
          <cell r="J203">
            <v>1033</v>
          </cell>
          <cell r="K203">
            <v>0</v>
          </cell>
          <cell r="L203">
            <v>1033</v>
          </cell>
          <cell r="M203">
            <v>0</v>
          </cell>
          <cell r="N203" t="str">
            <v>S/L</v>
          </cell>
          <cell r="O203">
            <v>7</v>
          </cell>
          <cell r="P203" t="str">
            <v>City Recycling</v>
          </cell>
        </row>
        <row r="204">
          <cell r="A204" t="str">
            <v>VALLEY.195</v>
          </cell>
          <cell r="B204">
            <v>202</v>
          </cell>
          <cell r="C204"/>
          <cell r="D204" t="str">
            <v xml:space="preserve">30 YD NEWSPRINT BOX                          </v>
          </cell>
          <cell r="E204">
            <v>33267</v>
          </cell>
          <cell r="F204">
            <v>3450</v>
          </cell>
          <cell r="G204">
            <v>0</v>
          </cell>
          <cell r="H204"/>
          <cell r="I204">
            <v>0</v>
          </cell>
          <cell r="J204">
            <v>3450</v>
          </cell>
          <cell r="K204">
            <v>0</v>
          </cell>
          <cell r="L204">
            <v>3450</v>
          </cell>
          <cell r="M204">
            <v>0</v>
          </cell>
          <cell r="N204" t="str">
            <v>S/L</v>
          </cell>
          <cell r="O204">
            <v>7</v>
          </cell>
          <cell r="P204" t="str">
            <v>City Recycling</v>
          </cell>
        </row>
        <row r="205">
          <cell r="A205" t="str">
            <v>VALLEY.196</v>
          </cell>
          <cell r="B205">
            <v>203</v>
          </cell>
          <cell r="C205"/>
          <cell r="D205" t="str">
            <v xml:space="preserve">ROTATOR - MODEL 400                          </v>
          </cell>
          <cell r="E205">
            <v>33891</v>
          </cell>
          <cell r="F205">
            <v>3250</v>
          </cell>
          <cell r="G205">
            <v>0</v>
          </cell>
          <cell r="H205"/>
          <cell r="I205">
            <v>0</v>
          </cell>
          <cell r="J205">
            <v>3250</v>
          </cell>
          <cell r="K205">
            <v>0</v>
          </cell>
          <cell r="L205">
            <v>3250</v>
          </cell>
          <cell r="M205">
            <v>0</v>
          </cell>
          <cell r="N205" t="str">
            <v>S/L</v>
          </cell>
          <cell r="O205">
            <v>5</v>
          </cell>
          <cell r="P205" t="str">
            <v>City Recycling</v>
          </cell>
        </row>
        <row r="206">
          <cell r="A206" t="str">
            <v>VALLEY.197</v>
          </cell>
          <cell r="B206">
            <v>204</v>
          </cell>
          <cell r="C206"/>
          <cell r="D206" t="str">
            <v xml:space="preserve">RESIDENTIAL RECYCLING BINS                   </v>
          </cell>
          <cell r="E206">
            <v>33795</v>
          </cell>
          <cell r="F206">
            <v>13550.26</v>
          </cell>
          <cell r="G206">
            <v>0</v>
          </cell>
          <cell r="H206"/>
          <cell r="I206">
            <v>0</v>
          </cell>
          <cell r="J206">
            <v>13550.26</v>
          </cell>
          <cell r="K206">
            <v>0</v>
          </cell>
          <cell r="L206">
            <v>13550.26</v>
          </cell>
          <cell r="M206">
            <v>0</v>
          </cell>
          <cell r="N206" t="str">
            <v>S/L</v>
          </cell>
          <cell r="O206">
            <v>7</v>
          </cell>
          <cell r="P206" t="str">
            <v>City Recycling</v>
          </cell>
        </row>
        <row r="207">
          <cell r="A207" t="str">
            <v>VALLEY.198</v>
          </cell>
          <cell r="B207">
            <v>205</v>
          </cell>
          <cell r="C207"/>
          <cell r="D207" t="str">
            <v xml:space="preserve">6 YD FRONT LOAD CONTAINERS (2)               </v>
          </cell>
          <cell r="E207">
            <v>33908</v>
          </cell>
          <cell r="F207">
            <v>1070.92</v>
          </cell>
          <cell r="G207">
            <v>0</v>
          </cell>
          <cell r="H207"/>
          <cell r="I207">
            <v>0</v>
          </cell>
          <cell r="J207">
            <v>1070.92</v>
          </cell>
          <cell r="K207">
            <v>0</v>
          </cell>
          <cell r="L207">
            <v>1070.92</v>
          </cell>
          <cell r="M207">
            <v>0</v>
          </cell>
          <cell r="N207" t="str">
            <v>S/L</v>
          </cell>
          <cell r="O207">
            <v>7</v>
          </cell>
          <cell r="P207" t="str">
            <v>City Recycling</v>
          </cell>
        </row>
        <row r="208">
          <cell r="A208" t="str">
            <v>VALLEY.199</v>
          </cell>
          <cell r="B208">
            <v>206</v>
          </cell>
          <cell r="C208"/>
          <cell r="D208" t="str">
            <v xml:space="preserve">8 YD FRONT LOAD CONTAINER                    </v>
          </cell>
          <cell r="E208">
            <v>33877</v>
          </cell>
          <cell r="F208">
            <v>685</v>
          </cell>
          <cell r="G208">
            <v>0</v>
          </cell>
          <cell r="H208"/>
          <cell r="I208">
            <v>0</v>
          </cell>
          <cell r="J208">
            <v>685</v>
          </cell>
          <cell r="K208">
            <v>0</v>
          </cell>
          <cell r="L208">
            <v>685</v>
          </cell>
          <cell r="M208">
            <v>0</v>
          </cell>
          <cell r="N208" t="str">
            <v>S/L</v>
          </cell>
          <cell r="O208">
            <v>7</v>
          </cell>
          <cell r="P208" t="str">
            <v>City Recycling</v>
          </cell>
        </row>
        <row r="209">
          <cell r="A209" t="str">
            <v>VALLEY.200</v>
          </cell>
          <cell r="B209">
            <v>207</v>
          </cell>
          <cell r="C209"/>
          <cell r="D209" t="str">
            <v xml:space="preserve">1 1/2 YD BINS (12)                           </v>
          </cell>
          <cell r="E209">
            <v>33908</v>
          </cell>
          <cell r="F209">
            <v>2869</v>
          </cell>
          <cell r="G209">
            <v>0</v>
          </cell>
          <cell r="H209"/>
          <cell r="I209">
            <v>0</v>
          </cell>
          <cell r="J209">
            <v>2869</v>
          </cell>
          <cell r="K209">
            <v>0</v>
          </cell>
          <cell r="L209">
            <v>2869</v>
          </cell>
          <cell r="M209">
            <v>0</v>
          </cell>
          <cell r="N209" t="str">
            <v>S/L</v>
          </cell>
          <cell r="O209">
            <v>7</v>
          </cell>
          <cell r="P209" t="str">
            <v>City Recycling</v>
          </cell>
        </row>
        <row r="210">
          <cell r="A210" t="str">
            <v>VALLEY.201</v>
          </cell>
          <cell r="B210">
            <v>208</v>
          </cell>
          <cell r="C210"/>
          <cell r="D210" t="str">
            <v xml:space="preserve">VARIOUS CONTAINERS                           </v>
          </cell>
          <cell r="E210">
            <v>33755</v>
          </cell>
          <cell r="F210">
            <v>15449</v>
          </cell>
          <cell r="G210">
            <v>0</v>
          </cell>
          <cell r="H210"/>
          <cell r="I210">
            <v>0</v>
          </cell>
          <cell r="J210">
            <v>15449</v>
          </cell>
          <cell r="K210">
            <v>0</v>
          </cell>
          <cell r="L210">
            <v>15449</v>
          </cell>
          <cell r="M210">
            <v>0</v>
          </cell>
          <cell r="N210" t="str">
            <v>S/L</v>
          </cell>
          <cell r="O210">
            <v>7</v>
          </cell>
          <cell r="P210" t="str">
            <v>City Recycling</v>
          </cell>
        </row>
        <row r="211">
          <cell r="A211" t="str">
            <v>VALLEY.202</v>
          </cell>
          <cell r="B211">
            <v>209</v>
          </cell>
          <cell r="C211"/>
          <cell r="D211" t="str">
            <v xml:space="preserve">New Transmission #7 '83 Kenworth             </v>
          </cell>
          <cell r="E211">
            <v>34131</v>
          </cell>
          <cell r="F211">
            <v>9411.26</v>
          </cell>
          <cell r="G211">
            <v>0</v>
          </cell>
          <cell r="H211"/>
          <cell r="I211">
            <v>0</v>
          </cell>
          <cell r="J211">
            <v>9411.26</v>
          </cell>
          <cell r="K211">
            <v>0</v>
          </cell>
          <cell r="L211">
            <v>9411.26</v>
          </cell>
          <cell r="M211">
            <v>0</v>
          </cell>
          <cell r="N211" t="str">
            <v>S/L</v>
          </cell>
          <cell r="O211">
            <v>5</v>
          </cell>
          <cell r="P211" t="str">
            <v>Transportation Equipment</v>
          </cell>
        </row>
        <row r="212">
          <cell r="A212" t="str">
            <v>VALLEY.203</v>
          </cell>
          <cell r="B212">
            <v>210</v>
          </cell>
          <cell r="C212"/>
          <cell r="D212" t="str">
            <v xml:space="preserve">205 TOTER CARTS                              </v>
          </cell>
          <cell r="E212">
            <v>34157</v>
          </cell>
          <cell r="F212">
            <v>15885.05</v>
          </cell>
          <cell r="G212">
            <v>0</v>
          </cell>
          <cell r="H212"/>
          <cell r="I212">
            <v>0</v>
          </cell>
          <cell r="J212">
            <v>15885.05</v>
          </cell>
          <cell r="K212">
            <v>0</v>
          </cell>
          <cell r="L212">
            <v>15885.05</v>
          </cell>
          <cell r="M212">
            <v>0</v>
          </cell>
          <cell r="N212" t="str">
            <v>S/L</v>
          </cell>
          <cell r="O212">
            <v>7</v>
          </cell>
          <cell r="P212" t="str">
            <v>City Recycling</v>
          </cell>
        </row>
        <row r="213">
          <cell r="A213" t="str">
            <v>VALLEY.204</v>
          </cell>
          <cell r="B213">
            <v>211</v>
          </cell>
          <cell r="C213"/>
          <cell r="D213" t="str">
            <v xml:space="preserve">2-4yd SCREENED F/L CARDBOARD CAGE            </v>
          </cell>
          <cell r="E213">
            <v>34268</v>
          </cell>
          <cell r="F213">
            <v>832</v>
          </cell>
          <cell r="G213">
            <v>0</v>
          </cell>
          <cell r="H213"/>
          <cell r="I213">
            <v>0</v>
          </cell>
          <cell r="J213">
            <v>832</v>
          </cell>
          <cell r="K213">
            <v>0</v>
          </cell>
          <cell r="L213">
            <v>832</v>
          </cell>
          <cell r="M213">
            <v>0</v>
          </cell>
          <cell r="N213" t="str">
            <v>S/L</v>
          </cell>
          <cell r="O213">
            <v>7</v>
          </cell>
          <cell r="P213" t="str">
            <v>City Recycling</v>
          </cell>
        </row>
        <row r="214">
          <cell r="A214" t="str">
            <v>VALLEY.205</v>
          </cell>
          <cell r="B214">
            <v>212</v>
          </cell>
          <cell r="C214"/>
          <cell r="D214" t="str">
            <v xml:space="preserve">2-6yd SCREENED F/L CARDBOARD CAGE            </v>
          </cell>
          <cell r="E214">
            <v>34268</v>
          </cell>
          <cell r="F214">
            <v>942</v>
          </cell>
          <cell r="G214">
            <v>0</v>
          </cell>
          <cell r="H214"/>
          <cell r="I214">
            <v>0</v>
          </cell>
          <cell r="J214">
            <v>942</v>
          </cell>
          <cell r="K214">
            <v>0</v>
          </cell>
          <cell r="L214">
            <v>942</v>
          </cell>
          <cell r="M214">
            <v>0</v>
          </cell>
          <cell r="N214" t="str">
            <v>S/L</v>
          </cell>
          <cell r="O214">
            <v>7</v>
          </cell>
          <cell r="P214" t="str">
            <v>City Recycling</v>
          </cell>
        </row>
        <row r="215">
          <cell r="A215" t="str">
            <v>VALLEY.206</v>
          </cell>
          <cell r="B215">
            <v>213</v>
          </cell>
          <cell r="C215"/>
          <cell r="D215" t="str">
            <v xml:space="preserve">8-1 1/2yd TOTE BINS                          </v>
          </cell>
          <cell r="E215">
            <v>34268</v>
          </cell>
          <cell r="F215">
            <v>1733.76</v>
          </cell>
          <cell r="G215">
            <v>0</v>
          </cell>
          <cell r="H215"/>
          <cell r="I215">
            <v>0</v>
          </cell>
          <cell r="J215">
            <v>1733.76</v>
          </cell>
          <cell r="K215">
            <v>0</v>
          </cell>
          <cell r="L215">
            <v>1733.76</v>
          </cell>
          <cell r="M215">
            <v>0</v>
          </cell>
          <cell r="N215" t="str">
            <v>S/L</v>
          </cell>
          <cell r="O215">
            <v>7</v>
          </cell>
          <cell r="P215" t="str">
            <v>City Recycling</v>
          </cell>
        </row>
        <row r="216">
          <cell r="A216" t="str">
            <v>VALLEY.207</v>
          </cell>
          <cell r="B216">
            <v>214</v>
          </cell>
          <cell r="C216"/>
          <cell r="D216" t="str">
            <v xml:space="preserve">2-2yd TOTE BINS                              </v>
          </cell>
          <cell r="E216">
            <v>34268</v>
          </cell>
          <cell r="F216">
            <v>513</v>
          </cell>
          <cell r="G216">
            <v>0</v>
          </cell>
          <cell r="H216"/>
          <cell r="I216">
            <v>0</v>
          </cell>
          <cell r="J216">
            <v>513</v>
          </cell>
          <cell r="K216">
            <v>0</v>
          </cell>
          <cell r="L216">
            <v>513</v>
          </cell>
          <cell r="M216">
            <v>0</v>
          </cell>
          <cell r="N216" t="str">
            <v>S/L</v>
          </cell>
          <cell r="O216">
            <v>7</v>
          </cell>
          <cell r="P216" t="str">
            <v>City Recycling</v>
          </cell>
        </row>
        <row r="217">
          <cell r="A217" t="str">
            <v>VALLEY.208</v>
          </cell>
          <cell r="B217">
            <v>215</v>
          </cell>
          <cell r="C217"/>
          <cell r="D217" t="str">
            <v xml:space="preserve">500-14 GAL. REC. BINS                        </v>
          </cell>
          <cell r="E217">
            <v>34246</v>
          </cell>
          <cell r="F217">
            <v>1820</v>
          </cell>
          <cell r="G217">
            <v>0</v>
          </cell>
          <cell r="H217"/>
          <cell r="I217">
            <v>0</v>
          </cell>
          <cell r="J217">
            <v>1820</v>
          </cell>
          <cell r="K217">
            <v>0</v>
          </cell>
          <cell r="L217">
            <v>1820</v>
          </cell>
          <cell r="M217">
            <v>0</v>
          </cell>
          <cell r="N217" t="str">
            <v>S/L</v>
          </cell>
          <cell r="O217">
            <v>7</v>
          </cell>
          <cell r="P217" t="str">
            <v>City Recycling</v>
          </cell>
        </row>
        <row r="218">
          <cell r="A218" t="str">
            <v>VALLEY.209</v>
          </cell>
          <cell r="B218">
            <v>216</v>
          </cell>
          <cell r="C218"/>
          <cell r="D218" t="str">
            <v xml:space="preserve">5-6yd SCREENED F/L CARDBOARD CAGE            </v>
          </cell>
          <cell r="E218">
            <v>34272</v>
          </cell>
          <cell r="F218">
            <v>2260.8000000000002</v>
          </cell>
          <cell r="G218">
            <v>0</v>
          </cell>
          <cell r="H218"/>
          <cell r="I218">
            <v>0</v>
          </cell>
          <cell r="J218">
            <v>2260.8000000000002</v>
          </cell>
          <cell r="K218">
            <v>0</v>
          </cell>
          <cell r="L218">
            <v>2260.8000000000002</v>
          </cell>
          <cell r="M218">
            <v>0</v>
          </cell>
          <cell r="N218" t="str">
            <v>S/L</v>
          </cell>
          <cell r="O218">
            <v>7</v>
          </cell>
          <cell r="P218" t="str">
            <v>City Recycling</v>
          </cell>
        </row>
        <row r="219">
          <cell r="A219" t="str">
            <v>VALLEY.210</v>
          </cell>
          <cell r="B219">
            <v>217</v>
          </cell>
          <cell r="C219"/>
          <cell r="D219" t="str">
            <v xml:space="preserve">300 14gal Recycle Bin                        </v>
          </cell>
          <cell r="E219">
            <v>34730</v>
          </cell>
          <cell r="F219">
            <v>2095.9</v>
          </cell>
          <cell r="G219">
            <v>0</v>
          </cell>
          <cell r="H219"/>
          <cell r="I219">
            <v>0</v>
          </cell>
          <cell r="J219">
            <v>2095.9</v>
          </cell>
          <cell r="K219">
            <v>0</v>
          </cell>
          <cell r="L219">
            <v>2095.9</v>
          </cell>
          <cell r="M219">
            <v>0</v>
          </cell>
          <cell r="N219" t="str">
            <v>S/L</v>
          </cell>
          <cell r="O219">
            <v>7</v>
          </cell>
          <cell r="P219" t="str">
            <v>City Recycling</v>
          </cell>
        </row>
        <row r="220">
          <cell r="A220" t="str">
            <v>VALLEY.211</v>
          </cell>
          <cell r="B220">
            <v>218</v>
          </cell>
          <cell r="C220"/>
          <cell r="D220" t="str">
            <v xml:space="preserve">500 14gal Recycling Bins                     </v>
          </cell>
          <cell r="E220">
            <v>34771</v>
          </cell>
          <cell r="F220">
            <v>2415.09</v>
          </cell>
          <cell r="G220">
            <v>0</v>
          </cell>
          <cell r="H220"/>
          <cell r="I220">
            <v>0</v>
          </cell>
          <cell r="J220">
            <v>2415.09</v>
          </cell>
          <cell r="K220">
            <v>0</v>
          </cell>
          <cell r="L220">
            <v>2415.09</v>
          </cell>
          <cell r="M220">
            <v>0</v>
          </cell>
          <cell r="N220" t="str">
            <v>S/L</v>
          </cell>
          <cell r="O220">
            <v>7</v>
          </cell>
          <cell r="P220" t="str">
            <v>City Recycling</v>
          </cell>
        </row>
        <row r="221">
          <cell r="A221" t="str">
            <v>VALLEY.212</v>
          </cell>
          <cell r="B221">
            <v>219</v>
          </cell>
          <cell r="C221"/>
          <cell r="D221" t="str">
            <v xml:space="preserve">5 1 1/2yd Front Load Bins                    </v>
          </cell>
          <cell r="E221">
            <v>34789</v>
          </cell>
          <cell r="F221">
            <v>1462.8</v>
          </cell>
          <cell r="G221">
            <v>0</v>
          </cell>
          <cell r="H221"/>
          <cell r="I221">
            <v>0</v>
          </cell>
          <cell r="J221">
            <v>1462.8</v>
          </cell>
          <cell r="K221">
            <v>0</v>
          </cell>
          <cell r="L221">
            <v>1462.8</v>
          </cell>
          <cell r="M221">
            <v>0</v>
          </cell>
          <cell r="N221" t="str">
            <v>S/L</v>
          </cell>
          <cell r="O221">
            <v>7</v>
          </cell>
          <cell r="P221" t="str">
            <v>City Recycling</v>
          </cell>
        </row>
        <row r="222">
          <cell r="A222" t="str">
            <v>VALLEY.213</v>
          </cell>
          <cell r="B222">
            <v>220</v>
          </cell>
          <cell r="C222"/>
          <cell r="D222" t="str">
            <v xml:space="preserve">Recycling Bins - 300                         </v>
          </cell>
          <cell r="E222">
            <v>34885</v>
          </cell>
          <cell r="F222">
            <v>3488.4</v>
          </cell>
          <cell r="G222">
            <v>0</v>
          </cell>
          <cell r="H222"/>
          <cell r="I222">
            <v>0</v>
          </cell>
          <cell r="J222">
            <v>3488.4</v>
          </cell>
          <cell r="K222">
            <v>0</v>
          </cell>
          <cell r="L222">
            <v>3488.4</v>
          </cell>
          <cell r="M222">
            <v>0</v>
          </cell>
          <cell r="N222" t="str">
            <v>S/L</v>
          </cell>
          <cell r="O222">
            <v>7</v>
          </cell>
          <cell r="P222" t="str">
            <v>City Recycling</v>
          </cell>
        </row>
        <row r="223">
          <cell r="A223" t="str">
            <v>VALLEY.214</v>
          </cell>
          <cell r="B223">
            <v>221</v>
          </cell>
          <cell r="C223"/>
          <cell r="D223" t="str">
            <v xml:space="preserve">14GAL Recycling Bins - 300                   </v>
          </cell>
          <cell r="E223">
            <v>34892</v>
          </cell>
          <cell r="F223">
            <v>1437</v>
          </cell>
          <cell r="G223">
            <v>0</v>
          </cell>
          <cell r="H223"/>
          <cell r="I223">
            <v>0</v>
          </cell>
          <cell r="J223">
            <v>1437</v>
          </cell>
          <cell r="K223">
            <v>0</v>
          </cell>
          <cell r="L223">
            <v>1437</v>
          </cell>
          <cell r="M223">
            <v>0</v>
          </cell>
          <cell r="N223" t="str">
            <v>S/L</v>
          </cell>
          <cell r="O223">
            <v>7</v>
          </cell>
          <cell r="P223" t="str">
            <v>City Recycling</v>
          </cell>
        </row>
        <row r="224">
          <cell r="A224" t="str">
            <v>VALLEY.215</v>
          </cell>
          <cell r="B224">
            <v>222</v>
          </cell>
          <cell r="C224"/>
          <cell r="D224" t="str">
            <v xml:space="preserve">Hook Lift/Flat Bed                           </v>
          </cell>
          <cell r="E224">
            <v>35083</v>
          </cell>
          <cell r="F224">
            <v>3120</v>
          </cell>
          <cell r="G224">
            <v>0</v>
          </cell>
          <cell r="H224"/>
          <cell r="I224">
            <v>0</v>
          </cell>
          <cell r="J224">
            <v>3120</v>
          </cell>
          <cell r="K224">
            <v>0</v>
          </cell>
          <cell r="L224">
            <v>3120</v>
          </cell>
          <cell r="M224">
            <v>0</v>
          </cell>
          <cell r="N224" t="str">
            <v>S/L</v>
          </cell>
          <cell r="O224">
            <v>7</v>
          </cell>
          <cell r="P224" t="str">
            <v>City Recycling</v>
          </cell>
        </row>
        <row r="225">
          <cell r="A225" t="str">
            <v>VALLEY.216</v>
          </cell>
          <cell r="B225">
            <v>223</v>
          </cell>
          <cell r="C225"/>
          <cell r="D225" t="str">
            <v xml:space="preserve">400 - 14 Gal Recycle Bins                    </v>
          </cell>
          <cell r="E225">
            <v>35104</v>
          </cell>
          <cell r="F225">
            <v>1660</v>
          </cell>
          <cell r="G225">
            <v>0</v>
          </cell>
          <cell r="H225"/>
          <cell r="I225">
            <v>0</v>
          </cell>
          <cell r="J225">
            <v>1660</v>
          </cell>
          <cell r="K225">
            <v>0</v>
          </cell>
          <cell r="L225">
            <v>1660</v>
          </cell>
          <cell r="M225">
            <v>0</v>
          </cell>
          <cell r="N225" t="str">
            <v>S/L</v>
          </cell>
          <cell r="O225">
            <v>7</v>
          </cell>
          <cell r="P225" t="str">
            <v>City Recycling</v>
          </cell>
        </row>
        <row r="226">
          <cell r="A226" t="str">
            <v>VALLEY.217</v>
          </cell>
          <cell r="B226">
            <v>224</v>
          </cell>
          <cell r="C226"/>
          <cell r="D226" t="str">
            <v xml:space="preserve">25 Toter Carts, Model #60501-101G            </v>
          </cell>
          <cell r="E226">
            <v>35104</v>
          </cell>
          <cell r="F226">
            <v>1996.25</v>
          </cell>
          <cell r="G226">
            <v>0</v>
          </cell>
          <cell r="H226"/>
          <cell r="I226">
            <v>0</v>
          </cell>
          <cell r="J226">
            <v>1996.25</v>
          </cell>
          <cell r="K226">
            <v>0</v>
          </cell>
          <cell r="L226">
            <v>1996.25</v>
          </cell>
          <cell r="M226">
            <v>0</v>
          </cell>
          <cell r="N226" t="str">
            <v>S/L</v>
          </cell>
          <cell r="O226">
            <v>7</v>
          </cell>
          <cell r="P226" t="str">
            <v>City Recycling</v>
          </cell>
        </row>
        <row r="227">
          <cell r="A227" t="str">
            <v>VALLEY.218</v>
          </cell>
          <cell r="B227">
            <v>225</v>
          </cell>
          <cell r="C227"/>
          <cell r="D227" t="str">
            <v xml:space="preserve">2 Rear Load(3yds &amp; 4 yds)                    </v>
          </cell>
          <cell r="E227">
            <v>35125</v>
          </cell>
          <cell r="F227">
            <v>1356.5</v>
          </cell>
          <cell r="G227">
            <v>0</v>
          </cell>
          <cell r="H227"/>
          <cell r="I227">
            <v>0</v>
          </cell>
          <cell r="J227">
            <v>1356.5</v>
          </cell>
          <cell r="K227">
            <v>0</v>
          </cell>
          <cell r="L227">
            <v>1356.5</v>
          </cell>
          <cell r="M227">
            <v>0</v>
          </cell>
          <cell r="N227" t="str">
            <v>S/L</v>
          </cell>
          <cell r="O227">
            <v>7</v>
          </cell>
          <cell r="P227" t="str">
            <v>City Recycling</v>
          </cell>
        </row>
        <row r="228">
          <cell r="A228" t="str">
            <v>VALLEY.219</v>
          </cell>
          <cell r="B228">
            <v>226</v>
          </cell>
          <cell r="C228"/>
          <cell r="D228" t="str">
            <v xml:space="preserve">5-1.5 Yd Containers                          </v>
          </cell>
          <cell r="E228">
            <v>35123</v>
          </cell>
          <cell r="F228">
            <v>1633.2</v>
          </cell>
          <cell r="G228">
            <v>0</v>
          </cell>
          <cell r="H228"/>
          <cell r="I228">
            <v>0</v>
          </cell>
          <cell r="J228">
            <v>1633.2</v>
          </cell>
          <cell r="K228">
            <v>0</v>
          </cell>
          <cell r="L228">
            <v>1633.2</v>
          </cell>
          <cell r="M228">
            <v>0</v>
          </cell>
          <cell r="N228" t="str">
            <v>S/L</v>
          </cell>
          <cell r="O228">
            <v>7</v>
          </cell>
          <cell r="P228" t="str">
            <v>City Recycling</v>
          </cell>
        </row>
        <row r="229">
          <cell r="A229" t="str">
            <v>VALLEY.220</v>
          </cell>
          <cell r="B229">
            <v>227</v>
          </cell>
          <cell r="C229"/>
          <cell r="D229" t="str">
            <v xml:space="preserve">5-2yd containers                             </v>
          </cell>
          <cell r="E229">
            <v>35123</v>
          </cell>
          <cell r="F229">
            <v>2004</v>
          </cell>
          <cell r="G229">
            <v>0</v>
          </cell>
          <cell r="H229"/>
          <cell r="I229">
            <v>0</v>
          </cell>
          <cell r="J229">
            <v>2004</v>
          </cell>
          <cell r="K229">
            <v>0</v>
          </cell>
          <cell r="L229">
            <v>2004</v>
          </cell>
          <cell r="M229">
            <v>0</v>
          </cell>
          <cell r="N229" t="str">
            <v>S/L</v>
          </cell>
          <cell r="O229">
            <v>7</v>
          </cell>
          <cell r="P229" t="str">
            <v>City Recycling</v>
          </cell>
        </row>
        <row r="230">
          <cell r="A230" t="str">
            <v>VALLEY.221</v>
          </cell>
          <cell r="B230">
            <v>228</v>
          </cell>
          <cell r="C230"/>
          <cell r="D230" t="str">
            <v xml:space="preserve">3-3yd Self Dumping Hoppers                   </v>
          </cell>
          <cell r="E230">
            <v>35123</v>
          </cell>
          <cell r="F230">
            <v>2608.5</v>
          </cell>
          <cell r="G230">
            <v>0</v>
          </cell>
          <cell r="H230"/>
          <cell r="I230">
            <v>0</v>
          </cell>
          <cell r="J230">
            <v>2608.5</v>
          </cell>
          <cell r="K230">
            <v>0</v>
          </cell>
          <cell r="L230">
            <v>2608.5</v>
          </cell>
          <cell r="M230">
            <v>0</v>
          </cell>
          <cell r="N230" t="str">
            <v>S/L</v>
          </cell>
          <cell r="O230">
            <v>7</v>
          </cell>
          <cell r="P230" t="str">
            <v>City Recycling</v>
          </cell>
        </row>
        <row r="231">
          <cell r="A231" t="str">
            <v>VALLEY.222</v>
          </cell>
          <cell r="B231">
            <v>229</v>
          </cell>
          <cell r="C231"/>
          <cell r="D231" t="str">
            <v xml:space="preserve">7-1.5 Containers                             </v>
          </cell>
          <cell r="E231">
            <v>35130</v>
          </cell>
          <cell r="F231">
            <v>2286.48</v>
          </cell>
          <cell r="G231">
            <v>0</v>
          </cell>
          <cell r="H231"/>
          <cell r="I231">
            <v>0</v>
          </cell>
          <cell r="J231">
            <v>2286.48</v>
          </cell>
          <cell r="K231">
            <v>0</v>
          </cell>
          <cell r="L231">
            <v>2286.48</v>
          </cell>
          <cell r="M231">
            <v>0</v>
          </cell>
          <cell r="N231" t="str">
            <v>S/L</v>
          </cell>
          <cell r="O231">
            <v>7</v>
          </cell>
          <cell r="P231" t="str">
            <v>City Recycling</v>
          </cell>
        </row>
        <row r="232">
          <cell r="A232" t="str">
            <v>VALLEY.223</v>
          </cell>
          <cell r="B232">
            <v>230</v>
          </cell>
          <cell r="C232"/>
          <cell r="D232" t="str">
            <v xml:space="preserve">360 Green Containers                         </v>
          </cell>
          <cell r="E232">
            <v>35118</v>
          </cell>
          <cell r="F232">
            <v>18720</v>
          </cell>
          <cell r="G232">
            <v>0</v>
          </cell>
          <cell r="H232"/>
          <cell r="I232">
            <v>0</v>
          </cell>
          <cell r="J232">
            <v>18720</v>
          </cell>
          <cell r="K232">
            <v>0</v>
          </cell>
          <cell r="L232">
            <v>18720</v>
          </cell>
          <cell r="M232">
            <v>0</v>
          </cell>
          <cell r="N232" t="str">
            <v>S/L</v>
          </cell>
          <cell r="O232">
            <v>7</v>
          </cell>
          <cell r="P232" t="str">
            <v>City Recycling</v>
          </cell>
        </row>
        <row r="233">
          <cell r="A233" t="str">
            <v>VALLEY.224</v>
          </cell>
          <cell r="B233">
            <v>231</v>
          </cell>
          <cell r="C233"/>
          <cell r="D233" t="str">
            <v xml:space="preserve">250-68s and 500 Inserts                      </v>
          </cell>
          <cell r="E233">
            <v>35124</v>
          </cell>
          <cell r="F233">
            <v>51900</v>
          </cell>
          <cell r="G233">
            <v>0</v>
          </cell>
          <cell r="H233"/>
          <cell r="I233">
            <v>0</v>
          </cell>
          <cell r="J233">
            <v>51900</v>
          </cell>
          <cell r="K233">
            <v>0</v>
          </cell>
          <cell r="L233">
            <v>51900</v>
          </cell>
          <cell r="M233">
            <v>0</v>
          </cell>
          <cell r="N233" t="str">
            <v>S/L</v>
          </cell>
          <cell r="O233">
            <v>7</v>
          </cell>
          <cell r="P233" t="str">
            <v>City Recycling</v>
          </cell>
        </row>
        <row r="234">
          <cell r="A234" t="str">
            <v>VALLEY.225</v>
          </cell>
          <cell r="B234">
            <v>232</v>
          </cell>
          <cell r="C234"/>
          <cell r="D234" t="str">
            <v xml:space="preserve">498 Inserts                                  </v>
          </cell>
          <cell r="E234">
            <v>35121</v>
          </cell>
          <cell r="F234">
            <v>16185</v>
          </cell>
          <cell r="G234">
            <v>0</v>
          </cell>
          <cell r="H234"/>
          <cell r="I234">
            <v>0</v>
          </cell>
          <cell r="J234">
            <v>16185</v>
          </cell>
          <cell r="K234">
            <v>0</v>
          </cell>
          <cell r="L234">
            <v>16185</v>
          </cell>
          <cell r="M234">
            <v>0</v>
          </cell>
          <cell r="N234" t="str">
            <v>S/L</v>
          </cell>
          <cell r="O234">
            <v>7</v>
          </cell>
          <cell r="P234" t="str">
            <v>City Recycling</v>
          </cell>
        </row>
        <row r="235">
          <cell r="A235" t="str">
            <v>VALLEY.226</v>
          </cell>
          <cell r="B235">
            <v>233</v>
          </cell>
          <cell r="C235"/>
          <cell r="D235" t="str">
            <v xml:space="preserve">382 Inserts for 68 gal. Carts                </v>
          </cell>
          <cell r="E235">
            <v>35129</v>
          </cell>
          <cell r="F235">
            <v>12415</v>
          </cell>
          <cell r="G235">
            <v>0</v>
          </cell>
          <cell r="H235"/>
          <cell r="I235">
            <v>0</v>
          </cell>
          <cell r="J235">
            <v>12415</v>
          </cell>
          <cell r="K235">
            <v>0</v>
          </cell>
          <cell r="L235">
            <v>12415</v>
          </cell>
          <cell r="M235">
            <v>0</v>
          </cell>
          <cell r="N235" t="str">
            <v>S/L</v>
          </cell>
          <cell r="O235">
            <v>7</v>
          </cell>
          <cell r="P235" t="str">
            <v>City Recycling</v>
          </cell>
        </row>
        <row r="236">
          <cell r="A236" t="str">
            <v>VALLEY.227</v>
          </cell>
          <cell r="B236">
            <v>234</v>
          </cell>
          <cell r="C236"/>
          <cell r="D236" t="str">
            <v xml:space="preserve">1-4Yd Rear Load Container                    </v>
          </cell>
          <cell r="E236">
            <v>35149</v>
          </cell>
          <cell r="F236">
            <v>738.5</v>
          </cell>
          <cell r="G236">
            <v>0</v>
          </cell>
          <cell r="H236"/>
          <cell r="I236">
            <v>0</v>
          </cell>
          <cell r="J236">
            <v>738.5</v>
          </cell>
          <cell r="K236">
            <v>0</v>
          </cell>
          <cell r="L236">
            <v>738.5</v>
          </cell>
          <cell r="M236">
            <v>0</v>
          </cell>
          <cell r="N236" t="str">
            <v>S/L</v>
          </cell>
          <cell r="O236">
            <v>7</v>
          </cell>
          <cell r="P236" t="str">
            <v>City Recycling</v>
          </cell>
        </row>
        <row r="237">
          <cell r="A237" t="str">
            <v>VALLEY.228</v>
          </cell>
          <cell r="B237">
            <v>235</v>
          </cell>
          <cell r="C237"/>
          <cell r="D237" t="str">
            <v xml:space="preserve">Newstyle Container w/ Comp Lids              </v>
          </cell>
          <cell r="E237">
            <v>35205</v>
          </cell>
          <cell r="F237">
            <v>1297.5</v>
          </cell>
          <cell r="G237">
            <v>0</v>
          </cell>
          <cell r="H237"/>
          <cell r="I237">
            <v>0</v>
          </cell>
          <cell r="J237">
            <v>1297.5</v>
          </cell>
          <cell r="K237">
            <v>0</v>
          </cell>
          <cell r="L237">
            <v>1297.5</v>
          </cell>
          <cell r="M237">
            <v>0</v>
          </cell>
          <cell r="N237" t="str">
            <v>S/L</v>
          </cell>
          <cell r="O237">
            <v>7</v>
          </cell>
          <cell r="P237" t="str">
            <v>City Recycling</v>
          </cell>
        </row>
        <row r="238">
          <cell r="A238" t="str">
            <v>VALLEY.229</v>
          </cell>
          <cell r="B238">
            <v>236</v>
          </cell>
          <cell r="C238"/>
          <cell r="D238" t="str">
            <v xml:space="preserve">Front Load w/Dura Flex Lids                  </v>
          </cell>
          <cell r="E238">
            <v>35216</v>
          </cell>
          <cell r="F238">
            <v>7027.2</v>
          </cell>
          <cell r="G238">
            <v>0</v>
          </cell>
          <cell r="H238"/>
          <cell r="I238">
            <v>0</v>
          </cell>
          <cell r="J238">
            <v>7027.2</v>
          </cell>
          <cell r="K238">
            <v>0</v>
          </cell>
          <cell r="L238">
            <v>7027.2</v>
          </cell>
          <cell r="M238">
            <v>0</v>
          </cell>
          <cell r="N238" t="str">
            <v>S/L</v>
          </cell>
          <cell r="O238">
            <v>7</v>
          </cell>
          <cell r="P238" t="str">
            <v>City Recycling</v>
          </cell>
        </row>
        <row r="239">
          <cell r="A239" t="str">
            <v>VALLEY.230</v>
          </cell>
          <cell r="B239">
            <v>237</v>
          </cell>
          <cell r="C239"/>
          <cell r="D239" t="str">
            <v xml:space="preserve">Front Load Cathedral w/Dura Flx L            </v>
          </cell>
          <cell r="E239">
            <v>35209</v>
          </cell>
          <cell r="F239">
            <v>5026.3999999999996</v>
          </cell>
          <cell r="G239">
            <v>0</v>
          </cell>
          <cell r="H239"/>
          <cell r="I239">
            <v>0</v>
          </cell>
          <cell r="J239">
            <v>5026.3999999999996</v>
          </cell>
          <cell r="K239">
            <v>0</v>
          </cell>
          <cell r="L239">
            <v>5026.3999999999996</v>
          </cell>
          <cell r="M239">
            <v>0</v>
          </cell>
          <cell r="N239" t="str">
            <v>S/L</v>
          </cell>
          <cell r="O239">
            <v>7</v>
          </cell>
          <cell r="P239" t="str">
            <v>City Recycling</v>
          </cell>
        </row>
        <row r="240">
          <cell r="A240" t="str">
            <v>VALLEY.231</v>
          </cell>
          <cell r="B240">
            <v>238</v>
          </cell>
          <cell r="C240"/>
          <cell r="D240" t="str">
            <v xml:space="preserve">Front Load Flat Cardbrd Container            </v>
          </cell>
          <cell r="E240">
            <v>35236</v>
          </cell>
          <cell r="F240">
            <v>7031</v>
          </cell>
          <cell r="G240">
            <v>0</v>
          </cell>
          <cell r="H240"/>
          <cell r="I240">
            <v>0</v>
          </cell>
          <cell r="J240">
            <v>7031</v>
          </cell>
          <cell r="K240">
            <v>0</v>
          </cell>
          <cell r="L240">
            <v>7031</v>
          </cell>
          <cell r="M240">
            <v>0</v>
          </cell>
          <cell r="N240" t="str">
            <v>S/L</v>
          </cell>
          <cell r="O240">
            <v>7</v>
          </cell>
          <cell r="P240" t="str">
            <v>City Recycling</v>
          </cell>
        </row>
        <row r="241">
          <cell r="A241" t="str">
            <v>VALLEY.232</v>
          </cell>
          <cell r="B241">
            <v>239</v>
          </cell>
          <cell r="C241"/>
          <cell r="D241" t="str">
            <v xml:space="preserve">4Yd Front Load Flat Top                      </v>
          </cell>
          <cell r="E241">
            <v>35240</v>
          </cell>
          <cell r="F241">
            <v>3295</v>
          </cell>
          <cell r="G241">
            <v>0</v>
          </cell>
          <cell r="H241"/>
          <cell r="I241">
            <v>0</v>
          </cell>
          <cell r="J241">
            <v>3295</v>
          </cell>
          <cell r="K241">
            <v>0</v>
          </cell>
          <cell r="L241">
            <v>3295</v>
          </cell>
          <cell r="M241">
            <v>0</v>
          </cell>
          <cell r="N241" t="str">
            <v>S/L</v>
          </cell>
          <cell r="O241">
            <v>7</v>
          </cell>
          <cell r="P241" t="str">
            <v>City Recycling</v>
          </cell>
        </row>
        <row r="242">
          <cell r="A242" t="str">
            <v>VALLEY.233</v>
          </cell>
          <cell r="B242">
            <v>240</v>
          </cell>
          <cell r="C242"/>
          <cell r="D242" t="str">
            <v xml:space="preserve">4yd Front Load Flat Top                      </v>
          </cell>
          <cell r="E242">
            <v>35240</v>
          </cell>
          <cell r="F242">
            <v>3614</v>
          </cell>
          <cell r="G242">
            <v>0</v>
          </cell>
          <cell r="H242"/>
          <cell r="I242">
            <v>0</v>
          </cell>
          <cell r="J242">
            <v>3614</v>
          </cell>
          <cell r="K242">
            <v>0</v>
          </cell>
          <cell r="L242">
            <v>3614</v>
          </cell>
          <cell r="M242">
            <v>0</v>
          </cell>
          <cell r="N242" t="str">
            <v>S/L</v>
          </cell>
          <cell r="O242">
            <v>7</v>
          </cell>
          <cell r="P242" t="str">
            <v>City Recycling</v>
          </cell>
        </row>
        <row r="243">
          <cell r="A243" t="str">
            <v>VALLEY.234</v>
          </cell>
          <cell r="B243">
            <v>241</v>
          </cell>
          <cell r="C243"/>
          <cell r="D243" t="str">
            <v xml:space="preserve">14Gal Recycle Bin                            </v>
          </cell>
          <cell r="E243">
            <v>35230</v>
          </cell>
          <cell r="F243">
            <v>1784</v>
          </cell>
          <cell r="G243">
            <v>0</v>
          </cell>
          <cell r="H243"/>
          <cell r="I243">
            <v>0</v>
          </cell>
          <cell r="J243">
            <v>1784</v>
          </cell>
          <cell r="K243">
            <v>0</v>
          </cell>
          <cell r="L243">
            <v>1784</v>
          </cell>
          <cell r="M243">
            <v>0</v>
          </cell>
          <cell r="N243" t="str">
            <v>S/L</v>
          </cell>
          <cell r="O243">
            <v>7</v>
          </cell>
          <cell r="P243" t="str">
            <v>City Recycling</v>
          </cell>
        </row>
        <row r="244">
          <cell r="A244" t="str">
            <v>VALLEY.235</v>
          </cell>
          <cell r="B244">
            <v>242</v>
          </cell>
          <cell r="C244"/>
          <cell r="D244" t="str">
            <v xml:space="preserve">380 Toter Carts                              </v>
          </cell>
          <cell r="E244">
            <v>35282</v>
          </cell>
          <cell r="F244">
            <v>19760</v>
          </cell>
          <cell r="G244">
            <v>0</v>
          </cell>
          <cell r="H244"/>
          <cell r="I244">
            <v>0</v>
          </cell>
          <cell r="J244">
            <v>19760</v>
          </cell>
          <cell r="K244">
            <v>0</v>
          </cell>
          <cell r="L244">
            <v>19760</v>
          </cell>
          <cell r="M244">
            <v>0</v>
          </cell>
          <cell r="N244" t="str">
            <v>S/L</v>
          </cell>
          <cell r="O244">
            <v>7</v>
          </cell>
          <cell r="P244" t="str">
            <v>City Recycling</v>
          </cell>
        </row>
        <row r="245">
          <cell r="A245" t="str">
            <v>VALLEY.236</v>
          </cell>
          <cell r="B245">
            <v>243</v>
          </cell>
          <cell r="C245"/>
          <cell r="D245" t="str">
            <v xml:space="preserve">4yd Front Load Flat-Top Rec. Cage            </v>
          </cell>
          <cell r="E245">
            <v>35394</v>
          </cell>
          <cell r="F245">
            <v>4210.5600000000004</v>
          </cell>
          <cell r="G245">
            <v>0</v>
          </cell>
          <cell r="H245"/>
          <cell r="I245">
            <v>0</v>
          </cell>
          <cell r="J245">
            <v>4210.5600000000004</v>
          </cell>
          <cell r="K245">
            <v>0</v>
          </cell>
          <cell r="L245">
            <v>4210.5600000000004</v>
          </cell>
          <cell r="M245">
            <v>0</v>
          </cell>
          <cell r="N245" t="str">
            <v>S/L</v>
          </cell>
          <cell r="O245">
            <v>7</v>
          </cell>
          <cell r="P245" t="str">
            <v>City Recycling</v>
          </cell>
        </row>
        <row r="246">
          <cell r="A246" t="str">
            <v>VALLEY.237</v>
          </cell>
          <cell r="B246">
            <v>244</v>
          </cell>
          <cell r="C246"/>
          <cell r="D246" t="str">
            <v xml:space="preserve">6yd Front Load Flat-Top Rec. Cage            </v>
          </cell>
          <cell r="E246">
            <v>35394</v>
          </cell>
          <cell r="F246">
            <v>4654.08</v>
          </cell>
          <cell r="G246">
            <v>0</v>
          </cell>
          <cell r="H246"/>
          <cell r="I246">
            <v>0</v>
          </cell>
          <cell r="J246">
            <v>4654.08</v>
          </cell>
          <cell r="K246">
            <v>0</v>
          </cell>
          <cell r="L246">
            <v>4654.08</v>
          </cell>
          <cell r="M246">
            <v>0</v>
          </cell>
          <cell r="N246" t="str">
            <v>S/L</v>
          </cell>
          <cell r="O246">
            <v>7</v>
          </cell>
          <cell r="P246" t="str">
            <v>City Recycling</v>
          </cell>
        </row>
        <row r="247">
          <cell r="A247" t="str">
            <v>VALLEY.238</v>
          </cell>
          <cell r="B247">
            <v>245</v>
          </cell>
          <cell r="C247"/>
          <cell r="D247" t="str">
            <v xml:space="preserve">4yd Rear Load Standard Construct             </v>
          </cell>
          <cell r="E247">
            <v>35352</v>
          </cell>
          <cell r="F247">
            <v>1410</v>
          </cell>
          <cell r="G247">
            <v>0</v>
          </cell>
          <cell r="H247"/>
          <cell r="I247">
            <v>0</v>
          </cell>
          <cell r="J247">
            <v>1410</v>
          </cell>
          <cell r="K247">
            <v>0</v>
          </cell>
          <cell r="L247">
            <v>1410</v>
          </cell>
          <cell r="M247">
            <v>0</v>
          </cell>
          <cell r="N247" t="str">
            <v>S/L</v>
          </cell>
          <cell r="O247">
            <v>7</v>
          </cell>
          <cell r="P247" t="str">
            <v>City Recycling</v>
          </cell>
        </row>
        <row r="248">
          <cell r="A248" t="str">
            <v>VALLEY.239</v>
          </cell>
          <cell r="B248">
            <v>246</v>
          </cell>
          <cell r="C248"/>
          <cell r="D248" t="str">
            <v xml:space="preserve">14 gal Recycle Bin                           </v>
          </cell>
          <cell r="E248">
            <v>35349</v>
          </cell>
          <cell r="F248">
            <v>1940</v>
          </cell>
          <cell r="G248">
            <v>0</v>
          </cell>
          <cell r="H248"/>
          <cell r="I248">
            <v>0</v>
          </cell>
          <cell r="J248">
            <v>1940</v>
          </cell>
          <cell r="K248">
            <v>0</v>
          </cell>
          <cell r="L248">
            <v>1940</v>
          </cell>
          <cell r="M248">
            <v>0</v>
          </cell>
          <cell r="N248" t="str">
            <v>S/L</v>
          </cell>
          <cell r="O248">
            <v>7</v>
          </cell>
          <cell r="P248" t="str">
            <v>City Recycling</v>
          </cell>
        </row>
        <row r="249">
          <cell r="A249" t="str">
            <v>VALLEY.240</v>
          </cell>
          <cell r="B249">
            <v>247</v>
          </cell>
          <cell r="C249"/>
          <cell r="D249" t="str">
            <v xml:space="preserve">DROP BOXES (S/L LEASE)                       </v>
          </cell>
          <cell r="E249">
            <v>33785</v>
          </cell>
          <cell r="F249">
            <v>22666</v>
          </cell>
          <cell r="G249">
            <v>0</v>
          </cell>
          <cell r="H249"/>
          <cell r="I249">
            <v>0</v>
          </cell>
          <cell r="J249">
            <v>22666</v>
          </cell>
          <cell r="K249">
            <v>0</v>
          </cell>
          <cell r="L249">
            <v>22666</v>
          </cell>
          <cell r="M249">
            <v>0</v>
          </cell>
          <cell r="N249" t="str">
            <v>S/L</v>
          </cell>
          <cell r="O249">
            <v>7</v>
          </cell>
          <cell r="P249" t="str">
            <v>City Recycling</v>
          </cell>
        </row>
        <row r="250">
          <cell r="A250" t="str">
            <v>VALLEY.241</v>
          </cell>
          <cell r="B250">
            <v>248</v>
          </cell>
          <cell r="C250"/>
          <cell r="D250" t="str">
            <v xml:space="preserve">CONTAINERS (S/L LEASE)                       </v>
          </cell>
          <cell r="E250">
            <v>33724</v>
          </cell>
          <cell r="F250">
            <v>1017</v>
          </cell>
          <cell r="G250">
            <v>0</v>
          </cell>
          <cell r="H250"/>
          <cell r="I250">
            <v>0</v>
          </cell>
          <cell r="J250">
            <v>1017</v>
          </cell>
          <cell r="K250">
            <v>0</v>
          </cell>
          <cell r="L250">
            <v>1017</v>
          </cell>
          <cell r="M250">
            <v>0</v>
          </cell>
          <cell r="N250" t="str">
            <v>S/L</v>
          </cell>
          <cell r="O250">
            <v>7</v>
          </cell>
          <cell r="P250" t="str">
            <v>City Recycling</v>
          </cell>
        </row>
        <row r="251">
          <cell r="A251" t="str">
            <v>VALLEY.242</v>
          </cell>
          <cell r="B251">
            <v>249</v>
          </cell>
          <cell r="C251"/>
          <cell r="D251" t="str">
            <v xml:space="preserve">CONTAINERS (S/L LEASE)                       </v>
          </cell>
          <cell r="E251">
            <v>33877</v>
          </cell>
          <cell r="F251">
            <v>3022.08</v>
          </cell>
          <cell r="G251">
            <v>0</v>
          </cell>
          <cell r="H251"/>
          <cell r="I251">
            <v>0</v>
          </cell>
          <cell r="J251">
            <v>3022.08</v>
          </cell>
          <cell r="K251">
            <v>0</v>
          </cell>
          <cell r="L251">
            <v>3022.08</v>
          </cell>
          <cell r="M251">
            <v>0</v>
          </cell>
          <cell r="N251" t="str">
            <v>S/L</v>
          </cell>
          <cell r="O251">
            <v>7</v>
          </cell>
          <cell r="P251" t="str">
            <v>City Recycling</v>
          </cell>
        </row>
        <row r="252">
          <cell r="A252" t="str">
            <v>VALLEY.243</v>
          </cell>
          <cell r="B252">
            <v>250</v>
          </cell>
          <cell r="C252"/>
          <cell r="D252" t="str">
            <v xml:space="preserve">CARTS (S/L LEASE)                            </v>
          </cell>
          <cell r="E252">
            <v>33785</v>
          </cell>
          <cell r="F252">
            <v>27915.37</v>
          </cell>
          <cell r="G252">
            <v>0</v>
          </cell>
          <cell r="H252"/>
          <cell r="I252">
            <v>0</v>
          </cell>
          <cell r="J252">
            <v>27915.37</v>
          </cell>
          <cell r="K252">
            <v>0</v>
          </cell>
          <cell r="L252">
            <v>27915.37</v>
          </cell>
          <cell r="M252">
            <v>0</v>
          </cell>
          <cell r="N252" t="str">
            <v>S/L</v>
          </cell>
          <cell r="O252">
            <v>7</v>
          </cell>
          <cell r="P252" t="str">
            <v>City Recycling</v>
          </cell>
        </row>
        <row r="253">
          <cell r="A253" t="str">
            <v>VALLEY.244</v>
          </cell>
          <cell r="B253">
            <v>251</v>
          </cell>
          <cell r="C253"/>
          <cell r="D253" t="str">
            <v xml:space="preserve">CARTS (S/L LEASE)                            </v>
          </cell>
          <cell r="E253">
            <v>33908</v>
          </cell>
          <cell r="F253">
            <v>27915.37</v>
          </cell>
          <cell r="G253">
            <v>0</v>
          </cell>
          <cell r="H253"/>
          <cell r="I253">
            <v>0</v>
          </cell>
          <cell r="J253">
            <v>27915.37</v>
          </cell>
          <cell r="K253">
            <v>0</v>
          </cell>
          <cell r="L253">
            <v>27915.37</v>
          </cell>
          <cell r="M253">
            <v>0</v>
          </cell>
          <cell r="N253" t="str">
            <v>S/L</v>
          </cell>
          <cell r="O253">
            <v>7</v>
          </cell>
          <cell r="P253" t="str">
            <v>City Recycling</v>
          </cell>
        </row>
        <row r="254">
          <cell r="A254" t="str">
            <v>VALLEY.245</v>
          </cell>
          <cell r="B254">
            <v>252</v>
          </cell>
          <cell r="C254"/>
          <cell r="D254" t="str">
            <v xml:space="preserve">Containers (2)                               </v>
          </cell>
          <cell r="E254">
            <v>35486</v>
          </cell>
          <cell r="F254">
            <v>1196</v>
          </cell>
          <cell r="G254">
            <v>0</v>
          </cell>
          <cell r="H254"/>
          <cell r="I254">
            <v>0</v>
          </cell>
          <cell r="J254">
            <v>1196</v>
          </cell>
          <cell r="K254">
            <v>0</v>
          </cell>
          <cell r="L254">
            <v>1196</v>
          </cell>
          <cell r="M254">
            <v>0</v>
          </cell>
          <cell r="N254" t="str">
            <v>S/L</v>
          </cell>
          <cell r="O254">
            <v>7</v>
          </cell>
          <cell r="P254" t="str">
            <v>City Recycling</v>
          </cell>
        </row>
        <row r="255">
          <cell r="A255" t="str">
            <v>VALLEY.246</v>
          </cell>
          <cell r="B255">
            <v>253</v>
          </cell>
          <cell r="C255"/>
          <cell r="D255" t="str">
            <v xml:space="preserve">Recycling Bins (600)                         </v>
          </cell>
          <cell r="E255">
            <v>35500</v>
          </cell>
          <cell r="F255">
            <v>2810</v>
          </cell>
          <cell r="G255">
            <v>0</v>
          </cell>
          <cell r="H255"/>
          <cell r="I255">
            <v>0</v>
          </cell>
          <cell r="J255">
            <v>2810</v>
          </cell>
          <cell r="K255">
            <v>0</v>
          </cell>
          <cell r="L255">
            <v>2810</v>
          </cell>
          <cell r="M255">
            <v>0</v>
          </cell>
          <cell r="N255" t="str">
            <v>S/L</v>
          </cell>
          <cell r="O255">
            <v>7</v>
          </cell>
          <cell r="P255" t="str">
            <v>City Recycling</v>
          </cell>
        </row>
        <row r="256">
          <cell r="A256" t="str">
            <v>VALLEY.247</v>
          </cell>
          <cell r="B256">
            <v>254</v>
          </cell>
          <cell r="C256"/>
          <cell r="D256" t="str">
            <v xml:space="preserve">Carts (50)                                   </v>
          </cell>
          <cell r="E256">
            <v>35464</v>
          </cell>
          <cell r="F256">
            <v>2675</v>
          </cell>
          <cell r="G256">
            <v>0</v>
          </cell>
          <cell r="H256"/>
          <cell r="I256">
            <v>0</v>
          </cell>
          <cell r="J256">
            <v>2675</v>
          </cell>
          <cell r="K256">
            <v>0</v>
          </cell>
          <cell r="L256">
            <v>2675</v>
          </cell>
          <cell r="M256">
            <v>0</v>
          </cell>
          <cell r="N256" t="str">
            <v>S/L</v>
          </cell>
          <cell r="O256">
            <v>7</v>
          </cell>
          <cell r="P256" t="str">
            <v>City Recycling</v>
          </cell>
        </row>
        <row r="257">
          <cell r="A257" t="str">
            <v>VALLEY.248</v>
          </cell>
          <cell r="B257">
            <v>255</v>
          </cell>
          <cell r="C257"/>
          <cell r="D257" t="str">
            <v xml:space="preserve">8 yd FL w/ dura flex lid                     </v>
          </cell>
          <cell r="E257">
            <v>35534</v>
          </cell>
          <cell r="F257">
            <v>819</v>
          </cell>
          <cell r="G257">
            <v>0</v>
          </cell>
          <cell r="H257"/>
          <cell r="I257">
            <v>0</v>
          </cell>
          <cell r="J257">
            <v>819</v>
          </cell>
          <cell r="K257">
            <v>0</v>
          </cell>
          <cell r="L257">
            <v>819</v>
          </cell>
          <cell r="M257">
            <v>0</v>
          </cell>
          <cell r="N257" t="str">
            <v>S/L</v>
          </cell>
          <cell r="O257">
            <v>7</v>
          </cell>
          <cell r="P257" t="str">
            <v>City Recycling</v>
          </cell>
        </row>
        <row r="258">
          <cell r="A258" t="str">
            <v>VALLEY.249</v>
          </cell>
          <cell r="B258">
            <v>256</v>
          </cell>
          <cell r="C258"/>
          <cell r="D258" t="str">
            <v xml:space="preserve">36- 4yd FL slant w/ dura flex lid            </v>
          </cell>
          <cell r="E258">
            <v>35534</v>
          </cell>
          <cell r="F258">
            <v>18532.48</v>
          </cell>
          <cell r="G258">
            <v>0</v>
          </cell>
          <cell r="H258"/>
          <cell r="I258">
            <v>0</v>
          </cell>
          <cell r="J258">
            <v>18532.48</v>
          </cell>
          <cell r="K258">
            <v>0</v>
          </cell>
          <cell r="L258">
            <v>18532.48</v>
          </cell>
          <cell r="M258">
            <v>0</v>
          </cell>
          <cell r="N258" t="str">
            <v>S/L</v>
          </cell>
          <cell r="O258">
            <v>7</v>
          </cell>
          <cell r="P258" t="str">
            <v>City Recycling</v>
          </cell>
        </row>
        <row r="259">
          <cell r="A259" t="str">
            <v>VALLEY.250</v>
          </cell>
          <cell r="B259">
            <v>257</v>
          </cell>
          <cell r="C259"/>
          <cell r="D259" t="str">
            <v xml:space="preserve">6- 1 1/2yd FL tapered w/ lids                </v>
          </cell>
          <cell r="E259">
            <v>35534</v>
          </cell>
          <cell r="F259">
            <v>2387.52</v>
          </cell>
          <cell r="G259">
            <v>0</v>
          </cell>
          <cell r="H259"/>
          <cell r="I259">
            <v>0</v>
          </cell>
          <cell r="J259">
            <v>2387.52</v>
          </cell>
          <cell r="K259">
            <v>0</v>
          </cell>
          <cell r="L259">
            <v>2387.52</v>
          </cell>
          <cell r="M259">
            <v>0</v>
          </cell>
          <cell r="N259" t="str">
            <v>S/L</v>
          </cell>
          <cell r="O259">
            <v>7</v>
          </cell>
          <cell r="P259" t="str">
            <v>City Recycling</v>
          </cell>
        </row>
        <row r="260">
          <cell r="A260" t="str">
            <v>VALLEY.251</v>
          </cell>
          <cell r="B260">
            <v>258</v>
          </cell>
          <cell r="C260"/>
          <cell r="D260" t="str">
            <v xml:space="preserve">4- 2yd FL slant w/ lids                      </v>
          </cell>
          <cell r="E260">
            <v>35538</v>
          </cell>
          <cell r="F260">
            <v>1569</v>
          </cell>
          <cell r="G260">
            <v>0</v>
          </cell>
          <cell r="H260"/>
          <cell r="I260">
            <v>0</v>
          </cell>
          <cell r="J260">
            <v>1569</v>
          </cell>
          <cell r="K260">
            <v>0</v>
          </cell>
          <cell r="L260">
            <v>1569</v>
          </cell>
          <cell r="M260">
            <v>0</v>
          </cell>
          <cell r="N260" t="str">
            <v>S/L</v>
          </cell>
          <cell r="O260">
            <v>7</v>
          </cell>
          <cell r="P260" t="str">
            <v>City Recycling</v>
          </cell>
        </row>
        <row r="261">
          <cell r="A261" t="str">
            <v>VALLEY.252</v>
          </cell>
          <cell r="B261">
            <v>259</v>
          </cell>
          <cell r="C261"/>
          <cell r="D261" t="str">
            <v xml:space="preserve">17- 3yd FL slant w/ lids                     </v>
          </cell>
          <cell r="E261">
            <v>35538</v>
          </cell>
          <cell r="F261">
            <v>7944.41</v>
          </cell>
          <cell r="G261">
            <v>0</v>
          </cell>
          <cell r="H261"/>
          <cell r="I261">
            <v>0</v>
          </cell>
          <cell r="J261">
            <v>7944.41</v>
          </cell>
          <cell r="K261">
            <v>0</v>
          </cell>
          <cell r="L261">
            <v>7944.41</v>
          </cell>
          <cell r="M261">
            <v>0</v>
          </cell>
          <cell r="N261" t="str">
            <v>S/L</v>
          </cell>
          <cell r="O261">
            <v>7</v>
          </cell>
          <cell r="P261" t="str">
            <v>City Recycling</v>
          </cell>
        </row>
        <row r="262">
          <cell r="A262" t="str">
            <v>VALLEY.253</v>
          </cell>
          <cell r="B262">
            <v>260</v>
          </cell>
          <cell r="C262"/>
          <cell r="D262" t="str">
            <v xml:space="preserve">12- 6yd FL cathedral w/ lids                 </v>
          </cell>
          <cell r="E262">
            <v>35538</v>
          </cell>
          <cell r="F262">
            <v>7484.28</v>
          </cell>
          <cell r="G262">
            <v>0</v>
          </cell>
          <cell r="H262"/>
          <cell r="I262">
            <v>0</v>
          </cell>
          <cell r="J262">
            <v>7484.28</v>
          </cell>
          <cell r="K262">
            <v>0</v>
          </cell>
          <cell r="L262">
            <v>7484.28</v>
          </cell>
          <cell r="M262">
            <v>0</v>
          </cell>
          <cell r="N262" t="str">
            <v>S/L</v>
          </cell>
          <cell r="O262">
            <v>7</v>
          </cell>
          <cell r="P262" t="str">
            <v>City Recycling</v>
          </cell>
        </row>
        <row r="263">
          <cell r="A263" t="str">
            <v>VALLEY.254</v>
          </cell>
          <cell r="B263">
            <v>261</v>
          </cell>
          <cell r="C263"/>
          <cell r="D263" t="str">
            <v xml:space="preserve">Freight - 12 6yd FL cathedral                </v>
          </cell>
          <cell r="E263">
            <v>35538</v>
          </cell>
          <cell r="F263">
            <v>1213.43</v>
          </cell>
          <cell r="G263">
            <v>0</v>
          </cell>
          <cell r="H263"/>
          <cell r="I263">
            <v>0</v>
          </cell>
          <cell r="J263">
            <v>1213.43</v>
          </cell>
          <cell r="K263">
            <v>0</v>
          </cell>
          <cell r="L263">
            <v>1213.43</v>
          </cell>
          <cell r="M263">
            <v>0</v>
          </cell>
          <cell r="N263" t="str">
            <v>S/L</v>
          </cell>
          <cell r="O263">
            <v>7</v>
          </cell>
          <cell r="P263" t="str">
            <v>City Recycling</v>
          </cell>
        </row>
        <row r="264">
          <cell r="A264" t="str">
            <v>VALLEY.255</v>
          </cell>
          <cell r="B264">
            <v>262</v>
          </cell>
          <cell r="C264"/>
          <cell r="D264" t="str">
            <v xml:space="preserve">360 recycling bins                           </v>
          </cell>
          <cell r="E264">
            <v>35550</v>
          </cell>
          <cell r="F264">
            <v>18360</v>
          </cell>
          <cell r="G264">
            <v>0</v>
          </cell>
          <cell r="H264"/>
          <cell r="I264">
            <v>0</v>
          </cell>
          <cell r="J264">
            <v>18360</v>
          </cell>
          <cell r="K264">
            <v>0</v>
          </cell>
          <cell r="L264">
            <v>18360</v>
          </cell>
          <cell r="M264">
            <v>0</v>
          </cell>
          <cell r="N264" t="str">
            <v>S/L</v>
          </cell>
          <cell r="O264">
            <v>7</v>
          </cell>
          <cell r="P264" t="str">
            <v>City Recycling</v>
          </cell>
        </row>
        <row r="265">
          <cell r="A265" t="str">
            <v>VALLEY.256</v>
          </cell>
          <cell r="B265">
            <v>263</v>
          </cell>
          <cell r="C265"/>
          <cell r="D265" t="str">
            <v xml:space="preserve">Recycling bin                                </v>
          </cell>
          <cell r="E265">
            <v>35535</v>
          </cell>
          <cell r="F265">
            <v>52</v>
          </cell>
          <cell r="G265">
            <v>0</v>
          </cell>
          <cell r="H265"/>
          <cell r="I265">
            <v>0</v>
          </cell>
          <cell r="J265">
            <v>52</v>
          </cell>
          <cell r="K265">
            <v>0</v>
          </cell>
          <cell r="L265">
            <v>52</v>
          </cell>
          <cell r="M265">
            <v>0</v>
          </cell>
          <cell r="N265" t="str">
            <v>S/L</v>
          </cell>
          <cell r="O265">
            <v>7</v>
          </cell>
          <cell r="P265" t="str">
            <v>City Recycling</v>
          </cell>
        </row>
        <row r="266">
          <cell r="A266" t="str">
            <v>VALLEY.257</v>
          </cell>
          <cell r="B266">
            <v>264</v>
          </cell>
          <cell r="C266"/>
          <cell r="D266" t="str">
            <v xml:space="preserve">500 35gal carts                              </v>
          </cell>
          <cell r="E266">
            <v>35552</v>
          </cell>
          <cell r="F266">
            <v>18800</v>
          </cell>
          <cell r="G266">
            <v>0</v>
          </cell>
          <cell r="H266"/>
          <cell r="I266">
            <v>0</v>
          </cell>
          <cell r="J266">
            <v>18800</v>
          </cell>
          <cell r="K266">
            <v>0</v>
          </cell>
          <cell r="L266">
            <v>18800</v>
          </cell>
          <cell r="M266">
            <v>0</v>
          </cell>
          <cell r="N266" t="str">
            <v>S/L</v>
          </cell>
          <cell r="O266">
            <v>7</v>
          </cell>
          <cell r="P266" t="str">
            <v>City Recycling</v>
          </cell>
        </row>
        <row r="267">
          <cell r="A267" t="str">
            <v>VALLEY.258</v>
          </cell>
          <cell r="B267">
            <v>265</v>
          </cell>
          <cell r="C267"/>
          <cell r="D267" t="str">
            <v xml:space="preserve">3yd w/ lid                                   </v>
          </cell>
          <cell r="E267">
            <v>35550</v>
          </cell>
          <cell r="F267">
            <v>480</v>
          </cell>
          <cell r="G267">
            <v>0</v>
          </cell>
          <cell r="H267"/>
          <cell r="I267">
            <v>0</v>
          </cell>
          <cell r="J267">
            <v>480</v>
          </cell>
          <cell r="K267">
            <v>0</v>
          </cell>
          <cell r="L267">
            <v>480</v>
          </cell>
          <cell r="M267">
            <v>0</v>
          </cell>
          <cell r="N267" t="str">
            <v>S/L</v>
          </cell>
          <cell r="O267">
            <v>7</v>
          </cell>
          <cell r="P267" t="str">
            <v>City Recycling</v>
          </cell>
        </row>
        <row r="268">
          <cell r="A268" t="str">
            <v>VALLEY.259</v>
          </cell>
          <cell r="B268">
            <v>266</v>
          </cell>
          <cell r="C268"/>
          <cell r="D268" t="str">
            <v xml:space="preserve">17- 2yd FL slant w/ lids                     </v>
          </cell>
          <cell r="E268">
            <v>35580</v>
          </cell>
          <cell r="F268">
            <v>7522.84</v>
          </cell>
          <cell r="G268">
            <v>0</v>
          </cell>
          <cell r="H268"/>
          <cell r="I268">
            <v>0</v>
          </cell>
          <cell r="J268">
            <v>7522.84</v>
          </cell>
          <cell r="K268">
            <v>0</v>
          </cell>
          <cell r="L268">
            <v>7522.84</v>
          </cell>
          <cell r="M268">
            <v>0</v>
          </cell>
          <cell r="N268" t="str">
            <v>S/L</v>
          </cell>
          <cell r="O268">
            <v>7</v>
          </cell>
          <cell r="P268" t="str">
            <v>City Recycling</v>
          </cell>
        </row>
        <row r="269">
          <cell r="A269" t="str">
            <v>VALLEY.260</v>
          </cell>
          <cell r="B269">
            <v>267</v>
          </cell>
          <cell r="C269"/>
          <cell r="D269" t="str">
            <v xml:space="preserve">4- 2yd FL slant w/ lids                      </v>
          </cell>
          <cell r="E269">
            <v>35580</v>
          </cell>
          <cell r="F269">
            <v>1652.32</v>
          </cell>
          <cell r="G269">
            <v>0</v>
          </cell>
          <cell r="H269"/>
          <cell r="I269">
            <v>0</v>
          </cell>
          <cell r="J269">
            <v>1652.32</v>
          </cell>
          <cell r="K269">
            <v>0</v>
          </cell>
          <cell r="L269">
            <v>1652.32</v>
          </cell>
          <cell r="M269">
            <v>0</v>
          </cell>
          <cell r="N269" t="str">
            <v>S/L</v>
          </cell>
          <cell r="O269">
            <v>7</v>
          </cell>
          <cell r="P269" t="str">
            <v>City Recycling</v>
          </cell>
        </row>
        <row r="270">
          <cell r="A270" t="str">
            <v>VALLEY.261</v>
          </cell>
          <cell r="B270">
            <v>268</v>
          </cell>
          <cell r="C270"/>
          <cell r="D270" t="str">
            <v xml:space="preserve">4- 6yd FL recycling cage                     </v>
          </cell>
          <cell r="E270">
            <v>35580</v>
          </cell>
          <cell r="F270">
            <v>3204</v>
          </cell>
          <cell r="G270">
            <v>0</v>
          </cell>
          <cell r="H270"/>
          <cell r="I270">
            <v>0</v>
          </cell>
          <cell r="J270">
            <v>3204</v>
          </cell>
          <cell r="K270">
            <v>0</v>
          </cell>
          <cell r="L270">
            <v>3204</v>
          </cell>
          <cell r="M270">
            <v>0</v>
          </cell>
          <cell r="N270" t="str">
            <v>S/L</v>
          </cell>
          <cell r="O270">
            <v>7</v>
          </cell>
          <cell r="P270" t="str">
            <v>City Recycling</v>
          </cell>
        </row>
        <row r="271">
          <cell r="A271" t="str">
            <v>VALLEY.262</v>
          </cell>
          <cell r="B271">
            <v>269</v>
          </cell>
          <cell r="C271"/>
          <cell r="D271" t="str">
            <v xml:space="preserve">16- 1 1/2yd tote bin                         </v>
          </cell>
          <cell r="E271">
            <v>35580</v>
          </cell>
          <cell r="F271">
            <v>3888</v>
          </cell>
          <cell r="G271">
            <v>0</v>
          </cell>
          <cell r="H271"/>
          <cell r="I271">
            <v>0</v>
          </cell>
          <cell r="J271">
            <v>3888</v>
          </cell>
          <cell r="K271">
            <v>0</v>
          </cell>
          <cell r="L271">
            <v>3888</v>
          </cell>
          <cell r="M271">
            <v>0</v>
          </cell>
          <cell r="N271" t="str">
            <v>S/L</v>
          </cell>
          <cell r="O271">
            <v>7</v>
          </cell>
          <cell r="P271" t="str">
            <v>City Recycling</v>
          </cell>
        </row>
        <row r="272">
          <cell r="A272" t="str">
            <v>VALLEY.263</v>
          </cell>
          <cell r="B272">
            <v>270</v>
          </cell>
          <cell r="C272"/>
          <cell r="D272" t="str">
            <v xml:space="preserve">8- 6yd FL cardboard recy containe            </v>
          </cell>
          <cell r="E272">
            <v>35604</v>
          </cell>
          <cell r="F272">
            <v>5643.48</v>
          </cell>
          <cell r="G272">
            <v>0</v>
          </cell>
          <cell r="H272"/>
          <cell r="I272">
            <v>0</v>
          </cell>
          <cell r="J272">
            <v>5643.48</v>
          </cell>
          <cell r="K272">
            <v>0</v>
          </cell>
          <cell r="L272">
            <v>5643.48</v>
          </cell>
          <cell r="M272">
            <v>0</v>
          </cell>
          <cell r="N272" t="str">
            <v>S/L</v>
          </cell>
          <cell r="O272">
            <v>7</v>
          </cell>
          <cell r="P272" t="str">
            <v>City Recycling</v>
          </cell>
        </row>
        <row r="273">
          <cell r="A273" t="str">
            <v>VALLEY.264</v>
          </cell>
          <cell r="B273">
            <v>271</v>
          </cell>
          <cell r="C273" t="str">
            <v>d</v>
          </cell>
          <cell r="D273" t="str">
            <v xml:space="preserve">2- 4yd FL cardboard recy containe            </v>
          </cell>
          <cell r="E273">
            <v>35604</v>
          </cell>
          <cell r="F273">
            <v>1400</v>
          </cell>
          <cell r="G273">
            <v>0</v>
          </cell>
          <cell r="H273"/>
          <cell r="I273">
            <v>0</v>
          </cell>
          <cell r="J273">
            <v>1400</v>
          </cell>
          <cell r="K273">
            <v>0</v>
          </cell>
          <cell r="L273">
            <v>1400</v>
          </cell>
          <cell r="M273">
            <v>0</v>
          </cell>
          <cell r="N273" t="str">
            <v>S/L</v>
          </cell>
          <cell r="O273">
            <v>7</v>
          </cell>
          <cell r="P273" t="str">
            <v>City Recycling</v>
          </cell>
        </row>
        <row r="274">
          <cell r="A274" t="str">
            <v>VALLEY.265</v>
          </cell>
          <cell r="B274">
            <v>272</v>
          </cell>
          <cell r="C274"/>
          <cell r="D274" t="str">
            <v xml:space="preserve">4- 2 yd tote bin                             </v>
          </cell>
          <cell r="E274">
            <v>35604</v>
          </cell>
          <cell r="F274">
            <v>1100</v>
          </cell>
          <cell r="G274">
            <v>0</v>
          </cell>
          <cell r="H274"/>
          <cell r="I274">
            <v>0</v>
          </cell>
          <cell r="J274">
            <v>1100</v>
          </cell>
          <cell r="K274">
            <v>0</v>
          </cell>
          <cell r="L274">
            <v>1100</v>
          </cell>
          <cell r="M274">
            <v>0</v>
          </cell>
          <cell r="N274" t="str">
            <v>S/L</v>
          </cell>
          <cell r="O274">
            <v>7</v>
          </cell>
          <cell r="P274" t="str">
            <v>City Recycling</v>
          </cell>
        </row>
        <row r="275">
          <cell r="A275" t="str">
            <v>VALLEY.266</v>
          </cell>
          <cell r="B275">
            <v>273</v>
          </cell>
          <cell r="C275"/>
          <cell r="D275" t="str">
            <v xml:space="preserve">5- 5yd FL cathedral w/ lids                  </v>
          </cell>
          <cell r="E275">
            <v>35604</v>
          </cell>
          <cell r="F275">
            <v>3117.62</v>
          </cell>
          <cell r="G275">
            <v>0</v>
          </cell>
          <cell r="H275"/>
          <cell r="I275">
            <v>0</v>
          </cell>
          <cell r="J275">
            <v>3117.62</v>
          </cell>
          <cell r="K275">
            <v>0</v>
          </cell>
          <cell r="L275">
            <v>3117.62</v>
          </cell>
          <cell r="M275">
            <v>0</v>
          </cell>
          <cell r="N275" t="str">
            <v>S/L</v>
          </cell>
          <cell r="O275">
            <v>7</v>
          </cell>
          <cell r="P275" t="str">
            <v>City Recycling</v>
          </cell>
        </row>
        <row r="276">
          <cell r="A276" t="str">
            <v>VALLEY.267</v>
          </cell>
          <cell r="B276">
            <v>274</v>
          </cell>
          <cell r="C276"/>
          <cell r="D276" t="str">
            <v xml:space="preserve">600- 14 Gal Recyc. Bin                       </v>
          </cell>
          <cell r="E276">
            <v>35673</v>
          </cell>
          <cell r="F276">
            <v>2726.52</v>
          </cell>
          <cell r="G276">
            <v>0</v>
          </cell>
          <cell r="H276"/>
          <cell r="I276">
            <v>0</v>
          </cell>
          <cell r="J276">
            <v>2726.52</v>
          </cell>
          <cell r="K276">
            <v>0</v>
          </cell>
          <cell r="L276">
            <v>2726.52</v>
          </cell>
          <cell r="M276">
            <v>0</v>
          </cell>
          <cell r="N276" t="str">
            <v>S/L</v>
          </cell>
          <cell r="O276">
            <v>7</v>
          </cell>
          <cell r="P276" t="str">
            <v>City Recycling</v>
          </cell>
        </row>
        <row r="277">
          <cell r="A277" t="str">
            <v>VALLEY.268</v>
          </cell>
          <cell r="B277">
            <v>275</v>
          </cell>
          <cell r="C277"/>
          <cell r="D277" t="str">
            <v xml:space="preserve">50- 95 Gal Recyl. Carts                      </v>
          </cell>
          <cell r="E277">
            <v>35703</v>
          </cell>
          <cell r="F277">
            <v>5887</v>
          </cell>
          <cell r="G277">
            <v>0</v>
          </cell>
          <cell r="H277"/>
          <cell r="I277">
            <v>0</v>
          </cell>
          <cell r="J277">
            <v>5887</v>
          </cell>
          <cell r="K277">
            <v>0</v>
          </cell>
          <cell r="L277">
            <v>5887</v>
          </cell>
          <cell r="M277">
            <v>0</v>
          </cell>
          <cell r="N277" t="str">
            <v>S/L</v>
          </cell>
          <cell r="O277">
            <v>7</v>
          </cell>
          <cell r="P277" t="str">
            <v>City Recycling</v>
          </cell>
        </row>
        <row r="278">
          <cell r="A278" t="str">
            <v>VALLEY.269</v>
          </cell>
          <cell r="B278">
            <v>276</v>
          </cell>
          <cell r="C278"/>
          <cell r="D278" t="str">
            <v xml:space="preserve">5- 4yd FL Recy. Container                    </v>
          </cell>
          <cell r="E278">
            <v>35734</v>
          </cell>
          <cell r="F278">
            <v>3360</v>
          </cell>
          <cell r="G278">
            <v>0</v>
          </cell>
          <cell r="H278"/>
          <cell r="I278">
            <v>0</v>
          </cell>
          <cell r="J278">
            <v>3360</v>
          </cell>
          <cell r="K278">
            <v>0</v>
          </cell>
          <cell r="L278">
            <v>3360</v>
          </cell>
          <cell r="M278">
            <v>0</v>
          </cell>
          <cell r="N278" t="str">
            <v>S/L</v>
          </cell>
          <cell r="O278">
            <v>7</v>
          </cell>
          <cell r="P278" t="str">
            <v>City Recycling</v>
          </cell>
        </row>
        <row r="279">
          <cell r="A279" t="str">
            <v>VALLEY.270</v>
          </cell>
          <cell r="B279">
            <v>277</v>
          </cell>
          <cell r="C279"/>
          <cell r="D279" t="str">
            <v xml:space="preserve">6- 6yf FL Recyl. Containers                  </v>
          </cell>
          <cell r="E279">
            <v>35764</v>
          </cell>
          <cell r="F279">
            <v>4815.3599999999997</v>
          </cell>
          <cell r="G279">
            <v>0</v>
          </cell>
          <cell r="H279"/>
          <cell r="I279">
            <v>0</v>
          </cell>
          <cell r="J279">
            <v>4815.3599999999997</v>
          </cell>
          <cell r="K279">
            <v>0</v>
          </cell>
          <cell r="L279">
            <v>4815.3599999999997</v>
          </cell>
          <cell r="M279">
            <v>0</v>
          </cell>
          <cell r="N279" t="str">
            <v>S/L</v>
          </cell>
          <cell r="O279">
            <v>7</v>
          </cell>
          <cell r="P279" t="str">
            <v>City Recycling</v>
          </cell>
        </row>
        <row r="280">
          <cell r="A280" t="str">
            <v>VALLEY.271</v>
          </cell>
          <cell r="B280">
            <v>278</v>
          </cell>
          <cell r="C280"/>
          <cell r="D280" t="str">
            <v xml:space="preserve">Six Section Recycle Shed                     </v>
          </cell>
          <cell r="E280">
            <v>35764</v>
          </cell>
          <cell r="F280">
            <v>499</v>
          </cell>
          <cell r="G280">
            <v>0</v>
          </cell>
          <cell r="H280"/>
          <cell r="I280">
            <v>0</v>
          </cell>
          <cell r="J280">
            <v>499</v>
          </cell>
          <cell r="K280">
            <v>0</v>
          </cell>
          <cell r="L280">
            <v>499</v>
          </cell>
          <cell r="M280">
            <v>0</v>
          </cell>
          <cell r="N280" t="str">
            <v>S/L</v>
          </cell>
          <cell r="O280">
            <v>7</v>
          </cell>
          <cell r="P280" t="str">
            <v>City Recycling</v>
          </cell>
        </row>
        <row r="281">
          <cell r="A281" t="str">
            <v>VALLEY.272</v>
          </cell>
          <cell r="B281">
            <v>279</v>
          </cell>
          <cell r="C281"/>
          <cell r="D281" t="str">
            <v xml:space="preserve">5- 1 1/2 YD FL Containers                    </v>
          </cell>
          <cell r="E281">
            <v>35775</v>
          </cell>
          <cell r="F281">
            <v>2128.8000000000002</v>
          </cell>
          <cell r="G281">
            <v>0</v>
          </cell>
          <cell r="H281"/>
          <cell r="I281">
            <v>0</v>
          </cell>
          <cell r="J281">
            <v>2128.8000000000002</v>
          </cell>
          <cell r="K281">
            <v>0</v>
          </cell>
          <cell r="L281">
            <v>2128.8000000000002</v>
          </cell>
          <cell r="M281">
            <v>0</v>
          </cell>
          <cell r="N281" t="str">
            <v>S/L</v>
          </cell>
          <cell r="O281">
            <v>7</v>
          </cell>
          <cell r="P281" t="str">
            <v>City Recycling</v>
          </cell>
        </row>
        <row r="282">
          <cell r="A282" t="str">
            <v>VALLEY.273</v>
          </cell>
          <cell r="B282">
            <v>280</v>
          </cell>
          <cell r="C282"/>
          <cell r="D282" t="str">
            <v xml:space="preserve">5- 3yd FL Containers                         </v>
          </cell>
          <cell r="E282">
            <v>35764</v>
          </cell>
          <cell r="F282">
            <v>2584.8000000000002</v>
          </cell>
          <cell r="G282">
            <v>0</v>
          </cell>
          <cell r="H282"/>
          <cell r="I282">
            <v>0</v>
          </cell>
          <cell r="J282">
            <v>2584.8000000000002</v>
          </cell>
          <cell r="K282">
            <v>0</v>
          </cell>
          <cell r="L282">
            <v>2584.8000000000002</v>
          </cell>
          <cell r="M282">
            <v>0</v>
          </cell>
          <cell r="N282" t="str">
            <v>S/L</v>
          </cell>
          <cell r="O282">
            <v>7</v>
          </cell>
          <cell r="P282" t="str">
            <v>City Recycling</v>
          </cell>
        </row>
        <row r="283">
          <cell r="A283" t="str">
            <v>VALLEY.274</v>
          </cell>
          <cell r="B283">
            <v>281</v>
          </cell>
          <cell r="C283"/>
          <cell r="D283" t="str">
            <v xml:space="preserve">10- 3 yd FL Containers                       </v>
          </cell>
          <cell r="E283">
            <v>35642</v>
          </cell>
          <cell r="F283">
            <v>4770.5</v>
          </cell>
          <cell r="G283">
            <v>0</v>
          </cell>
          <cell r="H283"/>
          <cell r="I283">
            <v>0</v>
          </cell>
          <cell r="J283">
            <v>4770.5</v>
          </cell>
          <cell r="K283">
            <v>0</v>
          </cell>
          <cell r="L283">
            <v>4770.5</v>
          </cell>
          <cell r="M283">
            <v>0</v>
          </cell>
          <cell r="N283" t="str">
            <v>S/L</v>
          </cell>
          <cell r="O283">
            <v>7</v>
          </cell>
          <cell r="P283" t="str">
            <v>City Recycling</v>
          </cell>
        </row>
        <row r="284">
          <cell r="A284" t="str">
            <v>VALLEY.275</v>
          </cell>
          <cell r="B284">
            <v>282</v>
          </cell>
          <cell r="C284"/>
          <cell r="D284" t="str">
            <v xml:space="preserve">6 - 4yd FL Containers                        </v>
          </cell>
          <cell r="E284">
            <v>35668</v>
          </cell>
          <cell r="F284">
            <v>3398.4</v>
          </cell>
          <cell r="G284">
            <v>0</v>
          </cell>
          <cell r="H284"/>
          <cell r="I284">
            <v>0</v>
          </cell>
          <cell r="J284">
            <v>3398.4</v>
          </cell>
          <cell r="K284">
            <v>0</v>
          </cell>
          <cell r="L284">
            <v>3398.4</v>
          </cell>
          <cell r="M284">
            <v>0</v>
          </cell>
          <cell r="N284" t="str">
            <v>S/L</v>
          </cell>
          <cell r="O284">
            <v>7</v>
          </cell>
          <cell r="P284" t="str">
            <v>City Recycling</v>
          </cell>
        </row>
        <row r="285">
          <cell r="A285" t="str">
            <v>VALLEY.276</v>
          </cell>
          <cell r="B285">
            <v>283</v>
          </cell>
          <cell r="C285"/>
          <cell r="D285" t="str">
            <v xml:space="preserve">330- 95 Gal Containers                       </v>
          </cell>
          <cell r="E285">
            <v>35703</v>
          </cell>
          <cell r="F285">
            <v>16170</v>
          </cell>
          <cell r="G285">
            <v>0</v>
          </cell>
          <cell r="H285"/>
          <cell r="I285">
            <v>0</v>
          </cell>
          <cell r="J285">
            <v>16170</v>
          </cell>
          <cell r="K285">
            <v>0</v>
          </cell>
          <cell r="L285">
            <v>16170</v>
          </cell>
          <cell r="M285">
            <v>0</v>
          </cell>
          <cell r="N285" t="str">
            <v>S/L</v>
          </cell>
          <cell r="O285">
            <v>7</v>
          </cell>
          <cell r="P285" t="str">
            <v>City Recycling</v>
          </cell>
        </row>
        <row r="286">
          <cell r="A286" t="str">
            <v>VALLEY.277</v>
          </cell>
          <cell r="B286">
            <v>284</v>
          </cell>
          <cell r="C286"/>
          <cell r="D286" t="str">
            <v xml:space="preserve">540- 35 Gal Carts                            </v>
          </cell>
          <cell r="E286">
            <v>35734</v>
          </cell>
          <cell r="F286">
            <v>19170</v>
          </cell>
          <cell r="G286">
            <v>0</v>
          </cell>
          <cell r="H286"/>
          <cell r="I286">
            <v>0</v>
          </cell>
          <cell r="J286">
            <v>19170</v>
          </cell>
          <cell r="K286">
            <v>0</v>
          </cell>
          <cell r="L286">
            <v>19170</v>
          </cell>
          <cell r="M286">
            <v>0</v>
          </cell>
          <cell r="N286" t="str">
            <v>S/L</v>
          </cell>
          <cell r="O286">
            <v>7</v>
          </cell>
          <cell r="P286" t="str">
            <v>City Recycling</v>
          </cell>
        </row>
        <row r="287">
          <cell r="A287" t="str">
            <v>VALLEY.278</v>
          </cell>
          <cell r="B287">
            <v>285</v>
          </cell>
          <cell r="C287"/>
          <cell r="D287" t="str">
            <v xml:space="preserve">Basis adj- leases to bank loan               </v>
          </cell>
          <cell r="E287">
            <v>35611</v>
          </cell>
          <cell r="F287">
            <v>2882.16</v>
          </cell>
          <cell r="G287">
            <v>0</v>
          </cell>
          <cell r="H287"/>
          <cell r="I287">
            <v>0</v>
          </cell>
          <cell r="J287">
            <v>2882.16</v>
          </cell>
          <cell r="K287">
            <v>0</v>
          </cell>
          <cell r="L287">
            <v>2882.16</v>
          </cell>
          <cell r="M287">
            <v>0</v>
          </cell>
          <cell r="N287" t="str">
            <v>S/L</v>
          </cell>
          <cell r="O287">
            <v>7</v>
          </cell>
          <cell r="P287" t="str">
            <v>City Recycling</v>
          </cell>
        </row>
        <row r="288">
          <cell r="A288" t="str">
            <v>VALLEY.279</v>
          </cell>
          <cell r="B288">
            <v>286</v>
          </cell>
          <cell r="C288"/>
          <cell r="D288" t="str">
            <v xml:space="preserve">5- 4yd FL Containers                         </v>
          </cell>
          <cell r="E288">
            <v>35854</v>
          </cell>
          <cell r="F288">
            <v>3206.4</v>
          </cell>
          <cell r="G288">
            <v>0</v>
          </cell>
          <cell r="H288"/>
          <cell r="I288">
            <v>0</v>
          </cell>
          <cell r="J288">
            <v>3206.4</v>
          </cell>
          <cell r="K288">
            <v>0</v>
          </cell>
          <cell r="L288">
            <v>3206.4</v>
          </cell>
          <cell r="M288">
            <v>0</v>
          </cell>
          <cell r="N288" t="str">
            <v>S/L</v>
          </cell>
          <cell r="O288">
            <v>7</v>
          </cell>
          <cell r="P288" t="str">
            <v>City Recycling</v>
          </cell>
        </row>
        <row r="289">
          <cell r="A289" t="str">
            <v>VALLEY.280</v>
          </cell>
          <cell r="B289">
            <v>287</v>
          </cell>
          <cell r="C289"/>
          <cell r="D289" t="str">
            <v xml:space="preserve">380- 95 gal Carts                            </v>
          </cell>
          <cell r="E289">
            <v>35885</v>
          </cell>
          <cell r="F289">
            <v>18620</v>
          </cell>
          <cell r="G289">
            <v>0</v>
          </cell>
          <cell r="H289"/>
          <cell r="I289">
            <v>0</v>
          </cell>
          <cell r="J289">
            <v>18620</v>
          </cell>
          <cell r="K289">
            <v>0</v>
          </cell>
          <cell r="L289">
            <v>18620</v>
          </cell>
          <cell r="M289">
            <v>0</v>
          </cell>
          <cell r="N289" t="str">
            <v>S/L</v>
          </cell>
          <cell r="O289">
            <v>7</v>
          </cell>
          <cell r="P289" t="str">
            <v>City Recycling</v>
          </cell>
        </row>
        <row r="290">
          <cell r="A290" t="str">
            <v>VALLEY.281</v>
          </cell>
          <cell r="B290">
            <v>288</v>
          </cell>
          <cell r="C290"/>
          <cell r="D290" t="str">
            <v xml:space="preserve">100 Cart Lid Locks                           </v>
          </cell>
          <cell r="E290">
            <v>35885</v>
          </cell>
          <cell r="F290">
            <v>675</v>
          </cell>
          <cell r="G290">
            <v>0</v>
          </cell>
          <cell r="H290"/>
          <cell r="I290">
            <v>0</v>
          </cell>
          <cell r="J290">
            <v>675</v>
          </cell>
          <cell r="K290">
            <v>0</v>
          </cell>
          <cell r="L290">
            <v>675</v>
          </cell>
          <cell r="M290">
            <v>0</v>
          </cell>
          <cell r="N290" t="str">
            <v>S/L</v>
          </cell>
          <cell r="O290">
            <v>7</v>
          </cell>
          <cell r="P290" t="str">
            <v>City Recycling</v>
          </cell>
        </row>
        <row r="291">
          <cell r="A291" t="str">
            <v>VALLEY.282</v>
          </cell>
          <cell r="B291">
            <v>289</v>
          </cell>
          <cell r="C291"/>
          <cell r="D291" t="str">
            <v xml:space="preserve">10- 6yd Fl Recyc. Containers                 </v>
          </cell>
          <cell r="E291">
            <v>35885</v>
          </cell>
          <cell r="F291">
            <v>7557.6</v>
          </cell>
          <cell r="G291">
            <v>0</v>
          </cell>
          <cell r="H291"/>
          <cell r="I291">
            <v>0</v>
          </cell>
          <cell r="J291">
            <v>7557.6</v>
          </cell>
          <cell r="K291">
            <v>0</v>
          </cell>
          <cell r="L291">
            <v>7557.6</v>
          </cell>
          <cell r="M291">
            <v>0</v>
          </cell>
          <cell r="N291" t="str">
            <v>S/L</v>
          </cell>
          <cell r="O291">
            <v>7</v>
          </cell>
          <cell r="P291" t="str">
            <v>City Recycling</v>
          </cell>
        </row>
        <row r="292">
          <cell r="A292" t="str">
            <v>VALLEY.283</v>
          </cell>
          <cell r="B292">
            <v>290</v>
          </cell>
          <cell r="C292"/>
          <cell r="D292" t="str">
            <v xml:space="preserve">600- 14gal Recycling Bins                    </v>
          </cell>
          <cell r="E292">
            <v>35885</v>
          </cell>
          <cell r="F292">
            <v>2770</v>
          </cell>
          <cell r="G292">
            <v>0</v>
          </cell>
          <cell r="H292"/>
          <cell r="I292">
            <v>0</v>
          </cell>
          <cell r="J292">
            <v>2770</v>
          </cell>
          <cell r="K292">
            <v>0</v>
          </cell>
          <cell r="L292">
            <v>2770</v>
          </cell>
          <cell r="M292">
            <v>0</v>
          </cell>
          <cell r="N292" t="str">
            <v>S/L</v>
          </cell>
          <cell r="O292">
            <v>7</v>
          </cell>
          <cell r="P292" t="str">
            <v>City Recycling</v>
          </cell>
        </row>
        <row r="293">
          <cell r="A293" t="str">
            <v>VALLEY.284</v>
          </cell>
          <cell r="B293">
            <v>291</v>
          </cell>
          <cell r="C293"/>
          <cell r="D293" t="str">
            <v xml:space="preserve">2yd FL Container                             </v>
          </cell>
          <cell r="E293">
            <v>35898</v>
          </cell>
          <cell r="F293">
            <v>410</v>
          </cell>
          <cell r="G293">
            <v>0</v>
          </cell>
          <cell r="H293"/>
          <cell r="I293">
            <v>0</v>
          </cell>
          <cell r="J293">
            <v>410</v>
          </cell>
          <cell r="K293">
            <v>0</v>
          </cell>
          <cell r="L293">
            <v>410</v>
          </cell>
          <cell r="M293">
            <v>0</v>
          </cell>
          <cell r="N293" t="str">
            <v>S/L</v>
          </cell>
          <cell r="O293">
            <v>7</v>
          </cell>
          <cell r="P293" t="str">
            <v>City Recycling</v>
          </cell>
        </row>
        <row r="294">
          <cell r="A294" t="str">
            <v>VALLEY.285</v>
          </cell>
          <cell r="B294">
            <v>292</v>
          </cell>
          <cell r="C294"/>
          <cell r="D294" t="str">
            <v xml:space="preserve">15- 3yd FL Containers                        </v>
          </cell>
          <cell r="E294">
            <v>35898</v>
          </cell>
          <cell r="F294">
            <v>8720.85</v>
          </cell>
          <cell r="G294">
            <v>0</v>
          </cell>
          <cell r="H294"/>
          <cell r="I294">
            <v>0</v>
          </cell>
          <cell r="J294">
            <v>8720.85</v>
          </cell>
          <cell r="K294">
            <v>0</v>
          </cell>
          <cell r="L294">
            <v>8720.85</v>
          </cell>
          <cell r="M294">
            <v>0</v>
          </cell>
          <cell r="N294" t="str">
            <v>S/L</v>
          </cell>
          <cell r="O294">
            <v>7</v>
          </cell>
          <cell r="P294" t="str">
            <v>City Recycling</v>
          </cell>
        </row>
        <row r="295">
          <cell r="A295" t="str">
            <v>VALLEY.286</v>
          </cell>
          <cell r="B295">
            <v>293</v>
          </cell>
          <cell r="C295"/>
          <cell r="D295" t="str">
            <v xml:space="preserve">5- 5yd FL Containers                         </v>
          </cell>
          <cell r="E295">
            <v>35915</v>
          </cell>
          <cell r="F295">
            <v>3117.6</v>
          </cell>
          <cell r="G295">
            <v>0</v>
          </cell>
          <cell r="H295"/>
          <cell r="I295">
            <v>0</v>
          </cell>
          <cell r="J295">
            <v>3117.6</v>
          </cell>
          <cell r="K295">
            <v>0</v>
          </cell>
          <cell r="L295">
            <v>3117.6</v>
          </cell>
          <cell r="M295">
            <v>0</v>
          </cell>
          <cell r="N295" t="str">
            <v>S/L</v>
          </cell>
          <cell r="O295">
            <v>7</v>
          </cell>
          <cell r="P295" t="str">
            <v>City Recycling</v>
          </cell>
        </row>
        <row r="296">
          <cell r="A296" t="str">
            <v>VALLEY.287</v>
          </cell>
          <cell r="B296">
            <v>294</v>
          </cell>
          <cell r="C296"/>
          <cell r="D296" t="str">
            <v xml:space="preserve">5- 4yd FL Recyc. Containers                  </v>
          </cell>
          <cell r="E296">
            <v>35915</v>
          </cell>
          <cell r="F296">
            <v>3206.4</v>
          </cell>
          <cell r="G296">
            <v>0</v>
          </cell>
          <cell r="H296"/>
          <cell r="I296">
            <v>0</v>
          </cell>
          <cell r="J296">
            <v>3206.4</v>
          </cell>
          <cell r="K296">
            <v>0</v>
          </cell>
          <cell r="L296">
            <v>3206.4</v>
          </cell>
          <cell r="M296">
            <v>0</v>
          </cell>
          <cell r="N296" t="str">
            <v>S/L</v>
          </cell>
          <cell r="O296">
            <v>7</v>
          </cell>
          <cell r="P296" t="str">
            <v>City Recycling</v>
          </cell>
        </row>
        <row r="297">
          <cell r="A297" t="str">
            <v>VALLEY.288</v>
          </cell>
          <cell r="B297">
            <v>295</v>
          </cell>
          <cell r="C297"/>
          <cell r="D297" t="str">
            <v xml:space="preserve">Roll Cart                                    </v>
          </cell>
          <cell r="E297">
            <v>35958</v>
          </cell>
          <cell r="F297">
            <v>395</v>
          </cell>
          <cell r="G297">
            <v>0</v>
          </cell>
          <cell r="H297"/>
          <cell r="I297">
            <v>0</v>
          </cell>
          <cell r="J297">
            <v>395</v>
          </cell>
          <cell r="K297">
            <v>0</v>
          </cell>
          <cell r="L297">
            <v>395</v>
          </cell>
          <cell r="M297">
            <v>0</v>
          </cell>
          <cell r="N297" t="str">
            <v>S/L</v>
          </cell>
          <cell r="O297">
            <v>7</v>
          </cell>
          <cell r="P297" t="str">
            <v>City Recycling</v>
          </cell>
        </row>
        <row r="298">
          <cell r="A298" t="str">
            <v>VALLEY.289</v>
          </cell>
          <cell r="B298">
            <v>296</v>
          </cell>
          <cell r="C298"/>
          <cell r="D298" t="str">
            <v xml:space="preserve">520- 35 Gal Carts                            </v>
          </cell>
          <cell r="E298">
            <v>35976</v>
          </cell>
          <cell r="F298">
            <v>17940</v>
          </cell>
          <cell r="G298">
            <v>0</v>
          </cell>
          <cell r="H298"/>
          <cell r="I298">
            <v>0</v>
          </cell>
          <cell r="J298">
            <v>17940</v>
          </cell>
          <cell r="K298">
            <v>0</v>
          </cell>
          <cell r="L298">
            <v>17940</v>
          </cell>
          <cell r="M298">
            <v>0</v>
          </cell>
          <cell r="N298" t="str">
            <v>S/L</v>
          </cell>
          <cell r="O298">
            <v>7</v>
          </cell>
          <cell r="P298" t="str">
            <v>City Recycling</v>
          </cell>
        </row>
        <row r="299">
          <cell r="A299" t="str">
            <v>VALLEY.290</v>
          </cell>
          <cell r="B299">
            <v>297</v>
          </cell>
          <cell r="C299"/>
          <cell r="D299" t="str">
            <v xml:space="preserve">5- 3yd FL Containers                         </v>
          </cell>
          <cell r="E299">
            <v>35976</v>
          </cell>
          <cell r="F299">
            <v>2428.8000000000002</v>
          </cell>
          <cell r="G299">
            <v>0</v>
          </cell>
          <cell r="H299"/>
          <cell r="I299">
            <v>0</v>
          </cell>
          <cell r="J299">
            <v>2428.8000000000002</v>
          </cell>
          <cell r="K299">
            <v>0</v>
          </cell>
          <cell r="L299">
            <v>2428.8000000000002</v>
          </cell>
          <cell r="M299">
            <v>0</v>
          </cell>
          <cell r="N299" t="str">
            <v>S/L</v>
          </cell>
          <cell r="O299">
            <v>7</v>
          </cell>
          <cell r="P299" t="str">
            <v>City Recycling</v>
          </cell>
        </row>
        <row r="300">
          <cell r="A300" t="str">
            <v>VALLEY.291</v>
          </cell>
          <cell r="B300">
            <v>298</v>
          </cell>
          <cell r="C300"/>
          <cell r="D300" t="str">
            <v xml:space="preserve">2- 8yd FL Containers                         </v>
          </cell>
          <cell r="E300">
            <v>35976</v>
          </cell>
          <cell r="F300">
            <v>1646</v>
          </cell>
          <cell r="G300">
            <v>0</v>
          </cell>
          <cell r="H300"/>
          <cell r="I300">
            <v>0</v>
          </cell>
          <cell r="J300">
            <v>1646</v>
          </cell>
          <cell r="K300">
            <v>0</v>
          </cell>
          <cell r="L300">
            <v>1646</v>
          </cell>
          <cell r="M300">
            <v>0</v>
          </cell>
          <cell r="N300" t="str">
            <v>S/L</v>
          </cell>
          <cell r="O300">
            <v>7</v>
          </cell>
          <cell r="P300" t="str">
            <v>City Recycling</v>
          </cell>
        </row>
        <row r="301">
          <cell r="A301" t="str">
            <v>VALLEY.292</v>
          </cell>
          <cell r="B301">
            <v>299</v>
          </cell>
          <cell r="C301"/>
          <cell r="D301" t="str">
            <v xml:space="preserve">6- 1.5yd Tote Bin                            </v>
          </cell>
          <cell r="E301">
            <v>36007</v>
          </cell>
          <cell r="F301">
            <v>1488</v>
          </cell>
          <cell r="G301">
            <v>0</v>
          </cell>
          <cell r="H301"/>
          <cell r="I301">
            <v>0</v>
          </cell>
          <cell r="J301">
            <v>1488</v>
          </cell>
          <cell r="K301">
            <v>0</v>
          </cell>
          <cell r="L301">
            <v>1488</v>
          </cell>
          <cell r="M301">
            <v>0</v>
          </cell>
          <cell r="N301" t="str">
            <v>S/L</v>
          </cell>
          <cell r="O301">
            <v>7</v>
          </cell>
          <cell r="P301" t="str">
            <v>City Recycling</v>
          </cell>
        </row>
        <row r="302">
          <cell r="A302" t="str">
            <v>VALLEY.293</v>
          </cell>
          <cell r="B302">
            <v>300</v>
          </cell>
          <cell r="C302"/>
          <cell r="D302" t="str">
            <v xml:space="preserve">4- Special Slant Top Tote Bin                </v>
          </cell>
          <cell r="E302">
            <v>36007</v>
          </cell>
          <cell r="F302">
            <v>1220</v>
          </cell>
          <cell r="G302">
            <v>0</v>
          </cell>
          <cell r="H302"/>
          <cell r="I302">
            <v>0</v>
          </cell>
          <cell r="J302">
            <v>1220</v>
          </cell>
          <cell r="K302">
            <v>0</v>
          </cell>
          <cell r="L302">
            <v>1220</v>
          </cell>
          <cell r="M302">
            <v>0</v>
          </cell>
          <cell r="N302" t="str">
            <v>S/L</v>
          </cell>
          <cell r="O302">
            <v>7</v>
          </cell>
          <cell r="P302" t="str">
            <v>City Recycling</v>
          </cell>
        </row>
        <row r="303">
          <cell r="A303" t="str">
            <v>VALLEY.294</v>
          </cell>
          <cell r="B303">
            <v>301</v>
          </cell>
          <cell r="C303"/>
          <cell r="D303" t="str">
            <v xml:space="preserve">1000- 14 Gal Recycle Bins                    </v>
          </cell>
          <cell r="E303">
            <v>35997</v>
          </cell>
          <cell r="F303">
            <v>4524.95</v>
          </cell>
          <cell r="G303">
            <v>0</v>
          </cell>
          <cell r="H303"/>
          <cell r="I303">
            <v>0</v>
          </cell>
          <cell r="J303">
            <v>4524.95</v>
          </cell>
          <cell r="K303">
            <v>0</v>
          </cell>
          <cell r="L303">
            <v>4524.95</v>
          </cell>
          <cell r="M303">
            <v>0</v>
          </cell>
          <cell r="N303" t="str">
            <v>S/L</v>
          </cell>
          <cell r="O303">
            <v>7</v>
          </cell>
          <cell r="P303" t="str">
            <v>City Recycling</v>
          </cell>
        </row>
        <row r="304">
          <cell r="A304" t="str">
            <v>VALLEY.295</v>
          </cell>
          <cell r="B304">
            <v>302</v>
          </cell>
          <cell r="C304"/>
          <cell r="D304" t="str">
            <v xml:space="preserve">5- 4yd FL Cardboard Recy Containe            </v>
          </cell>
          <cell r="E304">
            <v>36038</v>
          </cell>
          <cell r="F304">
            <v>3206.4</v>
          </cell>
          <cell r="G304">
            <v>0</v>
          </cell>
          <cell r="H304"/>
          <cell r="I304">
            <v>0</v>
          </cell>
          <cell r="J304">
            <v>3206.4</v>
          </cell>
          <cell r="K304">
            <v>0</v>
          </cell>
          <cell r="L304">
            <v>3206.4</v>
          </cell>
          <cell r="M304">
            <v>0</v>
          </cell>
          <cell r="N304" t="str">
            <v>S/L</v>
          </cell>
          <cell r="O304">
            <v>7</v>
          </cell>
          <cell r="P304" t="str">
            <v>City Recycling</v>
          </cell>
        </row>
        <row r="305">
          <cell r="A305" t="str">
            <v>VALLEY.296</v>
          </cell>
          <cell r="B305">
            <v>303</v>
          </cell>
          <cell r="C305"/>
          <cell r="D305" t="str">
            <v xml:space="preserve">10- 6yd FL Carboard Recy Containe            </v>
          </cell>
          <cell r="E305">
            <v>36038</v>
          </cell>
          <cell r="F305">
            <v>7557.6</v>
          </cell>
          <cell r="G305">
            <v>0</v>
          </cell>
          <cell r="H305"/>
          <cell r="I305">
            <v>0</v>
          </cell>
          <cell r="J305">
            <v>7557.6</v>
          </cell>
          <cell r="K305">
            <v>0</v>
          </cell>
          <cell r="L305">
            <v>7557.6</v>
          </cell>
          <cell r="M305">
            <v>0</v>
          </cell>
          <cell r="N305" t="str">
            <v>S/L</v>
          </cell>
          <cell r="O305">
            <v>7</v>
          </cell>
          <cell r="P305" t="str">
            <v>City Recycling</v>
          </cell>
        </row>
        <row r="306">
          <cell r="A306" t="str">
            <v>VALLEY.297</v>
          </cell>
          <cell r="B306">
            <v>304</v>
          </cell>
          <cell r="C306"/>
          <cell r="D306" t="str">
            <v xml:space="preserve">44.4yd Super Clean Trx Box/Lid               </v>
          </cell>
          <cell r="E306">
            <v>36063</v>
          </cell>
          <cell r="F306">
            <v>5391</v>
          </cell>
          <cell r="G306">
            <v>0</v>
          </cell>
          <cell r="H306"/>
          <cell r="I306">
            <v>0</v>
          </cell>
          <cell r="J306">
            <v>5391</v>
          </cell>
          <cell r="K306">
            <v>0</v>
          </cell>
          <cell r="L306">
            <v>5391</v>
          </cell>
          <cell r="M306">
            <v>0</v>
          </cell>
          <cell r="N306" t="str">
            <v>S/L</v>
          </cell>
          <cell r="O306">
            <v>7</v>
          </cell>
          <cell r="P306" t="str">
            <v>City Recycling</v>
          </cell>
        </row>
        <row r="307">
          <cell r="A307" t="str">
            <v>VALLEY.298</v>
          </cell>
          <cell r="B307">
            <v>305</v>
          </cell>
          <cell r="C307"/>
          <cell r="D307" t="str">
            <v xml:space="preserve">5- 6yd FL Cathedral Containers               </v>
          </cell>
          <cell r="E307">
            <v>36063</v>
          </cell>
          <cell r="F307">
            <v>3348</v>
          </cell>
          <cell r="G307">
            <v>0</v>
          </cell>
          <cell r="H307"/>
          <cell r="I307">
            <v>0</v>
          </cell>
          <cell r="J307">
            <v>3348</v>
          </cell>
          <cell r="K307">
            <v>0</v>
          </cell>
          <cell r="L307">
            <v>3348</v>
          </cell>
          <cell r="M307">
            <v>0</v>
          </cell>
          <cell r="N307" t="str">
            <v>S/L</v>
          </cell>
          <cell r="O307">
            <v>7</v>
          </cell>
          <cell r="P307" t="str">
            <v>City Recycling</v>
          </cell>
        </row>
        <row r="308">
          <cell r="A308" t="str">
            <v>VALLEY.299</v>
          </cell>
          <cell r="B308">
            <v>306</v>
          </cell>
          <cell r="C308"/>
          <cell r="D308" t="str">
            <v xml:space="preserve">5- 3yd FL Slant Top Containers               </v>
          </cell>
          <cell r="E308">
            <v>36063</v>
          </cell>
          <cell r="F308">
            <v>2604</v>
          </cell>
          <cell r="G308">
            <v>0</v>
          </cell>
          <cell r="H308"/>
          <cell r="I308">
            <v>0</v>
          </cell>
          <cell r="J308">
            <v>2604</v>
          </cell>
          <cell r="K308">
            <v>0</v>
          </cell>
          <cell r="L308">
            <v>2604</v>
          </cell>
          <cell r="M308">
            <v>0</v>
          </cell>
          <cell r="N308" t="str">
            <v>S/L</v>
          </cell>
          <cell r="O308">
            <v>7</v>
          </cell>
          <cell r="P308" t="str">
            <v>City Recycling</v>
          </cell>
        </row>
        <row r="309">
          <cell r="A309" t="str">
            <v>VALLEY.300</v>
          </cell>
          <cell r="B309">
            <v>307</v>
          </cell>
          <cell r="C309"/>
          <cell r="D309" t="str">
            <v xml:space="preserve">520- 35 Gal Carts                            </v>
          </cell>
          <cell r="E309">
            <v>36070</v>
          </cell>
          <cell r="F309">
            <v>17940</v>
          </cell>
          <cell r="G309">
            <v>0</v>
          </cell>
          <cell r="H309"/>
          <cell r="I309">
            <v>0</v>
          </cell>
          <cell r="J309">
            <v>17940</v>
          </cell>
          <cell r="K309">
            <v>0</v>
          </cell>
          <cell r="L309">
            <v>17940</v>
          </cell>
          <cell r="M309">
            <v>0</v>
          </cell>
          <cell r="N309" t="str">
            <v>S/L</v>
          </cell>
          <cell r="O309">
            <v>7</v>
          </cell>
          <cell r="P309" t="str">
            <v>City Recycling</v>
          </cell>
        </row>
        <row r="310">
          <cell r="A310" t="str">
            <v>VALLEY.301</v>
          </cell>
          <cell r="B310">
            <v>308</v>
          </cell>
          <cell r="C310"/>
          <cell r="D310" t="str">
            <v xml:space="preserve">5- 1 1/2yd Tote Bins                         </v>
          </cell>
          <cell r="E310">
            <v>36098</v>
          </cell>
          <cell r="F310">
            <v>1280</v>
          </cell>
          <cell r="G310">
            <v>0</v>
          </cell>
          <cell r="H310"/>
          <cell r="I310">
            <v>0</v>
          </cell>
          <cell r="J310">
            <v>1280</v>
          </cell>
          <cell r="K310">
            <v>0</v>
          </cell>
          <cell r="L310">
            <v>1280</v>
          </cell>
          <cell r="M310">
            <v>0</v>
          </cell>
          <cell r="N310" t="str">
            <v>S/L</v>
          </cell>
          <cell r="O310">
            <v>7</v>
          </cell>
          <cell r="P310" t="str">
            <v>City Recycling</v>
          </cell>
        </row>
        <row r="311">
          <cell r="A311" t="str">
            <v>VALLEY.302</v>
          </cell>
          <cell r="B311">
            <v>309</v>
          </cell>
          <cell r="C311"/>
          <cell r="D311" t="str">
            <v xml:space="preserve">2- 1 1/2 yd Tote Bins                        </v>
          </cell>
          <cell r="E311">
            <v>36098</v>
          </cell>
          <cell r="F311">
            <v>694</v>
          </cell>
          <cell r="G311">
            <v>0</v>
          </cell>
          <cell r="H311"/>
          <cell r="I311">
            <v>0</v>
          </cell>
          <cell r="J311">
            <v>694</v>
          </cell>
          <cell r="K311">
            <v>0</v>
          </cell>
          <cell r="L311">
            <v>694</v>
          </cell>
          <cell r="M311">
            <v>0</v>
          </cell>
          <cell r="N311" t="str">
            <v>S/L</v>
          </cell>
          <cell r="O311">
            <v>7</v>
          </cell>
          <cell r="P311" t="str">
            <v>City Recycling</v>
          </cell>
        </row>
        <row r="312">
          <cell r="A312" t="str">
            <v>VALLEY.303</v>
          </cell>
          <cell r="B312">
            <v>310</v>
          </cell>
          <cell r="C312"/>
          <cell r="D312" t="str">
            <v xml:space="preserve">5- 5yd FL Cathedral Containers               </v>
          </cell>
          <cell r="E312">
            <v>36098</v>
          </cell>
          <cell r="F312">
            <v>3146.4</v>
          </cell>
          <cell r="G312">
            <v>0</v>
          </cell>
          <cell r="H312"/>
          <cell r="I312">
            <v>0</v>
          </cell>
          <cell r="J312">
            <v>3146.4</v>
          </cell>
          <cell r="K312">
            <v>0</v>
          </cell>
          <cell r="L312">
            <v>3146.4</v>
          </cell>
          <cell r="M312">
            <v>0</v>
          </cell>
          <cell r="N312" t="str">
            <v>S/L</v>
          </cell>
          <cell r="O312">
            <v>7</v>
          </cell>
          <cell r="P312" t="str">
            <v>City Recycling</v>
          </cell>
        </row>
        <row r="313">
          <cell r="A313" t="str">
            <v>VALLEY.304</v>
          </cell>
          <cell r="B313">
            <v>311</v>
          </cell>
          <cell r="C313"/>
          <cell r="D313" t="str">
            <v xml:space="preserve">380- 95 Gal Containers                       </v>
          </cell>
          <cell r="E313">
            <v>36099</v>
          </cell>
          <cell r="F313">
            <v>18240</v>
          </cell>
          <cell r="G313">
            <v>0</v>
          </cell>
          <cell r="H313"/>
          <cell r="I313">
            <v>0</v>
          </cell>
          <cell r="J313">
            <v>18240</v>
          </cell>
          <cell r="K313">
            <v>0</v>
          </cell>
          <cell r="L313">
            <v>18240</v>
          </cell>
          <cell r="M313">
            <v>0</v>
          </cell>
          <cell r="N313" t="str">
            <v>S/L</v>
          </cell>
          <cell r="O313">
            <v>7</v>
          </cell>
          <cell r="P313" t="str">
            <v>City Recycling</v>
          </cell>
        </row>
        <row r="314">
          <cell r="A314" t="str">
            <v>VALLEY.305</v>
          </cell>
          <cell r="B314">
            <v>312</v>
          </cell>
          <cell r="C314"/>
          <cell r="D314" t="str">
            <v xml:space="preserve">2 2yd Self Dumping Hopper                    </v>
          </cell>
          <cell r="E314">
            <v>36188</v>
          </cell>
          <cell r="F314">
            <v>1390</v>
          </cell>
          <cell r="G314">
            <v>0</v>
          </cell>
          <cell r="H314"/>
          <cell r="I314">
            <v>0</v>
          </cell>
          <cell r="J314">
            <v>1390</v>
          </cell>
          <cell r="K314">
            <v>0</v>
          </cell>
          <cell r="L314">
            <v>1390</v>
          </cell>
          <cell r="M314">
            <v>0</v>
          </cell>
          <cell r="N314" t="str">
            <v>S/L</v>
          </cell>
          <cell r="O314">
            <v>7</v>
          </cell>
          <cell r="P314" t="str">
            <v>City Recycling</v>
          </cell>
        </row>
        <row r="315">
          <cell r="A315" t="str">
            <v>VALLEY.306</v>
          </cell>
          <cell r="B315">
            <v>313</v>
          </cell>
          <cell r="C315"/>
          <cell r="D315" t="str">
            <v xml:space="preserve">5 4yd Cardboard Recycl Container             </v>
          </cell>
          <cell r="E315">
            <v>36219</v>
          </cell>
          <cell r="F315">
            <v>2673.6</v>
          </cell>
          <cell r="G315">
            <v>0</v>
          </cell>
          <cell r="H315"/>
          <cell r="I315">
            <v>0</v>
          </cell>
          <cell r="J315">
            <v>2673.6</v>
          </cell>
          <cell r="K315">
            <v>0</v>
          </cell>
          <cell r="L315">
            <v>2673.6</v>
          </cell>
          <cell r="M315">
            <v>0</v>
          </cell>
          <cell r="N315" t="str">
            <v>S/L</v>
          </cell>
          <cell r="O315">
            <v>7</v>
          </cell>
          <cell r="P315" t="str">
            <v>City Recycling</v>
          </cell>
        </row>
        <row r="316">
          <cell r="A316" t="str">
            <v>VALLEY.307</v>
          </cell>
          <cell r="B316">
            <v>314</v>
          </cell>
          <cell r="C316"/>
          <cell r="D316" t="str">
            <v xml:space="preserve">380 95gal Containers                         </v>
          </cell>
          <cell r="E316">
            <v>36219</v>
          </cell>
          <cell r="F316">
            <v>18620</v>
          </cell>
          <cell r="G316">
            <v>0</v>
          </cell>
          <cell r="H316"/>
          <cell r="I316">
            <v>0</v>
          </cell>
          <cell r="J316">
            <v>18620</v>
          </cell>
          <cell r="K316">
            <v>0</v>
          </cell>
          <cell r="L316">
            <v>18620</v>
          </cell>
          <cell r="M316">
            <v>0</v>
          </cell>
          <cell r="N316" t="str">
            <v>S/L</v>
          </cell>
          <cell r="O316">
            <v>7</v>
          </cell>
          <cell r="P316" t="str">
            <v>City Recycling</v>
          </cell>
        </row>
        <row r="317">
          <cell r="A317" t="str">
            <v>VALLEY.308</v>
          </cell>
          <cell r="B317">
            <v>315</v>
          </cell>
          <cell r="C317"/>
          <cell r="D317" t="str">
            <v xml:space="preserve">330 35gal Carts                              </v>
          </cell>
          <cell r="E317">
            <v>36250</v>
          </cell>
          <cell r="F317">
            <v>11385</v>
          </cell>
          <cell r="G317">
            <v>0</v>
          </cell>
          <cell r="H317"/>
          <cell r="I317">
            <v>0</v>
          </cell>
          <cell r="J317">
            <v>11385</v>
          </cell>
          <cell r="K317">
            <v>0</v>
          </cell>
          <cell r="L317">
            <v>11385</v>
          </cell>
          <cell r="M317">
            <v>0</v>
          </cell>
          <cell r="N317" t="str">
            <v>S/L</v>
          </cell>
          <cell r="O317">
            <v>7</v>
          </cell>
          <cell r="P317" t="str">
            <v>City Recycling</v>
          </cell>
        </row>
        <row r="318">
          <cell r="A318" t="str">
            <v>VALLEY.309</v>
          </cell>
          <cell r="B318">
            <v>316</v>
          </cell>
          <cell r="C318"/>
          <cell r="D318" t="str">
            <v xml:space="preserve">1-5yd FL Container                           </v>
          </cell>
          <cell r="E318">
            <v>36301</v>
          </cell>
          <cell r="F318">
            <v>1483</v>
          </cell>
          <cell r="G318">
            <v>0</v>
          </cell>
          <cell r="H318"/>
          <cell r="I318">
            <v>0</v>
          </cell>
          <cell r="J318">
            <v>1483</v>
          </cell>
          <cell r="K318">
            <v>0</v>
          </cell>
          <cell r="L318">
            <v>1483</v>
          </cell>
          <cell r="M318">
            <v>0</v>
          </cell>
          <cell r="N318" t="str">
            <v>S/L</v>
          </cell>
          <cell r="O318">
            <v>7</v>
          </cell>
          <cell r="P318" t="str">
            <v>City Recycling</v>
          </cell>
        </row>
        <row r="319">
          <cell r="A319" t="str">
            <v>VALLEY.310</v>
          </cell>
          <cell r="B319">
            <v>317</v>
          </cell>
          <cell r="C319"/>
          <cell r="D319" t="str">
            <v xml:space="preserve">5-6yd Cardboard Recycl Container             </v>
          </cell>
          <cell r="E319">
            <v>36301</v>
          </cell>
          <cell r="F319">
            <v>2976</v>
          </cell>
          <cell r="G319">
            <v>0</v>
          </cell>
          <cell r="H319"/>
          <cell r="I319">
            <v>0</v>
          </cell>
          <cell r="J319">
            <v>2976</v>
          </cell>
          <cell r="K319">
            <v>0</v>
          </cell>
          <cell r="L319">
            <v>2976</v>
          </cell>
          <cell r="M319">
            <v>0</v>
          </cell>
          <cell r="N319" t="str">
            <v>S/L</v>
          </cell>
          <cell r="O319">
            <v>7</v>
          </cell>
          <cell r="P319" t="str">
            <v>City Recycling</v>
          </cell>
        </row>
        <row r="320">
          <cell r="A320" t="str">
            <v>VALLEY.311</v>
          </cell>
          <cell r="B320">
            <v>318</v>
          </cell>
          <cell r="C320"/>
          <cell r="D320" t="str">
            <v xml:space="preserve">1-14 Gal Recycle Bin                         </v>
          </cell>
          <cell r="E320">
            <v>36306</v>
          </cell>
          <cell r="F320">
            <v>3880</v>
          </cell>
          <cell r="G320">
            <v>0</v>
          </cell>
          <cell r="H320"/>
          <cell r="I320">
            <v>0</v>
          </cell>
          <cell r="J320">
            <v>3880</v>
          </cell>
          <cell r="K320">
            <v>0</v>
          </cell>
          <cell r="L320">
            <v>3880</v>
          </cell>
          <cell r="M320">
            <v>0</v>
          </cell>
          <cell r="N320" t="str">
            <v>S/L</v>
          </cell>
          <cell r="O320">
            <v>7</v>
          </cell>
          <cell r="P320" t="str">
            <v>City Recycling</v>
          </cell>
        </row>
        <row r="321">
          <cell r="A321" t="str">
            <v>VALLEY.312</v>
          </cell>
          <cell r="B321">
            <v>319</v>
          </cell>
          <cell r="C321"/>
          <cell r="D321" t="str">
            <v xml:space="preserve">2-8yd FL Containers                          </v>
          </cell>
          <cell r="E321">
            <v>36339</v>
          </cell>
          <cell r="F321">
            <v>1598</v>
          </cell>
          <cell r="G321">
            <v>0</v>
          </cell>
          <cell r="H321"/>
          <cell r="I321">
            <v>0</v>
          </cell>
          <cell r="J321">
            <v>1598</v>
          </cell>
          <cell r="K321">
            <v>0</v>
          </cell>
          <cell r="L321">
            <v>1598</v>
          </cell>
          <cell r="M321">
            <v>0</v>
          </cell>
          <cell r="N321" t="str">
            <v>S/L</v>
          </cell>
          <cell r="O321">
            <v>7</v>
          </cell>
          <cell r="P321" t="str">
            <v>City Recycling</v>
          </cell>
        </row>
        <row r="322">
          <cell r="A322" t="str">
            <v>VALLEY.313</v>
          </cell>
          <cell r="B322">
            <v>320</v>
          </cell>
          <cell r="C322"/>
          <cell r="D322" t="str">
            <v xml:space="preserve">5-1yd FL Containers                          </v>
          </cell>
          <cell r="E322">
            <v>36364</v>
          </cell>
          <cell r="F322">
            <v>1764</v>
          </cell>
          <cell r="G322">
            <v>0</v>
          </cell>
          <cell r="H322"/>
          <cell r="I322">
            <v>0</v>
          </cell>
          <cell r="J322">
            <v>1764</v>
          </cell>
          <cell r="K322">
            <v>0</v>
          </cell>
          <cell r="L322">
            <v>1764</v>
          </cell>
          <cell r="M322">
            <v>0</v>
          </cell>
          <cell r="N322" t="str">
            <v>S/L</v>
          </cell>
          <cell r="O322">
            <v>7</v>
          </cell>
          <cell r="P322" t="str">
            <v>City Recycling</v>
          </cell>
        </row>
        <row r="323">
          <cell r="A323" t="str">
            <v>VALLEY.314</v>
          </cell>
          <cell r="B323">
            <v>321</v>
          </cell>
          <cell r="C323"/>
          <cell r="D323" t="str">
            <v xml:space="preserve">3-6yd FL Containers                          </v>
          </cell>
          <cell r="E323">
            <v>36364</v>
          </cell>
          <cell r="F323">
            <v>1930.5</v>
          </cell>
          <cell r="G323">
            <v>0</v>
          </cell>
          <cell r="H323"/>
          <cell r="I323">
            <v>0</v>
          </cell>
          <cell r="J323">
            <v>1930.5</v>
          </cell>
          <cell r="K323">
            <v>0</v>
          </cell>
          <cell r="L323">
            <v>1930.5</v>
          </cell>
          <cell r="M323">
            <v>0</v>
          </cell>
          <cell r="N323" t="str">
            <v>S/L</v>
          </cell>
          <cell r="O323">
            <v>7</v>
          </cell>
          <cell r="P323" t="str">
            <v>City Recycling</v>
          </cell>
        </row>
        <row r="324">
          <cell r="A324" t="str">
            <v>VALLEY.315</v>
          </cell>
          <cell r="B324">
            <v>322</v>
          </cell>
          <cell r="C324"/>
          <cell r="D324" t="str">
            <v xml:space="preserve">5-4yd Cardboard Recycl Containers            </v>
          </cell>
          <cell r="E324">
            <v>36364</v>
          </cell>
          <cell r="F324">
            <v>2587.1999999999998</v>
          </cell>
          <cell r="G324">
            <v>0</v>
          </cell>
          <cell r="H324"/>
          <cell r="I324">
            <v>0</v>
          </cell>
          <cell r="J324">
            <v>2587.1999999999998</v>
          </cell>
          <cell r="K324">
            <v>0</v>
          </cell>
          <cell r="L324">
            <v>2587.1999999999998</v>
          </cell>
          <cell r="M324">
            <v>0</v>
          </cell>
          <cell r="N324" t="str">
            <v>S/L</v>
          </cell>
          <cell r="O324">
            <v>7</v>
          </cell>
          <cell r="P324" t="str">
            <v>City Recycling</v>
          </cell>
        </row>
        <row r="325">
          <cell r="A325" t="str">
            <v>VALLEY.316</v>
          </cell>
          <cell r="B325">
            <v>323</v>
          </cell>
          <cell r="C325"/>
          <cell r="D325" t="str">
            <v xml:space="preserve">5-6yd Cardboard Recycl Containers            </v>
          </cell>
          <cell r="E325">
            <v>36364</v>
          </cell>
          <cell r="F325">
            <v>3110.8</v>
          </cell>
          <cell r="G325">
            <v>0</v>
          </cell>
          <cell r="H325"/>
          <cell r="I325">
            <v>0</v>
          </cell>
          <cell r="J325">
            <v>3110.8</v>
          </cell>
          <cell r="K325">
            <v>0</v>
          </cell>
          <cell r="L325">
            <v>3110.8</v>
          </cell>
          <cell r="M325">
            <v>0</v>
          </cell>
          <cell r="N325" t="str">
            <v>S/L</v>
          </cell>
          <cell r="O325">
            <v>7</v>
          </cell>
          <cell r="P325" t="str">
            <v>City Recycling</v>
          </cell>
        </row>
        <row r="326">
          <cell r="A326" t="str">
            <v>VALLEY.317</v>
          </cell>
          <cell r="B326">
            <v>324</v>
          </cell>
          <cell r="C326"/>
          <cell r="D326" t="str">
            <v xml:space="preserve">192-95 Gal Carts                             </v>
          </cell>
          <cell r="E326">
            <v>36399</v>
          </cell>
          <cell r="F326">
            <v>9216</v>
          </cell>
          <cell r="G326">
            <v>0</v>
          </cell>
          <cell r="H326"/>
          <cell r="I326">
            <v>0</v>
          </cell>
          <cell r="J326">
            <v>9216</v>
          </cell>
          <cell r="K326">
            <v>0</v>
          </cell>
          <cell r="L326">
            <v>9216</v>
          </cell>
          <cell r="M326">
            <v>0</v>
          </cell>
          <cell r="N326" t="str">
            <v>S/L</v>
          </cell>
          <cell r="O326">
            <v>7</v>
          </cell>
          <cell r="P326" t="str">
            <v>City Recycling</v>
          </cell>
        </row>
        <row r="327">
          <cell r="A327" t="str">
            <v>VALLEY.318</v>
          </cell>
          <cell r="B327">
            <v>325</v>
          </cell>
          <cell r="C327"/>
          <cell r="D327" t="str">
            <v xml:space="preserve">5-6yd Metal FL Cardbd Container              </v>
          </cell>
          <cell r="E327">
            <v>36460</v>
          </cell>
          <cell r="F327">
            <v>2976</v>
          </cell>
          <cell r="G327">
            <v>0</v>
          </cell>
          <cell r="H327"/>
          <cell r="I327">
            <v>0</v>
          </cell>
          <cell r="J327">
            <v>2976</v>
          </cell>
          <cell r="K327">
            <v>0</v>
          </cell>
          <cell r="L327">
            <v>2976</v>
          </cell>
          <cell r="M327">
            <v>0</v>
          </cell>
          <cell r="N327" t="str">
            <v>S/L</v>
          </cell>
          <cell r="O327">
            <v>7</v>
          </cell>
          <cell r="P327" t="str">
            <v>City Recycling</v>
          </cell>
        </row>
        <row r="328">
          <cell r="A328" t="str">
            <v>VALLEY.319</v>
          </cell>
          <cell r="B328">
            <v>326</v>
          </cell>
          <cell r="C328"/>
          <cell r="D328" t="str">
            <v xml:space="preserve">4-4yd Metal FL Recycl Container              </v>
          </cell>
          <cell r="E328">
            <v>36488</v>
          </cell>
          <cell r="F328">
            <v>2407.6999999999998</v>
          </cell>
          <cell r="G328">
            <v>0</v>
          </cell>
          <cell r="H328"/>
          <cell r="I328">
            <v>0</v>
          </cell>
          <cell r="J328">
            <v>2407.6999999999998</v>
          </cell>
          <cell r="K328">
            <v>0</v>
          </cell>
          <cell r="L328">
            <v>2407.6999999999998</v>
          </cell>
          <cell r="M328">
            <v>0</v>
          </cell>
          <cell r="N328" t="str">
            <v>S/L</v>
          </cell>
          <cell r="O328">
            <v>7</v>
          </cell>
          <cell r="P328" t="str">
            <v>City Recycling</v>
          </cell>
        </row>
        <row r="329">
          <cell r="A329" t="str">
            <v>VALLEY.320</v>
          </cell>
          <cell r="B329">
            <v>327</v>
          </cell>
          <cell r="C329"/>
          <cell r="D329" t="str">
            <v xml:space="preserve">500-14 gal Recycl Bin                        </v>
          </cell>
          <cell r="E329">
            <v>36494</v>
          </cell>
          <cell r="F329">
            <v>2315</v>
          </cell>
          <cell r="G329">
            <v>0</v>
          </cell>
          <cell r="H329"/>
          <cell r="I329">
            <v>0</v>
          </cell>
          <cell r="J329">
            <v>2315</v>
          </cell>
          <cell r="K329">
            <v>0</v>
          </cell>
          <cell r="L329">
            <v>2315</v>
          </cell>
          <cell r="M329">
            <v>0</v>
          </cell>
          <cell r="N329" t="str">
            <v>S/L</v>
          </cell>
          <cell r="O329">
            <v>7</v>
          </cell>
          <cell r="P329" t="str">
            <v>City Recycling</v>
          </cell>
        </row>
        <row r="330">
          <cell r="A330" t="str">
            <v>VALLEY.321</v>
          </cell>
          <cell r="B330">
            <v>328</v>
          </cell>
          <cell r="C330"/>
          <cell r="D330" t="str">
            <v xml:space="preserve">Sani-Containers                              </v>
          </cell>
          <cell r="E330">
            <v>33970</v>
          </cell>
          <cell r="F330">
            <v>485846.38</v>
          </cell>
          <cell r="G330">
            <v>0</v>
          </cell>
          <cell r="H330"/>
          <cell r="I330">
            <v>0</v>
          </cell>
          <cell r="J330">
            <v>485846.38</v>
          </cell>
          <cell r="K330">
            <v>0</v>
          </cell>
          <cell r="L330">
            <v>485846.38</v>
          </cell>
          <cell r="M330">
            <v>0</v>
          </cell>
          <cell r="N330" t="str">
            <v>S/L</v>
          </cell>
          <cell r="O330">
            <v>7</v>
          </cell>
          <cell r="P330" t="str">
            <v>City Recycling</v>
          </cell>
        </row>
        <row r="331">
          <cell r="A331" t="str">
            <v>VALLEY.322</v>
          </cell>
          <cell r="B331">
            <v>329</v>
          </cell>
          <cell r="C331"/>
          <cell r="D331" t="str">
            <v xml:space="preserve">294-95 Gal Carts                             </v>
          </cell>
          <cell r="E331">
            <v>36556</v>
          </cell>
          <cell r="F331">
            <v>14112</v>
          </cell>
          <cell r="G331">
            <v>0</v>
          </cell>
          <cell r="H331"/>
          <cell r="I331">
            <v>0</v>
          </cell>
          <cell r="J331">
            <v>14112</v>
          </cell>
          <cell r="K331">
            <v>0</v>
          </cell>
          <cell r="L331">
            <v>14112</v>
          </cell>
          <cell r="M331">
            <v>0</v>
          </cell>
          <cell r="N331" t="str">
            <v>S/L</v>
          </cell>
          <cell r="O331">
            <v>7</v>
          </cell>
          <cell r="P331" t="str">
            <v>City Recycling</v>
          </cell>
        </row>
        <row r="332">
          <cell r="A332" t="str">
            <v>VALLEY.323</v>
          </cell>
          <cell r="B332">
            <v>330</v>
          </cell>
          <cell r="C332"/>
          <cell r="D332" t="str">
            <v xml:space="preserve">500-35 Gal Carts                             </v>
          </cell>
          <cell r="E332">
            <v>36598</v>
          </cell>
          <cell r="F332">
            <v>17250</v>
          </cell>
          <cell r="G332">
            <v>0</v>
          </cell>
          <cell r="H332"/>
          <cell r="I332">
            <v>0</v>
          </cell>
          <cell r="J332">
            <v>17250</v>
          </cell>
          <cell r="K332">
            <v>0</v>
          </cell>
          <cell r="L332">
            <v>17250</v>
          </cell>
          <cell r="M332">
            <v>0</v>
          </cell>
          <cell r="N332" t="str">
            <v>S/L</v>
          </cell>
          <cell r="O332">
            <v>7</v>
          </cell>
          <cell r="P332" t="str">
            <v>City Recycling</v>
          </cell>
        </row>
        <row r="333">
          <cell r="A333" t="str">
            <v>VALLEY.324</v>
          </cell>
          <cell r="B333">
            <v>331</v>
          </cell>
          <cell r="C333"/>
          <cell r="D333" t="str">
            <v xml:space="preserve">1-14 Gal Recycle Bin                         </v>
          </cell>
          <cell r="E333">
            <v>36607</v>
          </cell>
          <cell r="F333">
            <v>4900</v>
          </cell>
          <cell r="G333">
            <v>0</v>
          </cell>
          <cell r="H333"/>
          <cell r="I333">
            <v>0</v>
          </cell>
          <cell r="J333">
            <v>4900</v>
          </cell>
          <cell r="K333">
            <v>0</v>
          </cell>
          <cell r="L333">
            <v>4900</v>
          </cell>
          <cell r="M333">
            <v>0</v>
          </cell>
          <cell r="N333" t="str">
            <v>S/L</v>
          </cell>
          <cell r="O333">
            <v>7</v>
          </cell>
          <cell r="P333" t="str">
            <v>City Recycling</v>
          </cell>
        </row>
        <row r="334">
          <cell r="A334" t="str">
            <v>VALLEY.325</v>
          </cell>
          <cell r="B334">
            <v>332</v>
          </cell>
          <cell r="C334"/>
          <cell r="D334" t="str">
            <v xml:space="preserve">2 - 1.5yd Tote Bins                          </v>
          </cell>
          <cell r="E334">
            <v>36643</v>
          </cell>
          <cell r="F334">
            <v>704</v>
          </cell>
          <cell r="G334">
            <v>0</v>
          </cell>
          <cell r="H334"/>
          <cell r="I334">
            <v>0</v>
          </cell>
          <cell r="J334">
            <v>704</v>
          </cell>
          <cell r="K334">
            <v>0</v>
          </cell>
          <cell r="L334">
            <v>704</v>
          </cell>
          <cell r="M334">
            <v>0</v>
          </cell>
          <cell r="N334" t="str">
            <v>S/L</v>
          </cell>
          <cell r="O334">
            <v>7</v>
          </cell>
          <cell r="P334" t="str">
            <v>City Recycling</v>
          </cell>
        </row>
        <row r="335">
          <cell r="A335" t="str">
            <v>VALLEY.326</v>
          </cell>
          <cell r="B335">
            <v>333</v>
          </cell>
          <cell r="C335"/>
          <cell r="D335" t="str">
            <v xml:space="preserve">1 3yd FL Recycle Lid                         </v>
          </cell>
          <cell r="E335">
            <v>36677</v>
          </cell>
          <cell r="F335">
            <v>103.2</v>
          </cell>
          <cell r="G335">
            <v>0</v>
          </cell>
          <cell r="H335"/>
          <cell r="I335">
            <v>0</v>
          </cell>
          <cell r="J335">
            <v>103.2</v>
          </cell>
          <cell r="K335">
            <v>0</v>
          </cell>
          <cell r="L335">
            <v>103.2</v>
          </cell>
          <cell r="M335">
            <v>0</v>
          </cell>
          <cell r="N335" t="str">
            <v>S/L</v>
          </cell>
          <cell r="O335">
            <v>7</v>
          </cell>
          <cell r="P335" t="str">
            <v>City Recycling</v>
          </cell>
        </row>
        <row r="336">
          <cell r="A336" t="str">
            <v>VALLEY.327</v>
          </cell>
          <cell r="B336">
            <v>334</v>
          </cell>
          <cell r="C336"/>
          <cell r="D336" t="str">
            <v xml:space="preserve">5 - 4yd FL Recycling Containers              </v>
          </cell>
          <cell r="E336">
            <v>36677</v>
          </cell>
          <cell r="F336">
            <v>2649.6</v>
          </cell>
          <cell r="G336">
            <v>0</v>
          </cell>
          <cell r="H336"/>
          <cell r="I336">
            <v>0</v>
          </cell>
          <cell r="J336">
            <v>2649.6</v>
          </cell>
          <cell r="K336">
            <v>0</v>
          </cell>
          <cell r="L336">
            <v>2649.6</v>
          </cell>
          <cell r="M336">
            <v>0</v>
          </cell>
          <cell r="N336" t="str">
            <v>S/L</v>
          </cell>
          <cell r="O336">
            <v>7</v>
          </cell>
          <cell r="P336" t="str">
            <v>City Recycling</v>
          </cell>
        </row>
        <row r="337">
          <cell r="A337" t="str">
            <v>VALLEY.328</v>
          </cell>
          <cell r="B337">
            <v>335</v>
          </cell>
          <cell r="C337"/>
          <cell r="D337" t="str">
            <v xml:space="preserve">5 - 6yd FL Recycling Containers              </v>
          </cell>
          <cell r="E337">
            <v>36707</v>
          </cell>
          <cell r="F337">
            <v>2952</v>
          </cell>
          <cell r="G337">
            <v>0</v>
          </cell>
          <cell r="H337"/>
          <cell r="I337">
            <v>0</v>
          </cell>
          <cell r="J337">
            <v>2952</v>
          </cell>
          <cell r="K337">
            <v>0</v>
          </cell>
          <cell r="L337">
            <v>2952</v>
          </cell>
          <cell r="M337">
            <v>0</v>
          </cell>
          <cell r="N337" t="str">
            <v>S/L</v>
          </cell>
          <cell r="O337">
            <v>7</v>
          </cell>
          <cell r="P337" t="str">
            <v>City Recycling</v>
          </cell>
        </row>
        <row r="338">
          <cell r="A338" t="str">
            <v>VALLEY.329</v>
          </cell>
          <cell r="B338">
            <v>336</v>
          </cell>
          <cell r="C338"/>
          <cell r="D338" t="str">
            <v xml:space="preserve">192 - 95 gal Carts                           </v>
          </cell>
          <cell r="E338">
            <v>36734</v>
          </cell>
          <cell r="F338">
            <v>9456</v>
          </cell>
          <cell r="G338">
            <v>0</v>
          </cell>
          <cell r="H338"/>
          <cell r="I338">
            <v>0</v>
          </cell>
          <cell r="J338">
            <v>9456</v>
          </cell>
          <cell r="K338">
            <v>0</v>
          </cell>
          <cell r="L338">
            <v>9456</v>
          </cell>
          <cell r="M338">
            <v>0</v>
          </cell>
          <cell r="N338" t="str">
            <v>S/L</v>
          </cell>
          <cell r="O338">
            <v>7</v>
          </cell>
          <cell r="P338" t="str">
            <v>City Recycling</v>
          </cell>
        </row>
        <row r="339">
          <cell r="A339" t="str">
            <v>VALLEY.330</v>
          </cell>
          <cell r="B339">
            <v>337</v>
          </cell>
          <cell r="C339"/>
          <cell r="D339" t="str">
            <v xml:space="preserve">5 - 1.5yd Tote Bins                          </v>
          </cell>
          <cell r="E339">
            <v>36768</v>
          </cell>
          <cell r="F339">
            <v>1296</v>
          </cell>
          <cell r="G339">
            <v>0</v>
          </cell>
          <cell r="H339"/>
          <cell r="I339">
            <v>0</v>
          </cell>
          <cell r="J339">
            <v>1296</v>
          </cell>
          <cell r="K339">
            <v>0</v>
          </cell>
          <cell r="L339">
            <v>1296</v>
          </cell>
          <cell r="M339">
            <v>0</v>
          </cell>
          <cell r="N339" t="str">
            <v>S/L</v>
          </cell>
          <cell r="O339">
            <v>7</v>
          </cell>
          <cell r="P339" t="str">
            <v>City Recycling</v>
          </cell>
        </row>
        <row r="340">
          <cell r="A340" t="str">
            <v>VALLEY.331</v>
          </cell>
          <cell r="B340">
            <v>338</v>
          </cell>
          <cell r="C340"/>
          <cell r="D340" t="str">
            <v xml:space="preserve">5 - 4yd FL Recycling Containers              </v>
          </cell>
          <cell r="E340">
            <v>36768</v>
          </cell>
          <cell r="F340">
            <v>2649.6</v>
          </cell>
          <cell r="G340">
            <v>0</v>
          </cell>
          <cell r="H340"/>
          <cell r="I340">
            <v>0</v>
          </cell>
          <cell r="J340">
            <v>2649.6</v>
          </cell>
          <cell r="K340">
            <v>0</v>
          </cell>
          <cell r="L340">
            <v>2649.6</v>
          </cell>
          <cell r="M340">
            <v>0</v>
          </cell>
          <cell r="N340" t="str">
            <v>S/L</v>
          </cell>
          <cell r="O340">
            <v>7</v>
          </cell>
          <cell r="P340" t="str">
            <v>City Recycling</v>
          </cell>
        </row>
        <row r="341">
          <cell r="A341" t="str">
            <v>VALLEY.332</v>
          </cell>
          <cell r="B341">
            <v>339</v>
          </cell>
          <cell r="C341"/>
          <cell r="D341" t="str">
            <v xml:space="preserve">2 - 3yd FL Containers                        </v>
          </cell>
          <cell r="E341">
            <v>36768</v>
          </cell>
          <cell r="F341">
            <v>1115</v>
          </cell>
          <cell r="G341">
            <v>0</v>
          </cell>
          <cell r="H341"/>
          <cell r="I341">
            <v>0</v>
          </cell>
          <cell r="J341">
            <v>1115</v>
          </cell>
          <cell r="K341">
            <v>0</v>
          </cell>
          <cell r="L341">
            <v>1115</v>
          </cell>
          <cell r="M341">
            <v>0</v>
          </cell>
          <cell r="N341" t="str">
            <v>S/L</v>
          </cell>
          <cell r="O341">
            <v>7</v>
          </cell>
          <cell r="P341" t="str">
            <v>City Recycling</v>
          </cell>
        </row>
        <row r="342">
          <cell r="A342" t="str">
            <v>VALLEY.333</v>
          </cell>
          <cell r="B342">
            <v>340</v>
          </cell>
          <cell r="C342"/>
          <cell r="D342" t="str">
            <v xml:space="preserve">1 - 8yd FL Container                         </v>
          </cell>
          <cell r="E342">
            <v>36768</v>
          </cell>
          <cell r="F342">
            <v>912</v>
          </cell>
          <cell r="G342">
            <v>0</v>
          </cell>
          <cell r="H342"/>
          <cell r="I342">
            <v>0</v>
          </cell>
          <cell r="J342">
            <v>912</v>
          </cell>
          <cell r="K342">
            <v>0</v>
          </cell>
          <cell r="L342">
            <v>912</v>
          </cell>
          <cell r="M342">
            <v>0</v>
          </cell>
          <cell r="N342" t="str">
            <v>S/L</v>
          </cell>
          <cell r="O342">
            <v>7</v>
          </cell>
          <cell r="P342" t="str">
            <v>City Recycling</v>
          </cell>
        </row>
        <row r="343">
          <cell r="A343" t="str">
            <v>VALLEY.334</v>
          </cell>
          <cell r="B343">
            <v>341</v>
          </cell>
          <cell r="C343"/>
          <cell r="D343" t="str">
            <v xml:space="preserve">2 - 2yd FL Containers                        </v>
          </cell>
          <cell r="E343">
            <v>36768</v>
          </cell>
          <cell r="F343">
            <v>1002</v>
          </cell>
          <cell r="G343">
            <v>0</v>
          </cell>
          <cell r="H343"/>
          <cell r="I343">
            <v>0</v>
          </cell>
          <cell r="J343">
            <v>1002</v>
          </cell>
          <cell r="K343">
            <v>0</v>
          </cell>
          <cell r="L343">
            <v>1002</v>
          </cell>
          <cell r="M343">
            <v>0</v>
          </cell>
          <cell r="N343" t="str">
            <v>S/L</v>
          </cell>
          <cell r="O343">
            <v>7</v>
          </cell>
          <cell r="P343" t="str">
            <v>City Recycling</v>
          </cell>
        </row>
        <row r="344">
          <cell r="A344" t="str">
            <v>VALLEY.335</v>
          </cell>
          <cell r="B344">
            <v>342</v>
          </cell>
          <cell r="C344"/>
          <cell r="D344" t="str">
            <v xml:space="preserve">3 - 4yd FL Containers                        </v>
          </cell>
          <cell r="E344">
            <v>36768</v>
          </cell>
          <cell r="F344">
            <v>1912.5</v>
          </cell>
          <cell r="G344">
            <v>0</v>
          </cell>
          <cell r="H344"/>
          <cell r="I344">
            <v>0</v>
          </cell>
          <cell r="J344">
            <v>1912.5</v>
          </cell>
          <cell r="K344">
            <v>0</v>
          </cell>
          <cell r="L344">
            <v>1912.5</v>
          </cell>
          <cell r="M344">
            <v>0</v>
          </cell>
          <cell r="N344" t="str">
            <v>S/L</v>
          </cell>
          <cell r="O344">
            <v>7</v>
          </cell>
          <cell r="P344" t="str">
            <v>City Recycling</v>
          </cell>
        </row>
        <row r="345">
          <cell r="A345" t="str">
            <v>VALLEY.336</v>
          </cell>
          <cell r="B345">
            <v>343</v>
          </cell>
          <cell r="C345"/>
          <cell r="D345" t="str">
            <v xml:space="preserve">2 - 6yd FL Containers                        </v>
          </cell>
          <cell r="E345">
            <v>36768</v>
          </cell>
          <cell r="F345">
            <v>1408</v>
          </cell>
          <cell r="G345">
            <v>0</v>
          </cell>
          <cell r="H345"/>
          <cell r="I345">
            <v>0</v>
          </cell>
          <cell r="J345">
            <v>1408</v>
          </cell>
          <cell r="K345">
            <v>0</v>
          </cell>
          <cell r="L345">
            <v>1408</v>
          </cell>
          <cell r="M345">
            <v>0</v>
          </cell>
          <cell r="N345" t="str">
            <v>S/L</v>
          </cell>
          <cell r="O345">
            <v>7</v>
          </cell>
          <cell r="P345" t="str">
            <v>City Recycling</v>
          </cell>
        </row>
        <row r="346">
          <cell r="A346" t="str">
            <v>VALLEY.337</v>
          </cell>
          <cell r="B346">
            <v>344</v>
          </cell>
          <cell r="C346"/>
          <cell r="D346" t="str">
            <v xml:space="preserve">5 - 3yd FL Containers                        </v>
          </cell>
          <cell r="E346">
            <v>36825</v>
          </cell>
          <cell r="F346">
            <v>2796</v>
          </cell>
          <cell r="G346">
            <v>0</v>
          </cell>
          <cell r="H346"/>
          <cell r="I346">
            <v>0</v>
          </cell>
          <cell r="J346">
            <v>2796</v>
          </cell>
          <cell r="K346">
            <v>0</v>
          </cell>
          <cell r="L346">
            <v>2796</v>
          </cell>
          <cell r="M346">
            <v>0</v>
          </cell>
          <cell r="N346" t="str">
            <v>S/L</v>
          </cell>
          <cell r="O346">
            <v>7</v>
          </cell>
          <cell r="P346" t="str">
            <v>City Recycling</v>
          </cell>
        </row>
        <row r="347">
          <cell r="A347" t="str">
            <v>VALLEY.338</v>
          </cell>
          <cell r="B347">
            <v>345</v>
          </cell>
          <cell r="C347"/>
          <cell r="D347" t="str">
            <v xml:space="preserve">5 - 4yd FL Containers                        </v>
          </cell>
          <cell r="E347">
            <v>36825</v>
          </cell>
          <cell r="F347">
            <v>3033.6</v>
          </cell>
          <cell r="G347">
            <v>0</v>
          </cell>
          <cell r="H347"/>
          <cell r="I347">
            <v>0</v>
          </cell>
          <cell r="J347">
            <v>3033.6</v>
          </cell>
          <cell r="K347">
            <v>0</v>
          </cell>
          <cell r="L347">
            <v>3033.6</v>
          </cell>
          <cell r="M347">
            <v>0</v>
          </cell>
          <cell r="N347" t="str">
            <v>S/L</v>
          </cell>
          <cell r="O347">
            <v>7</v>
          </cell>
          <cell r="P347" t="str">
            <v>City Recycling</v>
          </cell>
        </row>
        <row r="348">
          <cell r="A348" t="str">
            <v>VALLEY.339</v>
          </cell>
          <cell r="B348">
            <v>346</v>
          </cell>
          <cell r="C348"/>
          <cell r="D348" t="str">
            <v xml:space="preserve">190 - 95 Gal Carts                           </v>
          </cell>
          <cell r="E348">
            <v>36830</v>
          </cell>
          <cell r="F348">
            <v>9052.5</v>
          </cell>
          <cell r="G348">
            <v>0</v>
          </cell>
          <cell r="H348"/>
          <cell r="I348">
            <v>0</v>
          </cell>
          <cell r="J348">
            <v>9052.5</v>
          </cell>
          <cell r="K348">
            <v>0</v>
          </cell>
          <cell r="L348">
            <v>9052.5</v>
          </cell>
          <cell r="M348">
            <v>0</v>
          </cell>
          <cell r="N348" t="str">
            <v>S/L</v>
          </cell>
          <cell r="O348">
            <v>7</v>
          </cell>
          <cell r="P348" t="str">
            <v>City Recycling</v>
          </cell>
        </row>
        <row r="349">
          <cell r="A349" t="str">
            <v>VALLEY.340</v>
          </cell>
          <cell r="B349">
            <v>347</v>
          </cell>
          <cell r="C349"/>
          <cell r="D349" t="str">
            <v xml:space="preserve">5 - 4yd FL Recycling Containers              </v>
          </cell>
          <cell r="E349">
            <v>36850</v>
          </cell>
          <cell r="F349">
            <v>2760</v>
          </cell>
          <cell r="G349">
            <v>0</v>
          </cell>
          <cell r="H349"/>
          <cell r="I349">
            <v>0</v>
          </cell>
          <cell r="J349">
            <v>2760</v>
          </cell>
          <cell r="K349">
            <v>0</v>
          </cell>
          <cell r="L349">
            <v>2760</v>
          </cell>
          <cell r="M349">
            <v>0</v>
          </cell>
          <cell r="N349" t="str">
            <v>S/L</v>
          </cell>
          <cell r="O349">
            <v>7</v>
          </cell>
          <cell r="P349" t="str">
            <v>City Recycling</v>
          </cell>
        </row>
        <row r="350">
          <cell r="A350" t="str">
            <v>VALLEY.341</v>
          </cell>
          <cell r="B350">
            <v>348</v>
          </cell>
          <cell r="C350"/>
          <cell r="D350" t="str">
            <v xml:space="preserve">1 Secure Storage Container - 22 Ft.          </v>
          </cell>
          <cell r="E350">
            <v>36860</v>
          </cell>
          <cell r="F350">
            <v>4280</v>
          </cell>
          <cell r="G350">
            <v>0</v>
          </cell>
          <cell r="H350"/>
          <cell r="I350">
            <v>0</v>
          </cell>
          <cell r="J350">
            <v>4280</v>
          </cell>
          <cell r="K350">
            <v>0</v>
          </cell>
          <cell r="L350">
            <v>4280</v>
          </cell>
          <cell r="M350">
            <v>0</v>
          </cell>
          <cell r="N350" t="str">
            <v>S/L</v>
          </cell>
          <cell r="O350">
            <v>7</v>
          </cell>
          <cell r="P350" t="str">
            <v>City Recycling</v>
          </cell>
        </row>
        <row r="351">
          <cell r="A351" t="str">
            <v>VALLEY.342</v>
          </cell>
          <cell r="B351">
            <v>349</v>
          </cell>
          <cell r="C351"/>
          <cell r="D351" t="str">
            <v xml:space="preserve">2 - 1.5yd Tote Bins                          </v>
          </cell>
          <cell r="E351">
            <v>36860</v>
          </cell>
          <cell r="F351">
            <v>634</v>
          </cell>
          <cell r="G351">
            <v>0</v>
          </cell>
          <cell r="H351"/>
          <cell r="I351">
            <v>0</v>
          </cell>
          <cell r="J351">
            <v>634</v>
          </cell>
          <cell r="K351">
            <v>0</v>
          </cell>
          <cell r="L351">
            <v>634</v>
          </cell>
          <cell r="M351">
            <v>0</v>
          </cell>
          <cell r="N351" t="str">
            <v>S/L</v>
          </cell>
          <cell r="O351">
            <v>7</v>
          </cell>
          <cell r="P351" t="str">
            <v>City Recycling</v>
          </cell>
        </row>
        <row r="352">
          <cell r="A352" t="str">
            <v>VALLEY.343</v>
          </cell>
          <cell r="B352">
            <v>350</v>
          </cell>
          <cell r="C352"/>
          <cell r="D352" t="str">
            <v xml:space="preserve">2 - 1.5yd Tote Bins                          </v>
          </cell>
          <cell r="E352">
            <v>36860</v>
          </cell>
          <cell r="F352">
            <v>593</v>
          </cell>
          <cell r="G352">
            <v>0</v>
          </cell>
          <cell r="H352"/>
          <cell r="I352">
            <v>0</v>
          </cell>
          <cell r="J352">
            <v>593</v>
          </cell>
          <cell r="K352">
            <v>0</v>
          </cell>
          <cell r="L352">
            <v>593</v>
          </cell>
          <cell r="M352">
            <v>0</v>
          </cell>
          <cell r="N352" t="str">
            <v>S/L</v>
          </cell>
          <cell r="O352">
            <v>7</v>
          </cell>
          <cell r="P352" t="str">
            <v>City Recycling</v>
          </cell>
        </row>
        <row r="353">
          <cell r="A353" t="str">
            <v>VALLEY.344</v>
          </cell>
          <cell r="B353">
            <v>351</v>
          </cell>
          <cell r="C353"/>
          <cell r="D353" t="str">
            <v xml:space="preserve">5 - 6yd Recycling Containers                 </v>
          </cell>
          <cell r="E353">
            <v>36887</v>
          </cell>
          <cell r="F353">
            <v>3153.6</v>
          </cell>
          <cell r="G353">
            <v>0</v>
          </cell>
          <cell r="H353"/>
          <cell r="I353">
            <v>0</v>
          </cell>
          <cell r="J353">
            <v>3153.6</v>
          </cell>
          <cell r="K353">
            <v>0</v>
          </cell>
          <cell r="L353">
            <v>3153.6</v>
          </cell>
          <cell r="M353">
            <v>0</v>
          </cell>
          <cell r="N353" t="str">
            <v>S/L</v>
          </cell>
          <cell r="O353">
            <v>7</v>
          </cell>
          <cell r="P353" t="str">
            <v>City Recycling</v>
          </cell>
        </row>
        <row r="354">
          <cell r="A354" t="str">
            <v>VALLEY.345</v>
          </cell>
          <cell r="B354">
            <v>352</v>
          </cell>
          <cell r="C354"/>
          <cell r="D354" t="str">
            <v xml:space="preserve">500 - 14 Gal Recycle Bin                     </v>
          </cell>
          <cell r="E354">
            <v>36891</v>
          </cell>
          <cell r="F354">
            <v>2603</v>
          </cell>
          <cell r="G354">
            <v>0</v>
          </cell>
          <cell r="H354"/>
          <cell r="I354">
            <v>0</v>
          </cell>
          <cell r="J354">
            <v>2603</v>
          </cell>
          <cell r="K354">
            <v>0</v>
          </cell>
          <cell r="L354">
            <v>2603</v>
          </cell>
          <cell r="M354">
            <v>0</v>
          </cell>
          <cell r="N354" t="str">
            <v>S/L</v>
          </cell>
          <cell r="O354">
            <v>7</v>
          </cell>
          <cell r="P354" t="str">
            <v>City Recycling</v>
          </cell>
        </row>
        <row r="355">
          <cell r="A355" t="str">
            <v>VALLEY.346</v>
          </cell>
          <cell r="B355">
            <v>353</v>
          </cell>
          <cell r="C355"/>
          <cell r="D355" t="str">
            <v xml:space="preserve">600 - 32 Gal Carts                           </v>
          </cell>
          <cell r="E355">
            <v>36920</v>
          </cell>
          <cell r="F355">
            <v>23100</v>
          </cell>
          <cell r="G355">
            <v>0</v>
          </cell>
          <cell r="H355"/>
          <cell r="I355">
            <v>0</v>
          </cell>
          <cell r="J355">
            <v>23100</v>
          </cell>
          <cell r="K355">
            <v>0</v>
          </cell>
          <cell r="L355">
            <v>23100</v>
          </cell>
          <cell r="M355">
            <v>0</v>
          </cell>
          <cell r="N355" t="str">
            <v>S/L</v>
          </cell>
          <cell r="O355">
            <v>7</v>
          </cell>
          <cell r="P355" t="str">
            <v>City Recycling</v>
          </cell>
        </row>
        <row r="356">
          <cell r="A356" t="str">
            <v>VALLEY.347</v>
          </cell>
          <cell r="B356">
            <v>354</v>
          </cell>
          <cell r="C356"/>
          <cell r="D356" t="str">
            <v xml:space="preserve">384 - 95 Gal Carts                           </v>
          </cell>
          <cell r="E356">
            <v>36922</v>
          </cell>
          <cell r="F356">
            <v>14208</v>
          </cell>
          <cell r="G356">
            <v>0</v>
          </cell>
          <cell r="H356"/>
          <cell r="I356">
            <v>0</v>
          </cell>
          <cell r="J356">
            <v>14208</v>
          </cell>
          <cell r="K356">
            <v>0</v>
          </cell>
          <cell r="L356">
            <v>14208</v>
          </cell>
          <cell r="M356">
            <v>0</v>
          </cell>
          <cell r="N356" t="str">
            <v>S/L</v>
          </cell>
          <cell r="O356">
            <v>7</v>
          </cell>
          <cell r="P356" t="str">
            <v>City Recycling</v>
          </cell>
        </row>
        <row r="357">
          <cell r="A357" t="str">
            <v>VALLEY.348</v>
          </cell>
          <cell r="B357">
            <v>355</v>
          </cell>
          <cell r="C357"/>
          <cell r="D357" t="str">
            <v xml:space="preserve">100 - 95 Gal Carts                           </v>
          </cell>
          <cell r="E357">
            <v>36972</v>
          </cell>
          <cell r="F357">
            <v>3775</v>
          </cell>
          <cell r="G357">
            <v>0</v>
          </cell>
          <cell r="H357"/>
          <cell r="I357">
            <v>0</v>
          </cell>
          <cell r="J357">
            <v>3775</v>
          </cell>
          <cell r="K357">
            <v>0</v>
          </cell>
          <cell r="L357">
            <v>3775</v>
          </cell>
          <cell r="M357">
            <v>0</v>
          </cell>
          <cell r="N357" t="str">
            <v>S/L</v>
          </cell>
          <cell r="O357">
            <v>7</v>
          </cell>
          <cell r="P357" t="str">
            <v>City Recycling</v>
          </cell>
        </row>
        <row r="358">
          <cell r="A358" t="str">
            <v>VALLEY.349</v>
          </cell>
          <cell r="B358">
            <v>356</v>
          </cell>
          <cell r="C358"/>
          <cell r="D358" t="str">
            <v xml:space="preserve">1000 - 14 Gal Recycle Bins                   </v>
          </cell>
          <cell r="E358">
            <v>36972</v>
          </cell>
          <cell r="F358">
            <v>5100</v>
          </cell>
          <cell r="G358">
            <v>0</v>
          </cell>
          <cell r="H358"/>
          <cell r="I358">
            <v>0</v>
          </cell>
          <cell r="J358">
            <v>5100</v>
          </cell>
          <cell r="K358">
            <v>0</v>
          </cell>
          <cell r="L358">
            <v>5100</v>
          </cell>
          <cell r="M358">
            <v>0</v>
          </cell>
          <cell r="N358" t="str">
            <v>S/L</v>
          </cell>
          <cell r="O358">
            <v>7</v>
          </cell>
          <cell r="P358" t="str">
            <v>City Recycling</v>
          </cell>
        </row>
        <row r="359">
          <cell r="A359" t="str">
            <v>VALLEY.350</v>
          </cell>
          <cell r="B359">
            <v>357</v>
          </cell>
          <cell r="C359"/>
          <cell r="D359" t="str">
            <v xml:space="preserve">22 Ft. Secure Storage Container              </v>
          </cell>
          <cell r="E359">
            <v>37011</v>
          </cell>
          <cell r="F359">
            <v>4395</v>
          </cell>
          <cell r="G359">
            <v>0</v>
          </cell>
          <cell r="H359"/>
          <cell r="I359">
            <v>0</v>
          </cell>
          <cell r="J359">
            <v>4395</v>
          </cell>
          <cell r="K359">
            <v>0</v>
          </cell>
          <cell r="L359">
            <v>4395</v>
          </cell>
          <cell r="M359">
            <v>0</v>
          </cell>
          <cell r="N359" t="str">
            <v>S/L</v>
          </cell>
          <cell r="O359">
            <v>7</v>
          </cell>
          <cell r="P359" t="str">
            <v>City Recycling</v>
          </cell>
        </row>
        <row r="360">
          <cell r="A360" t="str">
            <v>VALLEY.351</v>
          </cell>
          <cell r="B360">
            <v>358</v>
          </cell>
          <cell r="C360"/>
          <cell r="D360" t="str">
            <v xml:space="preserve">5 - 4yd FL Cardboard Recycling Container     </v>
          </cell>
          <cell r="E360">
            <v>37042</v>
          </cell>
          <cell r="F360">
            <v>2760</v>
          </cell>
          <cell r="G360">
            <v>0</v>
          </cell>
          <cell r="H360"/>
          <cell r="I360">
            <v>0</v>
          </cell>
          <cell r="J360">
            <v>2760</v>
          </cell>
          <cell r="K360">
            <v>0</v>
          </cell>
          <cell r="L360">
            <v>2760</v>
          </cell>
          <cell r="M360">
            <v>0</v>
          </cell>
          <cell r="N360" t="str">
            <v>S/L</v>
          </cell>
          <cell r="O360">
            <v>7</v>
          </cell>
          <cell r="P360" t="str">
            <v>City Recycling</v>
          </cell>
        </row>
        <row r="361">
          <cell r="A361" t="str">
            <v>VALLEY.352</v>
          </cell>
          <cell r="B361">
            <v>359</v>
          </cell>
          <cell r="C361"/>
          <cell r="D361" t="str">
            <v xml:space="preserve">5 - 6yd FL Containers                        </v>
          </cell>
          <cell r="E361">
            <v>37042</v>
          </cell>
          <cell r="F361">
            <v>3532.8</v>
          </cell>
          <cell r="G361">
            <v>0</v>
          </cell>
          <cell r="H361"/>
          <cell r="I361">
            <v>0</v>
          </cell>
          <cell r="J361">
            <v>3532.8</v>
          </cell>
          <cell r="K361">
            <v>0</v>
          </cell>
          <cell r="L361">
            <v>3532.8</v>
          </cell>
          <cell r="M361">
            <v>0</v>
          </cell>
          <cell r="N361" t="str">
            <v>S/L</v>
          </cell>
          <cell r="O361">
            <v>7</v>
          </cell>
          <cell r="P361" t="str">
            <v>City Recycling</v>
          </cell>
        </row>
        <row r="362">
          <cell r="A362" t="str">
            <v>VALLEY.353</v>
          </cell>
          <cell r="B362">
            <v>360</v>
          </cell>
          <cell r="C362"/>
          <cell r="D362" t="str">
            <v xml:space="preserve">5 - 6yd FL Cardboard Recycling Containers    </v>
          </cell>
          <cell r="E362">
            <v>37072</v>
          </cell>
          <cell r="F362">
            <v>3153.6</v>
          </cell>
          <cell r="G362">
            <v>0</v>
          </cell>
          <cell r="H362"/>
          <cell r="I362">
            <v>0</v>
          </cell>
          <cell r="J362">
            <v>3153.6</v>
          </cell>
          <cell r="K362">
            <v>0</v>
          </cell>
          <cell r="L362">
            <v>3153.6</v>
          </cell>
          <cell r="M362">
            <v>0</v>
          </cell>
          <cell r="N362" t="str">
            <v>S/L</v>
          </cell>
          <cell r="O362">
            <v>7</v>
          </cell>
          <cell r="P362" t="str">
            <v>City Recycling</v>
          </cell>
        </row>
        <row r="363">
          <cell r="A363" t="str">
            <v>VALLEY.354</v>
          </cell>
          <cell r="B363">
            <v>361</v>
          </cell>
          <cell r="C363"/>
          <cell r="D363" t="str">
            <v xml:space="preserve">5-2yd FL Slant Top Containers                </v>
          </cell>
          <cell r="E363">
            <v>37103</v>
          </cell>
          <cell r="F363">
            <v>2443</v>
          </cell>
          <cell r="G363">
            <v>0</v>
          </cell>
          <cell r="H363"/>
          <cell r="I363">
            <v>0</v>
          </cell>
          <cell r="J363">
            <v>2443</v>
          </cell>
          <cell r="K363">
            <v>0</v>
          </cell>
          <cell r="L363">
            <v>2443</v>
          </cell>
          <cell r="M363">
            <v>0</v>
          </cell>
          <cell r="N363" t="str">
            <v>S/L</v>
          </cell>
          <cell r="O363">
            <v>7</v>
          </cell>
          <cell r="P363" t="str">
            <v>City Recycling</v>
          </cell>
        </row>
        <row r="364">
          <cell r="A364" t="str">
            <v>VALLEY.355</v>
          </cell>
          <cell r="B364">
            <v>362</v>
          </cell>
          <cell r="C364"/>
          <cell r="D364" t="str">
            <v xml:space="preserve">5-6yd FL Cathedral Containers                </v>
          </cell>
          <cell r="E364">
            <v>37103</v>
          </cell>
          <cell r="F364">
            <v>3413</v>
          </cell>
          <cell r="G364">
            <v>0</v>
          </cell>
          <cell r="H364"/>
          <cell r="I364">
            <v>0</v>
          </cell>
          <cell r="J364">
            <v>3413</v>
          </cell>
          <cell r="K364">
            <v>0</v>
          </cell>
          <cell r="L364">
            <v>3413</v>
          </cell>
          <cell r="M364">
            <v>0</v>
          </cell>
          <cell r="N364" t="str">
            <v>S/L</v>
          </cell>
          <cell r="O364">
            <v>7</v>
          </cell>
          <cell r="P364" t="str">
            <v>City Recycling</v>
          </cell>
        </row>
        <row r="365">
          <cell r="A365" t="str">
            <v>VALLEY.356</v>
          </cell>
          <cell r="B365">
            <v>363</v>
          </cell>
          <cell r="C365"/>
          <cell r="D365" t="str">
            <v xml:space="preserve">5-4yd FL Cardboard Recycling Containers      </v>
          </cell>
          <cell r="E365">
            <v>37103</v>
          </cell>
          <cell r="F365">
            <v>2811.4</v>
          </cell>
          <cell r="G365">
            <v>0</v>
          </cell>
          <cell r="H365"/>
          <cell r="I365">
            <v>0</v>
          </cell>
          <cell r="J365">
            <v>2811.4</v>
          </cell>
          <cell r="K365">
            <v>0</v>
          </cell>
          <cell r="L365">
            <v>2811.4</v>
          </cell>
          <cell r="M365">
            <v>0</v>
          </cell>
          <cell r="N365" t="str">
            <v>S/L</v>
          </cell>
          <cell r="O365">
            <v>7</v>
          </cell>
          <cell r="P365" t="str">
            <v>City Recycling</v>
          </cell>
        </row>
        <row r="366">
          <cell r="A366" t="str">
            <v>VALLEY.357</v>
          </cell>
          <cell r="B366">
            <v>364</v>
          </cell>
          <cell r="C366"/>
          <cell r="D366" t="str">
            <v xml:space="preserve">1000-14 Gal Recycle Bins                     </v>
          </cell>
          <cell r="E366">
            <v>37134</v>
          </cell>
          <cell r="F366">
            <v>5070</v>
          </cell>
          <cell r="G366">
            <v>0</v>
          </cell>
          <cell r="H366"/>
          <cell r="I366">
            <v>0</v>
          </cell>
          <cell r="J366">
            <v>5070</v>
          </cell>
          <cell r="K366">
            <v>0</v>
          </cell>
          <cell r="L366">
            <v>5070</v>
          </cell>
          <cell r="M366">
            <v>0</v>
          </cell>
          <cell r="N366" t="str">
            <v>S/L</v>
          </cell>
          <cell r="O366">
            <v>7</v>
          </cell>
          <cell r="P366" t="str">
            <v>City Recycling</v>
          </cell>
        </row>
        <row r="367">
          <cell r="A367" t="str">
            <v>VALLEY.358</v>
          </cell>
          <cell r="B367">
            <v>365</v>
          </cell>
          <cell r="C367"/>
          <cell r="D367" t="str">
            <v xml:space="preserve">Rebuild Engine - 1990 Peterbilt 320          </v>
          </cell>
          <cell r="E367">
            <v>37256</v>
          </cell>
          <cell r="F367">
            <v>5106.7299999999996</v>
          </cell>
          <cell r="G367">
            <v>0</v>
          </cell>
          <cell r="H367"/>
          <cell r="I367">
            <v>0</v>
          </cell>
          <cell r="J367">
            <v>5106.7299999999996</v>
          </cell>
          <cell r="K367">
            <v>0</v>
          </cell>
          <cell r="L367">
            <v>5106.7299999999996</v>
          </cell>
          <cell r="M367">
            <v>0</v>
          </cell>
          <cell r="N367" t="str">
            <v>S/L</v>
          </cell>
          <cell r="O367">
            <v>5</v>
          </cell>
          <cell r="P367" t="str">
            <v>Transportation Equipment</v>
          </cell>
        </row>
        <row r="368">
          <cell r="A368" t="str">
            <v>VALLEY.359</v>
          </cell>
          <cell r="B368">
            <v>366</v>
          </cell>
          <cell r="C368"/>
          <cell r="D368" t="str">
            <v xml:space="preserve">5 - 6yd FL Cardboard Recycling Containers    </v>
          </cell>
          <cell r="E368">
            <v>37186</v>
          </cell>
          <cell r="F368">
            <v>3403.2</v>
          </cell>
          <cell r="G368">
            <v>0</v>
          </cell>
          <cell r="H368"/>
          <cell r="I368">
            <v>0</v>
          </cell>
          <cell r="J368">
            <v>3403.2</v>
          </cell>
          <cell r="K368">
            <v>0</v>
          </cell>
          <cell r="L368">
            <v>3403.2</v>
          </cell>
          <cell r="M368">
            <v>0</v>
          </cell>
          <cell r="N368" t="str">
            <v>S/L</v>
          </cell>
          <cell r="O368">
            <v>7</v>
          </cell>
          <cell r="P368" t="str">
            <v>City Recycling</v>
          </cell>
        </row>
        <row r="369">
          <cell r="A369" t="str">
            <v>VALLEY.360</v>
          </cell>
          <cell r="B369">
            <v>367</v>
          </cell>
          <cell r="C369"/>
          <cell r="D369" t="str">
            <v xml:space="preserve">5 - 4yd FL Cardboard Recycling Containers    </v>
          </cell>
          <cell r="E369">
            <v>37238</v>
          </cell>
          <cell r="F369">
            <v>2841.6</v>
          </cell>
          <cell r="G369">
            <v>0</v>
          </cell>
          <cell r="H369"/>
          <cell r="I369">
            <v>0</v>
          </cell>
          <cell r="J369">
            <v>2841.6</v>
          </cell>
          <cell r="K369">
            <v>0</v>
          </cell>
          <cell r="L369">
            <v>2841.6</v>
          </cell>
          <cell r="M369">
            <v>0</v>
          </cell>
          <cell r="N369" t="str">
            <v>S/L</v>
          </cell>
          <cell r="O369">
            <v>7</v>
          </cell>
          <cell r="P369" t="str">
            <v>City Recycling</v>
          </cell>
        </row>
        <row r="370">
          <cell r="A370" t="str">
            <v>VALLEY.361</v>
          </cell>
          <cell r="B370">
            <v>368</v>
          </cell>
          <cell r="C370"/>
          <cell r="D370" t="str">
            <v xml:space="preserve">1 - 2yd FL Containers                        </v>
          </cell>
          <cell r="E370">
            <v>37222</v>
          </cell>
          <cell r="F370">
            <v>432.25</v>
          </cell>
          <cell r="G370">
            <v>0</v>
          </cell>
          <cell r="H370"/>
          <cell r="I370">
            <v>0</v>
          </cell>
          <cell r="J370">
            <v>432.25</v>
          </cell>
          <cell r="K370">
            <v>0</v>
          </cell>
          <cell r="L370">
            <v>432.25</v>
          </cell>
          <cell r="M370">
            <v>0</v>
          </cell>
          <cell r="N370" t="str">
            <v>S/L</v>
          </cell>
          <cell r="O370">
            <v>7</v>
          </cell>
          <cell r="P370" t="str">
            <v>City Recycling</v>
          </cell>
        </row>
        <row r="371">
          <cell r="A371" t="str">
            <v>VALLEY.362</v>
          </cell>
          <cell r="B371">
            <v>369</v>
          </cell>
          <cell r="C371"/>
          <cell r="D371" t="str">
            <v xml:space="preserve">1993 GMC Truck #39 - Engine Rebuild          </v>
          </cell>
          <cell r="E371">
            <v>37315</v>
          </cell>
          <cell r="F371">
            <v>11318.06</v>
          </cell>
          <cell r="G371">
            <v>0</v>
          </cell>
          <cell r="H371"/>
          <cell r="I371">
            <v>0</v>
          </cell>
          <cell r="J371">
            <v>11318.06</v>
          </cell>
          <cell r="K371">
            <v>0</v>
          </cell>
          <cell r="L371">
            <v>11318.06</v>
          </cell>
          <cell r="M371">
            <v>0</v>
          </cell>
          <cell r="N371" t="str">
            <v>S/L</v>
          </cell>
          <cell r="O371">
            <v>5</v>
          </cell>
          <cell r="P371" t="str">
            <v>Transportation Equipment</v>
          </cell>
        </row>
        <row r="372">
          <cell r="A372" t="str">
            <v>VALLEY.363</v>
          </cell>
          <cell r="B372">
            <v>370</v>
          </cell>
          <cell r="C372"/>
          <cell r="D372" t="str">
            <v xml:space="preserve">Lodal Engine Rebuild                         </v>
          </cell>
          <cell r="E372">
            <v>37346</v>
          </cell>
          <cell r="F372">
            <v>9734.3799999999992</v>
          </cell>
          <cell r="G372">
            <v>0</v>
          </cell>
          <cell r="H372"/>
          <cell r="I372">
            <v>0</v>
          </cell>
          <cell r="J372">
            <v>9734.3799999999992</v>
          </cell>
          <cell r="K372">
            <v>0</v>
          </cell>
          <cell r="L372">
            <v>9734.3799999999992</v>
          </cell>
          <cell r="M372">
            <v>0</v>
          </cell>
          <cell r="N372" t="str">
            <v>S/L</v>
          </cell>
          <cell r="O372">
            <v>5</v>
          </cell>
          <cell r="P372" t="str">
            <v>Transportation Equipment</v>
          </cell>
        </row>
        <row r="373">
          <cell r="A373" t="str">
            <v>VALLEY.364</v>
          </cell>
          <cell r="B373">
            <v>371</v>
          </cell>
          <cell r="C373"/>
          <cell r="D373" t="str">
            <v xml:space="preserve">Tarp System for Drop Boxes                   </v>
          </cell>
          <cell r="E373">
            <v>37287</v>
          </cell>
          <cell r="F373">
            <v>1150</v>
          </cell>
          <cell r="G373">
            <v>0</v>
          </cell>
          <cell r="H373"/>
          <cell r="I373">
            <v>0</v>
          </cell>
          <cell r="J373">
            <v>1136.3399999999999</v>
          </cell>
          <cell r="K373">
            <v>13.66</v>
          </cell>
          <cell r="L373">
            <v>1150</v>
          </cell>
          <cell r="M373">
            <v>0</v>
          </cell>
          <cell r="N373" t="str">
            <v>S/L</v>
          </cell>
          <cell r="O373">
            <v>7</v>
          </cell>
          <cell r="P373" t="str">
            <v>Drop Boxes</v>
          </cell>
        </row>
        <row r="374">
          <cell r="A374" t="str">
            <v>VALLEY.365</v>
          </cell>
          <cell r="B374">
            <v>372</v>
          </cell>
          <cell r="C374"/>
          <cell r="D374" t="str">
            <v xml:space="preserve">5 - 4yd FL Containers                        </v>
          </cell>
          <cell r="E374">
            <v>37301</v>
          </cell>
          <cell r="F374">
            <v>3445.2</v>
          </cell>
          <cell r="G374">
            <v>0</v>
          </cell>
          <cell r="H374"/>
          <cell r="I374">
            <v>0</v>
          </cell>
          <cell r="J374">
            <v>3404.18</v>
          </cell>
          <cell r="K374">
            <v>41.02</v>
          </cell>
          <cell r="L374">
            <v>3445.2</v>
          </cell>
          <cell r="M374">
            <v>0</v>
          </cell>
          <cell r="N374" t="str">
            <v>S/L</v>
          </cell>
          <cell r="O374">
            <v>7</v>
          </cell>
          <cell r="P374" t="str">
            <v>City Recycling</v>
          </cell>
        </row>
        <row r="375">
          <cell r="A375" t="str">
            <v>VALLEY.366</v>
          </cell>
          <cell r="B375">
            <v>373</v>
          </cell>
          <cell r="C375"/>
          <cell r="D375" t="str">
            <v xml:space="preserve">5 - 5yd FL Containers                        </v>
          </cell>
          <cell r="E375">
            <v>37301</v>
          </cell>
          <cell r="F375">
            <v>3591.6</v>
          </cell>
          <cell r="G375">
            <v>0</v>
          </cell>
          <cell r="H375"/>
          <cell r="I375">
            <v>0</v>
          </cell>
          <cell r="J375">
            <v>3548.87</v>
          </cell>
          <cell r="K375">
            <v>42.73</v>
          </cell>
          <cell r="L375">
            <v>3591.6</v>
          </cell>
          <cell r="M375">
            <v>0</v>
          </cell>
          <cell r="N375" t="str">
            <v>S/L</v>
          </cell>
          <cell r="O375">
            <v>7</v>
          </cell>
          <cell r="P375" t="str">
            <v>City Recycling</v>
          </cell>
        </row>
        <row r="376">
          <cell r="A376" t="str">
            <v>VALLEY.367</v>
          </cell>
          <cell r="B376">
            <v>374</v>
          </cell>
          <cell r="C376"/>
          <cell r="D376" t="str">
            <v xml:space="preserve">126 - 95 Gal Carts less warranty returns     </v>
          </cell>
          <cell r="E376">
            <v>37315</v>
          </cell>
          <cell r="F376">
            <v>2818</v>
          </cell>
          <cell r="G376">
            <v>0</v>
          </cell>
          <cell r="H376"/>
          <cell r="I376">
            <v>0</v>
          </cell>
          <cell r="J376">
            <v>2750.9</v>
          </cell>
          <cell r="K376">
            <v>67.099999999999994</v>
          </cell>
          <cell r="L376">
            <v>2818</v>
          </cell>
          <cell r="M376">
            <v>0</v>
          </cell>
          <cell r="N376" t="str">
            <v>S/L</v>
          </cell>
          <cell r="O376">
            <v>7</v>
          </cell>
          <cell r="P376" t="str">
            <v>City Recycling</v>
          </cell>
        </row>
        <row r="377">
          <cell r="A377" t="str">
            <v>VALLEY.368</v>
          </cell>
          <cell r="B377">
            <v>375</v>
          </cell>
          <cell r="C377"/>
          <cell r="D377" t="str">
            <v xml:space="preserve">50 - 35 Gal Carts                            </v>
          </cell>
          <cell r="E377">
            <v>37315</v>
          </cell>
          <cell r="F377">
            <v>1725</v>
          </cell>
          <cell r="G377">
            <v>0</v>
          </cell>
          <cell r="H377"/>
          <cell r="I377">
            <v>0</v>
          </cell>
          <cell r="J377">
            <v>1683.94</v>
          </cell>
          <cell r="K377">
            <v>41.06</v>
          </cell>
          <cell r="L377">
            <v>1725</v>
          </cell>
          <cell r="M377">
            <v>0</v>
          </cell>
          <cell r="N377" t="str">
            <v>S/L</v>
          </cell>
          <cell r="O377">
            <v>7</v>
          </cell>
          <cell r="P377" t="str">
            <v>City Recycling</v>
          </cell>
        </row>
        <row r="378">
          <cell r="A378" t="str">
            <v>VALLEY.369</v>
          </cell>
          <cell r="B378">
            <v>376</v>
          </cell>
          <cell r="C378"/>
          <cell r="D378" t="str">
            <v xml:space="preserve">350 - 90 Gal Carts                           </v>
          </cell>
          <cell r="E378">
            <v>37315</v>
          </cell>
          <cell r="F378">
            <v>19075</v>
          </cell>
          <cell r="G378">
            <v>0</v>
          </cell>
          <cell r="H378"/>
          <cell r="I378">
            <v>0</v>
          </cell>
          <cell r="J378">
            <v>18620.830000000002</v>
          </cell>
          <cell r="K378">
            <v>454.17</v>
          </cell>
          <cell r="L378">
            <v>19075</v>
          </cell>
          <cell r="M378">
            <v>0</v>
          </cell>
          <cell r="N378" t="str">
            <v>S/L</v>
          </cell>
          <cell r="O378">
            <v>7</v>
          </cell>
          <cell r="P378" t="str">
            <v>City Recycling</v>
          </cell>
        </row>
        <row r="379">
          <cell r="A379" t="str">
            <v>VALLEY.370</v>
          </cell>
          <cell r="B379">
            <v>377</v>
          </cell>
          <cell r="C379"/>
          <cell r="D379" t="str">
            <v xml:space="preserve">350 - 35 Gal Carts                           </v>
          </cell>
          <cell r="E379">
            <v>37315</v>
          </cell>
          <cell r="F379">
            <v>13475</v>
          </cell>
          <cell r="G379">
            <v>0</v>
          </cell>
          <cell r="H379"/>
          <cell r="I379">
            <v>0</v>
          </cell>
          <cell r="J379">
            <v>13154.17</v>
          </cell>
          <cell r="K379">
            <v>320.83</v>
          </cell>
          <cell r="L379">
            <v>13475</v>
          </cell>
          <cell r="M379">
            <v>0</v>
          </cell>
          <cell r="N379" t="str">
            <v>S/L</v>
          </cell>
          <cell r="O379">
            <v>7</v>
          </cell>
          <cell r="P379" t="str">
            <v>City Recycling</v>
          </cell>
        </row>
        <row r="380">
          <cell r="A380" t="str">
            <v>VALLEY.371</v>
          </cell>
          <cell r="B380">
            <v>378</v>
          </cell>
          <cell r="C380"/>
          <cell r="D380" t="str">
            <v xml:space="preserve">200 - 35 Gal Carts                           </v>
          </cell>
          <cell r="E380">
            <v>37336</v>
          </cell>
          <cell r="F380">
            <v>7700</v>
          </cell>
          <cell r="G380">
            <v>0</v>
          </cell>
          <cell r="H380"/>
          <cell r="I380">
            <v>0</v>
          </cell>
          <cell r="J380">
            <v>7425</v>
          </cell>
          <cell r="K380">
            <v>275</v>
          </cell>
          <cell r="L380">
            <v>7700</v>
          </cell>
          <cell r="M380">
            <v>0</v>
          </cell>
          <cell r="N380" t="str">
            <v>S/L</v>
          </cell>
          <cell r="O380">
            <v>7</v>
          </cell>
          <cell r="P380" t="str">
            <v>City Recycling</v>
          </cell>
        </row>
        <row r="381">
          <cell r="A381" t="str">
            <v>VALLEY.372</v>
          </cell>
          <cell r="B381">
            <v>379</v>
          </cell>
          <cell r="C381"/>
          <cell r="D381" t="str">
            <v xml:space="preserve">1500 - 14 Gal Recycling Bins                 </v>
          </cell>
          <cell r="E381">
            <v>37346</v>
          </cell>
          <cell r="F381">
            <v>7725</v>
          </cell>
          <cell r="G381">
            <v>0</v>
          </cell>
          <cell r="H381"/>
          <cell r="I381">
            <v>0</v>
          </cell>
          <cell r="J381">
            <v>7449.1</v>
          </cell>
          <cell r="K381">
            <v>275.89999999999998</v>
          </cell>
          <cell r="L381">
            <v>7725</v>
          </cell>
          <cell r="M381">
            <v>0</v>
          </cell>
          <cell r="N381" t="str">
            <v>S/L</v>
          </cell>
          <cell r="O381">
            <v>7</v>
          </cell>
          <cell r="P381" t="str">
            <v>City Recycling</v>
          </cell>
        </row>
        <row r="382">
          <cell r="A382" t="str">
            <v>VALLEY.373</v>
          </cell>
          <cell r="B382">
            <v>380</v>
          </cell>
          <cell r="C382"/>
          <cell r="D382" t="str">
            <v xml:space="preserve">Loadol EVO T-25                              </v>
          </cell>
          <cell r="E382">
            <v>37437</v>
          </cell>
          <cell r="F382">
            <v>12568.28</v>
          </cell>
          <cell r="G382">
            <v>0</v>
          </cell>
          <cell r="H382"/>
          <cell r="I382">
            <v>0</v>
          </cell>
          <cell r="J382">
            <v>12568.28</v>
          </cell>
          <cell r="K382">
            <v>0</v>
          </cell>
          <cell r="L382">
            <v>12568.28</v>
          </cell>
          <cell r="M382">
            <v>0</v>
          </cell>
          <cell r="N382" t="str">
            <v>S/L</v>
          </cell>
          <cell r="O382">
            <v>5</v>
          </cell>
          <cell r="P382" t="str">
            <v>Machinery</v>
          </cell>
        </row>
        <row r="383">
          <cell r="A383" t="str">
            <v>VALLEY.374</v>
          </cell>
          <cell r="B383">
            <v>381</v>
          </cell>
          <cell r="C383"/>
          <cell r="D383" t="str">
            <v xml:space="preserve">26' Standard Security Box                    </v>
          </cell>
          <cell r="E383">
            <v>37407</v>
          </cell>
          <cell r="F383">
            <v>4752</v>
          </cell>
          <cell r="G383">
            <v>0</v>
          </cell>
          <cell r="H383"/>
          <cell r="I383">
            <v>0</v>
          </cell>
          <cell r="J383">
            <v>4469.16</v>
          </cell>
          <cell r="K383">
            <v>282.83999999999997</v>
          </cell>
          <cell r="L383">
            <v>4752</v>
          </cell>
          <cell r="M383">
            <v>0</v>
          </cell>
          <cell r="N383" t="str">
            <v>S/L</v>
          </cell>
          <cell r="O383">
            <v>7</v>
          </cell>
          <cell r="P383" t="str">
            <v>Drop Boxes</v>
          </cell>
        </row>
        <row r="384">
          <cell r="A384" t="str">
            <v>VALLEY.375</v>
          </cell>
          <cell r="B384">
            <v>382</v>
          </cell>
          <cell r="C384"/>
          <cell r="D384" t="str">
            <v xml:space="preserve">S9 Super Shield Tarp System                  </v>
          </cell>
          <cell r="E384">
            <v>37461</v>
          </cell>
          <cell r="F384">
            <v>1403</v>
          </cell>
          <cell r="G384">
            <v>0</v>
          </cell>
          <cell r="H384"/>
          <cell r="I384">
            <v>0</v>
          </cell>
          <cell r="J384">
            <v>1286.0899999999999</v>
          </cell>
          <cell r="K384">
            <v>116.91</v>
          </cell>
          <cell r="L384">
            <v>1403</v>
          </cell>
          <cell r="M384">
            <v>0</v>
          </cell>
          <cell r="N384" t="str">
            <v>S/L</v>
          </cell>
          <cell r="O384">
            <v>7</v>
          </cell>
          <cell r="P384" t="str">
            <v>Drop Boxes</v>
          </cell>
        </row>
        <row r="385">
          <cell r="A385" t="str">
            <v>VALLEY.376</v>
          </cell>
          <cell r="B385">
            <v>383</v>
          </cell>
          <cell r="C385"/>
          <cell r="D385" t="str">
            <v xml:space="preserve">1 30yd Utility Drop Box                      </v>
          </cell>
          <cell r="E385">
            <v>37461</v>
          </cell>
          <cell r="F385">
            <v>6929</v>
          </cell>
          <cell r="G385">
            <v>0</v>
          </cell>
          <cell r="H385"/>
          <cell r="I385">
            <v>0</v>
          </cell>
          <cell r="J385">
            <v>6351.6</v>
          </cell>
          <cell r="K385">
            <v>577.4</v>
          </cell>
          <cell r="L385">
            <v>6929</v>
          </cell>
          <cell r="M385">
            <v>0</v>
          </cell>
          <cell r="N385" t="str">
            <v>S/L</v>
          </cell>
          <cell r="O385">
            <v>7</v>
          </cell>
          <cell r="P385" t="str">
            <v>Drop Boxes</v>
          </cell>
        </row>
        <row r="386">
          <cell r="A386" t="str">
            <v>VALLEY.377</v>
          </cell>
          <cell r="B386">
            <v>384</v>
          </cell>
          <cell r="C386"/>
          <cell r="D386" t="str">
            <v xml:space="preserve">5 - 3yd FL Containers                        </v>
          </cell>
          <cell r="E386">
            <v>37375</v>
          </cell>
          <cell r="F386">
            <v>3699.6</v>
          </cell>
          <cell r="G386">
            <v>0</v>
          </cell>
          <cell r="H386"/>
          <cell r="I386">
            <v>0</v>
          </cell>
          <cell r="J386">
            <v>3523.4</v>
          </cell>
          <cell r="K386">
            <v>176.2</v>
          </cell>
          <cell r="L386">
            <v>3699.6</v>
          </cell>
          <cell r="M386">
            <v>0</v>
          </cell>
          <cell r="N386" t="str">
            <v>S/L</v>
          </cell>
          <cell r="O386">
            <v>7</v>
          </cell>
          <cell r="P386" t="str">
            <v>City Recycling</v>
          </cell>
        </row>
        <row r="387">
          <cell r="A387" t="str">
            <v>VALLEY.378</v>
          </cell>
          <cell r="B387">
            <v>385</v>
          </cell>
          <cell r="C387"/>
          <cell r="D387" t="str">
            <v xml:space="preserve">5 - 4yd FL Cardboard Recycling Containers    </v>
          </cell>
          <cell r="E387">
            <v>37407</v>
          </cell>
          <cell r="F387">
            <v>2875.2</v>
          </cell>
          <cell r="G387">
            <v>0</v>
          </cell>
          <cell r="H387"/>
          <cell r="I387">
            <v>0</v>
          </cell>
          <cell r="J387">
            <v>2704.04</v>
          </cell>
          <cell r="K387">
            <v>171.16</v>
          </cell>
          <cell r="L387">
            <v>2875.2</v>
          </cell>
          <cell r="M387">
            <v>0</v>
          </cell>
          <cell r="N387" t="str">
            <v>S/L</v>
          </cell>
          <cell r="O387">
            <v>7</v>
          </cell>
          <cell r="P387" t="str">
            <v>City Recycling</v>
          </cell>
        </row>
        <row r="388">
          <cell r="A388" t="str">
            <v>VALLEY.379</v>
          </cell>
          <cell r="B388">
            <v>386</v>
          </cell>
          <cell r="C388"/>
          <cell r="D388" t="str">
            <v xml:space="preserve">5 - 6yd FL Cardboard Recycling Containers    </v>
          </cell>
          <cell r="E388">
            <v>37407</v>
          </cell>
          <cell r="F388">
            <v>3448.8</v>
          </cell>
          <cell r="G388">
            <v>0</v>
          </cell>
          <cell r="H388"/>
          <cell r="I388">
            <v>0</v>
          </cell>
          <cell r="J388">
            <v>3243.54</v>
          </cell>
          <cell r="K388">
            <v>205.26</v>
          </cell>
          <cell r="L388">
            <v>3448.8</v>
          </cell>
          <cell r="M388">
            <v>0</v>
          </cell>
          <cell r="N388" t="str">
            <v>S/L</v>
          </cell>
          <cell r="O388">
            <v>7</v>
          </cell>
          <cell r="P388" t="str">
            <v>City Recycling</v>
          </cell>
        </row>
        <row r="389">
          <cell r="A389" t="str">
            <v>VALLEY.380</v>
          </cell>
          <cell r="B389">
            <v>387</v>
          </cell>
          <cell r="C389"/>
          <cell r="D389" t="str">
            <v xml:space="preserve">5 - 3yd FL Containers                        </v>
          </cell>
          <cell r="E389">
            <v>37468</v>
          </cell>
          <cell r="F389">
            <v>3699.6</v>
          </cell>
          <cell r="G389">
            <v>0</v>
          </cell>
          <cell r="H389"/>
          <cell r="I389">
            <v>0</v>
          </cell>
          <cell r="J389">
            <v>3391.27</v>
          </cell>
          <cell r="K389">
            <v>308.33</v>
          </cell>
          <cell r="L389">
            <v>3699.6</v>
          </cell>
          <cell r="M389">
            <v>0</v>
          </cell>
          <cell r="N389" t="str">
            <v>S/L</v>
          </cell>
          <cell r="O389">
            <v>7</v>
          </cell>
          <cell r="P389" t="str">
            <v>City Recycling</v>
          </cell>
        </row>
        <row r="390">
          <cell r="A390" t="str">
            <v>VALLEY.381</v>
          </cell>
          <cell r="B390">
            <v>388</v>
          </cell>
          <cell r="C390"/>
          <cell r="D390" t="str">
            <v xml:space="preserve">K-Pac Hoist - CSS #22                        </v>
          </cell>
          <cell r="E390">
            <v>37482</v>
          </cell>
          <cell r="F390">
            <v>13897</v>
          </cell>
          <cell r="G390">
            <v>0</v>
          </cell>
          <cell r="H390"/>
          <cell r="I390">
            <v>0</v>
          </cell>
          <cell r="J390">
            <v>13897</v>
          </cell>
          <cell r="K390">
            <v>0</v>
          </cell>
          <cell r="L390">
            <v>13897</v>
          </cell>
          <cell r="M390">
            <v>0</v>
          </cell>
          <cell r="N390" t="str">
            <v>S/L</v>
          </cell>
          <cell r="O390">
            <v>5</v>
          </cell>
          <cell r="P390" t="str">
            <v>Transportation Equipment</v>
          </cell>
        </row>
        <row r="391">
          <cell r="A391" t="str">
            <v>VALLEY.382</v>
          </cell>
          <cell r="B391">
            <v>389</v>
          </cell>
          <cell r="C391"/>
          <cell r="D391" t="str">
            <v xml:space="preserve">2000 Kenworth Truck - CSS #04 (DownPymt)     </v>
          </cell>
          <cell r="E391">
            <v>37517</v>
          </cell>
          <cell r="F391">
            <v>10000</v>
          </cell>
          <cell r="G391">
            <v>0</v>
          </cell>
          <cell r="H391"/>
          <cell r="I391">
            <v>0</v>
          </cell>
          <cell r="J391">
            <v>10000</v>
          </cell>
          <cell r="K391">
            <v>0</v>
          </cell>
          <cell r="L391">
            <v>10000</v>
          </cell>
          <cell r="M391">
            <v>0</v>
          </cell>
          <cell r="N391" t="str">
            <v>S/L</v>
          </cell>
          <cell r="O391">
            <v>5</v>
          </cell>
          <cell r="P391" t="str">
            <v>Transportation Equipment</v>
          </cell>
        </row>
        <row r="392">
          <cell r="A392" t="str">
            <v>VALLEY.383</v>
          </cell>
          <cell r="B392">
            <v>390</v>
          </cell>
          <cell r="C392"/>
          <cell r="D392" t="str">
            <v xml:space="preserve">Rebuild Engine - CSS #14                     </v>
          </cell>
          <cell r="E392">
            <v>37529</v>
          </cell>
          <cell r="F392">
            <v>10283.780000000001</v>
          </cell>
          <cell r="G392">
            <v>0</v>
          </cell>
          <cell r="H392"/>
          <cell r="I392">
            <v>0</v>
          </cell>
          <cell r="J392">
            <v>10283.780000000001</v>
          </cell>
          <cell r="K392">
            <v>0</v>
          </cell>
          <cell r="L392">
            <v>10283.780000000001</v>
          </cell>
          <cell r="M392">
            <v>0</v>
          </cell>
          <cell r="N392" t="str">
            <v>S/L</v>
          </cell>
          <cell r="O392">
            <v>5</v>
          </cell>
          <cell r="P392" t="str">
            <v>Transportation Equipment</v>
          </cell>
        </row>
        <row r="393">
          <cell r="A393" t="str">
            <v>VALLEY.384</v>
          </cell>
          <cell r="B393">
            <v>391</v>
          </cell>
          <cell r="C393"/>
          <cell r="D393" t="str">
            <v xml:space="preserve">5 - 4yd FL Cardboard Recycling Containers    </v>
          </cell>
          <cell r="E393">
            <v>37495</v>
          </cell>
          <cell r="F393">
            <v>3067.2</v>
          </cell>
          <cell r="G393">
            <v>0</v>
          </cell>
          <cell r="H393"/>
          <cell r="I393">
            <v>0</v>
          </cell>
          <cell r="J393">
            <v>2775.08</v>
          </cell>
          <cell r="K393">
            <v>292.12</v>
          </cell>
          <cell r="L393">
            <v>3067.2</v>
          </cell>
          <cell r="M393">
            <v>0</v>
          </cell>
          <cell r="N393" t="str">
            <v>S/L</v>
          </cell>
          <cell r="O393">
            <v>7</v>
          </cell>
          <cell r="P393" t="str">
            <v>City Recycling</v>
          </cell>
        </row>
        <row r="394">
          <cell r="A394" t="str">
            <v>VALLEY.385</v>
          </cell>
          <cell r="B394">
            <v>392</v>
          </cell>
          <cell r="C394"/>
          <cell r="D394" t="str">
            <v xml:space="preserve">2003 International Model 4300 Cab/Chassis    </v>
          </cell>
          <cell r="E394">
            <v>37530</v>
          </cell>
          <cell r="F394">
            <v>46054.5</v>
          </cell>
          <cell r="G394">
            <v>0</v>
          </cell>
          <cell r="H394"/>
          <cell r="I394">
            <v>0</v>
          </cell>
          <cell r="J394">
            <v>46054.5</v>
          </cell>
          <cell r="K394">
            <v>0</v>
          </cell>
          <cell r="L394">
            <v>46054.5</v>
          </cell>
          <cell r="M394">
            <v>0</v>
          </cell>
          <cell r="N394" t="str">
            <v>S/L</v>
          </cell>
          <cell r="O394">
            <v>5</v>
          </cell>
          <cell r="P394" t="str">
            <v>Transportation Equipment</v>
          </cell>
        </row>
        <row r="395">
          <cell r="A395" t="str">
            <v>VALLEY.386</v>
          </cell>
          <cell r="B395">
            <v>394</v>
          </cell>
          <cell r="C395"/>
          <cell r="D395" t="str">
            <v xml:space="preserve">150 - 32 Gal Toter Universal Carts           </v>
          </cell>
          <cell r="E395">
            <v>37539</v>
          </cell>
          <cell r="F395">
            <v>6892.5</v>
          </cell>
          <cell r="G395">
            <v>0</v>
          </cell>
          <cell r="H395"/>
          <cell r="I395">
            <v>0</v>
          </cell>
          <cell r="J395">
            <v>6154</v>
          </cell>
          <cell r="K395">
            <v>738.5</v>
          </cell>
          <cell r="L395">
            <v>6892.5</v>
          </cell>
          <cell r="M395">
            <v>0</v>
          </cell>
          <cell r="N395" t="str">
            <v>S/L</v>
          </cell>
          <cell r="O395">
            <v>7</v>
          </cell>
          <cell r="P395" t="str">
            <v>City Recycling</v>
          </cell>
        </row>
        <row r="396">
          <cell r="A396" t="str">
            <v>VALLEY.387</v>
          </cell>
          <cell r="B396">
            <v>395</v>
          </cell>
          <cell r="C396"/>
          <cell r="D396" t="str">
            <v xml:space="preserve">290 - 96 Gal Toter Universal Carts           </v>
          </cell>
          <cell r="E396">
            <v>37539</v>
          </cell>
          <cell r="F396">
            <v>16274.8</v>
          </cell>
          <cell r="G396">
            <v>0</v>
          </cell>
          <cell r="H396"/>
          <cell r="I396">
            <v>0</v>
          </cell>
          <cell r="J396">
            <v>14531.06</v>
          </cell>
          <cell r="K396">
            <v>1743.74</v>
          </cell>
          <cell r="L396">
            <v>16274.8</v>
          </cell>
          <cell r="M396">
            <v>0</v>
          </cell>
          <cell r="N396" t="str">
            <v>S/L</v>
          </cell>
          <cell r="O396">
            <v>7</v>
          </cell>
          <cell r="P396" t="str">
            <v>City Recycling</v>
          </cell>
        </row>
        <row r="397">
          <cell r="A397" t="str">
            <v>VALLEY.388</v>
          </cell>
          <cell r="B397">
            <v>396</v>
          </cell>
          <cell r="C397"/>
          <cell r="D397" t="str">
            <v xml:space="preserve">5 - 6yd FL Containers                        </v>
          </cell>
          <cell r="E397">
            <v>37614</v>
          </cell>
          <cell r="F397">
            <v>4285.2</v>
          </cell>
          <cell r="G397">
            <v>0</v>
          </cell>
          <cell r="H397"/>
          <cell r="I397">
            <v>0</v>
          </cell>
          <cell r="J397">
            <v>3673.02</v>
          </cell>
          <cell r="K397">
            <v>612.17999999999995</v>
          </cell>
          <cell r="L397">
            <v>4285.2</v>
          </cell>
          <cell r="M397">
            <v>0</v>
          </cell>
          <cell r="N397" t="str">
            <v>S/L</v>
          </cell>
          <cell r="O397">
            <v>7</v>
          </cell>
          <cell r="P397" t="str">
            <v>City Recycling</v>
          </cell>
        </row>
        <row r="398">
          <cell r="A398" t="str">
            <v>VALLEY.389</v>
          </cell>
          <cell r="B398">
            <v>397</v>
          </cell>
          <cell r="C398"/>
          <cell r="D398" t="str">
            <v xml:space="preserve">5 - 4yd FL Containers                        </v>
          </cell>
          <cell r="E398">
            <v>37620</v>
          </cell>
          <cell r="F398">
            <v>3067.2</v>
          </cell>
          <cell r="G398">
            <v>0</v>
          </cell>
          <cell r="H398"/>
          <cell r="I398">
            <v>0</v>
          </cell>
          <cell r="J398">
            <v>2629.02</v>
          </cell>
          <cell r="K398">
            <v>438.18</v>
          </cell>
          <cell r="L398">
            <v>3067.2</v>
          </cell>
          <cell r="M398">
            <v>0</v>
          </cell>
          <cell r="N398" t="str">
            <v>S/L</v>
          </cell>
          <cell r="O398">
            <v>7</v>
          </cell>
          <cell r="P398" t="str">
            <v>City Recycling</v>
          </cell>
        </row>
        <row r="399">
          <cell r="A399" t="str">
            <v>VALLEY.390</v>
          </cell>
          <cell r="B399">
            <v>398</v>
          </cell>
          <cell r="C399"/>
          <cell r="D399" t="str">
            <v xml:space="preserve">5 - 6yd FL Containers                        </v>
          </cell>
          <cell r="E399">
            <v>37620</v>
          </cell>
          <cell r="F399">
            <v>3645.6</v>
          </cell>
          <cell r="G399">
            <v>0</v>
          </cell>
          <cell r="H399"/>
          <cell r="I399">
            <v>0</v>
          </cell>
          <cell r="J399">
            <v>3124.8</v>
          </cell>
          <cell r="K399">
            <v>520.79999999999995</v>
          </cell>
          <cell r="L399">
            <v>3645.6</v>
          </cell>
          <cell r="M399">
            <v>0</v>
          </cell>
          <cell r="N399" t="str">
            <v>S/L</v>
          </cell>
          <cell r="O399">
            <v>7</v>
          </cell>
          <cell r="P399" t="str">
            <v>City Recycling</v>
          </cell>
        </row>
        <row r="400">
          <cell r="A400" t="str">
            <v>VALLEY.391</v>
          </cell>
          <cell r="B400">
            <v>399</v>
          </cell>
          <cell r="C400"/>
          <cell r="D400" t="str">
            <v xml:space="preserve">2 Truck Scale Kits, AW5750, Comlink 1 &amp; 2,   </v>
          </cell>
          <cell r="E400">
            <v>37680</v>
          </cell>
          <cell r="F400">
            <v>3980</v>
          </cell>
          <cell r="G400">
            <v>0</v>
          </cell>
          <cell r="H400"/>
          <cell r="I400">
            <v>0</v>
          </cell>
          <cell r="J400">
            <v>3316.66</v>
          </cell>
          <cell r="K400">
            <v>568.57000000000005</v>
          </cell>
          <cell r="L400">
            <v>3885.23</v>
          </cell>
          <cell r="M400">
            <v>94.77</v>
          </cell>
          <cell r="N400" t="str">
            <v>S/L</v>
          </cell>
          <cell r="O400">
            <v>7</v>
          </cell>
          <cell r="P400" t="str">
            <v>Machinery</v>
          </cell>
        </row>
        <row r="401">
          <cell r="A401" t="str">
            <v>VALLEY.392</v>
          </cell>
          <cell r="B401">
            <v>400</v>
          </cell>
          <cell r="C401"/>
          <cell r="D401" t="str">
            <v xml:space="preserve">2000 Kenworth Truck - CSS #04 (Final Pymt)   </v>
          </cell>
          <cell r="E401">
            <v>37622</v>
          </cell>
          <cell r="F401">
            <v>50500</v>
          </cell>
          <cell r="G401">
            <v>0</v>
          </cell>
          <cell r="H401"/>
          <cell r="I401">
            <v>0</v>
          </cell>
          <cell r="J401">
            <v>50500</v>
          </cell>
          <cell r="K401">
            <v>0</v>
          </cell>
          <cell r="L401">
            <v>50500</v>
          </cell>
          <cell r="M401">
            <v>0</v>
          </cell>
          <cell r="N401" t="str">
            <v>S/L</v>
          </cell>
          <cell r="O401">
            <v>5</v>
          </cell>
          <cell r="P401" t="str">
            <v>Transportation Equipment</v>
          </cell>
        </row>
        <row r="402">
          <cell r="A402" t="str">
            <v>VALLEY.393</v>
          </cell>
          <cell r="B402">
            <v>401</v>
          </cell>
          <cell r="C402"/>
          <cell r="D402" t="str">
            <v xml:space="preserve">2003 Peterbilt 320 Truck - CSS #18           </v>
          </cell>
          <cell r="E402">
            <v>37649</v>
          </cell>
          <cell r="F402">
            <v>102000</v>
          </cell>
          <cell r="G402">
            <v>0</v>
          </cell>
          <cell r="H402"/>
          <cell r="I402">
            <v>0</v>
          </cell>
          <cell r="J402">
            <v>102000</v>
          </cell>
          <cell r="K402">
            <v>0</v>
          </cell>
          <cell r="L402">
            <v>102000</v>
          </cell>
          <cell r="M402">
            <v>0</v>
          </cell>
          <cell r="N402" t="str">
            <v>S/L</v>
          </cell>
          <cell r="O402">
            <v>5</v>
          </cell>
          <cell r="P402" t="str">
            <v>Transportation Equipment</v>
          </cell>
        </row>
        <row r="403">
          <cell r="A403" t="str">
            <v>VALLEY.394</v>
          </cell>
          <cell r="B403">
            <v>402</v>
          </cell>
          <cell r="C403"/>
          <cell r="D403" t="str">
            <v xml:space="preserve">Plantery Conversion Kit - CSS #04            </v>
          </cell>
          <cell r="E403">
            <v>37680</v>
          </cell>
          <cell r="F403">
            <v>5023</v>
          </cell>
          <cell r="G403">
            <v>0</v>
          </cell>
          <cell r="H403"/>
          <cell r="I403">
            <v>0</v>
          </cell>
          <cell r="J403">
            <v>5023</v>
          </cell>
          <cell r="K403">
            <v>0</v>
          </cell>
          <cell r="L403">
            <v>5023</v>
          </cell>
          <cell r="M403">
            <v>0</v>
          </cell>
          <cell r="N403" t="str">
            <v>S/L</v>
          </cell>
          <cell r="O403">
            <v>5</v>
          </cell>
          <cell r="P403" t="str">
            <v>Transportation Equipment</v>
          </cell>
        </row>
        <row r="404">
          <cell r="A404" t="str">
            <v>VALLEY.395</v>
          </cell>
          <cell r="B404">
            <v>403</v>
          </cell>
          <cell r="C404"/>
          <cell r="D404" t="str">
            <v xml:space="preserve">Engine Repair - CSS #04                      </v>
          </cell>
          <cell r="E404">
            <v>37680</v>
          </cell>
          <cell r="F404">
            <v>1170.6600000000001</v>
          </cell>
          <cell r="G404">
            <v>0</v>
          </cell>
          <cell r="H404"/>
          <cell r="I404">
            <v>0</v>
          </cell>
          <cell r="J404">
            <v>1170.6600000000001</v>
          </cell>
          <cell r="K404">
            <v>0</v>
          </cell>
          <cell r="L404">
            <v>1170.6600000000001</v>
          </cell>
          <cell r="M404">
            <v>0</v>
          </cell>
          <cell r="N404" t="str">
            <v>S/L</v>
          </cell>
          <cell r="O404">
            <v>5</v>
          </cell>
          <cell r="P404" t="str">
            <v>Transportation Equipment</v>
          </cell>
        </row>
        <row r="405">
          <cell r="A405" t="str">
            <v>VALLEY.396</v>
          </cell>
          <cell r="B405">
            <v>404</v>
          </cell>
          <cell r="C405"/>
          <cell r="D405" t="str">
            <v xml:space="preserve">31 yd Streetforce AFE mounted on CSS #18     </v>
          </cell>
          <cell r="E405">
            <v>37698</v>
          </cell>
          <cell r="F405">
            <v>88113</v>
          </cell>
          <cell r="G405">
            <v>0</v>
          </cell>
          <cell r="H405"/>
          <cell r="I405">
            <v>0</v>
          </cell>
          <cell r="J405">
            <v>88113</v>
          </cell>
          <cell r="K405">
            <v>0</v>
          </cell>
          <cell r="L405">
            <v>88113</v>
          </cell>
          <cell r="M405">
            <v>0</v>
          </cell>
          <cell r="N405" t="str">
            <v>S/L</v>
          </cell>
          <cell r="O405">
            <v>5</v>
          </cell>
          <cell r="P405" t="str">
            <v>Transportation Equipment</v>
          </cell>
        </row>
        <row r="406">
          <cell r="A406" t="str">
            <v>VALLEY.397</v>
          </cell>
          <cell r="B406">
            <v>405</v>
          </cell>
          <cell r="C406"/>
          <cell r="D406" t="str">
            <v xml:space="preserve">Rebuild Engine - Lodal CSS #20               </v>
          </cell>
          <cell r="E406">
            <v>37761</v>
          </cell>
          <cell r="F406">
            <v>12064.32</v>
          </cell>
          <cell r="G406">
            <v>0</v>
          </cell>
          <cell r="H406"/>
          <cell r="I406">
            <v>0</v>
          </cell>
          <cell r="J406">
            <v>12064.32</v>
          </cell>
          <cell r="K406">
            <v>0</v>
          </cell>
          <cell r="L406">
            <v>12064.32</v>
          </cell>
          <cell r="M406">
            <v>0</v>
          </cell>
          <cell r="N406" t="str">
            <v>S/L</v>
          </cell>
          <cell r="O406">
            <v>5</v>
          </cell>
          <cell r="P406" t="str">
            <v>Transportation Equipment</v>
          </cell>
        </row>
        <row r="407">
          <cell r="A407" t="str">
            <v>VALLEY.398</v>
          </cell>
          <cell r="B407">
            <v>406</v>
          </cell>
          <cell r="C407"/>
          <cell r="D407" t="str">
            <v xml:space="preserve">Camera-Intech W/Heater CSS #18               </v>
          </cell>
          <cell r="E407">
            <v>37768</v>
          </cell>
          <cell r="F407">
            <v>1878.15</v>
          </cell>
          <cell r="G407">
            <v>0</v>
          </cell>
          <cell r="H407"/>
          <cell r="I407">
            <v>0</v>
          </cell>
          <cell r="J407">
            <v>1878.15</v>
          </cell>
          <cell r="K407">
            <v>0</v>
          </cell>
          <cell r="L407">
            <v>1878.15</v>
          </cell>
          <cell r="M407">
            <v>0</v>
          </cell>
          <cell r="N407" t="str">
            <v>S/L</v>
          </cell>
          <cell r="O407">
            <v>5</v>
          </cell>
          <cell r="P407" t="str">
            <v>Transportation Equipment</v>
          </cell>
        </row>
        <row r="408">
          <cell r="A408" t="str">
            <v>VALLEY.399</v>
          </cell>
          <cell r="B408">
            <v>407</v>
          </cell>
          <cell r="C408"/>
          <cell r="D408" t="str">
            <v xml:space="preserve">Graphics - CSS #18                           </v>
          </cell>
          <cell r="E408">
            <v>37768</v>
          </cell>
          <cell r="F408">
            <v>1175</v>
          </cell>
          <cell r="G408">
            <v>0</v>
          </cell>
          <cell r="H408"/>
          <cell r="I408">
            <v>0</v>
          </cell>
          <cell r="J408">
            <v>1175</v>
          </cell>
          <cell r="K408">
            <v>0</v>
          </cell>
          <cell r="L408">
            <v>1175</v>
          </cell>
          <cell r="M408">
            <v>0</v>
          </cell>
          <cell r="N408" t="str">
            <v>S/L</v>
          </cell>
          <cell r="O408">
            <v>5</v>
          </cell>
          <cell r="P408" t="str">
            <v>Transportation Equipment</v>
          </cell>
        </row>
        <row r="409">
          <cell r="A409" t="str">
            <v>VALLEY.400</v>
          </cell>
          <cell r="B409">
            <v>408</v>
          </cell>
          <cell r="C409"/>
          <cell r="D409" t="str">
            <v xml:space="preserve">1 - 2yd Self Dumping Hopper                  </v>
          </cell>
          <cell r="E409">
            <v>37634</v>
          </cell>
          <cell r="F409">
            <v>831</v>
          </cell>
          <cell r="G409">
            <v>0</v>
          </cell>
          <cell r="H409"/>
          <cell r="I409">
            <v>0</v>
          </cell>
          <cell r="J409">
            <v>712.26</v>
          </cell>
          <cell r="K409">
            <v>118.74</v>
          </cell>
          <cell r="L409">
            <v>831</v>
          </cell>
          <cell r="M409">
            <v>0</v>
          </cell>
          <cell r="N409" t="str">
            <v>S/L</v>
          </cell>
          <cell r="O409">
            <v>7</v>
          </cell>
          <cell r="P409" t="str">
            <v>City Recycling</v>
          </cell>
        </row>
        <row r="410">
          <cell r="A410" t="str">
            <v>VALLEY.401</v>
          </cell>
          <cell r="B410">
            <v>409</v>
          </cell>
          <cell r="C410"/>
          <cell r="D410" t="str">
            <v xml:space="preserve">1 - 3yd Self Dumping Hopper                  </v>
          </cell>
          <cell r="E410">
            <v>37634</v>
          </cell>
          <cell r="F410">
            <v>884</v>
          </cell>
          <cell r="G410">
            <v>0</v>
          </cell>
          <cell r="H410"/>
          <cell r="I410">
            <v>0</v>
          </cell>
          <cell r="J410">
            <v>757.74</v>
          </cell>
          <cell r="K410">
            <v>126.26</v>
          </cell>
          <cell r="L410">
            <v>884</v>
          </cell>
          <cell r="M410">
            <v>0</v>
          </cell>
          <cell r="N410" t="str">
            <v>S/L</v>
          </cell>
          <cell r="O410">
            <v>7</v>
          </cell>
          <cell r="P410" t="str">
            <v>City Recycling</v>
          </cell>
        </row>
        <row r="411">
          <cell r="A411" t="str">
            <v>VALLEY.402</v>
          </cell>
          <cell r="B411">
            <v>410</v>
          </cell>
          <cell r="C411"/>
          <cell r="D411" t="str">
            <v xml:space="preserve">5 - 4yd FL Cardboard Recycling Containers    </v>
          </cell>
          <cell r="E411">
            <v>37693</v>
          </cell>
          <cell r="F411">
            <v>3067.2</v>
          </cell>
          <cell r="G411">
            <v>0</v>
          </cell>
          <cell r="H411"/>
          <cell r="I411">
            <v>0</v>
          </cell>
          <cell r="J411">
            <v>2555.9899999999998</v>
          </cell>
          <cell r="K411">
            <v>438.17</v>
          </cell>
          <cell r="L411">
            <v>2994.16</v>
          </cell>
          <cell r="M411">
            <v>73.040000000000006</v>
          </cell>
          <cell r="N411" t="str">
            <v>S/L</v>
          </cell>
          <cell r="O411">
            <v>7</v>
          </cell>
          <cell r="P411" t="str">
            <v>City Recycling</v>
          </cell>
        </row>
        <row r="412">
          <cell r="A412" t="str">
            <v>VALLEY.403</v>
          </cell>
          <cell r="B412">
            <v>411</v>
          </cell>
          <cell r="C412"/>
          <cell r="D412" t="str">
            <v xml:space="preserve">5 - 6yd FL Cardboard Recycling Containers    </v>
          </cell>
          <cell r="E412">
            <v>37693</v>
          </cell>
          <cell r="F412">
            <v>3645.6</v>
          </cell>
          <cell r="G412">
            <v>0</v>
          </cell>
          <cell r="H412"/>
          <cell r="I412">
            <v>0</v>
          </cell>
          <cell r="J412">
            <v>3038</v>
          </cell>
          <cell r="K412">
            <v>520.79999999999995</v>
          </cell>
          <cell r="L412">
            <v>3558.8</v>
          </cell>
          <cell r="M412">
            <v>86.8</v>
          </cell>
          <cell r="N412" t="str">
            <v>S/L</v>
          </cell>
          <cell r="O412">
            <v>7</v>
          </cell>
          <cell r="P412" t="str">
            <v>City Recycling</v>
          </cell>
        </row>
        <row r="413">
          <cell r="A413" t="str">
            <v>VALLEY.404</v>
          </cell>
          <cell r="B413">
            <v>412</v>
          </cell>
          <cell r="C413"/>
          <cell r="D413" t="str">
            <v xml:space="preserve">336 - 32 Gal Univ XHD Containers             </v>
          </cell>
          <cell r="E413">
            <v>37693</v>
          </cell>
          <cell r="F413">
            <v>12572.32</v>
          </cell>
          <cell r="G413">
            <v>0</v>
          </cell>
          <cell r="H413"/>
          <cell r="I413">
            <v>0</v>
          </cell>
          <cell r="J413">
            <v>10476.950000000001</v>
          </cell>
          <cell r="K413">
            <v>1796.05</v>
          </cell>
          <cell r="L413">
            <v>12273</v>
          </cell>
          <cell r="M413">
            <v>299.32</v>
          </cell>
          <cell r="N413" t="str">
            <v>S/L</v>
          </cell>
          <cell r="O413">
            <v>7</v>
          </cell>
          <cell r="P413" t="str">
            <v>City Recycling</v>
          </cell>
        </row>
        <row r="414">
          <cell r="A414" t="str">
            <v>VALLEY.405</v>
          </cell>
          <cell r="B414">
            <v>413</v>
          </cell>
          <cell r="C414"/>
          <cell r="D414" t="str">
            <v xml:space="preserve">338 - 96 Gal Univ XHD Containers             </v>
          </cell>
          <cell r="E414">
            <v>37693</v>
          </cell>
          <cell r="F414">
            <v>16023.33</v>
          </cell>
          <cell r="G414">
            <v>0</v>
          </cell>
          <cell r="H414"/>
          <cell r="I414">
            <v>0</v>
          </cell>
          <cell r="J414">
            <v>13352.79</v>
          </cell>
          <cell r="K414">
            <v>2289.0500000000002</v>
          </cell>
          <cell r="L414">
            <v>15641.84</v>
          </cell>
          <cell r="M414">
            <v>381.49</v>
          </cell>
          <cell r="N414" t="str">
            <v>S/L</v>
          </cell>
          <cell r="O414">
            <v>7</v>
          </cell>
          <cell r="P414" t="str">
            <v>City Recycling</v>
          </cell>
        </row>
        <row r="415">
          <cell r="A415" t="str">
            <v>VALLEY.406</v>
          </cell>
          <cell r="B415">
            <v>414</v>
          </cell>
          <cell r="C415"/>
          <cell r="D415" t="str">
            <v xml:space="preserve">1500 - 14 Gal Recycle Bins                   </v>
          </cell>
          <cell r="E415">
            <v>37768</v>
          </cell>
          <cell r="F415">
            <v>7911</v>
          </cell>
          <cell r="G415">
            <v>0</v>
          </cell>
          <cell r="H415"/>
          <cell r="I415">
            <v>0</v>
          </cell>
          <cell r="J415">
            <v>6309.95</v>
          </cell>
          <cell r="K415">
            <v>1130.1400000000001</v>
          </cell>
          <cell r="L415">
            <v>7440.09</v>
          </cell>
          <cell r="M415">
            <v>470.91</v>
          </cell>
          <cell r="N415" t="str">
            <v>S/L</v>
          </cell>
          <cell r="O415">
            <v>7</v>
          </cell>
          <cell r="P415" t="str">
            <v>City Recycling</v>
          </cell>
        </row>
        <row r="416">
          <cell r="A416" t="str">
            <v>VALLEY.407</v>
          </cell>
          <cell r="B416">
            <v>415</v>
          </cell>
          <cell r="C416"/>
          <cell r="D416" t="str">
            <v xml:space="preserve">5 - 4yd FL Containers                        </v>
          </cell>
          <cell r="E416">
            <v>37784</v>
          </cell>
          <cell r="F416">
            <v>3856.4</v>
          </cell>
          <cell r="G416">
            <v>0</v>
          </cell>
          <cell r="H416"/>
          <cell r="I416">
            <v>0</v>
          </cell>
          <cell r="J416">
            <v>3075.92</v>
          </cell>
          <cell r="K416">
            <v>550.91</v>
          </cell>
          <cell r="L416">
            <v>3626.83</v>
          </cell>
          <cell r="M416">
            <v>229.57</v>
          </cell>
          <cell r="N416" t="str">
            <v>S/L</v>
          </cell>
          <cell r="O416">
            <v>7</v>
          </cell>
          <cell r="P416" t="str">
            <v>City Recycling</v>
          </cell>
        </row>
        <row r="417">
          <cell r="A417" t="str">
            <v>VALLEY.408</v>
          </cell>
          <cell r="B417">
            <v>416</v>
          </cell>
          <cell r="C417"/>
          <cell r="D417" t="str">
            <v xml:space="preserve">5 - 4yd FL Cardboard Recycling Containers    </v>
          </cell>
          <cell r="E417">
            <v>37784</v>
          </cell>
          <cell r="F417">
            <v>2731.2</v>
          </cell>
          <cell r="G417">
            <v>0</v>
          </cell>
          <cell r="H417"/>
          <cell r="I417">
            <v>0</v>
          </cell>
          <cell r="J417">
            <v>2178.4499999999998</v>
          </cell>
          <cell r="K417">
            <v>390.17</v>
          </cell>
          <cell r="L417">
            <v>2568.62</v>
          </cell>
          <cell r="M417">
            <v>162.58000000000001</v>
          </cell>
          <cell r="N417" t="str">
            <v>S/L</v>
          </cell>
          <cell r="O417">
            <v>7</v>
          </cell>
          <cell r="P417" t="str">
            <v>City Recycling</v>
          </cell>
        </row>
        <row r="418">
          <cell r="A418" t="str">
            <v>VALLEY.409</v>
          </cell>
          <cell r="B418">
            <v>417</v>
          </cell>
          <cell r="C418"/>
          <cell r="D418" t="str">
            <v xml:space="preserve">5 - 6yd FL Cardboard Recycling Containers    </v>
          </cell>
          <cell r="E418">
            <v>37784</v>
          </cell>
          <cell r="F418">
            <v>3271.2</v>
          </cell>
          <cell r="G418">
            <v>0</v>
          </cell>
          <cell r="H418"/>
          <cell r="I418">
            <v>0</v>
          </cell>
          <cell r="J418">
            <v>2609.15</v>
          </cell>
          <cell r="K418">
            <v>467.31</v>
          </cell>
          <cell r="L418">
            <v>3076.46</v>
          </cell>
          <cell r="M418">
            <v>194.74</v>
          </cell>
          <cell r="N418" t="str">
            <v>S/L</v>
          </cell>
          <cell r="O418">
            <v>7</v>
          </cell>
          <cell r="P418" t="str">
            <v>City Recycling</v>
          </cell>
        </row>
        <row r="419">
          <cell r="A419" t="str">
            <v>VALLEY.410</v>
          </cell>
          <cell r="B419">
            <v>418</v>
          </cell>
          <cell r="C419"/>
          <cell r="D419" t="str">
            <v xml:space="preserve">1 - 40yd Standard Utility Drop Box           </v>
          </cell>
          <cell r="E419">
            <v>37889</v>
          </cell>
          <cell r="F419">
            <v>4570</v>
          </cell>
          <cell r="G419">
            <v>0</v>
          </cell>
          <cell r="H419"/>
          <cell r="I419">
            <v>0</v>
          </cell>
          <cell r="J419">
            <v>3427.51</v>
          </cell>
          <cell r="K419">
            <v>652.86</v>
          </cell>
          <cell r="L419">
            <v>4080.37</v>
          </cell>
          <cell r="M419">
            <v>489.63</v>
          </cell>
          <cell r="N419" t="str">
            <v>S/L</v>
          </cell>
          <cell r="O419">
            <v>7</v>
          </cell>
          <cell r="P419" t="str">
            <v>Drop Boxes</v>
          </cell>
        </row>
        <row r="420">
          <cell r="A420" t="str">
            <v>VALLEY.411</v>
          </cell>
          <cell r="B420">
            <v>419</v>
          </cell>
          <cell r="C420"/>
          <cell r="D420" t="str">
            <v xml:space="preserve">550 - 32 Gal Univ XHD Containers             </v>
          </cell>
          <cell r="E420">
            <v>37818</v>
          </cell>
          <cell r="F420">
            <v>20282</v>
          </cell>
          <cell r="G420">
            <v>0</v>
          </cell>
          <cell r="H420"/>
          <cell r="I420">
            <v>0</v>
          </cell>
          <cell r="J420">
            <v>15694.41</v>
          </cell>
          <cell r="K420">
            <v>2897.43</v>
          </cell>
          <cell r="L420">
            <v>18591.84</v>
          </cell>
          <cell r="M420">
            <v>1690.16</v>
          </cell>
          <cell r="N420" t="str">
            <v>S/L</v>
          </cell>
          <cell r="O420">
            <v>7</v>
          </cell>
          <cell r="P420" t="str">
            <v>City Recycling</v>
          </cell>
        </row>
        <row r="421">
          <cell r="A421" t="str">
            <v>VALLEY.412</v>
          </cell>
          <cell r="B421">
            <v>420</v>
          </cell>
          <cell r="C421"/>
          <cell r="D421" t="str">
            <v xml:space="preserve">96 - 96 Gal Univ XHD Containers              </v>
          </cell>
          <cell r="E421">
            <v>37818</v>
          </cell>
          <cell r="F421">
            <v>4501</v>
          </cell>
          <cell r="G421">
            <v>0</v>
          </cell>
          <cell r="H421"/>
          <cell r="I421">
            <v>0</v>
          </cell>
          <cell r="J421">
            <v>3482.92</v>
          </cell>
          <cell r="K421">
            <v>643</v>
          </cell>
          <cell r="L421">
            <v>4125.92</v>
          </cell>
          <cell r="M421">
            <v>375.08</v>
          </cell>
          <cell r="N421" t="str">
            <v>S/L</v>
          </cell>
          <cell r="O421">
            <v>7</v>
          </cell>
          <cell r="P421" t="str">
            <v>City Recycling</v>
          </cell>
        </row>
        <row r="422">
          <cell r="A422" t="str">
            <v>VALLEY.413</v>
          </cell>
          <cell r="B422">
            <v>421</v>
          </cell>
          <cell r="C422"/>
          <cell r="D422" t="str">
            <v xml:space="preserve">5 - 6yd FL Cardboard Recycling Containers    </v>
          </cell>
          <cell r="E422">
            <v>37851</v>
          </cell>
          <cell r="F422">
            <v>3363.2</v>
          </cell>
          <cell r="G422">
            <v>0</v>
          </cell>
          <cell r="H422"/>
          <cell r="I422">
            <v>0</v>
          </cell>
          <cell r="J422">
            <v>2562.4499999999998</v>
          </cell>
          <cell r="K422">
            <v>480.46</v>
          </cell>
          <cell r="L422">
            <v>3042.91</v>
          </cell>
          <cell r="M422">
            <v>320.29000000000002</v>
          </cell>
          <cell r="N422" t="str">
            <v>S/L</v>
          </cell>
          <cell r="O422">
            <v>7</v>
          </cell>
          <cell r="P422" t="str">
            <v>City Recycling</v>
          </cell>
        </row>
        <row r="423">
          <cell r="A423" t="str">
            <v>VALLEY.414</v>
          </cell>
          <cell r="B423">
            <v>422</v>
          </cell>
          <cell r="C423"/>
          <cell r="D423" t="str">
            <v xml:space="preserve">5 - 6yd FL Cathedral Containers              </v>
          </cell>
          <cell r="E423">
            <v>37851</v>
          </cell>
          <cell r="F423">
            <v>4218.8</v>
          </cell>
          <cell r="G423">
            <v>0</v>
          </cell>
          <cell r="H423"/>
          <cell r="I423">
            <v>0</v>
          </cell>
          <cell r="J423">
            <v>3214.35</v>
          </cell>
          <cell r="K423">
            <v>602.69000000000005</v>
          </cell>
          <cell r="L423">
            <v>3817.04</v>
          </cell>
          <cell r="M423">
            <v>401.76</v>
          </cell>
          <cell r="N423" t="str">
            <v>S/L</v>
          </cell>
          <cell r="O423">
            <v>7</v>
          </cell>
          <cell r="P423" t="str">
            <v>City Recycling</v>
          </cell>
        </row>
        <row r="424">
          <cell r="A424" t="str">
            <v>VALLEY.415</v>
          </cell>
          <cell r="B424">
            <v>423</v>
          </cell>
          <cell r="C424"/>
          <cell r="D424" t="str">
            <v xml:space="preserve">5 - 4yd FL Cardboard Recycling Containers    </v>
          </cell>
          <cell r="E424">
            <v>37889</v>
          </cell>
          <cell r="F424">
            <v>2848.8</v>
          </cell>
          <cell r="G424">
            <v>0</v>
          </cell>
          <cell r="H424"/>
          <cell r="I424">
            <v>0</v>
          </cell>
          <cell r="J424">
            <v>2136.59</v>
          </cell>
          <cell r="K424">
            <v>406.97</v>
          </cell>
          <cell r="L424">
            <v>2543.56</v>
          </cell>
          <cell r="M424">
            <v>305.24</v>
          </cell>
          <cell r="N424" t="str">
            <v>S/L</v>
          </cell>
          <cell r="O424">
            <v>7</v>
          </cell>
          <cell r="P424" t="str">
            <v>City Recycling</v>
          </cell>
        </row>
        <row r="425">
          <cell r="A425" t="str">
            <v>VALLEY.416</v>
          </cell>
          <cell r="B425">
            <v>424</v>
          </cell>
          <cell r="C425"/>
          <cell r="D425" t="str">
            <v xml:space="preserve">5 - 3yd FL Slant Top Containers              </v>
          </cell>
          <cell r="E425">
            <v>37889</v>
          </cell>
          <cell r="F425">
            <v>3272.4</v>
          </cell>
          <cell r="G425">
            <v>0</v>
          </cell>
          <cell r="H425"/>
          <cell r="I425">
            <v>0</v>
          </cell>
          <cell r="J425">
            <v>2454.3200000000002</v>
          </cell>
          <cell r="K425">
            <v>467.49</v>
          </cell>
          <cell r="L425">
            <v>2921.81</v>
          </cell>
          <cell r="M425">
            <v>350.59</v>
          </cell>
          <cell r="N425" t="str">
            <v>S/L</v>
          </cell>
          <cell r="O425">
            <v>7</v>
          </cell>
          <cell r="P425" t="str">
            <v>City Recycling</v>
          </cell>
        </row>
        <row r="426">
          <cell r="A426" t="str">
            <v>VALLEY.417</v>
          </cell>
          <cell r="B426">
            <v>425</v>
          </cell>
          <cell r="C426"/>
          <cell r="D426" t="str">
            <v xml:space="preserve">576 - 96 Gal Univ XHD Containers             </v>
          </cell>
          <cell r="E426">
            <v>37894</v>
          </cell>
          <cell r="F426">
            <v>27508</v>
          </cell>
          <cell r="G426">
            <v>0</v>
          </cell>
          <cell r="H426"/>
          <cell r="I426">
            <v>0</v>
          </cell>
          <cell r="J426">
            <v>20630.98</v>
          </cell>
          <cell r="K426">
            <v>3929.71</v>
          </cell>
          <cell r="L426">
            <v>24560.69</v>
          </cell>
          <cell r="M426">
            <v>2947.31</v>
          </cell>
          <cell r="N426" t="str">
            <v>S/L</v>
          </cell>
          <cell r="O426">
            <v>7</v>
          </cell>
          <cell r="P426" t="str">
            <v>City Recycling</v>
          </cell>
        </row>
        <row r="427">
          <cell r="A427" t="str">
            <v>VALLEY.418</v>
          </cell>
          <cell r="B427">
            <v>426</v>
          </cell>
          <cell r="C427"/>
          <cell r="D427" t="str">
            <v xml:space="preserve">1986 Ford Econolin Retriever Body            </v>
          </cell>
          <cell r="E427">
            <v>37914</v>
          </cell>
          <cell r="F427">
            <v>1000</v>
          </cell>
          <cell r="G427">
            <v>0</v>
          </cell>
          <cell r="H427"/>
          <cell r="I427">
            <v>0</v>
          </cell>
          <cell r="J427">
            <v>1000</v>
          </cell>
          <cell r="K427">
            <v>0</v>
          </cell>
          <cell r="L427">
            <v>1000</v>
          </cell>
          <cell r="M427">
            <v>0</v>
          </cell>
          <cell r="N427" t="str">
            <v>S/L</v>
          </cell>
          <cell r="O427">
            <v>5</v>
          </cell>
          <cell r="P427" t="str">
            <v>Transportation Equipment</v>
          </cell>
        </row>
        <row r="428">
          <cell r="A428" t="str">
            <v>VALLEY.419</v>
          </cell>
          <cell r="B428">
            <v>427</v>
          </cell>
          <cell r="C428"/>
          <cell r="D428" t="str">
            <v xml:space="preserve">Engine Rebuild - #204                        </v>
          </cell>
          <cell r="E428">
            <v>37986</v>
          </cell>
          <cell r="F428">
            <v>10563.47</v>
          </cell>
          <cell r="G428">
            <v>0</v>
          </cell>
          <cell r="H428"/>
          <cell r="I428">
            <v>0</v>
          </cell>
          <cell r="J428">
            <v>10563.47</v>
          </cell>
          <cell r="K428">
            <v>0</v>
          </cell>
          <cell r="L428">
            <v>10563.47</v>
          </cell>
          <cell r="M428">
            <v>0</v>
          </cell>
          <cell r="N428" t="str">
            <v>S/L</v>
          </cell>
          <cell r="O428">
            <v>5</v>
          </cell>
          <cell r="P428" t="str">
            <v>Transportation Equipment</v>
          </cell>
        </row>
        <row r="429">
          <cell r="A429" t="str">
            <v>VALLEY.420</v>
          </cell>
          <cell r="B429">
            <v>428</v>
          </cell>
          <cell r="C429"/>
          <cell r="D429" t="str">
            <v xml:space="preserve">Engine Rebuild - #312                        </v>
          </cell>
          <cell r="E429">
            <v>37986</v>
          </cell>
          <cell r="F429">
            <v>11071.28</v>
          </cell>
          <cell r="G429">
            <v>0</v>
          </cell>
          <cell r="H429"/>
          <cell r="I429">
            <v>0</v>
          </cell>
          <cell r="J429">
            <v>11071.28</v>
          </cell>
          <cell r="K429">
            <v>0</v>
          </cell>
          <cell r="L429">
            <v>11071.28</v>
          </cell>
          <cell r="M429">
            <v>0</v>
          </cell>
          <cell r="N429" t="str">
            <v>S/L</v>
          </cell>
          <cell r="O429">
            <v>5</v>
          </cell>
          <cell r="P429" t="str">
            <v>Transportation Equipment</v>
          </cell>
        </row>
        <row r="430">
          <cell r="A430" t="str">
            <v>VALLEY.421</v>
          </cell>
          <cell r="B430">
            <v>429</v>
          </cell>
          <cell r="C430"/>
          <cell r="D430" t="str">
            <v xml:space="preserve">1 - 47.5yd Standard Utility Drop Box         </v>
          </cell>
          <cell r="E430">
            <v>37949</v>
          </cell>
          <cell r="F430">
            <v>4777</v>
          </cell>
          <cell r="G430">
            <v>0</v>
          </cell>
          <cell r="H430"/>
          <cell r="I430">
            <v>0</v>
          </cell>
          <cell r="J430">
            <v>3469.02</v>
          </cell>
          <cell r="K430">
            <v>682.43</v>
          </cell>
          <cell r="L430">
            <v>4151.45</v>
          </cell>
          <cell r="M430">
            <v>625.54999999999995</v>
          </cell>
          <cell r="N430" t="str">
            <v>S/L</v>
          </cell>
          <cell r="O430">
            <v>7</v>
          </cell>
          <cell r="P430" t="str">
            <v>Drop Boxes</v>
          </cell>
        </row>
        <row r="431">
          <cell r="A431" t="str">
            <v>VALLEY.422</v>
          </cell>
          <cell r="B431">
            <v>430</v>
          </cell>
          <cell r="C431"/>
          <cell r="D431" t="str">
            <v xml:space="preserve">1 - 6yd FL Cardboard Recycling Container     </v>
          </cell>
          <cell r="E431">
            <v>37909</v>
          </cell>
          <cell r="F431">
            <v>3429.6</v>
          </cell>
          <cell r="G431">
            <v>0</v>
          </cell>
          <cell r="H431"/>
          <cell r="I431">
            <v>0</v>
          </cell>
          <cell r="J431">
            <v>2572.19</v>
          </cell>
          <cell r="K431">
            <v>489.94</v>
          </cell>
          <cell r="L431">
            <v>3062.13</v>
          </cell>
          <cell r="M431">
            <v>367.47</v>
          </cell>
          <cell r="N431" t="str">
            <v>S/L</v>
          </cell>
          <cell r="O431">
            <v>7</v>
          </cell>
          <cell r="P431" t="str">
            <v>City Recycling</v>
          </cell>
        </row>
        <row r="432">
          <cell r="A432" t="str">
            <v>VALLEY.423</v>
          </cell>
          <cell r="B432">
            <v>431</v>
          </cell>
          <cell r="C432"/>
          <cell r="D432" t="str">
            <v xml:space="preserve">10 - 96 Gal Univ XHD Containers              </v>
          </cell>
          <cell r="E432">
            <v>37986</v>
          </cell>
          <cell r="F432">
            <v>4665</v>
          </cell>
          <cell r="G432">
            <v>0</v>
          </cell>
          <cell r="H432"/>
          <cell r="I432">
            <v>0</v>
          </cell>
          <cell r="J432">
            <v>3332.15</v>
          </cell>
          <cell r="K432">
            <v>666.43</v>
          </cell>
          <cell r="L432">
            <v>3998.58</v>
          </cell>
          <cell r="M432">
            <v>666.42</v>
          </cell>
          <cell r="N432" t="str">
            <v>S/L</v>
          </cell>
          <cell r="O432">
            <v>7</v>
          </cell>
          <cell r="P432" t="str">
            <v>City Recycling</v>
          </cell>
        </row>
        <row r="433">
          <cell r="A433" t="str">
            <v>VALLEY.424</v>
          </cell>
          <cell r="B433">
            <v>432</v>
          </cell>
          <cell r="C433"/>
          <cell r="D433" t="str">
            <v xml:space="preserve">1991 Peterbilt 320/Side Loader - #319        </v>
          </cell>
          <cell r="E433">
            <v>38022</v>
          </cell>
          <cell r="F433">
            <v>22500</v>
          </cell>
          <cell r="G433">
            <v>0</v>
          </cell>
          <cell r="H433"/>
          <cell r="I433">
            <v>0</v>
          </cell>
          <cell r="J433">
            <v>22125</v>
          </cell>
          <cell r="K433">
            <v>375</v>
          </cell>
          <cell r="L433">
            <v>22500</v>
          </cell>
          <cell r="M433">
            <v>0</v>
          </cell>
          <cell r="N433" t="str">
            <v>S/L</v>
          </cell>
          <cell r="O433">
            <v>5</v>
          </cell>
          <cell r="P433" t="str">
            <v>Transportation Equipment</v>
          </cell>
        </row>
        <row r="434">
          <cell r="A434" t="str">
            <v>VALLEY.425</v>
          </cell>
          <cell r="B434">
            <v>433</v>
          </cell>
          <cell r="C434"/>
          <cell r="D434" t="str">
            <v xml:space="preserve">1996 Peterbilt 320/Side Loader-#321          </v>
          </cell>
          <cell r="E434">
            <v>38112</v>
          </cell>
          <cell r="F434">
            <v>36500</v>
          </cell>
          <cell r="G434">
            <v>0</v>
          </cell>
          <cell r="H434"/>
          <cell r="I434">
            <v>0</v>
          </cell>
          <cell r="J434">
            <v>34066.67</v>
          </cell>
          <cell r="K434">
            <v>2433.33</v>
          </cell>
          <cell r="L434">
            <v>36500</v>
          </cell>
          <cell r="M434">
            <v>0</v>
          </cell>
          <cell r="N434" t="str">
            <v>S/L</v>
          </cell>
          <cell r="O434">
            <v>5</v>
          </cell>
          <cell r="P434" t="str">
            <v>Transportation Equipment</v>
          </cell>
        </row>
        <row r="435">
          <cell r="A435" t="str">
            <v>VALLEY.426</v>
          </cell>
          <cell r="B435">
            <v>434</v>
          </cell>
          <cell r="C435"/>
          <cell r="D435" t="str">
            <v xml:space="preserve">SV B &amp; W Camera System - #319                </v>
          </cell>
          <cell r="E435">
            <v>38077</v>
          </cell>
          <cell r="F435">
            <v>1321.63</v>
          </cell>
          <cell r="G435">
            <v>0</v>
          </cell>
          <cell r="H435"/>
          <cell r="I435">
            <v>0</v>
          </cell>
          <cell r="J435">
            <v>1255.56</v>
          </cell>
          <cell r="K435">
            <v>66.069999999999993</v>
          </cell>
          <cell r="L435">
            <v>1321.63</v>
          </cell>
          <cell r="M435">
            <v>0</v>
          </cell>
          <cell r="N435" t="str">
            <v>S/L</v>
          </cell>
          <cell r="O435">
            <v>5</v>
          </cell>
          <cell r="P435" t="str">
            <v>Transportation Equipment</v>
          </cell>
        </row>
        <row r="436">
          <cell r="A436" t="str">
            <v>VALLEY.427</v>
          </cell>
          <cell r="B436">
            <v>435</v>
          </cell>
          <cell r="C436"/>
          <cell r="D436" t="str">
            <v xml:space="preserve">1991 Peterbilt/Side Loader - #320            </v>
          </cell>
          <cell r="E436">
            <v>38085</v>
          </cell>
          <cell r="F436">
            <v>21500</v>
          </cell>
          <cell r="G436">
            <v>0</v>
          </cell>
          <cell r="H436"/>
          <cell r="I436">
            <v>0</v>
          </cell>
          <cell r="J436">
            <v>20425</v>
          </cell>
          <cell r="K436">
            <v>1075</v>
          </cell>
          <cell r="L436">
            <v>21500</v>
          </cell>
          <cell r="M436">
            <v>0</v>
          </cell>
          <cell r="N436" t="str">
            <v>S/L</v>
          </cell>
          <cell r="O436">
            <v>5</v>
          </cell>
          <cell r="P436" t="str">
            <v>Transportation Equipment</v>
          </cell>
        </row>
        <row r="437">
          <cell r="A437" t="str">
            <v>VALLEY.428</v>
          </cell>
          <cell r="B437">
            <v>437</v>
          </cell>
          <cell r="C437"/>
          <cell r="D437" t="str">
            <v xml:space="preserve">Painting 1993 Peterbilt -  #319              </v>
          </cell>
          <cell r="E437">
            <v>38107</v>
          </cell>
          <cell r="F437">
            <v>4843.93</v>
          </cell>
          <cell r="G437">
            <v>0</v>
          </cell>
          <cell r="H437"/>
          <cell r="I437">
            <v>0</v>
          </cell>
          <cell r="J437">
            <v>4521.0200000000004</v>
          </cell>
          <cell r="K437">
            <v>322.91000000000003</v>
          </cell>
          <cell r="L437">
            <v>4843.93</v>
          </cell>
          <cell r="M437">
            <v>0</v>
          </cell>
          <cell r="N437" t="str">
            <v>S/L</v>
          </cell>
          <cell r="O437">
            <v>5</v>
          </cell>
          <cell r="P437" t="str">
            <v>Transportation Equipment</v>
          </cell>
        </row>
        <row r="438">
          <cell r="A438" t="str">
            <v>VALLEY.429</v>
          </cell>
          <cell r="B438">
            <v>438</v>
          </cell>
          <cell r="C438"/>
          <cell r="D438" t="str">
            <v xml:space="preserve">2 - 47.5yd Standard Utility Drop Boxes       </v>
          </cell>
          <cell r="E438">
            <v>38077</v>
          </cell>
          <cell r="F438">
            <v>8160</v>
          </cell>
          <cell r="G438">
            <v>0</v>
          </cell>
          <cell r="H438"/>
          <cell r="I438">
            <v>0</v>
          </cell>
          <cell r="J438">
            <v>5537.13</v>
          </cell>
          <cell r="K438">
            <v>1165.71</v>
          </cell>
          <cell r="L438">
            <v>6702.84</v>
          </cell>
          <cell r="M438">
            <v>1457.16</v>
          </cell>
          <cell r="N438" t="str">
            <v>S/L</v>
          </cell>
          <cell r="O438">
            <v>7</v>
          </cell>
          <cell r="P438" t="str">
            <v>Drop Boxes</v>
          </cell>
        </row>
        <row r="439">
          <cell r="A439" t="str">
            <v>VALLEY.430</v>
          </cell>
          <cell r="B439">
            <v>439</v>
          </cell>
          <cell r="C439"/>
          <cell r="D439" t="str">
            <v xml:space="preserve">1 - 8yd FL Cathedral Container               </v>
          </cell>
          <cell r="E439">
            <v>38008</v>
          </cell>
          <cell r="F439">
            <v>1196.75</v>
          </cell>
          <cell r="G439">
            <v>0</v>
          </cell>
          <cell r="H439"/>
          <cell r="I439">
            <v>0</v>
          </cell>
          <cell r="J439">
            <v>840.56</v>
          </cell>
          <cell r="K439">
            <v>170.96</v>
          </cell>
          <cell r="L439">
            <v>1011.52</v>
          </cell>
          <cell r="M439">
            <v>185.23</v>
          </cell>
          <cell r="N439" t="str">
            <v>S/L</v>
          </cell>
          <cell r="O439">
            <v>7</v>
          </cell>
          <cell r="P439" t="str">
            <v>City Recycling</v>
          </cell>
        </row>
        <row r="440">
          <cell r="A440" t="str">
            <v>VALLEY.431</v>
          </cell>
          <cell r="B440">
            <v>440</v>
          </cell>
          <cell r="C440"/>
          <cell r="D440" t="str">
            <v xml:space="preserve">500 - 14 Gal Recycle Bins                    </v>
          </cell>
          <cell r="E440">
            <v>38042</v>
          </cell>
          <cell r="F440">
            <v>2595.7600000000002</v>
          </cell>
          <cell r="G440">
            <v>0</v>
          </cell>
          <cell r="H440"/>
          <cell r="I440">
            <v>0</v>
          </cell>
          <cell r="J440">
            <v>1792.3</v>
          </cell>
          <cell r="K440">
            <v>370.82</v>
          </cell>
          <cell r="L440">
            <v>2163.12</v>
          </cell>
          <cell r="M440">
            <v>432.64</v>
          </cell>
          <cell r="N440" t="str">
            <v>S/L</v>
          </cell>
          <cell r="O440">
            <v>7</v>
          </cell>
          <cell r="P440" t="str">
            <v>City Recycling</v>
          </cell>
        </row>
        <row r="441">
          <cell r="A441" t="str">
            <v>VALLEY.432</v>
          </cell>
          <cell r="B441">
            <v>441</v>
          </cell>
          <cell r="C441"/>
          <cell r="D441" t="str">
            <v xml:space="preserve">10 - 4yd FL Cardboard Recycling Containers   </v>
          </cell>
          <cell r="E441">
            <v>38077</v>
          </cell>
          <cell r="F441">
            <v>5578.9</v>
          </cell>
          <cell r="G441">
            <v>0</v>
          </cell>
          <cell r="H441"/>
          <cell r="I441">
            <v>0</v>
          </cell>
          <cell r="J441">
            <v>3785.7</v>
          </cell>
          <cell r="K441">
            <v>796.99</v>
          </cell>
          <cell r="L441">
            <v>4582.6899999999996</v>
          </cell>
          <cell r="M441">
            <v>996.21</v>
          </cell>
          <cell r="N441" t="str">
            <v>S/L</v>
          </cell>
          <cell r="O441">
            <v>7</v>
          </cell>
          <cell r="P441" t="str">
            <v>City Recycling</v>
          </cell>
        </row>
        <row r="442">
          <cell r="A442" t="str">
            <v>VALLEY.433</v>
          </cell>
          <cell r="B442">
            <v>442</v>
          </cell>
          <cell r="C442"/>
          <cell r="D442" t="str">
            <v xml:space="preserve">10 - 6yd FL Cardboard Recycling Containers   </v>
          </cell>
          <cell r="E442">
            <v>38077</v>
          </cell>
          <cell r="F442">
            <v>6716.3</v>
          </cell>
          <cell r="G442">
            <v>0</v>
          </cell>
          <cell r="H442"/>
          <cell r="I442">
            <v>0</v>
          </cell>
          <cell r="J442">
            <v>4557.4799999999996</v>
          </cell>
          <cell r="K442">
            <v>959.47</v>
          </cell>
          <cell r="L442">
            <v>5516.95</v>
          </cell>
          <cell r="M442">
            <v>1199.3499999999999</v>
          </cell>
          <cell r="N442" t="str">
            <v>S/L</v>
          </cell>
          <cell r="O442">
            <v>7</v>
          </cell>
          <cell r="P442" t="str">
            <v>City Recycling</v>
          </cell>
        </row>
        <row r="443">
          <cell r="A443" t="str">
            <v>VALLEY.434</v>
          </cell>
          <cell r="B443">
            <v>443</v>
          </cell>
          <cell r="C443"/>
          <cell r="D443" t="str">
            <v xml:space="preserve">Graphics - #319                              </v>
          </cell>
          <cell r="E443">
            <v>38152</v>
          </cell>
          <cell r="F443">
            <v>1200</v>
          </cell>
          <cell r="G443">
            <v>0</v>
          </cell>
          <cell r="H443"/>
          <cell r="I443">
            <v>0</v>
          </cell>
          <cell r="J443">
            <v>1100</v>
          </cell>
          <cell r="K443">
            <v>100</v>
          </cell>
          <cell r="L443">
            <v>1200</v>
          </cell>
          <cell r="M443">
            <v>0</v>
          </cell>
          <cell r="N443" t="str">
            <v>S/L</v>
          </cell>
          <cell r="O443">
            <v>5</v>
          </cell>
          <cell r="P443" t="str">
            <v>Transportation Equipment</v>
          </cell>
        </row>
        <row r="444">
          <cell r="A444" t="str">
            <v>VALLEY.435</v>
          </cell>
          <cell r="B444">
            <v>444</v>
          </cell>
          <cell r="C444"/>
          <cell r="D444" t="str">
            <v xml:space="preserve">Paint Sides of Body - #321                   </v>
          </cell>
          <cell r="E444">
            <v>38161</v>
          </cell>
          <cell r="F444">
            <v>1258</v>
          </cell>
          <cell r="G444">
            <v>0</v>
          </cell>
          <cell r="H444"/>
          <cell r="I444">
            <v>0</v>
          </cell>
          <cell r="J444">
            <v>1132.2</v>
          </cell>
          <cell r="K444">
            <v>125.8</v>
          </cell>
          <cell r="L444">
            <v>1258</v>
          </cell>
          <cell r="M444">
            <v>0</v>
          </cell>
          <cell r="N444" t="str">
            <v>S/L</v>
          </cell>
          <cell r="O444">
            <v>5</v>
          </cell>
          <cell r="P444" t="str">
            <v>Transportation Equipment</v>
          </cell>
        </row>
        <row r="445">
          <cell r="A445" t="str">
            <v>VALLEY.436</v>
          </cell>
          <cell r="B445">
            <v>445</v>
          </cell>
          <cell r="C445"/>
          <cell r="D445" t="str">
            <v xml:space="preserve">Graphics - #321                              </v>
          </cell>
          <cell r="E445">
            <v>38168</v>
          </cell>
          <cell r="F445">
            <v>1200</v>
          </cell>
          <cell r="G445">
            <v>0</v>
          </cell>
          <cell r="H445"/>
          <cell r="I445">
            <v>0</v>
          </cell>
          <cell r="J445">
            <v>1080</v>
          </cell>
          <cell r="K445">
            <v>120</v>
          </cell>
          <cell r="L445">
            <v>1200</v>
          </cell>
          <cell r="M445">
            <v>0</v>
          </cell>
          <cell r="N445" t="str">
            <v>S/L</v>
          </cell>
          <cell r="O445">
            <v>5</v>
          </cell>
          <cell r="P445" t="str">
            <v>Transportation Equipment</v>
          </cell>
        </row>
        <row r="446">
          <cell r="A446" t="str">
            <v>VALLEY.437</v>
          </cell>
          <cell r="B446">
            <v>446</v>
          </cell>
          <cell r="C446"/>
          <cell r="D446" t="str">
            <v xml:space="preserve">300 - 32 Gal Unix XHD Toters                 </v>
          </cell>
          <cell r="E446">
            <v>38121</v>
          </cell>
          <cell r="F446">
            <v>11409.36</v>
          </cell>
          <cell r="G446">
            <v>0</v>
          </cell>
          <cell r="H446"/>
          <cell r="I446">
            <v>0</v>
          </cell>
          <cell r="J446">
            <v>7606.25</v>
          </cell>
          <cell r="K446">
            <v>1629.91</v>
          </cell>
          <cell r="L446">
            <v>9236.16</v>
          </cell>
          <cell r="M446">
            <v>2173.1999999999998</v>
          </cell>
          <cell r="N446" t="str">
            <v>S/L</v>
          </cell>
          <cell r="O446">
            <v>7</v>
          </cell>
          <cell r="P446" t="str">
            <v>City Recycling</v>
          </cell>
        </row>
        <row r="447">
          <cell r="A447" t="str">
            <v>VALLEY.438</v>
          </cell>
          <cell r="B447">
            <v>447</v>
          </cell>
          <cell r="C447"/>
          <cell r="D447" t="str">
            <v xml:space="preserve">396 - 96 Gal Unix XHD Toters                 </v>
          </cell>
          <cell r="E447">
            <v>38121</v>
          </cell>
          <cell r="F447">
            <v>19020.36</v>
          </cell>
          <cell r="G447">
            <v>0</v>
          </cell>
          <cell r="H447"/>
          <cell r="I447">
            <v>0</v>
          </cell>
          <cell r="J447">
            <v>12680.22</v>
          </cell>
          <cell r="K447">
            <v>2717.19</v>
          </cell>
          <cell r="L447">
            <v>15397.41</v>
          </cell>
          <cell r="M447">
            <v>3622.95</v>
          </cell>
          <cell r="N447" t="str">
            <v>S/L</v>
          </cell>
          <cell r="O447">
            <v>7</v>
          </cell>
          <cell r="P447" t="str">
            <v>City Recycling</v>
          </cell>
        </row>
        <row r="448">
          <cell r="A448" t="str">
            <v>VALLEY.439</v>
          </cell>
          <cell r="B448">
            <v>448</v>
          </cell>
          <cell r="C448"/>
          <cell r="D448" t="str">
            <v xml:space="preserve">141 - 14 Gal Recycle Bins                    </v>
          </cell>
          <cell r="E448">
            <v>38161</v>
          </cell>
          <cell r="F448">
            <v>697.95</v>
          </cell>
          <cell r="G448">
            <v>0</v>
          </cell>
          <cell r="H448"/>
          <cell r="I448">
            <v>0</v>
          </cell>
          <cell r="J448">
            <v>448.69</v>
          </cell>
          <cell r="K448">
            <v>99.71</v>
          </cell>
          <cell r="L448">
            <v>548.4</v>
          </cell>
          <cell r="M448">
            <v>149.55000000000001</v>
          </cell>
          <cell r="N448" t="str">
            <v>S/L</v>
          </cell>
          <cell r="O448">
            <v>7</v>
          </cell>
          <cell r="P448" t="str">
            <v>City Recycling</v>
          </cell>
        </row>
        <row r="449">
          <cell r="A449" t="str">
            <v>VALLEY.440</v>
          </cell>
          <cell r="B449">
            <v>449</v>
          </cell>
          <cell r="C449"/>
          <cell r="D449" t="str">
            <v xml:space="preserve">1 - 2yd FL Container                         </v>
          </cell>
          <cell r="E449">
            <v>38168</v>
          </cell>
          <cell r="F449">
            <v>300</v>
          </cell>
          <cell r="G449">
            <v>0</v>
          </cell>
          <cell r="H449"/>
          <cell r="I449">
            <v>0</v>
          </cell>
          <cell r="J449">
            <v>192.87</v>
          </cell>
          <cell r="K449">
            <v>42.86</v>
          </cell>
          <cell r="L449">
            <v>235.73</v>
          </cell>
          <cell r="M449">
            <v>64.27</v>
          </cell>
          <cell r="N449" t="str">
            <v>S/L</v>
          </cell>
          <cell r="O449">
            <v>7</v>
          </cell>
          <cell r="P449" t="str">
            <v>City Recycling</v>
          </cell>
        </row>
        <row r="450">
          <cell r="A450" t="str">
            <v>VALLEY.441</v>
          </cell>
          <cell r="B450">
            <v>450</v>
          </cell>
          <cell r="C450"/>
          <cell r="D450" t="str">
            <v xml:space="preserve">1 - 3yd FL Container                         </v>
          </cell>
          <cell r="E450">
            <v>38168</v>
          </cell>
          <cell r="F450">
            <v>350</v>
          </cell>
          <cell r="G450">
            <v>0</v>
          </cell>
          <cell r="H450"/>
          <cell r="I450">
            <v>0</v>
          </cell>
          <cell r="J450">
            <v>225</v>
          </cell>
          <cell r="K450">
            <v>50</v>
          </cell>
          <cell r="L450">
            <v>275</v>
          </cell>
          <cell r="M450">
            <v>75</v>
          </cell>
          <cell r="N450" t="str">
            <v>S/L</v>
          </cell>
          <cell r="O450">
            <v>7</v>
          </cell>
          <cell r="P450" t="str">
            <v>City Recycling</v>
          </cell>
        </row>
        <row r="451">
          <cell r="A451" t="str">
            <v>VALLEY.442</v>
          </cell>
          <cell r="B451">
            <v>451</v>
          </cell>
          <cell r="C451"/>
          <cell r="D451" t="str">
            <v xml:space="preserve">2004 Peterbilt Chassis - #318                </v>
          </cell>
          <cell r="E451">
            <v>37830</v>
          </cell>
          <cell r="F451">
            <v>102589</v>
          </cell>
          <cell r="G451">
            <v>0</v>
          </cell>
          <cell r="H451"/>
          <cell r="I451">
            <v>0</v>
          </cell>
          <cell r="J451">
            <v>102589</v>
          </cell>
          <cell r="K451">
            <v>0</v>
          </cell>
          <cell r="L451">
            <v>102589</v>
          </cell>
          <cell r="M451">
            <v>0</v>
          </cell>
          <cell r="N451" t="str">
            <v>S/L</v>
          </cell>
          <cell r="O451">
            <v>5</v>
          </cell>
          <cell r="P451" t="str">
            <v>Transportation Equipment</v>
          </cell>
        </row>
        <row r="452">
          <cell r="A452" t="str">
            <v>VALLEY.443</v>
          </cell>
          <cell r="B452">
            <v>452</v>
          </cell>
          <cell r="C452"/>
          <cell r="D452" t="str">
            <v xml:space="preserve">31yd Streetforce AFE 3183 - #318             </v>
          </cell>
          <cell r="E452">
            <v>37894</v>
          </cell>
          <cell r="F452">
            <v>89712</v>
          </cell>
          <cell r="G452">
            <v>0</v>
          </cell>
          <cell r="H452"/>
          <cell r="I452">
            <v>0</v>
          </cell>
          <cell r="J452">
            <v>87789.6</v>
          </cell>
          <cell r="K452">
            <v>1922.4</v>
          </cell>
          <cell r="L452">
            <v>89712</v>
          </cell>
          <cell r="M452">
            <v>0</v>
          </cell>
          <cell r="N452" t="str">
            <v>S/L</v>
          </cell>
          <cell r="O452">
            <v>5</v>
          </cell>
          <cell r="P452" t="str">
            <v>Transportation Equipment</v>
          </cell>
        </row>
        <row r="453">
          <cell r="A453" t="str">
            <v>VALLEY.444</v>
          </cell>
          <cell r="B453">
            <v>453</v>
          </cell>
          <cell r="C453"/>
          <cell r="D453" t="str">
            <v xml:space="preserve">Rebuild Engine - #202                        </v>
          </cell>
          <cell r="E453">
            <v>38259</v>
          </cell>
          <cell r="F453">
            <v>16362.39</v>
          </cell>
          <cell r="G453">
            <v>0</v>
          </cell>
          <cell r="H453"/>
          <cell r="I453">
            <v>0</v>
          </cell>
          <cell r="J453">
            <v>13908.04</v>
          </cell>
          <cell r="K453">
            <v>2454.35</v>
          </cell>
          <cell r="L453">
            <v>16362.39</v>
          </cell>
          <cell r="M453">
            <v>0</v>
          </cell>
          <cell r="N453" t="str">
            <v>S/L</v>
          </cell>
          <cell r="O453">
            <v>5</v>
          </cell>
          <cell r="P453" t="str">
            <v>Transportation Equipment</v>
          </cell>
        </row>
        <row r="454">
          <cell r="A454" t="str">
            <v>VALLEY.445</v>
          </cell>
          <cell r="B454">
            <v>454</v>
          </cell>
          <cell r="C454"/>
          <cell r="D454" t="str">
            <v xml:space="preserve">New Truck Costs - #319                       </v>
          </cell>
          <cell r="E454">
            <v>38260</v>
          </cell>
          <cell r="F454">
            <v>4924.54</v>
          </cell>
          <cell r="G454">
            <v>0</v>
          </cell>
          <cell r="H454"/>
          <cell r="I454">
            <v>0</v>
          </cell>
          <cell r="J454">
            <v>4185.87</v>
          </cell>
          <cell r="K454">
            <v>738.67</v>
          </cell>
          <cell r="L454">
            <v>4924.54</v>
          </cell>
          <cell r="M454">
            <v>0</v>
          </cell>
          <cell r="N454" t="str">
            <v>S/L</v>
          </cell>
          <cell r="O454">
            <v>5</v>
          </cell>
          <cell r="P454" t="str">
            <v>Transportation Equipment</v>
          </cell>
        </row>
        <row r="455">
          <cell r="A455" t="str">
            <v>VALLEY.446</v>
          </cell>
          <cell r="B455">
            <v>455</v>
          </cell>
          <cell r="C455"/>
          <cell r="D455" t="str">
            <v xml:space="preserve">New Truck Costs - #320                       </v>
          </cell>
          <cell r="E455">
            <v>38259</v>
          </cell>
          <cell r="F455">
            <v>9476.39</v>
          </cell>
          <cell r="G455">
            <v>0</v>
          </cell>
          <cell r="H455"/>
          <cell r="I455">
            <v>0</v>
          </cell>
          <cell r="J455">
            <v>8054.94</v>
          </cell>
          <cell r="K455">
            <v>1421.45</v>
          </cell>
          <cell r="L455">
            <v>9476.39</v>
          </cell>
          <cell r="M455">
            <v>0</v>
          </cell>
          <cell r="N455" t="str">
            <v>S/L</v>
          </cell>
          <cell r="O455">
            <v>5</v>
          </cell>
          <cell r="P455" t="str">
            <v>Transportation Equipment</v>
          </cell>
        </row>
        <row r="456">
          <cell r="A456" t="str">
            <v>VALLEY.447</v>
          </cell>
          <cell r="B456">
            <v>456</v>
          </cell>
          <cell r="C456"/>
          <cell r="D456" t="str">
            <v xml:space="preserve">New Truck Costs                              </v>
          </cell>
          <cell r="E456">
            <v>38259</v>
          </cell>
          <cell r="F456">
            <v>9373.26</v>
          </cell>
          <cell r="G456">
            <v>0</v>
          </cell>
          <cell r="H456"/>
          <cell r="I456">
            <v>0</v>
          </cell>
          <cell r="J456">
            <v>7967.26</v>
          </cell>
          <cell r="K456">
            <v>1406</v>
          </cell>
          <cell r="L456">
            <v>9373.26</v>
          </cell>
          <cell r="M456">
            <v>0</v>
          </cell>
          <cell r="N456" t="str">
            <v>S/L</v>
          </cell>
          <cell r="O456">
            <v>5</v>
          </cell>
          <cell r="P456" t="str">
            <v>Transportation Equipment</v>
          </cell>
        </row>
        <row r="457">
          <cell r="A457" t="str">
            <v>VALLEY.448</v>
          </cell>
          <cell r="B457">
            <v>457</v>
          </cell>
          <cell r="C457"/>
          <cell r="D457" t="str">
            <v xml:space="preserve">New Truck Cost - #320                        </v>
          </cell>
          <cell r="E457">
            <v>38273</v>
          </cell>
          <cell r="F457">
            <v>117.83</v>
          </cell>
          <cell r="G457">
            <v>0</v>
          </cell>
          <cell r="H457"/>
          <cell r="I457">
            <v>0</v>
          </cell>
          <cell r="J457">
            <v>100.17</v>
          </cell>
          <cell r="K457">
            <v>17.66</v>
          </cell>
          <cell r="L457">
            <v>117.83</v>
          </cell>
          <cell r="M457">
            <v>0</v>
          </cell>
          <cell r="N457" t="str">
            <v>S/L</v>
          </cell>
          <cell r="O457">
            <v>5</v>
          </cell>
          <cell r="P457" t="str">
            <v>Transportation Equipment</v>
          </cell>
        </row>
        <row r="458">
          <cell r="A458" t="str">
            <v>VALLEY.449</v>
          </cell>
          <cell r="B458">
            <v>458</v>
          </cell>
          <cell r="C458"/>
          <cell r="D458" t="str">
            <v xml:space="preserve">F7000 Series Lift Valve                      </v>
          </cell>
          <cell r="E458">
            <v>38274</v>
          </cell>
          <cell r="F458">
            <v>3830.93</v>
          </cell>
          <cell r="G458">
            <v>0</v>
          </cell>
          <cell r="H458"/>
          <cell r="I458">
            <v>0</v>
          </cell>
          <cell r="J458">
            <v>3256.31</v>
          </cell>
          <cell r="K458">
            <v>574.62</v>
          </cell>
          <cell r="L458">
            <v>3830.93</v>
          </cell>
          <cell r="M458">
            <v>0</v>
          </cell>
          <cell r="N458" t="str">
            <v>S/L</v>
          </cell>
          <cell r="O458">
            <v>5</v>
          </cell>
          <cell r="P458" t="str">
            <v>Transportation Equipment</v>
          </cell>
        </row>
        <row r="459">
          <cell r="A459" t="str">
            <v>VALLEY.450</v>
          </cell>
          <cell r="B459">
            <v>459</v>
          </cell>
          <cell r="C459"/>
          <cell r="D459" t="str">
            <v xml:space="preserve">Paint Truck - #320                           </v>
          </cell>
          <cell r="E459">
            <v>38321</v>
          </cell>
          <cell r="F459">
            <v>7656.1</v>
          </cell>
          <cell r="G459">
            <v>0</v>
          </cell>
          <cell r="H459"/>
          <cell r="I459">
            <v>0</v>
          </cell>
          <cell r="J459">
            <v>6252.48</v>
          </cell>
          <cell r="K459">
            <v>1403.62</v>
          </cell>
          <cell r="L459">
            <v>7656.1</v>
          </cell>
          <cell r="M459">
            <v>0</v>
          </cell>
          <cell r="N459" t="str">
            <v>S/L</v>
          </cell>
          <cell r="O459">
            <v>5</v>
          </cell>
          <cell r="P459" t="str">
            <v>Transportation Equipment</v>
          </cell>
        </row>
        <row r="460">
          <cell r="A460" t="str">
            <v>VALLEY.451</v>
          </cell>
          <cell r="B460">
            <v>460</v>
          </cell>
          <cell r="C460"/>
          <cell r="D460" t="str">
            <v xml:space="preserve">3 - 6yd Cardboard Recycling Containers       </v>
          </cell>
          <cell r="E460">
            <v>38230</v>
          </cell>
          <cell r="F460">
            <v>1934</v>
          </cell>
          <cell r="G460">
            <v>0</v>
          </cell>
          <cell r="H460"/>
          <cell r="I460">
            <v>0</v>
          </cell>
          <cell r="J460">
            <v>1197.26</v>
          </cell>
          <cell r="K460">
            <v>276.29000000000002</v>
          </cell>
          <cell r="L460">
            <v>1473.55</v>
          </cell>
          <cell r="M460">
            <v>460.45</v>
          </cell>
          <cell r="N460" t="str">
            <v>S/L</v>
          </cell>
          <cell r="O460">
            <v>7</v>
          </cell>
          <cell r="P460" t="str">
            <v>City Recycling</v>
          </cell>
        </row>
        <row r="461">
          <cell r="A461" t="str">
            <v>VALLEY.452</v>
          </cell>
          <cell r="B461">
            <v>461</v>
          </cell>
          <cell r="C461"/>
          <cell r="D461" t="str">
            <v xml:space="preserve">6 - FL Plastic Lids                          </v>
          </cell>
          <cell r="E461">
            <v>38252</v>
          </cell>
          <cell r="F461">
            <v>194.7</v>
          </cell>
          <cell r="G461">
            <v>0</v>
          </cell>
          <cell r="H461"/>
          <cell r="I461">
            <v>0</v>
          </cell>
          <cell r="J461">
            <v>118.19</v>
          </cell>
          <cell r="K461">
            <v>27.81</v>
          </cell>
          <cell r="L461">
            <v>146</v>
          </cell>
          <cell r="M461">
            <v>48.7</v>
          </cell>
          <cell r="N461" t="str">
            <v>S/L</v>
          </cell>
          <cell r="O461">
            <v>7</v>
          </cell>
          <cell r="P461" t="str">
            <v>City Recycling</v>
          </cell>
        </row>
        <row r="462">
          <cell r="A462" t="str">
            <v>VALLEY.453</v>
          </cell>
          <cell r="B462">
            <v>462</v>
          </cell>
          <cell r="C462"/>
          <cell r="D462" t="str">
            <v xml:space="preserve">300 - 32 Gal Univ XHD Containers             </v>
          </cell>
          <cell r="E462">
            <v>38252</v>
          </cell>
          <cell r="F462">
            <v>11271.99</v>
          </cell>
          <cell r="G462">
            <v>0</v>
          </cell>
          <cell r="H462"/>
          <cell r="I462">
            <v>0</v>
          </cell>
          <cell r="J462">
            <v>6843.69</v>
          </cell>
          <cell r="K462">
            <v>1610.28</v>
          </cell>
          <cell r="L462">
            <v>8453.9699999999993</v>
          </cell>
          <cell r="M462">
            <v>2818.02</v>
          </cell>
          <cell r="N462" t="str">
            <v>S/L</v>
          </cell>
          <cell r="O462">
            <v>7</v>
          </cell>
          <cell r="P462" t="str">
            <v>City Recycling</v>
          </cell>
        </row>
        <row r="463">
          <cell r="A463" t="str">
            <v>VALLEY.454</v>
          </cell>
          <cell r="B463">
            <v>463</v>
          </cell>
          <cell r="C463"/>
          <cell r="D463" t="str">
            <v xml:space="preserve">396 - 96 Gal Univ XHD Containers             </v>
          </cell>
          <cell r="E463">
            <v>38252</v>
          </cell>
          <cell r="F463">
            <v>18839.02</v>
          </cell>
          <cell r="G463">
            <v>0</v>
          </cell>
          <cell r="H463"/>
          <cell r="I463">
            <v>0</v>
          </cell>
          <cell r="J463">
            <v>11437.98</v>
          </cell>
          <cell r="K463">
            <v>2691.29</v>
          </cell>
          <cell r="L463">
            <v>14129.27</v>
          </cell>
          <cell r="M463">
            <v>4709.75</v>
          </cell>
          <cell r="N463" t="str">
            <v>S/L</v>
          </cell>
          <cell r="O463">
            <v>7</v>
          </cell>
          <cell r="P463" t="str">
            <v>City Recycling</v>
          </cell>
        </row>
        <row r="464">
          <cell r="A464" t="str">
            <v>VALLEY.455</v>
          </cell>
          <cell r="B464">
            <v>464</v>
          </cell>
          <cell r="C464"/>
          <cell r="D464" t="str">
            <v xml:space="preserve">500 - 14 Gal Recycle Bins                    </v>
          </cell>
          <cell r="E464">
            <v>38257</v>
          </cell>
          <cell r="F464">
            <v>2775</v>
          </cell>
          <cell r="G464">
            <v>0</v>
          </cell>
          <cell r="H464"/>
          <cell r="I464">
            <v>0</v>
          </cell>
          <cell r="J464">
            <v>1684.83</v>
          </cell>
          <cell r="K464">
            <v>396.43</v>
          </cell>
          <cell r="L464">
            <v>2081.2600000000002</v>
          </cell>
          <cell r="M464">
            <v>693.74</v>
          </cell>
          <cell r="N464" t="str">
            <v>S/L</v>
          </cell>
          <cell r="O464">
            <v>7</v>
          </cell>
          <cell r="P464" t="str">
            <v>City Recycling</v>
          </cell>
        </row>
        <row r="465">
          <cell r="A465" t="str">
            <v>VALLEY.456</v>
          </cell>
          <cell r="B465">
            <v>465</v>
          </cell>
          <cell r="C465"/>
          <cell r="D465" t="str">
            <v xml:space="preserve">2 - 3yd FL Plastic Containers                </v>
          </cell>
          <cell r="E465">
            <v>38259</v>
          </cell>
          <cell r="F465">
            <v>1160</v>
          </cell>
          <cell r="G465">
            <v>0</v>
          </cell>
          <cell r="H465"/>
          <cell r="I465">
            <v>0</v>
          </cell>
          <cell r="J465">
            <v>704.27</v>
          </cell>
          <cell r="K465">
            <v>165.71</v>
          </cell>
          <cell r="L465">
            <v>869.98</v>
          </cell>
          <cell r="M465">
            <v>290.02</v>
          </cell>
          <cell r="N465" t="str">
            <v>S/L</v>
          </cell>
          <cell r="O465">
            <v>7</v>
          </cell>
          <cell r="P465" t="str">
            <v>City Recycling</v>
          </cell>
        </row>
        <row r="466">
          <cell r="A466" t="str">
            <v>VALLEY.457</v>
          </cell>
          <cell r="B466">
            <v>466</v>
          </cell>
          <cell r="C466"/>
          <cell r="D466" t="str">
            <v xml:space="preserve">5 - 6yd FL Cardboard Recycling Containers    </v>
          </cell>
          <cell r="E466">
            <v>38259</v>
          </cell>
          <cell r="F466">
            <v>4391.8</v>
          </cell>
          <cell r="G466">
            <v>0</v>
          </cell>
          <cell r="H466"/>
          <cell r="I466">
            <v>0</v>
          </cell>
          <cell r="J466">
            <v>2666.45</v>
          </cell>
          <cell r="K466">
            <v>627.4</v>
          </cell>
          <cell r="L466">
            <v>3293.85</v>
          </cell>
          <cell r="M466">
            <v>1097.95</v>
          </cell>
          <cell r="N466" t="str">
            <v>S/L</v>
          </cell>
          <cell r="O466">
            <v>7</v>
          </cell>
          <cell r="P466" t="str">
            <v>City Recycling</v>
          </cell>
        </row>
        <row r="467">
          <cell r="A467" t="str">
            <v>VALLEY.458</v>
          </cell>
          <cell r="B467">
            <v>467</v>
          </cell>
          <cell r="C467"/>
          <cell r="D467" t="str">
            <v xml:space="preserve">5 - 6yd FL Cathedral Containers              </v>
          </cell>
          <cell r="E467">
            <v>38259</v>
          </cell>
          <cell r="F467">
            <v>5461.2</v>
          </cell>
          <cell r="G467">
            <v>0</v>
          </cell>
          <cell r="H467"/>
          <cell r="I467">
            <v>0</v>
          </cell>
          <cell r="J467">
            <v>3315.72</v>
          </cell>
          <cell r="K467">
            <v>780.17</v>
          </cell>
          <cell r="L467">
            <v>4095.89</v>
          </cell>
          <cell r="M467">
            <v>1365.31</v>
          </cell>
          <cell r="N467" t="str">
            <v>S/L</v>
          </cell>
          <cell r="O467">
            <v>7</v>
          </cell>
          <cell r="P467" t="str">
            <v>City Recycling</v>
          </cell>
        </row>
        <row r="468">
          <cell r="A468" t="str">
            <v>VALLEY.459</v>
          </cell>
          <cell r="B468">
            <v>468</v>
          </cell>
          <cell r="C468"/>
          <cell r="D468" t="str">
            <v xml:space="preserve">500 - 14 Gal Recycle Bins                    </v>
          </cell>
          <cell r="E468">
            <v>38352</v>
          </cell>
          <cell r="F468">
            <v>2711.15</v>
          </cell>
          <cell r="G468">
            <v>0</v>
          </cell>
          <cell r="H468"/>
          <cell r="I468">
            <v>0</v>
          </cell>
          <cell r="J468">
            <v>1549.24</v>
          </cell>
          <cell r="K468">
            <v>387.31</v>
          </cell>
          <cell r="L468">
            <v>1936.55</v>
          </cell>
          <cell r="M468">
            <v>774.6</v>
          </cell>
          <cell r="N468" t="str">
            <v>S/L</v>
          </cell>
          <cell r="O468">
            <v>7</v>
          </cell>
          <cell r="P468" t="str">
            <v>City Recycling</v>
          </cell>
        </row>
        <row r="469">
          <cell r="A469" t="str">
            <v>VALLEY.460</v>
          </cell>
          <cell r="B469">
            <v>469</v>
          </cell>
          <cell r="C469"/>
          <cell r="D469" t="str">
            <v xml:space="preserve">7 - 400 GL MSD Base and Black A Lids         </v>
          </cell>
          <cell r="E469">
            <v>38352</v>
          </cell>
          <cell r="F469">
            <v>2098.75</v>
          </cell>
          <cell r="G469">
            <v>0</v>
          </cell>
          <cell r="H469"/>
          <cell r="I469">
            <v>0</v>
          </cell>
          <cell r="J469">
            <v>1199.28</v>
          </cell>
          <cell r="K469">
            <v>299.82</v>
          </cell>
          <cell r="L469">
            <v>1499.1</v>
          </cell>
          <cell r="M469">
            <v>599.65</v>
          </cell>
          <cell r="N469" t="str">
            <v>S/L</v>
          </cell>
          <cell r="O469">
            <v>7</v>
          </cell>
          <cell r="P469" t="str">
            <v>City Recycling</v>
          </cell>
        </row>
        <row r="470">
          <cell r="A470" t="str">
            <v>VALLEY.461</v>
          </cell>
          <cell r="B470">
            <v>470</v>
          </cell>
          <cell r="C470"/>
          <cell r="D470" t="str">
            <v xml:space="preserve">Replace Engine - #505                        </v>
          </cell>
          <cell r="E470">
            <v>38428</v>
          </cell>
          <cell r="F470">
            <v>13419.79</v>
          </cell>
          <cell r="G470">
            <v>0</v>
          </cell>
          <cell r="H470"/>
          <cell r="I470">
            <v>0</v>
          </cell>
          <cell r="J470">
            <v>7189.16</v>
          </cell>
          <cell r="K470">
            <v>1917.11</v>
          </cell>
          <cell r="L470">
            <v>9106.27</v>
          </cell>
          <cell r="M470">
            <v>4313.5200000000004</v>
          </cell>
          <cell r="N470" t="str">
            <v>S/L</v>
          </cell>
          <cell r="O470">
            <v>7</v>
          </cell>
          <cell r="P470" t="str">
            <v>Transportation Equipment</v>
          </cell>
        </row>
        <row r="471">
          <cell r="A471" t="str">
            <v>VALLEY.462</v>
          </cell>
          <cell r="B471">
            <v>474</v>
          </cell>
          <cell r="C471"/>
          <cell r="D471" t="str">
            <v xml:space="preserve">Airlift Rolloff - #321                       </v>
          </cell>
          <cell r="E471">
            <v>38531</v>
          </cell>
          <cell r="F471">
            <v>6612</v>
          </cell>
          <cell r="G471">
            <v>0</v>
          </cell>
          <cell r="H471"/>
          <cell r="I471">
            <v>0</v>
          </cell>
          <cell r="J471">
            <v>3306</v>
          </cell>
          <cell r="K471">
            <v>944.57</v>
          </cell>
          <cell r="L471">
            <v>4250.57</v>
          </cell>
          <cell r="M471">
            <v>2361.4299999999998</v>
          </cell>
          <cell r="N471" t="str">
            <v>S/L</v>
          </cell>
          <cell r="O471">
            <v>7</v>
          </cell>
          <cell r="P471" t="str">
            <v>Transportation Equipment</v>
          </cell>
        </row>
        <row r="472">
          <cell r="A472" t="str">
            <v>VALLEY.463</v>
          </cell>
          <cell r="B472">
            <v>475</v>
          </cell>
          <cell r="C472"/>
          <cell r="D472" t="str">
            <v xml:space="preserve">Rebuild Engine - #321                        </v>
          </cell>
          <cell r="E472">
            <v>38532</v>
          </cell>
          <cell r="F472">
            <v>19588.47</v>
          </cell>
          <cell r="G472">
            <v>0</v>
          </cell>
          <cell r="H472"/>
          <cell r="I472">
            <v>0</v>
          </cell>
          <cell r="J472">
            <v>9794.23</v>
          </cell>
          <cell r="K472">
            <v>2798.35</v>
          </cell>
          <cell r="L472">
            <v>12592.58</v>
          </cell>
          <cell r="M472">
            <v>6995.89</v>
          </cell>
          <cell r="N472" t="str">
            <v>S/L</v>
          </cell>
          <cell r="O472">
            <v>7</v>
          </cell>
          <cell r="P472" t="str">
            <v>Transportation Equipment</v>
          </cell>
        </row>
        <row r="473">
          <cell r="A473" t="str">
            <v>VALLEY.464</v>
          </cell>
          <cell r="B473">
            <v>476</v>
          </cell>
          <cell r="C473"/>
          <cell r="D473" t="str">
            <v xml:space="preserve">Wheels - #321                                </v>
          </cell>
          <cell r="E473">
            <v>38533</v>
          </cell>
          <cell r="F473">
            <v>1025.7</v>
          </cell>
          <cell r="G473">
            <v>0</v>
          </cell>
          <cell r="H473"/>
          <cell r="I473">
            <v>0</v>
          </cell>
          <cell r="J473">
            <v>512.85</v>
          </cell>
          <cell r="K473">
            <v>146.53</v>
          </cell>
          <cell r="L473">
            <v>659.38</v>
          </cell>
          <cell r="M473">
            <v>366.32</v>
          </cell>
          <cell r="N473" t="str">
            <v>S/L</v>
          </cell>
          <cell r="O473">
            <v>7</v>
          </cell>
          <cell r="P473" t="str">
            <v>Transportation Equipment</v>
          </cell>
        </row>
        <row r="474">
          <cell r="A474" t="str">
            <v>VALLEY.465</v>
          </cell>
          <cell r="B474">
            <v>477</v>
          </cell>
          <cell r="C474"/>
          <cell r="D474" t="str">
            <v xml:space="preserve">1 - 3yd Self-Dumping Hopper                  </v>
          </cell>
          <cell r="E474">
            <v>38393</v>
          </cell>
          <cell r="F474">
            <v>1080.77</v>
          </cell>
          <cell r="G474">
            <v>0</v>
          </cell>
          <cell r="H474"/>
          <cell r="I474">
            <v>0</v>
          </cell>
          <cell r="J474">
            <v>423.31</v>
          </cell>
          <cell r="K474">
            <v>108.08</v>
          </cell>
          <cell r="L474">
            <v>531.39</v>
          </cell>
          <cell r="M474">
            <v>549.38</v>
          </cell>
          <cell r="N474" t="str">
            <v>S/L</v>
          </cell>
          <cell r="O474">
            <v>10</v>
          </cell>
          <cell r="P474" t="str">
            <v>City Recycling</v>
          </cell>
        </row>
        <row r="475">
          <cell r="A475" t="str">
            <v>VALLEY.466</v>
          </cell>
          <cell r="B475">
            <v>478</v>
          </cell>
          <cell r="C475"/>
          <cell r="D475" t="str">
            <v xml:space="preserve">300 - 32 Gal Univ XHD Containers             </v>
          </cell>
          <cell r="E475">
            <v>38398</v>
          </cell>
          <cell r="F475">
            <v>11140.71</v>
          </cell>
          <cell r="G475">
            <v>0</v>
          </cell>
          <cell r="H475"/>
          <cell r="I475">
            <v>0</v>
          </cell>
          <cell r="J475">
            <v>4363.4399999999996</v>
          </cell>
          <cell r="K475">
            <v>1114.07</v>
          </cell>
          <cell r="L475">
            <v>5477.51</v>
          </cell>
          <cell r="M475">
            <v>5663.2</v>
          </cell>
          <cell r="N475" t="str">
            <v>S/L</v>
          </cell>
          <cell r="O475">
            <v>10</v>
          </cell>
          <cell r="P475" t="str">
            <v>City Recycling</v>
          </cell>
        </row>
        <row r="476">
          <cell r="A476" t="str">
            <v>VALLEY.467</v>
          </cell>
          <cell r="B476">
            <v>479</v>
          </cell>
          <cell r="C476"/>
          <cell r="D476" t="str">
            <v xml:space="preserve">396 - 96 Gal Univ XHD Containers             </v>
          </cell>
          <cell r="E476">
            <v>38398</v>
          </cell>
          <cell r="F476">
            <v>18018</v>
          </cell>
          <cell r="G476">
            <v>0</v>
          </cell>
          <cell r="H476"/>
          <cell r="I476">
            <v>0</v>
          </cell>
          <cell r="J476">
            <v>7057.05</v>
          </cell>
          <cell r="K476">
            <v>1801.8</v>
          </cell>
          <cell r="L476">
            <v>8858.85</v>
          </cell>
          <cell r="M476">
            <v>9159.15</v>
          </cell>
          <cell r="N476" t="str">
            <v>S/L</v>
          </cell>
          <cell r="O476">
            <v>10</v>
          </cell>
          <cell r="P476" t="str">
            <v>City Recycling</v>
          </cell>
        </row>
        <row r="477">
          <cell r="A477" t="str">
            <v>VALLEY.468</v>
          </cell>
          <cell r="B477">
            <v>480</v>
          </cell>
          <cell r="C477"/>
          <cell r="D477" t="str">
            <v xml:space="preserve">1000 - 14 Gal Recycle Bins                   </v>
          </cell>
          <cell r="E477">
            <v>38440</v>
          </cell>
          <cell r="F477">
            <v>5277.15</v>
          </cell>
          <cell r="G477">
            <v>0</v>
          </cell>
          <cell r="H477"/>
          <cell r="I477">
            <v>0</v>
          </cell>
          <cell r="J477">
            <v>1978.95</v>
          </cell>
          <cell r="K477">
            <v>527.72</v>
          </cell>
          <cell r="L477">
            <v>2506.67</v>
          </cell>
          <cell r="M477">
            <v>2770.48</v>
          </cell>
          <cell r="N477" t="str">
            <v>S/L</v>
          </cell>
          <cell r="O477">
            <v>10</v>
          </cell>
          <cell r="P477" t="str">
            <v>City Recycling</v>
          </cell>
        </row>
        <row r="478">
          <cell r="A478" t="str">
            <v>VALLEY.469</v>
          </cell>
          <cell r="B478">
            <v>481</v>
          </cell>
          <cell r="C478"/>
          <cell r="D478" t="str">
            <v xml:space="preserve">4 - 5yd FL Cathedral Containers              </v>
          </cell>
          <cell r="E478">
            <v>38467</v>
          </cell>
          <cell r="F478">
            <v>4935.6000000000004</v>
          </cell>
          <cell r="G478">
            <v>0</v>
          </cell>
          <cell r="H478"/>
          <cell r="I478">
            <v>0</v>
          </cell>
          <cell r="J478">
            <v>1809.72</v>
          </cell>
          <cell r="K478">
            <v>493.56</v>
          </cell>
          <cell r="L478">
            <v>2303.2800000000002</v>
          </cell>
          <cell r="M478">
            <v>2632.32</v>
          </cell>
          <cell r="N478" t="str">
            <v>S/L</v>
          </cell>
          <cell r="O478">
            <v>10</v>
          </cell>
          <cell r="P478" t="str">
            <v>City Recycling</v>
          </cell>
        </row>
        <row r="479">
          <cell r="A479" t="str">
            <v>VALLEY.470</v>
          </cell>
          <cell r="B479">
            <v>482</v>
          </cell>
          <cell r="C479"/>
          <cell r="D479" t="str">
            <v xml:space="preserve">5 - 6yd FL Cathedral Containers              </v>
          </cell>
          <cell r="E479">
            <v>38467</v>
          </cell>
          <cell r="F479">
            <v>5350.8</v>
          </cell>
          <cell r="G479">
            <v>0</v>
          </cell>
          <cell r="H479"/>
          <cell r="I479">
            <v>0</v>
          </cell>
          <cell r="J479">
            <v>1961.96</v>
          </cell>
          <cell r="K479">
            <v>535.08000000000004</v>
          </cell>
          <cell r="L479">
            <v>2497.04</v>
          </cell>
          <cell r="M479">
            <v>2853.76</v>
          </cell>
          <cell r="N479" t="str">
            <v>S/L</v>
          </cell>
          <cell r="O479">
            <v>10</v>
          </cell>
          <cell r="P479" t="str">
            <v>City Recycling</v>
          </cell>
        </row>
        <row r="480">
          <cell r="A480" t="str">
            <v>VALLEY.471</v>
          </cell>
          <cell r="B480">
            <v>483</v>
          </cell>
          <cell r="C480"/>
          <cell r="D480" t="str">
            <v xml:space="preserve">5 - 4yd FL Cardboard Recycling Containers    </v>
          </cell>
          <cell r="E480">
            <v>38467</v>
          </cell>
          <cell r="F480">
            <v>3703.2</v>
          </cell>
          <cell r="G480">
            <v>0</v>
          </cell>
          <cell r="H480"/>
          <cell r="I480">
            <v>0</v>
          </cell>
          <cell r="J480">
            <v>1357.84</v>
          </cell>
          <cell r="K480">
            <v>370.32</v>
          </cell>
          <cell r="L480">
            <v>1728.16</v>
          </cell>
          <cell r="M480">
            <v>1975.04</v>
          </cell>
          <cell r="N480" t="str">
            <v>S/L</v>
          </cell>
          <cell r="O480">
            <v>10</v>
          </cell>
          <cell r="P480" t="str">
            <v>City Recycling</v>
          </cell>
        </row>
        <row r="481">
          <cell r="A481" t="str">
            <v>VALLEY.472</v>
          </cell>
          <cell r="B481">
            <v>484</v>
          </cell>
          <cell r="C481"/>
          <cell r="D481" t="str">
            <v xml:space="preserve">5 - 6yd FL Cardboard Recycling Containers    </v>
          </cell>
          <cell r="E481">
            <v>38467</v>
          </cell>
          <cell r="F481">
            <v>4456.8</v>
          </cell>
          <cell r="G481">
            <v>0</v>
          </cell>
          <cell r="H481"/>
          <cell r="I481">
            <v>0</v>
          </cell>
          <cell r="J481">
            <v>1634.16</v>
          </cell>
          <cell r="K481">
            <v>445.68</v>
          </cell>
          <cell r="L481">
            <v>2079.84</v>
          </cell>
          <cell r="M481">
            <v>2376.96</v>
          </cell>
          <cell r="N481" t="str">
            <v>S/L</v>
          </cell>
          <cell r="O481">
            <v>10</v>
          </cell>
          <cell r="P481" t="str">
            <v>City Recycling</v>
          </cell>
        </row>
        <row r="482">
          <cell r="A482" t="str">
            <v>VALLEY.473</v>
          </cell>
          <cell r="B482">
            <v>485</v>
          </cell>
          <cell r="C482"/>
          <cell r="D482" t="str">
            <v xml:space="preserve">396 - 96 Gal Carts (from Coast)              </v>
          </cell>
          <cell r="E482">
            <v>38525</v>
          </cell>
          <cell r="F482">
            <v>16909.2</v>
          </cell>
          <cell r="G482">
            <v>0</v>
          </cell>
          <cell r="H482"/>
          <cell r="I482">
            <v>0</v>
          </cell>
          <cell r="J482">
            <v>5918.22</v>
          </cell>
          <cell r="K482">
            <v>1690.92</v>
          </cell>
          <cell r="L482">
            <v>7609.14</v>
          </cell>
          <cell r="M482">
            <v>9300.06</v>
          </cell>
          <cell r="N482" t="str">
            <v>S/L</v>
          </cell>
          <cell r="O482">
            <v>10</v>
          </cell>
          <cell r="P482" t="str">
            <v>City Recycling</v>
          </cell>
        </row>
        <row r="483">
          <cell r="A483" t="str">
            <v>VALLEY.474</v>
          </cell>
          <cell r="B483">
            <v>486</v>
          </cell>
          <cell r="C483"/>
          <cell r="D483" t="str">
            <v xml:space="preserve">300 - 32 Gal Carts (from Coast)              </v>
          </cell>
          <cell r="E483">
            <v>38525</v>
          </cell>
          <cell r="F483">
            <v>9900</v>
          </cell>
          <cell r="G483">
            <v>0</v>
          </cell>
          <cell r="H483"/>
          <cell r="I483">
            <v>0</v>
          </cell>
          <cell r="J483">
            <v>3465</v>
          </cell>
          <cell r="K483">
            <v>990</v>
          </cell>
          <cell r="L483">
            <v>4455</v>
          </cell>
          <cell r="M483">
            <v>5445</v>
          </cell>
          <cell r="N483" t="str">
            <v>S/L</v>
          </cell>
          <cell r="O483">
            <v>10</v>
          </cell>
          <cell r="P483" t="str">
            <v>City Recycling</v>
          </cell>
        </row>
        <row r="484">
          <cell r="A484" t="str">
            <v>VALLEY.475</v>
          </cell>
          <cell r="B484">
            <v>487</v>
          </cell>
          <cell r="C484"/>
          <cell r="D484" t="str">
            <v xml:space="preserve">5 - 3yd FL Containers                        </v>
          </cell>
          <cell r="E484">
            <v>38533</v>
          </cell>
          <cell r="F484">
            <v>3293.25</v>
          </cell>
          <cell r="G484">
            <v>0</v>
          </cell>
          <cell r="H484"/>
          <cell r="I484">
            <v>0</v>
          </cell>
          <cell r="J484">
            <v>1152.6500000000001</v>
          </cell>
          <cell r="K484">
            <v>329.33</v>
          </cell>
          <cell r="L484">
            <v>1481.98</v>
          </cell>
          <cell r="M484">
            <v>1811.27</v>
          </cell>
          <cell r="N484" t="str">
            <v>S/L</v>
          </cell>
          <cell r="O484">
            <v>10</v>
          </cell>
          <cell r="P484" t="str">
            <v>City Recycling</v>
          </cell>
        </row>
        <row r="485">
          <cell r="A485" t="str">
            <v>VALLEY.476</v>
          </cell>
          <cell r="B485">
            <v>488</v>
          </cell>
          <cell r="C485"/>
          <cell r="D485" t="str">
            <v xml:space="preserve">Rebuild Engine Adjustment 09/29/04  - #202   </v>
          </cell>
          <cell r="E485">
            <v>38562</v>
          </cell>
          <cell r="F485">
            <v>692.44</v>
          </cell>
          <cell r="G485">
            <v>0</v>
          </cell>
          <cell r="H485"/>
          <cell r="I485">
            <v>0</v>
          </cell>
          <cell r="J485">
            <v>337.98</v>
          </cell>
          <cell r="K485">
            <v>98.92</v>
          </cell>
          <cell r="L485">
            <v>436.9</v>
          </cell>
          <cell r="M485">
            <v>255.54</v>
          </cell>
          <cell r="N485" t="str">
            <v>S/L</v>
          </cell>
          <cell r="O485">
            <v>7</v>
          </cell>
          <cell r="P485" t="str">
            <v>Transportation Equipment</v>
          </cell>
        </row>
        <row r="486">
          <cell r="A486" t="str">
            <v>VALLEY.477</v>
          </cell>
          <cell r="B486">
            <v>489</v>
          </cell>
          <cell r="C486"/>
          <cell r="D486" t="str">
            <v xml:space="preserve">Replace Transmission - #319                  </v>
          </cell>
          <cell r="E486">
            <v>38653</v>
          </cell>
          <cell r="F486">
            <v>21543.93</v>
          </cell>
          <cell r="G486">
            <v>0</v>
          </cell>
          <cell r="H486"/>
          <cell r="I486">
            <v>0</v>
          </cell>
          <cell r="J486">
            <v>9746.0499999999993</v>
          </cell>
          <cell r="K486">
            <v>3077.7</v>
          </cell>
          <cell r="L486">
            <v>12823.75</v>
          </cell>
          <cell r="M486">
            <v>8720.18</v>
          </cell>
          <cell r="N486" t="str">
            <v>S/L</v>
          </cell>
          <cell r="O486">
            <v>7</v>
          </cell>
          <cell r="P486" t="str">
            <v>Transportation Equipment</v>
          </cell>
        </row>
        <row r="487">
          <cell r="A487" t="str">
            <v>VALLEY.478</v>
          </cell>
          <cell r="B487">
            <v>490</v>
          </cell>
          <cell r="C487"/>
          <cell r="D487" t="str">
            <v xml:space="preserve">1152 - 96 Gal Univ XHD Containers            </v>
          </cell>
          <cell r="E487">
            <v>38644</v>
          </cell>
          <cell r="F487">
            <v>56070.400000000001</v>
          </cell>
          <cell r="G487">
            <v>0</v>
          </cell>
          <cell r="H487"/>
          <cell r="I487">
            <v>0</v>
          </cell>
          <cell r="J487">
            <v>17755.63</v>
          </cell>
          <cell r="K487">
            <v>5607.04</v>
          </cell>
          <cell r="L487">
            <v>23362.67</v>
          </cell>
          <cell r="M487">
            <v>32707.73</v>
          </cell>
          <cell r="N487" t="str">
            <v>S/L</v>
          </cell>
          <cell r="O487">
            <v>10</v>
          </cell>
          <cell r="P487" t="str">
            <v>City Recycling</v>
          </cell>
        </row>
        <row r="488">
          <cell r="A488" t="str">
            <v>VALLEY.479</v>
          </cell>
          <cell r="B488">
            <v>491</v>
          </cell>
          <cell r="C488"/>
          <cell r="D488" t="str">
            <v xml:space="preserve">1000 - 96 Gal Univ Molded Containers         </v>
          </cell>
          <cell r="E488">
            <v>38644</v>
          </cell>
          <cell r="F488">
            <v>19500</v>
          </cell>
          <cell r="G488">
            <v>0</v>
          </cell>
          <cell r="H488"/>
          <cell r="I488">
            <v>0</v>
          </cell>
          <cell r="J488">
            <v>6175</v>
          </cell>
          <cell r="K488">
            <v>1950</v>
          </cell>
          <cell r="L488">
            <v>8125</v>
          </cell>
          <cell r="M488">
            <v>11375</v>
          </cell>
          <cell r="N488" t="str">
            <v>S/L</v>
          </cell>
          <cell r="O488">
            <v>10</v>
          </cell>
          <cell r="P488" t="str">
            <v>City Recycling</v>
          </cell>
        </row>
        <row r="489">
          <cell r="A489" t="str">
            <v>VALLEY.480</v>
          </cell>
          <cell r="B489">
            <v>492</v>
          </cell>
          <cell r="C489"/>
          <cell r="D489" t="str">
            <v xml:space="preserve">7488 - 96 Gal Univ XHD Containers            </v>
          </cell>
          <cell r="E489">
            <v>38644</v>
          </cell>
          <cell r="F489">
            <v>353713.6</v>
          </cell>
          <cell r="G489">
            <v>0</v>
          </cell>
          <cell r="H489"/>
          <cell r="I489">
            <v>0</v>
          </cell>
          <cell r="J489">
            <v>112009.31</v>
          </cell>
          <cell r="K489">
            <v>35371.360000000001</v>
          </cell>
          <cell r="L489">
            <v>147380.67000000001</v>
          </cell>
          <cell r="M489">
            <v>206332.93</v>
          </cell>
          <cell r="N489" t="str">
            <v>S/L</v>
          </cell>
          <cell r="O489">
            <v>10</v>
          </cell>
          <cell r="P489" t="str">
            <v>City Recycling</v>
          </cell>
        </row>
        <row r="490">
          <cell r="A490" t="str">
            <v>VALLEY.481</v>
          </cell>
          <cell r="B490">
            <v>493</v>
          </cell>
          <cell r="C490"/>
          <cell r="D490" t="str">
            <v xml:space="preserve">1140 - 32 Gal Univ XHD Containers            </v>
          </cell>
          <cell r="E490">
            <v>38651</v>
          </cell>
          <cell r="F490">
            <v>40120</v>
          </cell>
          <cell r="G490">
            <v>0</v>
          </cell>
          <cell r="H490"/>
          <cell r="I490">
            <v>0</v>
          </cell>
          <cell r="J490">
            <v>12704.67</v>
          </cell>
          <cell r="K490">
            <v>4012</v>
          </cell>
          <cell r="L490">
            <v>16716.669999999998</v>
          </cell>
          <cell r="M490">
            <v>23403.33</v>
          </cell>
          <cell r="N490" t="str">
            <v>S/L</v>
          </cell>
          <cell r="O490">
            <v>10</v>
          </cell>
          <cell r="P490" t="str">
            <v>City Recycling</v>
          </cell>
        </row>
        <row r="491">
          <cell r="A491" t="str">
            <v>VALLEY.482</v>
          </cell>
          <cell r="B491">
            <v>494</v>
          </cell>
          <cell r="C491"/>
          <cell r="D491" t="str">
            <v xml:space="preserve">68 - 96 Gal Univ Lids                        </v>
          </cell>
          <cell r="E491">
            <v>38686</v>
          </cell>
          <cell r="F491">
            <v>1308.97</v>
          </cell>
          <cell r="G491">
            <v>0</v>
          </cell>
          <cell r="H491"/>
          <cell r="I491">
            <v>0</v>
          </cell>
          <cell r="J491">
            <v>403.61</v>
          </cell>
          <cell r="K491">
            <v>130.9</v>
          </cell>
          <cell r="L491">
            <v>534.51</v>
          </cell>
          <cell r="M491">
            <v>774.46</v>
          </cell>
          <cell r="N491" t="str">
            <v>S/L</v>
          </cell>
          <cell r="O491">
            <v>10</v>
          </cell>
          <cell r="P491" t="str">
            <v>City Recycling</v>
          </cell>
        </row>
        <row r="492">
          <cell r="A492" t="str">
            <v>VALLEY.483</v>
          </cell>
          <cell r="B492">
            <v>495</v>
          </cell>
          <cell r="C492"/>
          <cell r="D492" t="str">
            <v xml:space="preserve">300 -  96 Gal Univ Lids                      </v>
          </cell>
          <cell r="E492">
            <v>38686</v>
          </cell>
          <cell r="F492">
            <v>5654.92</v>
          </cell>
          <cell r="G492">
            <v>0</v>
          </cell>
          <cell r="H492"/>
          <cell r="I492">
            <v>0</v>
          </cell>
          <cell r="J492">
            <v>1743.59</v>
          </cell>
          <cell r="K492">
            <v>565.49</v>
          </cell>
          <cell r="L492">
            <v>2309.08</v>
          </cell>
          <cell r="M492">
            <v>3345.84</v>
          </cell>
          <cell r="N492" t="str">
            <v>S/L</v>
          </cell>
          <cell r="O492">
            <v>10</v>
          </cell>
          <cell r="P492" t="str">
            <v>City Recycling</v>
          </cell>
        </row>
        <row r="493">
          <cell r="A493" t="str">
            <v>VALLEY.484</v>
          </cell>
          <cell r="B493">
            <v>496</v>
          </cell>
          <cell r="C493"/>
          <cell r="D493" t="str">
            <v xml:space="preserve">756 - 96 Gal Univ XHD Containers             </v>
          </cell>
          <cell r="E493">
            <v>38714</v>
          </cell>
          <cell r="F493">
            <v>40956</v>
          </cell>
          <cell r="G493">
            <v>0</v>
          </cell>
          <cell r="H493"/>
          <cell r="I493">
            <v>0</v>
          </cell>
          <cell r="J493">
            <v>12286.8</v>
          </cell>
          <cell r="K493">
            <v>4095.6</v>
          </cell>
          <cell r="L493">
            <v>16382.4</v>
          </cell>
          <cell r="M493">
            <v>24573.599999999999</v>
          </cell>
          <cell r="N493" t="str">
            <v>S/L</v>
          </cell>
          <cell r="O493">
            <v>10</v>
          </cell>
          <cell r="P493" t="str">
            <v>City Recycling</v>
          </cell>
        </row>
        <row r="494">
          <cell r="A494" t="str">
            <v>VALLEY.485</v>
          </cell>
          <cell r="B494">
            <v>497</v>
          </cell>
          <cell r="C494"/>
          <cell r="D494" t="str">
            <v xml:space="preserve">1 - 2yd FL Metal Locking Container (trx-WOW) </v>
          </cell>
          <cell r="E494">
            <v>38715</v>
          </cell>
          <cell r="F494">
            <v>698.69</v>
          </cell>
          <cell r="G494">
            <v>0</v>
          </cell>
          <cell r="H494"/>
          <cell r="I494">
            <v>0</v>
          </cell>
          <cell r="J494">
            <v>209.61</v>
          </cell>
          <cell r="K494">
            <v>69.87</v>
          </cell>
          <cell r="L494">
            <v>279.48</v>
          </cell>
          <cell r="M494">
            <v>419.21</v>
          </cell>
          <cell r="N494" t="str">
            <v>S/L</v>
          </cell>
          <cell r="O494">
            <v>10</v>
          </cell>
          <cell r="P494" t="str">
            <v>City Recycling</v>
          </cell>
        </row>
        <row r="495">
          <cell r="A495" t="str">
            <v>VALLEY.486</v>
          </cell>
          <cell r="B495">
            <v>498</v>
          </cell>
          <cell r="C495"/>
          <cell r="D495" t="str">
            <v xml:space="preserve">1 - 2yd FL Metal Locking Container (trx-WOW) </v>
          </cell>
          <cell r="E495">
            <v>38715</v>
          </cell>
          <cell r="F495">
            <v>710.78</v>
          </cell>
          <cell r="G495">
            <v>0</v>
          </cell>
          <cell r="H495"/>
          <cell r="I495">
            <v>0</v>
          </cell>
          <cell r="J495">
            <v>213.24</v>
          </cell>
          <cell r="K495">
            <v>71.08</v>
          </cell>
          <cell r="L495">
            <v>284.32</v>
          </cell>
          <cell r="M495">
            <v>426.46</v>
          </cell>
          <cell r="N495" t="str">
            <v>S/L</v>
          </cell>
          <cell r="O495">
            <v>10</v>
          </cell>
          <cell r="P495" t="str">
            <v>City Recycling</v>
          </cell>
        </row>
        <row r="496">
          <cell r="A496" t="str">
            <v>VALLEY.487</v>
          </cell>
          <cell r="B496">
            <v>499</v>
          </cell>
          <cell r="C496"/>
          <cell r="D496" t="str">
            <v xml:space="preserve">1 - 4yd Plastic Container w/ Lids &amp; Casters  </v>
          </cell>
          <cell r="E496">
            <v>38717</v>
          </cell>
          <cell r="F496">
            <v>551.1</v>
          </cell>
          <cell r="G496">
            <v>0</v>
          </cell>
          <cell r="H496"/>
          <cell r="I496">
            <v>0</v>
          </cell>
          <cell r="J496">
            <v>165.33</v>
          </cell>
          <cell r="K496">
            <v>55.11</v>
          </cell>
          <cell r="L496">
            <v>220.44</v>
          </cell>
          <cell r="M496">
            <v>330.66</v>
          </cell>
          <cell r="N496" t="str">
            <v>S/L</v>
          </cell>
          <cell r="O496">
            <v>10</v>
          </cell>
          <cell r="P496" t="str">
            <v>City Recycling</v>
          </cell>
        </row>
        <row r="497">
          <cell r="A497" t="str">
            <v>VALLEY.488</v>
          </cell>
          <cell r="B497">
            <v>500</v>
          </cell>
          <cell r="C497"/>
          <cell r="D497" t="str">
            <v xml:space="preserve">5 - 3yd Plastic Containers w/ Lids &amp; Casters </v>
          </cell>
          <cell r="E497">
            <v>38717</v>
          </cell>
          <cell r="F497">
            <v>2480.52</v>
          </cell>
          <cell r="G497">
            <v>0</v>
          </cell>
          <cell r="H497"/>
          <cell r="I497">
            <v>0</v>
          </cell>
          <cell r="J497">
            <v>744.15</v>
          </cell>
          <cell r="K497">
            <v>248.05</v>
          </cell>
          <cell r="L497">
            <v>992.2</v>
          </cell>
          <cell r="M497">
            <v>1488.32</v>
          </cell>
          <cell r="N497" t="str">
            <v>S/L</v>
          </cell>
          <cell r="O497">
            <v>10</v>
          </cell>
          <cell r="P497" t="str">
            <v>City Recycling</v>
          </cell>
        </row>
        <row r="498">
          <cell r="A498" t="str">
            <v>VALLEY.489</v>
          </cell>
          <cell r="B498">
            <v>501</v>
          </cell>
          <cell r="C498"/>
          <cell r="D498" t="str">
            <v xml:space="preserve">2006 Heil DuraPack Front Loader Body - #208  </v>
          </cell>
          <cell r="E498">
            <v>38761</v>
          </cell>
          <cell r="F498">
            <v>99095.360000000001</v>
          </cell>
          <cell r="G498">
            <v>0</v>
          </cell>
          <cell r="H498"/>
          <cell r="I498">
            <v>0</v>
          </cell>
          <cell r="J498">
            <v>41289.730000000003</v>
          </cell>
          <cell r="K498">
            <v>14156.48</v>
          </cell>
          <cell r="L498">
            <v>55446.21</v>
          </cell>
          <cell r="M498">
            <v>43649.15</v>
          </cell>
          <cell r="N498" t="str">
            <v>S/L</v>
          </cell>
          <cell r="O498">
            <v>7</v>
          </cell>
          <cell r="P498" t="str">
            <v>Transportation Equipment</v>
          </cell>
        </row>
        <row r="499">
          <cell r="A499" t="str">
            <v>VALLEY.490</v>
          </cell>
          <cell r="B499">
            <v>502</v>
          </cell>
          <cell r="C499"/>
          <cell r="D499" t="str">
            <v xml:space="preserve">2006 Peterbilt 320 Front Loader - #208       </v>
          </cell>
          <cell r="E499">
            <v>38789</v>
          </cell>
          <cell r="F499">
            <v>112900</v>
          </cell>
          <cell r="G499">
            <v>0</v>
          </cell>
          <cell r="H499"/>
          <cell r="I499">
            <v>0</v>
          </cell>
          <cell r="J499">
            <v>45697.62</v>
          </cell>
          <cell r="K499">
            <v>16128.57</v>
          </cell>
          <cell r="L499">
            <v>61826.19</v>
          </cell>
          <cell r="M499">
            <v>51073.81</v>
          </cell>
          <cell r="N499" t="str">
            <v>S/L</v>
          </cell>
          <cell r="O499">
            <v>7</v>
          </cell>
          <cell r="P499" t="str">
            <v>Transportation Equipment</v>
          </cell>
        </row>
        <row r="500">
          <cell r="A500" t="str">
            <v>VALLEY.491</v>
          </cell>
          <cell r="B500">
            <v>503</v>
          </cell>
          <cell r="C500"/>
          <cell r="D500" t="str">
            <v xml:space="preserve">2000 Chevrolet Silverado - #814              </v>
          </cell>
          <cell r="E500">
            <v>38790</v>
          </cell>
          <cell r="F500">
            <v>18000</v>
          </cell>
          <cell r="G500">
            <v>0</v>
          </cell>
          <cell r="H500"/>
          <cell r="I500">
            <v>0</v>
          </cell>
          <cell r="J500">
            <v>7285.72</v>
          </cell>
          <cell r="K500">
            <v>2571.4299999999998</v>
          </cell>
          <cell r="L500">
            <v>9857.15</v>
          </cell>
          <cell r="M500">
            <v>8142.85</v>
          </cell>
          <cell r="N500" t="str">
            <v>S/L</v>
          </cell>
          <cell r="O500">
            <v>7</v>
          </cell>
          <cell r="P500" t="str">
            <v>Transportation Equipment</v>
          </cell>
        </row>
        <row r="501">
          <cell r="A501" t="str">
            <v>VALLEY.492</v>
          </cell>
          <cell r="B501">
            <v>504</v>
          </cell>
          <cell r="C501"/>
          <cell r="D501" t="str">
            <v xml:space="preserve">Air Lift Roll-Off - #208                     </v>
          </cell>
          <cell r="E501">
            <v>38803</v>
          </cell>
          <cell r="F501">
            <v>11282.5</v>
          </cell>
          <cell r="G501">
            <v>0</v>
          </cell>
          <cell r="H501"/>
          <cell r="I501">
            <v>0</v>
          </cell>
          <cell r="J501">
            <v>4432.42</v>
          </cell>
          <cell r="K501">
            <v>1611.79</v>
          </cell>
          <cell r="L501">
            <v>6044.21</v>
          </cell>
          <cell r="M501">
            <v>5238.29</v>
          </cell>
          <cell r="N501" t="str">
            <v>S/L</v>
          </cell>
          <cell r="O501">
            <v>7</v>
          </cell>
          <cell r="P501" t="str">
            <v>Transportation Equipment</v>
          </cell>
        </row>
        <row r="502">
          <cell r="A502" t="str">
            <v>VALLEY.493</v>
          </cell>
          <cell r="B502">
            <v>505</v>
          </cell>
          <cell r="C502"/>
          <cell r="D502" t="str">
            <v xml:space="preserve">Truck Scale Kit - #208                       </v>
          </cell>
          <cell r="E502">
            <v>38804</v>
          </cell>
          <cell r="F502">
            <v>1914.56</v>
          </cell>
          <cell r="G502">
            <v>0</v>
          </cell>
          <cell r="H502"/>
          <cell r="I502">
            <v>0</v>
          </cell>
          <cell r="J502">
            <v>752.15</v>
          </cell>
          <cell r="K502">
            <v>273.51</v>
          </cell>
          <cell r="L502">
            <v>1025.6600000000001</v>
          </cell>
          <cell r="M502">
            <v>888.9</v>
          </cell>
          <cell r="N502" t="str">
            <v>S/L</v>
          </cell>
          <cell r="O502">
            <v>7</v>
          </cell>
          <cell r="P502" t="str">
            <v>Transportation Equipment</v>
          </cell>
        </row>
        <row r="503">
          <cell r="A503" t="str">
            <v>VALLEY.494</v>
          </cell>
          <cell r="B503">
            <v>506</v>
          </cell>
          <cell r="C503"/>
          <cell r="D503" t="str">
            <v xml:space="preserve">Color Camera System - #208                   </v>
          </cell>
          <cell r="E503">
            <v>38804</v>
          </cell>
          <cell r="F503">
            <v>1398.36</v>
          </cell>
          <cell r="G503">
            <v>0</v>
          </cell>
          <cell r="H503"/>
          <cell r="I503">
            <v>0</v>
          </cell>
          <cell r="J503">
            <v>549.36</v>
          </cell>
          <cell r="K503">
            <v>199.77</v>
          </cell>
          <cell r="L503">
            <v>749.13</v>
          </cell>
          <cell r="M503">
            <v>649.23</v>
          </cell>
          <cell r="N503" t="str">
            <v>S/L</v>
          </cell>
          <cell r="O503">
            <v>7</v>
          </cell>
          <cell r="P503" t="str">
            <v>Transportation Equipment</v>
          </cell>
        </row>
        <row r="504">
          <cell r="A504" t="str">
            <v>VALLEY.495</v>
          </cell>
          <cell r="B504">
            <v>507</v>
          </cell>
          <cell r="C504"/>
          <cell r="D504" t="str">
            <v xml:space="preserve">Decals - #208                                </v>
          </cell>
          <cell r="E504">
            <v>38806</v>
          </cell>
          <cell r="F504">
            <v>1100</v>
          </cell>
          <cell r="G504">
            <v>0</v>
          </cell>
          <cell r="H504"/>
          <cell r="I504">
            <v>0</v>
          </cell>
          <cell r="J504">
            <v>432.14</v>
          </cell>
          <cell r="K504">
            <v>157.13999999999999</v>
          </cell>
          <cell r="L504">
            <v>589.28</v>
          </cell>
          <cell r="M504">
            <v>510.72</v>
          </cell>
          <cell r="N504" t="str">
            <v>S/L</v>
          </cell>
          <cell r="O504">
            <v>7</v>
          </cell>
          <cell r="P504" t="str">
            <v>Transportation Equipment</v>
          </cell>
        </row>
        <row r="505">
          <cell r="A505" t="str">
            <v>VALLEY.496</v>
          </cell>
          <cell r="B505">
            <v>508</v>
          </cell>
          <cell r="C505"/>
          <cell r="D505" t="str">
            <v xml:space="preserve">1998 Peterbilt Heil 7000 - #322              </v>
          </cell>
          <cell r="E505">
            <v>38807</v>
          </cell>
          <cell r="F505">
            <v>37500</v>
          </cell>
          <cell r="G505">
            <v>0</v>
          </cell>
          <cell r="H505"/>
          <cell r="I505">
            <v>0</v>
          </cell>
          <cell r="J505">
            <v>14732.14</v>
          </cell>
          <cell r="K505">
            <v>5357.14</v>
          </cell>
          <cell r="L505">
            <v>20089.28</v>
          </cell>
          <cell r="M505">
            <v>17410.72</v>
          </cell>
          <cell r="N505" t="str">
            <v>S/L</v>
          </cell>
          <cell r="O505">
            <v>7</v>
          </cell>
          <cell r="P505" t="str">
            <v>Transportation Equipment</v>
          </cell>
        </row>
        <row r="506">
          <cell r="A506" t="str">
            <v>VALLEY.497</v>
          </cell>
          <cell r="B506">
            <v>509</v>
          </cell>
          <cell r="C506"/>
          <cell r="D506" t="str">
            <v xml:space="preserve">Fleetmind GPS System                         </v>
          </cell>
          <cell r="E506">
            <v>38748</v>
          </cell>
          <cell r="F506">
            <v>43410.22</v>
          </cell>
          <cell r="G506">
            <v>0</v>
          </cell>
          <cell r="H506"/>
          <cell r="I506">
            <v>0</v>
          </cell>
          <cell r="J506">
            <v>25322.62</v>
          </cell>
          <cell r="K506">
            <v>8682.0400000000009</v>
          </cell>
          <cell r="L506">
            <v>34004.660000000003</v>
          </cell>
          <cell r="M506">
            <v>9405.56</v>
          </cell>
          <cell r="N506" t="str">
            <v>S/L</v>
          </cell>
          <cell r="O506">
            <v>5</v>
          </cell>
          <cell r="P506" t="str">
            <v>Machinery</v>
          </cell>
        </row>
        <row r="507">
          <cell r="A507" t="str">
            <v>VALLEY.498</v>
          </cell>
          <cell r="B507">
            <v>510</v>
          </cell>
          <cell r="C507"/>
          <cell r="D507" t="str">
            <v xml:space="preserve">102 - 96 Gal Univ Lids                       </v>
          </cell>
          <cell r="E507">
            <v>38744</v>
          </cell>
          <cell r="F507">
            <v>1609.76</v>
          </cell>
          <cell r="G507">
            <v>0</v>
          </cell>
          <cell r="H507"/>
          <cell r="I507">
            <v>0</v>
          </cell>
          <cell r="J507">
            <v>469.52</v>
          </cell>
          <cell r="K507">
            <v>160.97999999999999</v>
          </cell>
          <cell r="L507">
            <v>630.5</v>
          </cell>
          <cell r="M507">
            <v>979.26</v>
          </cell>
          <cell r="N507" t="str">
            <v>S/L</v>
          </cell>
          <cell r="O507">
            <v>10</v>
          </cell>
          <cell r="P507" t="str">
            <v>City Recycling</v>
          </cell>
        </row>
        <row r="508">
          <cell r="A508" t="str">
            <v>VALLEY.499</v>
          </cell>
          <cell r="B508">
            <v>511</v>
          </cell>
          <cell r="C508"/>
          <cell r="D508" t="str">
            <v xml:space="preserve">396 - 96 Gal Univ XHD Containers             </v>
          </cell>
          <cell r="E508">
            <v>38744</v>
          </cell>
          <cell r="F508">
            <v>21696</v>
          </cell>
          <cell r="G508">
            <v>0</v>
          </cell>
          <cell r="H508"/>
          <cell r="I508">
            <v>0</v>
          </cell>
          <cell r="J508">
            <v>6328</v>
          </cell>
          <cell r="K508">
            <v>2169.6</v>
          </cell>
          <cell r="L508">
            <v>8497.6</v>
          </cell>
          <cell r="M508">
            <v>13198.4</v>
          </cell>
          <cell r="N508" t="str">
            <v>S/L</v>
          </cell>
          <cell r="O508">
            <v>10</v>
          </cell>
          <cell r="P508" t="str">
            <v>City Recycling</v>
          </cell>
        </row>
        <row r="509">
          <cell r="A509" t="str">
            <v>VALLEY.500</v>
          </cell>
          <cell r="B509">
            <v>512</v>
          </cell>
          <cell r="C509"/>
          <cell r="D509" t="str">
            <v xml:space="preserve">7' X 20' Delivery Trailer - #667             </v>
          </cell>
          <cell r="E509">
            <v>38856</v>
          </cell>
          <cell r="F509">
            <v>2098</v>
          </cell>
          <cell r="G509">
            <v>0</v>
          </cell>
          <cell r="H509"/>
          <cell r="I509">
            <v>0</v>
          </cell>
          <cell r="J509">
            <v>774.25</v>
          </cell>
          <cell r="K509">
            <v>299.70999999999998</v>
          </cell>
          <cell r="L509">
            <v>1073.96</v>
          </cell>
          <cell r="M509">
            <v>1024.04</v>
          </cell>
          <cell r="N509" t="str">
            <v>S/L</v>
          </cell>
          <cell r="O509">
            <v>7</v>
          </cell>
          <cell r="P509" t="str">
            <v>Machinery</v>
          </cell>
        </row>
        <row r="510">
          <cell r="A510" t="str">
            <v>VALLEY.501</v>
          </cell>
          <cell r="B510">
            <v>513</v>
          </cell>
          <cell r="C510"/>
          <cell r="D510" t="str">
            <v xml:space="preserve">Tires - #208                                 </v>
          </cell>
          <cell r="E510">
            <v>38837</v>
          </cell>
          <cell r="F510">
            <v>1121.3</v>
          </cell>
          <cell r="G510">
            <v>0</v>
          </cell>
          <cell r="H510"/>
          <cell r="I510">
            <v>0</v>
          </cell>
          <cell r="J510">
            <v>427.17</v>
          </cell>
          <cell r="K510">
            <v>160.19</v>
          </cell>
          <cell r="L510">
            <v>587.36</v>
          </cell>
          <cell r="M510">
            <v>533.94000000000005</v>
          </cell>
          <cell r="N510" t="str">
            <v>S/L</v>
          </cell>
          <cell r="O510">
            <v>7</v>
          </cell>
          <cell r="P510" t="str">
            <v>Transportation Equipment</v>
          </cell>
        </row>
        <row r="511">
          <cell r="A511" t="str">
            <v>VALLEY.502</v>
          </cell>
          <cell r="B511">
            <v>514</v>
          </cell>
          <cell r="C511"/>
          <cell r="D511" t="str">
            <v xml:space="preserve">Sandblast Truck Prep - #322                  </v>
          </cell>
          <cell r="E511">
            <v>38868</v>
          </cell>
          <cell r="F511">
            <v>1537.5</v>
          </cell>
          <cell r="G511">
            <v>0</v>
          </cell>
          <cell r="H511"/>
          <cell r="I511">
            <v>0</v>
          </cell>
          <cell r="J511">
            <v>567.41</v>
          </cell>
          <cell r="K511">
            <v>219.64</v>
          </cell>
          <cell r="L511">
            <v>787.05</v>
          </cell>
          <cell r="M511">
            <v>750.45</v>
          </cell>
          <cell r="N511" t="str">
            <v>S/L</v>
          </cell>
          <cell r="O511">
            <v>7</v>
          </cell>
          <cell r="P511" t="str">
            <v>Transportation Equipment</v>
          </cell>
        </row>
        <row r="512">
          <cell r="A512" t="str">
            <v>VALLEY.503</v>
          </cell>
          <cell r="B512">
            <v>515</v>
          </cell>
          <cell r="C512"/>
          <cell r="D512" t="str">
            <v xml:space="preserve">Paint Truck - #814                           </v>
          </cell>
          <cell r="E512">
            <v>38882</v>
          </cell>
          <cell r="F512">
            <v>2000</v>
          </cell>
          <cell r="G512">
            <v>0</v>
          </cell>
          <cell r="H512"/>
          <cell r="I512">
            <v>0</v>
          </cell>
          <cell r="J512">
            <v>738.09</v>
          </cell>
          <cell r="K512">
            <v>285.70999999999998</v>
          </cell>
          <cell r="L512">
            <v>1023.8</v>
          </cell>
          <cell r="M512">
            <v>976.2</v>
          </cell>
          <cell r="N512" t="str">
            <v>S/L</v>
          </cell>
          <cell r="O512">
            <v>7</v>
          </cell>
          <cell r="P512" t="str">
            <v>Transportation Equipment</v>
          </cell>
        </row>
        <row r="513">
          <cell r="A513" t="str">
            <v>VALLEY.504</v>
          </cell>
          <cell r="B513">
            <v>516</v>
          </cell>
          <cell r="C513"/>
          <cell r="D513" t="str">
            <v xml:space="preserve">Air Spring Kit - #818                        </v>
          </cell>
          <cell r="E513">
            <v>38888</v>
          </cell>
          <cell r="F513">
            <v>189.44</v>
          </cell>
          <cell r="G513">
            <v>0</v>
          </cell>
          <cell r="H513"/>
          <cell r="I513">
            <v>0</v>
          </cell>
          <cell r="J513">
            <v>67.650000000000006</v>
          </cell>
          <cell r="K513">
            <v>27.06</v>
          </cell>
          <cell r="L513">
            <v>94.71</v>
          </cell>
          <cell r="M513">
            <v>94.73</v>
          </cell>
          <cell r="N513" t="str">
            <v>S/L</v>
          </cell>
          <cell r="O513">
            <v>7</v>
          </cell>
          <cell r="P513" t="str">
            <v>Transportation Equipment</v>
          </cell>
        </row>
        <row r="514">
          <cell r="A514" t="str">
            <v>VALLEY.505</v>
          </cell>
          <cell r="B514">
            <v>517</v>
          </cell>
          <cell r="C514"/>
          <cell r="D514" t="str">
            <v xml:space="preserve">ROC-2600HR Roll-Off Tarper System - #118     </v>
          </cell>
          <cell r="E514">
            <v>38898</v>
          </cell>
          <cell r="F514">
            <v>3748.49</v>
          </cell>
          <cell r="G514">
            <v>0</v>
          </cell>
          <cell r="H514"/>
          <cell r="I514">
            <v>0</v>
          </cell>
          <cell r="J514">
            <v>1338.75</v>
          </cell>
          <cell r="K514">
            <v>535.5</v>
          </cell>
          <cell r="L514">
            <v>1874.25</v>
          </cell>
          <cell r="M514">
            <v>1874.24</v>
          </cell>
          <cell r="N514" t="str">
            <v>S/L</v>
          </cell>
          <cell r="O514">
            <v>7</v>
          </cell>
          <cell r="P514" t="str">
            <v>Transportation Equipment</v>
          </cell>
        </row>
        <row r="515">
          <cell r="A515" t="str">
            <v>VALLEY.506</v>
          </cell>
          <cell r="B515">
            <v>518</v>
          </cell>
          <cell r="C515"/>
          <cell r="D515" t="str">
            <v xml:space="preserve">22.6 Roll-Off System - #118                  </v>
          </cell>
          <cell r="E515">
            <v>38898</v>
          </cell>
          <cell r="F515">
            <v>26181</v>
          </cell>
          <cell r="G515">
            <v>0</v>
          </cell>
          <cell r="H515"/>
          <cell r="I515">
            <v>0</v>
          </cell>
          <cell r="J515">
            <v>9350.35</v>
          </cell>
          <cell r="K515">
            <v>3740.14</v>
          </cell>
          <cell r="L515">
            <v>13090.49</v>
          </cell>
          <cell r="M515">
            <v>13090.51</v>
          </cell>
          <cell r="N515" t="str">
            <v>S/L</v>
          </cell>
          <cell r="O515">
            <v>7</v>
          </cell>
          <cell r="P515" t="str">
            <v>Transportation Equipment</v>
          </cell>
        </row>
        <row r="516">
          <cell r="A516" t="str">
            <v>VALLEY.507</v>
          </cell>
          <cell r="B516">
            <v>519</v>
          </cell>
          <cell r="C516"/>
          <cell r="D516" t="str">
            <v xml:space="preserve">Steel For Building Sides - #667              </v>
          </cell>
          <cell r="E516">
            <v>38898</v>
          </cell>
          <cell r="F516">
            <v>830.59</v>
          </cell>
          <cell r="G516">
            <v>0</v>
          </cell>
          <cell r="H516"/>
          <cell r="I516">
            <v>0</v>
          </cell>
          <cell r="J516">
            <v>296.64999999999998</v>
          </cell>
          <cell r="K516">
            <v>118.66</v>
          </cell>
          <cell r="L516">
            <v>415.31</v>
          </cell>
          <cell r="M516">
            <v>415.28</v>
          </cell>
          <cell r="N516" t="str">
            <v>S/L</v>
          </cell>
          <cell r="O516">
            <v>7</v>
          </cell>
          <cell r="P516" t="str">
            <v>Transportation Equipment</v>
          </cell>
        </row>
        <row r="517">
          <cell r="A517" t="str">
            <v>VALLEY.508</v>
          </cell>
          <cell r="B517">
            <v>520</v>
          </cell>
          <cell r="C517"/>
          <cell r="D517" t="str">
            <v xml:space="preserve">2 - 6yd FL Cathedral Containers              </v>
          </cell>
          <cell r="E517">
            <v>38837</v>
          </cell>
          <cell r="F517">
            <v>2082.58</v>
          </cell>
          <cell r="G517">
            <v>0</v>
          </cell>
          <cell r="H517"/>
          <cell r="I517">
            <v>0</v>
          </cell>
          <cell r="J517">
            <v>555.36</v>
          </cell>
          <cell r="K517">
            <v>208.26</v>
          </cell>
          <cell r="L517">
            <v>763.62</v>
          </cell>
          <cell r="M517">
            <v>1318.96</v>
          </cell>
          <cell r="N517" t="str">
            <v>S/L</v>
          </cell>
          <cell r="O517">
            <v>10</v>
          </cell>
          <cell r="P517" t="str">
            <v>City Recycling</v>
          </cell>
        </row>
        <row r="518">
          <cell r="A518" t="str">
            <v>VALLEY.509</v>
          </cell>
          <cell r="B518">
            <v>521</v>
          </cell>
          <cell r="C518"/>
          <cell r="D518" t="str">
            <v xml:space="preserve">2 - 8yd FL Cathedral Containers              </v>
          </cell>
          <cell r="E518">
            <v>38837</v>
          </cell>
          <cell r="F518">
            <v>2669.5</v>
          </cell>
          <cell r="G518">
            <v>0</v>
          </cell>
          <cell r="H518"/>
          <cell r="I518">
            <v>0</v>
          </cell>
          <cell r="J518">
            <v>711.87</v>
          </cell>
          <cell r="K518">
            <v>266.95</v>
          </cell>
          <cell r="L518">
            <v>978.82</v>
          </cell>
          <cell r="M518">
            <v>1690.68</v>
          </cell>
          <cell r="N518" t="str">
            <v>S/L</v>
          </cell>
          <cell r="O518">
            <v>10</v>
          </cell>
          <cell r="P518" t="str">
            <v>City Recycling</v>
          </cell>
        </row>
        <row r="519">
          <cell r="A519" t="str">
            <v>VALLEY.510</v>
          </cell>
          <cell r="B519">
            <v>522</v>
          </cell>
          <cell r="C519"/>
          <cell r="D519" t="str">
            <v xml:space="preserve">5 - 4yd FL Cardboard Recyc Containers        </v>
          </cell>
          <cell r="E519">
            <v>38837</v>
          </cell>
          <cell r="F519">
            <v>3868.1</v>
          </cell>
          <cell r="G519">
            <v>0</v>
          </cell>
          <cell r="H519"/>
          <cell r="I519">
            <v>0</v>
          </cell>
          <cell r="J519">
            <v>1031.49</v>
          </cell>
          <cell r="K519">
            <v>386.81</v>
          </cell>
          <cell r="L519">
            <v>1418.3</v>
          </cell>
          <cell r="M519">
            <v>2449.8000000000002</v>
          </cell>
          <cell r="N519" t="str">
            <v>S/L</v>
          </cell>
          <cell r="O519">
            <v>10</v>
          </cell>
          <cell r="P519" t="str">
            <v>City Recycling</v>
          </cell>
        </row>
        <row r="520">
          <cell r="A520" t="str">
            <v>VALLEY.511</v>
          </cell>
          <cell r="B520">
            <v>523</v>
          </cell>
          <cell r="C520"/>
          <cell r="D520" t="str">
            <v xml:space="preserve">15 - 2yd Containers W/ Lids &amp; Casters        </v>
          </cell>
          <cell r="E520">
            <v>38837</v>
          </cell>
          <cell r="F520">
            <v>7765.5</v>
          </cell>
          <cell r="G520">
            <v>0</v>
          </cell>
          <cell r="H520"/>
          <cell r="I520">
            <v>0</v>
          </cell>
          <cell r="J520">
            <v>2070.8000000000002</v>
          </cell>
          <cell r="K520">
            <v>776.55</v>
          </cell>
          <cell r="L520">
            <v>2847.35</v>
          </cell>
          <cell r="M520">
            <v>4918.1499999999996</v>
          </cell>
          <cell r="N520" t="str">
            <v>S/L</v>
          </cell>
          <cell r="O520">
            <v>10</v>
          </cell>
          <cell r="P520" t="str">
            <v>City Recycling</v>
          </cell>
        </row>
        <row r="521">
          <cell r="A521" t="str">
            <v>VALLEY.512</v>
          </cell>
          <cell r="B521">
            <v>524</v>
          </cell>
          <cell r="C521"/>
          <cell r="D521" t="str">
            <v xml:space="preserve">5 - 3yd Containers W/ Lids &amp; Casters         </v>
          </cell>
          <cell r="E521">
            <v>38837</v>
          </cell>
          <cell r="F521">
            <v>3063.5</v>
          </cell>
          <cell r="G521">
            <v>0</v>
          </cell>
          <cell r="H521"/>
          <cell r="I521">
            <v>0</v>
          </cell>
          <cell r="J521">
            <v>816.93</v>
          </cell>
          <cell r="K521">
            <v>306.35000000000002</v>
          </cell>
          <cell r="L521">
            <v>1123.28</v>
          </cell>
          <cell r="M521">
            <v>1940.22</v>
          </cell>
          <cell r="N521" t="str">
            <v>S/L</v>
          </cell>
          <cell r="O521">
            <v>10</v>
          </cell>
          <cell r="P521" t="str">
            <v>City Recycling</v>
          </cell>
        </row>
        <row r="522">
          <cell r="A522" t="str">
            <v>VALLEY.513</v>
          </cell>
          <cell r="B522">
            <v>525</v>
          </cell>
          <cell r="C522"/>
          <cell r="D522" t="str">
            <v xml:space="preserve">15 - 3yd Containers W/Lids &amp; Casters         </v>
          </cell>
          <cell r="E522">
            <v>38837</v>
          </cell>
          <cell r="F522">
            <v>8867.4</v>
          </cell>
          <cell r="G522">
            <v>0</v>
          </cell>
          <cell r="H522"/>
          <cell r="I522">
            <v>0</v>
          </cell>
          <cell r="J522">
            <v>2364.64</v>
          </cell>
          <cell r="K522">
            <v>886.74</v>
          </cell>
          <cell r="L522">
            <v>3251.38</v>
          </cell>
          <cell r="M522">
            <v>5616.02</v>
          </cell>
          <cell r="N522" t="str">
            <v>S/L</v>
          </cell>
          <cell r="O522">
            <v>10</v>
          </cell>
          <cell r="P522" t="str">
            <v>City Recycling</v>
          </cell>
        </row>
        <row r="523">
          <cell r="A523" t="str">
            <v>VALLEY.514</v>
          </cell>
          <cell r="B523">
            <v>526</v>
          </cell>
          <cell r="C523"/>
          <cell r="D523" t="str">
            <v xml:space="preserve">Drain Plug                                   </v>
          </cell>
          <cell r="E523">
            <v>38837</v>
          </cell>
          <cell r="F523">
            <v>15</v>
          </cell>
          <cell r="G523">
            <v>0</v>
          </cell>
          <cell r="H523"/>
          <cell r="I523">
            <v>0</v>
          </cell>
          <cell r="J523">
            <v>4</v>
          </cell>
          <cell r="K523">
            <v>1.5</v>
          </cell>
          <cell r="L523">
            <v>5.5</v>
          </cell>
          <cell r="M523">
            <v>9.5</v>
          </cell>
          <cell r="N523" t="str">
            <v>S/L</v>
          </cell>
          <cell r="O523">
            <v>10</v>
          </cell>
          <cell r="P523" t="str">
            <v>City Recycling</v>
          </cell>
        </row>
        <row r="524">
          <cell r="A524" t="str">
            <v>VALLEY.515</v>
          </cell>
          <cell r="B524">
            <v>527</v>
          </cell>
          <cell r="C524"/>
          <cell r="D524" t="str">
            <v xml:space="preserve">10 - 4yd Containers W/Lids &amp; Casters         </v>
          </cell>
          <cell r="E524">
            <v>38837</v>
          </cell>
          <cell r="F524">
            <v>6511.6</v>
          </cell>
          <cell r="G524">
            <v>0</v>
          </cell>
          <cell r="H524"/>
          <cell r="I524">
            <v>0</v>
          </cell>
          <cell r="J524">
            <v>1736.43</v>
          </cell>
          <cell r="K524">
            <v>651.16</v>
          </cell>
          <cell r="L524">
            <v>2387.59</v>
          </cell>
          <cell r="M524">
            <v>4124.01</v>
          </cell>
          <cell r="N524" t="str">
            <v>S/L</v>
          </cell>
          <cell r="O524">
            <v>10</v>
          </cell>
          <cell r="P524" t="str">
            <v>City Recycling</v>
          </cell>
        </row>
        <row r="525">
          <cell r="A525" t="str">
            <v>VALLEY.516</v>
          </cell>
          <cell r="B525">
            <v>528</v>
          </cell>
          <cell r="C525"/>
          <cell r="D525" t="str">
            <v xml:space="preserve">102 - 96 Gal Univ Lids                       </v>
          </cell>
          <cell r="E525">
            <v>38848</v>
          </cell>
          <cell r="F525">
            <v>1923</v>
          </cell>
          <cell r="G525">
            <v>0</v>
          </cell>
          <cell r="H525"/>
          <cell r="I525">
            <v>0</v>
          </cell>
          <cell r="J525">
            <v>512.79999999999995</v>
          </cell>
          <cell r="K525">
            <v>192.3</v>
          </cell>
          <cell r="L525">
            <v>705.1</v>
          </cell>
          <cell r="M525">
            <v>1217.9000000000001</v>
          </cell>
          <cell r="N525" t="str">
            <v>S/L</v>
          </cell>
          <cell r="O525">
            <v>10</v>
          </cell>
          <cell r="P525" t="str">
            <v>City Recycling</v>
          </cell>
        </row>
        <row r="526">
          <cell r="A526" t="str">
            <v>VALLEY.517</v>
          </cell>
          <cell r="B526">
            <v>529</v>
          </cell>
          <cell r="C526"/>
          <cell r="D526" t="str">
            <v xml:space="preserve">1272 - 96 Gal Univ XHD Containers            </v>
          </cell>
          <cell r="E526">
            <v>38848</v>
          </cell>
          <cell r="F526">
            <v>66492</v>
          </cell>
          <cell r="G526">
            <v>0</v>
          </cell>
          <cell r="H526"/>
          <cell r="I526">
            <v>0</v>
          </cell>
          <cell r="J526">
            <v>17731.2</v>
          </cell>
          <cell r="K526">
            <v>6649.2</v>
          </cell>
          <cell r="L526">
            <v>24380.400000000001</v>
          </cell>
          <cell r="M526">
            <v>42111.6</v>
          </cell>
          <cell r="N526" t="str">
            <v>S/L</v>
          </cell>
          <cell r="O526">
            <v>10</v>
          </cell>
          <cell r="P526" t="str">
            <v>City Recycling</v>
          </cell>
        </row>
        <row r="527">
          <cell r="A527" t="str">
            <v>VALLEY.518</v>
          </cell>
          <cell r="B527">
            <v>530</v>
          </cell>
          <cell r="C527"/>
          <cell r="D527" t="str">
            <v xml:space="preserve">636 - 96 Gal Unix XHD Recyc Containers       </v>
          </cell>
          <cell r="E527">
            <v>38863</v>
          </cell>
          <cell r="F527">
            <v>35472</v>
          </cell>
          <cell r="G527">
            <v>0</v>
          </cell>
          <cell r="H527"/>
          <cell r="I527">
            <v>0</v>
          </cell>
          <cell r="J527">
            <v>9163.6</v>
          </cell>
          <cell r="K527">
            <v>3547.2</v>
          </cell>
          <cell r="L527">
            <v>12710.8</v>
          </cell>
          <cell r="M527">
            <v>22761.200000000001</v>
          </cell>
          <cell r="N527" t="str">
            <v>S/L</v>
          </cell>
          <cell r="O527">
            <v>10</v>
          </cell>
          <cell r="P527" t="str">
            <v>City Recycling</v>
          </cell>
        </row>
        <row r="528">
          <cell r="A528" t="str">
            <v>VALLEY.519</v>
          </cell>
          <cell r="B528">
            <v>531</v>
          </cell>
          <cell r="C528"/>
          <cell r="D528" t="str">
            <v xml:space="preserve">Paint Truck - #322                           </v>
          </cell>
          <cell r="E528">
            <v>38912</v>
          </cell>
          <cell r="F528">
            <v>7051.5</v>
          </cell>
          <cell r="G528">
            <v>0</v>
          </cell>
          <cell r="H528"/>
          <cell r="I528">
            <v>0</v>
          </cell>
          <cell r="J528">
            <v>2518.4</v>
          </cell>
          <cell r="K528">
            <v>1007.36</v>
          </cell>
          <cell r="L528">
            <v>3525.76</v>
          </cell>
          <cell r="M528">
            <v>3525.74</v>
          </cell>
          <cell r="N528" t="str">
            <v>S/L</v>
          </cell>
          <cell r="O528">
            <v>7</v>
          </cell>
          <cell r="P528" t="str">
            <v>Transportation Equipment</v>
          </cell>
        </row>
        <row r="529">
          <cell r="A529" t="str">
            <v>VALLEY.520</v>
          </cell>
          <cell r="B529">
            <v>532</v>
          </cell>
          <cell r="C529"/>
          <cell r="D529" t="str">
            <v xml:space="preserve">Paint Signs - #322                           </v>
          </cell>
          <cell r="E529">
            <v>38912</v>
          </cell>
          <cell r="F529">
            <v>650</v>
          </cell>
          <cell r="G529">
            <v>0</v>
          </cell>
          <cell r="H529"/>
          <cell r="I529">
            <v>0</v>
          </cell>
          <cell r="J529">
            <v>232.15</v>
          </cell>
          <cell r="K529">
            <v>92.86</v>
          </cell>
          <cell r="L529">
            <v>325.01</v>
          </cell>
          <cell r="M529">
            <v>324.99</v>
          </cell>
          <cell r="N529" t="str">
            <v>S/L</v>
          </cell>
          <cell r="O529">
            <v>7</v>
          </cell>
          <cell r="P529" t="str">
            <v>Transportation Equipment</v>
          </cell>
        </row>
        <row r="530">
          <cell r="A530" t="str">
            <v>VALLEY.521</v>
          </cell>
          <cell r="B530">
            <v>533</v>
          </cell>
          <cell r="C530"/>
          <cell r="D530" t="str">
            <v xml:space="preserve">Decals - #322                                </v>
          </cell>
          <cell r="E530">
            <v>38929</v>
          </cell>
          <cell r="F530">
            <v>915</v>
          </cell>
          <cell r="G530">
            <v>0</v>
          </cell>
          <cell r="H530"/>
          <cell r="I530">
            <v>0</v>
          </cell>
          <cell r="J530">
            <v>315.88</v>
          </cell>
          <cell r="K530">
            <v>130.71</v>
          </cell>
          <cell r="L530">
            <v>446.59</v>
          </cell>
          <cell r="M530">
            <v>468.41</v>
          </cell>
          <cell r="N530" t="str">
            <v>S/L</v>
          </cell>
          <cell r="O530">
            <v>7</v>
          </cell>
          <cell r="P530" t="str">
            <v>Transportation Equipment</v>
          </cell>
        </row>
        <row r="531">
          <cell r="A531" t="str">
            <v>VALLEY.522</v>
          </cell>
          <cell r="B531">
            <v>534</v>
          </cell>
          <cell r="C531"/>
          <cell r="D531" t="str">
            <v xml:space="preserve">Decals - #667                                </v>
          </cell>
          <cell r="E531">
            <v>38929</v>
          </cell>
          <cell r="F531">
            <v>675</v>
          </cell>
          <cell r="G531">
            <v>0</v>
          </cell>
          <cell r="H531"/>
          <cell r="I531">
            <v>0</v>
          </cell>
          <cell r="J531">
            <v>233.04</v>
          </cell>
          <cell r="K531">
            <v>96.43</v>
          </cell>
          <cell r="L531">
            <v>329.47</v>
          </cell>
          <cell r="M531">
            <v>345.53</v>
          </cell>
          <cell r="N531" t="str">
            <v>S/L</v>
          </cell>
          <cell r="O531">
            <v>7</v>
          </cell>
          <cell r="P531" t="str">
            <v>Transportation Equipment</v>
          </cell>
        </row>
        <row r="532">
          <cell r="A532" t="str">
            <v>VALLEY.523</v>
          </cell>
          <cell r="B532">
            <v>535</v>
          </cell>
          <cell r="C532"/>
          <cell r="D532" t="str">
            <v xml:space="preserve">Sign Blanks - #814                           </v>
          </cell>
          <cell r="E532">
            <v>38929</v>
          </cell>
          <cell r="F532">
            <v>227.5</v>
          </cell>
          <cell r="G532">
            <v>0</v>
          </cell>
          <cell r="H532"/>
          <cell r="I532">
            <v>0</v>
          </cell>
          <cell r="J532">
            <v>78.540000000000006</v>
          </cell>
          <cell r="K532">
            <v>32.5</v>
          </cell>
          <cell r="L532">
            <v>111.04</v>
          </cell>
          <cell r="M532">
            <v>116.46</v>
          </cell>
          <cell r="N532" t="str">
            <v>S/L</v>
          </cell>
          <cell r="O532">
            <v>7</v>
          </cell>
          <cell r="P532" t="str">
            <v>Transportation Equipment</v>
          </cell>
        </row>
        <row r="533">
          <cell r="A533" t="str">
            <v>VALLEY.524</v>
          </cell>
          <cell r="B533">
            <v>536</v>
          </cell>
          <cell r="C533"/>
          <cell r="D533" t="str">
            <v xml:space="preserve">Paint "NS" Trailer - #667                    </v>
          </cell>
          <cell r="E533">
            <v>38929</v>
          </cell>
          <cell r="F533">
            <v>1090</v>
          </cell>
          <cell r="G533">
            <v>0</v>
          </cell>
          <cell r="H533"/>
          <cell r="I533">
            <v>0</v>
          </cell>
          <cell r="J533">
            <v>376.3</v>
          </cell>
          <cell r="K533">
            <v>155.71</v>
          </cell>
          <cell r="L533">
            <v>532.01</v>
          </cell>
          <cell r="M533">
            <v>557.99</v>
          </cell>
          <cell r="N533" t="str">
            <v>S/L</v>
          </cell>
          <cell r="O533">
            <v>7</v>
          </cell>
          <cell r="P533" t="str">
            <v>Transportation Equipment</v>
          </cell>
        </row>
        <row r="534">
          <cell r="A534" t="str">
            <v>VALLEY.525</v>
          </cell>
          <cell r="B534">
            <v>537</v>
          </cell>
          <cell r="C534"/>
          <cell r="D534" t="str">
            <v xml:space="preserve">Decals - #814                                </v>
          </cell>
          <cell r="E534">
            <v>38960</v>
          </cell>
          <cell r="F534">
            <v>1005</v>
          </cell>
          <cell r="G534">
            <v>0</v>
          </cell>
          <cell r="H534"/>
          <cell r="I534">
            <v>0</v>
          </cell>
          <cell r="J534">
            <v>335</v>
          </cell>
          <cell r="K534">
            <v>143.57</v>
          </cell>
          <cell r="L534">
            <v>478.57</v>
          </cell>
          <cell r="M534">
            <v>526.42999999999995</v>
          </cell>
          <cell r="N534" t="str">
            <v>S/L</v>
          </cell>
          <cell r="O534">
            <v>7</v>
          </cell>
          <cell r="P534" t="str">
            <v>Transportation Equipment</v>
          </cell>
        </row>
        <row r="535">
          <cell r="A535" t="str">
            <v>VALLEY.526</v>
          </cell>
          <cell r="B535">
            <v>538</v>
          </cell>
          <cell r="C535"/>
          <cell r="D535" t="str">
            <v xml:space="preserve">Custom Length Driveline Build - #606         </v>
          </cell>
          <cell r="E535">
            <v>38974</v>
          </cell>
          <cell r="F535">
            <v>1215.57</v>
          </cell>
          <cell r="G535">
            <v>0</v>
          </cell>
          <cell r="H535"/>
          <cell r="I535">
            <v>0</v>
          </cell>
          <cell r="J535">
            <v>405.18</v>
          </cell>
          <cell r="K535">
            <v>173.65</v>
          </cell>
          <cell r="L535">
            <v>578.83000000000004</v>
          </cell>
          <cell r="M535">
            <v>636.74</v>
          </cell>
          <cell r="N535" t="str">
            <v>S/L</v>
          </cell>
          <cell r="O535">
            <v>7</v>
          </cell>
          <cell r="P535" t="str">
            <v>Transportation Equipment</v>
          </cell>
        </row>
        <row r="536">
          <cell r="A536" t="str">
            <v>VALLEY.527</v>
          </cell>
          <cell r="B536">
            <v>539</v>
          </cell>
          <cell r="C536"/>
          <cell r="D536" t="str">
            <v xml:space="preserve">3 - 10yd Utility Rolloff Drop Boxes          </v>
          </cell>
          <cell r="E536">
            <v>38958</v>
          </cell>
          <cell r="F536">
            <v>7735</v>
          </cell>
          <cell r="G536">
            <v>0</v>
          </cell>
          <cell r="H536"/>
          <cell r="I536">
            <v>0</v>
          </cell>
          <cell r="J536">
            <v>1804.83</v>
          </cell>
          <cell r="K536">
            <v>773.5</v>
          </cell>
          <cell r="L536">
            <v>2578.33</v>
          </cell>
          <cell r="M536">
            <v>5156.67</v>
          </cell>
          <cell r="N536" t="str">
            <v>S/L</v>
          </cell>
          <cell r="O536">
            <v>10</v>
          </cell>
          <cell r="P536" t="str">
            <v>Drop Boxes</v>
          </cell>
        </row>
        <row r="537">
          <cell r="A537" t="str">
            <v>VALLEY.528</v>
          </cell>
          <cell r="B537">
            <v>540</v>
          </cell>
          <cell r="C537"/>
          <cell r="D537" t="str">
            <v xml:space="preserve">4 - 48.9yd Utility Rolloff Drop Boxes        </v>
          </cell>
          <cell r="E537">
            <v>38958</v>
          </cell>
          <cell r="F537">
            <v>19636</v>
          </cell>
          <cell r="G537">
            <v>0</v>
          </cell>
          <cell r="H537"/>
          <cell r="I537">
            <v>0</v>
          </cell>
          <cell r="J537">
            <v>4581.7299999999996</v>
          </cell>
          <cell r="K537">
            <v>1963.6</v>
          </cell>
          <cell r="L537">
            <v>6545.33</v>
          </cell>
          <cell r="M537">
            <v>13090.67</v>
          </cell>
          <cell r="N537" t="str">
            <v>S/L</v>
          </cell>
          <cell r="O537">
            <v>10</v>
          </cell>
          <cell r="P537" t="str">
            <v>Drop Boxes</v>
          </cell>
        </row>
        <row r="538">
          <cell r="A538" t="str">
            <v>VALLEY.529</v>
          </cell>
          <cell r="B538">
            <v>541</v>
          </cell>
          <cell r="C538"/>
          <cell r="D538" t="str">
            <v xml:space="preserve">2 - 30yd Tub Rolloff Drop Boxes              </v>
          </cell>
          <cell r="E538">
            <v>38958</v>
          </cell>
          <cell r="F538">
            <v>20378</v>
          </cell>
          <cell r="G538">
            <v>0</v>
          </cell>
          <cell r="H538"/>
          <cell r="I538">
            <v>0</v>
          </cell>
          <cell r="J538">
            <v>4754.87</v>
          </cell>
          <cell r="K538">
            <v>2037.8</v>
          </cell>
          <cell r="L538">
            <v>6792.67</v>
          </cell>
          <cell r="M538">
            <v>13585.33</v>
          </cell>
          <cell r="N538" t="str">
            <v>S/L</v>
          </cell>
          <cell r="O538">
            <v>10</v>
          </cell>
          <cell r="P538" t="str">
            <v>Drop Boxes</v>
          </cell>
        </row>
        <row r="539">
          <cell r="A539" t="str">
            <v>VALLEY.530</v>
          </cell>
          <cell r="B539">
            <v>542</v>
          </cell>
          <cell r="C539"/>
          <cell r="D539" t="str">
            <v xml:space="preserve">6 - 4" Wheel Assy                            </v>
          </cell>
          <cell r="E539">
            <v>38988</v>
          </cell>
          <cell r="F539">
            <v>432</v>
          </cell>
          <cell r="G539">
            <v>0</v>
          </cell>
          <cell r="H539"/>
          <cell r="I539">
            <v>0</v>
          </cell>
          <cell r="J539">
            <v>97.2</v>
          </cell>
          <cell r="K539">
            <v>43.2</v>
          </cell>
          <cell r="L539">
            <v>140.4</v>
          </cell>
          <cell r="M539">
            <v>291.60000000000002</v>
          </cell>
          <cell r="N539" t="str">
            <v>S/L</v>
          </cell>
          <cell r="O539">
            <v>10</v>
          </cell>
          <cell r="P539" t="str">
            <v>Drop Boxes</v>
          </cell>
        </row>
        <row r="540">
          <cell r="A540" t="str">
            <v>VALLEY.531</v>
          </cell>
          <cell r="B540">
            <v>543</v>
          </cell>
          <cell r="C540"/>
          <cell r="D540" t="str">
            <v xml:space="preserve">3 - 2yd FL Slant Top Containers              </v>
          </cell>
          <cell r="E540">
            <v>38821</v>
          </cell>
          <cell r="F540">
            <v>2096.0700000000002</v>
          </cell>
          <cell r="G540">
            <v>0</v>
          </cell>
          <cell r="H540"/>
          <cell r="I540">
            <v>0</v>
          </cell>
          <cell r="J540">
            <v>576.42999999999995</v>
          </cell>
          <cell r="K540">
            <v>209.61</v>
          </cell>
          <cell r="L540">
            <v>786.04</v>
          </cell>
          <cell r="M540">
            <v>1310.03</v>
          </cell>
          <cell r="N540" t="str">
            <v>S/L</v>
          </cell>
          <cell r="O540">
            <v>10</v>
          </cell>
          <cell r="P540" t="str">
            <v>City Recycling</v>
          </cell>
        </row>
        <row r="541">
          <cell r="A541" t="str">
            <v>VALLEY.532</v>
          </cell>
          <cell r="B541">
            <v>544</v>
          </cell>
          <cell r="C541"/>
          <cell r="D541" t="str">
            <v xml:space="preserve">3 - 3yd FL Slant Top Containers              </v>
          </cell>
          <cell r="E541">
            <v>38821</v>
          </cell>
          <cell r="F541">
            <v>2358.12</v>
          </cell>
          <cell r="G541">
            <v>0</v>
          </cell>
          <cell r="H541"/>
          <cell r="I541">
            <v>0</v>
          </cell>
          <cell r="J541">
            <v>648.48</v>
          </cell>
          <cell r="K541">
            <v>235.81</v>
          </cell>
          <cell r="L541">
            <v>884.29</v>
          </cell>
          <cell r="M541">
            <v>1473.83</v>
          </cell>
          <cell r="N541" t="str">
            <v>S/L</v>
          </cell>
          <cell r="O541">
            <v>10</v>
          </cell>
          <cell r="P541" t="str">
            <v>City Recycling</v>
          </cell>
        </row>
        <row r="542">
          <cell r="A542" t="str">
            <v>VALLEY.533</v>
          </cell>
          <cell r="B542">
            <v>545</v>
          </cell>
          <cell r="C542"/>
          <cell r="D542" t="str">
            <v xml:space="preserve">1 - 4yd FL Slant Top Container               </v>
          </cell>
          <cell r="E542">
            <v>38821</v>
          </cell>
          <cell r="F542">
            <v>912.98</v>
          </cell>
          <cell r="G542">
            <v>0</v>
          </cell>
          <cell r="H542"/>
          <cell r="I542">
            <v>0</v>
          </cell>
          <cell r="J542">
            <v>251.07</v>
          </cell>
          <cell r="K542">
            <v>91.3</v>
          </cell>
          <cell r="L542">
            <v>342.37</v>
          </cell>
          <cell r="M542">
            <v>570.61</v>
          </cell>
          <cell r="N542" t="str">
            <v>S/L</v>
          </cell>
          <cell r="O542">
            <v>10</v>
          </cell>
          <cell r="P542" t="str">
            <v>City Recycling</v>
          </cell>
        </row>
        <row r="543">
          <cell r="A543" t="str">
            <v>VALLEY.534</v>
          </cell>
          <cell r="B543">
            <v>546</v>
          </cell>
          <cell r="C543"/>
          <cell r="D543" t="str">
            <v xml:space="preserve">1 - 5yd FL Cathedral Container               </v>
          </cell>
          <cell r="E543">
            <v>38821</v>
          </cell>
          <cell r="F543">
            <v>966.78</v>
          </cell>
          <cell r="G543">
            <v>0</v>
          </cell>
          <cell r="H543"/>
          <cell r="I543">
            <v>0</v>
          </cell>
          <cell r="J543">
            <v>265.87</v>
          </cell>
          <cell r="K543">
            <v>96.68</v>
          </cell>
          <cell r="L543">
            <v>362.55</v>
          </cell>
          <cell r="M543">
            <v>604.23</v>
          </cell>
          <cell r="N543" t="str">
            <v>S/L</v>
          </cell>
          <cell r="O543">
            <v>10</v>
          </cell>
          <cell r="P543" t="str">
            <v>City Recycling</v>
          </cell>
        </row>
        <row r="544">
          <cell r="A544" t="str">
            <v>VALLEY.535</v>
          </cell>
          <cell r="B544">
            <v>547</v>
          </cell>
          <cell r="C544"/>
          <cell r="D544" t="str">
            <v xml:space="preserve">1 - 6yd FL Cathedral Container               </v>
          </cell>
          <cell r="E544">
            <v>38821</v>
          </cell>
          <cell r="F544">
            <v>1048.24</v>
          </cell>
          <cell r="G544">
            <v>0</v>
          </cell>
          <cell r="H544"/>
          <cell r="I544">
            <v>0</v>
          </cell>
          <cell r="J544">
            <v>288.26</v>
          </cell>
          <cell r="K544">
            <v>104.82</v>
          </cell>
          <cell r="L544">
            <v>393.08</v>
          </cell>
          <cell r="M544">
            <v>655.16</v>
          </cell>
          <cell r="N544" t="str">
            <v>S/L</v>
          </cell>
          <cell r="O544">
            <v>10</v>
          </cell>
          <cell r="P544" t="str">
            <v>City Recycling</v>
          </cell>
        </row>
        <row r="545">
          <cell r="A545" t="str">
            <v>VALLEY.536</v>
          </cell>
          <cell r="B545">
            <v>548</v>
          </cell>
          <cell r="C545"/>
          <cell r="D545" t="str">
            <v xml:space="preserve">3 - 4yd FL Cardboard Recyc Containers        </v>
          </cell>
          <cell r="E545">
            <v>38821</v>
          </cell>
          <cell r="F545">
            <v>2222.91</v>
          </cell>
          <cell r="G545">
            <v>0</v>
          </cell>
          <cell r="H545"/>
          <cell r="I545">
            <v>0</v>
          </cell>
          <cell r="J545">
            <v>611.29999999999995</v>
          </cell>
          <cell r="K545">
            <v>222.29</v>
          </cell>
          <cell r="L545">
            <v>833.59</v>
          </cell>
          <cell r="M545">
            <v>1389.32</v>
          </cell>
          <cell r="N545" t="str">
            <v>S/L</v>
          </cell>
          <cell r="O545">
            <v>10</v>
          </cell>
          <cell r="P545" t="str">
            <v>City Recycling</v>
          </cell>
        </row>
        <row r="546">
          <cell r="A546" t="str">
            <v>VALLEY.537</v>
          </cell>
          <cell r="B546">
            <v>549</v>
          </cell>
          <cell r="C546"/>
          <cell r="D546" t="str">
            <v xml:space="preserve">5 - 2yd Containers                           </v>
          </cell>
          <cell r="E546">
            <v>38821</v>
          </cell>
          <cell r="F546">
            <v>3708.15</v>
          </cell>
          <cell r="G546">
            <v>0</v>
          </cell>
          <cell r="H546"/>
          <cell r="I546">
            <v>0</v>
          </cell>
          <cell r="J546">
            <v>1019.75</v>
          </cell>
          <cell r="K546">
            <v>370.82</v>
          </cell>
          <cell r="L546">
            <v>1390.57</v>
          </cell>
          <cell r="M546">
            <v>2317.58</v>
          </cell>
          <cell r="N546" t="str">
            <v>S/L</v>
          </cell>
          <cell r="O546">
            <v>10</v>
          </cell>
          <cell r="P546" t="str">
            <v>City Recycling</v>
          </cell>
        </row>
        <row r="547">
          <cell r="A547" t="str">
            <v>VALLEY.538</v>
          </cell>
          <cell r="B547">
            <v>550</v>
          </cell>
          <cell r="C547"/>
          <cell r="D547" t="str">
            <v xml:space="preserve">3 - 4yd Containers                           </v>
          </cell>
          <cell r="E547">
            <v>38821</v>
          </cell>
          <cell r="F547">
            <v>2318.91</v>
          </cell>
          <cell r="G547">
            <v>0</v>
          </cell>
          <cell r="H547"/>
          <cell r="I547">
            <v>0</v>
          </cell>
          <cell r="J547">
            <v>637.70000000000005</v>
          </cell>
          <cell r="K547">
            <v>231.89</v>
          </cell>
          <cell r="L547">
            <v>869.59</v>
          </cell>
          <cell r="M547">
            <v>1449.32</v>
          </cell>
          <cell r="N547" t="str">
            <v>S/L</v>
          </cell>
          <cell r="O547">
            <v>10</v>
          </cell>
          <cell r="P547" t="str">
            <v>City Recycling</v>
          </cell>
        </row>
        <row r="548">
          <cell r="A548" t="str">
            <v>VALLEY.539</v>
          </cell>
          <cell r="B548">
            <v>551</v>
          </cell>
          <cell r="C548"/>
          <cell r="D548" t="str">
            <v xml:space="preserve">3 - 6yd FL Cardboard Recyc Containers        </v>
          </cell>
          <cell r="E548">
            <v>38868</v>
          </cell>
          <cell r="F548">
            <v>2617.98</v>
          </cell>
          <cell r="G548">
            <v>0</v>
          </cell>
          <cell r="H548"/>
          <cell r="I548">
            <v>0</v>
          </cell>
          <cell r="J548">
            <v>676.32</v>
          </cell>
          <cell r="K548">
            <v>261.8</v>
          </cell>
          <cell r="L548">
            <v>938.12</v>
          </cell>
          <cell r="M548">
            <v>1679.86</v>
          </cell>
          <cell r="N548" t="str">
            <v>S/L</v>
          </cell>
          <cell r="O548">
            <v>10</v>
          </cell>
          <cell r="P548" t="str">
            <v>City Recycling</v>
          </cell>
        </row>
        <row r="549">
          <cell r="A549" t="str">
            <v>VALLEY.540</v>
          </cell>
          <cell r="B549">
            <v>552</v>
          </cell>
          <cell r="C549"/>
          <cell r="D549" t="str">
            <v xml:space="preserve">1 - 6yd FL Cardboard Recyc Container         </v>
          </cell>
          <cell r="E549">
            <v>38882</v>
          </cell>
          <cell r="F549">
            <v>872.66</v>
          </cell>
          <cell r="G549">
            <v>0</v>
          </cell>
          <cell r="H549"/>
          <cell r="I549">
            <v>0</v>
          </cell>
          <cell r="J549">
            <v>225.45</v>
          </cell>
          <cell r="K549">
            <v>87.27</v>
          </cell>
          <cell r="L549">
            <v>312.72000000000003</v>
          </cell>
          <cell r="M549">
            <v>559.94000000000005</v>
          </cell>
          <cell r="N549" t="str">
            <v>S/L</v>
          </cell>
          <cell r="O549">
            <v>10</v>
          </cell>
          <cell r="P549" t="str">
            <v>City Recycling</v>
          </cell>
        </row>
        <row r="550">
          <cell r="A550" t="str">
            <v>VALLEY.541</v>
          </cell>
          <cell r="B550">
            <v>553</v>
          </cell>
          <cell r="C550"/>
          <cell r="D550" t="str">
            <v xml:space="preserve">2 - 5yd FL Cathedral Containers              </v>
          </cell>
          <cell r="E550">
            <v>38894</v>
          </cell>
          <cell r="F550">
            <v>2096.48</v>
          </cell>
          <cell r="G550">
            <v>0</v>
          </cell>
          <cell r="H550"/>
          <cell r="I550">
            <v>0</v>
          </cell>
          <cell r="J550">
            <v>524.12</v>
          </cell>
          <cell r="K550">
            <v>209.65</v>
          </cell>
          <cell r="L550">
            <v>733.77</v>
          </cell>
          <cell r="M550">
            <v>1362.71</v>
          </cell>
          <cell r="N550" t="str">
            <v>S/L</v>
          </cell>
          <cell r="O550">
            <v>10</v>
          </cell>
          <cell r="P550" t="str">
            <v>City Recycling</v>
          </cell>
        </row>
        <row r="551">
          <cell r="A551" t="str">
            <v>VALLEY.542</v>
          </cell>
          <cell r="B551">
            <v>554</v>
          </cell>
          <cell r="C551"/>
          <cell r="D551" t="str">
            <v xml:space="preserve">1 - 4yd FL Cardboard Recyc Container         </v>
          </cell>
          <cell r="E551">
            <v>38894</v>
          </cell>
          <cell r="F551">
            <v>740.97</v>
          </cell>
          <cell r="G551">
            <v>0</v>
          </cell>
          <cell r="H551"/>
          <cell r="I551">
            <v>0</v>
          </cell>
          <cell r="J551">
            <v>185.25</v>
          </cell>
          <cell r="K551">
            <v>74.099999999999994</v>
          </cell>
          <cell r="L551">
            <v>259.35000000000002</v>
          </cell>
          <cell r="M551">
            <v>481.62</v>
          </cell>
          <cell r="N551" t="str">
            <v>S/L</v>
          </cell>
          <cell r="O551">
            <v>10</v>
          </cell>
          <cell r="P551" t="str">
            <v>City Recycling</v>
          </cell>
        </row>
        <row r="552">
          <cell r="A552" t="str">
            <v>VALLEY.543</v>
          </cell>
          <cell r="B552">
            <v>555</v>
          </cell>
          <cell r="C552"/>
          <cell r="D552" t="str">
            <v xml:space="preserve">1 - 5yd FL Cathedral Container               </v>
          </cell>
          <cell r="E552">
            <v>38898</v>
          </cell>
          <cell r="F552">
            <v>966.78</v>
          </cell>
          <cell r="G552">
            <v>0</v>
          </cell>
          <cell r="H552"/>
          <cell r="I552">
            <v>0</v>
          </cell>
          <cell r="J552">
            <v>241.7</v>
          </cell>
          <cell r="K552">
            <v>96.68</v>
          </cell>
          <cell r="L552">
            <v>338.38</v>
          </cell>
          <cell r="M552">
            <v>628.4</v>
          </cell>
          <cell r="N552" t="str">
            <v>S/L</v>
          </cell>
          <cell r="O552">
            <v>10</v>
          </cell>
          <cell r="P552" t="str">
            <v>City Recycling</v>
          </cell>
        </row>
        <row r="553">
          <cell r="A553" t="str">
            <v>VALLEY.544</v>
          </cell>
          <cell r="B553">
            <v>556</v>
          </cell>
          <cell r="C553"/>
          <cell r="D553" t="str">
            <v xml:space="preserve">1 - 6yd FL Cardboard Recyc Container         </v>
          </cell>
          <cell r="E553">
            <v>38898</v>
          </cell>
          <cell r="F553">
            <v>872.66</v>
          </cell>
          <cell r="G553">
            <v>0</v>
          </cell>
          <cell r="H553"/>
          <cell r="I553">
            <v>0</v>
          </cell>
          <cell r="J553">
            <v>218.17</v>
          </cell>
          <cell r="K553">
            <v>87.27</v>
          </cell>
          <cell r="L553">
            <v>305.44</v>
          </cell>
          <cell r="M553">
            <v>567.22</v>
          </cell>
          <cell r="N553" t="str">
            <v>S/L</v>
          </cell>
          <cell r="O553">
            <v>10</v>
          </cell>
          <cell r="P553" t="str">
            <v>City Recycling</v>
          </cell>
        </row>
        <row r="554">
          <cell r="A554" t="str">
            <v>VALLEY.545</v>
          </cell>
          <cell r="B554">
            <v>557</v>
          </cell>
          <cell r="C554"/>
          <cell r="D554" t="str">
            <v xml:space="preserve">2 - 3yd Slant Top Containers                 </v>
          </cell>
          <cell r="E554">
            <v>38911</v>
          </cell>
          <cell r="F554">
            <v>1490.9</v>
          </cell>
          <cell r="G554">
            <v>0</v>
          </cell>
          <cell r="H554"/>
          <cell r="I554">
            <v>0</v>
          </cell>
          <cell r="J554">
            <v>372.73</v>
          </cell>
          <cell r="K554">
            <v>149.09</v>
          </cell>
          <cell r="L554">
            <v>521.82000000000005</v>
          </cell>
          <cell r="M554">
            <v>969.08</v>
          </cell>
          <cell r="N554" t="str">
            <v>S/L</v>
          </cell>
          <cell r="O554">
            <v>10</v>
          </cell>
          <cell r="P554" t="str">
            <v>City Recycling</v>
          </cell>
        </row>
        <row r="555">
          <cell r="A555" t="str">
            <v>VALLEY.546</v>
          </cell>
          <cell r="B555">
            <v>558</v>
          </cell>
          <cell r="C555"/>
          <cell r="D555" t="str">
            <v xml:space="preserve">1 - 4yd FL Cardboard Recyc Container         </v>
          </cell>
          <cell r="E555">
            <v>38911</v>
          </cell>
          <cell r="F555">
            <v>740.97</v>
          </cell>
          <cell r="G555">
            <v>0</v>
          </cell>
          <cell r="H555"/>
          <cell r="I555">
            <v>0</v>
          </cell>
          <cell r="J555">
            <v>185.25</v>
          </cell>
          <cell r="K555">
            <v>74.099999999999994</v>
          </cell>
          <cell r="L555">
            <v>259.35000000000002</v>
          </cell>
          <cell r="M555">
            <v>481.62</v>
          </cell>
          <cell r="N555" t="str">
            <v>S/L</v>
          </cell>
          <cell r="O555">
            <v>10</v>
          </cell>
          <cell r="P555" t="str">
            <v>City Recycling</v>
          </cell>
        </row>
        <row r="556">
          <cell r="A556" t="str">
            <v>VALLEY.547</v>
          </cell>
          <cell r="B556">
            <v>559</v>
          </cell>
          <cell r="C556"/>
          <cell r="D556" t="str">
            <v xml:space="preserve">2 - 5yd FL Cathedral Containers              </v>
          </cell>
          <cell r="E556">
            <v>38929</v>
          </cell>
          <cell r="F556">
            <v>1933.56</v>
          </cell>
          <cell r="G556">
            <v>0</v>
          </cell>
          <cell r="H556"/>
          <cell r="I556">
            <v>0</v>
          </cell>
          <cell r="J556">
            <v>467.29</v>
          </cell>
          <cell r="K556">
            <v>193.36</v>
          </cell>
          <cell r="L556">
            <v>660.65</v>
          </cell>
          <cell r="M556">
            <v>1272.9100000000001</v>
          </cell>
          <cell r="N556" t="str">
            <v>S/L</v>
          </cell>
          <cell r="O556">
            <v>10</v>
          </cell>
          <cell r="P556" t="str">
            <v>City Recycling</v>
          </cell>
        </row>
        <row r="557">
          <cell r="A557" t="str">
            <v>VALLEY.548</v>
          </cell>
          <cell r="B557">
            <v>560</v>
          </cell>
          <cell r="C557"/>
          <cell r="D557" t="str">
            <v xml:space="preserve">3 - 6yd FL Cardboard Recyc Containers        </v>
          </cell>
          <cell r="E557">
            <v>38929</v>
          </cell>
          <cell r="F557">
            <v>2617.98</v>
          </cell>
          <cell r="G557">
            <v>0</v>
          </cell>
          <cell r="H557"/>
          <cell r="I557">
            <v>0</v>
          </cell>
          <cell r="J557">
            <v>632.67999999999995</v>
          </cell>
          <cell r="K557">
            <v>261.8</v>
          </cell>
          <cell r="L557">
            <v>894.48</v>
          </cell>
          <cell r="M557">
            <v>1723.5</v>
          </cell>
          <cell r="N557" t="str">
            <v>S/L</v>
          </cell>
          <cell r="O557">
            <v>10</v>
          </cell>
          <cell r="P557" t="str">
            <v>City Recycling</v>
          </cell>
        </row>
        <row r="558">
          <cell r="A558" t="str">
            <v>VALLEY.549</v>
          </cell>
          <cell r="B558">
            <v>561</v>
          </cell>
          <cell r="C558"/>
          <cell r="D558" t="str">
            <v xml:space="preserve">1 - 4yd FL Recyc Container                   </v>
          </cell>
          <cell r="E558">
            <v>38952</v>
          </cell>
          <cell r="F558">
            <v>689.39</v>
          </cell>
          <cell r="G558">
            <v>0</v>
          </cell>
          <cell r="H558"/>
          <cell r="I558">
            <v>0</v>
          </cell>
          <cell r="J558">
            <v>160.86000000000001</v>
          </cell>
          <cell r="K558">
            <v>68.94</v>
          </cell>
          <cell r="L558">
            <v>229.8</v>
          </cell>
          <cell r="M558">
            <v>459.59</v>
          </cell>
          <cell r="N558" t="str">
            <v>S/L</v>
          </cell>
          <cell r="O558">
            <v>10</v>
          </cell>
          <cell r="P558" t="str">
            <v>City Recycling</v>
          </cell>
        </row>
        <row r="559">
          <cell r="A559" t="str">
            <v>VALLEY.550</v>
          </cell>
          <cell r="B559">
            <v>562</v>
          </cell>
          <cell r="C559"/>
          <cell r="D559" t="str">
            <v xml:space="preserve">2 - 4yd FL Recyc Containers                  </v>
          </cell>
          <cell r="E559">
            <v>38960</v>
          </cell>
          <cell r="F559">
            <v>1378.78</v>
          </cell>
          <cell r="G559">
            <v>0</v>
          </cell>
          <cell r="H559"/>
          <cell r="I559">
            <v>0</v>
          </cell>
          <cell r="J559">
            <v>321.72000000000003</v>
          </cell>
          <cell r="K559">
            <v>137.88</v>
          </cell>
          <cell r="L559">
            <v>459.6</v>
          </cell>
          <cell r="M559">
            <v>919.18</v>
          </cell>
          <cell r="N559" t="str">
            <v>S/L</v>
          </cell>
          <cell r="O559">
            <v>10</v>
          </cell>
          <cell r="P559" t="str">
            <v>City Recycling</v>
          </cell>
        </row>
        <row r="560">
          <cell r="A560" t="str">
            <v>VALLEY.551</v>
          </cell>
          <cell r="B560">
            <v>563</v>
          </cell>
          <cell r="C560"/>
          <cell r="D560" t="str">
            <v xml:space="preserve">2 - 6yd FL Cardboard Recyc Containers        </v>
          </cell>
          <cell r="E560">
            <v>38960</v>
          </cell>
          <cell r="F560">
            <v>1745.32</v>
          </cell>
          <cell r="G560">
            <v>0</v>
          </cell>
          <cell r="H560"/>
          <cell r="I560">
            <v>0</v>
          </cell>
          <cell r="J560">
            <v>407.24</v>
          </cell>
          <cell r="K560">
            <v>174.53</v>
          </cell>
          <cell r="L560">
            <v>581.77</v>
          </cell>
          <cell r="M560">
            <v>1163.55</v>
          </cell>
          <cell r="N560" t="str">
            <v>S/L</v>
          </cell>
          <cell r="O560">
            <v>10</v>
          </cell>
          <cell r="P560" t="str">
            <v>City Recycling</v>
          </cell>
        </row>
        <row r="561">
          <cell r="A561" t="str">
            <v>VALLEY.552</v>
          </cell>
          <cell r="B561">
            <v>564</v>
          </cell>
          <cell r="C561"/>
          <cell r="D561" t="str">
            <v xml:space="preserve">3 - 6yd FL Catherdral Containers             </v>
          </cell>
          <cell r="E561">
            <v>38960</v>
          </cell>
          <cell r="F561">
            <v>3144.72</v>
          </cell>
          <cell r="G561">
            <v>0</v>
          </cell>
          <cell r="H561"/>
          <cell r="I561">
            <v>0</v>
          </cell>
          <cell r="J561">
            <v>733.76</v>
          </cell>
          <cell r="K561">
            <v>314.47000000000003</v>
          </cell>
          <cell r="L561">
            <v>1048.23</v>
          </cell>
          <cell r="M561">
            <v>2096.4899999999998</v>
          </cell>
          <cell r="N561" t="str">
            <v>S/L</v>
          </cell>
          <cell r="O561">
            <v>10</v>
          </cell>
          <cell r="P561" t="str">
            <v>City Recycling</v>
          </cell>
        </row>
        <row r="562">
          <cell r="A562" t="str">
            <v>VALLEY.553</v>
          </cell>
          <cell r="B562">
            <v>565</v>
          </cell>
          <cell r="C562"/>
          <cell r="D562" t="str">
            <v xml:space="preserve">2 - 4yd FL Recyc Containers                  </v>
          </cell>
          <cell r="E562">
            <v>38974</v>
          </cell>
          <cell r="F562">
            <v>1378.78</v>
          </cell>
          <cell r="G562">
            <v>0</v>
          </cell>
          <cell r="H562"/>
          <cell r="I562">
            <v>0</v>
          </cell>
          <cell r="J562">
            <v>321.72000000000003</v>
          </cell>
          <cell r="K562">
            <v>137.88</v>
          </cell>
          <cell r="L562">
            <v>459.6</v>
          </cell>
          <cell r="M562">
            <v>919.18</v>
          </cell>
          <cell r="N562" t="str">
            <v>S/L</v>
          </cell>
          <cell r="O562">
            <v>10</v>
          </cell>
          <cell r="P562" t="str">
            <v>City Recycling</v>
          </cell>
        </row>
        <row r="563">
          <cell r="A563" t="str">
            <v>VALLEY.554</v>
          </cell>
          <cell r="B563">
            <v>566</v>
          </cell>
          <cell r="C563"/>
          <cell r="D563" t="str">
            <v xml:space="preserve">2 - 8yd FL Containers                        </v>
          </cell>
          <cell r="E563">
            <v>38988</v>
          </cell>
          <cell r="F563">
            <v>2449.44</v>
          </cell>
          <cell r="G563">
            <v>0</v>
          </cell>
          <cell r="H563"/>
          <cell r="I563">
            <v>0</v>
          </cell>
          <cell r="J563">
            <v>551.12</v>
          </cell>
          <cell r="K563">
            <v>244.94</v>
          </cell>
          <cell r="L563">
            <v>796.06</v>
          </cell>
          <cell r="M563">
            <v>1653.38</v>
          </cell>
          <cell r="N563" t="str">
            <v>S/L</v>
          </cell>
          <cell r="O563">
            <v>10</v>
          </cell>
          <cell r="P563" t="str">
            <v>City Recycling</v>
          </cell>
        </row>
        <row r="564">
          <cell r="A564" t="str">
            <v>VALLEY.555</v>
          </cell>
          <cell r="B564">
            <v>567</v>
          </cell>
          <cell r="C564"/>
          <cell r="D564" t="str">
            <v xml:space="preserve">50 Lid Locks                                 </v>
          </cell>
          <cell r="E564">
            <v>38988</v>
          </cell>
          <cell r="F564">
            <v>2347.5</v>
          </cell>
          <cell r="G564">
            <v>0</v>
          </cell>
          <cell r="H564"/>
          <cell r="I564">
            <v>0</v>
          </cell>
          <cell r="J564">
            <v>528.19000000000005</v>
          </cell>
          <cell r="K564">
            <v>234.75</v>
          </cell>
          <cell r="L564">
            <v>762.94</v>
          </cell>
          <cell r="M564">
            <v>1584.56</v>
          </cell>
          <cell r="N564" t="str">
            <v>S/L</v>
          </cell>
          <cell r="O564">
            <v>10</v>
          </cell>
          <cell r="P564" t="str">
            <v>City Recycling</v>
          </cell>
        </row>
        <row r="565">
          <cell r="A565" t="str">
            <v>VALLEY.556</v>
          </cell>
          <cell r="B565">
            <v>568</v>
          </cell>
          <cell r="C565"/>
          <cell r="D565" t="str">
            <v xml:space="preserve">10 - 96 Gal Univ  XHD Containers             </v>
          </cell>
          <cell r="E565">
            <v>39003</v>
          </cell>
          <cell r="F565">
            <v>33246</v>
          </cell>
          <cell r="G565">
            <v>0</v>
          </cell>
          <cell r="H565"/>
          <cell r="I565">
            <v>0</v>
          </cell>
          <cell r="J565">
            <v>7480.35</v>
          </cell>
          <cell r="K565">
            <v>3324.6</v>
          </cell>
          <cell r="L565">
            <v>10804.95</v>
          </cell>
          <cell r="M565">
            <v>22441.05</v>
          </cell>
          <cell r="N565" t="str">
            <v>S/L</v>
          </cell>
          <cell r="O565">
            <v>10</v>
          </cell>
          <cell r="P565" t="str">
            <v>City Recycling</v>
          </cell>
        </row>
        <row r="566">
          <cell r="A566" t="str">
            <v>VALLEY.557</v>
          </cell>
          <cell r="B566">
            <v>569</v>
          </cell>
          <cell r="C566"/>
          <cell r="D566" t="str">
            <v xml:space="preserve">10 - 4yd Containers W/ Lids &amp; Casters        </v>
          </cell>
          <cell r="E566">
            <v>39021</v>
          </cell>
          <cell r="F566">
            <v>7050</v>
          </cell>
          <cell r="G566">
            <v>0</v>
          </cell>
          <cell r="H566"/>
          <cell r="I566">
            <v>0</v>
          </cell>
          <cell r="J566">
            <v>1527.5</v>
          </cell>
          <cell r="K566">
            <v>705</v>
          </cell>
          <cell r="L566">
            <v>2232.5</v>
          </cell>
          <cell r="M566">
            <v>4817.5</v>
          </cell>
          <cell r="N566" t="str">
            <v>S/L</v>
          </cell>
          <cell r="O566">
            <v>10</v>
          </cell>
          <cell r="P566" t="str">
            <v>City Recycling</v>
          </cell>
        </row>
        <row r="567">
          <cell r="A567" t="str">
            <v>VALLEY.558</v>
          </cell>
          <cell r="B567">
            <v>570</v>
          </cell>
          <cell r="C567"/>
          <cell r="D567" t="str">
            <v xml:space="preserve">15 - 2yd Containers W/ Lids &amp; Casters        </v>
          </cell>
          <cell r="E567">
            <v>39021</v>
          </cell>
          <cell r="F567">
            <v>7654.2</v>
          </cell>
          <cell r="G567">
            <v>0</v>
          </cell>
          <cell r="H567"/>
          <cell r="I567">
            <v>0</v>
          </cell>
          <cell r="J567">
            <v>1658.41</v>
          </cell>
          <cell r="K567">
            <v>765.42</v>
          </cell>
          <cell r="L567">
            <v>2423.83</v>
          </cell>
          <cell r="M567">
            <v>5230.37</v>
          </cell>
          <cell r="N567" t="str">
            <v>S/L</v>
          </cell>
          <cell r="O567">
            <v>10</v>
          </cell>
          <cell r="P567" t="str">
            <v>City Recycling</v>
          </cell>
        </row>
        <row r="568">
          <cell r="A568" t="str">
            <v>VALLEY.559</v>
          </cell>
          <cell r="B568">
            <v>571</v>
          </cell>
          <cell r="C568"/>
          <cell r="D568" t="str">
            <v xml:space="preserve">10 - 3yd Containers W/ Lids &amp; Casters        </v>
          </cell>
          <cell r="E568">
            <v>39021</v>
          </cell>
          <cell r="F568">
            <v>6332.9</v>
          </cell>
          <cell r="G568">
            <v>0</v>
          </cell>
          <cell r="H568"/>
          <cell r="I568">
            <v>0</v>
          </cell>
          <cell r="J568">
            <v>1372.13</v>
          </cell>
          <cell r="K568">
            <v>633.29</v>
          </cell>
          <cell r="L568">
            <v>2005.42</v>
          </cell>
          <cell r="M568">
            <v>4327.4799999999996</v>
          </cell>
          <cell r="N568" t="str">
            <v>S/L</v>
          </cell>
          <cell r="O568">
            <v>10</v>
          </cell>
          <cell r="P568" t="str">
            <v>City Recycling</v>
          </cell>
        </row>
        <row r="569">
          <cell r="A569" t="str">
            <v>VALLEY.560</v>
          </cell>
          <cell r="B569">
            <v>572</v>
          </cell>
          <cell r="C569"/>
          <cell r="D569" t="str">
            <v xml:space="preserve">Engine - #111                                </v>
          </cell>
          <cell r="E569">
            <v>39082</v>
          </cell>
          <cell r="F569">
            <v>22677.86</v>
          </cell>
          <cell r="G569">
            <v>0</v>
          </cell>
          <cell r="H569"/>
          <cell r="I569">
            <v>0</v>
          </cell>
          <cell r="J569">
            <v>6479.38</v>
          </cell>
          <cell r="K569">
            <v>3239.69</v>
          </cell>
          <cell r="L569">
            <v>9719.07</v>
          </cell>
          <cell r="M569">
            <v>12958.79</v>
          </cell>
          <cell r="N569" t="str">
            <v>S/L</v>
          </cell>
          <cell r="O569">
            <v>7</v>
          </cell>
          <cell r="P569" t="str">
            <v>Transportation Equipment</v>
          </cell>
        </row>
        <row r="570">
          <cell r="A570" t="str">
            <v>VALLEY.561</v>
          </cell>
          <cell r="B570">
            <v>573</v>
          </cell>
          <cell r="C570"/>
          <cell r="D570" t="str">
            <v xml:space="preserve">Cat 3116 Engine - #505                       </v>
          </cell>
          <cell r="E570">
            <v>39087</v>
          </cell>
          <cell r="F570">
            <v>3500</v>
          </cell>
          <cell r="G570">
            <v>0</v>
          </cell>
          <cell r="H570"/>
          <cell r="I570">
            <v>0</v>
          </cell>
          <cell r="J570">
            <v>1000</v>
          </cell>
          <cell r="K570">
            <v>500</v>
          </cell>
          <cell r="L570">
            <v>1500</v>
          </cell>
          <cell r="M570">
            <v>2000</v>
          </cell>
          <cell r="N570" t="str">
            <v>S/L</v>
          </cell>
          <cell r="O570">
            <v>7</v>
          </cell>
          <cell r="P570" t="str">
            <v>Transportation Equipment</v>
          </cell>
        </row>
        <row r="571">
          <cell r="A571" t="str">
            <v>VALLEY.562</v>
          </cell>
          <cell r="B571">
            <v>574</v>
          </cell>
          <cell r="C571"/>
          <cell r="D571" t="str">
            <v xml:space="preserve">Engine Replacement - #505                    </v>
          </cell>
          <cell r="E571">
            <v>39113</v>
          </cell>
          <cell r="F571">
            <v>4177.55</v>
          </cell>
          <cell r="G571">
            <v>0</v>
          </cell>
          <cell r="H571"/>
          <cell r="I571">
            <v>0</v>
          </cell>
          <cell r="J571">
            <v>1143.8499999999999</v>
          </cell>
          <cell r="K571">
            <v>596.79</v>
          </cell>
          <cell r="L571">
            <v>1740.64</v>
          </cell>
          <cell r="M571">
            <v>2436.91</v>
          </cell>
          <cell r="N571" t="str">
            <v>S/L</v>
          </cell>
          <cell r="O571">
            <v>7</v>
          </cell>
          <cell r="P571" t="str">
            <v>Transportation Equipment</v>
          </cell>
        </row>
        <row r="572">
          <cell r="A572" t="str">
            <v>VALLEY.563</v>
          </cell>
          <cell r="B572">
            <v>575</v>
          </cell>
          <cell r="C572"/>
          <cell r="D572" t="str">
            <v xml:space="preserve">2007 Peterbilt 320A Truck - #327             </v>
          </cell>
          <cell r="E572">
            <v>39153</v>
          </cell>
          <cell r="F572">
            <v>110754</v>
          </cell>
          <cell r="G572">
            <v>0</v>
          </cell>
          <cell r="H572"/>
          <cell r="I572">
            <v>0</v>
          </cell>
          <cell r="J572">
            <v>29007</v>
          </cell>
          <cell r="K572">
            <v>15822</v>
          </cell>
          <cell r="L572">
            <v>44829</v>
          </cell>
          <cell r="M572">
            <v>65925</v>
          </cell>
          <cell r="N572" t="str">
            <v>S/L</v>
          </cell>
          <cell r="O572">
            <v>7</v>
          </cell>
          <cell r="P572" t="str">
            <v>Transportation Equipment</v>
          </cell>
        </row>
        <row r="573">
          <cell r="A573" t="str">
            <v>VALLEY.564</v>
          </cell>
          <cell r="B573">
            <v>576</v>
          </cell>
          <cell r="C573"/>
          <cell r="D573" t="str">
            <v xml:space="preserve">2007 27yd Side Loader - #327                 </v>
          </cell>
          <cell r="E573">
            <v>39153</v>
          </cell>
          <cell r="F573">
            <v>94874.52</v>
          </cell>
          <cell r="G573">
            <v>0</v>
          </cell>
          <cell r="H573"/>
          <cell r="I573">
            <v>0</v>
          </cell>
          <cell r="J573">
            <v>24848.09</v>
          </cell>
          <cell r="K573">
            <v>13553.5</v>
          </cell>
          <cell r="L573">
            <v>38401.589999999997</v>
          </cell>
          <cell r="M573">
            <v>56472.93</v>
          </cell>
          <cell r="N573" t="str">
            <v>S/L</v>
          </cell>
          <cell r="O573">
            <v>7</v>
          </cell>
          <cell r="P573" t="str">
            <v>Transportation Equipment</v>
          </cell>
        </row>
        <row r="574">
          <cell r="A574" t="str">
            <v>VALLEY.565</v>
          </cell>
          <cell r="B574">
            <v>577</v>
          </cell>
          <cell r="C574"/>
          <cell r="D574" t="str">
            <v xml:space="preserve">Transmission - #105                          </v>
          </cell>
          <cell r="E574">
            <v>39172</v>
          </cell>
          <cell r="F574">
            <v>9140.59</v>
          </cell>
          <cell r="G574">
            <v>0</v>
          </cell>
          <cell r="H574"/>
          <cell r="I574">
            <v>0</v>
          </cell>
          <cell r="J574">
            <v>2285.15</v>
          </cell>
          <cell r="K574">
            <v>1305.8</v>
          </cell>
          <cell r="L574">
            <v>3590.95</v>
          </cell>
          <cell r="M574">
            <v>5549.64</v>
          </cell>
          <cell r="N574" t="str">
            <v>S/L</v>
          </cell>
          <cell r="O574">
            <v>7</v>
          </cell>
          <cell r="P574" t="str">
            <v>Transportation Equipment</v>
          </cell>
        </row>
        <row r="575">
          <cell r="A575" t="str">
            <v>VALLEY.566</v>
          </cell>
          <cell r="B575">
            <v>578</v>
          </cell>
          <cell r="C575"/>
          <cell r="D575" t="str">
            <v xml:space="preserve">Decals - #327                                </v>
          </cell>
          <cell r="E575">
            <v>39172</v>
          </cell>
          <cell r="F575">
            <v>1400</v>
          </cell>
          <cell r="G575">
            <v>0</v>
          </cell>
          <cell r="H575"/>
          <cell r="I575">
            <v>0</v>
          </cell>
          <cell r="J575">
            <v>350</v>
          </cell>
          <cell r="K575">
            <v>200</v>
          </cell>
          <cell r="L575">
            <v>550</v>
          </cell>
          <cell r="M575">
            <v>850</v>
          </cell>
          <cell r="N575" t="str">
            <v>S/L</v>
          </cell>
          <cell r="O575">
            <v>7</v>
          </cell>
          <cell r="P575" t="str">
            <v>Transportation Equipment</v>
          </cell>
        </row>
        <row r="576">
          <cell r="A576" t="str">
            <v>VALLEY.567</v>
          </cell>
          <cell r="B576">
            <v>579</v>
          </cell>
          <cell r="C576"/>
          <cell r="D576" t="str">
            <v xml:space="preserve">Color Camera System - #327                   </v>
          </cell>
          <cell r="E576">
            <v>39172</v>
          </cell>
          <cell r="F576">
            <v>1801.25</v>
          </cell>
          <cell r="G576">
            <v>0</v>
          </cell>
          <cell r="H576"/>
          <cell r="I576">
            <v>0</v>
          </cell>
          <cell r="J576">
            <v>450.31</v>
          </cell>
          <cell r="K576">
            <v>257.32</v>
          </cell>
          <cell r="L576">
            <v>707.63</v>
          </cell>
          <cell r="M576">
            <v>1093.6199999999999</v>
          </cell>
          <cell r="N576" t="str">
            <v>S/L</v>
          </cell>
          <cell r="O576">
            <v>7</v>
          </cell>
          <cell r="P576" t="str">
            <v>Transportation Equipment</v>
          </cell>
        </row>
        <row r="577">
          <cell r="A577" t="str">
            <v>VALLEY.568</v>
          </cell>
          <cell r="B577">
            <v>580</v>
          </cell>
          <cell r="C577"/>
          <cell r="D577" t="str">
            <v xml:space="preserve">2 - 48.9yd Utility Rolloff Drop Boxes        </v>
          </cell>
          <cell r="E577">
            <v>39087</v>
          </cell>
          <cell r="F577">
            <v>10730</v>
          </cell>
          <cell r="G577">
            <v>0</v>
          </cell>
          <cell r="H577"/>
          <cell r="I577">
            <v>0</v>
          </cell>
          <cell r="J577">
            <v>2146</v>
          </cell>
          <cell r="K577">
            <v>1073</v>
          </cell>
          <cell r="L577">
            <v>3219</v>
          </cell>
          <cell r="M577">
            <v>7511</v>
          </cell>
          <cell r="N577" t="str">
            <v>S/L</v>
          </cell>
          <cell r="O577">
            <v>10</v>
          </cell>
          <cell r="P577" t="str">
            <v>Drop Boxes</v>
          </cell>
        </row>
        <row r="578">
          <cell r="A578" t="str">
            <v>VALLEY.569</v>
          </cell>
          <cell r="B578">
            <v>581</v>
          </cell>
          <cell r="C578"/>
          <cell r="D578" t="str">
            <v xml:space="preserve">1272 - 96 Gal Univ XHD Containers            </v>
          </cell>
          <cell r="E578">
            <v>39120</v>
          </cell>
          <cell r="F578">
            <v>66492</v>
          </cell>
          <cell r="G578">
            <v>0</v>
          </cell>
          <cell r="H578"/>
          <cell r="I578">
            <v>0</v>
          </cell>
          <cell r="J578">
            <v>12744.3</v>
          </cell>
          <cell r="K578">
            <v>6649.2</v>
          </cell>
          <cell r="L578">
            <v>19393.5</v>
          </cell>
          <cell r="M578">
            <v>47098.5</v>
          </cell>
          <cell r="N578" t="str">
            <v>S/L</v>
          </cell>
          <cell r="O578">
            <v>10</v>
          </cell>
          <cell r="P578" t="str">
            <v>City Recycling</v>
          </cell>
        </row>
        <row r="579">
          <cell r="A579" t="str">
            <v>VALLEY.570</v>
          </cell>
          <cell r="B579">
            <v>582</v>
          </cell>
          <cell r="C579"/>
          <cell r="D579" t="str">
            <v xml:space="preserve">Fleetmind GPS System                         </v>
          </cell>
          <cell r="E579">
            <v>39172</v>
          </cell>
          <cell r="F579">
            <v>49149.5</v>
          </cell>
          <cell r="G579">
            <v>0</v>
          </cell>
          <cell r="H579"/>
          <cell r="I579">
            <v>0</v>
          </cell>
          <cell r="J579">
            <v>17202.32</v>
          </cell>
          <cell r="K579">
            <v>9829.9</v>
          </cell>
          <cell r="L579">
            <v>27032.22</v>
          </cell>
          <cell r="M579">
            <v>22117.279999999999</v>
          </cell>
          <cell r="N579" t="str">
            <v>S/L</v>
          </cell>
          <cell r="O579">
            <v>5</v>
          </cell>
          <cell r="P579" t="str">
            <v>Machinery</v>
          </cell>
        </row>
        <row r="580">
          <cell r="A580" t="str">
            <v>VALLEY.571</v>
          </cell>
          <cell r="B580">
            <v>583</v>
          </cell>
          <cell r="C580"/>
          <cell r="D580" t="str">
            <v xml:space="preserve">Paint Ladder - #327                          </v>
          </cell>
          <cell r="E580">
            <v>39197</v>
          </cell>
          <cell r="F580">
            <v>250</v>
          </cell>
          <cell r="G580">
            <v>0</v>
          </cell>
          <cell r="H580"/>
          <cell r="I580">
            <v>0</v>
          </cell>
          <cell r="J580">
            <v>59.52</v>
          </cell>
          <cell r="K580">
            <v>35.71</v>
          </cell>
          <cell r="L580">
            <v>95.23</v>
          </cell>
          <cell r="M580">
            <v>154.77000000000001</v>
          </cell>
          <cell r="N580" t="str">
            <v>S/L</v>
          </cell>
          <cell r="O580">
            <v>7</v>
          </cell>
          <cell r="P580" t="str">
            <v>Transportation Equipment</v>
          </cell>
        </row>
        <row r="581">
          <cell r="A581" t="str">
            <v>VALLEY.572</v>
          </cell>
          <cell r="B581">
            <v>585</v>
          </cell>
          <cell r="C581"/>
          <cell r="D581" t="str">
            <v xml:space="preserve">4 - 4yd Containers W/ Lids &amp; Casters         </v>
          </cell>
          <cell r="E581">
            <v>39212</v>
          </cell>
          <cell r="F581">
            <v>2820</v>
          </cell>
          <cell r="G581">
            <v>0</v>
          </cell>
          <cell r="H581"/>
          <cell r="I581">
            <v>0</v>
          </cell>
          <cell r="J581">
            <v>470</v>
          </cell>
          <cell r="K581">
            <v>282</v>
          </cell>
          <cell r="L581">
            <v>752</v>
          </cell>
          <cell r="M581">
            <v>2068</v>
          </cell>
          <cell r="N581" t="str">
            <v>S/L</v>
          </cell>
          <cell r="O581">
            <v>10</v>
          </cell>
          <cell r="P581" t="str">
            <v>City Recycling</v>
          </cell>
        </row>
        <row r="582">
          <cell r="A582" t="str">
            <v>VALLEY.573</v>
          </cell>
          <cell r="B582">
            <v>586</v>
          </cell>
          <cell r="C582"/>
          <cell r="D582" t="str">
            <v xml:space="preserve">1272 - 96 Gal Univ XHD Containers            </v>
          </cell>
          <cell r="E582">
            <v>39283</v>
          </cell>
          <cell r="F582">
            <v>71580</v>
          </cell>
          <cell r="G582">
            <v>0</v>
          </cell>
          <cell r="H582"/>
          <cell r="I582">
            <v>0</v>
          </cell>
          <cell r="J582">
            <v>10140.5</v>
          </cell>
          <cell r="K582">
            <v>7158</v>
          </cell>
          <cell r="L582">
            <v>17298.5</v>
          </cell>
          <cell r="M582">
            <v>54281.5</v>
          </cell>
          <cell r="N582" t="str">
            <v>S/L</v>
          </cell>
          <cell r="O582">
            <v>10</v>
          </cell>
          <cell r="P582" t="str">
            <v>City Recycling</v>
          </cell>
        </row>
        <row r="583">
          <cell r="A583" t="str">
            <v>VALLEY.574</v>
          </cell>
          <cell r="B583">
            <v>587</v>
          </cell>
          <cell r="C583"/>
          <cell r="D583" t="str">
            <v xml:space="preserve">538 - 96 Gal Container Red Lids              </v>
          </cell>
          <cell r="E583">
            <v>39283</v>
          </cell>
          <cell r="F583">
            <v>11500.18</v>
          </cell>
          <cell r="G583">
            <v>0</v>
          </cell>
          <cell r="H583"/>
          <cell r="I583">
            <v>0</v>
          </cell>
          <cell r="J583">
            <v>1629.19</v>
          </cell>
          <cell r="K583">
            <v>1150.02</v>
          </cell>
          <cell r="L583">
            <v>2779.21</v>
          </cell>
          <cell r="M583">
            <v>8720.9699999999993</v>
          </cell>
          <cell r="N583" t="str">
            <v>S/L</v>
          </cell>
          <cell r="O583">
            <v>10</v>
          </cell>
          <cell r="P583" t="str">
            <v>City Recycling</v>
          </cell>
        </row>
        <row r="584">
          <cell r="A584" t="str">
            <v>VALLEY.575</v>
          </cell>
          <cell r="B584">
            <v>588</v>
          </cell>
          <cell r="C584"/>
          <cell r="D584" t="str">
            <v xml:space="preserve">2 - 8yd FL Containers                        </v>
          </cell>
          <cell r="E584">
            <v>39290</v>
          </cell>
          <cell r="F584">
            <v>1224.72</v>
          </cell>
          <cell r="G584">
            <v>0</v>
          </cell>
          <cell r="H584"/>
          <cell r="I584">
            <v>0</v>
          </cell>
          <cell r="J584">
            <v>173.5</v>
          </cell>
          <cell r="K584">
            <v>122.47</v>
          </cell>
          <cell r="L584">
            <v>295.97000000000003</v>
          </cell>
          <cell r="M584">
            <v>928.75</v>
          </cell>
          <cell r="N584" t="str">
            <v>S/L</v>
          </cell>
          <cell r="O584">
            <v>10</v>
          </cell>
          <cell r="P584" t="str">
            <v>City Recycling</v>
          </cell>
        </row>
        <row r="585">
          <cell r="A585" t="str">
            <v>VALLEY.576</v>
          </cell>
          <cell r="B585">
            <v>589</v>
          </cell>
          <cell r="C585"/>
          <cell r="D585" t="str">
            <v xml:space="preserve">4 - 20yd Tub Rolloff Drop Boxes              </v>
          </cell>
          <cell r="E585">
            <v>39351</v>
          </cell>
          <cell r="F585">
            <v>15240.5</v>
          </cell>
          <cell r="G585">
            <v>0</v>
          </cell>
          <cell r="H585"/>
          <cell r="I585">
            <v>0</v>
          </cell>
          <cell r="J585">
            <v>1905.06</v>
          </cell>
          <cell r="K585">
            <v>1524.05</v>
          </cell>
          <cell r="L585">
            <v>3429.11</v>
          </cell>
          <cell r="M585">
            <v>11811.39</v>
          </cell>
          <cell r="N585" t="str">
            <v>S/L</v>
          </cell>
          <cell r="O585">
            <v>10</v>
          </cell>
          <cell r="P585" t="str">
            <v>Drop Boxes</v>
          </cell>
        </row>
        <row r="586">
          <cell r="A586" t="str">
            <v>VALLEY.577</v>
          </cell>
          <cell r="B586">
            <v>590</v>
          </cell>
          <cell r="C586"/>
          <cell r="D586" t="str">
            <v xml:space="preserve">4 - 30yd Tub Rolloff Drop Boxes              </v>
          </cell>
          <cell r="E586">
            <v>39351</v>
          </cell>
          <cell r="F586">
            <v>17784.5</v>
          </cell>
          <cell r="G586">
            <v>0</v>
          </cell>
          <cell r="H586"/>
          <cell r="I586">
            <v>0</v>
          </cell>
          <cell r="J586">
            <v>2223.06</v>
          </cell>
          <cell r="K586">
            <v>1778.45</v>
          </cell>
          <cell r="L586">
            <v>4001.51</v>
          </cell>
          <cell r="M586">
            <v>13782.99</v>
          </cell>
          <cell r="N586" t="str">
            <v>S/L</v>
          </cell>
          <cell r="O586">
            <v>10</v>
          </cell>
          <cell r="P586" t="str">
            <v>Drop Boxes</v>
          </cell>
        </row>
        <row r="587">
          <cell r="A587" t="str">
            <v>VALLEY.578</v>
          </cell>
          <cell r="B587">
            <v>591</v>
          </cell>
          <cell r="C587"/>
          <cell r="D587" t="str">
            <v xml:space="preserve">6 - 4 yd Containers                          </v>
          </cell>
          <cell r="E587">
            <v>39381</v>
          </cell>
          <cell r="F587">
            <v>4380</v>
          </cell>
          <cell r="G587">
            <v>0</v>
          </cell>
          <cell r="H587"/>
          <cell r="I587">
            <v>0</v>
          </cell>
          <cell r="J587">
            <v>511</v>
          </cell>
          <cell r="K587">
            <v>438</v>
          </cell>
          <cell r="L587">
            <v>949</v>
          </cell>
          <cell r="M587">
            <v>3431</v>
          </cell>
          <cell r="N587" t="str">
            <v>S/L</v>
          </cell>
          <cell r="O587">
            <v>10</v>
          </cell>
          <cell r="P587" t="str">
            <v>City Recycling</v>
          </cell>
        </row>
        <row r="588">
          <cell r="A588" t="str">
            <v>VALLEY.579</v>
          </cell>
          <cell r="B588">
            <v>592</v>
          </cell>
          <cell r="C588"/>
          <cell r="D588" t="str">
            <v xml:space="preserve">3 - 3yd Slant Top Containers                 </v>
          </cell>
          <cell r="E588">
            <v>39381</v>
          </cell>
          <cell r="F588">
            <v>2241.21</v>
          </cell>
          <cell r="G588">
            <v>0</v>
          </cell>
          <cell r="H588"/>
          <cell r="I588">
            <v>0</v>
          </cell>
          <cell r="J588">
            <v>261.47000000000003</v>
          </cell>
          <cell r="K588">
            <v>224.12</v>
          </cell>
          <cell r="L588">
            <v>485.59</v>
          </cell>
          <cell r="M588">
            <v>1755.62</v>
          </cell>
          <cell r="N588" t="str">
            <v>S/L</v>
          </cell>
          <cell r="O588">
            <v>10</v>
          </cell>
          <cell r="P588" t="str">
            <v>City Recycling</v>
          </cell>
        </row>
        <row r="589">
          <cell r="A589" t="str">
            <v>VALLEY.580</v>
          </cell>
          <cell r="B589">
            <v>593</v>
          </cell>
          <cell r="C589"/>
          <cell r="D589" t="str">
            <v xml:space="preserve">2 - 6yd FL Cardboard Recyc Containers        </v>
          </cell>
          <cell r="E589">
            <v>39381</v>
          </cell>
          <cell r="F589">
            <v>1803.52</v>
          </cell>
          <cell r="G589">
            <v>0</v>
          </cell>
          <cell r="H589"/>
          <cell r="I589">
            <v>0</v>
          </cell>
          <cell r="J589">
            <v>210.41</v>
          </cell>
          <cell r="K589">
            <v>180.35</v>
          </cell>
          <cell r="L589">
            <v>390.76</v>
          </cell>
          <cell r="M589">
            <v>1412.76</v>
          </cell>
          <cell r="N589" t="str">
            <v>S/L</v>
          </cell>
          <cell r="O589">
            <v>10</v>
          </cell>
          <cell r="P589" t="str">
            <v>City Recycling</v>
          </cell>
        </row>
        <row r="590">
          <cell r="A590" t="str">
            <v>VALLEY.581</v>
          </cell>
          <cell r="B590">
            <v>594</v>
          </cell>
          <cell r="C590"/>
          <cell r="D590" t="str">
            <v xml:space="preserve">4 - 6yd FL Cardboard Recyc Containers        </v>
          </cell>
          <cell r="E590">
            <v>39381</v>
          </cell>
          <cell r="F590">
            <v>3609</v>
          </cell>
          <cell r="G590">
            <v>0</v>
          </cell>
          <cell r="H590"/>
          <cell r="I590">
            <v>0</v>
          </cell>
          <cell r="J590">
            <v>421.05</v>
          </cell>
          <cell r="K590">
            <v>360.9</v>
          </cell>
          <cell r="L590">
            <v>781.95</v>
          </cell>
          <cell r="M590">
            <v>2827.05</v>
          </cell>
          <cell r="N590" t="str">
            <v>S/L</v>
          </cell>
          <cell r="O590">
            <v>10</v>
          </cell>
          <cell r="P590" t="str">
            <v>City Recycling</v>
          </cell>
        </row>
        <row r="591">
          <cell r="A591" t="str">
            <v>VALLEY.582</v>
          </cell>
          <cell r="B591">
            <v>595</v>
          </cell>
          <cell r="C591"/>
          <cell r="D591" t="str">
            <v xml:space="preserve">4 - 4yd Slant Top Containers                 </v>
          </cell>
          <cell r="E591">
            <v>39381</v>
          </cell>
          <cell r="F591">
            <v>3462.04</v>
          </cell>
          <cell r="G591">
            <v>0</v>
          </cell>
          <cell r="H591"/>
          <cell r="I591">
            <v>0</v>
          </cell>
          <cell r="J591">
            <v>403.9</v>
          </cell>
          <cell r="K591">
            <v>346.2</v>
          </cell>
          <cell r="L591">
            <v>750.1</v>
          </cell>
          <cell r="M591">
            <v>2711.94</v>
          </cell>
          <cell r="N591" t="str">
            <v>S/L</v>
          </cell>
          <cell r="O591">
            <v>10</v>
          </cell>
          <cell r="P591" t="str">
            <v>City Recycling</v>
          </cell>
        </row>
        <row r="592">
          <cell r="A592" t="str">
            <v>VALLEY.583</v>
          </cell>
          <cell r="B592">
            <v>596</v>
          </cell>
          <cell r="C592"/>
          <cell r="D592" t="str">
            <v xml:space="preserve">1 - 3yd Containers                           </v>
          </cell>
          <cell r="E592">
            <v>39381</v>
          </cell>
          <cell r="F592">
            <v>645</v>
          </cell>
          <cell r="G592">
            <v>0</v>
          </cell>
          <cell r="H592"/>
          <cell r="I592">
            <v>0</v>
          </cell>
          <cell r="J592">
            <v>75.25</v>
          </cell>
          <cell r="K592">
            <v>64.5</v>
          </cell>
          <cell r="L592">
            <v>139.75</v>
          </cell>
          <cell r="M592">
            <v>505.25</v>
          </cell>
          <cell r="N592" t="str">
            <v>S/L</v>
          </cell>
          <cell r="O592">
            <v>10</v>
          </cell>
          <cell r="P592" t="str">
            <v>City Recycling</v>
          </cell>
        </row>
        <row r="593">
          <cell r="A593" t="str">
            <v>VALLEY.584</v>
          </cell>
          <cell r="B593">
            <v>597</v>
          </cell>
          <cell r="C593"/>
          <cell r="D593" t="str">
            <v xml:space="preserve">1 - 2yd FL Cardboard Recyc Containers        </v>
          </cell>
          <cell r="E593">
            <v>39381</v>
          </cell>
          <cell r="F593">
            <v>645</v>
          </cell>
          <cell r="G593">
            <v>0</v>
          </cell>
          <cell r="H593"/>
          <cell r="I593">
            <v>0</v>
          </cell>
          <cell r="J593">
            <v>75.25</v>
          </cell>
          <cell r="K593">
            <v>64.5</v>
          </cell>
          <cell r="L593">
            <v>139.75</v>
          </cell>
          <cell r="M593">
            <v>505.25</v>
          </cell>
          <cell r="N593" t="str">
            <v>S/L</v>
          </cell>
          <cell r="O593">
            <v>10</v>
          </cell>
          <cell r="P593" t="str">
            <v>City Recycling</v>
          </cell>
        </row>
        <row r="594">
          <cell r="A594" t="str">
            <v>VALLEY.585</v>
          </cell>
          <cell r="B594">
            <v>598</v>
          </cell>
          <cell r="C594"/>
          <cell r="D594" t="str">
            <v xml:space="preserve">3 - 2yd Slant Top Containers                 </v>
          </cell>
          <cell r="E594">
            <v>39381</v>
          </cell>
          <cell r="F594">
            <v>2026.35</v>
          </cell>
          <cell r="G594">
            <v>0</v>
          </cell>
          <cell r="H594"/>
          <cell r="I594">
            <v>0</v>
          </cell>
          <cell r="J594">
            <v>236.41</v>
          </cell>
          <cell r="K594">
            <v>202.64</v>
          </cell>
          <cell r="L594">
            <v>439.05</v>
          </cell>
          <cell r="M594">
            <v>1587.3</v>
          </cell>
          <cell r="N594" t="str">
            <v>S/L</v>
          </cell>
          <cell r="O594">
            <v>10</v>
          </cell>
          <cell r="P594" t="str">
            <v>City Recycling</v>
          </cell>
        </row>
        <row r="595">
          <cell r="A595" t="str">
            <v>VALLEY.586</v>
          </cell>
          <cell r="B595">
            <v>599</v>
          </cell>
          <cell r="C595"/>
          <cell r="D595" t="str">
            <v xml:space="preserve">4 - 4yd FL Recyc Containers                  </v>
          </cell>
          <cell r="E595">
            <v>39381</v>
          </cell>
          <cell r="F595">
            <v>2757.56</v>
          </cell>
          <cell r="G595">
            <v>0</v>
          </cell>
          <cell r="H595"/>
          <cell r="I595">
            <v>0</v>
          </cell>
          <cell r="J595">
            <v>321.72000000000003</v>
          </cell>
          <cell r="K595">
            <v>275.76</v>
          </cell>
          <cell r="L595">
            <v>597.48</v>
          </cell>
          <cell r="M595">
            <v>2160.08</v>
          </cell>
          <cell r="N595" t="str">
            <v>S/L</v>
          </cell>
          <cell r="O595">
            <v>10</v>
          </cell>
          <cell r="P595" t="str">
            <v>City Recycling</v>
          </cell>
        </row>
        <row r="596">
          <cell r="A596" t="str">
            <v>VALLEY.587</v>
          </cell>
          <cell r="B596">
            <v>600</v>
          </cell>
          <cell r="C596"/>
          <cell r="D596" t="str">
            <v xml:space="preserve">2 - 4yd FL Cardboard Recyc Containers        </v>
          </cell>
          <cell r="E596">
            <v>39381</v>
          </cell>
          <cell r="F596">
            <v>1671.42</v>
          </cell>
          <cell r="G596">
            <v>0</v>
          </cell>
          <cell r="H596"/>
          <cell r="I596">
            <v>0</v>
          </cell>
          <cell r="J596">
            <v>195</v>
          </cell>
          <cell r="K596">
            <v>167.14</v>
          </cell>
          <cell r="L596">
            <v>362.14</v>
          </cell>
          <cell r="M596">
            <v>1309.28</v>
          </cell>
          <cell r="N596" t="str">
            <v>S/L</v>
          </cell>
          <cell r="O596">
            <v>10</v>
          </cell>
          <cell r="P596" t="str">
            <v>City Recycling</v>
          </cell>
        </row>
        <row r="597">
          <cell r="A597" t="str">
            <v>VALLEY.588</v>
          </cell>
          <cell r="B597">
            <v>601</v>
          </cell>
          <cell r="C597"/>
          <cell r="D597" t="str">
            <v xml:space="preserve">1 - 4yd FL Cardboard Recyc Container         </v>
          </cell>
          <cell r="E597">
            <v>39381</v>
          </cell>
          <cell r="F597">
            <v>755.52</v>
          </cell>
          <cell r="G597">
            <v>0</v>
          </cell>
          <cell r="H597"/>
          <cell r="I597">
            <v>0</v>
          </cell>
          <cell r="J597">
            <v>88.14</v>
          </cell>
          <cell r="K597">
            <v>75.55</v>
          </cell>
          <cell r="L597">
            <v>163.69</v>
          </cell>
          <cell r="M597">
            <v>591.83000000000004</v>
          </cell>
          <cell r="N597" t="str">
            <v>S/L</v>
          </cell>
          <cell r="O597">
            <v>10</v>
          </cell>
          <cell r="P597" t="str">
            <v>City Recycling</v>
          </cell>
        </row>
        <row r="598">
          <cell r="A598" t="str">
            <v>VALLEY.589</v>
          </cell>
          <cell r="B598">
            <v>602</v>
          </cell>
          <cell r="C598"/>
          <cell r="D598" t="str">
            <v xml:space="preserve">4 - 4yd FL Cardboard Recyc Containers        </v>
          </cell>
          <cell r="E598">
            <v>39381</v>
          </cell>
          <cell r="F598">
            <v>3218.08</v>
          </cell>
          <cell r="G598">
            <v>0</v>
          </cell>
          <cell r="H598"/>
          <cell r="I598">
            <v>0</v>
          </cell>
          <cell r="J598">
            <v>375.44</v>
          </cell>
          <cell r="K598">
            <v>321.81</v>
          </cell>
          <cell r="L598">
            <v>697.25</v>
          </cell>
          <cell r="M598">
            <v>2520.83</v>
          </cell>
          <cell r="N598" t="str">
            <v>S/L</v>
          </cell>
          <cell r="O598">
            <v>10</v>
          </cell>
          <cell r="P598" t="str">
            <v>City Recycling</v>
          </cell>
        </row>
        <row r="599">
          <cell r="A599" t="str">
            <v>VALLEY.590</v>
          </cell>
          <cell r="B599">
            <v>603</v>
          </cell>
          <cell r="C599"/>
          <cell r="D599" t="str">
            <v xml:space="preserve">9 - 4yd FL Cardboard Recyc Containers        </v>
          </cell>
          <cell r="E599">
            <v>39381</v>
          </cell>
          <cell r="F599">
            <v>7206.75</v>
          </cell>
          <cell r="G599">
            <v>0</v>
          </cell>
          <cell r="H599"/>
          <cell r="I599">
            <v>0</v>
          </cell>
          <cell r="J599">
            <v>840.79</v>
          </cell>
          <cell r="K599">
            <v>720.68</v>
          </cell>
          <cell r="L599">
            <v>1561.47</v>
          </cell>
          <cell r="M599">
            <v>5645.28</v>
          </cell>
          <cell r="N599" t="str">
            <v>S/L</v>
          </cell>
          <cell r="O599">
            <v>10</v>
          </cell>
          <cell r="P599" t="str">
            <v>City Recycling</v>
          </cell>
        </row>
        <row r="600">
          <cell r="A600" t="str">
            <v>VALLEY.591</v>
          </cell>
          <cell r="B600">
            <v>604</v>
          </cell>
          <cell r="C600"/>
          <cell r="D600" t="str">
            <v xml:space="preserve">5 - 3yd Containers W/Lids &amp; Casters          </v>
          </cell>
          <cell r="E600">
            <v>39381</v>
          </cell>
          <cell r="F600">
            <v>3953.15</v>
          </cell>
          <cell r="G600">
            <v>0</v>
          </cell>
          <cell r="H600"/>
          <cell r="I600">
            <v>0</v>
          </cell>
          <cell r="J600">
            <v>461.21</v>
          </cell>
          <cell r="K600">
            <v>395.32</v>
          </cell>
          <cell r="L600">
            <v>856.53</v>
          </cell>
          <cell r="M600">
            <v>3096.62</v>
          </cell>
          <cell r="N600" t="str">
            <v>S/L</v>
          </cell>
          <cell r="O600">
            <v>10</v>
          </cell>
          <cell r="P600" t="str">
            <v>City Recycling</v>
          </cell>
        </row>
        <row r="601">
          <cell r="A601" t="str">
            <v>VALLEY.592</v>
          </cell>
          <cell r="B601">
            <v>605</v>
          </cell>
          <cell r="C601"/>
          <cell r="D601" t="str">
            <v xml:space="preserve">7 - 3yd Containers W/Lids &amp; Casters          </v>
          </cell>
          <cell r="E601">
            <v>39381</v>
          </cell>
          <cell r="F601">
            <v>4433.03</v>
          </cell>
          <cell r="G601">
            <v>0</v>
          </cell>
          <cell r="H601"/>
          <cell r="I601">
            <v>0</v>
          </cell>
          <cell r="J601">
            <v>517.17999999999995</v>
          </cell>
          <cell r="K601">
            <v>443.3</v>
          </cell>
          <cell r="L601">
            <v>960.48</v>
          </cell>
          <cell r="M601">
            <v>3472.55</v>
          </cell>
          <cell r="N601" t="str">
            <v>S/L</v>
          </cell>
          <cell r="O601">
            <v>10</v>
          </cell>
          <cell r="P601" t="str">
            <v>City Recycling</v>
          </cell>
        </row>
        <row r="602">
          <cell r="A602" t="str">
            <v>VALLEY.593</v>
          </cell>
          <cell r="B602">
            <v>606</v>
          </cell>
          <cell r="C602"/>
          <cell r="D602" t="str">
            <v xml:space="preserve">1 - 4yd Containers W/Lids &amp; Casters          </v>
          </cell>
          <cell r="E602">
            <v>39381</v>
          </cell>
          <cell r="F602">
            <v>772.96</v>
          </cell>
          <cell r="G602">
            <v>0</v>
          </cell>
          <cell r="H602"/>
          <cell r="I602">
            <v>0</v>
          </cell>
          <cell r="J602">
            <v>90.18</v>
          </cell>
          <cell r="K602">
            <v>77.3</v>
          </cell>
          <cell r="L602">
            <v>167.48</v>
          </cell>
          <cell r="M602">
            <v>605.48</v>
          </cell>
          <cell r="N602" t="str">
            <v>S/L</v>
          </cell>
          <cell r="O602">
            <v>10</v>
          </cell>
          <cell r="P602" t="str">
            <v>City Recycling</v>
          </cell>
        </row>
        <row r="603">
          <cell r="A603" t="str">
            <v>VALLEY.594</v>
          </cell>
          <cell r="B603">
            <v>607</v>
          </cell>
          <cell r="C603"/>
          <cell r="D603" t="str">
            <v xml:space="preserve">2 - 4yd Containers W/Lids &amp; Casters          </v>
          </cell>
          <cell r="E603">
            <v>39381</v>
          </cell>
          <cell r="F603">
            <v>1410</v>
          </cell>
          <cell r="G603">
            <v>0</v>
          </cell>
          <cell r="H603"/>
          <cell r="I603">
            <v>0</v>
          </cell>
          <cell r="J603">
            <v>164.5</v>
          </cell>
          <cell r="K603">
            <v>141</v>
          </cell>
          <cell r="L603">
            <v>305.5</v>
          </cell>
          <cell r="M603">
            <v>1104.5</v>
          </cell>
          <cell r="N603" t="str">
            <v>S/L</v>
          </cell>
          <cell r="O603">
            <v>10</v>
          </cell>
          <cell r="P603" t="str">
            <v>City Recycling</v>
          </cell>
        </row>
        <row r="604">
          <cell r="A604" t="str">
            <v>VALLEY.595</v>
          </cell>
          <cell r="B604">
            <v>608</v>
          </cell>
          <cell r="C604"/>
          <cell r="D604" t="str">
            <v xml:space="preserve">1 - 5yd FL Cathedral Container               </v>
          </cell>
          <cell r="E604">
            <v>39381</v>
          </cell>
          <cell r="F604">
            <v>966.78</v>
          </cell>
          <cell r="G604">
            <v>0</v>
          </cell>
          <cell r="H604"/>
          <cell r="I604">
            <v>0</v>
          </cell>
          <cell r="J604">
            <v>112.79</v>
          </cell>
          <cell r="K604">
            <v>96.68</v>
          </cell>
          <cell r="L604">
            <v>209.47</v>
          </cell>
          <cell r="M604">
            <v>757.31</v>
          </cell>
          <cell r="N604" t="str">
            <v>S/L</v>
          </cell>
          <cell r="O604">
            <v>10</v>
          </cell>
          <cell r="P604" t="str">
            <v>City Recycling</v>
          </cell>
        </row>
        <row r="605">
          <cell r="A605" t="str">
            <v>VALLEY.596</v>
          </cell>
          <cell r="B605">
            <v>609</v>
          </cell>
          <cell r="C605"/>
          <cell r="D605" t="str">
            <v xml:space="preserve">5 - 6yd FK Cathedral Containers              </v>
          </cell>
          <cell r="E605">
            <v>39381</v>
          </cell>
          <cell r="F605">
            <v>4955.45</v>
          </cell>
          <cell r="G605">
            <v>0</v>
          </cell>
          <cell r="H605"/>
          <cell r="I605">
            <v>0</v>
          </cell>
          <cell r="J605">
            <v>578.14</v>
          </cell>
          <cell r="K605">
            <v>495.55</v>
          </cell>
          <cell r="L605">
            <v>1073.69</v>
          </cell>
          <cell r="M605">
            <v>3881.76</v>
          </cell>
          <cell r="N605" t="str">
            <v>S/L</v>
          </cell>
          <cell r="O605">
            <v>10</v>
          </cell>
          <cell r="P605" t="str">
            <v>City Recycling</v>
          </cell>
        </row>
        <row r="606">
          <cell r="A606" t="str">
            <v>VALLEY.597</v>
          </cell>
          <cell r="B606">
            <v>610</v>
          </cell>
          <cell r="C606"/>
          <cell r="D606" t="str">
            <v xml:space="preserve">Fleetmind - Fleetlink On-Board Waste Pkg     </v>
          </cell>
          <cell r="E606">
            <v>39366</v>
          </cell>
          <cell r="F606">
            <v>2910.57</v>
          </cell>
          <cell r="G606">
            <v>0</v>
          </cell>
          <cell r="H606"/>
          <cell r="I606">
            <v>0</v>
          </cell>
          <cell r="J606">
            <v>727.64</v>
          </cell>
          <cell r="K606">
            <v>582.11</v>
          </cell>
          <cell r="L606">
            <v>1309.75</v>
          </cell>
          <cell r="M606">
            <v>1600.82</v>
          </cell>
          <cell r="N606" t="str">
            <v>S/L</v>
          </cell>
          <cell r="O606">
            <v>5</v>
          </cell>
          <cell r="P606" t="str">
            <v>Machinery</v>
          </cell>
        </row>
        <row r="607">
          <cell r="A607" t="str">
            <v>VALLEY.598</v>
          </cell>
          <cell r="B607">
            <v>611</v>
          </cell>
          <cell r="C607"/>
          <cell r="D607" t="str">
            <v xml:space="preserve">1512 - 96 Gal Univ XHD Containers            </v>
          </cell>
          <cell r="E607">
            <v>39415</v>
          </cell>
          <cell r="F607">
            <v>65128.800000000003</v>
          </cell>
          <cell r="G607">
            <v>0</v>
          </cell>
          <cell r="H607"/>
          <cell r="I607">
            <v>0</v>
          </cell>
          <cell r="J607">
            <v>7055.62</v>
          </cell>
          <cell r="K607">
            <v>6512.88</v>
          </cell>
          <cell r="L607">
            <v>13568.5</v>
          </cell>
          <cell r="M607">
            <v>51560.3</v>
          </cell>
          <cell r="N607" t="str">
            <v>S/L</v>
          </cell>
          <cell r="O607">
            <v>10</v>
          </cell>
          <cell r="P607" t="str">
            <v>City Recycling</v>
          </cell>
        </row>
        <row r="608">
          <cell r="A608" t="str">
            <v>VALLEY.599</v>
          </cell>
          <cell r="B608">
            <v>612</v>
          </cell>
          <cell r="C608"/>
          <cell r="D608" t="str">
            <v xml:space="preserve">30 yd  Gravity Dump Auto Side Loader - #330  </v>
          </cell>
          <cell r="E608">
            <v>39435</v>
          </cell>
          <cell r="F608">
            <v>95809.279999999999</v>
          </cell>
          <cell r="G608">
            <v>0</v>
          </cell>
          <cell r="H608"/>
          <cell r="I608">
            <v>0</v>
          </cell>
          <cell r="J608">
            <v>13687.04</v>
          </cell>
          <cell r="K608">
            <v>13687.04</v>
          </cell>
          <cell r="L608">
            <v>27374.080000000002</v>
          </cell>
          <cell r="M608">
            <v>68435.199999999997</v>
          </cell>
          <cell r="N608" t="str">
            <v>S/L</v>
          </cell>
          <cell r="O608">
            <v>7</v>
          </cell>
          <cell r="P608" t="str">
            <v>Transportation Equipment</v>
          </cell>
        </row>
        <row r="609">
          <cell r="A609" t="str">
            <v>VALLEY.600</v>
          </cell>
          <cell r="B609">
            <v>613</v>
          </cell>
          <cell r="C609"/>
          <cell r="D609" t="str">
            <v xml:space="preserve">30 yd Gravity Dump Auto Side Loader - #329   </v>
          </cell>
          <cell r="E609">
            <v>39435</v>
          </cell>
          <cell r="F609">
            <v>95809.279999999999</v>
          </cell>
          <cell r="G609">
            <v>0</v>
          </cell>
          <cell r="H609"/>
          <cell r="I609">
            <v>0</v>
          </cell>
          <cell r="J609">
            <v>13687.04</v>
          </cell>
          <cell r="K609">
            <v>13687.04</v>
          </cell>
          <cell r="L609">
            <v>27374.080000000002</v>
          </cell>
          <cell r="M609">
            <v>68435.199999999997</v>
          </cell>
          <cell r="N609" t="str">
            <v>S/L</v>
          </cell>
          <cell r="O609">
            <v>7</v>
          </cell>
          <cell r="P609" t="str">
            <v>Transportation Equipment</v>
          </cell>
        </row>
        <row r="610">
          <cell r="A610" t="str">
            <v>VALLEY.601</v>
          </cell>
          <cell r="B610">
            <v>614</v>
          </cell>
          <cell r="C610"/>
          <cell r="D610" t="str">
            <v xml:space="preserve">1272 - 96 Gal Univ XHD Containers            </v>
          </cell>
          <cell r="E610">
            <v>39436</v>
          </cell>
          <cell r="F610">
            <v>67128</v>
          </cell>
          <cell r="G610">
            <v>0</v>
          </cell>
          <cell r="H610"/>
          <cell r="I610">
            <v>0</v>
          </cell>
          <cell r="J610">
            <v>6712.8</v>
          </cell>
          <cell r="K610">
            <v>6712.8</v>
          </cell>
          <cell r="L610">
            <v>13425.6</v>
          </cell>
          <cell r="M610">
            <v>53702.400000000001</v>
          </cell>
          <cell r="N610" t="str">
            <v>S/L</v>
          </cell>
          <cell r="O610">
            <v>10</v>
          </cell>
          <cell r="P610" t="str">
            <v>City Recycling</v>
          </cell>
        </row>
        <row r="611">
          <cell r="A611" t="str">
            <v>VALLEY.602</v>
          </cell>
          <cell r="B611">
            <v>615</v>
          </cell>
          <cell r="C611"/>
          <cell r="D611" t="str">
            <v xml:space="preserve">2007 320 Peterbilt Truck - #329              </v>
          </cell>
          <cell r="E611">
            <v>39436</v>
          </cell>
          <cell r="F611">
            <v>113639.84</v>
          </cell>
          <cell r="G611">
            <v>0</v>
          </cell>
          <cell r="H611"/>
          <cell r="I611">
            <v>0</v>
          </cell>
          <cell r="J611">
            <v>16234.26</v>
          </cell>
          <cell r="K611">
            <v>16234.26</v>
          </cell>
          <cell r="L611">
            <v>32468.52</v>
          </cell>
          <cell r="M611">
            <v>81171.320000000007</v>
          </cell>
          <cell r="N611" t="str">
            <v>S/L</v>
          </cell>
          <cell r="O611">
            <v>7</v>
          </cell>
          <cell r="P611" t="str">
            <v>Transportation Equipment</v>
          </cell>
        </row>
        <row r="612">
          <cell r="A612" t="str">
            <v>VALLEY.603</v>
          </cell>
          <cell r="B612">
            <v>616</v>
          </cell>
          <cell r="C612"/>
          <cell r="D612" t="str">
            <v xml:space="preserve">2008 320 Peterbilt Truck - #330              </v>
          </cell>
          <cell r="E612">
            <v>39436</v>
          </cell>
          <cell r="F612">
            <v>121492</v>
          </cell>
          <cell r="G612">
            <v>0</v>
          </cell>
          <cell r="H612"/>
          <cell r="I612">
            <v>0</v>
          </cell>
          <cell r="J612">
            <v>17356</v>
          </cell>
          <cell r="K612">
            <v>17356</v>
          </cell>
          <cell r="L612">
            <v>34712</v>
          </cell>
          <cell r="M612">
            <v>86780</v>
          </cell>
          <cell r="N612" t="str">
            <v>S/L</v>
          </cell>
          <cell r="O612">
            <v>7</v>
          </cell>
          <cell r="P612" t="str">
            <v>Transportation Equipment</v>
          </cell>
        </row>
        <row r="613">
          <cell r="A613" t="str">
            <v>VALLEY.604</v>
          </cell>
          <cell r="B613">
            <v>617</v>
          </cell>
          <cell r="C613"/>
          <cell r="D613" t="str">
            <v xml:space="preserve">Van Body Lift Gate                           </v>
          </cell>
          <cell r="E613">
            <v>39353</v>
          </cell>
          <cell r="F613">
            <v>2100</v>
          </cell>
          <cell r="G613">
            <v>0</v>
          </cell>
          <cell r="H613"/>
          <cell r="I613">
            <v>0</v>
          </cell>
          <cell r="J613">
            <v>375</v>
          </cell>
          <cell r="K613">
            <v>300</v>
          </cell>
          <cell r="L613">
            <v>675</v>
          </cell>
          <cell r="M613">
            <v>1425</v>
          </cell>
          <cell r="N613" t="str">
            <v>S/L</v>
          </cell>
          <cell r="O613">
            <v>7</v>
          </cell>
          <cell r="P613" t="str">
            <v>Transportation Equipment</v>
          </cell>
        </row>
        <row r="614">
          <cell r="A614" t="str">
            <v>VALLEY.605</v>
          </cell>
          <cell r="B614">
            <v>618</v>
          </cell>
          <cell r="C614"/>
          <cell r="D614" t="str">
            <v xml:space="preserve">2002 Int'l 4700 LPX Truck - #819             </v>
          </cell>
          <cell r="E614">
            <v>39463</v>
          </cell>
          <cell r="F614">
            <v>17045</v>
          </cell>
          <cell r="G614">
            <v>0</v>
          </cell>
          <cell r="H614"/>
          <cell r="I614">
            <v>0</v>
          </cell>
          <cell r="J614">
            <v>2232.08</v>
          </cell>
          <cell r="K614">
            <v>2435</v>
          </cell>
          <cell r="L614">
            <v>4667.08</v>
          </cell>
          <cell r="M614">
            <v>12377.92</v>
          </cell>
          <cell r="N614" t="str">
            <v>S/L</v>
          </cell>
          <cell r="O614">
            <v>7</v>
          </cell>
          <cell r="P614" t="str">
            <v>Transportation Equipment</v>
          </cell>
        </row>
        <row r="615">
          <cell r="A615" t="str">
            <v>VALLEY.606</v>
          </cell>
          <cell r="B615">
            <v>619</v>
          </cell>
          <cell r="C615"/>
          <cell r="D615" t="str">
            <v xml:space="preserve">Transport 2 New Trucks - #329 &amp; #330         </v>
          </cell>
          <cell r="E615">
            <v>39450</v>
          </cell>
          <cell r="F615">
            <v>7613.64</v>
          </cell>
          <cell r="G615">
            <v>0</v>
          </cell>
          <cell r="H615"/>
          <cell r="I615">
            <v>0</v>
          </cell>
          <cell r="J615">
            <v>1087.6600000000001</v>
          </cell>
          <cell r="K615">
            <v>1087.6600000000001</v>
          </cell>
          <cell r="L615">
            <v>2175.3200000000002</v>
          </cell>
          <cell r="M615">
            <v>5438.32</v>
          </cell>
          <cell r="N615" t="str">
            <v>S/L</v>
          </cell>
          <cell r="O615">
            <v>7</v>
          </cell>
          <cell r="P615" t="str">
            <v>Transportation Equipment</v>
          </cell>
        </row>
        <row r="616">
          <cell r="A616" t="str">
            <v>VALLEY.607</v>
          </cell>
          <cell r="B616">
            <v>620</v>
          </cell>
          <cell r="C616"/>
          <cell r="D616" t="str">
            <v xml:space="preserve">Chrome Steel Front Bumper - #819             </v>
          </cell>
          <cell r="E616">
            <v>39477</v>
          </cell>
          <cell r="F616">
            <v>429.02</v>
          </cell>
          <cell r="G616">
            <v>0</v>
          </cell>
          <cell r="H616"/>
          <cell r="I616">
            <v>0</v>
          </cell>
          <cell r="J616">
            <v>56.18</v>
          </cell>
          <cell r="K616">
            <v>61.29</v>
          </cell>
          <cell r="L616">
            <v>117.47</v>
          </cell>
          <cell r="M616">
            <v>311.55</v>
          </cell>
          <cell r="N616" t="str">
            <v>S/L</v>
          </cell>
          <cell r="O616">
            <v>7</v>
          </cell>
          <cell r="P616" t="str">
            <v>Transportation Equipment</v>
          </cell>
        </row>
        <row r="617">
          <cell r="A617" t="str">
            <v>VALLEY.608</v>
          </cell>
          <cell r="B617">
            <v>621</v>
          </cell>
          <cell r="C617"/>
          <cell r="D617" t="str">
            <v xml:space="preserve">Color Camera System - #329                   </v>
          </cell>
          <cell r="E617">
            <v>39477</v>
          </cell>
          <cell r="F617">
            <v>1386.14</v>
          </cell>
          <cell r="G617">
            <v>0</v>
          </cell>
          <cell r="H617"/>
          <cell r="I617">
            <v>0</v>
          </cell>
          <cell r="J617">
            <v>181.52</v>
          </cell>
          <cell r="K617">
            <v>198.02</v>
          </cell>
          <cell r="L617">
            <v>379.54</v>
          </cell>
          <cell r="M617">
            <v>1006.6</v>
          </cell>
          <cell r="N617" t="str">
            <v>S/L</v>
          </cell>
          <cell r="O617">
            <v>7</v>
          </cell>
          <cell r="P617" t="str">
            <v>Transportation Equipment</v>
          </cell>
        </row>
        <row r="618">
          <cell r="A618" t="str">
            <v>VALLEY.609</v>
          </cell>
          <cell r="B618">
            <v>622</v>
          </cell>
          <cell r="C618"/>
          <cell r="D618" t="str">
            <v xml:space="preserve">Color Camera System - #330                   </v>
          </cell>
          <cell r="E618">
            <v>39477</v>
          </cell>
          <cell r="F618">
            <v>1386.13</v>
          </cell>
          <cell r="G618">
            <v>0</v>
          </cell>
          <cell r="H618"/>
          <cell r="I618">
            <v>0</v>
          </cell>
          <cell r="J618">
            <v>181.52</v>
          </cell>
          <cell r="K618">
            <v>198.02</v>
          </cell>
          <cell r="L618">
            <v>379.54</v>
          </cell>
          <cell r="M618">
            <v>1006.59</v>
          </cell>
          <cell r="N618" t="str">
            <v>S/L</v>
          </cell>
          <cell r="O618">
            <v>7</v>
          </cell>
          <cell r="P618" t="str">
            <v>Transportation Equipment</v>
          </cell>
        </row>
        <row r="619">
          <cell r="A619" t="str">
            <v>VALLEY.610</v>
          </cell>
          <cell r="B619">
            <v>623</v>
          </cell>
          <cell r="C619"/>
          <cell r="D619" t="str">
            <v xml:space="preserve">Tires and Wheels - #819                      </v>
          </cell>
          <cell r="E619">
            <v>39490</v>
          </cell>
          <cell r="F619">
            <v>1353</v>
          </cell>
          <cell r="G619">
            <v>0</v>
          </cell>
          <cell r="H619"/>
          <cell r="I619">
            <v>0</v>
          </cell>
          <cell r="J619">
            <v>177.18</v>
          </cell>
          <cell r="K619">
            <v>193.29</v>
          </cell>
          <cell r="L619">
            <v>370.47</v>
          </cell>
          <cell r="M619">
            <v>982.53</v>
          </cell>
          <cell r="N619" t="str">
            <v>S/L</v>
          </cell>
          <cell r="O619">
            <v>7</v>
          </cell>
          <cell r="P619" t="str">
            <v>Transportation Equipment</v>
          </cell>
        </row>
        <row r="620">
          <cell r="A620" t="str">
            <v>VALLEY.611</v>
          </cell>
          <cell r="B620">
            <v>624</v>
          </cell>
          <cell r="C620"/>
          <cell r="D620" t="str">
            <v xml:space="preserve">Paint Truck - #819                           </v>
          </cell>
          <cell r="E620">
            <v>39500</v>
          </cell>
          <cell r="F620">
            <v>5200.75</v>
          </cell>
          <cell r="G620">
            <v>0</v>
          </cell>
          <cell r="H620"/>
          <cell r="I620">
            <v>0</v>
          </cell>
          <cell r="J620">
            <v>619.14</v>
          </cell>
          <cell r="K620">
            <v>742.96</v>
          </cell>
          <cell r="L620">
            <v>1362.1</v>
          </cell>
          <cell r="M620">
            <v>3838.65</v>
          </cell>
          <cell r="N620" t="str">
            <v>S/L</v>
          </cell>
          <cell r="O620">
            <v>7</v>
          </cell>
          <cell r="P620" t="str">
            <v>Transportation Equipment</v>
          </cell>
        </row>
        <row r="621">
          <cell r="A621" t="str">
            <v>VALLEY.612</v>
          </cell>
          <cell r="B621">
            <v>625</v>
          </cell>
          <cell r="C621"/>
          <cell r="D621" t="str">
            <v xml:space="preserve">Color Camera System - #819                   </v>
          </cell>
          <cell r="E621">
            <v>39506</v>
          </cell>
          <cell r="F621">
            <v>1005.28</v>
          </cell>
          <cell r="G621">
            <v>0</v>
          </cell>
          <cell r="H621"/>
          <cell r="I621">
            <v>0</v>
          </cell>
          <cell r="J621">
            <v>119.68</v>
          </cell>
          <cell r="K621">
            <v>143.61000000000001</v>
          </cell>
          <cell r="L621">
            <v>263.29000000000002</v>
          </cell>
          <cell r="M621">
            <v>741.99</v>
          </cell>
          <cell r="N621" t="str">
            <v>S/L</v>
          </cell>
          <cell r="O621">
            <v>7</v>
          </cell>
          <cell r="P621" t="str">
            <v>Transportation Equipment</v>
          </cell>
        </row>
        <row r="622">
          <cell r="A622" t="str">
            <v>VALLEY.613</v>
          </cell>
          <cell r="B622">
            <v>626</v>
          </cell>
          <cell r="C622"/>
          <cell r="D622" t="str">
            <v xml:space="preserve">Rebuild Transmission - #814                  </v>
          </cell>
          <cell r="E622">
            <v>39506</v>
          </cell>
          <cell r="F622">
            <v>1946</v>
          </cell>
          <cell r="G622">
            <v>0</v>
          </cell>
          <cell r="H622"/>
          <cell r="I622">
            <v>0</v>
          </cell>
          <cell r="J622">
            <v>231.67</v>
          </cell>
          <cell r="K622">
            <v>278</v>
          </cell>
          <cell r="L622">
            <v>509.67</v>
          </cell>
          <cell r="M622">
            <v>1436.33</v>
          </cell>
          <cell r="N622" t="str">
            <v>S/L</v>
          </cell>
          <cell r="O622">
            <v>7</v>
          </cell>
          <cell r="P622" t="str">
            <v>Transportation Equipment</v>
          </cell>
        </row>
        <row r="623">
          <cell r="A623" t="str">
            <v>VALLEY.614</v>
          </cell>
          <cell r="B623">
            <v>627</v>
          </cell>
          <cell r="C623"/>
          <cell r="D623" t="str">
            <v xml:space="preserve">Track D-Rings                                </v>
          </cell>
          <cell r="E623">
            <v>39506</v>
          </cell>
          <cell r="F623">
            <v>72.8</v>
          </cell>
          <cell r="G623">
            <v>0</v>
          </cell>
          <cell r="H623"/>
          <cell r="I623">
            <v>0</v>
          </cell>
          <cell r="J623">
            <v>8.67</v>
          </cell>
          <cell r="K623">
            <v>10.4</v>
          </cell>
          <cell r="L623">
            <v>19.07</v>
          </cell>
          <cell r="M623">
            <v>53.73</v>
          </cell>
          <cell r="N623" t="str">
            <v>S/L</v>
          </cell>
          <cell r="O623">
            <v>7</v>
          </cell>
          <cell r="P623" t="str">
            <v>Transportation Equipment</v>
          </cell>
        </row>
        <row r="624">
          <cell r="A624" t="str">
            <v>VALLEY.615</v>
          </cell>
          <cell r="B624">
            <v>628</v>
          </cell>
          <cell r="C624"/>
          <cell r="D624" t="str">
            <v xml:space="preserve">Fleetmind GPS - #329                         </v>
          </cell>
          <cell r="E624">
            <v>39538</v>
          </cell>
          <cell r="F624">
            <v>2894.66</v>
          </cell>
          <cell r="G624">
            <v>0</v>
          </cell>
          <cell r="H624"/>
          <cell r="I624">
            <v>0</v>
          </cell>
          <cell r="J624">
            <v>578.92999999999995</v>
          </cell>
          <cell r="K624">
            <v>926.29</v>
          </cell>
          <cell r="L624">
            <v>1505.22</v>
          </cell>
          <cell r="M624">
            <v>1389.44</v>
          </cell>
          <cell r="N624" t="str">
            <v>200DB</v>
          </cell>
          <cell r="O624">
            <v>5</v>
          </cell>
          <cell r="P624" t="str">
            <v>Machinery</v>
          </cell>
        </row>
        <row r="625">
          <cell r="A625" t="str">
            <v>VALLEY.616</v>
          </cell>
          <cell r="B625">
            <v>629</v>
          </cell>
          <cell r="C625"/>
          <cell r="D625" t="str">
            <v xml:space="preserve">Fleetmind GPS - #330                         </v>
          </cell>
          <cell r="E625">
            <v>39538</v>
          </cell>
          <cell r="F625">
            <v>2894.66</v>
          </cell>
          <cell r="G625">
            <v>0</v>
          </cell>
          <cell r="H625"/>
          <cell r="I625">
            <v>0</v>
          </cell>
          <cell r="J625">
            <v>434.2</v>
          </cell>
          <cell r="K625">
            <v>578.92999999999995</v>
          </cell>
          <cell r="L625">
            <v>1013.13</v>
          </cell>
          <cell r="M625">
            <v>1881.53</v>
          </cell>
          <cell r="N625" t="str">
            <v>S/L</v>
          </cell>
          <cell r="O625">
            <v>5</v>
          </cell>
          <cell r="P625" t="str">
            <v>Machinery</v>
          </cell>
        </row>
        <row r="626">
          <cell r="A626" t="str">
            <v>VALLEY.617</v>
          </cell>
          <cell r="B626">
            <v>630</v>
          </cell>
          <cell r="C626"/>
          <cell r="D626" t="str">
            <v xml:space="preserve">Fleetmind GPS - #124                         </v>
          </cell>
          <cell r="E626">
            <v>39538</v>
          </cell>
          <cell r="F626">
            <v>2894.66</v>
          </cell>
          <cell r="G626">
            <v>0</v>
          </cell>
          <cell r="H626"/>
          <cell r="I626">
            <v>0</v>
          </cell>
          <cell r="J626">
            <v>434.2</v>
          </cell>
          <cell r="K626">
            <v>578.92999999999995</v>
          </cell>
          <cell r="L626">
            <v>1013.13</v>
          </cell>
          <cell r="M626">
            <v>1881.53</v>
          </cell>
          <cell r="N626" t="str">
            <v>S/L</v>
          </cell>
          <cell r="O626">
            <v>5</v>
          </cell>
          <cell r="P626" t="str">
            <v>Machinery</v>
          </cell>
        </row>
        <row r="627">
          <cell r="A627" t="str">
            <v>VALLEY.618</v>
          </cell>
          <cell r="B627">
            <v>631</v>
          </cell>
          <cell r="C627"/>
          <cell r="D627" t="str">
            <v xml:space="preserve">Tires and Wheels - #329                      </v>
          </cell>
          <cell r="E627">
            <v>39520</v>
          </cell>
          <cell r="F627">
            <v>2430.7600000000002</v>
          </cell>
          <cell r="G627">
            <v>0</v>
          </cell>
          <cell r="H627"/>
          <cell r="I627">
            <v>0</v>
          </cell>
          <cell r="J627">
            <v>289.38</v>
          </cell>
          <cell r="K627">
            <v>347.25</v>
          </cell>
          <cell r="L627">
            <v>636.63</v>
          </cell>
          <cell r="M627">
            <v>1794.13</v>
          </cell>
          <cell r="N627" t="str">
            <v>S/L</v>
          </cell>
          <cell r="O627">
            <v>7</v>
          </cell>
          <cell r="P627" t="str">
            <v>Transportation Equipment</v>
          </cell>
        </row>
        <row r="628">
          <cell r="A628" t="str">
            <v>VALLEY.619</v>
          </cell>
          <cell r="B628">
            <v>632</v>
          </cell>
          <cell r="C628"/>
          <cell r="D628" t="str">
            <v xml:space="preserve">Tires and Wheels - #330                      </v>
          </cell>
          <cell r="E628">
            <v>39520</v>
          </cell>
          <cell r="F628">
            <v>1071.1199999999999</v>
          </cell>
          <cell r="G628">
            <v>0</v>
          </cell>
          <cell r="H628"/>
          <cell r="I628">
            <v>0</v>
          </cell>
          <cell r="J628">
            <v>127.51</v>
          </cell>
          <cell r="K628">
            <v>153.02000000000001</v>
          </cell>
          <cell r="L628">
            <v>280.52999999999997</v>
          </cell>
          <cell r="M628">
            <v>790.59</v>
          </cell>
          <cell r="N628" t="str">
            <v>S/L</v>
          </cell>
          <cell r="O628">
            <v>7</v>
          </cell>
          <cell r="P628" t="str">
            <v>Transportation Equipment</v>
          </cell>
        </row>
        <row r="629">
          <cell r="A629" t="str">
            <v>VALLEY.620</v>
          </cell>
          <cell r="B629">
            <v>633</v>
          </cell>
          <cell r="C629"/>
          <cell r="D629" t="str">
            <v xml:space="preserve">Graphics  - #329                             </v>
          </cell>
          <cell r="E629">
            <v>39532</v>
          </cell>
          <cell r="F629">
            <v>1300</v>
          </cell>
          <cell r="G629">
            <v>0</v>
          </cell>
          <cell r="H629"/>
          <cell r="I629">
            <v>0</v>
          </cell>
          <cell r="J629">
            <v>139.29</v>
          </cell>
          <cell r="K629">
            <v>185.71</v>
          </cell>
          <cell r="L629">
            <v>325</v>
          </cell>
          <cell r="M629">
            <v>975</v>
          </cell>
          <cell r="N629" t="str">
            <v>S/L</v>
          </cell>
          <cell r="O629">
            <v>7</v>
          </cell>
          <cell r="P629" t="str">
            <v>Transportation Equipment</v>
          </cell>
        </row>
        <row r="630">
          <cell r="A630" t="str">
            <v>VALLEY.621</v>
          </cell>
          <cell r="B630">
            <v>634</v>
          </cell>
          <cell r="C630"/>
          <cell r="D630" t="str">
            <v xml:space="preserve">Graphics - #330                              </v>
          </cell>
          <cell r="E630">
            <v>39532</v>
          </cell>
          <cell r="F630">
            <v>1300</v>
          </cell>
          <cell r="G630">
            <v>0</v>
          </cell>
          <cell r="H630"/>
          <cell r="I630">
            <v>0</v>
          </cell>
          <cell r="J630">
            <v>139.29</v>
          </cell>
          <cell r="K630">
            <v>185.71</v>
          </cell>
          <cell r="L630">
            <v>325</v>
          </cell>
          <cell r="M630">
            <v>975</v>
          </cell>
          <cell r="N630" t="str">
            <v>S/L</v>
          </cell>
          <cell r="O630">
            <v>7</v>
          </cell>
          <cell r="P630" t="str">
            <v>Transportation Equipment</v>
          </cell>
        </row>
        <row r="631">
          <cell r="A631" t="str">
            <v>VALLEY.622</v>
          </cell>
          <cell r="B631">
            <v>635</v>
          </cell>
          <cell r="C631"/>
          <cell r="D631" t="str">
            <v xml:space="preserve">Paint Truck - #505                           </v>
          </cell>
          <cell r="E631">
            <v>39532</v>
          </cell>
          <cell r="F631">
            <v>7042</v>
          </cell>
          <cell r="G631">
            <v>0</v>
          </cell>
          <cell r="H631"/>
          <cell r="I631">
            <v>0</v>
          </cell>
          <cell r="J631">
            <v>754.5</v>
          </cell>
          <cell r="K631">
            <v>1006</v>
          </cell>
          <cell r="L631">
            <v>1760.5</v>
          </cell>
          <cell r="M631">
            <v>5281.5</v>
          </cell>
          <cell r="N631" t="str">
            <v>S/L</v>
          </cell>
          <cell r="O631">
            <v>7</v>
          </cell>
          <cell r="P631" t="str">
            <v>Transportation Equipment</v>
          </cell>
        </row>
        <row r="632">
          <cell r="A632" t="str">
            <v>VALLEY.623</v>
          </cell>
          <cell r="B632">
            <v>636</v>
          </cell>
          <cell r="C632"/>
          <cell r="D632" t="str">
            <v xml:space="preserve">Bumper - #330                                </v>
          </cell>
          <cell r="E632">
            <v>39538</v>
          </cell>
          <cell r="F632">
            <v>1740.36</v>
          </cell>
          <cell r="G632">
            <v>0</v>
          </cell>
          <cell r="H632"/>
          <cell r="I632">
            <v>0</v>
          </cell>
          <cell r="J632">
            <v>186.47</v>
          </cell>
          <cell r="K632">
            <v>248.62</v>
          </cell>
          <cell r="L632">
            <v>435.09</v>
          </cell>
          <cell r="M632">
            <v>1305.27</v>
          </cell>
          <cell r="N632" t="str">
            <v>S/L</v>
          </cell>
          <cell r="O632">
            <v>7</v>
          </cell>
          <cell r="P632" t="str">
            <v>Transportation Equipment</v>
          </cell>
        </row>
        <row r="633">
          <cell r="A633" t="str">
            <v>VALLEY.624</v>
          </cell>
          <cell r="B633">
            <v>637</v>
          </cell>
          <cell r="C633"/>
          <cell r="D633" t="str">
            <v xml:space="preserve">Paint Ladder - #329                          </v>
          </cell>
          <cell r="E633">
            <v>39532</v>
          </cell>
          <cell r="F633">
            <v>169</v>
          </cell>
          <cell r="G633">
            <v>0</v>
          </cell>
          <cell r="H633"/>
          <cell r="I633">
            <v>0</v>
          </cell>
          <cell r="J633">
            <v>18.11</v>
          </cell>
          <cell r="K633">
            <v>24.14</v>
          </cell>
          <cell r="L633">
            <v>42.25</v>
          </cell>
          <cell r="M633">
            <v>126.75</v>
          </cell>
          <cell r="N633" t="str">
            <v>S/L</v>
          </cell>
          <cell r="O633">
            <v>7</v>
          </cell>
          <cell r="P633" t="str">
            <v>Transportation Equipment</v>
          </cell>
        </row>
        <row r="634">
          <cell r="A634" t="str">
            <v>VALLEY.625</v>
          </cell>
          <cell r="B634">
            <v>638</v>
          </cell>
          <cell r="C634"/>
          <cell r="D634" t="str">
            <v xml:space="preserve">Paint Ladder - #330                          </v>
          </cell>
          <cell r="E634">
            <v>39532</v>
          </cell>
          <cell r="F634">
            <v>169</v>
          </cell>
          <cell r="G634">
            <v>0</v>
          </cell>
          <cell r="H634"/>
          <cell r="I634">
            <v>0</v>
          </cell>
          <cell r="J634">
            <v>18.11</v>
          </cell>
          <cell r="K634">
            <v>24.14</v>
          </cell>
          <cell r="L634">
            <v>42.25</v>
          </cell>
          <cell r="M634">
            <v>126.75</v>
          </cell>
          <cell r="N634" t="str">
            <v>S/L</v>
          </cell>
          <cell r="O634">
            <v>7</v>
          </cell>
          <cell r="P634" t="str">
            <v>Transportation Equipment</v>
          </cell>
        </row>
        <row r="635">
          <cell r="A635" t="str">
            <v>VALLEY.626</v>
          </cell>
          <cell r="B635">
            <v>640</v>
          </cell>
          <cell r="C635"/>
          <cell r="D635" t="str">
            <v xml:space="preserve">2004 Peterbilt - #124                        </v>
          </cell>
          <cell r="E635">
            <v>39542</v>
          </cell>
          <cell r="F635">
            <v>54000</v>
          </cell>
          <cell r="G635">
            <v>0</v>
          </cell>
          <cell r="H635"/>
          <cell r="I635">
            <v>0</v>
          </cell>
          <cell r="J635">
            <v>5785.71</v>
          </cell>
          <cell r="K635">
            <v>7714.29</v>
          </cell>
          <cell r="L635">
            <v>13500</v>
          </cell>
          <cell r="M635">
            <v>40500</v>
          </cell>
          <cell r="N635" t="str">
            <v>S/L</v>
          </cell>
          <cell r="O635">
            <v>7</v>
          </cell>
          <cell r="P635" t="str">
            <v>Transportation Equipment</v>
          </cell>
        </row>
        <row r="636">
          <cell r="A636" t="str">
            <v>VALLEY.627</v>
          </cell>
          <cell r="B636">
            <v>641</v>
          </cell>
          <cell r="C636"/>
          <cell r="D636" t="str">
            <v xml:space="preserve">Transmission - #317                          </v>
          </cell>
          <cell r="E636">
            <v>39553</v>
          </cell>
          <cell r="F636">
            <v>14006.53</v>
          </cell>
          <cell r="G636">
            <v>0</v>
          </cell>
          <cell r="H636"/>
          <cell r="I636">
            <v>0</v>
          </cell>
          <cell r="J636">
            <v>1500.7</v>
          </cell>
          <cell r="K636">
            <v>2000.93</v>
          </cell>
          <cell r="L636">
            <v>3501.63</v>
          </cell>
          <cell r="M636">
            <v>10504.9</v>
          </cell>
          <cell r="N636" t="str">
            <v>S/L</v>
          </cell>
          <cell r="O636">
            <v>7</v>
          </cell>
          <cell r="P636" t="str">
            <v>Transportation Equipment</v>
          </cell>
        </row>
        <row r="637">
          <cell r="A637" t="str">
            <v>VALLEY.628</v>
          </cell>
          <cell r="B637">
            <v>642</v>
          </cell>
          <cell r="C637"/>
          <cell r="D637" t="str">
            <v xml:space="preserve">Remount Rolloff System - #124                </v>
          </cell>
          <cell r="E637">
            <v>39567</v>
          </cell>
          <cell r="F637">
            <v>19880</v>
          </cell>
          <cell r="G637">
            <v>0</v>
          </cell>
          <cell r="H637"/>
          <cell r="I637">
            <v>0</v>
          </cell>
          <cell r="J637">
            <v>1893.33</v>
          </cell>
          <cell r="K637">
            <v>2840</v>
          </cell>
          <cell r="L637">
            <v>4733.33</v>
          </cell>
          <cell r="M637">
            <v>15146.67</v>
          </cell>
          <cell r="N637" t="str">
            <v>S/L</v>
          </cell>
          <cell r="O637">
            <v>7</v>
          </cell>
          <cell r="P637" t="str">
            <v>Transportation Equipment</v>
          </cell>
        </row>
        <row r="638">
          <cell r="A638" t="str">
            <v>VALLEY.629</v>
          </cell>
          <cell r="B638">
            <v>643</v>
          </cell>
          <cell r="C638"/>
          <cell r="D638" t="str">
            <v xml:space="preserve">Beta Test Arm Installation - #322            </v>
          </cell>
          <cell r="E638">
            <v>39580</v>
          </cell>
          <cell r="F638">
            <v>825.99</v>
          </cell>
          <cell r="G638">
            <v>0</v>
          </cell>
          <cell r="H638"/>
          <cell r="I638">
            <v>0</v>
          </cell>
          <cell r="J638">
            <v>78.67</v>
          </cell>
          <cell r="K638">
            <v>118</v>
          </cell>
          <cell r="L638">
            <v>196.67</v>
          </cell>
          <cell r="M638">
            <v>629.32000000000005</v>
          </cell>
          <cell r="N638" t="str">
            <v>S/L</v>
          </cell>
          <cell r="O638">
            <v>7</v>
          </cell>
          <cell r="P638" t="str">
            <v>Transportation Equipment</v>
          </cell>
        </row>
        <row r="639">
          <cell r="A639" t="str">
            <v>VALLEY.630</v>
          </cell>
          <cell r="B639">
            <v>644</v>
          </cell>
          <cell r="C639"/>
          <cell r="D639" t="str">
            <v xml:space="preserve">Paint Truck Cab - #330                       </v>
          </cell>
          <cell r="E639">
            <v>39597</v>
          </cell>
          <cell r="F639">
            <v>3574</v>
          </cell>
          <cell r="G639">
            <v>0</v>
          </cell>
          <cell r="H639"/>
          <cell r="I639">
            <v>0</v>
          </cell>
          <cell r="J639">
            <v>297.83</v>
          </cell>
          <cell r="K639">
            <v>510.57</v>
          </cell>
          <cell r="L639">
            <v>808.4</v>
          </cell>
          <cell r="M639">
            <v>2765.6</v>
          </cell>
          <cell r="N639" t="str">
            <v>S/L</v>
          </cell>
          <cell r="O639">
            <v>7</v>
          </cell>
          <cell r="P639" t="str">
            <v>Transportation Equipment</v>
          </cell>
        </row>
        <row r="640">
          <cell r="A640" t="str">
            <v>VALLEY.631</v>
          </cell>
          <cell r="B640">
            <v>645</v>
          </cell>
          <cell r="C640"/>
          <cell r="D640" t="str">
            <v xml:space="preserve">Paint Rolloff Truck - #124                   </v>
          </cell>
          <cell r="E640">
            <v>39597</v>
          </cell>
          <cell r="F640">
            <v>9138.1</v>
          </cell>
          <cell r="G640">
            <v>0</v>
          </cell>
          <cell r="H640"/>
          <cell r="I640">
            <v>0</v>
          </cell>
          <cell r="J640">
            <v>761.51</v>
          </cell>
          <cell r="K640">
            <v>1305.44</v>
          </cell>
          <cell r="L640">
            <v>2066.9499999999998</v>
          </cell>
          <cell r="M640">
            <v>7071.15</v>
          </cell>
          <cell r="N640" t="str">
            <v>S/L</v>
          </cell>
          <cell r="O640">
            <v>7</v>
          </cell>
          <cell r="P640" t="str">
            <v>Transportation Equipment</v>
          </cell>
        </row>
        <row r="641">
          <cell r="A641" t="str">
            <v>VALLEY.632</v>
          </cell>
          <cell r="B641">
            <v>646</v>
          </cell>
          <cell r="C641"/>
          <cell r="D641" t="str">
            <v xml:space="preserve">Rolloff Truck Tool Box - #124                </v>
          </cell>
          <cell r="E641">
            <v>39599</v>
          </cell>
          <cell r="F641">
            <v>456.47</v>
          </cell>
          <cell r="G641">
            <v>0</v>
          </cell>
          <cell r="H641"/>
          <cell r="I641">
            <v>0</v>
          </cell>
          <cell r="J641">
            <v>38.04</v>
          </cell>
          <cell r="K641">
            <v>65.209999999999994</v>
          </cell>
          <cell r="L641">
            <v>103.25</v>
          </cell>
          <cell r="M641">
            <v>353.22</v>
          </cell>
          <cell r="N641" t="str">
            <v>S/L</v>
          </cell>
          <cell r="O641">
            <v>7</v>
          </cell>
          <cell r="P641" t="str">
            <v>Transportation Equipment</v>
          </cell>
        </row>
        <row r="642">
          <cell r="A642" t="str">
            <v>VALLEY.633</v>
          </cell>
          <cell r="B642">
            <v>647</v>
          </cell>
          <cell r="C642"/>
          <cell r="D642" t="str">
            <v xml:space="preserve">Tires - #124                                 </v>
          </cell>
          <cell r="E642">
            <v>39599</v>
          </cell>
          <cell r="F642">
            <v>1006.23</v>
          </cell>
          <cell r="G642">
            <v>0</v>
          </cell>
          <cell r="H642"/>
          <cell r="I642">
            <v>0</v>
          </cell>
          <cell r="J642">
            <v>83.85</v>
          </cell>
          <cell r="K642">
            <v>143.75</v>
          </cell>
          <cell r="L642">
            <v>227.6</v>
          </cell>
          <cell r="M642">
            <v>778.63</v>
          </cell>
          <cell r="N642" t="str">
            <v>S/L</v>
          </cell>
          <cell r="O642">
            <v>7</v>
          </cell>
          <cell r="P642" t="str">
            <v>Transportation Equipment</v>
          </cell>
        </row>
        <row r="643">
          <cell r="A643" t="str">
            <v>VALLEY.634</v>
          </cell>
          <cell r="B643">
            <v>648</v>
          </cell>
          <cell r="C643"/>
          <cell r="D643" t="str">
            <v xml:space="preserve">Drop Axle Wheels &amp; Tires - #124              </v>
          </cell>
          <cell r="E643">
            <v>39626</v>
          </cell>
          <cell r="F643">
            <v>754.34</v>
          </cell>
          <cell r="G643">
            <v>0</v>
          </cell>
          <cell r="H643"/>
          <cell r="I643">
            <v>0</v>
          </cell>
          <cell r="J643">
            <v>53.88</v>
          </cell>
          <cell r="K643">
            <v>107.76</v>
          </cell>
          <cell r="L643">
            <v>161.63999999999999</v>
          </cell>
          <cell r="M643">
            <v>592.70000000000005</v>
          </cell>
          <cell r="N643" t="str">
            <v>S/L</v>
          </cell>
          <cell r="O643">
            <v>7</v>
          </cell>
          <cell r="P643" t="str">
            <v>Transportation Equipment</v>
          </cell>
        </row>
        <row r="644">
          <cell r="A644" t="str">
            <v>VALLEY.635</v>
          </cell>
          <cell r="B644">
            <v>649</v>
          </cell>
          <cell r="C644" t="str">
            <v>d</v>
          </cell>
          <cell r="D644" t="str">
            <v xml:space="preserve">1 - 4yd Cardboard Recyc Container            </v>
          </cell>
          <cell r="E644">
            <v>39618</v>
          </cell>
          <cell r="F644">
            <v>800.75</v>
          </cell>
          <cell r="G644">
            <v>0</v>
          </cell>
          <cell r="H644"/>
          <cell r="I644">
            <v>0</v>
          </cell>
          <cell r="J644">
            <v>40.04</v>
          </cell>
          <cell r="K644">
            <v>26.69</v>
          </cell>
          <cell r="L644">
            <v>66.73</v>
          </cell>
          <cell r="M644">
            <v>734.02</v>
          </cell>
          <cell r="N644" t="str">
            <v>S/L</v>
          </cell>
          <cell r="O644">
            <v>10</v>
          </cell>
          <cell r="P644" t="str">
            <v>City Recycling</v>
          </cell>
        </row>
        <row r="645">
          <cell r="A645" t="str">
            <v>VALLEY.636</v>
          </cell>
          <cell r="B645">
            <v>650</v>
          </cell>
          <cell r="C645"/>
          <cell r="D645" t="str">
            <v xml:space="preserve">1 - 6yd Cardboard Recyc Container            </v>
          </cell>
          <cell r="E645">
            <v>39618</v>
          </cell>
          <cell r="F645">
            <v>902.25</v>
          </cell>
          <cell r="G645">
            <v>0</v>
          </cell>
          <cell r="H645"/>
          <cell r="I645">
            <v>0</v>
          </cell>
          <cell r="J645">
            <v>45.11</v>
          </cell>
          <cell r="K645">
            <v>90.23</v>
          </cell>
          <cell r="L645">
            <v>135.34</v>
          </cell>
          <cell r="M645">
            <v>766.91</v>
          </cell>
          <cell r="N645" t="str">
            <v>S/L</v>
          </cell>
          <cell r="O645">
            <v>10</v>
          </cell>
          <cell r="P645" t="str">
            <v>City Recycling</v>
          </cell>
        </row>
        <row r="646">
          <cell r="A646" t="str">
            <v>VALLEY.637</v>
          </cell>
          <cell r="B646">
            <v>651</v>
          </cell>
          <cell r="C646"/>
          <cell r="D646" t="str">
            <v xml:space="preserve">2 - 4yd Cardboard Recyc Containers           </v>
          </cell>
          <cell r="E646">
            <v>39618</v>
          </cell>
          <cell r="F646">
            <v>1610.66</v>
          </cell>
          <cell r="G646">
            <v>0</v>
          </cell>
          <cell r="H646"/>
          <cell r="I646">
            <v>0</v>
          </cell>
          <cell r="J646">
            <v>80.53</v>
          </cell>
          <cell r="K646">
            <v>161.07</v>
          </cell>
          <cell r="L646">
            <v>241.6</v>
          </cell>
          <cell r="M646">
            <v>1369.06</v>
          </cell>
          <cell r="N646" t="str">
            <v>S/L</v>
          </cell>
          <cell r="O646">
            <v>10</v>
          </cell>
          <cell r="P646" t="str">
            <v>City Recycling</v>
          </cell>
        </row>
        <row r="647">
          <cell r="A647" t="str">
            <v>VALLEY.638</v>
          </cell>
          <cell r="B647">
            <v>652</v>
          </cell>
          <cell r="C647"/>
          <cell r="D647" t="str">
            <v xml:space="preserve">1 - 6yd Cardboard Recyc Container            </v>
          </cell>
          <cell r="E647">
            <v>39618</v>
          </cell>
          <cell r="F647">
            <v>906.83</v>
          </cell>
          <cell r="G647">
            <v>0</v>
          </cell>
          <cell r="H647"/>
          <cell r="I647">
            <v>0</v>
          </cell>
          <cell r="J647">
            <v>45.34</v>
          </cell>
          <cell r="K647">
            <v>90.68</v>
          </cell>
          <cell r="L647">
            <v>136.02000000000001</v>
          </cell>
          <cell r="M647">
            <v>770.81</v>
          </cell>
          <cell r="N647" t="str">
            <v>S/L</v>
          </cell>
          <cell r="O647">
            <v>10</v>
          </cell>
          <cell r="P647" t="str">
            <v>City Recycling</v>
          </cell>
        </row>
        <row r="648">
          <cell r="A648" t="str">
            <v>VALLEY.639</v>
          </cell>
          <cell r="B648">
            <v>653</v>
          </cell>
          <cell r="C648"/>
          <cell r="D648" t="str">
            <v xml:space="preserve">2 - 2yd Cardboard Recyc Container            </v>
          </cell>
          <cell r="E648">
            <v>39618</v>
          </cell>
          <cell r="F648">
            <v>1250</v>
          </cell>
          <cell r="G648">
            <v>0</v>
          </cell>
          <cell r="H648"/>
          <cell r="I648">
            <v>0</v>
          </cell>
          <cell r="J648">
            <v>62.5</v>
          </cell>
          <cell r="K648">
            <v>125</v>
          </cell>
          <cell r="L648">
            <v>187.5</v>
          </cell>
          <cell r="M648">
            <v>1062.5</v>
          </cell>
          <cell r="N648" t="str">
            <v>S/L</v>
          </cell>
          <cell r="O648">
            <v>10</v>
          </cell>
          <cell r="P648" t="str">
            <v>City Recycling</v>
          </cell>
        </row>
        <row r="649">
          <cell r="A649" t="str">
            <v>VALLEY.640</v>
          </cell>
          <cell r="B649">
            <v>654</v>
          </cell>
          <cell r="C649"/>
          <cell r="D649" t="str">
            <v xml:space="preserve">1 - 6yd Cardboard Recyc Container            </v>
          </cell>
          <cell r="E649">
            <v>39643</v>
          </cell>
          <cell r="F649">
            <v>906.83</v>
          </cell>
          <cell r="G649">
            <v>0</v>
          </cell>
          <cell r="H649"/>
          <cell r="I649">
            <v>0</v>
          </cell>
          <cell r="J649">
            <v>45.34</v>
          </cell>
          <cell r="K649">
            <v>90.68</v>
          </cell>
          <cell r="L649">
            <v>136.02000000000001</v>
          </cell>
          <cell r="M649">
            <v>770.81</v>
          </cell>
          <cell r="N649" t="str">
            <v>S/L</v>
          </cell>
          <cell r="O649">
            <v>10</v>
          </cell>
          <cell r="P649" t="str">
            <v>City Recycling</v>
          </cell>
        </row>
        <row r="650">
          <cell r="A650" t="str">
            <v>VALLEY.641</v>
          </cell>
          <cell r="B650">
            <v>655</v>
          </cell>
          <cell r="C650"/>
          <cell r="D650" t="str">
            <v xml:space="preserve">10 - 2yd FL Container                        </v>
          </cell>
          <cell r="E650">
            <v>39658</v>
          </cell>
          <cell r="F650">
            <v>530</v>
          </cell>
          <cell r="G650">
            <v>0</v>
          </cell>
          <cell r="H650"/>
          <cell r="I650">
            <v>0</v>
          </cell>
          <cell r="J650">
            <v>22.08</v>
          </cell>
          <cell r="K650">
            <v>53</v>
          </cell>
          <cell r="L650">
            <v>75.08</v>
          </cell>
          <cell r="M650">
            <v>454.92</v>
          </cell>
          <cell r="N650" t="str">
            <v>S/L</v>
          </cell>
          <cell r="O650">
            <v>10</v>
          </cell>
          <cell r="P650" t="str">
            <v>City Recycling</v>
          </cell>
        </row>
        <row r="651">
          <cell r="A651" t="str">
            <v>VALLEY.642</v>
          </cell>
          <cell r="B651">
            <v>656</v>
          </cell>
          <cell r="C651"/>
          <cell r="D651" t="str">
            <v xml:space="preserve">Automated Arm - #317                         </v>
          </cell>
          <cell r="E651">
            <v>39685</v>
          </cell>
          <cell r="F651">
            <v>28000</v>
          </cell>
          <cell r="G651">
            <v>0</v>
          </cell>
          <cell r="H651"/>
          <cell r="I651">
            <v>0</v>
          </cell>
          <cell r="J651">
            <v>1333.33</v>
          </cell>
          <cell r="K651">
            <v>4000</v>
          </cell>
          <cell r="L651">
            <v>5333.33</v>
          </cell>
          <cell r="M651">
            <v>22666.67</v>
          </cell>
          <cell r="N651" t="str">
            <v>S/L</v>
          </cell>
          <cell r="O651">
            <v>7</v>
          </cell>
          <cell r="P651" t="str">
            <v>Transportation Equipment</v>
          </cell>
        </row>
        <row r="652">
          <cell r="A652" t="str">
            <v>VALLEY.643</v>
          </cell>
          <cell r="B652">
            <v>657</v>
          </cell>
          <cell r="C652"/>
          <cell r="D652" t="str">
            <v xml:space="preserve">1 - 6yd Cardboard Recyc Container            </v>
          </cell>
          <cell r="E652">
            <v>39675</v>
          </cell>
          <cell r="F652">
            <v>906.83</v>
          </cell>
          <cell r="G652">
            <v>0</v>
          </cell>
          <cell r="H652"/>
          <cell r="I652">
            <v>0</v>
          </cell>
          <cell r="J652">
            <v>37.78</v>
          </cell>
          <cell r="K652">
            <v>90.68</v>
          </cell>
          <cell r="L652">
            <v>128.46</v>
          </cell>
          <cell r="M652">
            <v>778.37</v>
          </cell>
          <cell r="N652" t="str">
            <v>S/L</v>
          </cell>
          <cell r="O652">
            <v>10</v>
          </cell>
          <cell r="P652" t="str">
            <v>City Recycling</v>
          </cell>
        </row>
        <row r="653">
          <cell r="A653" t="str">
            <v>VALLEY.644</v>
          </cell>
          <cell r="B653">
            <v>658</v>
          </cell>
          <cell r="C653"/>
          <cell r="D653" t="str">
            <v xml:space="preserve">1 - 6yd FL Container                         </v>
          </cell>
          <cell r="E653">
            <v>39675</v>
          </cell>
          <cell r="F653">
            <v>1081.5</v>
          </cell>
          <cell r="G653">
            <v>0</v>
          </cell>
          <cell r="H653"/>
          <cell r="I653">
            <v>0</v>
          </cell>
          <cell r="J653">
            <v>45.06</v>
          </cell>
          <cell r="K653">
            <v>108.15</v>
          </cell>
          <cell r="L653">
            <v>153.21</v>
          </cell>
          <cell r="M653">
            <v>928.29</v>
          </cell>
          <cell r="N653" t="str">
            <v>S/L</v>
          </cell>
          <cell r="O653">
            <v>10</v>
          </cell>
          <cell r="P653" t="str">
            <v>City Recycling</v>
          </cell>
        </row>
        <row r="654">
          <cell r="A654" t="str">
            <v>VALLEY.645</v>
          </cell>
          <cell r="B654">
            <v>659</v>
          </cell>
          <cell r="C654"/>
          <cell r="D654" t="str">
            <v xml:space="preserve">Slide Tube - #317                            </v>
          </cell>
          <cell r="E654">
            <v>39721</v>
          </cell>
          <cell r="F654">
            <v>2000</v>
          </cell>
          <cell r="G654">
            <v>0</v>
          </cell>
          <cell r="H654"/>
          <cell r="I654">
            <v>0</v>
          </cell>
          <cell r="J654">
            <v>71.430000000000007</v>
          </cell>
          <cell r="K654">
            <v>285.70999999999998</v>
          </cell>
          <cell r="L654">
            <v>357.14</v>
          </cell>
          <cell r="M654">
            <v>1642.86</v>
          </cell>
          <cell r="N654" t="str">
            <v>S/L</v>
          </cell>
          <cell r="O654">
            <v>7</v>
          </cell>
          <cell r="P654" t="str">
            <v>Transportation Equipment</v>
          </cell>
        </row>
        <row r="655">
          <cell r="A655" t="str">
            <v>VALLEY.646</v>
          </cell>
          <cell r="B655">
            <v>660</v>
          </cell>
          <cell r="C655"/>
          <cell r="D655" t="str">
            <v xml:space="preserve">2 - 6yd Cardboard Recyc Containers           </v>
          </cell>
          <cell r="E655">
            <v>39720</v>
          </cell>
          <cell r="F655">
            <v>1718</v>
          </cell>
          <cell r="G655">
            <v>0</v>
          </cell>
          <cell r="H655"/>
          <cell r="I655">
            <v>0</v>
          </cell>
          <cell r="J655">
            <v>42.95</v>
          </cell>
          <cell r="K655">
            <v>171.8</v>
          </cell>
          <cell r="L655">
            <v>214.75</v>
          </cell>
          <cell r="M655">
            <v>1503.25</v>
          </cell>
          <cell r="N655" t="str">
            <v>S/L</v>
          </cell>
          <cell r="O655">
            <v>10</v>
          </cell>
          <cell r="P655" t="str">
            <v>City Recycling</v>
          </cell>
        </row>
        <row r="656">
          <cell r="A656" t="str">
            <v>VALLEY.647</v>
          </cell>
          <cell r="B656">
            <v>661</v>
          </cell>
          <cell r="C656"/>
          <cell r="D656" t="str">
            <v xml:space="preserve">1 - 6yd FL Container                         </v>
          </cell>
          <cell r="E656">
            <v>39720</v>
          </cell>
          <cell r="F656">
            <v>1081.5</v>
          </cell>
          <cell r="G656">
            <v>0</v>
          </cell>
          <cell r="H656"/>
          <cell r="I656">
            <v>0</v>
          </cell>
          <cell r="J656">
            <v>27.04</v>
          </cell>
          <cell r="K656">
            <v>108.15</v>
          </cell>
          <cell r="L656">
            <v>135.19</v>
          </cell>
          <cell r="M656">
            <v>946.31</v>
          </cell>
          <cell r="N656" t="str">
            <v>S/L</v>
          </cell>
          <cell r="O656">
            <v>10</v>
          </cell>
          <cell r="P656" t="str">
            <v>City Recycling</v>
          </cell>
        </row>
        <row r="657">
          <cell r="A657" t="str">
            <v>VALLEY.648</v>
          </cell>
          <cell r="B657">
            <v>662</v>
          </cell>
          <cell r="C657"/>
          <cell r="D657" t="str">
            <v xml:space="preserve">3 - 4yd Containers                           </v>
          </cell>
          <cell r="E657">
            <v>39720</v>
          </cell>
          <cell r="F657">
            <v>2193.9899999999998</v>
          </cell>
          <cell r="G657">
            <v>0</v>
          </cell>
          <cell r="H657"/>
          <cell r="I657">
            <v>0</v>
          </cell>
          <cell r="J657">
            <v>54.85</v>
          </cell>
          <cell r="K657">
            <v>219.4</v>
          </cell>
          <cell r="L657">
            <v>274.25</v>
          </cell>
          <cell r="M657">
            <v>1919.74</v>
          </cell>
          <cell r="N657" t="str">
            <v>S/L</v>
          </cell>
          <cell r="O657">
            <v>10</v>
          </cell>
          <cell r="P657" t="str">
            <v>City Recycling</v>
          </cell>
        </row>
        <row r="658">
          <cell r="A658" t="str">
            <v>VALLEY.649</v>
          </cell>
          <cell r="B658">
            <v>663</v>
          </cell>
          <cell r="C658"/>
          <cell r="D658" t="str">
            <v xml:space="preserve">5 - 5yd FL Cathedral Containers              </v>
          </cell>
          <cell r="E658">
            <v>39720</v>
          </cell>
          <cell r="F658">
            <v>4833.8999999999996</v>
          </cell>
          <cell r="G658">
            <v>0</v>
          </cell>
          <cell r="H658"/>
          <cell r="I658">
            <v>0</v>
          </cell>
          <cell r="J658">
            <v>120.85</v>
          </cell>
          <cell r="K658">
            <v>483.39</v>
          </cell>
          <cell r="L658">
            <v>604.24</v>
          </cell>
          <cell r="M658">
            <v>4229.66</v>
          </cell>
          <cell r="N658" t="str">
            <v>S/L</v>
          </cell>
          <cell r="O658">
            <v>10</v>
          </cell>
          <cell r="P658" t="str">
            <v>City Recycling</v>
          </cell>
        </row>
        <row r="659">
          <cell r="A659" t="str">
            <v>VALLEY.650</v>
          </cell>
          <cell r="B659">
            <v>664</v>
          </cell>
          <cell r="C659"/>
          <cell r="D659" t="str">
            <v xml:space="preserve">2 - 2yd Slant Top Containers                 </v>
          </cell>
          <cell r="E659">
            <v>39720</v>
          </cell>
          <cell r="F659">
            <v>1350.9</v>
          </cell>
          <cell r="G659">
            <v>0</v>
          </cell>
          <cell r="H659"/>
          <cell r="I659">
            <v>0</v>
          </cell>
          <cell r="J659">
            <v>33.770000000000003</v>
          </cell>
          <cell r="K659">
            <v>135.09</v>
          </cell>
          <cell r="L659">
            <v>168.86</v>
          </cell>
          <cell r="M659">
            <v>1182.04</v>
          </cell>
          <cell r="N659" t="str">
            <v>S/L</v>
          </cell>
          <cell r="O659">
            <v>10</v>
          </cell>
          <cell r="P659" t="str">
            <v>City Recycling</v>
          </cell>
        </row>
        <row r="660">
          <cell r="A660" t="str">
            <v>VALLEY.651</v>
          </cell>
          <cell r="B660">
            <v>665</v>
          </cell>
          <cell r="C660"/>
          <cell r="D660" t="str">
            <v xml:space="preserve">1 - 4yd FL Recyc Container                   </v>
          </cell>
          <cell r="E660">
            <v>39720</v>
          </cell>
          <cell r="F660">
            <v>689.39</v>
          </cell>
          <cell r="G660">
            <v>0</v>
          </cell>
          <cell r="H660"/>
          <cell r="I660">
            <v>0</v>
          </cell>
          <cell r="J660">
            <v>17.23</v>
          </cell>
          <cell r="K660">
            <v>68.94</v>
          </cell>
          <cell r="L660">
            <v>86.17</v>
          </cell>
          <cell r="M660">
            <v>603.22</v>
          </cell>
          <cell r="N660" t="str">
            <v>S/L</v>
          </cell>
          <cell r="O660">
            <v>10</v>
          </cell>
          <cell r="P660" t="str">
            <v>City Recycling</v>
          </cell>
        </row>
        <row r="661">
          <cell r="A661" t="str">
            <v>VALLEY.652</v>
          </cell>
          <cell r="B661">
            <v>666</v>
          </cell>
          <cell r="C661"/>
          <cell r="D661" t="str">
            <v xml:space="preserve">1 - 3yd Slant Top Container                  </v>
          </cell>
          <cell r="E661">
            <v>39720</v>
          </cell>
          <cell r="F661">
            <v>747.07</v>
          </cell>
          <cell r="G661">
            <v>0</v>
          </cell>
          <cell r="H661"/>
          <cell r="I661">
            <v>0</v>
          </cell>
          <cell r="J661">
            <v>18.68</v>
          </cell>
          <cell r="K661">
            <v>74.709999999999994</v>
          </cell>
          <cell r="L661">
            <v>93.39</v>
          </cell>
          <cell r="M661">
            <v>653.67999999999995</v>
          </cell>
          <cell r="N661" t="str">
            <v>S/L</v>
          </cell>
          <cell r="O661">
            <v>10</v>
          </cell>
          <cell r="P661" t="str">
            <v>City Recycling</v>
          </cell>
        </row>
        <row r="662">
          <cell r="A662" t="str">
            <v>VALLEY.653</v>
          </cell>
          <cell r="B662">
            <v>667</v>
          </cell>
          <cell r="C662"/>
          <cell r="D662" t="str">
            <v xml:space="preserve">1 - 4yd Slant Top Container                  </v>
          </cell>
          <cell r="E662">
            <v>39720</v>
          </cell>
          <cell r="F662">
            <v>865.51</v>
          </cell>
          <cell r="G662">
            <v>0</v>
          </cell>
          <cell r="H662"/>
          <cell r="I662">
            <v>0</v>
          </cell>
          <cell r="J662">
            <v>21.64</v>
          </cell>
          <cell r="K662">
            <v>86.55</v>
          </cell>
          <cell r="L662">
            <v>108.19</v>
          </cell>
          <cell r="M662">
            <v>757.32</v>
          </cell>
          <cell r="N662" t="str">
            <v>S/L</v>
          </cell>
          <cell r="O662">
            <v>10</v>
          </cell>
          <cell r="P662" t="str">
            <v>City Recycling</v>
          </cell>
        </row>
        <row r="663">
          <cell r="A663" t="str">
            <v>VALLEY.654</v>
          </cell>
          <cell r="B663">
            <v>668</v>
          </cell>
          <cell r="C663"/>
          <cell r="D663" t="str">
            <v xml:space="preserve">4 - 2yd Containers                           </v>
          </cell>
          <cell r="E663">
            <v>39720</v>
          </cell>
          <cell r="F663">
            <v>2042</v>
          </cell>
          <cell r="G663">
            <v>0</v>
          </cell>
          <cell r="H663"/>
          <cell r="I663">
            <v>0</v>
          </cell>
          <cell r="J663">
            <v>51.05</v>
          </cell>
          <cell r="K663">
            <v>204.2</v>
          </cell>
          <cell r="L663">
            <v>255.25</v>
          </cell>
          <cell r="M663">
            <v>1786.75</v>
          </cell>
          <cell r="N663" t="str">
            <v>S/L</v>
          </cell>
          <cell r="O663">
            <v>10</v>
          </cell>
          <cell r="P663" t="str">
            <v>City Recycling</v>
          </cell>
        </row>
        <row r="664">
          <cell r="A664" t="str">
            <v>VALLEY.655</v>
          </cell>
          <cell r="B664">
            <v>669</v>
          </cell>
          <cell r="C664"/>
          <cell r="D664" t="str">
            <v xml:space="preserve">7 - 4yd Cardboard Recyc Containers           </v>
          </cell>
          <cell r="E664">
            <v>39720</v>
          </cell>
          <cell r="F664">
            <v>5258.05</v>
          </cell>
          <cell r="G664">
            <v>0</v>
          </cell>
          <cell r="H664"/>
          <cell r="I664">
            <v>0</v>
          </cell>
          <cell r="J664">
            <v>131.44999999999999</v>
          </cell>
          <cell r="K664">
            <v>525.80999999999995</v>
          </cell>
          <cell r="L664">
            <v>657.26</v>
          </cell>
          <cell r="M664">
            <v>4600.79</v>
          </cell>
          <cell r="N664" t="str">
            <v>S/L</v>
          </cell>
          <cell r="O664">
            <v>10</v>
          </cell>
          <cell r="P664" t="str">
            <v>City Recycling</v>
          </cell>
        </row>
        <row r="665">
          <cell r="A665" t="str">
            <v>VALLEY.656</v>
          </cell>
          <cell r="B665">
            <v>670</v>
          </cell>
          <cell r="C665"/>
          <cell r="D665" t="str">
            <v xml:space="preserve">8 - 6yd Cardboard Recyc Containers           </v>
          </cell>
          <cell r="E665">
            <v>39720</v>
          </cell>
          <cell r="F665">
            <v>6872</v>
          </cell>
          <cell r="G665">
            <v>0</v>
          </cell>
          <cell r="H665"/>
          <cell r="I665">
            <v>0</v>
          </cell>
          <cell r="J665">
            <v>171.8</v>
          </cell>
          <cell r="K665">
            <v>687.2</v>
          </cell>
          <cell r="L665">
            <v>859</v>
          </cell>
          <cell r="M665">
            <v>6013</v>
          </cell>
          <cell r="N665" t="str">
            <v>S/L</v>
          </cell>
          <cell r="O665">
            <v>10</v>
          </cell>
          <cell r="P665" t="str">
            <v>City Recycling</v>
          </cell>
        </row>
        <row r="666">
          <cell r="A666" t="str">
            <v>VALLEY.657</v>
          </cell>
          <cell r="B666">
            <v>671</v>
          </cell>
          <cell r="C666"/>
          <cell r="D666" t="str">
            <v xml:space="preserve">2 - 6yd Cardboard Recyc Containers           </v>
          </cell>
          <cell r="E666">
            <v>39720</v>
          </cell>
          <cell r="F666">
            <v>1702.28</v>
          </cell>
          <cell r="G666">
            <v>0</v>
          </cell>
          <cell r="H666"/>
          <cell r="I666">
            <v>0</v>
          </cell>
          <cell r="J666">
            <v>42.56</v>
          </cell>
          <cell r="K666">
            <v>170.23</v>
          </cell>
          <cell r="L666">
            <v>212.79</v>
          </cell>
          <cell r="M666">
            <v>1489.49</v>
          </cell>
          <cell r="N666" t="str">
            <v>S/L</v>
          </cell>
          <cell r="O666">
            <v>10</v>
          </cell>
          <cell r="P666" t="str">
            <v>City Recycling</v>
          </cell>
        </row>
        <row r="667">
          <cell r="A667" t="str">
            <v>VALLEY.658</v>
          </cell>
          <cell r="B667">
            <v>672</v>
          </cell>
          <cell r="C667"/>
          <cell r="D667" t="str">
            <v xml:space="preserve">1 - 6yd FL Container                         </v>
          </cell>
          <cell r="E667">
            <v>39720</v>
          </cell>
          <cell r="F667">
            <v>1081.5</v>
          </cell>
          <cell r="G667">
            <v>0</v>
          </cell>
          <cell r="H667"/>
          <cell r="I667">
            <v>0</v>
          </cell>
          <cell r="J667">
            <v>27.04</v>
          </cell>
          <cell r="K667">
            <v>108.15</v>
          </cell>
          <cell r="L667">
            <v>135.19</v>
          </cell>
          <cell r="M667">
            <v>946.31</v>
          </cell>
          <cell r="N667" t="str">
            <v>S/L</v>
          </cell>
          <cell r="O667">
            <v>10</v>
          </cell>
          <cell r="P667" t="str">
            <v>City Recycling</v>
          </cell>
        </row>
        <row r="668">
          <cell r="A668" t="str">
            <v>VALLEY.659</v>
          </cell>
          <cell r="B668">
            <v>673</v>
          </cell>
          <cell r="C668"/>
          <cell r="D668" t="str">
            <v xml:space="preserve">6 - 2yd Containers                           </v>
          </cell>
          <cell r="E668">
            <v>39720</v>
          </cell>
          <cell r="F668">
            <v>3691.68</v>
          </cell>
          <cell r="G668">
            <v>0</v>
          </cell>
          <cell r="H668"/>
          <cell r="I668">
            <v>0</v>
          </cell>
          <cell r="J668">
            <v>92.29</v>
          </cell>
          <cell r="K668">
            <v>369.17</v>
          </cell>
          <cell r="L668">
            <v>461.46</v>
          </cell>
          <cell r="M668">
            <v>3230.22</v>
          </cell>
          <cell r="N668" t="str">
            <v>S/L</v>
          </cell>
          <cell r="O668">
            <v>10</v>
          </cell>
          <cell r="P668" t="str">
            <v>City Recycling</v>
          </cell>
        </row>
        <row r="669">
          <cell r="A669" t="str">
            <v>VALLEY.660</v>
          </cell>
          <cell r="B669">
            <v>674</v>
          </cell>
          <cell r="C669"/>
          <cell r="D669" t="str">
            <v xml:space="preserve">1 - 2yd Container                            </v>
          </cell>
          <cell r="E669">
            <v>39720</v>
          </cell>
          <cell r="F669">
            <v>601.33000000000004</v>
          </cell>
          <cell r="G669">
            <v>0</v>
          </cell>
          <cell r="H669"/>
          <cell r="I669">
            <v>0</v>
          </cell>
          <cell r="J669">
            <v>15.03</v>
          </cell>
          <cell r="K669">
            <v>60.13</v>
          </cell>
          <cell r="L669">
            <v>75.16</v>
          </cell>
          <cell r="M669">
            <v>526.16999999999996</v>
          </cell>
          <cell r="N669" t="str">
            <v>S/L</v>
          </cell>
          <cell r="O669">
            <v>10</v>
          </cell>
          <cell r="P669" t="str">
            <v>City Recycling</v>
          </cell>
        </row>
        <row r="670">
          <cell r="A670" t="str">
            <v>VALLEY.661</v>
          </cell>
          <cell r="B670">
            <v>675</v>
          </cell>
          <cell r="C670"/>
          <cell r="D670" t="str">
            <v xml:space="preserve">1 - 3yd Container                            </v>
          </cell>
          <cell r="E670">
            <v>39720</v>
          </cell>
          <cell r="F670">
            <v>621.52</v>
          </cell>
          <cell r="G670">
            <v>0</v>
          </cell>
          <cell r="H670"/>
          <cell r="I670">
            <v>0</v>
          </cell>
          <cell r="J670">
            <v>15.54</v>
          </cell>
          <cell r="K670">
            <v>62.15</v>
          </cell>
          <cell r="L670">
            <v>77.69</v>
          </cell>
          <cell r="M670">
            <v>543.83000000000004</v>
          </cell>
          <cell r="N670" t="str">
            <v>S/L</v>
          </cell>
          <cell r="O670">
            <v>10</v>
          </cell>
          <cell r="P670" t="str">
            <v>City Recycling</v>
          </cell>
        </row>
        <row r="671">
          <cell r="A671" t="str">
            <v>VALLEY.662</v>
          </cell>
          <cell r="B671">
            <v>676</v>
          </cell>
          <cell r="C671"/>
          <cell r="D671" t="str">
            <v xml:space="preserve">5 - 4yd Containers                           </v>
          </cell>
          <cell r="E671">
            <v>39720</v>
          </cell>
          <cell r="F671">
            <v>3656.65</v>
          </cell>
          <cell r="G671">
            <v>0</v>
          </cell>
          <cell r="H671"/>
          <cell r="I671">
            <v>0</v>
          </cell>
          <cell r="J671">
            <v>91.42</v>
          </cell>
          <cell r="K671">
            <v>365.67</v>
          </cell>
          <cell r="L671">
            <v>457.09</v>
          </cell>
          <cell r="M671">
            <v>3199.56</v>
          </cell>
          <cell r="N671" t="str">
            <v>S/L</v>
          </cell>
          <cell r="O671">
            <v>10</v>
          </cell>
          <cell r="P671" t="str">
            <v>City Recycling</v>
          </cell>
        </row>
        <row r="672">
          <cell r="A672" t="str">
            <v>VALLEY.663</v>
          </cell>
          <cell r="B672">
            <v>677</v>
          </cell>
          <cell r="C672"/>
          <cell r="D672" t="str">
            <v xml:space="preserve">12V Oil Cooler - #317                        </v>
          </cell>
          <cell r="E672">
            <v>39750</v>
          </cell>
          <cell r="F672">
            <v>633.36</v>
          </cell>
          <cell r="G672">
            <v>0</v>
          </cell>
          <cell r="H672"/>
          <cell r="I672">
            <v>0</v>
          </cell>
          <cell r="J672">
            <v>15.08</v>
          </cell>
          <cell r="K672">
            <v>90.48</v>
          </cell>
          <cell r="L672">
            <v>105.56</v>
          </cell>
          <cell r="M672">
            <v>527.79999999999995</v>
          </cell>
          <cell r="N672" t="str">
            <v>S/L</v>
          </cell>
          <cell r="O672">
            <v>7</v>
          </cell>
          <cell r="P672" t="str">
            <v>Transportation Equipment</v>
          </cell>
        </row>
        <row r="673">
          <cell r="A673" t="str">
            <v>VALLEY.664</v>
          </cell>
          <cell r="B673">
            <v>678</v>
          </cell>
          <cell r="C673"/>
          <cell r="D673" t="str">
            <v xml:space="preserve">1 - 3yd Container                            </v>
          </cell>
          <cell r="E673">
            <v>39741</v>
          </cell>
          <cell r="F673">
            <v>621.52</v>
          </cell>
          <cell r="G673">
            <v>0</v>
          </cell>
          <cell r="H673"/>
          <cell r="I673">
            <v>0</v>
          </cell>
          <cell r="J673">
            <v>10.36</v>
          </cell>
          <cell r="K673">
            <v>62.15</v>
          </cell>
          <cell r="L673">
            <v>72.510000000000005</v>
          </cell>
          <cell r="M673">
            <v>549.01</v>
          </cell>
          <cell r="N673" t="str">
            <v>S/L</v>
          </cell>
          <cell r="O673">
            <v>10</v>
          </cell>
          <cell r="P673" t="str">
            <v>City Recycling</v>
          </cell>
        </row>
        <row r="674">
          <cell r="A674" t="str">
            <v>VALLEY.665</v>
          </cell>
          <cell r="B674">
            <v>679</v>
          </cell>
          <cell r="C674"/>
          <cell r="D674" t="str">
            <v xml:space="preserve">2 - 30yd Drop Boxes                          </v>
          </cell>
          <cell r="E674">
            <v>39741</v>
          </cell>
          <cell r="F674">
            <v>13974</v>
          </cell>
          <cell r="G674">
            <v>0</v>
          </cell>
          <cell r="H674"/>
          <cell r="I674">
            <v>0</v>
          </cell>
          <cell r="J674">
            <v>232.9</v>
          </cell>
          <cell r="K674">
            <v>1397.4</v>
          </cell>
          <cell r="L674">
            <v>1630.3</v>
          </cell>
          <cell r="M674">
            <v>12343.7</v>
          </cell>
          <cell r="N674" t="str">
            <v>S/L</v>
          </cell>
          <cell r="O674">
            <v>10</v>
          </cell>
          <cell r="P674" t="str">
            <v>Drop Boxes</v>
          </cell>
        </row>
        <row r="675">
          <cell r="A675" t="str">
            <v>VALLEY.666</v>
          </cell>
          <cell r="B675">
            <v>680</v>
          </cell>
          <cell r="C675"/>
          <cell r="D675" t="str">
            <v xml:space="preserve">10 - 96 Gal Univ Containers                  </v>
          </cell>
          <cell r="E675">
            <v>39750</v>
          </cell>
          <cell r="F675">
            <v>4747.6000000000004</v>
          </cell>
          <cell r="G675">
            <v>0</v>
          </cell>
          <cell r="H675"/>
          <cell r="I675">
            <v>0</v>
          </cell>
          <cell r="J675">
            <v>79.13</v>
          </cell>
          <cell r="K675">
            <v>474.76</v>
          </cell>
          <cell r="L675">
            <v>553.89</v>
          </cell>
          <cell r="M675">
            <v>4193.71</v>
          </cell>
          <cell r="N675" t="str">
            <v>S/L</v>
          </cell>
          <cell r="O675">
            <v>10</v>
          </cell>
          <cell r="P675" t="str">
            <v>City Recycling</v>
          </cell>
        </row>
        <row r="676">
          <cell r="A676" t="str">
            <v>VALLEY.667</v>
          </cell>
          <cell r="B676">
            <v>681</v>
          </cell>
          <cell r="C676"/>
          <cell r="D676" t="str">
            <v xml:space="preserve">Engine - #112                                </v>
          </cell>
          <cell r="E676">
            <v>39777</v>
          </cell>
          <cell r="F676">
            <v>1836.88</v>
          </cell>
          <cell r="G676">
            <v>0</v>
          </cell>
          <cell r="H676"/>
          <cell r="I676">
            <v>0</v>
          </cell>
          <cell r="J676">
            <v>21.87</v>
          </cell>
          <cell r="K676">
            <v>262.41000000000003</v>
          </cell>
          <cell r="L676">
            <v>284.27999999999997</v>
          </cell>
          <cell r="M676">
            <v>1552.6</v>
          </cell>
          <cell r="N676" t="str">
            <v>S/L</v>
          </cell>
          <cell r="O676">
            <v>7</v>
          </cell>
          <cell r="P676" t="str">
            <v>Transportation Equipment</v>
          </cell>
        </row>
        <row r="677">
          <cell r="A677" t="str">
            <v>VALLEY.668</v>
          </cell>
          <cell r="B677">
            <v>682</v>
          </cell>
          <cell r="C677"/>
          <cell r="D677" t="str">
            <v xml:space="preserve">Lift Axle - #322                             </v>
          </cell>
          <cell r="E677">
            <v>39777</v>
          </cell>
          <cell r="F677">
            <v>8664</v>
          </cell>
          <cell r="G677">
            <v>0</v>
          </cell>
          <cell r="H677"/>
          <cell r="I677">
            <v>0</v>
          </cell>
          <cell r="J677">
            <v>103.14</v>
          </cell>
          <cell r="K677">
            <v>1237.71</v>
          </cell>
          <cell r="L677">
            <v>1340.85</v>
          </cell>
          <cell r="M677">
            <v>7323.15</v>
          </cell>
          <cell r="N677" t="str">
            <v>S/L</v>
          </cell>
          <cell r="O677">
            <v>7</v>
          </cell>
          <cell r="P677" t="str">
            <v>Transportation Equipment</v>
          </cell>
        </row>
        <row r="678">
          <cell r="A678" t="str">
            <v>VALLEY.669</v>
          </cell>
          <cell r="B678">
            <v>683</v>
          </cell>
          <cell r="C678"/>
          <cell r="D678" t="str">
            <v xml:space="preserve">Engine - #115                                </v>
          </cell>
          <cell r="E678">
            <v>39782</v>
          </cell>
          <cell r="F678">
            <v>13107.11</v>
          </cell>
          <cell r="G678">
            <v>0</v>
          </cell>
          <cell r="H678"/>
          <cell r="I678">
            <v>0</v>
          </cell>
          <cell r="J678">
            <v>156.04</v>
          </cell>
          <cell r="K678">
            <v>1872.44</v>
          </cell>
          <cell r="L678">
            <v>2028.48</v>
          </cell>
          <cell r="M678">
            <v>11078.63</v>
          </cell>
          <cell r="N678" t="str">
            <v>S/L</v>
          </cell>
          <cell r="O678">
            <v>7</v>
          </cell>
          <cell r="P678" t="str">
            <v>Transportation Equipment</v>
          </cell>
        </row>
        <row r="679">
          <cell r="A679" t="str">
            <v>VALLEY.670</v>
          </cell>
          <cell r="B679">
            <v>684</v>
          </cell>
          <cell r="C679"/>
          <cell r="D679" t="str">
            <v xml:space="preserve">Tires - #322                                 </v>
          </cell>
          <cell r="E679">
            <v>39805</v>
          </cell>
          <cell r="F679">
            <v>1791.56</v>
          </cell>
          <cell r="G679">
            <v>0</v>
          </cell>
          <cell r="H679"/>
          <cell r="I679">
            <v>0</v>
          </cell>
          <cell r="J679">
            <v>0</v>
          </cell>
          <cell r="K679">
            <v>255.94</v>
          </cell>
          <cell r="L679">
            <v>255.94</v>
          </cell>
          <cell r="M679">
            <v>1535.62</v>
          </cell>
          <cell r="N679" t="str">
            <v>S/L</v>
          </cell>
          <cell r="O679">
            <v>7</v>
          </cell>
          <cell r="P679" t="str">
            <v>Transportation Equipment</v>
          </cell>
        </row>
        <row r="680">
          <cell r="A680" t="str">
            <v>VALLEY.671</v>
          </cell>
          <cell r="B680">
            <v>685</v>
          </cell>
          <cell r="C680"/>
          <cell r="D680" t="str">
            <v xml:space="preserve">Slide Tube - #322                            </v>
          </cell>
          <cell r="E680">
            <v>39902</v>
          </cell>
          <cell r="F680">
            <v>1500</v>
          </cell>
          <cell r="G680">
            <v>0</v>
          </cell>
          <cell r="H680" t="str">
            <v>c</v>
          </cell>
          <cell r="I680">
            <v>0</v>
          </cell>
          <cell r="J680">
            <v>0</v>
          </cell>
          <cell r="K680">
            <v>160.71</v>
          </cell>
          <cell r="L680">
            <v>160.71</v>
          </cell>
          <cell r="M680">
            <v>1339.29</v>
          </cell>
          <cell r="N680" t="str">
            <v>S/L</v>
          </cell>
          <cell r="O680">
            <v>7</v>
          </cell>
          <cell r="P680" t="str">
            <v>Transportation Equipment</v>
          </cell>
        </row>
        <row r="681">
          <cell r="A681" t="str">
            <v>VALLEY.672</v>
          </cell>
          <cell r="B681">
            <v>686</v>
          </cell>
          <cell r="C681"/>
          <cell r="D681" t="str">
            <v xml:space="preserve">2 - 8yd Cathedral Containers                 </v>
          </cell>
          <cell r="E681">
            <v>39884</v>
          </cell>
          <cell r="F681">
            <v>2058</v>
          </cell>
          <cell r="G681">
            <v>0</v>
          </cell>
          <cell r="H681" t="str">
            <v>c</v>
          </cell>
          <cell r="I681">
            <v>0</v>
          </cell>
          <cell r="J681">
            <v>0</v>
          </cell>
          <cell r="K681">
            <v>171.5</v>
          </cell>
          <cell r="L681">
            <v>171.5</v>
          </cell>
          <cell r="M681">
            <v>1886.5</v>
          </cell>
          <cell r="N681" t="str">
            <v>S/L</v>
          </cell>
          <cell r="O681">
            <v>10</v>
          </cell>
          <cell r="P681" t="str">
            <v>City Recycling</v>
          </cell>
        </row>
        <row r="682">
          <cell r="A682" t="str">
            <v>VALLEY.673</v>
          </cell>
          <cell r="B682">
            <v>687</v>
          </cell>
          <cell r="C682"/>
          <cell r="D682" t="str">
            <v xml:space="preserve">1 - 4yd Container                            </v>
          </cell>
          <cell r="E682">
            <v>39917</v>
          </cell>
          <cell r="F682">
            <v>731.33</v>
          </cell>
          <cell r="G682">
            <v>0</v>
          </cell>
          <cell r="H682" t="str">
            <v>c</v>
          </cell>
          <cell r="I682">
            <v>0</v>
          </cell>
          <cell r="J682">
            <v>0</v>
          </cell>
          <cell r="K682">
            <v>54.85</v>
          </cell>
          <cell r="L682">
            <v>54.85</v>
          </cell>
          <cell r="M682">
            <v>676.48</v>
          </cell>
          <cell r="N682" t="str">
            <v>S/L</v>
          </cell>
          <cell r="O682">
            <v>10</v>
          </cell>
          <cell r="P682" t="str">
            <v>City Recycling</v>
          </cell>
        </row>
        <row r="683">
          <cell r="A683" t="str">
            <v>VALLEY.674</v>
          </cell>
          <cell r="B683">
            <v>688</v>
          </cell>
          <cell r="C683"/>
          <cell r="D683" t="str">
            <v xml:space="preserve">1600 Yard Debris Recycling Bags              </v>
          </cell>
          <cell r="E683">
            <v>39955</v>
          </cell>
          <cell r="F683">
            <v>1807.84</v>
          </cell>
          <cell r="G683">
            <v>0</v>
          </cell>
          <cell r="H683" t="str">
            <v>c</v>
          </cell>
          <cell r="I683">
            <v>0</v>
          </cell>
          <cell r="J683">
            <v>0</v>
          </cell>
          <cell r="K683">
            <v>105.46</v>
          </cell>
          <cell r="L683">
            <v>105.46</v>
          </cell>
          <cell r="M683">
            <v>1702.38</v>
          </cell>
          <cell r="N683" t="str">
            <v>S/L</v>
          </cell>
          <cell r="O683">
            <v>10</v>
          </cell>
          <cell r="P683" t="str">
            <v>City Recycling</v>
          </cell>
        </row>
        <row r="684">
          <cell r="A684" t="str">
            <v>VALLEY.675</v>
          </cell>
          <cell r="B684">
            <v>689</v>
          </cell>
          <cell r="C684"/>
          <cell r="D684" t="str">
            <v xml:space="preserve">1 - 4yd Container                            </v>
          </cell>
          <cell r="E684">
            <v>40000</v>
          </cell>
          <cell r="F684">
            <v>731.33</v>
          </cell>
          <cell r="G684">
            <v>0</v>
          </cell>
          <cell r="H684" t="str">
            <v>c</v>
          </cell>
          <cell r="I684">
            <v>0</v>
          </cell>
          <cell r="J684">
            <v>0</v>
          </cell>
          <cell r="K684">
            <v>36.57</v>
          </cell>
          <cell r="L684">
            <v>36.57</v>
          </cell>
          <cell r="M684">
            <v>694.76</v>
          </cell>
          <cell r="N684" t="str">
            <v>S/L</v>
          </cell>
          <cell r="O684">
            <v>10</v>
          </cell>
          <cell r="P684" t="str">
            <v>City Recycling</v>
          </cell>
        </row>
        <row r="685">
          <cell r="A685" t="str">
            <v>VALLEY.676</v>
          </cell>
          <cell r="B685">
            <v>690</v>
          </cell>
          <cell r="C685"/>
          <cell r="D685" t="str">
            <v xml:space="preserve">Cylinder Head Replacement - #322             </v>
          </cell>
          <cell r="E685">
            <v>39994</v>
          </cell>
          <cell r="F685">
            <v>4457.22</v>
          </cell>
          <cell r="G685">
            <v>0</v>
          </cell>
          <cell r="H685" t="str">
            <v>c</v>
          </cell>
          <cell r="I685">
            <v>0</v>
          </cell>
          <cell r="J685">
            <v>0</v>
          </cell>
          <cell r="K685">
            <v>318.37</v>
          </cell>
          <cell r="L685">
            <v>318.37</v>
          </cell>
          <cell r="M685">
            <v>4138.8500000000004</v>
          </cell>
          <cell r="N685" t="str">
            <v>S/L</v>
          </cell>
          <cell r="O685">
            <v>7</v>
          </cell>
          <cell r="P685" t="str">
            <v>Transportation Equipment</v>
          </cell>
        </row>
        <row r="686">
          <cell r="A686" t="str">
            <v>VALLEY.677</v>
          </cell>
          <cell r="B686">
            <v>691</v>
          </cell>
          <cell r="C686"/>
          <cell r="D686" t="str">
            <v xml:space="preserve">Rebuilt Exchange Allison Transmission - #322 </v>
          </cell>
          <cell r="E686">
            <v>39994</v>
          </cell>
          <cell r="F686">
            <v>3650</v>
          </cell>
          <cell r="G686">
            <v>0</v>
          </cell>
          <cell r="H686" t="str">
            <v>c</v>
          </cell>
          <cell r="I686">
            <v>0</v>
          </cell>
          <cell r="J686">
            <v>0</v>
          </cell>
          <cell r="K686">
            <v>260.70999999999998</v>
          </cell>
          <cell r="L686">
            <v>260.70999999999998</v>
          </cell>
          <cell r="M686">
            <v>3389.29</v>
          </cell>
          <cell r="N686" t="str">
            <v>S/L</v>
          </cell>
          <cell r="O686">
            <v>7</v>
          </cell>
          <cell r="P686" t="str">
            <v>Transportation Equipment</v>
          </cell>
        </row>
        <row r="687">
          <cell r="A687" t="str">
            <v>VALLEY.678</v>
          </cell>
          <cell r="B687">
            <v>692</v>
          </cell>
          <cell r="C687"/>
          <cell r="D687" t="str">
            <v xml:space="preserve">Arm Kit for Converting - #318                </v>
          </cell>
          <cell r="E687">
            <v>40007</v>
          </cell>
          <cell r="F687">
            <v>24233.07</v>
          </cell>
          <cell r="G687">
            <v>0</v>
          </cell>
          <cell r="H687" t="str">
            <v>c</v>
          </cell>
          <cell r="I687">
            <v>0</v>
          </cell>
          <cell r="J687">
            <v>0</v>
          </cell>
          <cell r="K687">
            <v>1730.93</v>
          </cell>
          <cell r="L687">
            <v>1730.93</v>
          </cell>
          <cell r="M687">
            <v>22502.14</v>
          </cell>
          <cell r="N687" t="str">
            <v>S/L</v>
          </cell>
          <cell r="O687">
            <v>7</v>
          </cell>
          <cell r="P687" t="str">
            <v>Transportation Equipment</v>
          </cell>
        </row>
        <row r="688">
          <cell r="A688" t="str">
            <v>VALLEY.679</v>
          </cell>
          <cell r="B688">
            <v>693</v>
          </cell>
          <cell r="C688"/>
          <cell r="D688" t="str">
            <v xml:space="preserve">Arm Kit for Converting - #322                </v>
          </cell>
          <cell r="E688">
            <v>40007</v>
          </cell>
          <cell r="F688">
            <v>24233.07</v>
          </cell>
          <cell r="G688">
            <v>0</v>
          </cell>
          <cell r="H688" t="str">
            <v>c</v>
          </cell>
          <cell r="I688">
            <v>0</v>
          </cell>
          <cell r="J688">
            <v>0</v>
          </cell>
          <cell r="K688">
            <v>1730.93</v>
          </cell>
          <cell r="L688">
            <v>1730.93</v>
          </cell>
          <cell r="M688">
            <v>22502.14</v>
          </cell>
          <cell r="N688" t="str">
            <v>S/L</v>
          </cell>
          <cell r="O688">
            <v>7</v>
          </cell>
          <cell r="P688" t="str">
            <v>Transportation Equipment</v>
          </cell>
        </row>
        <row r="689">
          <cell r="A689" t="str">
            <v>VALLEY.680</v>
          </cell>
          <cell r="B689">
            <v>694</v>
          </cell>
          <cell r="C689"/>
          <cell r="D689" t="str">
            <v xml:space="preserve">2003 Autocar WXR-Heil 7000-28yd - #332       </v>
          </cell>
          <cell r="E689">
            <v>40038</v>
          </cell>
          <cell r="F689">
            <v>71000</v>
          </cell>
          <cell r="G689">
            <v>0</v>
          </cell>
          <cell r="H689" t="str">
            <v>c</v>
          </cell>
          <cell r="I689">
            <v>0</v>
          </cell>
          <cell r="J689">
            <v>0</v>
          </cell>
          <cell r="K689">
            <v>4226.1899999999996</v>
          </cell>
          <cell r="L689">
            <v>4226.1899999999996</v>
          </cell>
          <cell r="M689">
            <v>66773.81</v>
          </cell>
          <cell r="N689" t="str">
            <v>S/L</v>
          </cell>
          <cell r="O689">
            <v>7</v>
          </cell>
          <cell r="P689" t="str">
            <v>Transportation Equipment</v>
          </cell>
        </row>
        <row r="690">
          <cell r="A690" t="str">
            <v>VALLEY.681</v>
          </cell>
          <cell r="B690">
            <v>695</v>
          </cell>
          <cell r="C690"/>
          <cell r="D690" t="str">
            <v xml:space="preserve">10 - 96 Gal Univ XHD Containers              </v>
          </cell>
          <cell r="E690">
            <v>40052</v>
          </cell>
          <cell r="F690">
            <v>32444.400000000001</v>
          </cell>
          <cell r="G690">
            <v>0</v>
          </cell>
          <cell r="H690" t="str">
            <v>c</v>
          </cell>
          <cell r="I690">
            <v>0</v>
          </cell>
          <cell r="J690">
            <v>0</v>
          </cell>
          <cell r="K690">
            <v>1081.48</v>
          </cell>
          <cell r="L690">
            <v>1081.48</v>
          </cell>
          <cell r="M690">
            <v>31362.92</v>
          </cell>
          <cell r="N690" t="str">
            <v>S/L</v>
          </cell>
          <cell r="O690">
            <v>10</v>
          </cell>
          <cell r="P690" t="str">
            <v>City Recycling</v>
          </cell>
        </row>
        <row r="691">
          <cell r="A691" t="str">
            <v>VALLEY.682</v>
          </cell>
          <cell r="B691">
            <v>696</v>
          </cell>
          <cell r="C691"/>
          <cell r="D691" t="str">
            <v xml:space="preserve">3 - 4yd Containers                           </v>
          </cell>
          <cell r="E691">
            <v>40038</v>
          </cell>
          <cell r="F691">
            <v>2193.9899999999998</v>
          </cell>
          <cell r="G691">
            <v>0</v>
          </cell>
          <cell r="H691" t="str">
            <v>c</v>
          </cell>
          <cell r="I691">
            <v>0</v>
          </cell>
          <cell r="J691">
            <v>0</v>
          </cell>
          <cell r="K691">
            <v>91.42</v>
          </cell>
          <cell r="L691">
            <v>91.42</v>
          </cell>
          <cell r="M691">
            <v>2102.5700000000002</v>
          </cell>
          <cell r="N691" t="str">
            <v>S/L</v>
          </cell>
          <cell r="O691">
            <v>10</v>
          </cell>
          <cell r="P691" t="str">
            <v>City Recycling</v>
          </cell>
        </row>
        <row r="692">
          <cell r="A692" t="str">
            <v>VALLEY.683</v>
          </cell>
          <cell r="B692">
            <v>697</v>
          </cell>
          <cell r="C692"/>
          <cell r="D692" t="str">
            <v xml:space="preserve">1 - 3yd Container                            </v>
          </cell>
          <cell r="E692">
            <v>40038</v>
          </cell>
          <cell r="F692">
            <v>621.52</v>
          </cell>
          <cell r="G692">
            <v>0</v>
          </cell>
          <cell r="H692" t="str">
            <v>c</v>
          </cell>
          <cell r="I692">
            <v>0</v>
          </cell>
          <cell r="J692">
            <v>0</v>
          </cell>
          <cell r="K692">
            <v>25.9</v>
          </cell>
          <cell r="L692">
            <v>25.9</v>
          </cell>
          <cell r="M692">
            <v>595.62</v>
          </cell>
          <cell r="N692" t="str">
            <v>S/L</v>
          </cell>
          <cell r="O692">
            <v>10</v>
          </cell>
          <cell r="P692" t="str">
            <v>City Recycling</v>
          </cell>
        </row>
        <row r="693">
          <cell r="A693" t="str">
            <v>VALLEY.684</v>
          </cell>
          <cell r="B693">
            <v>698</v>
          </cell>
          <cell r="C693"/>
          <cell r="D693" t="str">
            <v xml:space="preserve">3 - 4yd Cardboard Recyc Containers           </v>
          </cell>
          <cell r="E693">
            <v>40038</v>
          </cell>
          <cell r="F693">
            <v>2007</v>
          </cell>
          <cell r="G693">
            <v>0</v>
          </cell>
          <cell r="H693" t="str">
            <v>c</v>
          </cell>
          <cell r="I693">
            <v>0</v>
          </cell>
          <cell r="J693">
            <v>0</v>
          </cell>
          <cell r="K693">
            <v>83.63</v>
          </cell>
          <cell r="L693">
            <v>83.63</v>
          </cell>
          <cell r="M693">
            <v>1923.37</v>
          </cell>
          <cell r="N693" t="str">
            <v>S/L</v>
          </cell>
          <cell r="O693">
            <v>10</v>
          </cell>
          <cell r="P693" t="str">
            <v>City Recycling</v>
          </cell>
        </row>
        <row r="694">
          <cell r="A694" t="str">
            <v>VALLEY.685</v>
          </cell>
          <cell r="B694">
            <v>699</v>
          </cell>
          <cell r="C694"/>
          <cell r="D694" t="str">
            <v xml:space="preserve">Used Wheel - #332                            </v>
          </cell>
          <cell r="E694">
            <v>40086</v>
          </cell>
          <cell r="F694">
            <v>644.9</v>
          </cell>
          <cell r="G694">
            <v>0</v>
          </cell>
          <cell r="H694" t="str">
            <v>c</v>
          </cell>
          <cell r="I694">
            <v>0</v>
          </cell>
          <cell r="J694">
            <v>0</v>
          </cell>
          <cell r="K694">
            <v>23.03</v>
          </cell>
          <cell r="L694">
            <v>23.03</v>
          </cell>
          <cell r="M694">
            <v>621.87</v>
          </cell>
          <cell r="N694" t="str">
            <v>S/L</v>
          </cell>
          <cell r="O694">
            <v>7</v>
          </cell>
          <cell r="P694" t="str">
            <v>Transportation Equipment</v>
          </cell>
        </row>
        <row r="695">
          <cell r="A695" t="str">
            <v>VALLEY.686</v>
          </cell>
          <cell r="B695">
            <v>700</v>
          </cell>
          <cell r="C695"/>
          <cell r="D695" t="str">
            <v xml:space="preserve">1000 - 96 Gal Univ XHD Containers            </v>
          </cell>
          <cell r="E695">
            <v>40056</v>
          </cell>
          <cell r="F695">
            <v>17435.599999999999</v>
          </cell>
          <cell r="G695">
            <v>0</v>
          </cell>
          <cell r="H695" t="str">
            <v>c</v>
          </cell>
          <cell r="I695">
            <v>0</v>
          </cell>
          <cell r="J695">
            <v>0</v>
          </cell>
          <cell r="K695">
            <v>581.19000000000005</v>
          </cell>
          <cell r="L695">
            <v>581.19000000000005</v>
          </cell>
          <cell r="M695">
            <v>16854.41</v>
          </cell>
          <cell r="N695" t="str">
            <v>S/L</v>
          </cell>
          <cell r="O695">
            <v>10</v>
          </cell>
          <cell r="P695" t="str">
            <v>City Recycling</v>
          </cell>
        </row>
        <row r="696">
          <cell r="A696" t="str">
            <v>VALLEY.687</v>
          </cell>
          <cell r="B696">
            <v>701</v>
          </cell>
          <cell r="C696"/>
          <cell r="D696" t="str">
            <v xml:space="preserve">Peterbilt Chassis - #334                     </v>
          </cell>
          <cell r="E696">
            <v>40117</v>
          </cell>
          <cell r="F696">
            <v>80170</v>
          </cell>
          <cell r="G696">
            <v>0</v>
          </cell>
          <cell r="H696" t="str">
            <v>c</v>
          </cell>
          <cell r="I696">
            <v>0</v>
          </cell>
          <cell r="J696">
            <v>0</v>
          </cell>
          <cell r="K696">
            <v>1908.81</v>
          </cell>
          <cell r="L696">
            <v>1908.81</v>
          </cell>
          <cell r="M696">
            <v>78261.19</v>
          </cell>
          <cell r="N696" t="str">
            <v>S/L</v>
          </cell>
          <cell r="O696">
            <v>7</v>
          </cell>
          <cell r="P696" t="str">
            <v>Transportation Equipment</v>
          </cell>
        </row>
        <row r="697">
          <cell r="A697" t="str">
            <v>VALLEY.688</v>
          </cell>
          <cell r="B697">
            <v>702</v>
          </cell>
          <cell r="C697"/>
          <cell r="D697" t="str">
            <v xml:space="preserve">Decals - #332                                </v>
          </cell>
          <cell r="E697">
            <v>40123</v>
          </cell>
          <cell r="F697">
            <v>2600</v>
          </cell>
          <cell r="G697">
            <v>0</v>
          </cell>
          <cell r="H697" t="str">
            <v>c</v>
          </cell>
          <cell r="I697">
            <v>0</v>
          </cell>
          <cell r="J697">
            <v>0</v>
          </cell>
          <cell r="K697">
            <v>86.67</v>
          </cell>
          <cell r="L697">
            <v>86.67</v>
          </cell>
          <cell r="M697">
            <v>2513.33</v>
          </cell>
          <cell r="N697" t="str">
            <v>S/L</v>
          </cell>
          <cell r="O697">
            <v>5</v>
          </cell>
          <cell r="P697" t="str">
            <v>Transportation Equipment</v>
          </cell>
        </row>
        <row r="698">
          <cell r="A698" t="str">
            <v>VALLEY.689</v>
          </cell>
          <cell r="B698">
            <v>704</v>
          </cell>
          <cell r="C698"/>
          <cell r="D698" t="str">
            <v xml:space="preserve">636 - 96 Gal Univ XHD Containerss            </v>
          </cell>
          <cell r="E698">
            <v>40178</v>
          </cell>
          <cell r="F698">
            <v>32462.400000000001</v>
          </cell>
          <cell r="G698">
            <v>0</v>
          </cell>
          <cell r="H698" t="str">
            <v>c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32462.400000000001</v>
          </cell>
          <cell r="N698" t="str">
            <v>S/L</v>
          </cell>
          <cell r="O698">
            <v>10</v>
          </cell>
          <cell r="P698" t="str">
            <v>City Recycling</v>
          </cell>
        </row>
        <row r="756">
          <cell r="A756" t="str">
            <v>NEWVAL.1</v>
          </cell>
          <cell r="C756">
            <v>25</v>
          </cell>
          <cell r="D756" t="str">
            <v>Lathe AFM Tug 40 10' Bed</v>
          </cell>
          <cell r="F756">
            <v>0.3</v>
          </cell>
        </row>
        <row r="757">
          <cell r="A757" t="str">
            <v>NEWVAL.2</v>
          </cell>
          <cell r="C757">
            <v>26</v>
          </cell>
          <cell r="D757" t="str">
            <v>WF&amp;J Barnes Rockford D601 34" drill press</v>
          </cell>
          <cell r="F757">
            <v>0.3</v>
          </cell>
        </row>
        <row r="758">
          <cell r="A758" t="str">
            <v>NEWVAL.3</v>
          </cell>
          <cell r="C758">
            <v>27</v>
          </cell>
          <cell r="D758" t="str">
            <v>Miller Bobcat 225 Welder</v>
          </cell>
          <cell r="F758">
            <v>0.5</v>
          </cell>
        </row>
        <row r="759">
          <cell r="A759" t="str">
            <v>NEWVAL.4</v>
          </cell>
          <cell r="C759">
            <v>28</v>
          </cell>
          <cell r="D759" t="str">
            <v>Miller Welder</v>
          </cell>
          <cell r="F759">
            <v>0.5</v>
          </cell>
        </row>
        <row r="760">
          <cell r="A760" t="str">
            <v>NEWVAL.5</v>
          </cell>
          <cell r="C760">
            <v>29</v>
          </cell>
          <cell r="D760" t="str">
            <v>Two Oxy Acetylete Welders</v>
          </cell>
          <cell r="F760">
            <v>0.5</v>
          </cell>
        </row>
        <row r="761">
          <cell r="A761" t="str">
            <v>NEWVAL.6</v>
          </cell>
          <cell r="C761">
            <v>30</v>
          </cell>
          <cell r="D761" t="str">
            <v>Miller Welder w/ Wire feeder idealarc</v>
          </cell>
          <cell r="F761">
            <v>0.5</v>
          </cell>
        </row>
        <row r="762">
          <cell r="A762" t="str">
            <v>NEWVAL.7</v>
          </cell>
          <cell r="C762">
            <v>31</v>
          </cell>
          <cell r="D762" t="str">
            <v>Hydrolic unit</v>
          </cell>
          <cell r="F762">
            <v>0.6</v>
          </cell>
        </row>
        <row r="763">
          <cell r="A763" t="str">
            <v>NEWVAL.8</v>
          </cell>
          <cell r="C763">
            <v>32</v>
          </cell>
          <cell r="D763" t="str">
            <v>ARI-Helia model HDml - 8w portable lift</v>
          </cell>
          <cell r="F763">
            <v>0.4</v>
          </cell>
        </row>
        <row r="764">
          <cell r="A764" t="str">
            <v>NEWVAL.9</v>
          </cell>
          <cell r="C764">
            <v>33</v>
          </cell>
          <cell r="D764" t="str">
            <v>H Press 50 Ton</v>
          </cell>
          <cell r="F764">
            <v>0.5</v>
          </cell>
        </row>
        <row r="765">
          <cell r="A765" t="str">
            <v>NEWVAL.10</v>
          </cell>
          <cell r="C765">
            <v>34</v>
          </cell>
          <cell r="D765" t="str">
            <v>Miller Shopmaster 300 Welder</v>
          </cell>
          <cell r="F765">
            <v>0.6</v>
          </cell>
        </row>
        <row r="766">
          <cell r="A766" t="str">
            <v>NEWVAL.11</v>
          </cell>
          <cell r="C766">
            <v>35</v>
          </cell>
          <cell r="D766" t="str">
            <v>Lincoln CV-305</v>
          </cell>
          <cell r="F766">
            <v>0.6</v>
          </cell>
        </row>
        <row r="767">
          <cell r="A767" t="str">
            <v>NEWVAL.12</v>
          </cell>
          <cell r="C767">
            <v>36</v>
          </cell>
          <cell r="D767" t="str">
            <v>Bernard Jib Crane</v>
          </cell>
          <cell r="F767">
            <v>0.6</v>
          </cell>
        </row>
        <row r="768">
          <cell r="A768" t="str">
            <v>NEWVAL.13</v>
          </cell>
          <cell r="C768">
            <v>37</v>
          </cell>
          <cell r="D768" t="str">
            <v>Lincoln LF-72 wire welder on jib</v>
          </cell>
          <cell r="F768">
            <v>0.6</v>
          </cell>
        </row>
        <row r="769">
          <cell r="A769" t="str">
            <v>NEWVAL.14</v>
          </cell>
          <cell r="C769">
            <v>38</v>
          </cell>
          <cell r="D769" t="str">
            <v>Power matic 18" Drill Press w/ stand</v>
          </cell>
          <cell r="F769">
            <v>0.5</v>
          </cell>
        </row>
        <row r="770">
          <cell r="A770" t="str">
            <v>NEWVAL.15</v>
          </cell>
          <cell r="C770">
            <v>39</v>
          </cell>
          <cell r="D770" t="str">
            <v>Hypertherm power max 1000 g3 series</v>
          </cell>
          <cell r="F770">
            <v>0.5</v>
          </cell>
        </row>
        <row r="771">
          <cell r="A771" t="str">
            <v>NEWVAL.16</v>
          </cell>
          <cell r="C771">
            <v>40</v>
          </cell>
          <cell r="D771" t="str">
            <v>NexIQ model 108004</v>
          </cell>
          <cell r="F771">
            <v>0.7</v>
          </cell>
        </row>
        <row r="772">
          <cell r="A772" t="str">
            <v>NEWVAL.17</v>
          </cell>
          <cell r="C772">
            <v>41</v>
          </cell>
          <cell r="D772" t="str">
            <v>Welding hood with hoist 2 ton</v>
          </cell>
          <cell r="F772">
            <v>0.3</v>
          </cell>
        </row>
        <row r="773">
          <cell r="A773" t="str">
            <v>NEWVAL.18</v>
          </cell>
          <cell r="C773">
            <v>42</v>
          </cell>
          <cell r="D773" t="str">
            <v>Lincoln CV-305 welder</v>
          </cell>
          <cell r="F773">
            <v>0.5</v>
          </cell>
        </row>
        <row r="774">
          <cell r="A774" t="str">
            <v>NEWVAL.19</v>
          </cell>
          <cell r="C774">
            <v>42</v>
          </cell>
          <cell r="D774" t="str">
            <v>Lincoln power mig</v>
          </cell>
          <cell r="F774">
            <v>0.5</v>
          </cell>
        </row>
        <row r="775">
          <cell r="A775" t="str">
            <v>NEWVAL.20</v>
          </cell>
          <cell r="C775">
            <v>43</v>
          </cell>
          <cell r="D775" t="str">
            <v>Waste oil heater 11</v>
          </cell>
          <cell r="F775">
            <v>0.6</v>
          </cell>
        </row>
        <row r="776">
          <cell r="A776" t="str">
            <v>NEWVAL.21</v>
          </cell>
          <cell r="C776">
            <v>45</v>
          </cell>
          <cell r="D776" t="str">
            <v>Landa VHGV 2000A Pressure Washer</v>
          </cell>
          <cell r="F776">
            <v>0.6</v>
          </cell>
        </row>
      </sheetData>
      <sheetData sheetId="11"/>
      <sheetData sheetId="12"/>
      <sheetData sheetId="13">
        <row r="9">
          <cell r="K9">
            <v>0</v>
          </cell>
        </row>
      </sheetData>
      <sheetData sheetId="14"/>
      <sheetData sheetId="15">
        <row r="1">
          <cell r="B1" t="str">
            <v>04850  MCMINNVILLE CITY SANITARY SERVICE, INC</v>
          </cell>
        </row>
      </sheetData>
      <sheetData sheetId="16"/>
      <sheetData sheetId="17"/>
      <sheetData sheetId="18">
        <row r="9">
          <cell r="K9">
            <v>0</v>
          </cell>
        </row>
      </sheetData>
      <sheetData sheetId="19"/>
      <sheetData sheetId="20">
        <row r="1">
          <cell r="B1" t="str">
            <v>04850  MCMINNVILLE CITY SANITARY SERVICE, INC</v>
          </cell>
        </row>
      </sheetData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hibit"/>
      <sheetName val="COMMENTS"/>
      <sheetName val="assets"/>
      <sheetName val="_ good"/>
      <sheetName val="trend factors"/>
      <sheetName val="r3 factors"/>
      <sheetName val="MSTRNDF"/>
      <sheetName val="BLS-PPI Tables"/>
      <sheetName val="class"/>
      <sheetName val="Source--&gt;"/>
      <sheetName val="Valley Assets"/>
      <sheetName val="__good"/>
      <sheetName val="trend_factors"/>
      <sheetName val="r3_factors"/>
      <sheetName val="BLS-PPI_Tables"/>
      <sheetName val="Valley_Assets"/>
      <sheetName val="__good1"/>
      <sheetName val="trend_factors1"/>
      <sheetName val="r3_factors1"/>
      <sheetName val="BLS-PPI_Tables1"/>
      <sheetName val="Valley_Assets1"/>
    </sheetNames>
    <sheetDataSet>
      <sheetData sheetId="0">
        <row r="692">
          <cell r="J692">
            <v>2419647.9708769736</v>
          </cell>
        </row>
      </sheetData>
      <sheetData sheetId="1" refreshError="1"/>
      <sheetData sheetId="2">
        <row r="4">
          <cell r="A4" t="str">
            <v>VALLEY.1</v>
          </cell>
        </row>
      </sheetData>
      <sheetData sheetId="3" refreshError="1"/>
      <sheetData sheetId="4" refreshError="1"/>
      <sheetData sheetId="5">
        <row r="9">
          <cell r="K9">
            <v>0</v>
          </cell>
        </row>
      </sheetData>
      <sheetData sheetId="6" refreshError="1"/>
      <sheetData sheetId="7" refreshError="1"/>
      <sheetData sheetId="8">
        <row r="2">
          <cell r="D2" t="str">
            <v>a o a</v>
          </cell>
        </row>
      </sheetData>
      <sheetData sheetId="9" refreshError="1"/>
      <sheetData sheetId="10">
        <row r="1">
          <cell r="B1" t="str">
            <v>04850  MCMINNVILLE CITY SANITARY SERVICE, INC</v>
          </cell>
        </row>
        <row r="10">
          <cell r="A10" t="str">
            <v>VALLEY.1</v>
          </cell>
          <cell r="B10">
            <v>1</v>
          </cell>
          <cell r="C10"/>
          <cell r="D10" t="str">
            <v xml:space="preserve">LEASED CONTAINERS                            </v>
          </cell>
          <cell r="E10">
            <v>35370</v>
          </cell>
          <cell r="F10">
            <v>39512.839999999997</v>
          </cell>
          <cell r="G10">
            <v>0</v>
          </cell>
          <cell r="H10"/>
          <cell r="I10">
            <v>0</v>
          </cell>
          <cell r="J10">
            <v>39512.839999999997</v>
          </cell>
          <cell r="K10">
            <v>0</v>
          </cell>
          <cell r="L10">
            <v>39512.839999999997</v>
          </cell>
          <cell r="M10">
            <v>0</v>
          </cell>
          <cell r="N10" t="str">
            <v>S/L</v>
          </cell>
          <cell r="O10">
            <v>7</v>
          </cell>
          <cell r="P10" t="str">
            <v>Leased Equipment</v>
          </cell>
        </row>
        <row r="11">
          <cell r="A11" t="str">
            <v>VALLEY.2</v>
          </cell>
          <cell r="B11">
            <v>2</v>
          </cell>
          <cell r="C11"/>
          <cell r="D11" t="str">
            <v xml:space="preserve">DESK                                         </v>
          </cell>
          <cell r="E11">
            <v>28530</v>
          </cell>
          <cell r="F11">
            <v>545</v>
          </cell>
          <cell r="G11">
            <v>0</v>
          </cell>
          <cell r="H11"/>
          <cell r="I11">
            <v>0</v>
          </cell>
          <cell r="J11">
            <v>545</v>
          </cell>
          <cell r="K11">
            <v>0</v>
          </cell>
          <cell r="L11">
            <v>545</v>
          </cell>
          <cell r="M11">
            <v>0</v>
          </cell>
          <cell r="N11" t="str">
            <v>200DB</v>
          </cell>
          <cell r="O11">
            <v>5</v>
          </cell>
          <cell r="P11" t="str">
            <v>Furniture &amp; Fixtures</v>
          </cell>
        </row>
        <row r="12">
          <cell r="A12" t="str">
            <v>VALLEY.3</v>
          </cell>
          <cell r="B12">
            <v>3</v>
          </cell>
          <cell r="C12"/>
          <cell r="D12" t="str">
            <v xml:space="preserve">DESK                                         </v>
          </cell>
          <cell r="E12">
            <v>28856</v>
          </cell>
          <cell r="F12">
            <v>392</v>
          </cell>
          <cell r="G12">
            <v>0</v>
          </cell>
          <cell r="H12"/>
          <cell r="I12">
            <v>0</v>
          </cell>
          <cell r="J12">
            <v>392</v>
          </cell>
          <cell r="K12">
            <v>0</v>
          </cell>
          <cell r="L12">
            <v>392</v>
          </cell>
          <cell r="M12">
            <v>0</v>
          </cell>
          <cell r="N12" t="str">
            <v>200DB</v>
          </cell>
          <cell r="O12">
            <v>5</v>
          </cell>
          <cell r="P12" t="str">
            <v>Furniture &amp; Fixtures</v>
          </cell>
        </row>
        <row r="13">
          <cell r="A13" t="str">
            <v>VALLEY.4</v>
          </cell>
          <cell r="B13">
            <v>4</v>
          </cell>
          <cell r="C13"/>
          <cell r="D13" t="str">
            <v xml:space="preserve">OFFICE CHAIRS                                </v>
          </cell>
          <cell r="E13">
            <v>29873</v>
          </cell>
          <cell r="F13">
            <v>190</v>
          </cell>
          <cell r="G13">
            <v>0</v>
          </cell>
          <cell r="H13"/>
          <cell r="I13">
            <v>0</v>
          </cell>
          <cell r="J13">
            <v>190</v>
          </cell>
          <cell r="K13">
            <v>0</v>
          </cell>
          <cell r="L13">
            <v>190</v>
          </cell>
          <cell r="M13">
            <v>0</v>
          </cell>
          <cell r="N13" t="str">
            <v>S/L</v>
          </cell>
          <cell r="O13">
            <v>3</v>
          </cell>
          <cell r="P13" t="str">
            <v>Furniture &amp; Fixtures</v>
          </cell>
        </row>
        <row r="14">
          <cell r="A14" t="str">
            <v>VALLEY.5</v>
          </cell>
          <cell r="B14">
            <v>5</v>
          </cell>
          <cell r="C14"/>
          <cell r="D14" t="str">
            <v xml:space="preserve">SOFTPACK SOFTWARE                            </v>
          </cell>
          <cell r="E14">
            <v>34212</v>
          </cell>
          <cell r="F14">
            <v>24903</v>
          </cell>
          <cell r="G14">
            <v>0</v>
          </cell>
          <cell r="H14"/>
          <cell r="I14">
            <v>0</v>
          </cell>
          <cell r="J14">
            <v>24903</v>
          </cell>
          <cell r="K14">
            <v>0</v>
          </cell>
          <cell r="L14">
            <v>24903</v>
          </cell>
          <cell r="M14">
            <v>0</v>
          </cell>
          <cell r="N14" t="str">
            <v>S/L</v>
          </cell>
          <cell r="O14">
            <v>5</v>
          </cell>
          <cell r="P14" t="str">
            <v>Furniture &amp; Fixtures</v>
          </cell>
        </row>
        <row r="15">
          <cell r="A15" t="str">
            <v>VALLEY.6</v>
          </cell>
          <cell r="B15">
            <v>6</v>
          </cell>
          <cell r="C15"/>
          <cell r="D15" t="str">
            <v xml:space="preserve">MEDICAL WASTE CABINET                        </v>
          </cell>
          <cell r="E15">
            <v>34239</v>
          </cell>
          <cell r="F15">
            <v>642</v>
          </cell>
          <cell r="G15">
            <v>0</v>
          </cell>
          <cell r="H15"/>
          <cell r="I15">
            <v>0</v>
          </cell>
          <cell r="J15">
            <v>642</v>
          </cell>
          <cell r="K15">
            <v>0</v>
          </cell>
          <cell r="L15">
            <v>642</v>
          </cell>
          <cell r="M15">
            <v>0</v>
          </cell>
          <cell r="N15" t="str">
            <v>S/L</v>
          </cell>
          <cell r="O15">
            <v>5</v>
          </cell>
          <cell r="P15" t="str">
            <v>Furniture &amp; Fixtures</v>
          </cell>
        </row>
        <row r="16">
          <cell r="A16" t="str">
            <v>VALLEY.7</v>
          </cell>
          <cell r="B16">
            <v>7</v>
          </cell>
          <cell r="C16"/>
          <cell r="D16" t="str">
            <v xml:space="preserve">3 Computer Remotes                           </v>
          </cell>
          <cell r="E16">
            <v>34758</v>
          </cell>
          <cell r="F16">
            <v>1202.5</v>
          </cell>
          <cell r="G16">
            <v>0</v>
          </cell>
          <cell r="H16"/>
          <cell r="I16">
            <v>0</v>
          </cell>
          <cell r="J16">
            <v>1202.5</v>
          </cell>
          <cell r="K16">
            <v>0</v>
          </cell>
          <cell r="L16">
            <v>1202.5</v>
          </cell>
          <cell r="M16">
            <v>0</v>
          </cell>
          <cell r="N16" t="str">
            <v>S/L</v>
          </cell>
          <cell r="O16">
            <v>5</v>
          </cell>
          <cell r="P16" t="str">
            <v>Furniture &amp; Fixtures</v>
          </cell>
        </row>
        <row r="17">
          <cell r="A17" t="str">
            <v>VALLEY.8</v>
          </cell>
          <cell r="B17">
            <v>8</v>
          </cell>
          <cell r="C17"/>
          <cell r="D17" t="str">
            <v xml:space="preserve">RADIO REPEATER - WC                          </v>
          </cell>
          <cell r="E17">
            <v>32508</v>
          </cell>
          <cell r="F17">
            <v>400</v>
          </cell>
          <cell r="G17">
            <v>0</v>
          </cell>
          <cell r="H17"/>
          <cell r="I17">
            <v>0</v>
          </cell>
          <cell r="J17">
            <v>400</v>
          </cell>
          <cell r="K17">
            <v>0</v>
          </cell>
          <cell r="L17">
            <v>400</v>
          </cell>
          <cell r="M17">
            <v>0</v>
          </cell>
          <cell r="N17" t="str">
            <v>S/L</v>
          </cell>
          <cell r="O17">
            <v>10</v>
          </cell>
          <cell r="P17" t="str">
            <v>Furniture &amp; Fixtures</v>
          </cell>
        </row>
        <row r="18">
          <cell r="A18" t="str">
            <v>VALLEY.9</v>
          </cell>
          <cell r="B18">
            <v>9</v>
          </cell>
          <cell r="C18"/>
          <cell r="D18" t="str">
            <v xml:space="preserve">PHOTOCOPIER - WC                             </v>
          </cell>
          <cell r="E18">
            <v>33098</v>
          </cell>
          <cell r="F18">
            <v>1050</v>
          </cell>
          <cell r="G18">
            <v>0</v>
          </cell>
          <cell r="H18"/>
          <cell r="I18">
            <v>0</v>
          </cell>
          <cell r="J18">
            <v>1050</v>
          </cell>
          <cell r="K18">
            <v>0</v>
          </cell>
          <cell r="L18">
            <v>1050</v>
          </cell>
          <cell r="M18">
            <v>0</v>
          </cell>
          <cell r="N18" t="str">
            <v>S/L</v>
          </cell>
          <cell r="O18">
            <v>10</v>
          </cell>
          <cell r="P18" t="str">
            <v>Furniture &amp; Fixtures</v>
          </cell>
        </row>
        <row r="19">
          <cell r="A19" t="str">
            <v>VALLEY.10</v>
          </cell>
          <cell r="B19">
            <v>10</v>
          </cell>
          <cell r="C19"/>
          <cell r="D19" t="str">
            <v xml:space="preserve">FAX MACHINE - WC                             </v>
          </cell>
          <cell r="E19">
            <v>33133</v>
          </cell>
          <cell r="F19">
            <v>1095</v>
          </cell>
          <cell r="G19">
            <v>0</v>
          </cell>
          <cell r="H19"/>
          <cell r="I19">
            <v>0</v>
          </cell>
          <cell r="J19">
            <v>1095</v>
          </cell>
          <cell r="K19">
            <v>0</v>
          </cell>
          <cell r="L19">
            <v>1095</v>
          </cell>
          <cell r="M19">
            <v>0</v>
          </cell>
          <cell r="N19" t="str">
            <v>S/L</v>
          </cell>
          <cell r="O19">
            <v>7</v>
          </cell>
          <cell r="P19" t="str">
            <v>Furniture &amp; Fixtures</v>
          </cell>
        </row>
        <row r="20">
          <cell r="A20" t="str">
            <v>VALLEY.11</v>
          </cell>
          <cell r="B20">
            <v>11</v>
          </cell>
          <cell r="C20"/>
          <cell r="D20" t="str">
            <v xml:space="preserve">EQUIPMENT - WC                               </v>
          </cell>
          <cell r="E20">
            <v>30225</v>
          </cell>
          <cell r="F20">
            <v>2435</v>
          </cell>
          <cell r="G20">
            <v>0</v>
          </cell>
          <cell r="H20"/>
          <cell r="I20">
            <v>0</v>
          </cell>
          <cell r="J20">
            <v>2435</v>
          </cell>
          <cell r="K20">
            <v>0</v>
          </cell>
          <cell r="L20">
            <v>2435</v>
          </cell>
          <cell r="M20">
            <v>0</v>
          </cell>
          <cell r="N20" t="str">
            <v>S/L</v>
          </cell>
          <cell r="O20">
            <v>5</v>
          </cell>
          <cell r="P20" t="str">
            <v>Furniture &amp; Fixtures</v>
          </cell>
        </row>
        <row r="21">
          <cell r="A21" t="str">
            <v>VALLEY.12</v>
          </cell>
          <cell r="B21">
            <v>12</v>
          </cell>
          <cell r="C21"/>
          <cell r="D21" t="str">
            <v xml:space="preserve">EQUIPMENT - WC                               </v>
          </cell>
          <cell r="E21">
            <v>29221</v>
          </cell>
          <cell r="F21">
            <v>2279</v>
          </cell>
          <cell r="G21">
            <v>0</v>
          </cell>
          <cell r="H21"/>
          <cell r="I21">
            <v>0</v>
          </cell>
          <cell r="J21">
            <v>2279</v>
          </cell>
          <cell r="K21">
            <v>0</v>
          </cell>
          <cell r="L21">
            <v>2279</v>
          </cell>
          <cell r="M21">
            <v>0</v>
          </cell>
          <cell r="N21" t="str">
            <v>S/L</v>
          </cell>
          <cell r="O21">
            <v>7</v>
          </cell>
          <cell r="P21" t="str">
            <v>Furniture &amp; Fixtures</v>
          </cell>
        </row>
        <row r="22">
          <cell r="A22" t="str">
            <v>VALLEY.13</v>
          </cell>
          <cell r="B22">
            <v>13</v>
          </cell>
          <cell r="C22"/>
          <cell r="D22" t="str">
            <v xml:space="preserve">DRAPES - WC                                  </v>
          </cell>
          <cell r="E22">
            <v>33239</v>
          </cell>
          <cell r="F22">
            <v>451</v>
          </cell>
          <cell r="G22">
            <v>0</v>
          </cell>
          <cell r="H22"/>
          <cell r="I22">
            <v>0</v>
          </cell>
          <cell r="J22">
            <v>451</v>
          </cell>
          <cell r="K22">
            <v>0</v>
          </cell>
          <cell r="L22">
            <v>451</v>
          </cell>
          <cell r="M22">
            <v>0</v>
          </cell>
          <cell r="N22" t="str">
            <v>S/L</v>
          </cell>
          <cell r="O22">
            <v>10</v>
          </cell>
          <cell r="P22" t="str">
            <v>Furniture &amp; Fixtures</v>
          </cell>
        </row>
        <row r="23">
          <cell r="A23" t="str">
            <v>VALLEY.14</v>
          </cell>
          <cell r="B23">
            <v>14</v>
          </cell>
          <cell r="C23"/>
          <cell r="D23" t="str">
            <v xml:space="preserve">ALARM - WC                                   </v>
          </cell>
          <cell r="E23">
            <v>33239</v>
          </cell>
          <cell r="F23">
            <v>390</v>
          </cell>
          <cell r="G23">
            <v>0</v>
          </cell>
          <cell r="H23"/>
          <cell r="I23">
            <v>0</v>
          </cell>
          <cell r="J23">
            <v>390</v>
          </cell>
          <cell r="K23">
            <v>0</v>
          </cell>
          <cell r="L23">
            <v>390</v>
          </cell>
          <cell r="M23">
            <v>0</v>
          </cell>
          <cell r="N23" t="str">
            <v>S/L</v>
          </cell>
          <cell r="O23">
            <v>7</v>
          </cell>
          <cell r="P23" t="str">
            <v>Furniture &amp; Fixtures</v>
          </cell>
        </row>
        <row r="24">
          <cell r="A24" t="str">
            <v>VALLEY.15</v>
          </cell>
          <cell r="B24">
            <v>15</v>
          </cell>
          <cell r="C24"/>
          <cell r="D24" t="str">
            <v xml:space="preserve">FURNITURE - WC                               </v>
          </cell>
          <cell r="E24">
            <v>33239</v>
          </cell>
          <cell r="F24">
            <v>571</v>
          </cell>
          <cell r="G24">
            <v>0</v>
          </cell>
          <cell r="H24"/>
          <cell r="I24">
            <v>0</v>
          </cell>
          <cell r="J24">
            <v>571</v>
          </cell>
          <cell r="K24">
            <v>0</v>
          </cell>
          <cell r="L24">
            <v>571</v>
          </cell>
          <cell r="M24">
            <v>0</v>
          </cell>
          <cell r="N24" t="str">
            <v>S/L</v>
          </cell>
          <cell r="O24">
            <v>7</v>
          </cell>
          <cell r="P24" t="str">
            <v>Furniture &amp; Fixtures</v>
          </cell>
        </row>
        <row r="25">
          <cell r="A25" t="str">
            <v>VALLEY.16</v>
          </cell>
          <cell r="B25">
            <v>16</v>
          </cell>
          <cell r="C25"/>
          <cell r="D25" t="str">
            <v xml:space="preserve">EQUIPMENT - WC                               </v>
          </cell>
          <cell r="E25">
            <v>30681</v>
          </cell>
          <cell r="F25">
            <v>4620</v>
          </cell>
          <cell r="G25">
            <v>0</v>
          </cell>
          <cell r="H25"/>
          <cell r="I25">
            <v>0</v>
          </cell>
          <cell r="J25">
            <v>4620</v>
          </cell>
          <cell r="K25">
            <v>0</v>
          </cell>
          <cell r="L25">
            <v>4620</v>
          </cell>
          <cell r="M25">
            <v>0</v>
          </cell>
          <cell r="N25" t="str">
            <v>S/L</v>
          </cell>
          <cell r="O25">
            <v>5</v>
          </cell>
          <cell r="P25" t="str">
            <v>Furniture &amp; Fixtures</v>
          </cell>
        </row>
        <row r="26">
          <cell r="A26" t="str">
            <v>VALLEY.17</v>
          </cell>
          <cell r="B26">
            <v>17</v>
          </cell>
          <cell r="C26"/>
          <cell r="D26" t="str">
            <v xml:space="preserve">14' Security Box                             </v>
          </cell>
          <cell r="E26">
            <v>35172</v>
          </cell>
          <cell r="F26">
            <v>3569</v>
          </cell>
          <cell r="G26">
            <v>0</v>
          </cell>
          <cell r="H26"/>
          <cell r="I26">
            <v>0</v>
          </cell>
          <cell r="J26">
            <v>3569</v>
          </cell>
          <cell r="K26">
            <v>0</v>
          </cell>
          <cell r="L26">
            <v>3569</v>
          </cell>
          <cell r="M26">
            <v>0</v>
          </cell>
          <cell r="N26" t="str">
            <v>S/L</v>
          </cell>
          <cell r="O26">
            <v>7</v>
          </cell>
          <cell r="P26" t="str">
            <v>Furniture &amp; Fixtures</v>
          </cell>
        </row>
        <row r="27">
          <cell r="A27" t="str">
            <v>VALLEY.18</v>
          </cell>
          <cell r="B27">
            <v>18</v>
          </cell>
          <cell r="C27"/>
          <cell r="D27" t="str">
            <v xml:space="preserve">BRICK MAIL DROP                              </v>
          </cell>
          <cell r="E27">
            <v>35915</v>
          </cell>
          <cell r="F27">
            <v>1645</v>
          </cell>
          <cell r="G27">
            <v>0</v>
          </cell>
          <cell r="H27"/>
          <cell r="I27">
            <v>0</v>
          </cell>
          <cell r="J27">
            <v>1645</v>
          </cell>
          <cell r="K27">
            <v>0</v>
          </cell>
          <cell r="L27">
            <v>1645</v>
          </cell>
          <cell r="M27">
            <v>0</v>
          </cell>
          <cell r="N27" t="str">
            <v>S/L</v>
          </cell>
          <cell r="O27">
            <v>7</v>
          </cell>
          <cell r="P27" t="str">
            <v>Furniture &amp; Fixtures</v>
          </cell>
        </row>
        <row r="28">
          <cell r="A28" t="str">
            <v>VALLEY.19</v>
          </cell>
          <cell r="B28">
            <v>19</v>
          </cell>
          <cell r="C28"/>
          <cell r="D28" t="str">
            <v xml:space="preserve">1975 INTERNATIONAL &amp; PACKER                  </v>
          </cell>
          <cell r="E28">
            <v>27546</v>
          </cell>
          <cell r="F28">
            <v>40617</v>
          </cell>
          <cell r="G28">
            <v>0</v>
          </cell>
          <cell r="H28"/>
          <cell r="I28">
            <v>0</v>
          </cell>
          <cell r="J28">
            <v>40617</v>
          </cell>
          <cell r="K28">
            <v>0</v>
          </cell>
          <cell r="L28">
            <v>40617</v>
          </cell>
          <cell r="M28">
            <v>0</v>
          </cell>
          <cell r="N28" t="str">
            <v>S/L</v>
          </cell>
          <cell r="O28">
            <v>5</v>
          </cell>
          <cell r="P28" t="str">
            <v>Transportation Equipment</v>
          </cell>
        </row>
        <row r="29">
          <cell r="A29" t="str">
            <v>VALLEY.20</v>
          </cell>
          <cell r="B29">
            <v>20</v>
          </cell>
          <cell r="C29"/>
          <cell r="D29" t="str">
            <v xml:space="preserve">1979 CHEVROLET 1 TON P/U                     </v>
          </cell>
          <cell r="E29">
            <v>28954</v>
          </cell>
          <cell r="F29">
            <v>6927</v>
          </cell>
          <cell r="G29">
            <v>0</v>
          </cell>
          <cell r="H29"/>
          <cell r="I29">
            <v>0</v>
          </cell>
          <cell r="J29">
            <v>6927</v>
          </cell>
          <cell r="K29">
            <v>0</v>
          </cell>
          <cell r="L29">
            <v>6927</v>
          </cell>
          <cell r="M29">
            <v>0</v>
          </cell>
          <cell r="N29" t="str">
            <v>S/L</v>
          </cell>
          <cell r="O29">
            <v>5</v>
          </cell>
          <cell r="P29" t="str">
            <v>Transportation Equipment</v>
          </cell>
        </row>
        <row r="30">
          <cell r="A30" t="str">
            <v>VALLEY.21</v>
          </cell>
          <cell r="B30">
            <v>21</v>
          </cell>
          <cell r="C30"/>
          <cell r="D30" t="str">
            <v xml:space="preserve">PARKS RETRIEVER                              </v>
          </cell>
          <cell r="E30">
            <v>29424</v>
          </cell>
          <cell r="F30">
            <v>10500</v>
          </cell>
          <cell r="G30">
            <v>0</v>
          </cell>
          <cell r="H30"/>
          <cell r="I30">
            <v>0</v>
          </cell>
          <cell r="J30">
            <v>10500</v>
          </cell>
          <cell r="K30">
            <v>0</v>
          </cell>
          <cell r="L30">
            <v>10500</v>
          </cell>
          <cell r="M30">
            <v>0</v>
          </cell>
          <cell r="N30" t="str">
            <v>S/L</v>
          </cell>
          <cell r="O30">
            <v>5</v>
          </cell>
          <cell r="P30" t="str">
            <v>Transportation Equipment</v>
          </cell>
        </row>
        <row r="31">
          <cell r="A31" t="str">
            <v>VALLEY.22</v>
          </cell>
          <cell r="B31">
            <v>22</v>
          </cell>
          <cell r="C31"/>
          <cell r="D31" t="str">
            <v xml:space="preserve">1981 KENWORTH CHASSIS                        </v>
          </cell>
          <cell r="E31">
            <v>29636</v>
          </cell>
          <cell r="F31">
            <v>37611</v>
          </cell>
          <cell r="G31">
            <v>0</v>
          </cell>
          <cell r="H31"/>
          <cell r="I31">
            <v>0</v>
          </cell>
          <cell r="J31">
            <v>37611</v>
          </cell>
          <cell r="K31">
            <v>0</v>
          </cell>
          <cell r="L31">
            <v>37611</v>
          </cell>
          <cell r="M31">
            <v>0</v>
          </cell>
          <cell r="N31" t="str">
            <v>S/L</v>
          </cell>
          <cell r="O31">
            <v>5</v>
          </cell>
          <cell r="P31" t="str">
            <v>Transportation Equipment</v>
          </cell>
        </row>
        <row r="32">
          <cell r="A32" t="str">
            <v>VALLEY.23</v>
          </cell>
          <cell r="B32">
            <v>25</v>
          </cell>
          <cell r="C32"/>
          <cell r="D32" t="str">
            <v xml:space="preserve">PARTS TRUCK                                  </v>
          </cell>
          <cell r="E32">
            <v>32337</v>
          </cell>
          <cell r="F32">
            <v>7125</v>
          </cell>
          <cell r="G32">
            <v>0</v>
          </cell>
          <cell r="H32"/>
          <cell r="I32">
            <v>0</v>
          </cell>
          <cell r="J32">
            <v>7125</v>
          </cell>
          <cell r="K32">
            <v>0</v>
          </cell>
          <cell r="L32">
            <v>7125</v>
          </cell>
          <cell r="M32">
            <v>0</v>
          </cell>
          <cell r="N32" t="str">
            <v>S/L</v>
          </cell>
          <cell r="O32">
            <v>5</v>
          </cell>
          <cell r="P32" t="str">
            <v>Transportation Equipment</v>
          </cell>
        </row>
        <row r="33">
          <cell r="A33" t="str">
            <v>VALLEY.24</v>
          </cell>
          <cell r="B33">
            <v>26</v>
          </cell>
          <cell r="C33"/>
          <cell r="D33" t="str">
            <v xml:space="preserve">91 PETERBILT                                </v>
          </cell>
          <cell r="E33">
            <v>33259</v>
          </cell>
          <cell r="F33">
            <v>75437</v>
          </cell>
          <cell r="G33">
            <v>0</v>
          </cell>
          <cell r="H33"/>
          <cell r="I33">
            <v>0</v>
          </cell>
          <cell r="J33">
            <v>75437</v>
          </cell>
          <cell r="K33">
            <v>0</v>
          </cell>
          <cell r="L33">
            <v>75437</v>
          </cell>
          <cell r="M33">
            <v>0</v>
          </cell>
          <cell r="N33" t="str">
            <v>S/L</v>
          </cell>
          <cell r="O33">
            <v>5</v>
          </cell>
          <cell r="P33" t="str">
            <v>Transportation Equipment</v>
          </cell>
        </row>
        <row r="34">
          <cell r="A34" t="str">
            <v>VALLEY.25</v>
          </cell>
          <cell r="B34">
            <v>27</v>
          </cell>
          <cell r="C34"/>
          <cell r="D34" t="str">
            <v xml:space="preserve">MAGNUM ROLL-OFF HOIST 22'6   BOOM            </v>
          </cell>
          <cell r="E34">
            <v>33270</v>
          </cell>
          <cell r="F34">
            <v>15941</v>
          </cell>
          <cell r="G34">
            <v>0</v>
          </cell>
          <cell r="H34"/>
          <cell r="I34">
            <v>0</v>
          </cell>
          <cell r="J34">
            <v>15941</v>
          </cell>
          <cell r="K34">
            <v>0</v>
          </cell>
          <cell r="L34">
            <v>15941</v>
          </cell>
          <cell r="M34">
            <v>0</v>
          </cell>
          <cell r="N34" t="str">
            <v>S/L</v>
          </cell>
          <cell r="O34">
            <v>7</v>
          </cell>
          <cell r="P34" t="str">
            <v>Transportation Equipment</v>
          </cell>
        </row>
        <row r="35">
          <cell r="A35" t="str">
            <v>VALLEY.26</v>
          </cell>
          <cell r="B35">
            <v>28</v>
          </cell>
          <cell r="C35"/>
          <cell r="D35" t="str">
            <v xml:space="preserve">New FRONT LOADING BODY - STAGG               </v>
          </cell>
          <cell r="E35">
            <v>33358</v>
          </cell>
          <cell r="F35">
            <v>42930</v>
          </cell>
          <cell r="G35">
            <v>0</v>
          </cell>
          <cell r="H35"/>
          <cell r="I35">
            <v>0</v>
          </cell>
          <cell r="J35">
            <v>42930</v>
          </cell>
          <cell r="K35">
            <v>0</v>
          </cell>
          <cell r="L35">
            <v>42930</v>
          </cell>
          <cell r="M35">
            <v>0</v>
          </cell>
          <cell r="N35" t="str">
            <v>S/L</v>
          </cell>
          <cell r="O35">
            <v>5</v>
          </cell>
          <cell r="P35" t="str">
            <v>Transportation Equipment</v>
          </cell>
        </row>
        <row r="36">
          <cell r="A36" t="str">
            <v>VALLEY.27</v>
          </cell>
          <cell r="B36">
            <v>29</v>
          </cell>
          <cell r="C36"/>
          <cell r="D36" t="str">
            <v xml:space="preserve">CONTAINER TARPER                             </v>
          </cell>
          <cell r="E36">
            <v>33269</v>
          </cell>
          <cell r="F36">
            <v>2760</v>
          </cell>
          <cell r="G36">
            <v>0</v>
          </cell>
          <cell r="H36"/>
          <cell r="I36">
            <v>0</v>
          </cell>
          <cell r="J36">
            <v>2760</v>
          </cell>
          <cell r="K36">
            <v>0</v>
          </cell>
          <cell r="L36">
            <v>2760</v>
          </cell>
          <cell r="M36">
            <v>0</v>
          </cell>
          <cell r="N36" t="str">
            <v>S/L</v>
          </cell>
          <cell r="O36">
            <v>7</v>
          </cell>
          <cell r="P36" t="str">
            <v>Transportation Equipment</v>
          </cell>
        </row>
        <row r="37">
          <cell r="A37" t="str">
            <v>VALLEY.28</v>
          </cell>
          <cell r="B37">
            <v>30</v>
          </cell>
          <cell r="C37"/>
          <cell r="D37" t="str">
            <v xml:space="preserve">GMC ROLLOFF TRUCK-CSS#2                      </v>
          </cell>
          <cell r="E37">
            <v>33525</v>
          </cell>
          <cell r="F37">
            <v>35600</v>
          </cell>
          <cell r="G37">
            <v>0</v>
          </cell>
          <cell r="H37"/>
          <cell r="I37">
            <v>0</v>
          </cell>
          <cell r="J37">
            <v>35600</v>
          </cell>
          <cell r="K37">
            <v>0</v>
          </cell>
          <cell r="L37">
            <v>35600</v>
          </cell>
          <cell r="M37">
            <v>0</v>
          </cell>
          <cell r="N37" t="str">
            <v>S/L</v>
          </cell>
          <cell r="O37">
            <v>5</v>
          </cell>
          <cell r="P37" t="str">
            <v>Transportation Equipment</v>
          </cell>
        </row>
        <row r="38">
          <cell r="A38" t="str">
            <v>VALLEY.29</v>
          </cell>
          <cell r="B38">
            <v>33</v>
          </cell>
          <cell r="C38"/>
          <cell r="D38" t="str">
            <v xml:space="preserve">1992 GMC #21 (Net of Ins Proceeds            </v>
          </cell>
          <cell r="E38">
            <v>34159</v>
          </cell>
          <cell r="F38">
            <v>1727.75</v>
          </cell>
          <cell r="G38">
            <v>0</v>
          </cell>
          <cell r="H38"/>
          <cell r="I38">
            <v>0</v>
          </cell>
          <cell r="J38">
            <v>1727.75</v>
          </cell>
          <cell r="K38">
            <v>0</v>
          </cell>
          <cell r="L38">
            <v>1727.75</v>
          </cell>
          <cell r="M38">
            <v>0</v>
          </cell>
          <cell r="N38" t="str">
            <v>S/L</v>
          </cell>
          <cell r="O38">
            <v>5</v>
          </cell>
          <cell r="P38" t="str">
            <v>Transportation Equipment</v>
          </cell>
        </row>
        <row r="39">
          <cell r="A39" t="str">
            <v>VALLEY.30</v>
          </cell>
          <cell r="B39">
            <v>34</v>
          </cell>
          <cell r="C39"/>
          <cell r="D39" t="str">
            <v xml:space="preserve">ADDITIONS TO TRUCK #5                        </v>
          </cell>
          <cell r="E39">
            <v>34089</v>
          </cell>
          <cell r="F39">
            <v>22164.5</v>
          </cell>
          <cell r="G39">
            <v>0</v>
          </cell>
          <cell r="H39"/>
          <cell r="I39">
            <v>0</v>
          </cell>
          <cell r="J39">
            <v>22164.5</v>
          </cell>
          <cell r="K39">
            <v>0</v>
          </cell>
          <cell r="L39">
            <v>22164.5</v>
          </cell>
          <cell r="M39">
            <v>0</v>
          </cell>
          <cell r="N39" t="str">
            <v>S/L</v>
          </cell>
          <cell r="O39">
            <v>5</v>
          </cell>
          <cell r="P39" t="str">
            <v>Transportation Equipment</v>
          </cell>
        </row>
        <row r="40">
          <cell r="A40" t="str">
            <v>VALLEY.31</v>
          </cell>
          <cell r="B40">
            <v>35</v>
          </cell>
          <cell r="C40"/>
          <cell r="D40" t="str">
            <v xml:space="preserve">ADDITIONS TO TRUCK #2                        </v>
          </cell>
          <cell r="E40">
            <v>34120</v>
          </cell>
          <cell r="F40">
            <v>10443</v>
          </cell>
          <cell r="G40">
            <v>0</v>
          </cell>
          <cell r="H40"/>
          <cell r="I40">
            <v>0</v>
          </cell>
          <cell r="J40">
            <v>10443</v>
          </cell>
          <cell r="K40">
            <v>0</v>
          </cell>
          <cell r="L40">
            <v>10443</v>
          </cell>
          <cell r="M40">
            <v>0</v>
          </cell>
          <cell r="N40" t="str">
            <v>S/L</v>
          </cell>
          <cell r="O40">
            <v>5</v>
          </cell>
          <cell r="P40" t="str">
            <v>Transportation Equipment</v>
          </cell>
        </row>
        <row r="41">
          <cell r="A41" t="str">
            <v>VALLEY.32</v>
          </cell>
          <cell r="B41">
            <v>36</v>
          </cell>
          <cell r="C41"/>
          <cell r="D41" t="str">
            <v xml:space="preserve">RECYCLING TRUCK -#39                         </v>
          </cell>
          <cell r="E41">
            <v>34134</v>
          </cell>
          <cell r="F41">
            <v>88849.5</v>
          </cell>
          <cell r="G41">
            <v>0</v>
          </cell>
          <cell r="H41"/>
          <cell r="I41">
            <v>0</v>
          </cell>
          <cell r="J41">
            <v>88849.5</v>
          </cell>
          <cell r="K41">
            <v>0</v>
          </cell>
          <cell r="L41">
            <v>88849.5</v>
          </cell>
          <cell r="M41">
            <v>0</v>
          </cell>
          <cell r="N41" t="str">
            <v>S/L</v>
          </cell>
          <cell r="O41">
            <v>5</v>
          </cell>
          <cell r="P41" t="str">
            <v>Transportation Equipment</v>
          </cell>
        </row>
        <row r="42">
          <cell r="A42" t="str">
            <v>VALLEY.33</v>
          </cell>
          <cell r="B42">
            <v>38</v>
          </cell>
          <cell r="C42"/>
          <cell r="D42" t="str">
            <v xml:space="preserve">1989 LODAL                                   </v>
          </cell>
          <cell r="E42">
            <v>34059</v>
          </cell>
          <cell r="F42">
            <v>47931.7</v>
          </cell>
          <cell r="G42">
            <v>0</v>
          </cell>
          <cell r="H42"/>
          <cell r="I42">
            <v>0</v>
          </cell>
          <cell r="J42">
            <v>47931.7</v>
          </cell>
          <cell r="K42">
            <v>0</v>
          </cell>
          <cell r="L42">
            <v>47931.7</v>
          </cell>
          <cell r="M42">
            <v>0</v>
          </cell>
          <cell r="N42" t="str">
            <v>S/L</v>
          </cell>
          <cell r="O42">
            <v>5</v>
          </cell>
          <cell r="P42" t="str">
            <v>Transportation Equipment</v>
          </cell>
        </row>
        <row r="43">
          <cell r="A43" t="str">
            <v>VALLEY.34</v>
          </cell>
          <cell r="B43">
            <v>39</v>
          </cell>
          <cell r="C43"/>
          <cell r="D43" t="str">
            <v xml:space="preserve">AIRLIFT AXLE ADD TO TRUCK #5                 </v>
          </cell>
          <cell r="E43">
            <v>34439</v>
          </cell>
          <cell r="F43">
            <v>6993</v>
          </cell>
          <cell r="G43">
            <v>0</v>
          </cell>
          <cell r="H43"/>
          <cell r="I43">
            <v>0</v>
          </cell>
          <cell r="J43">
            <v>6993</v>
          </cell>
          <cell r="K43">
            <v>0</v>
          </cell>
          <cell r="L43">
            <v>6993</v>
          </cell>
          <cell r="M43">
            <v>0</v>
          </cell>
          <cell r="N43" t="str">
            <v>S/L</v>
          </cell>
          <cell r="O43">
            <v>5</v>
          </cell>
          <cell r="P43" t="str">
            <v>Transportation Equipment</v>
          </cell>
        </row>
        <row r="44">
          <cell r="A44" t="str">
            <v>VALLEY.35</v>
          </cell>
          <cell r="B44">
            <v>40</v>
          </cell>
          <cell r="C44"/>
          <cell r="D44" t="str">
            <v xml:space="preserve">TRUCK SCALE ADDED TO TRUCK #5                </v>
          </cell>
          <cell r="E44">
            <v>34446</v>
          </cell>
          <cell r="F44">
            <v>3450</v>
          </cell>
          <cell r="G44">
            <v>0</v>
          </cell>
          <cell r="H44"/>
          <cell r="I44">
            <v>0</v>
          </cell>
          <cell r="J44">
            <v>3450</v>
          </cell>
          <cell r="K44">
            <v>0</v>
          </cell>
          <cell r="L44">
            <v>3450</v>
          </cell>
          <cell r="M44">
            <v>0</v>
          </cell>
          <cell r="N44" t="str">
            <v>S/L</v>
          </cell>
          <cell r="O44">
            <v>5</v>
          </cell>
          <cell r="P44" t="str">
            <v>Transportation Equipment</v>
          </cell>
        </row>
        <row r="45">
          <cell r="A45" t="str">
            <v>VALLEY.36</v>
          </cell>
          <cell r="B45">
            <v>41</v>
          </cell>
          <cell r="C45"/>
          <cell r="D45" t="str">
            <v xml:space="preserve">BACKUP CAMERAS                               </v>
          </cell>
          <cell r="E45">
            <v>34485</v>
          </cell>
          <cell r="F45">
            <v>5298.72</v>
          </cell>
          <cell r="G45">
            <v>0</v>
          </cell>
          <cell r="H45"/>
          <cell r="I45">
            <v>0</v>
          </cell>
          <cell r="J45">
            <v>5298.72</v>
          </cell>
          <cell r="K45">
            <v>0</v>
          </cell>
          <cell r="L45">
            <v>5298.72</v>
          </cell>
          <cell r="M45">
            <v>0</v>
          </cell>
          <cell r="N45" t="str">
            <v>S/L</v>
          </cell>
          <cell r="O45">
            <v>5</v>
          </cell>
          <cell r="P45" t="str">
            <v>Transportation Equipment</v>
          </cell>
        </row>
        <row r="46">
          <cell r="A46" t="str">
            <v>VALLEY.37</v>
          </cell>
          <cell r="B46">
            <v>42</v>
          </cell>
          <cell r="C46"/>
          <cell r="D46" t="str">
            <v xml:space="preserve">P/U CANOPY                                   </v>
          </cell>
          <cell r="E46">
            <v>34498</v>
          </cell>
          <cell r="F46">
            <v>514</v>
          </cell>
          <cell r="G46">
            <v>0</v>
          </cell>
          <cell r="H46"/>
          <cell r="I46">
            <v>0</v>
          </cell>
          <cell r="J46">
            <v>514</v>
          </cell>
          <cell r="K46">
            <v>0</v>
          </cell>
          <cell r="L46">
            <v>514</v>
          </cell>
          <cell r="M46">
            <v>0</v>
          </cell>
          <cell r="N46" t="str">
            <v>S/L</v>
          </cell>
          <cell r="O46">
            <v>5</v>
          </cell>
          <cell r="P46" t="str">
            <v>Transportation Equipment</v>
          </cell>
        </row>
        <row r="47">
          <cell r="A47" t="str">
            <v>VALLEY.38</v>
          </cell>
          <cell r="B47">
            <v>43</v>
          </cell>
          <cell r="C47"/>
          <cell r="D47" t="str">
            <v xml:space="preserve">HOOKLIFT 17'6   STEEL FLAT RACK              </v>
          </cell>
          <cell r="E47">
            <v>34575</v>
          </cell>
          <cell r="F47">
            <v>5654</v>
          </cell>
          <cell r="G47">
            <v>0</v>
          </cell>
          <cell r="H47"/>
          <cell r="I47">
            <v>0</v>
          </cell>
          <cell r="J47">
            <v>5654</v>
          </cell>
          <cell r="K47">
            <v>0</v>
          </cell>
          <cell r="L47">
            <v>5654</v>
          </cell>
          <cell r="M47">
            <v>0</v>
          </cell>
          <cell r="N47" t="str">
            <v>S/L</v>
          </cell>
          <cell r="O47">
            <v>5</v>
          </cell>
          <cell r="P47" t="str">
            <v>Transportation Equipment</v>
          </cell>
        </row>
        <row r="48">
          <cell r="A48" t="str">
            <v>VALLEY.39</v>
          </cell>
          <cell r="B48">
            <v>44</v>
          </cell>
          <cell r="C48"/>
          <cell r="D48" t="str">
            <v xml:space="preserve">95 PETE MODEL 320                            </v>
          </cell>
          <cell r="E48">
            <v>34696</v>
          </cell>
          <cell r="F48">
            <v>82736</v>
          </cell>
          <cell r="G48">
            <v>0</v>
          </cell>
          <cell r="H48"/>
          <cell r="I48">
            <v>0</v>
          </cell>
          <cell r="J48">
            <v>82736</v>
          </cell>
          <cell r="K48">
            <v>0</v>
          </cell>
          <cell r="L48">
            <v>82736</v>
          </cell>
          <cell r="M48">
            <v>0</v>
          </cell>
          <cell r="N48" t="str">
            <v>S/L</v>
          </cell>
          <cell r="O48">
            <v>5</v>
          </cell>
          <cell r="P48" t="str">
            <v>Transportation Equipment</v>
          </cell>
        </row>
        <row r="49">
          <cell r="A49" t="str">
            <v>VALLEY.40</v>
          </cell>
          <cell r="B49">
            <v>45</v>
          </cell>
          <cell r="C49"/>
          <cell r="D49" t="str">
            <v xml:space="preserve">1994 Heil Front Loader                       </v>
          </cell>
          <cell r="E49">
            <v>34757</v>
          </cell>
          <cell r="F49">
            <v>70962</v>
          </cell>
          <cell r="G49">
            <v>0</v>
          </cell>
          <cell r="H49"/>
          <cell r="I49">
            <v>0</v>
          </cell>
          <cell r="J49">
            <v>70962</v>
          </cell>
          <cell r="K49">
            <v>0</v>
          </cell>
          <cell r="L49">
            <v>70962</v>
          </cell>
          <cell r="M49">
            <v>0</v>
          </cell>
          <cell r="N49" t="str">
            <v>S/L</v>
          </cell>
          <cell r="O49">
            <v>5</v>
          </cell>
          <cell r="P49" t="str">
            <v>Transportation Equipment</v>
          </cell>
        </row>
        <row r="50">
          <cell r="A50" t="str">
            <v>VALLEY.41</v>
          </cell>
          <cell r="B50">
            <v>46</v>
          </cell>
          <cell r="C50"/>
          <cell r="D50" t="str">
            <v xml:space="preserve">Additions to 1994 Heil Front load            </v>
          </cell>
          <cell r="E50">
            <v>34785</v>
          </cell>
          <cell r="F50">
            <v>1672.48</v>
          </cell>
          <cell r="G50">
            <v>0</v>
          </cell>
          <cell r="H50"/>
          <cell r="I50">
            <v>0</v>
          </cell>
          <cell r="J50">
            <v>1672.48</v>
          </cell>
          <cell r="K50">
            <v>0</v>
          </cell>
          <cell r="L50">
            <v>1672.48</v>
          </cell>
          <cell r="M50">
            <v>0</v>
          </cell>
          <cell r="N50" t="str">
            <v>S/L</v>
          </cell>
          <cell r="O50">
            <v>5</v>
          </cell>
          <cell r="P50" t="str">
            <v>Transportation Equipment</v>
          </cell>
        </row>
        <row r="51">
          <cell r="A51" t="str">
            <v>VALLEY.42</v>
          </cell>
          <cell r="B51">
            <v>47</v>
          </cell>
          <cell r="C51"/>
          <cell r="D51" t="str">
            <v xml:space="preserve">Additions to 1994 Heil Front Load            </v>
          </cell>
          <cell r="E51">
            <v>34786</v>
          </cell>
          <cell r="F51">
            <v>285.07</v>
          </cell>
          <cell r="G51">
            <v>0</v>
          </cell>
          <cell r="H51"/>
          <cell r="I51">
            <v>0</v>
          </cell>
          <cell r="J51">
            <v>285.07</v>
          </cell>
          <cell r="K51">
            <v>0</v>
          </cell>
          <cell r="L51">
            <v>285.07</v>
          </cell>
          <cell r="M51">
            <v>0</v>
          </cell>
          <cell r="N51" t="str">
            <v>S/L</v>
          </cell>
          <cell r="O51">
            <v>5</v>
          </cell>
          <cell r="P51" t="str">
            <v>Transportation Equipment</v>
          </cell>
        </row>
        <row r="52">
          <cell r="A52" t="str">
            <v>VALLEY.43</v>
          </cell>
          <cell r="B52">
            <v>48</v>
          </cell>
          <cell r="C52"/>
          <cell r="D52" t="str">
            <v xml:space="preserve">Additions to 1994 Heil Front Load            </v>
          </cell>
          <cell r="E52">
            <v>34789</v>
          </cell>
          <cell r="F52">
            <v>700</v>
          </cell>
          <cell r="G52">
            <v>0</v>
          </cell>
          <cell r="H52"/>
          <cell r="I52">
            <v>0</v>
          </cell>
          <cell r="J52">
            <v>700</v>
          </cell>
          <cell r="K52">
            <v>0</v>
          </cell>
          <cell r="L52">
            <v>700</v>
          </cell>
          <cell r="M52">
            <v>0</v>
          </cell>
          <cell r="N52" t="str">
            <v>S/L</v>
          </cell>
          <cell r="O52">
            <v>5</v>
          </cell>
          <cell r="P52" t="str">
            <v>Transportation Equipment</v>
          </cell>
        </row>
        <row r="53">
          <cell r="A53" t="str">
            <v>VALLEY.44</v>
          </cell>
          <cell r="B53">
            <v>49</v>
          </cell>
          <cell r="C53"/>
          <cell r="D53" t="str">
            <v xml:space="preserve">1 Backup Camera                              </v>
          </cell>
          <cell r="E53">
            <v>34789</v>
          </cell>
          <cell r="F53">
            <v>902.5</v>
          </cell>
          <cell r="G53">
            <v>0</v>
          </cell>
          <cell r="H53"/>
          <cell r="I53">
            <v>0</v>
          </cell>
          <cell r="J53">
            <v>902.5</v>
          </cell>
          <cell r="K53">
            <v>0</v>
          </cell>
          <cell r="L53">
            <v>902.5</v>
          </cell>
          <cell r="M53">
            <v>0</v>
          </cell>
          <cell r="N53" t="str">
            <v>S/L</v>
          </cell>
          <cell r="O53">
            <v>5</v>
          </cell>
          <cell r="P53" t="str">
            <v>Transportation Equipment</v>
          </cell>
        </row>
        <row r="54">
          <cell r="A54" t="str">
            <v>VALLEY.45</v>
          </cell>
          <cell r="B54">
            <v>50</v>
          </cell>
          <cell r="C54"/>
          <cell r="D54" t="str">
            <v xml:space="preserve">Trailer                                      </v>
          </cell>
          <cell r="E54">
            <v>34807</v>
          </cell>
          <cell r="F54">
            <v>5000</v>
          </cell>
          <cell r="G54">
            <v>0</v>
          </cell>
          <cell r="H54"/>
          <cell r="I54">
            <v>0</v>
          </cell>
          <cell r="J54">
            <v>5000</v>
          </cell>
          <cell r="K54">
            <v>0</v>
          </cell>
          <cell r="L54">
            <v>5000</v>
          </cell>
          <cell r="M54">
            <v>0</v>
          </cell>
          <cell r="N54" t="str">
            <v>S/L</v>
          </cell>
          <cell r="O54">
            <v>5</v>
          </cell>
          <cell r="P54" t="str">
            <v>Transportation Equipment</v>
          </cell>
        </row>
        <row r="55">
          <cell r="A55" t="str">
            <v>VALLEY.46</v>
          </cell>
          <cell r="B55">
            <v>51</v>
          </cell>
          <cell r="C55"/>
          <cell r="D55" t="str">
            <v xml:space="preserve">Elec 80 MPH                                  </v>
          </cell>
          <cell r="E55">
            <v>34865</v>
          </cell>
          <cell r="F55">
            <v>741.47</v>
          </cell>
          <cell r="G55">
            <v>0</v>
          </cell>
          <cell r="H55"/>
          <cell r="I55">
            <v>0</v>
          </cell>
          <cell r="J55">
            <v>741.47</v>
          </cell>
          <cell r="K55">
            <v>0</v>
          </cell>
          <cell r="L55">
            <v>741.47</v>
          </cell>
          <cell r="M55">
            <v>0</v>
          </cell>
          <cell r="N55" t="str">
            <v>S/L</v>
          </cell>
          <cell r="O55">
            <v>5</v>
          </cell>
          <cell r="P55" t="str">
            <v>Transportation Equipment</v>
          </cell>
        </row>
        <row r="56">
          <cell r="A56" t="str">
            <v>VALLEY.47</v>
          </cell>
          <cell r="B56">
            <v>52</v>
          </cell>
          <cell r="C56"/>
          <cell r="D56" t="str">
            <v xml:space="preserve">DUMPER TRUCKS - WC                           </v>
          </cell>
          <cell r="E56">
            <v>32508</v>
          </cell>
          <cell r="F56">
            <v>8362</v>
          </cell>
          <cell r="G56">
            <v>0</v>
          </cell>
          <cell r="H56"/>
          <cell r="I56">
            <v>0</v>
          </cell>
          <cell r="J56">
            <v>8362</v>
          </cell>
          <cell r="K56">
            <v>0</v>
          </cell>
          <cell r="L56">
            <v>8362</v>
          </cell>
          <cell r="M56">
            <v>0</v>
          </cell>
          <cell r="N56" t="str">
            <v>S/L</v>
          </cell>
          <cell r="O56">
            <v>7</v>
          </cell>
          <cell r="P56" t="str">
            <v>Transportation Equipment</v>
          </cell>
        </row>
        <row r="57">
          <cell r="A57" t="str">
            <v>VALLEY.48</v>
          </cell>
          <cell r="B57">
            <v>53</v>
          </cell>
          <cell r="C57"/>
          <cell r="D57" t="str">
            <v xml:space="preserve">TRUCKS - WC                                  </v>
          </cell>
          <cell r="E57">
            <v>31344</v>
          </cell>
          <cell r="F57">
            <v>126753</v>
          </cell>
          <cell r="G57">
            <v>0</v>
          </cell>
          <cell r="H57"/>
          <cell r="I57">
            <v>0</v>
          </cell>
          <cell r="J57">
            <v>126753</v>
          </cell>
          <cell r="K57">
            <v>0</v>
          </cell>
          <cell r="L57">
            <v>126753</v>
          </cell>
          <cell r="M57">
            <v>0</v>
          </cell>
          <cell r="N57" t="str">
            <v>S/L</v>
          </cell>
          <cell r="O57">
            <v>3</v>
          </cell>
          <cell r="P57" t="str">
            <v>Transportation Equipment</v>
          </cell>
        </row>
        <row r="58">
          <cell r="A58" t="str">
            <v>VALLEY.49</v>
          </cell>
          <cell r="B58">
            <v>54</v>
          </cell>
          <cell r="C58"/>
          <cell r="D58" t="str">
            <v xml:space="preserve">EVO SIDELOADER - WC                          </v>
          </cell>
          <cell r="E58">
            <v>33660</v>
          </cell>
          <cell r="F58">
            <v>97497</v>
          </cell>
          <cell r="G58">
            <v>0</v>
          </cell>
          <cell r="H58"/>
          <cell r="I58">
            <v>0</v>
          </cell>
          <cell r="J58">
            <v>97497</v>
          </cell>
          <cell r="K58">
            <v>0</v>
          </cell>
          <cell r="L58">
            <v>97497</v>
          </cell>
          <cell r="M58">
            <v>0</v>
          </cell>
          <cell r="N58" t="str">
            <v>S/L</v>
          </cell>
          <cell r="O58">
            <v>5</v>
          </cell>
          <cell r="P58" t="str">
            <v>Transportation Equipment</v>
          </cell>
        </row>
        <row r="59">
          <cell r="A59" t="str">
            <v>VALLEY.50</v>
          </cell>
          <cell r="B59">
            <v>55</v>
          </cell>
          <cell r="C59"/>
          <cell r="D59" t="str">
            <v xml:space="preserve">Recycling Truck - 95 GMC                     </v>
          </cell>
          <cell r="E59">
            <v>35033</v>
          </cell>
          <cell r="F59">
            <v>102018.9</v>
          </cell>
          <cell r="G59">
            <v>0</v>
          </cell>
          <cell r="H59"/>
          <cell r="I59">
            <v>0</v>
          </cell>
          <cell r="J59">
            <v>102018.9</v>
          </cell>
          <cell r="K59">
            <v>0</v>
          </cell>
          <cell r="L59">
            <v>102018.9</v>
          </cell>
          <cell r="M59">
            <v>0</v>
          </cell>
          <cell r="N59" t="str">
            <v>S/L</v>
          </cell>
          <cell r="O59">
            <v>5</v>
          </cell>
          <cell r="P59" t="str">
            <v>Transportation Equipment</v>
          </cell>
        </row>
        <row r="60">
          <cell r="A60" t="str">
            <v>VALLEY.51</v>
          </cell>
          <cell r="B60">
            <v>57</v>
          </cell>
          <cell r="C60"/>
          <cell r="D60" t="str">
            <v xml:space="preserve">Lodal, Refinish                              </v>
          </cell>
          <cell r="E60">
            <v>35090</v>
          </cell>
          <cell r="F60">
            <v>4394.8599999999997</v>
          </cell>
          <cell r="G60">
            <v>0</v>
          </cell>
          <cell r="H60"/>
          <cell r="I60">
            <v>0</v>
          </cell>
          <cell r="J60">
            <v>4394.8599999999997</v>
          </cell>
          <cell r="K60">
            <v>0</v>
          </cell>
          <cell r="L60">
            <v>4394.8599999999997</v>
          </cell>
          <cell r="M60">
            <v>0</v>
          </cell>
          <cell r="N60" t="str">
            <v>S/L</v>
          </cell>
          <cell r="O60">
            <v>5</v>
          </cell>
          <cell r="P60" t="str">
            <v>Transportation Equipment</v>
          </cell>
        </row>
        <row r="61">
          <cell r="A61" t="str">
            <v>VALLEY.52</v>
          </cell>
          <cell r="B61">
            <v>58</v>
          </cell>
          <cell r="C61"/>
          <cell r="D61" t="str">
            <v xml:space="preserve">Reclycling truck, Striping/Refnsh            </v>
          </cell>
          <cell r="E61">
            <v>35111</v>
          </cell>
          <cell r="F61">
            <v>3134.78</v>
          </cell>
          <cell r="G61">
            <v>0</v>
          </cell>
          <cell r="H61"/>
          <cell r="I61">
            <v>0</v>
          </cell>
          <cell r="J61">
            <v>3134.78</v>
          </cell>
          <cell r="K61">
            <v>0</v>
          </cell>
          <cell r="L61">
            <v>3134.78</v>
          </cell>
          <cell r="M61">
            <v>0</v>
          </cell>
          <cell r="N61" t="str">
            <v>S/L</v>
          </cell>
          <cell r="O61">
            <v>5</v>
          </cell>
          <cell r="P61" t="str">
            <v>Transportation Equipment</v>
          </cell>
        </row>
        <row r="62">
          <cell r="A62" t="str">
            <v>VALLEY.53</v>
          </cell>
          <cell r="B62">
            <v>59</v>
          </cell>
          <cell r="C62"/>
          <cell r="D62" t="str">
            <v xml:space="preserve">Tachograph                                   </v>
          </cell>
          <cell r="E62">
            <v>35138</v>
          </cell>
          <cell r="F62">
            <v>976</v>
          </cell>
          <cell r="G62">
            <v>0</v>
          </cell>
          <cell r="H62"/>
          <cell r="I62">
            <v>0</v>
          </cell>
          <cell r="J62">
            <v>976</v>
          </cell>
          <cell r="K62">
            <v>0</v>
          </cell>
          <cell r="L62">
            <v>976</v>
          </cell>
          <cell r="M62">
            <v>0</v>
          </cell>
          <cell r="N62" t="str">
            <v>S/L</v>
          </cell>
          <cell r="O62">
            <v>5</v>
          </cell>
          <cell r="P62" t="str">
            <v>Transportation Equipment</v>
          </cell>
        </row>
        <row r="63">
          <cell r="A63" t="str">
            <v>VALLEY.54</v>
          </cell>
          <cell r="B63">
            <v>60</v>
          </cell>
          <cell r="C63"/>
          <cell r="D63" t="str">
            <v xml:space="preserve">18' flatbed for Vulcan Hook-lift             </v>
          </cell>
          <cell r="E63">
            <v>35580</v>
          </cell>
          <cell r="F63">
            <v>3909</v>
          </cell>
          <cell r="G63">
            <v>0</v>
          </cell>
          <cell r="H63"/>
          <cell r="I63">
            <v>0</v>
          </cell>
          <cell r="J63">
            <v>3909</v>
          </cell>
          <cell r="K63">
            <v>0</v>
          </cell>
          <cell r="L63">
            <v>3909</v>
          </cell>
          <cell r="M63">
            <v>0</v>
          </cell>
          <cell r="N63" t="str">
            <v>S/L</v>
          </cell>
          <cell r="O63">
            <v>5</v>
          </cell>
          <cell r="P63" t="str">
            <v>Transportation Equipment</v>
          </cell>
        </row>
        <row r="64">
          <cell r="A64" t="str">
            <v>VALLEY.55</v>
          </cell>
          <cell r="B64">
            <v>61</v>
          </cell>
          <cell r="C64"/>
          <cell r="D64" t="str">
            <v xml:space="preserve">97 PETERBILT TRUCK-CSS#1                    </v>
          </cell>
          <cell r="E64">
            <v>35826</v>
          </cell>
          <cell r="F64">
            <v>123602.19</v>
          </cell>
          <cell r="G64">
            <v>0</v>
          </cell>
          <cell r="H64"/>
          <cell r="I64">
            <v>0</v>
          </cell>
          <cell r="J64">
            <v>123602.19</v>
          </cell>
          <cell r="K64">
            <v>0</v>
          </cell>
          <cell r="L64">
            <v>123602.19</v>
          </cell>
          <cell r="M64">
            <v>0</v>
          </cell>
          <cell r="N64" t="str">
            <v>S/L</v>
          </cell>
          <cell r="O64">
            <v>5</v>
          </cell>
          <cell r="P64" t="str">
            <v>Transportation Equipment</v>
          </cell>
        </row>
        <row r="65">
          <cell r="A65" t="str">
            <v>VALLEY.56</v>
          </cell>
          <cell r="B65">
            <v>62</v>
          </cell>
          <cell r="C65"/>
          <cell r="D65" t="str">
            <v xml:space="preserve">SPEEDOMETER-CSS#1                            </v>
          </cell>
          <cell r="E65">
            <v>35854</v>
          </cell>
          <cell r="F65">
            <v>1028.75</v>
          </cell>
          <cell r="G65">
            <v>0</v>
          </cell>
          <cell r="H65"/>
          <cell r="I65">
            <v>0</v>
          </cell>
          <cell r="J65">
            <v>1028.75</v>
          </cell>
          <cell r="K65">
            <v>0</v>
          </cell>
          <cell r="L65">
            <v>1028.75</v>
          </cell>
          <cell r="M65">
            <v>0</v>
          </cell>
          <cell r="N65" t="str">
            <v>S/L</v>
          </cell>
          <cell r="O65">
            <v>5</v>
          </cell>
          <cell r="P65" t="str">
            <v>Transportation Equipment</v>
          </cell>
        </row>
        <row r="66">
          <cell r="A66" t="str">
            <v>VALLEY.57</v>
          </cell>
          <cell r="B66">
            <v>63</v>
          </cell>
          <cell r="C66"/>
          <cell r="D66" t="str">
            <v xml:space="preserve">ROLLOFF-CSS#1                                </v>
          </cell>
          <cell r="E66">
            <v>35854</v>
          </cell>
          <cell r="F66">
            <v>3450</v>
          </cell>
          <cell r="G66">
            <v>0</v>
          </cell>
          <cell r="H66"/>
          <cell r="I66">
            <v>0</v>
          </cell>
          <cell r="J66">
            <v>3450</v>
          </cell>
          <cell r="K66">
            <v>0</v>
          </cell>
          <cell r="L66">
            <v>3450</v>
          </cell>
          <cell r="M66">
            <v>0</v>
          </cell>
          <cell r="N66" t="str">
            <v>S/L</v>
          </cell>
          <cell r="O66">
            <v>5</v>
          </cell>
          <cell r="P66" t="str">
            <v>Transportation Equipment</v>
          </cell>
        </row>
        <row r="67">
          <cell r="A67" t="str">
            <v>VALLEY.58</v>
          </cell>
          <cell r="B67">
            <v>64</v>
          </cell>
          <cell r="C67"/>
          <cell r="D67" t="str">
            <v xml:space="preserve">AIR LIFT FLEXMASTER-CSS#1                    </v>
          </cell>
          <cell r="E67">
            <v>35826</v>
          </cell>
          <cell r="F67">
            <v>9231.8799999999992</v>
          </cell>
          <cell r="G67">
            <v>0</v>
          </cell>
          <cell r="H67"/>
          <cell r="I67">
            <v>0</v>
          </cell>
          <cell r="J67">
            <v>9231.8799999999992</v>
          </cell>
          <cell r="K67">
            <v>0</v>
          </cell>
          <cell r="L67">
            <v>9231.8799999999992</v>
          </cell>
          <cell r="M67">
            <v>0</v>
          </cell>
          <cell r="N67" t="str">
            <v>S/L</v>
          </cell>
          <cell r="O67">
            <v>5</v>
          </cell>
          <cell r="P67" t="str">
            <v>Transportation Equipment</v>
          </cell>
        </row>
        <row r="68">
          <cell r="A68" t="str">
            <v>VALLEY.59</v>
          </cell>
          <cell r="B68">
            <v>65</v>
          </cell>
          <cell r="C68"/>
          <cell r="D68" t="str">
            <v xml:space="preserve">REFURBISH '97 PETERBILT-CSS#1                </v>
          </cell>
          <cell r="E68">
            <v>35885</v>
          </cell>
          <cell r="F68">
            <v>4487</v>
          </cell>
          <cell r="G68">
            <v>0</v>
          </cell>
          <cell r="H68"/>
          <cell r="I68">
            <v>0</v>
          </cell>
          <cell r="J68">
            <v>4487</v>
          </cell>
          <cell r="K68">
            <v>0</v>
          </cell>
          <cell r="L68">
            <v>4487</v>
          </cell>
          <cell r="M68">
            <v>0</v>
          </cell>
          <cell r="N68" t="str">
            <v>S/L</v>
          </cell>
          <cell r="O68">
            <v>5</v>
          </cell>
          <cell r="P68" t="str">
            <v>Transportation Equipment</v>
          </cell>
        </row>
        <row r="69">
          <cell r="A69" t="str">
            <v>VALLEY.60</v>
          </cell>
          <cell r="B69">
            <v>66</v>
          </cell>
          <cell r="C69"/>
          <cell r="D69" t="str">
            <v xml:space="preserve">18' FLAT BED-MODEL 18F8 SER# 1066            </v>
          </cell>
          <cell r="E69">
            <v>36007</v>
          </cell>
          <cell r="F69">
            <v>3317</v>
          </cell>
          <cell r="G69">
            <v>0</v>
          </cell>
          <cell r="H69"/>
          <cell r="I69">
            <v>0</v>
          </cell>
          <cell r="J69">
            <v>3317</v>
          </cell>
          <cell r="K69">
            <v>0</v>
          </cell>
          <cell r="L69">
            <v>3317</v>
          </cell>
          <cell r="M69">
            <v>0</v>
          </cell>
          <cell r="N69" t="str">
            <v>S/L</v>
          </cell>
          <cell r="O69">
            <v>5</v>
          </cell>
          <cell r="P69" t="str">
            <v>Transportation Equipment</v>
          </cell>
        </row>
        <row r="70">
          <cell r="A70" t="str">
            <v>VALLEY.61</v>
          </cell>
          <cell r="B70">
            <v>67</v>
          </cell>
          <cell r="C70"/>
          <cell r="D70" t="str">
            <v xml:space="preserve">REFURBISH '92 LODAL-CSS#15                   </v>
          </cell>
          <cell r="E70">
            <v>36250</v>
          </cell>
          <cell r="F70">
            <v>9458.11</v>
          </cell>
          <cell r="G70">
            <v>0</v>
          </cell>
          <cell r="H70"/>
          <cell r="I70">
            <v>0</v>
          </cell>
          <cell r="J70">
            <v>9458.11</v>
          </cell>
          <cell r="K70">
            <v>0</v>
          </cell>
          <cell r="L70">
            <v>9458.11</v>
          </cell>
          <cell r="M70">
            <v>0</v>
          </cell>
          <cell r="N70" t="str">
            <v>S/L</v>
          </cell>
          <cell r="O70">
            <v>5</v>
          </cell>
          <cell r="P70" t="str">
            <v>Transportation Equipment</v>
          </cell>
        </row>
        <row r="71">
          <cell r="A71" t="str">
            <v>VALLEY.62</v>
          </cell>
          <cell r="B71">
            <v>69</v>
          </cell>
          <cell r="C71"/>
          <cell r="D71" t="str">
            <v xml:space="preserve">New Engine-CSS#16                            </v>
          </cell>
          <cell r="E71">
            <v>36341</v>
          </cell>
          <cell r="F71">
            <v>9903.09</v>
          </cell>
          <cell r="G71">
            <v>0</v>
          </cell>
          <cell r="H71"/>
          <cell r="I71">
            <v>0</v>
          </cell>
          <cell r="J71">
            <v>9903.09</v>
          </cell>
          <cell r="K71">
            <v>0</v>
          </cell>
          <cell r="L71">
            <v>9903.09</v>
          </cell>
          <cell r="M71">
            <v>0</v>
          </cell>
          <cell r="N71" t="str">
            <v>S/L</v>
          </cell>
          <cell r="O71">
            <v>5</v>
          </cell>
          <cell r="P71" t="str">
            <v>Transportation Equipment</v>
          </cell>
        </row>
        <row r="72">
          <cell r="A72" t="str">
            <v>VALLEY.63</v>
          </cell>
          <cell r="B72">
            <v>70</v>
          </cell>
          <cell r="C72"/>
          <cell r="D72" t="str">
            <v xml:space="preserve">1994 Lodal Mod#1L9CB46B3RK006894             </v>
          </cell>
          <cell r="E72">
            <v>36516</v>
          </cell>
          <cell r="F72">
            <v>11840</v>
          </cell>
          <cell r="G72">
            <v>0</v>
          </cell>
          <cell r="H72"/>
          <cell r="I72">
            <v>0</v>
          </cell>
          <cell r="J72">
            <v>11840</v>
          </cell>
          <cell r="K72">
            <v>0</v>
          </cell>
          <cell r="L72">
            <v>11840</v>
          </cell>
          <cell r="M72">
            <v>0</v>
          </cell>
          <cell r="N72" t="str">
            <v>S/L</v>
          </cell>
          <cell r="O72">
            <v>5</v>
          </cell>
          <cell r="P72" t="str">
            <v>Transportation Equipment</v>
          </cell>
        </row>
        <row r="73">
          <cell r="A73" t="str">
            <v>VALLEY.64</v>
          </cell>
          <cell r="B73">
            <v>71</v>
          </cell>
          <cell r="C73"/>
          <cell r="D73" t="str">
            <v xml:space="preserve">1989 Ford Truck                              </v>
          </cell>
          <cell r="E73">
            <v>36525</v>
          </cell>
          <cell r="F73">
            <v>2592</v>
          </cell>
          <cell r="G73">
            <v>0</v>
          </cell>
          <cell r="H73"/>
          <cell r="I73">
            <v>0</v>
          </cell>
          <cell r="J73">
            <v>2592</v>
          </cell>
          <cell r="K73">
            <v>0</v>
          </cell>
          <cell r="L73">
            <v>2592</v>
          </cell>
          <cell r="M73">
            <v>0</v>
          </cell>
          <cell r="N73" t="str">
            <v>S/L</v>
          </cell>
          <cell r="O73">
            <v>5</v>
          </cell>
          <cell r="P73" t="str">
            <v>Transportation Equipment</v>
          </cell>
        </row>
        <row r="74">
          <cell r="A74" t="str">
            <v>VALLEY.65</v>
          </cell>
          <cell r="B74">
            <v>72</v>
          </cell>
          <cell r="C74"/>
          <cell r="D74" t="str">
            <v xml:space="preserve">1991 Intl Truck-CSS #41                      </v>
          </cell>
          <cell r="E74">
            <v>36556</v>
          </cell>
          <cell r="F74">
            <v>21000</v>
          </cell>
          <cell r="G74">
            <v>0</v>
          </cell>
          <cell r="H74"/>
          <cell r="I74">
            <v>0</v>
          </cell>
          <cell r="J74">
            <v>21000</v>
          </cell>
          <cell r="K74">
            <v>0</v>
          </cell>
          <cell r="L74">
            <v>21000</v>
          </cell>
          <cell r="M74">
            <v>0</v>
          </cell>
          <cell r="N74" t="str">
            <v>S/L</v>
          </cell>
          <cell r="O74">
            <v>5</v>
          </cell>
          <cell r="P74" t="str">
            <v>Transportation Equipment</v>
          </cell>
        </row>
        <row r="75">
          <cell r="A75" t="str">
            <v>VALLEY.66</v>
          </cell>
          <cell r="B75">
            <v>73</v>
          </cell>
          <cell r="C75"/>
          <cell r="D75" t="str">
            <v xml:space="preserve">Truck #37-New Engine                         </v>
          </cell>
          <cell r="E75">
            <v>36662</v>
          </cell>
          <cell r="F75">
            <v>7120.45</v>
          </cell>
          <cell r="G75">
            <v>0</v>
          </cell>
          <cell r="H75"/>
          <cell r="I75">
            <v>0</v>
          </cell>
          <cell r="J75">
            <v>7120.45</v>
          </cell>
          <cell r="K75">
            <v>0</v>
          </cell>
          <cell r="L75">
            <v>7120.45</v>
          </cell>
          <cell r="M75">
            <v>0</v>
          </cell>
          <cell r="N75" t="str">
            <v>S/L</v>
          </cell>
          <cell r="O75">
            <v>5</v>
          </cell>
          <cell r="P75" t="str">
            <v>Transportation Equipment</v>
          </cell>
        </row>
        <row r="76">
          <cell r="A76" t="str">
            <v>VALLEY.67</v>
          </cell>
          <cell r="B76">
            <v>74</v>
          </cell>
          <cell r="C76"/>
          <cell r="D76" t="str">
            <v xml:space="preserve">Speedometer-CSS #17                          </v>
          </cell>
          <cell r="E76">
            <v>36857</v>
          </cell>
          <cell r="F76">
            <v>886.58</v>
          </cell>
          <cell r="G76">
            <v>0</v>
          </cell>
          <cell r="H76"/>
          <cell r="I76">
            <v>0</v>
          </cell>
          <cell r="J76">
            <v>886.58</v>
          </cell>
          <cell r="K76">
            <v>0</v>
          </cell>
          <cell r="L76">
            <v>886.58</v>
          </cell>
          <cell r="M76">
            <v>0</v>
          </cell>
          <cell r="N76" t="str">
            <v>S/L</v>
          </cell>
          <cell r="O76">
            <v>5</v>
          </cell>
          <cell r="P76" t="str">
            <v>Transportation Equipment</v>
          </cell>
        </row>
        <row r="77">
          <cell r="A77" t="str">
            <v>VALLEY.68</v>
          </cell>
          <cell r="B77">
            <v>75</v>
          </cell>
          <cell r="C77"/>
          <cell r="D77" t="str">
            <v xml:space="preserve">2001 Peterbilt Truck - CSS #9                </v>
          </cell>
          <cell r="E77">
            <v>36994</v>
          </cell>
          <cell r="F77">
            <v>100172</v>
          </cell>
          <cell r="G77">
            <v>0</v>
          </cell>
          <cell r="H77"/>
          <cell r="I77">
            <v>0</v>
          </cell>
          <cell r="J77">
            <v>100172</v>
          </cell>
          <cell r="K77">
            <v>0</v>
          </cell>
          <cell r="L77">
            <v>100172</v>
          </cell>
          <cell r="M77">
            <v>0</v>
          </cell>
          <cell r="N77" t="str">
            <v>S/L</v>
          </cell>
          <cell r="O77">
            <v>5</v>
          </cell>
          <cell r="P77" t="str">
            <v>Transportation Equipment</v>
          </cell>
        </row>
        <row r="78">
          <cell r="A78" t="str">
            <v>VALLEY.69</v>
          </cell>
          <cell r="B78">
            <v>76</v>
          </cell>
          <cell r="C78"/>
          <cell r="D78" t="str">
            <v>40 yd Pacific Front Loader mounted on 2001 Pe</v>
          </cell>
          <cell r="E78">
            <v>37062</v>
          </cell>
          <cell r="F78">
            <v>77904</v>
          </cell>
          <cell r="G78">
            <v>0</v>
          </cell>
          <cell r="H78"/>
          <cell r="I78">
            <v>0</v>
          </cell>
          <cell r="J78">
            <v>77904</v>
          </cell>
          <cell r="K78">
            <v>0</v>
          </cell>
          <cell r="L78">
            <v>77904</v>
          </cell>
          <cell r="M78">
            <v>0</v>
          </cell>
          <cell r="N78" t="str">
            <v>S/L</v>
          </cell>
          <cell r="O78">
            <v>5</v>
          </cell>
          <cell r="P78" t="str">
            <v>Transportation Equipment</v>
          </cell>
        </row>
        <row r="79">
          <cell r="A79" t="str">
            <v>VALLEY.70</v>
          </cell>
          <cell r="B79">
            <v>77</v>
          </cell>
          <cell r="C79"/>
          <cell r="D79" t="str">
            <v>Trailer Scale Kit / Dual Leveling Valve Proce</v>
          </cell>
          <cell r="E79">
            <v>37072</v>
          </cell>
          <cell r="F79">
            <v>1790</v>
          </cell>
          <cell r="G79">
            <v>0</v>
          </cell>
          <cell r="H79"/>
          <cell r="I79">
            <v>0</v>
          </cell>
          <cell r="J79">
            <v>1790</v>
          </cell>
          <cell r="K79">
            <v>0</v>
          </cell>
          <cell r="L79">
            <v>1790</v>
          </cell>
          <cell r="M79">
            <v>0</v>
          </cell>
          <cell r="N79" t="str">
            <v>S/L</v>
          </cell>
          <cell r="O79">
            <v>5</v>
          </cell>
          <cell r="P79" t="str">
            <v>Transportation Equipment</v>
          </cell>
        </row>
        <row r="80">
          <cell r="A80" t="str">
            <v>VALLEY.71</v>
          </cell>
          <cell r="B80">
            <v>78</v>
          </cell>
          <cell r="C80"/>
          <cell r="D80" t="str">
            <v xml:space="preserve">Speedometer-CSS #9                           </v>
          </cell>
          <cell r="E80">
            <v>37134</v>
          </cell>
          <cell r="F80">
            <v>1121.21</v>
          </cell>
          <cell r="G80">
            <v>0</v>
          </cell>
          <cell r="H80"/>
          <cell r="I80">
            <v>0</v>
          </cell>
          <cell r="J80">
            <v>1121.21</v>
          </cell>
          <cell r="K80">
            <v>0</v>
          </cell>
          <cell r="L80">
            <v>1121.21</v>
          </cell>
          <cell r="M80">
            <v>0</v>
          </cell>
          <cell r="N80" t="str">
            <v>S/L</v>
          </cell>
          <cell r="O80">
            <v>5</v>
          </cell>
          <cell r="P80" t="str">
            <v>Transportation Equipment</v>
          </cell>
        </row>
        <row r="81">
          <cell r="A81" t="str">
            <v>VALLEY.72</v>
          </cell>
          <cell r="B81">
            <v>79</v>
          </cell>
          <cell r="C81"/>
          <cell r="D81" t="str">
            <v xml:space="preserve">Refinish McNeilius Front Loader- CSS #9      </v>
          </cell>
          <cell r="E81">
            <v>37096</v>
          </cell>
          <cell r="F81">
            <v>2975</v>
          </cell>
          <cell r="G81">
            <v>0</v>
          </cell>
          <cell r="H81"/>
          <cell r="I81">
            <v>0</v>
          </cell>
          <cell r="J81">
            <v>2975</v>
          </cell>
          <cell r="K81">
            <v>0</v>
          </cell>
          <cell r="L81">
            <v>2975</v>
          </cell>
          <cell r="M81">
            <v>0</v>
          </cell>
          <cell r="N81" t="str">
            <v>S/L</v>
          </cell>
          <cell r="O81">
            <v>5</v>
          </cell>
          <cell r="P81" t="str">
            <v>Transportation Equipment</v>
          </cell>
        </row>
        <row r="82">
          <cell r="A82" t="str">
            <v>VALLEY.73</v>
          </cell>
          <cell r="B82">
            <v>80</v>
          </cell>
          <cell r="C82"/>
          <cell r="D82" t="str">
            <v xml:space="preserve">Truck #17 - New Engine                       </v>
          </cell>
          <cell r="E82">
            <v>37103</v>
          </cell>
          <cell r="F82">
            <v>11897.1</v>
          </cell>
          <cell r="G82">
            <v>0</v>
          </cell>
          <cell r="H82"/>
          <cell r="I82">
            <v>0</v>
          </cell>
          <cell r="J82">
            <v>11897.1</v>
          </cell>
          <cell r="K82">
            <v>0</v>
          </cell>
          <cell r="L82">
            <v>11897.1</v>
          </cell>
          <cell r="M82">
            <v>0</v>
          </cell>
          <cell r="N82" t="str">
            <v>S/L</v>
          </cell>
          <cell r="O82">
            <v>5</v>
          </cell>
          <cell r="P82" t="str">
            <v>Transportation Equipment</v>
          </cell>
        </row>
        <row r="83">
          <cell r="A83" t="str">
            <v>VALLEY.74</v>
          </cell>
          <cell r="B83">
            <v>81</v>
          </cell>
          <cell r="C83"/>
          <cell r="D83" t="str">
            <v xml:space="preserve">STEAM CLEANER                                </v>
          </cell>
          <cell r="E83">
            <v>30232</v>
          </cell>
          <cell r="F83">
            <v>3495</v>
          </cell>
          <cell r="G83">
            <v>0</v>
          </cell>
          <cell r="H83"/>
          <cell r="I83">
            <v>0</v>
          </cell>
          <cell r="J83">
            <v>3495</v>
          </cell>
          <cell r="K83">
            <v>0</v>
          </cell>
          <cell r="L83">
            <v>3495</v>
          </cell>
          <cell r="M83">
            <v>0</v>
          </cell>
          <cell r="N83" t="str">
            <v>S/L</v>
          </cell>
          <cell r="O83">
            <v>5</v>
          </cell>
          <cell r="P83" t="str">
            <v>Machinery</v>
          </cell>
        </row>
        <row r="84">
          <cell r="A84" t="str">
            <v>VALLEY.75</v>
          </cell>
          <cell r="B84">
            <v>82</v>
          </cell>
          <cell r="C84"/>
          <cell r="D84" t="str">
            <v xml:space="preserve">TARPER (on # 2)                              </v>
          </cell>
          <cell r="E84">
            <v>30955</v>
          </cell>
          <cell r="F84">
            <v>3992</v>
          </cell>
          <cell r="G84">
            <v>0</v>
          </cell>
          <cell r="H84"/>
          <cell r="I84">
            <v>0</v>
          </cell>
          <cell r="J84">
            <v>3992</v>
          </cell>
          <cell r="K84">
            <v>0</v>
          </cell>
          <cell r="L84">
            <v>3992</v>
          </cell>
          <cell r="M84">
            <v>0</v>
          </cell>
          <cell r="N84" t="str">
            <v>S/L</v>
          </cell>
          <cell r="O84">
            <v>5</v>
          </cell>
          <cell r="P84" t="str">
            <v>Machinery</v>
          </cell>
        </row>
        <row r="85">
          <cell r="A85" t="str">
            <v>VALLEY.76</v>
          </cell>
          <cell r="B85">
            <v>83</v>
          </cell>
          <cell r="C85"/>
          <cell r="D85" t="str">
            <v xml:space="preserve">CARDBOARD BALER                              </v>
          </cell>
          <cell r="E85">
            <v>33654</v>
          </cell>
          <cell r="F85">
            <v>8000</v>
          </cell>
          <cell r="G85">
            <v>0</v>
          </cell>
          <cell r="H85"/>
          <cell r="I85">
            <v>0</v>
          </cell>
          <cell r="J85">
            <v>8000</v>
          </cell>
          <cell r="K85">
            <v>0</v>
          </cell>
          <cell r="L85">
            <v>8000</v>
          </cell>
          <cell r="M85">
            <v>0</v>
          </cell>
          <cell r="N85" t="str">
            <v>S/L</v>
          </cell>
          <cell r="O85">
            <v>7</v>
          </cell>
          <cell r="P85" t="str">
            <v>Machinery</v>
          </cell>
        </row>
        <row r="86">
          <cell r="A86" t="str">
            <v>VALLEY.77</v>
          </cell>
          <cell r="B86">
            <v>84</v>
          </cell>
          <cell r="C86"/>
          <cell r="D86" t="str">
            <v xml:space="preserve">3 VULCAN FLAT RACKS                          </v>
          </cell>
          <cell r="E86">
            <v>33861</v>
          </cell>
          <cell r="F86">
            <v>14070</v>
          </cell>
          <cell r="G86">
            <v>0</v>
          </cell>
          <cell r="H86"/>
          <cell r="I86">
            <v>0</v>
          </cell>
          <cell r="J86">
            <v>14070</v>
          </cell>
          <cell r="K86">
            <v>0</v>
          </cell>
          <cell r="L86">
            <v>14070</v>
          </cell>
          <cell r="M86">
            <v>0</v>
          </cell>
          <cell r="N86" t="str">
            <v>S/L</v>
          </cell>
          <cell r="O86">
            <v>7</v>
          </cell>
          <cell r="P86" t="str">
            <v>Machinery</v>
          </cell>
        </row>
        <row r="87">
          <cell r="A87" t="str">
            <v>VALLEY.78</v>
          </cell>
          <cell r="B87">
            <v>85</v>
          </cell>
          <cell r="C87"/>
          <cell r="D87" t="str">
            <v xml:space="preserve">RADIO SYSTEM                                 </v>
          </cell>
          <cell r="E87">
            <v>34515</v>
          </cell>
          <cell r="F87">
            <v>23589.97</v>
          </cell>
          <cell r="G87">
            <v>0</v>
          </cell>
          <cell r="H87"/>
          <cell r="I87">
            <v>0</v>
          </cell>
          <cell r="J87">
            <v>23589.97</v>
          </cell>
          <cell r="K87">
            <v>0</v>
          </cell>
          <cell r="L87">
            <v>23589.97</v>
          </cell>
          <cell r="M87">
            <v>0</v>
          </cell>
          <cell r="N87" t="str">
            <v>S/L</v>
          </cell>
          <cell r="O87">
            <v>7</v>
          </cell>
          <cell r="P87" t="str">
            <v>Machinery</v>
          </cell>
        </row>
        <row r="88">
          <cell r="A88" t="str">
            <v>VALLEY.79</v>
          </cell>
          <cell r="B88">
            <v>86</v>
          </cell>
          <cell r="C88"/>
          <cell r="D88" t="str">
            <v xml:space="preserve">1 Midland Radio                              </v>
          </cell>
          <cell r="E88">
            <v>34758</v>
          </cell>
          <cell r="F88">
            <v>460.5</v>
          </cell>
          <cell r="G88">
            <v>0</v>
          </cell>
          <cell r="H88"/>
          <cell r="I88">
            <v>0</v>
          </cell>
          <cell r="J88">
            <v>460.5</v>
          </cell>
          <cell r="K88">
            <v>0</v>
          </cell>
          <cell r="L88">
            <v>460.5</v>
          </cell>
          <cell r="M88">
            <v>0</v>
          </cell>
          <cell r="N88" t="str">
            <v>S/L</v>
          </cell>
          <cell r="O88">
            <v>7</v>
          </cell>
          <cell r="P88" t="str">
            <v>Machinery</v>
          </cell>
        </row>
        <row r="89">
          <cell r="A89" t="str">
            <v>VALLEY.80</v>
          </cell>
          <cell r="B89">
            <v>87</v>
          </cell>
          <cell r="C89"/>
          <cell r="D89" t="str">
            <v xml:space="preserve">Radio system                                 </v>
          </cell>
          <cell r="E89">
            <v>34850</v>
          </cell>
          <cell r="F89">
            <v>4278.12</v>
          </cell>
          <cell r="G89">
            <v>0</v>
          </cell>
          <cell r="H89"/>
          <cell r="I89">
            <v>0</v>
          </cell>
          <cell r="J89">
            <v>4278.12</v>
          </cell>
          <cell r="K89">
            <v>0</v>
          </cell>
          <cell r="L89">
            <v>4278.12</v>
          </cell>
          <cell r="M89">
            <v>0</v>
          </cell>
          <cell r="N89" t="str">
            <v>S/L</v>
          </cell>
          <cell r="O89">
            <v>7</v>
          </cell>
          <cell r="P89" t="str">
            <v>Machinery</v>
          </cell>
        </row>
        <row r="90">
          <cell r="A90" t="str">
            <v>VALLEY.81</v>
          </cell>
          <cell r="B90">
            <v>88</v>
          </cell>
          <cell r="C90"/>
          <cell r="D90" t="str">
            <v xml:space="preserve">Radio System                                 </v>
          </cell>
          <cell r="E90">
            <v>34850</v>
          </cell>
          <cell r="F90">
            <v>2635.5</v>
          </cell>
          <cell r="G90">
            <v>0</v>
          </cell>
          <cell r="H90"/>
          <cell r="I90">
            <v>0</v>
          </cell>
          <cell r="J90">
            <v>2635.5</v>
          </cell>
          <cell r="K90">
            <v>0</v>
          </cell>
          <cell r="L90">
            <v>2635.5</v>
          </cell>
          <cell r="M90">
            <v>0</v>
          </cell>
          <cell r="N90" t="str">
            <v>S/L</v>
          </cell>
          <cell r="O90">
            <v>7</v>
          </cell>
          <cell r="P90" t="str">
            <v>Machinery</v>
          </cell>
        </row>
        <row r="91">
          <cell r="A91" t="str">
            <v>VALLEY.82</v>
          </cell>
          <cell r="B91">
            <v>89</v>
          </cell>
          <cell r="C91"/>
          <cell r="D91" t="str">
            <v xml:space="preserve">Communication Equipment                      </v>
          </cell>
          <cell r="E91">
            <v>35137</v>
          </cell>
          <cell r="F91">
            <v>684</v>
          </cell>
          <cell r="G91">
            <v>0</v>
          </cell>
          <cell r="H91"/>
          <cell r="I91">
            <v>0</v>
          </cell>
          <cell r="J91">
            <v>684</v>
          </cell>
          <cell r="K91">
            <v>0</v>
          </cell>
          <cell r="L91">
            <v>684</v>
          </cell>
          <cell r="M91">
            <v>0</v>
          </cell>
          <cell r="N91" t="str">
            <v>S/L</v>
          </cell>
          <cell r="O91">
            <v>5</v>
          </cell>
          <cell r="P91" t="str">
            <v>Machinery</v>
          </cell>
        </row>
        <row r="92">
          <cell r="A92" t="str">
            <v>VALLEY.83</v>
          </cell>
          <cell r="B92">
            <v>90</v>
          </cell>
          <cell r="C92"/>
          <cell r="D92" t="str">
            <v xml:space="preserve">4 Yd Self Dumping Hopper                     </v>
          </cell>
          <cell r="E92">
            <v>35297</v>
          </cell>
          <cell r="F92">
            <v>1225</v>
          </cell>
          <cell r="G92">
            <v>0</v>
          </cell>
          <cell r="H92"/>
          <cell r="I92">
            <v>0</v>
          </cell>
          <cell r="J92">
            <v>1225</v>
          </cell>
          <cell r="K92">
            <v>0</v>
          </cell>
          <cell r="L92">
            <v>1225</v>
          </cell>
          <cell r="M92">
            <v>0</v>
          </cell>
          <cell r="N92" t="str">
            <v>S/L</v>
          </cell>
          <cell r="O92">
            <v>7</v>
          </cell>
          <cell r="P92" t="str">
            <v>Machinery</v>
          </cell>
        </row>
        <row r="93">
          <cell r="A93" t="str">
            <v>VALLEY.84</v>
          </cell>
          <cell r="B93">
            <v>91</v>
          </cell>
          <cell r="C93"/>
          <cell r="D93" t="str">
            <v xml:space="preserve">Tires/Wheels Cat #416B                       </v>
          </cell>
          <cell r="E93">
            <v>35247</v>
          </cell>
          <cell r="F93">
            <v>5488.2</v>
          </cell>
          <cell r="G93">
            <v>0</v>
          </cell>
          <cell r="H93"/>
          <cell r="I93">
            <v>0</v>
          </cell>
          <cell r="J93">
            <v>5488.2</v>
          </cell>
          <cell r="K93">
            <v>0</v>
          </cell>
          <cell r="L93">
            <v>5488.2</v>
          </cell>
          <cell r="M93">
            <v>0</v>
          </cell>
          <cell r="N93" t="str">
            <v>S/L</v>
          </cell>
          <cell r="O93">
            <v>7</v>
          </cell>
          <cell r="P93" t="str">
            <v>Machinery</v>
          </cell>
        </row>
        <row r="94">
          <cell r="A94" t="str">
            <v>VALLEY.85</v>
          </cell>
          <cell r="B94">
            <v>92</v>
          </cell>
          <cell r="C94"/>
          <cell r="D94" t="str">
            <v xml:space="preserve">Machinery Upgrade-swivels, etc               </v>
          </cell>
          <cell r="E94">
            <v>35256</v>
          </cell>
          <cell r="F94">
            <v>1052.4000000000001</v>
          </cell>
          <cell r="G94">
            <v>0</v>
          </cell>
          <cell r="H94"/>
          <cell r="I94">
            <v>0</v>
          </cell>
          <cell r="J94">
            <v>1052.4000000000001</v>
          </cell>
          <cell r="K94">
            <v>0</v>
          </cell>
          <cell r="L94">
            <v>1052.4000000000001</v>
          </cell>
          <cell r="M94">
            <v>0</v>
          </cell>
          <cell r="N94" t="str">
            <v>S/L</v>
          </cell>
          <cell r="O94">
            <v>7</v>
          </cell>
          <cell r="P94" t="str">
            <v>Machinery</v>
          </cell>
        </row>
        <row r="95">
          <cell r="A95" t="str">
            <v>VALLEY.86</v>
          </cell>
          <cell r="B95">
            <v>93</v>
          </cell>
          <cell r="C95"/>
          <cell r="D95" t="str">
            <v xml:space="preserve">REBUILT FORCE COMPACTOR SYS/DUMPE            </v>
          </cell>
          <cell r="E95">
            <v>36007</v>
          </cell>
          <cell r="F95">
            <v>12750</v>
          </cell>
          <cell r="G95">
            <v>0</v>
          </cell>
          <cell r="H95"/>
          <cell r="I95">
            <v>0</v>
          </cell>
          <cell r="J95">
            <v>12750</v>
          </cell>
          <cell r="K95">
            <v>0</v>
          </cell>
          <cell r="L95">
            <v>12750</v>
          </cell>
          <cell r="M95">
            <v>0</v>
          </cell>
          <cell r="N95" t="str">
            <v>S/L</v>
          </cell>
          <cell r="O95">
            <v>7</v>
          </cell>
          <cell r="P95" t="str">
            <v>Machinery</v>
          </cell>
        </row>
        <row r="96">
          <cell r="A96" t="str">
            <v>VALLEY.87</v>
          </cell>
          <cell r="B96">
            <v>94</v>
          </cell>
          <cell r="C96"/>
          <cell r="D96" t="str">
            <v xml:space="preserve">2 DROP BOXES - 20 YDS                        </v>
          </cell>
          <cell r="E96">
            <v>33858</v>
          </cell>
          <cell r="F96">
            <v>4645</v>
          </cell>
          <cell r="G96">
            <v>0</v>
          </cell>
          <cell r="H96"/>
          <cell r="I96">
            <v>0</v>
          </cell>
          <cell r="J96">
            <v>4645</v>
          </cell>
          <cell r="K96">
            <v>0</v>
          </cell>
          <cell r="L96">
            <v>4645</v>
          </cell>
          <cell r="M96">
            <v>0</v>
          </cell>
          <cell r="N96" t="str">
            <v>S/L</v>
          </cell>
          <cell r="O96">
            <v>7</v>
          </cell>
          <cell r="P96" t="str">
            <v>Drop Boxes</v>
          </cell>
        </row>
        <row r="97">
          <cell r="A97" t="str">
            <v>VALLEY.88</v>
          </cell>
          <cell r="B97">
            <v>95</v>
          </cell>
          <cell r="C97"/>
          <cell r="D97" t="str">
            <v xml:space="preserve">DROP BOX - 30 YD                             </v>
          </cell>
          <cell r="E97">
            <v>33858</v>
          </cell>
          <cell r="F97">
            <v>2637</v>
          </cell>
          <cell r="G97">
            <v>0</v>
          </cell>
          <cell r="H97"/>
          <cell r="I97">
            <v>0</v>
          </cell>
          <cell r="J97">
            <v>2637</v>
          </cell>
          <cell r="K97">
            <v>0</v>
          </cell>
          <cell r="L97">
            <v>2637</v>
          </cell>
          <cell r="M97">
            <v>0</v>
          </cell>
          <cell r="N97" t="str">
            <v>S/L</v>
          </cell>
          <cell r="O97">
            <v>7</v>
          </cell>
          <cell r="P97" t="str">
            <v>Drop Boxes</v>
          </cell>
        </row>
        <row r="98">
          <cell r="A98" t="str">
            <v>VALLEY.89</v>
          </cell>
          <cell r="B98">
            <v>96</v>
          </cell>
          <cell r="C98"/>
          <cell r="D98" t="str">
            <v xml:space="preserve">DROP BOX - 30 YD                             </v>
          </cell>
          <cell r="E98">
            <v>33858</v>
          </cell>
          <cell r="F98">
            <v>2712</v>
          </cell>
          <cell r="G98">
            <v>0</v>
          </cell>
          <cell r="H98"/>
          <cell r="I98">
            <v>0</v>
          </cell>
          <cell r="J98">
            <v>2712</v>
          </cell>
          <cell r="K98">
            <v>0</v>
          </cell>
          <cell r="L98">
            <v>2712</v>
          </cell>
          <cell r="M98">
            <v>0</v>
          </cell>
          <cell r="N98" t="str">
            <v>S/L</v>
          </cell>
          <cell r="O98">
            <v>7</v>
          </cell>
          <cell r="P98" t="str">
            <v>Drop Boxes</v>
          </cell>
        </row>
        <row r="99">
          <cell r="A99" t="str">
            <v>VALLEY.90</v>
          </cell>
          <cell r="B99">
            <v>97</v>
          </cell>
          <cell r="C99"/>
          <cell r="D99" t="str">
            <v xml:space="preserve">44 YARD DROPBOX                              </v>
          </cell>
          <cell r="E99">
            <v>34211</v>
          </cell>
          <cell r="F99">
            <v>4382</v>
          </cell>
          <cell r="G99">
            <v>0</v>
          </cell>
          <cell r="H99"/>
          <cell r="I99">
            <v>0</v>
          </cell>
          <cell r="J99">
            <v>4382</v>
          </cell>
          <cell r="K99">
            <v>0</v>
          </cell>
          <cell r="L99">
            <v>4382</v>
          </cell>
          <cell r="M99">
            <v>0</v>
          </cell>
          <cell r="N99" t="str">
            <v>S/L</v>
          </cell>
          <cell r="O99">
            <v>7</v>
          </cell>
          <cell r="P99" t="str">
            <v>Drop Boxes</v>
          </cell>
        </row>
        <row r="100">
          <cell r="A100" t="str">
            <v>VALLEY.91</v>
          </cell>
          <cell r="B100">
            <v>98</v>
          </cell>
          <cell r="C100"/>
          <cell r="D100" t="str">
            <v xml:space="preserve">5 - 10 YARD DROP BOXES                       </v>
          </cell>
          <cell r="E100">
            <v>34181</v>
          </cell>
          <cell r="F100">
            <v>9450</v>
          </cell>
          <cell r="G100">
            <v>0</v>
          </cell>
          <cell r="H100"/>
          <cell r="I100">
            <v>0</v>
          </cell>
          <cell r="J100">
            <v>9450</v>
          </cell>
          <cell r="K100">
            <v>0</v>
          </cell>
          <cell r="L100">
            <v>9450</v>
          </cell>
          <cell r="M100">
            <v>0</v>
          </cell>
          <cell r="N100" t="str">
            <v>S/L</v>
          </cell>
          <cell r="O100">
            <v>7</v>
          </cell>
          <cell r="P100" t="str">
            <v>Drop Boxes</v>
          </cell>
        </row>
        <row r="101">
          <cell r="A101" t="str">
            <v>VALLEY.92</v>
          </cell>
          <cell r="B101">
            <v>99</v>
          </cell>
          <cell r="C101"/>
          <cell r="D101" t="str">
            <v xml:space="preserve">5 - 3YD FRONT LOAD CONTAINERS                </v>
          </cell>
          <cell r="E101">
            <v>34234</v>
          </cell>
          <cell r="F101">
            <v>2145.6</v>
          </cell>
          <cell r="G101">
            <v>0</v>
          </cell>
          <cell r="H101"/>
          <cell r="I101">
            <v>0</v>
          </cell>
          <cell r="J101">
            <v>2145.6</v>
          </cell>
          <cell r="K101">
            <v>0</v>
          </cell>
          <cell r="L101">
            <v>2145.6</v>
          </cell>
          <cell r="M101">
            <v>0</v>
          </cell>
          <cell r="N101" t="str">
            <v>S/L</v>
          </cell>
          <cell r="O101">
            <v>7</v>
          </cell>
          <cell r="P101" t="str">
            <v>Drop Boxes</v>
          </cell>
        </row>
        <row r="102">
          <cell r="A102" t="str">
            <v>VALLEY.93</v>
          </cell>
          <cell r="B102">
            <v>100</v>
          </cell>
          <cell r="C102"/>
          <cell r="D102" t="str">
            <v xml:space="preserve">190 TOTER CARTS                              </v>
          </cell>
          <cell r="E102">
            <v>34239</v>
          </cell>
          <cell r="F102">
            <v>13256.9</v>
          </cell>
          <cell r="G102">
            <v>0</v>
          </cell>
          <cell r="H102"/>
          <cell r="I102">
            <v>0</v>
          </cell>
          <cell r="J102">
            <v>13256.9</v>
          </cell>
          <cell r="K102">
            <v>0</v>
          </cell>
          <cell r="L102">
            <v>13256.9</v>
          </cell>
          <cell r="M102">
            <v>0</v>
          </cell>
          <cell r="N102" t="str">
            <v>S/L</v>
          </cell>
          <cell r="O102">
            <v>7</v>
          </cell>
          <cell r="P102" t="str">
            <v>Drop Boxes</v>
          </cell>
        </row>
        <row r="103">
          <cell r="A103" t="str">
            <v>VALLEY.94</v>
          </cell>
          <cell r="B103">
            <v>101</v>
          </cell>
          <cell r="C103"/>
          <cell r="D103" t="str">
            <v xml:space="preserve">200 TOTER CARTS                              </v>
          </cell>
          <cell r="E103">
            <v>34157</v>
          </cell>
          <cell r="F103">
            <v>13816</v>
          </cell>
          <cell r="G103">
            <v>0</v>
          </cell>
          <cell r="H103"/>
          <cell r="I103">
            <v>0</v>
          </cell>
          <cell r="J103">
            <v>13816</v>
          </cell>
          <cell r="K103">
            <v>0</v>
          </cell>
          <cell r="L103">
            <v>13816</v>
          </cell>
          <cell r="M103">
            <v>0</v>
          </cell>
          <cell r="N103" t="str">
            <v>S/L</v>
          </cell>
          <cell r="O103">
            <v>7</v>
          </cell>
          <cell r="P103" t="str">
            <v>Drop Boxes</v>
          </cell>
        </row>
        <row r="104">
          <cell r="A104" t="str">
            <v>VALLEY.95</v>
          </cell>
          <cell r="B104">
            <v>102</v>
          </cell>
          <cell r="C104"/>
          <cell r="D104" t="str">
            <v xml:space="preserve">1-48.9yd STD DROP BOX                        </v>
          </cell>
          <cell r="E104">
            <v>34291</v>
          </cell>
          <cell r="F104">
            <v>3674</v>
          </cell>
          <cell r="G104">
            <v>0</v>
          </cell>
          <cell r="H104"/>
          <cell r="I104">
            <v>0</v>
          </cell>
          <cell r="J104">
            <v>3674</v>
          </cell>
          <cell r="K104">
            <v>0</v>
          </cell>
          <cell r="L104">
            <v>3674</v>
          </cell>
          <cell r="M104">
            <v>0</v>
          </cell>
          <cell r="N104" t="str">
            <v>S/L</v>
          </cell>
          <cell r="O104">
            <v>7</v>
          </cell>
          <cell r="P104" t="str">
            <v>Drop Boxes</v>
          </cell>
        </row>
        <row r="105">
          <cell r="A105" t="str">
            <v>VALLEY.96</v>
          </cell>
          <cell r="B105">
            <v>103</v>
          </cell>
          <cell r="C105"/>
          <cell r="D105" t="str">
            <v xml:space="preserve">1-48.9yd STD DROP BOX                        </v>
          </cell>
          <cell r="E105">
            <v>34268</v>
          </cell>
          <cell r="F105">
            <v>3674</v>
          </cell>
          <cell r="G105">
            <v>0</v>
          </cell>
          <cell r="H105"/>
          <cell r="I105">
            <v>0</v>
          </cell>
          <cell r="J105">
            <v>3674</v>
          </cell>
          <cell r="K105">
            <v>0</v>
          </cell>
          <cell r="L105">
            <v>3674</v>
          </cell>
          <cell r="M105">
            <v>0</v>
          </cell>
          <cell r="N105" t="str">
            <v>S/L</v>
          </cell>
          <cell r="O105">
            <v>7</v>
          </cell>
          <cell r="P105" t="str">
            <v>Drop Boxes</v>
          </cell>
        </row>
        <row r="106">
          <cell r="A106" t="str">
            <v>VALLEY.97</v>
          </cell>
          <cell r="B106">
            <v>104</v>
          </cell>
          <cell r="C106"/>
          <cell r="D106" t="str">
            <v xml:space="preserve">1-8yd FRONT LOAD CONTAINER                   </v>
          </cell>
          <cell r="E106">
            <v>34300</v>
          </cell>
          <cell r="F106">
            <v>838</v>
          </cell>
          <cell r="G106">
            <v>0</v>
          </cell>
          <cell r="H106"/>
          <cell r="I106">
            <v>0</v>
          </cell>
          <cell r="J106">
            <v>838</v>
          </cell>
          <cell r="K106">
            <v>0</v>
          </cell>
          <cell r="L106">
            <v>838</v>
          </cell>
          <cell r="M106">
            <v>0</v>
          </cell>
          <cell r="N106" t="str">
            <v>S/L</v>
          </cell>
          <cell r="O106">
            <v>7</v>
          </cell>
          <cell r="P106" t="str">
            <v>Drop Boxes</v>
          </cell>
        </row>
        <row r="107">
          <cell r="A107" t="str">
            <v>VALLEY.98</v>
          </cell>
          <cell r="B107">
            <v>105</v>
          </cell>
          <cell r="C107"/>
          <cell r="D107" t="str">
            <v xml:space="preserve">6-8yd FRONT LOAD CONTAINERS                  </v>
          </cell>
          <cell r="E107">
            <v>34272</v>
          </cell>
          <cell r="F107">
            <v>4826.88</v>
          </cell>
          <cell r="G107">
            <v>0</v>
          </cell>
          <cell r="H107"/>
          <cell r="I107">
            <v>0</v>
          </cell>
          <cell r="J107">
            <v>4826.88</v>
          </cell>
          <cell r="K107">
            <v>0</v>
          </cell>
          <cell r="L107">
            <v>4826.88</v>
          </cell>
          <cell r="M107">
            <v>0</v>
          </cell>
          <cell r="N107" t="str">
            <v>S/L</v>
          </cell>
          <cell r="O107">
            <v>7</v>
          </cell>
          <cell r="P107" t="str">
            <v>Drop Boxes</v>
          </cell>
        </row>
        <row r="108">
          <cell r="A108" t="str">
            <v>VALLEY.99</v>
          </cell>
          <cell r="B108">
            <v>106</v>
          </cell>
          <cell r="C108"/>
          <cell r="D108" t="str">
            <v xml:space="preserve">CONTAINERS                                   </v>
          </cell>
          <cell r="E108">
            <v>34200</v>
          </cell>
          <cell r="F108">
            <v>7598.2</v>
          </cell>
          <cell r="G108">
            <v>0</v>
          </cell>
          <cell r="H108"/>
          <cell r="I108">
            <v>0</v>
          </cell>
          <cell r="J108">
            <v>7598.2</v>
          </cell>
          <cell r="K108">
            <v>0</v>
          </cell>
          <cell r="L108">
            <v>7598.2</v>
          </cell>
          <cell r="M108">
            <v>0</v>
          </cell>
          <cell r="N108" t="str">
            <v>S/L</v>
          </cell>
          <cell r="O108">
            <v>7</v>
          </cell>
          <cell r="P108" t="str">
            <v>Drop Boxes</v>
          </cell>
        </row>
        <row r="109">
          <cell r="A109" t="str">
            <v>VALLEY.100</v>
          </cell>
          <cell r="B109">
            <v>107</v>
          </cell>
          <cell r="C109"/>
          <cell r="D109" t="str">
            <v xml:space="preserve">44yd TRANSFER BOX                            </v>
          </cell>
          <cell r="E109">
            <v>34348</v>
          </cell>
          <cell r="F109">
            <v>3667</v>
          </cell>
          <cell r="G109">
            <v>0</v>
          </cell>
          <cell r="H109"/>
          <cell r="I109">
            <v>0</v>
          </cell>
          <cell r="J109">
            <v>3667</v>
          </cell>
          <cell r="K109">
            <v>0</v>
          </cell>
          <cell r="L109">
            <v>3667</v>
          </cell>
          <cell r="M109">
            <v>0</v>
          </cell>
          <cell r="N109" t="str">
            <v>S/L</v>
          </cell>
          <cell r="O109">
            <v>7</v>
          </cell>
          <cell r="P109" t="str">
            <v>Drop Boxes</v>
          </cell>
        </row>
        <row r="110">
          <cell r="A110" t="str">
            <v>VALLEY.101</v>
          </cell>
          <cell r="B110">
            <v>108</v>
          </cell>
          <cell r="C110"/>
          <cell r="D110" t="str">
            <v xml:space="preserve">2-48.9yd HEAVY DUTY DROP BOX                 </v>
          </cell>
          <cell r="E110">
            <v>34393</v>
          </cell>
          <cell r="F110">
            <v>8888</v>
          </cell>
          <cell r="G110">
            <v>0</v>
          </cell>
          <cell r="H110"/>
          <cell r="I110">
            <v>0</v>
          </cell>
          <cell r="J110">
            <v>8888</v>
          </cell>
          <cell r="K110">
            <v>0</v>
          </cell>
          <cell r="L110">
            <v>8888</v>
          </cell>
          <cell r="M110">
            <v>0</v>
          </cell>
          <cell r="N110" t="str">
            <v>S/L</v>
          </cell>
          <cell r="O110">
            <v>7</v>
          </cell>
          <cell r="P110" t="str">
            <v>Drop Boxes</v>
          </cell>
        </row>
        <row r="111">
          <cell r="A111" t="str">
            <v>VALLEY.102</v>
          </cell>
          <cell r="B111">
            <v>109</v>
          </cell>
          <cell r="C111"/>
          <cell r="D111" t="str">
            <v xml:space="preserve">3-8yd F/L CONTAINER                          </v>
          </cell>
          <cell r="E111">
            <v>34348</v>
          </cell>
          <cell r="F111">
            <v>2514</v>
          </cell>
          <cell r="G111">
            <v>0</v>
          </cell>
          <cell r="H111"/>
          <cell r="I111">
            <v>0</v>
          </cell>
          <cell r="J111">
            <v>2514</v>
          </cell>
          <cell r="K111">
            <v>0</v>
          </cell>
          <cell r="L111">
            <v>2514</v>
          </cell>
          <cell r="M111">
            <v>0</v>
          </cell>
          <cell r="N111" t="str">
            <v>S/L</v>
          </cell>
          <cell r="O111">
            <v>7</v>
          </cell>
          <cell r="P111" t="str">
            <v>Drop Boxes</v>
          </cell>
        </row>
        <row r="112">
          <cell r="A112" t="str">
            <v>VALLEY.103</v>
          </cell>
          <cell r="B112">
            <v>110</v>
          </cell>
          <cell r="C112"/>
          <cell r="D112" t="str">
            <v xml:space="preserve">5-8yd F/L CONTAINERS                         </v>
          </cell>
          <cell r="E112">
            <v>34364</v>
          </cell>
          <cell r="F112">
            <v>3938.4</v>
          </cell>
          <cell r="G112">
            <v>0</v>
          </cell>
          <cell r="H112"/>
          <cell r="I112">
            <v>0</v>
          </cell>
          <cell r="J112">
            <v>3938.4</v>
          </cell>
          <cell r="K112">
            <v>0</v>
          </cell>
          <cell r="L112">
            <v>3938.4</v>
          </cell>
          <cell r="M112">
            <v>0</v>
          </cell>
          <cell r="N112" t="str">
            <v>S/L</v>
          </cell>
          <cell r="O112">
            <v>7</v>
          </cell>
          <cell r="P112" t="str">
            <v>Drop Boxes</v>
          </cell>
        </row>
        <row r="113">
          <cell r="A113" t="str">
            <v>VALLEY.104</v>
          </cell>
          <cell r="B113">
            <v>111</v>
          </cell>
          <cell r="C113"/>
          <cell r="D113" t="str">
            <v xml:space="preserve">350-95gal. TOTER CARTS                       </v>
          </cell>
          <cell r="E113">
            <v>34341</v>
          </cell>
          <cell r="F113">
            <v>17150</v>
          </cell>
          <cell r="G113">
            <v>0</v>
          </cell>
          <cell r="H113"/>
          <cell r="I113">
            <v>0</v>
          </cell>
          <cell r="J113">
            <v>17150</v>
          </cell>
          <cell r="K113">
            <v>0</v>
          </cell>
          <cell r="L113">
            <v>17150</v>
          </cell>
          <cell r="M113">
            <v>0</v>
          </cell>
          <cell r="N113" t="str">
            <v>S/L</v>
          </cell>
          <cell r="O113">
            <v>7</v>
          </cell>
          <cell r="P113" t="str">
            <v>Drop Boxes</v>
          </cell>
        </row>
        <row r="114">
          <cell r="A114" t="str">
            <v>VALLEY.105</v>
          </cell>
          <cell r="B114">
            <v>112</v>
          </cell>
          <cell r="C114"/>
          <cell r="D114" t="str">
            <v xml:space="preserve">5-68gal. TOTER CARTS                         </v>
          </cell>
          <cell r="E114">
            <v>34614</v>
          </cell>
          <cell r="F114">
            <v>305</v>
          </cell>
          <cell r="G114">
            <v>0</v>
          </cell>
          <cell r="H114"/>
          <cell r="I114">
            <v>0</v>
          </cell>
          <cell r="J114">
            <v>305</v>
          </cell>
          <cell r="K114">
            <v>0</v>
          </cell>
          <cell r="L114">
            <v>305</v>
          </cell>
          <cell r="M114">
            <v>0</v>
          </cell>
          <cell r="N114" t="str">
            <v>S/L</v>
          </cell>
          <cell r="O114">
            <v>7</v>
          </cell>
          <cell r="P114" t="str">
            <v>Drop Boxes</v>
          </cell>
        </row>
        <row r="115">
          <cell r="A115" t="str">
            <v>VALLEY.106</v>
          </cell>
          <cell r="B115">
            <v>113</v>
          </cell>
          <cell r="C115"/>
          <cell r="D115" t="str">
            <v xml:space="preserve">5-95gal FOREST GREEN TOTER CARTS             </v>
          </cell>
          <cell r="E115">
            <v>34341</v>
          </cell>
          <cell r="F115">
            <v>270</v>
          </cell>
          <cell r="G115">
            <v>0</v>
          </cell>
          <cell r="H115"/>
          <cell r="I115">
            <v>0</v>
          </cell>
          <cell r="J115">
            <v>270</v>
          </cell>
          <cell r="K115">
            <v>0</v>
          </cell>
          <cell r="L115">
            <v>270</v>
          </cell>
          <cell r="M115">
            <v>0</v>
          </cell>
          <cell r="N115" t="str">
            <v>S/L</v>
          </cell>
          <cell r="O115">
            <v>7</v>
          </cell>
          <cell r="P115" t="str">
            <v>Drop Boxes</v>
          </cell>
        </row>
        <row r="116">
          <cell r="A116" t="str">
            <v>VALLEY.107</v>
          </cell>
          <cell r="B116">
            <v>114</v>
          </cell>
          <cell r="C116"/>
          <cell r="D116" t="str">
            <v xml:space="preserve">400-14gal. REC. BINS                         </v>
          </cell>
          <cell r="E116">
            <v>34404</v>
          </cell>
          <cell r="F116">
            <v>1606</v>
          </cell>
          <cell r="G116">
            <v>0</v>
          </cell>
          <cell r="H116"/>
          <cell r="I116">
            <v>0</v>
          </cell>
          <cell r="J116">
            <v>1606</v>
          </cell>
          <cell r="K116">
            <v>0</v>
          </cell>
          <cell r="L116">
            <v>1606</v>
          </cell>
          <cell r="M116">
            <v>0</v>
          </cell>
          <cell r="N116" t="str">
            <v>S/L</v>
          </cell>
          <cell r="O116">
            <v>7</v>
          </cell>
          <cell r="P116" t="str">
            <v>Drop Boxes</v>
          </cell>
        </row>
        <row r="117">
          <cell r="A117" t="str">
            <v>VALLEY.108</v>
          </cell>
          <cell r="B117">
            <v>115</v>
          </cell>
          <cell r="C117"/>
          <cell r="D117" t="str">
            <v xml:space="preserve">7-6yd SCREEN F/L REC. CAGE                   </v>
          </cell>
          <cell r="E117">
            <v>34416</v>
          </cell>
          <cell r="F117">
            <v>3635.52</v>
          </cell>
          <cell r="G117">
            <v>0</v>
          </cell>
          <cell r="H117"/>
          <cell r="I117">
            <v>0</v>
          </cell>
          <cell r="J117">
            <v>3635.52</v>
          </cell>
          <cell r="K117">
            <v>0</v>
          </cell>
          <cell r="L117">
            <v>3635.52</v>
          </cell>
          <cell r="M117">
            <v>0</v>
          </cell>
          <cell r="N117" t="str">
            <v>S/L</v>
          </cell>
          <cell r="O117">
            <v>7</v>
          </cell>
          <cell r="P117" t="str">
            <v>Drop Boxes</v>
          </cell>
        </row>
        <row r="118">
          <cell r="A118" t="str">
            <v>VALLEY.109</v>
          </cell>
          <cell r="B118">
            <v>116</v>
          </cell>
          <cell r="C118"/>
          <cell r="D118" t="str">
            <v xml:space="preserve">8yd FRONT SCREEN REC.                        </v>
          </cell>
          <cell r="E118">
            <v>34416</v>
          </cell>
          <cell r="F118">
            <v>440</v>
          </cell>
          <cell r="G118">
            <v>0</v>
          </cell>
          <cell r="H118"/>
          <cell r="I118">
            <v>0</v>
          </cell>
          <cell r="J118">
            <v>440</v>
          </cell>
          <cell r="K118">
            <v>0</v>
          </cell>
          <cell r="L118">
            <v>440</v>
          </cell>
          <cell r="M118">
            <v>0</v>
          </cell>
          <cell r="N118" t="str">
            <v>S/L</v>
          </cell>
          <cell r="O118">
            <v>7</v>
          </cell>
          <cell r="P118" t="str">
            <v>Drop Boxes</v>
          </cell>
        </row>
        <row r="119">
          <cell r="A119" t="str">
            <v>VALLEY.110</v>
          </cell>
          <cell r="B119">
            <v>117</v>
          </cell>
          <cell r="C119"/>
          <cell r="D119" t="str">
            <v xml:space="preserve">20ft SCREEN LID                              </v>
          </cell>
          <cell r="E119">
            <v>34364</v>
          </cell>
          <cell r="F119">
            <v>715</v>
          </cell>
          <cell r="G119">
            <v>0</v>
          </cell>
          <cell r="H119"/>
          <cell r="I119">
            <v>0</v>
          </cell>
          <cell r="J119">
            <v>715</v>
          </cell>
          <cell r="K119">
            <v>0</v>
          </cell>
          <cell r="L119">
            <v>715</v>
          </cell>
          <cell r="M119">
            <v>0</v>
          </cell>
          <cell r="N119" t="str">
            <v>S/L</v>
          </cell>
          <cell r="O119">
            <v>7</v>
          </cell>
          <cell r="P119" t="str">
            <v>Drop Boxes</v>
          </cell>
        </row>
        <row r="120">
          <cell r="A120" t="str">
            <v>VALLEY.111</v>
          </cell>
          <cell r="B120">
            <v>118</v>
          </cell>
          <cell r="C120"/>
          <cell r="D120" t="str">
            <v xml:space="preserve">CONTAINER-4YD FRONT LOAD (5)                 </v>
          </cell>
          <cell r="E120">
            <v>34446</v>
          </cell>
          <cell r="F120">
            <v>2377.92</v>
          </cell>
          <cell r="G120">
            <v>0</v>
          </cell>
          <cell r="H120"/>
          <cell r="I120">
            <v>0</v>
          </cell>
          <cell r="J120">
            <v>2377.92</v>
          </cell>
          <cell r="K120">
            <v>0</v>
          </cell>
          <cell r="L120">
            <v>2377.92</v>
          </cell>
          <cell r="M120">
            <v>0</v>
          </cell>
          <cell r="N120" t="str">
            <v>S/L</v>
          </cell>
          <cell r="O120">
            <v>7</v>
          </cell>
          <cell r="P120" t="str">
            <v>Drop Boxes</v>
          </cell>
        </row>
        <row r="121">
          <cell r="A121" t="str">
            <v>VALLEY.112</v>
          </cell>
          <cell r="B121">
            <v>119</v>
          </cell>
          <cell r="C121"/>
          <cell r="D121" t="str">
            <v xml:space="preserve">95 gal carts (340)                           </v>
          </cell>
          <cell r="E121">
            <v>34485</v>
          </cell>
          <cell r="F121">
            <v>16660</v>
          </cell>
          <cell r="G121">
            <v>0</v>
          </cell>
          <cell r="H121"/>
          <cell r="I121">
            <v>0</v>
          </cell>
          <cell r="J121">
            <v>16660</v>
          </cell>
          <cell r="K121">
            <v>0</v>
          </cell>
          <cell r="L121">
            <v>16660</v>
          </cell>
          <cell r="M121">
            <v>0</v>
          </cell>
          <cell r="N121" t="str">
            <v>S/L</v>
          </cell>
          <cell r="O121">
            <v>7</v>
          </cell>
          <cell r="P121" t="str">
            <v>Drop Boxes</v>
          </cell>
        </row>
        <row r="122">
          <cell r="A122" t="str">
            <v>VALLEY.113</v>
          </cell>
          <cell r="B122">
            <v>120</v>
          </cell>
          <cell r="C122"/>
          <cell r="D122" t="str">
            <v xml:space="preserve">8YD FRONT LOAD (5)                           </v>
          </cell>
          <cell r="E122">
            <v>34515</v>
          </cell>
          <cell r="F122">
            <v>3962.4</v>
          </cell>
          <cell r="G122">
            <v>0</v>
          </cell>
          <cell r="H122"/>
          <cell r="I122">
            <v>0</v>
          </cell>
          <cell r="J122">
            <v>3962.4</v>
          </cell>
          <cell r="K122">
            <v>0</v>
          </cell>
          <cell r="L122">
            <v>3962.4</v>
          </cell>
          <cell r="M122">
            <v>0</v>
          </cell>
          <cell r="N122" t="str">
            <v>S/L</v>
          </cell>
          <cell r="O122">
            <v>7</v>
          </cell>
          <cell r="P122" t="str">
            <v>Drop Boxes</v>
          </cell>
        </row>
        <row r="123">
          <cell r="A123" t="str">
            <v>VALLEY.114</v>
          </cell>
          <cell r="B123">
            <v>121</v>
          </cell>
          <cell r="C123"/>
          <cell r="D123" t="str">
            <v xml:space="preserve">3YD FRONT LOAD (5)                           </v>
          </cell>
          <cell r="E123">
            <v>34515</v>
          </cell>
          <cell r="F123">
            <v>2279.04</v>
          </cell>
          <cell r="G123">
            <v>0</v>
          </cell>
          <cell r="H123"/>
          <cell r="I123">
            <v>0</v>
          </cell>
          <cell r="J123">
            <v>2279.04</v>
          </cell>
          <cell r="K123">
            <v>0</v>
          </cell>
          <cell r="L123">
            <v>2279.04</v>
          </cell>
          <cell r="M123">
            <v>0</v>
          </cell>
          <cell r="N123" t="str">
            <v>S/L</v>
          </cell>
          <cell r="O123">
            <v>7</v>
          </cell>
          <cell r="P123" t="str">
            <v>Drop Boxes</v>
          </cell>
        </row>
        <row r="124">
          <cell r="A124" t="str">
            <v>VALLEY.115</v>
          </cell>
          <cell r="B124">
            <v>122</v>
          </cell>
          <cell r="C124"/>
          <cell r="D124" t="str">
            <v xml:space="preserve">6YD FRONT LOAD (5)                           </v>
          </cell>
          <cell r="E124">
            <v>34515</v>
          </cell>
          <cell r="F124">
            <v>2894.4</v>
          </cell>
          <cell r="G124">
            <v>0</v>
          </cell>
          <cell r="H124"/>
          <cell r="I124">
            <v>0</v>
          </cell>
          <cell r="J124">
            <v>2894.4</v>
          </cell>
          <cell r="K124">
            <v>0</v>
          </cell>
          <cell r="L124">
            <v>2894.4</v>
          </cell>
          <cell r="M124">
            <v>0</v>
          </cell>
          <cell r="N124" t="str">
            <v>S/L</v>
          </cell>
          <cell r="O124">
            <v>7</v>
          </cell>
          <cell r="P124" t="str">
            <v>Drop Boxes</v>
          </cell>
        </row>
        <row r="125">
          <cell r="A125" t="str">
            <v>VALLEY.116</v>
          </cell>
          <cell r="B125">
            <v>123</v>
          </cell>
          <cell r="C125"/>
          <cell r="D125" t="str">
            <v xml:space="preserve">25 MODEL 60001 ROLL CARTS                    </v>
          </cell>
          <cell r="E125">
            <v>34515</v>
          </cell>
          <cell r="F125">
            <v>1778</v>
          </cell>
          <cell r="G125">
            <v>0</v>
          </cell>
          <cell r="H125"/>
          <cell r="I125">
            <v>0</v>
          </cell>
          <cell r="J125">
            <v>1778</v>
          </cell>
          <cell r="K125">
            <v>0</v>
          </cell>
          <cell r="L125">
            <v>1778</v>
          </cell>
          <cell r="M125">
            <v>0</v>
          </cell>
          <cell r="N125" t="str">
            <v>S/L</v>
          </cell>
          <cell r="O125">
            <v>7</v>
          </cell>
          <cell r="P125" t="str">
            <v>Drop Boxes</v>
          </cell>
        </row>
        <row r="126">
          <cell r="A126" t="str">
            <v>VALLEY.117</v>
          </cell>
          <cell r="B126">
            <v>124</v>
          </cell>
          <cell r="C126"/>
          <cell r="D126" t="str">
            <v xml:space="preserve">20YD DROP BOXES (5)                          </v>
          </cell>
          <cell r="E126">
            <v>34537</v>
          </cell>
          <cell r="F126">
            <v>11436.3</v>
          </cell>
          <cell r="G126">
            <v>0</v>
          </cell>
          <cell r="H126"/>
          <cell r="I126">
            <v>0</v>
          </cell>
          <cell r="J126">
            <v>11436.3</v>
          </cell>
          <cell r="K126">
            <v>0</v>
          </cell>
          <cell r="L126">
            <v>11436.3</v>
          </cell>
          <cell r="M126">
            <v>0</v>
          </cell>
          <cell r="N126" t="str">
            <v>S/L</v>
          </cell>
          <cell r="O126">
            <v>7</v>
          </cell>
          <cell r="P126" t="str">
            <v>Drop Boxes</v>
          </cell>
        </row>
        <row r="127">
          <cell r="A127" t="str">
            <v>VALLEY.118</v>
          </cell>
          <cell r="B127">
            <v>125</v>
          </cell>
          <cell r="C127"/>
          <cell r="D127" t="str">
            <v xml:space="preserve">44YD DROP BOX &amp; LID                          </v>
          </cell>
          <cell r="E127">
            <v>34558</v>
          </cell>
          <cell r="F127">
            <v>4317</v>
          </cell>
          <cell r="G127">
            <v>0</v>
          </cell>
          <cell r="H127"/>
          <cell r="I127">
            <v>0</v>
          </cell>
          <cell r="J127">
            <v>4317</v>
          </cell>
          <cell r="K127">
            <v>0</v>
          </cell>
          <cell r="L127">
            <v>4317</v>
          </cell>
          <cell r="M127">
            <v>0</v>
          </cell>
          <cell r="N127" t="str">
            <v>S/L</v>
          </cell>
          <cell r="O127">
            <v>7</v>
          </cell>
          <cell r="P127" t="str">
            <v>Drop Boxes</v>
          </cell>
        </row>
        <row r="128">
          <cell r="A128" t="str">
            <v>VALLEY.119</v>
          </cell>
          <cell r="B128">
            <v>126</v>
          </cell>
          <cell r="C128"/>
          <cell r="D128" t="str">
            <v xml:space="preserve">30YD OPEN TOP DROP BOX (2)                   </v>
          </cell>
          <cell r="E128">
            <v>34575</v>
          </cell>
          <cell r="F128">
            <v>5881</v>
          </cell>
          <cell r="G128">
            <v>0</v>
          </cell>
          <cell r="H128"/>
          <cell r="I128">
            <v>0</v>
          </cell>
          <cell r="J128">
            <v>5881</v>
          </cell>
          <cell r="K128">
            <v>0</v>
          </cell>
          <cell r="L128">
            <v>5881</v>
          </cell>
          <cell r="M128">
            <v>0</v>
          </cell>
          <cell r="N128" t="str">
            <v>S/L</v>
          </cell>
          <cell r="O128">
            <v>7</v>
          </cell>
          <cell r="P128" t="str">
            <v>Drop Boxes</v>
          </cell>
        </row>
        <row r="129">
          <cell r="A129" t="str">
            <v>VALLEY.120</v>
          </cell>
          <cell r="B129">
            <v>127</v>
          </cell>
          <cell r="C129"/>
          <cell r="D129" t="str">
            <v xml:space="preserve">48.9YD DROP BOXES (2)                        </v>
          </cell>
          <cell r="E129">
            <v>34575</v>
          </cell>
          <cell r="F129">
            <v>8680</v>
          </cell>
          <cell r="G129">
            <v>0</v>
          </cell>
          <cell r="H129"/>
          <cell r="I129">
            <v>0</v>
          </cell>
          <cell r="J129">
            <v>8680</v>
          </cell>
          <cell r="K129">
            <v>0</v>
          </cell>
          <cell r="L129">
            <v>8680</v>
          </cell>
          <cell r="M129">
            <v>0</v>
          </cell>
          <cell r="N129" t="str">
            <v>S/L</v>
          </cell>
          <cell r="O129">
            <v>7</v>
          </cell>
          <cell r="P129" t="str">
            <v>Drop Boxes</v>
          </cell>
        </row>
        <row r="130">
          <cell r="A130" t="str">
            <v>VALLEY.121</v>
          </cell>
          <cell r="B130">
            <v>128</v>
          </cell>
          <cell r="C130"/>
          <cell r="D130" t="str">
            <v xml:space="preserve">2YD CONTAINER                                </v>
          </cell>
          <cell r="E130">
            <v>34529</v>
          </cell>
          <cell r="F130">
            <v>384.48</v>
          </cell>
          <cell r="G130">
            <v>0</v>
          </cell>
          <cell r="H130"/>
          <cell r="I130">
            <v>0</v>
          </cell>
          <cell r="J130">
            <v>384.48</v>
          </cell>
          <cell r="K130">
            <v>0</v>
          </cell>
          <cell r="L130">
            <v>384.48</v>
          </cell>
          <cell r="M130">
            <v>0</v>
          </cell>
          <cell r="N130" t="str">
            <v>S/L</v>
          </cell>
          <cell r="O130">
            <v>7</v>
          </cell>
          <cell r="P130" t="str">
            <v>Drop Boxes</v>
          </cell>
        </row>
        <row r="131">
          <cell r="A131" t="str">
            <v>VALLEY.122</v>
          </cell>
          <cell r="B131">
            <v>129</v>
          </cell>
          <cell r="C131"/>
          <cell r="D131" t="str">
            <v xml:space="preserve">2YD CONTAINERS (4)                           </v>
          </cell>
          <cell r="E131">
            <v>34542</v>
          </cell>
          <cell r="F131">
            <v>1537.92</v>
          </cell>
          <cell r="G131">
            <v>0</v>
          </cell>
          <cell r="H131"/>
          <cell r="I131">
            <v>0</v>
          </cell>
          <cell r="J131">
            <v>1537.92</v>
          </cell>
          <cell r="K131">
            <v>0</v>
          </cell>
          <cell r="L131">
            <v>1537.92</v>
          </cell>
          <cell r="M131">
            <v>0</v>
          </cell>
          <cell r="N131" t="str">
            <v>S/L</v>
          </cell>
          <cell r="O131">
            <v>7</v>
          </cell>
          <cell r="P131" t="str">
            <v>Drop Boxes</v>
          </cell>
        </row>
        <row r="132">
          <cell r="A132" t="str">
            <v>VALLEY.123</v>
          </cell>
          <cell r="B132">
            <v>130</v>
          </cell>
          <cell r="C132"/>
          <cell r="D132" t="str">
            <v xml:space="preserve">5YD CONTAINERS (5)                           </v>
          </cell>
          <cell r="E132">
            <v>34542</v>
          </cell>
          <cell r="F132">
            <v>2764.8</v>
          </cell>
          <cell r="G132">
            <v>0</v>
          </cell>
          <cell r="H132"/>
          <cell r="I132">
            <v>0</v>
          </cell>
          <cell r="J132">
            <v>2764.8</v>
          </cell>
          <cell r="K132">
            <v>0</v>
          </cell>
          <cell r="L132">
            <v>2764.8</v>
          </cell>
          <cell r="M132">
            <v>0</v>
          </cell>
          <cell r="N132" t="str">
            <v>S/L</v>
          </cell>
          <cell r="O132">
            <v>7</v>
          </cell>
          <cell r="P132" t="str">
            <v>Drop Boxes</v>
          </cell>
        </row>
        <row r="133">
          <cell r="A133" t="str">
            <v>VALLEY.124</v>
          </cell>
          <cell r="B133">
            <v>131</v>
          </cell>
          <cell r="C133"/>
          <cell r="D133" t="str">
            <v xml:space="preserve">14GAL RECYCLING BINS (1000)                  </v>
          </cell>
          <cell r="E133">
            <v>34590</v>
          </cell>
          <cell r="F133">
            <v>4020</v>
          </cell>
          <cell r="G133">
            <v>0</v>
          </cell>
          <cell r="H133"/>
          <cell r="I133">
            <v>0</v>
          </cell>
          <cell r="J133">
            <v>4020</v>
          </cell>
          <cell r="K133">
            <v>0</v>
          </cell>
          <cell r="L133">
            <v>4020</v>
          </cell>
          <cell r="M133">
            <v>0</v>
          </cell>
          <cell r="N133" t="str">
            <v>S/L</v>
          </cell>
          <cell r="O133">
            <v>7</v>
          </cell>
          <cell r="P133" t="str">
            <v>Drop Boxes</v>
          </cell>
        </row>
        <row r="134">
          <cell r="A134" t="str">
            <v>VALLEY.125</v>
          </cell>
          <cell r="B134">
            <v>132</v>
          </cell>
          <cell r="C134"/>
          <cell r="D134" t="str">
            <v xml:space="preserve">32 GAL CANS (50)                             </v>
          </cell>
          <cell r="E134">
            <v>34625</v>
          </cell>
          <cell r="F134">
            <v>1900</v>
          </cell>
          <cell r="G134">
            <v>0</v>
          </cell>
          <cell r="H134"/>
          <cell r="I134">
            <v>0</v>
          </cell>
          <cell r="J134">
            <v>1900</v>
          </cell>
          <cell r="K134">
            <v>0</v>
          </cell>
          <cell r="L134">
            <v>1900</v>
          </cell>
          <cell r="M134">
            <v>0</v>
          </cell>
          <cell r="N134" t="str">
            <v>S/L</v>
          </cell>
          <cell r="O134">
            <v>7</v>
          </cell>
          <cell r="P134" t="str">
            <v>Drop Boxes</v>
          </cell>
        </row>
        <row r="135">
          <cell r="A135" t="str">
            <v>VALLEY.126</v>
          </cell>
          <cell r="B135">
            <v>133</v>
          </cell>
          <cell r="C135"/>
          <cell r="D135" t="str">
            <v xml:space="preserve">95GAL CANS (75                               </v>
          </cell>
          <cell r="E135">
            <v>34625</v>
          </cell>
          <cell r="F135">
            <v>3675</v>
          </cell>
          <cell r="G135">
            <v>0</v>
          </cell>
          <cell r="H135"/>
          <cell r="I135">
            <v>0</v>
          </cell>
          <cell r="J135">
            <v>3675</v>
          </cell>
          <cell r="K135">
            <v>0</v>
          </cell>
          <cell r="L135">
            <v>3675</v>
          </cell>
          <cell r="M135">
            <v>0</v>
          </cell>
          <cell r="N135" t="str">
            <v>S/L</v>
          </cell>
          <cell r="O135">
            <v>7</v>
          </cell>
          <cell r="P135" t="str">
            <v>Drop Boxes</v>
          </cell>
        </row>
        <row r="136">
          <cell r="A136" t="str">
            <v>VALLEY.127</v>
          </cell>
          <cell r="B136">
            <v>134</v>
          </cell>
          <cell r="C136"/>
          <cell r="D136" t="str">
            <v xml:space="preserve">6YD RECYCLING CONTAINERS (5)                 </v>
          </cell>
          <cell r="E136">
            <v>34668</v>
          </cell>
          <cell r="F136">
            <v>3636</v>
          </cell>
          <cell r="G136">
            <v>0</v>
          </cell>
          <cell r="H136"/>
          <cell r="I136">
            <v>0</v>
          </cell>
          <cell r="J136">
            <v>3636</v>
          </cell>
          <cell r="K136">
            <v>0</v>
          </cell>
          <cell r="L136">
            <v>3636</v>
          </cell>
          <cell r="M136">
            <v>0</v>
          </cell>
          <cell r="N136" t="str">
            <v>S/L</v>
          </cell>
          <cell r="O136">
            <v>7</v>
          </cell>
          <cell r="P136" t="str">
            <v>Drop Boxes</v>
          </cell>
        </row>
        <row r="137">
          <cell r="A137" t="str">
            <v>VALLEY.128</v>
          </cell>
          <cell r="B137">
            <v>135</v>
          </cell>
          <cell r="C137"/>
          <cell r="D137" t="str">
            <v xml:space="preserve">3 YD CONTAINERS (5)                          </v>
          </cell>
          <cell r="E137">
            <v>34668</v>
          </cell>
          <cell r="F137">
            <v>1991</v>
          </cell>
          <cell r="G137">
            <v>0</v>
          </cell>
          <cell r="H137"/>
          <cell r="I137">
            <v>0</v>
          </cell>
          <cell r="J137">
            <v>1991</v>
          </cell>
          <cell r="K137">
            <v>0</v>
          </cell>
          <cell r="L137">
            <v>1991</v>
          </cell>
          <cell r="M137">
            <v>0</v>
          </cell>
          <cell r="N137" t="str">
            <v>S/L</v>
          </cell>
          <cell r="O137">
            <v>7</v>
          </cell>
          <cell r="P137" t="str">
            <v>Drop Boxes</v>
          </cell>
        </row>
        <row r="138">
          <cell r="A138" t="str">
            <v>VALLEY.129</v>
          </cell>
          <cell r="B138">
            <v>136</v>
          </cell>
          <cell r="C138"/>
          <cell r="D138" t="str">
            <v xml:space="preserve">6YD CONTAINERS (4)                           </v>
          </cell>
          <cell r="E138">
            <v>34668</v>
          </cell>
          <cell r="F138">
            <v>2160</v>
          </cell>
          <cell r="G138">
            <v>0</v>
          </cell>
          <cell r="H138"/>
          <cell r="I138">
            <v>0</v>
          </cell>
          <cell r="J138">
            <v>2160</v>
          </cell>
          <cell r="K138">
            <v>0</v>
          </cell>
          <cell r="L138">
            <v>2160</v>
          </cell>
          <cell r="M138">
            <v>0</v>
          </cell>
          <cell r="N138" t="str">
            <v>S/L</v>
          </cell>
          <cell r="O138">
            <v>7</v>
          </cell>
          <cell r="P138" t="str">
            <v>Drop Boxes</v>
          </cell>
        </row>
        <row r="139">
          <cell r="A139" t="str">
            <v>VALLEY.130</v>
          </cell>
          <cell r="B139">
            <v>137</v>
          </cell>
          <cell r="C139"/>
          <cell r="D139" t="str">
            <v xml:space="preserve">55 TOTER CASRT                               </v>
          </cell>
          <cell r="E139">
            <v>34652</v>
          </cell>
          <cell r="F139">
            <v>3286.5</v>
          </cell>
          <cell r="G139">
            <v>0</v>
          </cell>
          <cell r="H139"/>
          <cell r="I139">
            <v>0</v>
          </cell>
          <cell r="J139">
            <v>3286.5</v>
          </cell>
          <cell r="K139">
            <v>0</v>
          </cell>
          <cell r="L139">
            <v>3286.5</v>
          </cell>
          <cell r="M139">
            <v>0</v>
          </cell>
          <cell r="N139" t="str">
            <v>S/L</v>
          </cell>
          <cell r="O139">
            <v>7</v>
          </cell>
          <cell r="P139" t="str">
            <v>Drop Boxes</v>
          </cell>
        </row>
        <row r="140">
          <cell r="A140" t="str">
            <v>VALLEY.131</v>
          </cell>
          <cell r="B140">
            <v>138</v>
          </cell>
          <cell r="C140"/>
          <cell r="D140" t="str">
            <v xml:space="preserve">32 GAL CANS (300)                            </v>
          </cell>
          <cell r="E140">
            <v>34676</v>
          </cell>
          <cell r="F140">
            <v>24400</v>
          </cell>
          <cell r="G140">
            <v>0</v>
          </cell>
          <cell r="H140"/>
          <cell r="I140">
            <v>0</v>
          </cell>
          <cell r="J140">
            <v>24400</v>
          </cell>
          <cell r="K140">
            <v>0</v>
          </cell>
          <cell r="L140">
            <v>24400</v>
          </cell>
          <cell r="M140">
            <v>0</v>
          </cell>
          <cell r="N140" t="str">
            <v>S/L</v>
          </cell>
          <cell r="O140">
            <v>7</v>
          </cell>
          <cell r="P140" t="str">
            <v>Drop Boxes</v>
          </cell>
        </row>
        <row r="141">
          <cell r="A141" t="str">
            <v>VALLEY.132</v>
          </cell>
          <cell r="B141">
            <v>139</v>
          </cell>
          <cell r="C141"/>
          <cell r="D141" t="str">
            <v xml:space="preserve">RECYCLING BINS                               </v>
          </cell>
          <cell r="E141">
            <v>34669</v>
          </cell>
          <cell r="F141">
            <v>3620</v>
          </cell>
          <cell r="G141">
            <v>0</v>
          </cell>
          <cell r="H141"/>
          <cell r="I141">
            <v>0</v>
          </cell>
          <cell r="J141">
            <v>3620</v>
          </cell>
          <cell r="K141">
            <v>0</v>
          </cell>
          <cell r="L141">
            <v>3620</v>
          </cell>
          <cell r="M141">
            <v>0</v>
          </cell>
          <cell r="N141" t="str">
            <v>S/L</v>
          </cell>
          <cell r="O141">
            <v>7</v>
          </cell>
          <cell r="P141" t="str">
            <v>Drop Boxes</v>
          </cell>
        </row>
        <row r="142">
          <cell r="A142" t="str">
            <v>VALLEY.133</v>
          </cell>
          <cell r="B142">
            <v>140</v>
          </cell>
          <cell r="C142"/>
          <cell r="D142" t="str">
            <v xml:space="preserve">4YD CONTAINERS                               </v>
          </cell>
          <cell r="E142">
            <v>34684</v>
          </cell>
          <cell r="F142">
            <v>1816</v>
          </cell>
          <cell r="G142">
            <v>0</v>
          </cell>
          <cell r="H142"/>
          <cell r="I142">
            <v>0</v>
          </cell>
          <cell r="J142">
            <v>1816</v>
          </cell>
          <cell r="K142">
            <v>0</v>
          </cell>
          <cell r="L142">
            <v>1816</v>
          </cell>
          <cell r="M142">
            <v>0</v>
          </cell>
          <cell r="N142" t="str">
            <v>S/L</v>
          </cell>
          <cell r="O142">
            <v>7</v>
          </cell>
          <cell r="P142" t="str">
            <v>Drop Boxes</v>
          </cell>
        </row>
        <row r="143">
          <cell r="A143" t="str">
            <v>VALLEY.134</v>
          </cell>
          <cell r="B143">
            <v>141</v>
          </cell>
          <cell r="C143"/>
          <cell r="D143" t="str">
            <v xml:space="preserve">30yd Drop Box                                </v>
          </cell>
          <cell r="E143">
            <v>34789</v>
          </cell>
          <cell r="F143">
            <v>3512</v>
          </cell>
          <cell r="G143">
            <v>0</v>
          </cell>
          <cell r="H143"/>
          <cell r="I143">
            <v>0</v>
          </cell>
          <cell r="J143">
            <v>3512</v>
          </cell>
          <cell r="K143">
            <v>0</v>
          </cell>
          <cell r="L143">
            <v>3512</v>
          </cell>
          <cell r="M143">
            <v>0</v>
          </cell>
          <cell r="N143" t="str">
            <v>S/L</v>
          </cell>
          <cell r="O143">
            <v>7</v>
          </cell>
          <cell r="P143" t="str">
            <v>Drop Boxes</v>
          </cell>
        </row>
        <row r="144">
          <cell r="A144" t="str">
            <v>VALLEY.135</v>
          </cell>
          <cell r="B144">
            <v>142</v>
          </cell>
          <cell r="C144"/>
          <cell r="D144" t="str">
            <v xml:space="preserve">4 30yd Drop Boxes                            </v>
          </cell>
          <cell r="E144">
            <v>34789</v>
          </cell>
          <cell r="F144">
            <v>11128</v>
          </cell>
          <cell r="G144">
            <v>0</v>
          </cell>
          <cell r="H144"/>
          <cell r="I144">
            <v>0</v>
          </cell>
          <cell r="J144">
            <v>11128</v>
          </cell>
          <cell r="K144">
            <v>0</v>
          </cell>
          <cell r="L144">
            <v>11128</v>
          </cell>
          <cell r="M144">
            <v>0</v>
          </cell>
          <cell r="N144" t="str">
            <v>S/L</v>
          </cell>
          <cell r="O144">
            <v>7</v>
          </cell>
          <cell r="P144" t="str">
            <v>Drop Boxes</v>
          </cell>
        </row>
        <row r="145">
          <cell r="A145" t="str">
            <v>VALLEY.136</v>
          </cell>
          <cell r="B145">
            <v>143</v>
          </cell>
          <cell r="C145"/>
          <cell r="D145" t="str">
            <v xml:space="preserve">1 Drop Box 44.4 yard                         </v>
          </cell>
          <cell r="E145">
            <v>34862</v>
          </cell>
          <cell r="F145">
            <v>5012</v>
          </cell>
          <cell r="G145">
            <v>0</v>
          </cell>
          <cell r="H145"/>
          <cell r="I145">
            <v>0</v>
          </cell>
          <cell r="J145">
            <v>5012</v>
          </cell>
          <cell r="K145">
            <v>0</v>
          </cell>
          <cell r="L145">
            <v>5012</v>
          </cell>
          <cell r="M145">
            <v>0</v>
          </cell>
          <cell r="N145" t="str">
            <v>S/L</v>
          </cell>
          <cell r="O145">
            <v>7</v>
          </cell>
          <cell r="P145" t="str">
            <v>Drop Boxes</v>
          </cell>
        </row>
        <row r="146">
          <cell r="A146" t="str">
            <v>VALLEY.137</v>
          </cell>
          <cell r="B146">
            <v>144</v>
          </cell>
          <cell r="C146"/>
          <cell r="D146" t="str">
            <v xml:space="preserve">1 Drop Box 44.4 yard                         </v>
          </cell>
          <cell r="E146">
            <v>34862</v>
          </cell>
          <cell r="F146">
            <v>4861.6400000000003</v>
          </cell>
          <cell r="G146">
            <v>0</v>
          </cell>
          <cell r="H146"/>
          <cell r="I146">
            <v>0</v>
          </cell>
          <cell r="J146">
            <v>4861.6400000000003</v>
          </cell>
          <cell r="K146">
            <v>0</v>
          </cell>
          <cell r="L146">
            <v>4861.6400000000003</v>
          </cell>
          <cell r="M146">
            <v>0</v>
          </cell>
          <cell r="N146" t="str">
            <v>S/L</v>
          </cell>
          <cell r="O146">
            <v>7</v>
          </cell>
          <cell r="P146" t="str">
            <v>Drop Boxes</v>
          </cell>
        </row>
        <row r="147">
          <cell r="A147" t="str">
            <v>VALLEY.138</v>
          </cell>
          <cell r="B147">
            <v>145</v>
          </cell>
          <cell r="C147"/>
          <cell r="D147" t="str">
            <v xml:space="preserve">4 Drop Box 20 yard                           </v>
          </cell>
          <cell r="E147">
            <v>34862</v>
          </cell>
          <cell r="F147">
            <v>11669.8</v>
          </cell>
          <cell r="G147">
            <v>0</v>
          </cell>
          <cell r="H147"/>
          <cell r="I147">
            <v>0</v>
          </cell>
          <cell r="J147">
            <v>11669.8</v>
          </cell>
          <cell r="K147">
            <v>0</v>
          </cell>
          <cell r="L147">
            <v>11669.8</v>
          </cell>
          <cell r="M147">
            <v>0</v>
          </cell>
          <cell r="N147" t="str">
            <v>S/L</v>
          </cell>
          <cell r="O147">
            <v>7</v>
          </cell>
          <cell r="P147" t="str">
            <v>Drop Boxes</v>
          </cell>
        </row>
        <row r="148">
          <cell r="A148" t="str">
            <v>VALLEY.139</v>
          </cell>
          <cell r="B148">
            <v>146</v>
          </cell>
          <cell r="C148"/>
          <cell r="D148" t="str">
            <v xml:space="preserve">2 Drop Box 30 yard                           </v>
          </cell>
          <cell r="E148">
            <v>34862</v>
          </cell>
          <cell r="F148">
            <v>7518.47</v>
          </cell>
          <cell r="G148">
            <v>0</v>
          </cell>
          <cell r="H148"/>
          <cell r="I148">
            <v>0</v>
          </cell>
          <cell r="J148">
            <v>7518.47</v>
          </cell>
          <cell r="K148">
            <v>0</v>
          </cell>
          <cell r="L148">
            <v>7518.47</v>
          </cell>
          <cell r="M148">
            <v>0</v>
          </cell>
          <cell r="N148" t="str">
            <v>S/L</v>
          </cell>
          <cell r="O148">
            <v>7</v>
          </cell>
          <cell r="P148" t="str">
            <v>Drop Boxes</v>
          </cell>
        </row>
        <row r="149">
          <cell r="A149" t="str">
            <v>VALLEY.140</v>
          </cell>
          <cell r="B149">
            <v>147</v>
          </cell>
          <cell r="C149"/>
          <cell r="D149" t="str">
            <v xml:space="preserve">5 Front Load Containers 4 yard               </v>
          </cell>
          <cell r="E149">
            <v>34819</v>
          </cell>
          <cell r="F149">
            <v>2664</v>
          </cell>
          <cell r="G149">
            <v>0</v>
          </cell>
          <cell r="H149"/>
          <cell r="I149">
            <v>0</v>
          </cell>
          <cell r="J149">
            <v>2664</v>
          </cell>
          <cell r="K149">
            <v>0</v>
          </cell>
          <cell r="L149">
            <v>2664</v>
          </cell>
          <cell r="M149">
            <v>0</v>
          </cell>
          <cell r="N149" t="str">
            <v>S/L</v>
          </cell>
          <cell r="O149">
            <v>7</v>
          </cell>
          <cell r="P149" t="str">
            <v>Drop Boxes</v>
          </cell>
        </row>
        <row r="150">
          <cell r="A150" t="str">
            <v>VALLEY.141</v>
          </cell>
          <cell r="B150">
            <v>148</v>
          </cell>
          <cell r="C150"/>
          <cell r="D150" t="str">
            <v xml:space="preserve">75 universal 101 gal. roll carts             </v>
          </cell>
          <cell r="E150">
            <v>34819</v>
          </cell>
          <cell r="F150">
            <v>6023.75</v>
          </cell>
          <cell r="G150">
            <v>0</v>
          </cell>
          <cell r="H150"/>
          <cell r="I150">
            <v>0</v>
          </cell>
          <cell r="J150">
            <v>6023.75</v>
          </cell>
          <cell r="K150">
            <v>0</v>
          </cell>
          <cell r="L150">
            <v>6023.75</v>
          </cell>
          <cell r="M150">
            <v>0</v>
          </cell>
          <cell r="N150" t="str">
            <v>S/L</v>
          </cell>
          <cell r="O150">
            <v>7</v>
          </cell>
          <cell r="P150" t="str">
            <v>Drop Boxes</v>
          </cell>
        </row>
        <row r="151">
          <cell r="A151" t="str">
            <v>VALLEY.142</v>
          </cell>
          <cell r="B151">
            <v>149</v>
          </cell>
          <cell r="C151"/>
          <cell r="D151" t="str">
            <v xml:space="preserve">7 front load container 1 1/2 yard            </v>
          </cell>
          <cell r="E151">
            <v>34831</v>
          </cell>
          <cell r="F151">
            <v>2735.04</v>
          </cell>
          <cell r="G151">
            <v>0</v>
          </cell>
          <cell r="H151"/>
          <cell r="I151">
            <v>0</v>
          </cell>
          <cell r="J151">
            <v>2735.04</v>
          </cell>
          <cell r="K151">
            <v>0</v>
          </cell>
          <cell r="L151">
            <v>2735.04</v>
          </cell>
          <cell r="M151">
            <v>0</v>
          </cell>
          <cell r="N151" t="str">
            <v>S/L</v>
          </cell>
          <cell r="O151">
            <v>7</v>
          </cell>
          <cell r="P151" t="str">
            <v>Drop Boxes</v>
          </cell>
        </row>
        <row r="152">
          <cell r="A152" t="str">
            <v>VALLEY.143</v>
          </cell>
          <cell r="B152">
            <v>150</v>
          </cell>
          <cell r="C152"/>
          <cell r="D152" t="str">
            <v xml:space="preserve">7 Front load cont. 3 yard                    </v>
          </cell>
          <cell r="E152">
            <v>34831</v>
          </cell>
          <cell r="F152">
            <v>3578.4</v>
          </cell>
          <cell r="G152">
            <v>0</v>
          </cell>
          <cell r="H152"/>
          <cell r="I152">
            <v>0</v>
          </cell>
          <cell r="J152">
            <v>3578.4</v>
          </cell>
          <cell r="K152">
            <v>0</v>
          </cell>
          <cell r="L152">
            <v>3578.4</v>
          </cell>
          <cell r="M152">
            <v>0</v>
          </cell>
          <cell r="N152" t="str">
            <v>S/L</v>
          </cell>
          <cell r="O152">
            <v>7</v>
          </cell>
          <cell r="P152" t="str">
            <v>Drop Boxes</v>
          </cell>
        </row>
        <row r="153">
          <cell r="A153" t="str">
            <v>VALLEY.144</v>
          </cell>
          <cell r="B153">
            <v>151</v>
          </cell>
          <cell r="C153"/>
          <cell r="D153" t="str">
            <v xml:space="preserve">3 Moore special w/lid 2 yard                 </v>
          </cell>
          <cell r="E153">
            <v>34850</v>
          </cell>
          <cell r="F153">
            <v>1132.5</v>
          </cell>
          <cell r="G153">
            <v>0</v>
          </cell>
          <cell r="H153"/>
          <cell r="I153">
            <v>0</v>
          </cell>
          <cell r="J153">
            <v>1132.5</v>
          </cell>
          <cell r="K153">
            <v>0</v>
          </cell>
          <cell r="L153">
            <v>1132.5</v>
          </cell>
          <cell r="M153">
            <v>0</v>
          </cell>
          <cell r="N153" t="str">
            <v>S/L</v>
          </cell>
          <cell r="O153">
            <v>7</v>
          </cell>
          <cell r="P153" t="str">
            <v>Drop Boxes</v>
          </cell>
        </row>
        <row r="154">
          <cell r="A154" t="str">
            <v>VALLEY.145</v>
          </cell>
          <cell r="B154">
            <v>152</v>
          </cell>
          <cell r="C154"/>
          <cell r="D154" t="str">
            <v xml:space="preserve">4 Roll dump w/casters 1 yard                 </v>
          </cell>
          <cell r="E154">
            <v>34850</v>
          </cell>
          <cell r="F154">
            <v>2235.4</v>
          </cell>
          <cell r="G154">
            <v>0</v>
          </cell>
          <cell r="H154"/>
          <cell r="I154">
            <v>0</v>
          </cell>
          <cell r="J154">
            <v>2235.4</v>
          </cell>
          <cell r="K154">
            <v>0</v>
          </cell>
          <cell r="L154">
            <v>2235.4</v>
          </cell>
          <cell r="M154">
            <v>0</v>
          </cell>
          <cell r="N154" t="str">
            <v>S/L</v>
          </cell>
          <cell r="O154">
            <v>7</v>
          </cell>
          <cell r="P154" t="str">
            <v>Drop Boxes</v>
          </cell>
        </row>
        <row r="155">
          <cell r="A155" t="str">
            <v>VALLEY.146</v>
          </cell>
          <cell r="B155">
            <v>153</v>
          </cell>
          <cell r="C155"/>
          <cell r="D155" t="str">
            <v xml:space="preserve">340 containers                               </v>
          </cell>
          <cell r="E155">
            <v>34850</v>
          </cell>
          <cell r="F155">
            <v>18360</v>
          </cell>
          <cell r="G155">
            <v>0</v>
          </cell>
          <cell r="H155"/>
          <cell r="I155">
            <v>0</v>
          </cell>
          <cell r="J155">
            <v>18360</v>
          </cell>
          <cell r="K155">
            <v>0</v>
          </cell>
          <cell r="L155">
            <v>18360</v>
          </cell>
          <cell r="M155">
            <v>0</v>
          </cell>
          <cell r="N155" t="str">
            <v>S/L</v>
          </cell>
          <cell r="O155">
            <v>7</v>
          </cell>
          <cell r="P155" t="str">
            <v>Drop Boxes</v>
          </cell>
        </row>
        <row r="156">
          <cell r="A156" t="str">
            <v>VALLEY.147</v>
          </cell>
          <cell r="B156">
            <v>154</v>
          </cell>
          <cell r="C156"/>
          <cell r="D156" t="str">
            <v xml:space="preserve">5 - 1 1/2 yd                                 </v>
          </cell>
          <cell r="E156">
            <v>34885</v>
          </cell>
          <cell r="F156">
            <v>1578</v>
          </cell>
          <cell r="G156">
            <v>0</v>
          </cell>
          <cell r="H156"/>
          <cell r="I156">
            <v>0</v>
          </cell>
          <cell r="J156">
            <v>1578</v>
          </cell>
          <cell r="K156">
            <v>0</v>
          </cell>
          <cell r="L156">
            <v>1578</v>
          </cell>
          <cell r="M156">
            <v>0</v>
          </cell>
          <cell r="N156" t="str">
            <v>S/L</v>
          </cell>
          <cell r="O156">
            <v>7</v>
          </cell>
          <cell r="P156" t="str">
            <v>Drop Boxes</v>
          </cell>
        </row>
        <row r="157">
          <cell r="A157" t="str">
            <v>VALLEY.148</v>
          </cell>
          <cell r="B157">
            <v>155</v>
          </cell>
          <cell r="C157"/>
          <cell r="D157" t="str">
            <v xml:space="preserve">50 - Y/D SPL CA                              </v>
          </cell>
          <cell r="E157">
            <v>34905</v>
          </cell>
          <cell r="F157">
            <v>3730</v>
          </cell>
          <cell r="G157">
            <v>0</v>
          </cell>
          <cell r="H157"/>
          <cell r="I157">
            <v>0</v>
          </cell>
          <cell r="J157">
            <v>3730</v>
          </cell>
          <cell r="K157">
            <v>0</v>
          </cell>
          <cell r="L157">
            <v>3730</v>
          </cell>
          <cell r="M157">
            <v>0</v>
          </cell>
          <cell r="N157" t="str">
            <v>S/L</v>
          </cell>
          <cell r="O157">
            <v>7</v>
          </cell>
          <cell r="P157" t="str">
            <v>Drop Boxes</v>
          </cell>
        </row>
        <row r="158">
          <cell r="A158" t="str">
            <v>VALLEY.149</v>
          </cell>
          <cell r="B158">
            <v>156</v>
          </cell>
          <cell r="C158"/>
          <cell r="D158" t="str">
            <v xml:space="preserve">5 - 4 yd                                     </v>
          </cell>
          <cell r="E158">
            <v>34926</v>
          </cell>
          <cell r="F158">
            <v>2664</v>
          </cell>
          <cell r="G158">
            <v>0</v>
          </cell>
          <cell r="H158"/>
          <cell r="I158">
            <v>0</v>
          </cell>
          <cell r="J158">
            <v>2664</v>
          </cell>
          <cell r="K158">
            <v>0</v>
          </cell>
          <cell r="L158">
            <v>2664</v>
          </cell>
          <cell r="M158">
            <v>0</v>
          </cell>
          <cell r="N158" t="str">
            <v>S/L</v>
          </cell>
          <cell r="O158">
            <v>7</v>
          </cell>
          <cell r="P158" t="str">
            <v>Drop Boxes</v>
          </cell>
        </row>
        <row r="159">
          <cell r="A159" t="str">
            <v>VALLEY.150</v>
          </cell>
          <cell r="B159">
            <v>157</v>
          </cell>
          <cell r="C159"/>
          <cell r="D159" t="str">
            <v xml:space="preserve">5 - 6 yd                                     </v>
          </cell>
          <cell r="E159">
            <v>34926</v>
          </cell>
          <cell r="F159">
            <v>3028.8</v>
          </cell>
          <cell r="G159">
            <v>0</v>
          </cell>
          <cell r="H159"/>
          <cell r="I159">
            <v>0</v>
          </cell>
          <cell r="J159">
            <v>3028.8</v>
          </cell>
          <cell r="K159">
            <v>0</v>
          </cell>
          <cell r="L159">
            <v>3028.8</v>
          </cell>
          <cell r="M159">
            <v>0</v>
          </cell>
          <cell r="N159" t="str">
            <v>S/L</v>
          </cell>
          <cell r="O159">
            <v>7</v>
          </cell>
          <cell r="P159" t="str">
            <v>Drop Boxes</v>
          </cell>
        </row>
        <row r="160">
          <cell r="A160" t="str">
            <v>VALLEY.151</v>
          </cell>
          <cell r="B160">
            <v>158</v>
          </cell>
          <cell r="C160"/>
          <cell r="D160" t="str">
            <v xml:space="preserve">48.9 YD (2)                                  </v>
          </cell>
          <cell r="E160">
            <v>34892</v>
          </cell>
          <cell r="F160">
            <v>8458.4</v>
          </cell>
          <cell r="G160">
            <v>0</v>
          </cell>
          <cell r="H160"/>
          <cell r="I160">
            <v>0</v>
          </cell>
          <cell r="J160">
            <v>8458.4</v>
          </cell>
          <cell r="K160">
            <v>0</v>
          </cell>
          <cell r="L160">
            <v>8458.4</v>
          </cell>
          <cell r="M160">
            <v>0</v>
          </cell>
          <cell r="N160" t="str">
            <v>S/L</v>
          </cell>
          <cell r="O160">
            <v>7</v>
          </cell>
          <cell r="P160" t="str">
            <v>Drop Boxes</v>
          </cell>
        </row>
        <row r="161">
          <cell r="A161" t="str">
            <v>VALLEY.152</v>
          </cell>
          <cell r="B161">
            <v>159</v>
          </cell>
          <cell r="C161"/>
          <cell r="D161" t="str">
            <v xml:space="preserve">RENTAL CONTAINER - WC                        </v>
          </cell>
          <cell r="E161">
            <v>32429</v>
          </cell>
          <cell r="F161">
            <v>1538</v>
          </cell>
          <cell r="G161">
            <v>0</v>
          </cell>
          <cell r="H161"/>
          <cell r="I161">
            <v>0</v>
          </cell>
          <cell r="J161">
            <v>1538</v>
          </cell>
          <cell r="K161">
            <v>0</v>
          </cell>
          <cell r="L161">
            <v>1538</v>
          </cell>
          <cell r="M161">
            <v>0</v>
          </cell>
          <cell r="N161" t="str">
            <v>S/L</v>
          </cell>
          <cell r="O161">
            <v>7</v>
          </cell>
          <cell r="P161" t="str">
            <v>Drop Boxes</v>
          </cell>
        </row>
        <row r="162">
          <cell r="A162" t="str">
            <v>VALLEY.153</v>
          </cell>
          <cell r="B162">
            <v>160</v>
          </cell>
          <cell r="C162"/>
          <cell r="D162" t="str">
            <v xml:space="preserve">RENTAL CAN-134 - WC                          </v>
          </cell>
          <cell r="E162">
            <v>33117</v>
          </cell>
          <cell r="F162">
            <v>10148</v>
          </cell>
          <cell r="G162">
            <v>0</v>
          </cell>
          <cell r="H162"/>
          <cell r="I162">
            <v>0</v>
          </cell>
          <cell r="J162">
            <v>10148</v>
          </cell>
          <cell r="K162">
            <v>0</v>
          </cell>
          <cell r="L162">
            <v>10148</v>
          </cell>
          <cell r="M162">
            <v>0</v>
          </cell>
          <cell r="N162" t="str">
            <v>S/L</v>
          </cell>
          <cell r="O162">
            <v>7</v>
          </cell>
          <cell r="P162" t="str">
            <v>Drop Boxes</v>
          </cell>
        </row>
        <row r="163">
          <cell r="A163" t="str">
            <v>VALLEY.154</v>
          </cell>
          <cell r="B163">
            <v>161</v>
          </cell>
          <cell r="C163"/>
          <cell r="D163" t="str">
            <v xml:space="preserve">RECYCLING CANS - WC                          </v>
          </cell>
          <cell r="E163">
            <v>33177</v>
          </cell>
          <cell r="F163">
            <v>1935</v>
          </cell>
          <cell r="G163">
            <v>0</v>
          </cell>
          <cell r="H163"/>
          <cell r="I163">
            <v>0</v>
          </cell>
          <cell r="J163">
            <v>1935</v>
          </cell>
          <cell r="K163">
            <v>0</v>
          </cell>
          <cell r="L163">
            <v>1935</v>
          </cell>
          <cell r="M163">
            <v>0</v>
          </cell>
          <cell r="N163" t="str">
            <v>S/L</v>
          </cell>
          <cell r="O163">
            <v>7</v>
          </cell>
          <cell r="P163" t="str">
            <v>Drop Boxes</v>
          </cell>
        </row>
        <row r="164">
          <cell r="A164" t="str">
            <v>VALLEY.155</v>
          </cell>
          <cell r="B164">
            <v>162</v>
          </cell>
          <cell r="C164"/>
          <cell r="D164" t="str">
            <v xml:space="preserve">RECYCLING BOX - WC                           </v>
          </cell>
          <cell r="E164">
            <v>31048</v>
          </cell>
          <cell r="F164">
            <v>1187</v>
          </cell>
          <cell r="G164">
            <v>0</v>
          </cell>
          <cell r="H164"/>
          <cell r="I164">
            <v>0</v>
          </cell>
          <cell r="J164">
            <v>1187</v>
          </cell>
          <cell r="K164">
            <v>0</v>
          </cell>
          <cell r="L164">
            <v>1187</v>
          </cell>
          <cell r="M164">
            <v>0</v>
          </cell>
          <cell r="N164" t="str">
            <v>S/L</v>
          </cell>
          <cell r="O164">
            <v>5</v>
          </cell>
          <cell r="P164" t="str">
            <v>Drop Boxes</v>
          </cell>
        </row>
        <row r="165">
          <cell r="A165" t="str">
            <v>VALLEY.156</v>
          </cell>
          <cell r="B165">
            <v>163</v>
          </cell>
          <cell r="C165"/>
          <cell r="D165" t="str">
            <v xml:space="preserve">RENTAL CANS - WC                             </v>
          </cell>
          <cell r="E165">
            <v>33358</v>
          </cell>
          <cell r="F165">
            <v>1244</v>
          </cell>
          <cell r="G165">
            <v>0</v>
          </cell>
          <cell r="H165"/>
          <cell r="I165">
            <v>0</v>
          </cell>
          <cell r="J165">
            <v>1244</v>
          </cell>
          <cell r="K165">
            <v>0</v>
          </cell>
          <cell r="L165">
            <v>1244</v>
          </cell>
          <cell r="M165">
            <v>0</v>
          </cell>
          <cell r="N165" t="str">
            <v>S/L</v>
          </cell>
          <cell r="O165">
            <v>7</v>
          </cell>
          <cell r="P165" t="str">
            <v>Drop Boxes</v>
          </cell>
        </row>
        <row r="166">
          <cell r="A166" t="str">
            <v>VALLEY.157</v>
          </cell>
          <cell r="B166">
            <v>164</v>
          </cell>
          <cell r="C166"/>
          <cell r="D166" t="str">
            <v xml:space="preserve">2                                            </v>
          </cell>
          <cell r="E166">
            <v>33239</v>
          </cell>
          <cell r="F166">
            <v>825</v>
          </cell>
          <cell r="G166">
            <v>0</v>
          </cell>
          <cell r="H166"/>
          <cell r="I166">
            <v>0</v>
          </cell>
          <cell r="J166">
            <v>825</v>
          </cell>
          <cell r="K166">
            <v>0</v>
          </cell>
          <cell r="L166">
            <v>825</v>
          </cell>
          <cell r="M166">
            <v>0</v>
          </cell>
          <cell r="N166" t="str">
            <v>S/L</v>
          </cell>
          <cell r="O166">
            <v>7</v>
          </cell>
          <cell r="P166" t="str">
            <v>Drop Boxes</v>
          </cell>
        </row>
        <row r="167">
          <cell r="A167" t="str">
            <v>VALLEY.158</v>
          </cell>
          <cell r="B167">
            <v>165</v>
          </cell>
          <cell r="C167"/>
          <cell r="D167" t="str">
            <v xml:space="preserve">CONTAINERS - WC                              </v>
          </cell>
          <cell r="E167">
            <v>33450</v>
          </cell>
          <cell r="F167">
            <v>1900</v>
          </cell>
          <cell r="G167">
            <v>0</v>
          </cell>
          <cell r="H167"/>
          <cell r="I167">
            <v>0</v>
          </cell>
          <cell r="J167">
            <v>1900</v>
          </cell>
          <cell r="K167">
            <v>0</v>
          </cell>
          <cell r="L167">
            <v>1900</v>
          </cell>
          <cell r="M167">
            <v>0</v>
          </cell>
          <cell r="N167" t="str">
            <v>S/L</v>
          </cell>
          <cell r="O167">
            <v>7</v>
          </cell>
          <cell r="P167" t="str">
            <v>Drop Boxes</v>
          </cell>
        </row>
        <row r="168">
          <cell r="A168" t="str">
            <v>VALLEY.159</v>
          </cell>
          <cell r="B168">
            <v>166</v>
          </cell>
          <cell r="C168"/>
          <cell r="D168" t="str">
            <v xml:space="preserve">CONTAINERS - WC                              </v>
          </cell>
          <cell r="E168">
            <v>33542</v>
          </cell>
          <cell r="F168">
            <v>5282.64</v>
          </cell>
          <cell r="G168">
            <v>0</v>
          </cell>
          <cell r="H168"/>
          <cell r="I168">
            <v>0</v>
          </cell>
          <cell r="J168">
            <v>5282.64</v>
          </cell>
          <cell r="K168">
            <v>0</v>
          </cell>
          <cell r="L168">
            <v>5282.64</v>
          </cell>
          <cell r="M168">
            <v>0</v>
          </cell>
          <cell r="N168" t="str">
            <v>S/L</v>
          </cell>
          <cell r="O168">
            <v>7</v>
          </cell>
          <cell r="P168" t="str">
            <v>Drop Boxes</v>
          </cell>
        </row>
        <row r="169">
          <cell r="A169" t="str">
            <v>VALLEY.160</v>
          </cell>
          <cell r="B169">
            <v>167</v>
          </cell>
          <cell r="C169"/>
          <cell r="D169" t="str">
            <v xml:space="preserve">DROP BOXES - WC                              </v>
          </cell>
          <cell r="E169">
            <v>33571</v>
          </cell>
          <cell r="F169">
            <v>1757</v>
          </cell>
          <cell r="G169">
            <v>0</v>
          </cell>
          <cell r="H169"/>
          <cell r="I169">
            <v>0</v>
          </cell>
          <cell r="J169">
            <v>1757</v>
          </cell>
          <cell r="K169">
            <v>0</v>
          </cell>
          <cell r="L169">
            <v>1757</v>
          </cell>
          <cell r="M169">
            <v>0</v>
          </cell>
          <cell r="N169" t="str">
            <v>S/L</v>
          </cell>
          <cell r="O169">
            <v>7</v>
          </cell>
          <cell r="P169" t="str">
            <v>Drop Boxes</v>
          </cell>
        </row>
        <row r="170">
          <cell r="A170" t="str">
            <v>VALLEY.161</v>
          </cell>
          <cell r="B170">
            <v>168</v>
          </cell>
          <cell r="C170"/>
          <cell r="D170" t="str">
            <v xml:space="preserve">CONTAINERS - WC                              </v>
          </cell>
          <cell r="E170">
            <v>33981</v>
          </cell>
          <cell r="F170">
            <v>3450</v>
          </cell>
          <cell r="G170">
            <v>0</v>
          </cell>
          <cell r="H170"/>
          <cell r="I170">
            <v>0</v>
          </cell>
          <cell r="J170">
            <v>3450</v>
          </cell>
          <cell r="K170">
            <v>0</v>
          </cell>
          <cell r="L170">
            <v>3450</v>
          </cell>
          <cell r="M170">
            <v>0</v>
          </cell>
          <cell r="N170" t="str">
            <v>S/L</v>
          </cell>
          <cell r="O170">
            <v>7</v>
          </cell>
          <cell r="P170" t="str">
            <v>Drop Boxes</v>
          </cell>
        </row>
        <row r="171">
          <cell r="A171" t="str">
            <v>VALLEY.162</v>
          </cell>
          <cell r="B171">
            <v>169</v>
          </cell>
          <cell r="C171"/>
          <cell r="D171" t="str">
            <v xml:space="preserve">650 TOTERS - WC                              </v>
          </cell>
          <cell r="E171">
            <v>32387</v>
          </cell>
          <cell r="F171">
            <v>43713</v>
          </cell>
          <cell r="G171">
            <v>0</v>
          </cell>
          <cell r="H171"/>
          <cell r="I171">
            <v>0</v>
          </cell>
          <cell r="J171">
            <v>43713</v>
          </cell>
          <cell r="K171">
            <v>0</v>
          </cell>
          <cell r="L171">
            <v>43713</v>
          </cell>
          <cell r="M171">
            <v>0</v>
          </cell>
          <cell r="N171" t="str">
            <v>S/L</v>
          </cell>
          <cell r="O171">
            <v>7</v>
          </cell>
          <cell r="P171" t="str">
            <v>Drop Boxes</v>
          </cell>
        </row>
        <row r="172">
          <cell r="A172" t="str">
            <v>VALLEY.163</v>
          </cell>
          <cell r="B172">
            <v>170</v>
          </cell>
          <cell r="C172"/>
          <cell r="D172" t="str">
            <v xml:space="preserve">49 yd drop box                               </v>
          </cell>
          <cell r="E172">
            <v>34998</v>
          </cell>
          <cell r="F172">
            <v>19380.599999999999</v>
          </cell>
          <cell r="G172">
            <v>0</v>
          </cell>
          <cell r="H172"/>
          <cell r="I172">
            <v>0</v>
          </cell>
          <cell r="J172">
            <v>19380.599999999999</v>
          </cell>
          <cell r="K172">
            <v>0</v>
          </cell>
          <cell r="L172">
            <v>19380.599999999999</v>
          </cell>
          <cell r="M172">
            <v>0</v>
          </cell>
          <cell r="N172" t="str">
            <v>S/L</v>
          </cell>
          <cell r="O172">
            <v>7</v>
          </cell>
          <cell r="P172" t="str">
            <v>Drop Boxes</v>
          </cell>
        </row>
        <row r="173">
          <cell r="A173" t="str">
            <v>VALLEY.164</v>
          </cell>
          <cell r="B173">
            <v>171</v>
          </cell>
          <cell r="C173"/>
          <cell r="D173" t="str">
            <v xml:space="preserve">30 yd Drop Box                               </v>
          </cell>
          <cell r="E173">
            <v>35005</v>
          </cell>
          <cell r="F173">
            <v>4686</v>
          </cell>
          <cell r="G173">
            <v>0</v>
          </cell>
          <cell r="H173"/>
          <cell r="I173">
            <v>0</v>
          </cell>
          <cell r="J173">
            <v>4686</v>
          </cell>
          <cell r="K173">
            <v>0</v>
          </cell>
          <cell r="L173">
            <v>4686</v>
          </cell>
          <cell r="M173">
            <v>0</v>
          </cell>
          <cell r="N173" t="str">
            <v>S/L</v>
          </cell>
          <cell r="O173">
            <v>7</v>
          </cell>
          <cell r="P173" t="str">
            <v>Drop Boxes</v>
          </cell>
        </row>
        <row r="174">
          <cell r="A174" t="str">
            <v>VALLEY.165</v>
          </cell>
          <cell r="B174">
            <v>172</v>
          </cell>
          <cell r="C174"/>
          <cell r="D174" t="str">
            <v xml:space="preserve">95 gal carts - (180)                         </v>
          </cell>
          <cell r="E174">
            <v>34984</v>
          </cell>
          <cell r="F174">
            <v>6340</v>
          </cell>
          <cell r="G174">
            <v>0</v>
          </cell>
          <cell r="H174"/>
          <cell r="I174">
            <v>0</v>
          </cell>
          <cell r="J174">
            <v>6340</v>
          </cell>
          <cell r="K174">
            <v>0</v>
          </cell>
          <cell r="L174">
            <v>6340</v>
          </cell>
          <cell r="M174">
            <v>0</v>
          </cell>
          <cell r="N174" t="str">
            <v>S/L</v>
          </cell>
          <cell r="O174">
            <v>7</v>
          </cell>
          <cell r="P174" t="str">
            <v>Drop Boxes</v>
          </cell>
        </row>
        <row r="175">
          <cell r="A175" t="str">
            <v>VALLEY.166</v>
          </cell>
          <cell r="B175">
            <v>173</v>
          </cell>
          <cell r="C175"/>
          <cell r="D175" t="str">
            <v xml:space="preserve">32 gal carts - (500)                         </v>
          </cell>
          <cell r="E175">
            <v>34984</v>
          </cell>
          <cell r="F175">
            <v>18816</v>
          </cell>
          <cell r="G175">
            <v>0</v>
          </cell>
          <cell r="H175"/>
          <cell r="I175">
            <v>0</v>
          </cell>
          <cell r="J175">
            <v>18816</v>
          </cell>
          <cell r="K175">
            <v>0</v>
          </cell>
          <cell r="L175">
            <v>18816</v>
          </cell>
          <cell r="M175">
            <v>0</v>
          </cell>
          <cell r="N175" t="str">
            <v>S/L</v>
          </cell>
          <cell r="O175">
            <v>7</v>
          </cell>
          <cell r="P175" t="str">
            <v>Drop Boxes</v>
          </cell>
        </row>
        <row r="176">
          <cell r="A176" t="str">
            <v>VALLEY.167</v>
          </cell>
          <cell r="B176">
            <v>174</v>
          </cell>
          <cell r="C176"/>
          <cell r="D176" t="str">
            <v xml:space="preserve">Recycling Bins                               </v>
          </cell>
          <cell r="E176">
            <v>35002</v>
          </cell>
          <cell r="F176">
            <v>753.1</v>
          </cell>
          <cell r="G176">
            <v>0</v>
          </cell>
          <cell r="H176"/>
          <cell r="I176">
            <v>0</v>
          </cell>
          <cell r="J176">
            <v>753.1</v>
          </cell>
          <cell r="K176">
            <v>0</v>
          </cell>
          <cell r="L176">
            <v>753.1</v>
          </cell>
          <cell r="M176">
            <v>0</v>
          </cell>
          <cell r="N176" t="str">
            <v>S/L</v>
          </cell>
          <cell r="O176">
            <v>7</v>
          </cell>
          <cell r="P176" t="str">
            <v>Drop Boxes</v>
          </cell>
        </row>
        <row r="177">
          <cell r="A177" t="str">
            <v>VALLEY.168</v>
          </cell>
          <cell r="B177">
            <v>175</v>
          </cell>
          <cell r="C177"/>
          <cell r="D177" t="str">
            <v xml:space="preserve">1 1/2 yd container                           </v>
          </cell>
          <cell r="E177">
            <v>35060</v>
          </cell>
          <cell r="F177">
            <v>365.75</v>
          </cell>
          <cell r="G177">
            <v>0</v>
          </cell>
          <cell r="H177"/>
          <cell r="I177">
            <v>0</v>
          </cell>
          <cell r="J177">
            <v>365.75</v>
          </cell>
          <cell r="K177">
            <v>0</v>
          </cell>
          <cell r="L177">
            <v>365.75</v>
          </cell>
          <cell r="M177">
            <v>0</v>
          </cell>
          <cell r="N177" t="str">
            <v>S/L</v>
          </cell>
          <cell r="O177">
            <v>7</v>
          </cell>
          <cell r="P177" t="str">
            <v>Drop Boxes</v>
          </cell>
        </row>
        <row r="178">
          <cell r="A178" t="str">
            <v>VALLEY.169</v>
          </cell>
          <cell r="B178">
            <v>176</v>
          </cell>
          <cell r="C178"/>
          <cell r="D178" t="str">
            <v xml:space="preserve">2 yd front load - 3                          </v>
          </cell>
          <cell r="E178">
            <v>35060</v>
          </cell>
          <cell r="F178">
            <v>1204.5</v>
          </cell>
          <cell r="G178">
            <v>0</v>
          </cell>
          <cell r="H178"/>
          <cell r="I178">
            <v>0</v>
          </cell>
          <cell r="J178">
            <v>1204.5</v>
          </cell>
          <cell r="K178">
            <v>0</v>
          </cell>
          <cell r="L178">
            <v>1204.5</v>
          </cell>
          <cell r="M178">
            <v>0</v>
          </cell>
          <cell r="N178" t="str">
            <v>S/L</v>
          </cell>
          <cell r="O178">
            <v>7</v>
          </cell>
          <cell r="P178" t="str">
            <v>Drop Boxes</v>
          </cell>
        </row>
        <row r="179">
          <cell r="A179" t="str">
            <v>VALLEY.170</v>
          </cell>
          <cell r="B179">
            <v>177</v>
          </cell>
          <cell r="C179"/>
          <cell r="D179" t="str">
            <v xml:space="preserve">6 yd containers (3)                          </v>
          </cell>
          <cell r="E179">
            <v>35060</v>
          </cell>
          <cell r="F179">
            <v>2382</v>
          </cell>
          <cell r="G179">
            <v>0</v>
          </cell>
          <cell r="H179"/>
          <cell r="I179">
            <v>0</v>
          </cell>
          <cell r="J179">
            <v>2382</v>
          </cell>
          <cell r="K179">
            <v>0</v>
          </cell>
          <cell r="L179">
            <v>2382</v>
          </cell>
          <cell r="M179">
            <v>0</v>
          </cell>
          <cell r="N179" t="str">
            <v>S/L</v>
          </cell>
          <cell r="O179">
            <v>7</v>
          </cell>
          <cell r="P179" t="str">
            <v>Drop Boxes</v>
          </cell>
        </row>
        <row r="180">
          <cell r="A180" t="str">
            <v>VALLEY.171</v>
          </cell>
          <cell r="B180">
            <v>178</v>
          </cell>
          <cell r="C180"/>
          <cell r="D180" t="str">
            <v xml:space="preserve">6 yd containers (11)                         </v>
          </cell>
          <cell r="E180">
            <v>35031</v>
          </cell>
          <cell r="F180">
            <v>8705.5</v>
          </cell>
          <cell r="G180">
            <v>0</v>
          </cell>
          <cell r="H180"/>
          <cell r="I180">
            <v>0</v>
          </cell>
          <cell r="J180">
            <v>8705.5</v>
          </cell>
          <cell r="K180">
            <v>0</v>
          </cell>
          <cell r="L180">
            <v>8705.5</v>
          </cell>
          <cell r="M180">
            <v>0</v>
          </cell>
          <cell r="N180" t="str">
            <v>S/L</v>
          </cell>
          <cell r="O180">
            <v>7</v>
          </cell>
          <cell r="P180" t="str">
            <v>Drop Boxes</v>
          </cell>
        </row>
        <row r="181">
          <cell r="A181" t="str">
            <v>VALLEY.172</v>
          </cell>
          <cell r="B181">
            <v>179</v>
          </cell>
          <cell r="C181"/>
          <cell r="D181" t="str">
            <v xml:space="preserve">20'- 2 pc. Domed Rolling Lid                 </v>
          </cell>
          <cell r="E181">
            <v>35123</v>
          </cell>
          <cell r="F181">
            <v>1558</v>
          </cell>
          <cell r="G181">
            <v>0</v>
          </cell>
          <cell r="H181"/>
          <cell r="I181">
            <v>0</v>
          </cell>
          <cell r="J181">
            <v>1558</v>
          </cell>
          <cell r="K181">
            <v>0</v>
          </cell>
          <cell r="L181">
            <v>1558</v>
          </cell>
          <cell r="M181">
            <v>0</v>
          </cell>
          <cell r="N181" t="str">
            <v>S/L</v>
          </cell>
          <cell r="O181">
            <v>7</v>
          </cell>
          <cell r="P181" t="str">
            <v>Drop Boxes</v>
          </cell>
        </row>
        <row r="182">
          <cell r="A182" t="str">
            <v>VALLEY.173</v>
          </cell>
          <cell r="B182">
            <v>180</v>
          </cell>
          <cell r="C182"/>
          <cell r="D182" t="str">
            <v xml:space="preserve">5-20yd drop boxes                            </v>
          </cell>
          <cell r="E182">
            <v>35172</v>
          </cell>
          <cell r="F182">
            <v>13465</v>
          </cell>
          <cell r="G182">
            <v>0</v>
          </cell>
          <cell r="H182"/>
          <cell r="I182">
            <v>0</v>
          </cell>
          <cell r="J182">
            <v>13465</v>
          </cell>
          <cell r="K182">
            <v>0</v>
          </cell>
          <cell r="L182">
            <v>13465</v>
          </cell>
          <cell r="M182">
            <v>0</v>
          </cell>
          <cell r="N182" t="str">
            <v>S/L</v>
          </cell>
          <cell r="O182">
            <v>5</v>
          </cell>
          <cell r="P182" t="str">
            <v>Drop Boxes</v>
          </cell>
        </row>
        <row r="183">
          <cell r="A183" t="str">
            <v>VALLEY.174</v>
          </cell>
          <cell r="B183">
            <v>181</v>
          </cell>
          <cell r="C183"/>
          <cell r="D183" t="str">
            <v xml:space="preserve">30Yd Structural Dropbox                      </v>
          </cell>
          <cell r="E183">
            <v>35307</v>
          </cell>
          <cell r="F183">
            <v>14500</v>
          </cell>
          <cell r="G183">
            <v>0</v>
          </cell>
          <cell r="H183"/>
          <cell r="I183">
            <v>0</v>
          </cell>
          <cell r="J183">
            <v>14500</v>
          </cell>
          <cell r="K183">
            <v>0</v>
          </cell>
          <cell r="L183">
            <v>14500</v>
          </cell>
          <cell r="M183">
            <v>0</v>
          </cell>
          <cell r="N183" t="str">
            <v>S/L</v>
          </cell>
          <cell r="O183">
            <v>7</v>
          </cell>
          <cell r="P183" t="str">
            <v>Drop Boxes</v>
          </cell>
        </row>
        <row r="184">
          <cell r="A184" t="str">
            <v>VALLEY.175</v>
          </cell>
          <cell r="B184">
            <v>182</v>
          </cell>
          <cell r="C184"/>
          <cell r="D184" t="str">
            <v xml:space="preserve">6- 30yd drop boxes                           </v>
          </cell>
          <cell r="E184">
            <v>35578</v>
          </cell>
          <cell r="F184">
            <v>18324</v>
          </cell>
          <cell r="G184">
            <v>0</v>
          </cell>
          <cell r="H184"/>
          <cell r="I184">
            <v>0</v>
          </cell>
          <cell r="J184">
            <v>18324</v>
          </cell>
          <cell r="K184">
            <v>0</v>
          </cell>
          <cell r="L184">
            <v>18324</v>
          </cell>
          <cell r="M184">
            <v>0</v>
          </cell>
          <cell r="N184" t="str">
            <v>S/L</v>
          </cell>
          <cell r="O184">
            <v>7</v>
          </cell>
          <cell r="P184" t="str">
            <v>Drop Boxes</v>
          </cell>
        </row>
        <row r="185">
          <cell r="A185" t="str">
            <v>VALLEY.176</v>
          </cell>
          <cell r="B185">
            <v>183</v>
          </cell>
          <cell r="C185"/>
          <cell r="D185" t="str">
            <v xml:space="preserve">10yd Super Clean Style Drop Box              </v>
          </cell>
          <cell r="E185">
            <v>35963</v>
          </cell>
          <cell r="F185">
            <v>2156.67</v>
          </cell>
          <cell r="G185">
            <v>0</v>
          </cell>
          <cell r="H185"/>
          <cell r="I185">
            <v>0</v>
          </cell>
          <cell r="J185">
            <v>2156.67</v>
          </cell>
          <cell r="K185">
            <v>0</v>
          </cell>
          <cell r="L185">
            <v>2156.67</v>
          </cell>
          <cell r="M185">
            <v>0</v>
          </cell>
          <cell r="N185" t="str">
            <v>S/L</v>
          </cell>
          <cell r="O185">
            <v>7</v>
          </cell>
          <cell r="P185" t="str">
            <v>Drop Boxes</v>
          </cell>
        </row>
        <row r="186">
          <cell r="A186" t="str">
            <v>VALLEY.177</v>
          </cell>
          <cell r="B186">
            <v>184</v>
          </cell>
          <cell r="C186"/>
          <cell r="D186" t="str">
            <v xml:space="preserve">2- 20yd Tub Style Drop Box                   </v>
          </cell>
          <cell r="E186">
            <v>35963</v>
          </cell>
          <cell r="F186">
            <v>5163.3599999999997</v>
          </cell>
          <cell r="G186">
            <v>0</v>
          </cell>
          <cell r="H186"/>
          <cell r="I186">
            <v>0</v>
          </cell>
          <cell r="J186">
            <v>5163.3599999999997</v>
          </cell>
          <cell r="K186">
            <v>0</v>
          </cell>
          <cell r="L186">
            <v>5163.3599999999997</v>
          </cell>
          <cell r="M186">
            <v>0</v>
          </cell>
          <cell r="N186" t="str">
            <v>S/L</v>
          </cell>
          <cell r="O186">
            <v>7</v>
          </cell>
          <cell r="P186" t="str">
            <v>Drop Boxes</v>
          </cell>
        </row>
        <row r="187">
          <cell r="A187" t="str">
            <v>VALLEY.178</v>
          </cell>
          <cell r="B187">
            <v>185</v>
          </cell>
          <cell r="C187"/>
          <cell r="D187" t="str">
            <v xml:space="preserve">3- 30yd Tub Style Drop Box                   </v>
          </cell>
          <cell r="E187">
            <v>35963</v>
          </cell>
          <cell r="F187">
            <v>9025.65</v>
          </cell>
          <cell r="G187">
            <v>0</v>
          </cell>
          <cell r="H187"/>
          <cell r="I187">
            <v>0</v>
          </cell>
          <cell r="J187">
            <v>9025.65</v>
          </cell>
          <cell r="K187">
            <v>0</v>
          </cell>
          <cell r="L187">
            <v>9025.65</v>
          </cell>
          <cell r="M187">
            <v>0</v>
          </cell>
          <cell r="N187" t="str">
            <v>S/L</v>
          </cell>
          <cell r="O187">
            <v>7</v>
          </cell>
          <cell r="P187" t="str">
            <v>Drop Boxes</v>
          </cell>
        </row>
        <row r="188">
          <cell r="A188" t="str">
            <v>VALLEY.179</v>
          </cell>
          <cell r="B188">
            <v>186</v>
          </cell>
          <cell r="C188"/>
          <cell r="D188" t="str">
            <v xml:space="preserve">3- 30yd Tub Style Drop Box                   </v>
          </cell>
          <cell r="E188">
            <v>35963</v>
          </cell>
          <cell r="F188">
            <v>9025.65</v>
          </cell>
          <cell r="G188">
            <v>0</v>
          </cell>
          <cell r="H188"/>
          <cell r="I188">
            <v>0</v>
          </cell>
          <cell r="J188">
            <v>9025.65</v>
          </cell>
          <cell r="K188">
            <v>0</v>
          </cell>
          <cell r="L188">
            <v>9025.65</v>
          </cell>
          <cell r="M188">
            <v>0</v>
          </cell>
          <cell r="N188" t="str">
            <v>S/L</v>
          </cell>
          <cell r="O188">
            <v>7</v>
          </cell>
          <cell r="P188" t="str">
            <v>Drop Boxes</v>
          </cell>
        </row>
        <row r="189">
          <cell r="A189" t="str">
            <v>VALLEY.180</v>
          </cell>
          <cell r="B189">
            <v>187</v>
          </cell>
          <cell r="C189"/>
          <cell r="D189" t="str">
            <v xml:space="preserve">48.9yd Super Clean Style Drop Box            </v>
          </cell>
          <cell r="E189">
            <v>35963</v>
          </cell>
          <cell r="F189">
            <v>3899.49</v>
          </cell>
          <cell r="G189">
            <v>0</v>
          </cell>
          <cell r="H189"/>
          <cell r="I189">
            <v>0</v>
          </cell>
          <cell r="J189">
            <v>3899.49</v>
          </cell>
          <cell r="K189">
            <v>0</v>
          </cell>
          <cell r="L189">
            <v>3899.49</v>
          </cell>
          <cell r="M189">
            <v>0</v>
          </cell>
          <cell r="N189" t="str">
            <v>S/L</v>
          </cell>
          <cell r="O189">
            <v>7</v>
          </cell>
          <cell r="P189" t="str">
            <v>Drop Boxes</v>
          </cell>
        </row>
        <row r="190">
          <cell r="A190" t="str">
            <v>VALLEY.181</v>
          </cell>
          <cell r="B190">
            <v>188</v>
          </cell>
          <cell r="C190"/>
          <cell r="D190" t="str">
            <v xml:space="preserve">10yd Super Clean Style Drop Box              </v>
          </cell>
          <cell r="E190">
            <v>36005</v>
          </cell>
          <cell r="F190">
            <v>2249.4299999999998</v>
          </cell>
          <cell r="G190">
            <v>0</v>
          </cell>
          <cell r="H190"/>
          <cell r="I190">
            <v>0</v>
          </cell>
          <cell r="J190">
            <v>2249.4299999999998</v>
          </cell>
          <cell r="K190">
            <v>0</v>
          </cell>
          <cell r="L190">
            <v>2249.4299999999998</v>
          </cell>
          <cell r="M190">
            <v>0</v>
          </cell>
          <cell r="N190" t="str">
            <v>S/L</v>
          </cell>
          <cell r="O190">
            <v>7</v>
          </cell>
          <cell r="P190" t="str">
            <v>Drop Boxes</v>
          </cell>
        </row>
        <row r="191">
          <cell r="A191" t="str">
            <v>VALLEY.182</v>
          </cell>
          <cell r="B191">
            <v>189</v>
          </cell>
          <cell r="C191"/>
          <cell r="D191" t="str">
            <v xml:space="preserve">20yd Tub Style Drop Box                      </v>
          </cell>
          <cell r="E191">
            <v>36005</v>
          </cell>
          <cell r="F191">
            <v>2702.42</v>
          </cell>
          <cell r="G191">
            <v>0</v>
          </cell>
          <cell r="H191"/>
          <cell r="I191">
            <v>0</v>
          </cell>
          <cell r="J191">
            <v>2702.42</v>
          </cell>
          <cell r="K191">
            <v>0</v>
          </cell>
          <cell r="L191">
            <v>2702.42</v>
          </cell>
          <cell r="M191">
            <v>0</v>
          </cell>
          <cell r="N191" t="str">
            <v>S/L</v>
          </cell>
          <cell r="O191">
            <v>7</v>
          </cell>
          <cell r="P191" t="str">
            <v>Drop Boxes</v>
          </cell>
        </row>
        <row r="192">
          <cell r="A192" t="str">
            <v>VALLEY.183</v>
          </cell>
          <cell r="B192">
            <v>190</v>
          </cell>
          <cell r="C192"/>
          <cell r="D192" t="str">
            <v xml:space="preserve">3- 30yd Tub Style Drop Box                   </v>
          </cell>
          <cell r="E192">
            <v>36005</v>
          </cell>
          <cell r="F192">
            <v>9413.85</v>
          </cell>
          <cell r="G192">
            <v>0</v>
          </cell>
          <cell r="H192"/>
          <cell r="I192">
            <v>0</v>
          </cell>
          <cell r="J192">
            <v>9413.85</v>
          </cell>
          <cell r="K192">
            <v>0</v>
          </cell>
          <cell r="L192">
            <v>9413.85</v>
          </cell>
          <cell r="M192">
            <v>0</v>
          </cell>
          <cell r="N192" t="str">
            <v>S/L</v>
          </cell>
          <cell r="O192">
            <v>7</v>
          </cell>
          <cell r="P192" t="str">
            <v>Drop Boxes</v>
          </cell>
        </row>
        <row r="193">
          <cell r="A193" t="str">
            <v>VALLEY.184</v>
          </cell>
          <cell r="B193">
            <v>191</v>
          </cell>
          <cell r="C193"/>
          <cell r="D193" t="str">
            <v xml:space="preserve">4-10yd Super Clean Drop Box                  </v>
          </cell>
          <cell r="E193">
            <v>36301</v>
          </cell>
          <cell r="F193">
            <v>8698.9599999999991</v>
          </cell>
          <cell r="G193">
            <v>0</v>
          </cell>
          <cell r="H193"/>
          <cell r="I193">
            <v>0</v>
          </cell>
          <cell r="J193">
            <v>8698.9599999999991</v>
          </cell>
          <cell r="K193">
            <v>0</v>
          </cell>
          <cell r="L193">
            <v>8698.9599999999991</v>
          </cell>
          <cell r="M193">
            <v>0</v>
          </cell>
          <cell r="N193" t="str">
            <v>S/L</v>
          </cell>
          <cell r="O193">
            <v>7</v>
          </cell>
          <cell r="P193" t="str">
            <v>Drop Boxes</v>
          </cell>
        </row>
        <row r="194">
          <cell r="A194" t="str">
            <v>VALLEY.185</v>
          </cell>
          <cell r="B194">
            <v>192</v>
          </cell>
          <cell r="C194"/>
          <cell r="D194" t="str">
            <v xml:space="preserve">1-20yd Tub Style Drop Box                    </v>
          </cell>
          <cell r="E194">
            <v>36301</v>
          </cell>
          <cell r="F194">
            <v>2690.78</v>
          </cell>
          <cell r="G194">
            <v>0</v>
          </cell>
          <cell r="H194"/>
          <cell r="I194">
            <v>0</v>
          </cell>
          <cell r="J194">
            <v>2690.78</v>
          </cell>
          <cell r="K194">
            <v>0</v>
          </cell>
          <cell r="L194">
            <v>2690.78</v>
          </cell>
          <cell r="M194">
            <v>0</v>
          </cell>
          <cell r="N194" t="str">
            <v>S/L</v>
          </cell>
          <cell r="O194">
            <v>7</v>
          </cell>
          <cell r="P194" t="str">
            <v>Drop Boxes</v>
          </cell>
        </row>
        <row r="195">
          <cell r="A195" t="str">
            <v>VALLEY.186</v>
          </cell>
          <cell r="B195">
            <v>193</v>
          </cell>
          <cell r="C195"/>
          <cell r="D195" t="str">
            <v xml:space="preserve">2-2yd Self-Dumping Hopper                    </v>
          </cell>
          <cell r="E195">
            <v>36372</v>
          </cell>
          <cell r="F195">
            <v>1390</v>
          </cell>
          <cell r="G195">
            <v>0</v>
          </cell>
          <cell r="H195"/>
          <cell r="I195">
            <v>0</v>
          </cell>
          <cell r="J195">
            <v>1390</v>
          </cell>
          <cell r="K195">
            <v>0</v>
          </cell>
          <cell r="L195">
            <v>1390</v>
          </cell>
          <cell r="M195">
            <v>0</v>
          </cell>
          <cell r="N195" t="str">
            <v>S/L</v>
          </cell>
          <cell r="O195">
            <v>7</v>
          </cell>
          <cell r="P195" t="str">
            <v>Drop Boxes</v>
          </cell>
        </row>
        <row r="196">
          <cell r="A196" t="str">
            <v>VALLEY.187</v>
          </cell>
          <cell r="B196">
            <v>194</v>
          </cell>
          <cell r="C196"/>
          <cell r="D196" t="str">
            <v xml:space="preserve">Sani-Drop Boxes 06/76-04/93                  </v>
          </cell>
          <cell r="E196">
            <v>33970</v>
          </cell>
          <cell r="F196">
            <v>176154.28</v>
          </cell>
          <cell r="G196">
            <v>0</v>
          </cell>
          <cell r="H196"/>
          <cell r="I196">
            <v>0</v>
          </cell>
          <cell r="J196">
            <v>176154.28</v>
          </cell>
          <cell r="K196">
            <v>0</v>
          </cell>
          <cell r="L196">
            <v>176154.28</v>
          </cell>
          <cell r="M196">
            <v>0</v>
          </cell>
          <cell r="N196" t="str">
            <v>S/L</v>
          </cell>
          <cell r="O196">
            <v>7</v>
          </cell>
          <cell r="P196" t="str">
            <v>Drop Boxes</v>
          </cell>
        </row>
        <row r="197">
          <cell r="A197" t="str">
            <v>VALLEY.188</v>
          </cell>
          <cell r="B197">
            <v>195</v>
          </cell>
          <cell r="C197"/>
          <cell r="D197" t="str">
            <v xml:space="preserve">4-44.18yd Standard Utility Drop Boxes        </v>
          </cell>
          <cell r="E197">
            <v>37133</v>
          </cell>
          <cell r="F197">
            <v>19947.080000000002</v>
          </cell>
          <cell r="G197">
            <v>0</v>
          </cell>
          <cell r="H197"/>
          <cell r="I197">
            <v>0</v>
          </cell>
          <cell r="J197">
            <v>19947.080000000002</v>
          </cell>
          <cell r="K197">
            <v>0</v>
          </cell>
          <cell r="L197">
            <v>19947.080000000002</v>
          </cell>
          <cell r="M197">
            <v>0</v>
          </cell>
          <cell r="N197" t="str">
            <v>S/L</v>
          </cell>
          <cell r="O197">
            <v>7</v>
          </cell>
          <cell r="P197" t="str">
            <v>Drop Boxes</v>
          </cell>
        </row>
        <row r="198">
          <cell r="A198" t="str">
            <v>VALLEY.189</v>
          </cell>
          <cell r="B198">
            <v>196</v>
          </cell>
          <cell r="C198"/>
          <cell r="D198" t="str">
            <v xml:space="preserve">1-30yd Standard Utility Drop Box             </v>
          </cell>
          <cell r="E198">
            <v>37133</v>
          </cell>
          <cell r="F198">
            <v>5447</v>
          </cell>
          <cell r="G198">
            <v>0</v>
          </cell>
          <cell r="H198"/>
          <cell r="I198">
            <v>0</v>
          </cell>
          <cell r="J198">
            <v>5447</v>
          </cell>
          <cell r="K198">
            <v>0</v>
          </cell>
          <cell r="L198">
            <v>5447</v>
          </cell>
          <cell r="M198">
            <v>0</v>
          </cell>
          <cell r="N198" t="str">
            <v>S/L</v>
          </cell>
          <cell r="O198">
            <v>7</v>
          </cell>
          <cell r="P198" t="str">
            <v>Drop Boxes</v>
          </cell>
        </row>
        <row r="199">
          <cell r="A199" t="str">
            <v>VALLEY.190</v>
          </cell>
          <cell r="B199">
            <v>197</v>
          </cell>
          <cell r="C199"/>
          <cell r="D199" t="str">
            <v xml:space="preserve">FORKLIFT                                     </v>
          </cell>
          <cell r="E199">
            <v>33511</v>
          </cell>
          <cell r="F199">
            <v>18780</v>
          </cell>
          <cell r="G199">
            <v>0</v>
          </cell>
          <cell r="H199"/>
          <cell r="I199">
            <v>0</v>
          </cell>
          <cell r="J199">
            <v>18780</v>
          </cell>
          <cell r="K199">
            <v>0</v>
          </cell>
          <cell r="L199">
            <v>18780</v>
          </cell>
          <cell r="M199">
            <v>0</v>
          </cell>
          <cell r="N199" t="str">
            <v>S/L</v>
          </cell>
          <cell r="O199">
            <v>5</v>
          </cell>
          <cell r="P199" t="str">
            <v>City Recycling</v>
          </cell>
        </row>
        <row r="200">
          <cell r="A200" t="str">
            <v>VALLEY.191</v>
          </cell>
          <cell r="B200">
            <v>198</v>
          </cell>
          <cell r="C200"/>
          <cell r="D200" t="str">
            <v xml:space="preserve">3400 RED RECYCLING BINS                      </v>
          </cell>
          <cell r="E200">
            <v>33184</v>
          </cell>
          <cell r="F200">
            <v>14076</v>
          </cell>
          <cell r="G200">
            <v>0</v>
          </cell>
          <cell r="H200"/>
          <cell r="I200">
            <v>0</v>
          </cell>
          <cell r="J200">
            <v>14076</v>
          </cell>
          <cell r="K200">
            <v>0</v>
          </cell>
          <cell r="L200">
            <v>14076</v>
          </cell>
          <cell r="M200">
            <v>0</v>
          </cell>
          <cell r="N200" t="str">
            <v>S/L</v>
          </cell>
          <cell r="O200">
            <v>7</v>
          </cell>
          <cell r="P200" t="str">
            <v>City Recycling</v>
          </cell>
        </row>
        <row r="201">
          <cell r="A201" t="str">
            <v>VALLEY.192</v>
          </cell>
          <cell r="B201">
            <v>199</v>
          </cell>
          <cell r="C201"/>
          <cell r="D201" t="str">
            <v xml:space="preserve">20 6YD REAR LOAD CONTAINERS                  </v>
          </cell>
          <cell r="E201">
            <v>33044</v>
          </cell>
          <cell r="F201">
            <v>12936</v>
          </cell>
          <cell r="G201">
            <v>0</v>
          </cell>
          <cell r="H201"/>
          <cell r="I201">
            <v>0</v>
          </cell>
          <cell r="J201">
            <v>12936</v>
          </cell>
          <cell r="K201">
            <v>0</v>
          </cell>
          <cell r="L201">
            <v>12936</v>
          </cell>
          <cell r="M201">
            <v>0</v>
          </cell>
          <cell r="N201" t="str">
            <v>S/L</v>
          </cell>
          <cell r="O201">
            <v>7</v>
          </cell>
          <cell r="P201" t="str">
            <v>City Recycling</v>
          </cell>
        </row>
        <row r="202">
          <cell r="A202" t="str">
            <v>VALLEY.193</v>
          </cell>
          <cell r="B202">
            <v>200</v>
          </cell>
          <cell r="C202"/>
          <cell r="D202" t="str">
            <v xml:space="preserve">6 6YD FRONT LOAD CONTAINERS                  </v>
          </cell>
          <cell r="E202">
            <v>33044</v>
          </cell>
          <cell r="F202">
            <v>3880</v>
          </cell>
          <cell r="G202">
            <v>0</v>
          </cell>
          <cell r="H202"/>
          <cell r="I202">
            <v>0</v>
          </cell>
          <cell r="J202">
            <v>3880</v>
          </cell>
          <cell r="K202">
            <v>0</v>
          </cell>
          <cell r="L202">
            <v>3880</v>
          </cell>
          <cell r="M202">
            <v>0</v>
          </cell>
          <cell r="N202" t="str">
            <v>S/L</v>
          </cell>
          <cell r="O202">
            <v>7</v>
          </cell>
          <cell r="P202" t="str">
            <v>City Recycling</v>
          </cell>
        </row>
        <row r="203">
          <cell r="A203" t="str">
            <v>VALLEY.194</v>
          </cell>
          <cell r="B203">
            <v>201</v>
          </cell>
          <cell r="C203"/>
          <cell r="D203" t="str">
            <v xml:space="preserve">2 4-1/2YD CARDBOARD CONTAINERS               </v>
          </cell>
          <cell r="E203">
            <v>33044</v>
          </cell>
          <cell r="F203">
            <v>1033</v>
          </cell>
          <cell r="G203">
            <v>0</v>
          </cell>
          <cell r="H203"/>
          <cell r="I203">
            <v>0</v>
          </cell>
          <cell r="J203">
            <v>1033</v>
          </cell>
          <cell r="K203">
            <v>0</v>
          </cell>
          <cell r="L203">
            <v>1033</v>
          </cell>
          <cell r="M203">
            <v>0</v>
          </cell>
          <cell r="N203" t="str">
            <v>S/L</v>
          </cell>
          <cell r="O203">
            <v>7</v>
          </cell>
          <cell r="P203" t="str">
            <v>City Recycling</v>
          </cell>
        </row>
        <row r="204">
          <cell r="A204" t="str">
            <v>VALLEY.195</v>
          </cell>
          <cell r="B204">
            <v>202</v>
          </cell>
          <cell r="C204"/>
          <cell r="D204" t="str">
            <v xml:space="preserve">30 YD NEWSPRINT BOX                          </v>
          </cell>
          <cell r="E204">
            <v>33267</v>
          </cell>
          <cell r="F204">
            <v>3450</v>
          </cell>
          <cell r="G204">
            <v>0</v>
          </cell>
          <cell r="H204"/>
          <cell r="I204">
            <v>0</v>
          </cell>
          <cell r="J204">
            <v>3450</v>
          </cell>
          <cell r="K204">
            <v>0</v>
          </cell>
          <cell r="L204">
            <v>3450</v>
          </cell>
          <cell r="M204">
            <v>0</v>
          </cell>
          <cell r="N204" t="str">
            <v>S/L</v>
          </cell>
          <cell r="O204">
            <v>7</v>
          </cell>
          <cell r="P204" t="str">
            <v>City Recycling</v>
          </cell>
        </row>
        <row r="205">
          <cell r="A205" t="str">
            <v>VALLEY.196</v>
          </cell>
          <cell r="B205">
            <v>203</v>
          </cell>
          <cell r="C205"/>
          <cell r="D205" t="str">
            <v xml:space="preserve">ROTATOR - MODEL 400                          </v>
          </cell>
          <cell r="E205">
            <v>33891</v>
          </cell>
          <cell r="F205">
            <v>3250</v>
          </cell>
          <cell r="G205">
            <v>0</v>
          </cell>
          <cell r="H205"/>
          <cell r="I205">
            <v>0</v>
          </cell>
          <cell r="J205">
            <v>3250</v>
          </cell>
          <cell r="K205">
            <v>0</v>
          </cell>
          <cell r="L205">
            <v>3250</v>
          </cell>
          <cell r="M205">
            <v>0</v>
          </cell>
          <cell r="N205" t="str">
            <v>S/L</v>
          </cell>
          <cell r="O205">
            <v>5</v>
          </cell>
          <cell r="P205" t="str">
            <v>City Recycling</v>
          </cell>
        </row>
        <row r="206">
          <cell r="A206" t="str">
            <v>VALLEY.197</v>
          </cell>
          <cell r="B206">
            <v>204</v>
          </cell>
          <cell r="C206"/>
          <cell r="D206" t="str">
            <v xml:space="preserve">RESIDENTIAL RECYCLING BINS                   </v>
          </cell>
          <cell r="E206">
            <v>33795</v>
          </cell>
          <cell r="F206">
            <v>13550.26</v>
          </cell>
          <cell r="G206">
            <v>0</v>
          </cell>
          <cell r="H206"/>
          <cell r="I206">
            <v>0</v>
          </cell>
          <cell r="J206">
            <v>13550.26</v>
          </cell>
          <cell r="K206">
            <v>0</v>
          </cell>
          <cell r="L206">
            <v>13550.26</v>
          </cell>
          <cell r="M206">
            <v>0</v>
          </cell>
          <cell r="N206" t="str">
            <v>S/L</v>
          </cell>
          <cell r="O206">
            <v>7</v>
          </cell>
          <cell r="P206" t="str">
            <v>City Recycling</v>
          </cell>
        </row>
        <row r="207">
          <cell r="A207" t="str">
            <v>VALLEY.198</v>
          </cell>
          <cell r="B207">
            <v>205</v>
          </cell>
          <cell r="C207"/>
          <cell r="D207" t="str">
            <v xml:space="preserve">6 YD FRONT LOAD CONTAINERS (2)               </v>
          </cell>
          <cell r="E207">
            <v>33908</v>
          </cell>
          <cell r="F207">
            <v>1070.92</v>
          </cell>
          <cell r="G207">
            <v>0</v>
          </cell>
          <cell r="H207"/>
          <cell r="I207">
            <v>0</v>
          </cell>
          <cell r="J207">
            <v>1070.92</v>
          </cell>
          <cell r="K207">
            <v>0</v>
          </cell>
          <cell r="L207">
            <v>1070.92</v>
          </cell>
          <cell r="M207">
            <v>0</v>
          </cell>
          <cell r="N207" t="str">
            <v>S/L</v>
          </cell>
          <cell r="O207">
            <v>7</v>
          </cell>
          <cell r="P207" t="str">
            <v>City Recycling</v>
          </cell>
        </row>
        <row r="208">
          <cell r="A208" t="str">
            <v>VALLEY.199</v>
          </cell>
          <cell r="B208">
            <v>206</v>
          </cell>
          <cell r="C208"/>
          <cell r="D208" t="str">
            <v xml:space="preserve">8 YD FRONT LOAD CONTAINER                    </v>
          </cell>
          <cell r="E208">
            <v>33877</v>
          </cell>
          <cell r="F208">
            <v>685</v>
          </cell>
          <cell r="G208">
            <v>0</v>
          </cell>
          <cell r="H208"/>
          <cell r="I208">
            <v>0</v>
          </cell>
          <cell r="J208">
            <v>685</v>
          </cell>
          <cell r="K208">
            <v>0</v>
          </cell>
          <cell r="L208">
            <v>685</v>
          </cell>
          <cell r="M208">
            <v>0</v>
          </cell>
          <cell r="N208" t="str">
            <v>S/L</v>
          </cell>
          <cell r="O208">
            <v>7</v>
          </cell>
          <cell r="P208" t="str">
            <v>City Recycling</v>
          </cell>
        </row>
        <row r="209">
          <cell r="A209" t="str">
            <v>VALLEY.200</v>
          </cell>
          <cell r="B209">
            <v>207</v>
          </cell>
          <cell r="C209"/>
          <cell r="D209" t="str">
            <v xml:space="preserve">1 1/2 YD BINS (12)                           </v>
          </cell>
          <cell r="E209">
            <v>33908</v>
          </cell>
          <cell r="F209">
            <v>2869</v>
          </cell>
          <cell r="G209">
            <v>0</v>
          </cell>
          <cell r="H209"/>
          <cell r="I209">
            <v>0</v>
          </cell>
          <cell r="J209">
            <v>2869</v>
          </cell>
          <cell r="K209">
            <v>0</v>
          </cell>
          <cell r="L209">
            <v>2869</v>
          </cell>
          <cell r="M209">
            <v>0</v>
          </cell>
          <cell r="N209" t="str">
            <v>S/L</v>
          </cell>
          <cell r="O209">
            <v>7</v>
          </cell>
          <cell r="P209" t="str">
            <v>City Recycling</v>
          </cell>
        </row>
        <row r="210">
          <cell r="A210" t="str">
            <v>VALLEY.201</v>
          </cell>
          <cell r="B210">
            <v>208</v>
          </cell>
          <cell r="C210"/>
          <cell r="D210" t="str">
            <v xml:space="preserve">VARIOUS CONTAINERS                           </v>
          </cell>
          <cell r="E210">
            <v>33755</v>
          </cell>
          <cell r="F210">
            <v>15449</v>
          </cell>
          <cell r="G210">
            <v>0</v>
          </cell>
          <cell r="H210"/>
          <cell r="I210">
            <v>0</v>
          </cell>
          <cell r="J210">
            <v>15449</v>
          </cell>
          <cell r="K210">
            <v>0</v>
          </cell>
          <cell r="L210">
            <v>15449</v>
          </cell>
          <cell r="M210">
            <v>0</v>
          </cell>
          <cell r="N210" t="str">
            <v>S/L</v>
          </cell>
          <cell r="O210">
            <v>7</v>
          </cell>
          <cell r="P210" t="str">
            <v>City Recycling</v>
          </cell>
        </row>
        <row r="211">
          <cell r="A211" t="str">
            <v>VALLEY.202</v>
          </cell>
          <cell r="B211">
            <v>209</v>
          </cell>
          <cell r="C211"/>
          <cell r="D211" t="str">
            <v xml:space="preserve">New Transmission #7 '83 Kenworth             </v>
          </cell>
          <cell r="E211">
            <v>34131</v>
          </cell>
          <cell r="F211">
            <v>9411.26</v>
          </cell>
          <cell r="G211">
            <v>0</v>
          </cell>
          <cell r="H211"/>
          <cell r="I211">
            <v>0</v>
          </cell>
          <cell r="J211">
            <v>9411.26</v>
          </cell>
          <cell r="K211">
            <v>0</v>
          </cell>
          <cell r="L211">
            <v>9411.26</v>
          </cell>
          <cell r="M211">
            <v>0</v>
          </cell>
          <cell r="N211" t="str">
            <v>S/L</v>
          </cell>
          <cell r="O211">
            <v>5</v>
          </cell>
          <cell r="P211" t="str">
            <v>Transportation Equipment</v>
          </cell>
        </row>
        <row r="212">
          <cell r="A212" t="str">
            <v>VALLEY.203</v>
          </cell>
          <cell r="B212">
            <v>210</v>
          </cell>
          <cell r="C212"/>
          <cell r="D212" t="str">
            <v xml:space="preserve">205 TOTER CARTS                              </v>
          </cell>
          <cell r="E212">
            <v>34157</v>
          </cell>
          <cell r="F212">
            <v>15885.05</v>
          </cell>
          <cell r="G212">
            <v>0</v>
          </cell>
          <cell r="H212"/>
          <cell r="I212">
            <v>0</v>
          </cell>
          <cell r="J212">
            <v>15885.05</v>
          </cell>
          <cell r="K212">
            <v>0</v>
          </cell>
          <cell r="L212">
            <v>15885.05</v>
          </cell>
          <cell r="M212">
            <v>0</v>
          </cell>
          <cell r="N212" t="str">
            <v>S/L</v>
          </cell>
          <cell r="O212">
            <v>7</v>
          </cell>
          <cell r="P212" t="str">
            <v>City Recycling</v>
          </cell>
        </row>
        <row r="213">
          <cell r="A213" t="str">
            <v>VALLEY.204</v>
          </cell>
          <cell r="B213">
            <v>211</v>
          </cell>
          <cell r="C213"/>
          <cell r="D213" t="str">
            <v xml:space="preserve">2-4yd SCREENED F/L CARDBOARD CAGE            </v>
          </cell>
          <cell r="E213">
            <v>34268</v>
          </cell>
          <cell r="F213">
            <v>832</v>
          </cell>
          <cell r="G213">
            <v>0</v>
          </cell>
          <cell r="H213"/>
          <cell r="I213">
            <v>0</v>
          </cell>
          <cell r="J213">
            <v>832</v>
          </cell>
          <cell r="K213">
            <v>0</v>
          </cell>
          <cell r="L213">
            <v>832</v>
          </cell>
          <cell r="M213">
            <v>0</v>
          </cell>
          <cell r="N213" t="str">
            <v>S/L</v>
          </cell>
          <cell r="O213">
            <v>7</v>
          </cell>
          <cell r="P213" t="str">
            <v>City Recycling</v>
          </cell>
        </row>
        <row r="214">
          <cell r="A214" t="str">
            <v>VALLEY.205</v>
          </cell>
          <cell r="B214">
            <v>212</v>
          </cell>
          <cell r="C214"/>
          <cell r="D214" t="str">
            <v xml:space="preserve">2-6yd SCREENED F/L CARDBOARD CAGE            </v>
          </cell>
          <cell r="E214">
            <v>34268</v>
          </cell>
          <cell r="F214">
            <v>942</v>
          </cell>
          <cell r="G214">
            <v>0</v>
          </cell>
          <cell r="H214"/>
          <cell r="I214">
            <v>0</v>
          </cell>
          <cell r="J214">
            <v>942</v>
          </cell>
          <cell r="K214">
            <v>0</v>
          </cell>
          <cell r="L214">
            <v>942</v>
          </cell>
          <cell r="M214">
            <v>0</v>
          </cell>
          <cell r="N214" t="str">
            <v>S/L</v>
          </cell>
          <cell r="O214">
            <v>7</v>
          </cell>
          <cell r="P214" t="str">
            <v>City Recycling</v>
          </cell>
        </row>
        <row r="215">
          <cell r="A215" t="str">
            <v>VALLEY.206</v>
          </cell>
          <cell r="B215">
            <v>213</v>
          </cell>
          <cell r="C215"/>
          <cell r="D215" t="str">
            <v xml:space="preserve">8-1 1/2yd TOTE BINS                          </v>
          </cell>
          <cell r="E215">
            <v>34268</v>
          </cell>
          <cell r="F215">
            <v>1733.76</v>
          </cell>
          <cell r="G215">
            <v>0</v>
          </cell>
          <cell r="H215"/>
          <cell r="I215">
            <v>0</v>
          </cell>
          <cell r="J215">
            <v>1733.76</v>
          </cell>
          <cell r="K215">
            <v>0</v>
          </cell>
          <cell r="L215">
            <v>1733.76</v>
          </cell>
          <cell r="M215">
            <v>0</v>
          </cell>
          <cell r="N215" t="str">
            <v>S/L</v>
          </cell>
          <cell r="O215">
            <v>7</v>
          </cell>
          <cell r="P215" t="str">
            <v>City Recycling</v>
          </cell>
        </row>
        <row r="216">
          <cell r="A216" t="str">
            <v>VALLEY.207</v>
          </cell>
          <cell r="B216">
            <v>214</v>
          </cell>
          <cell r="C216"/>
          <cell r="D216" t="str">
            <v xml:space="preserve">2-2yd TOTE BINS                              </v>
          </cell>
          <cell r="E216">
            <v>34268</v>
          </cell>
          <cell r="F216">
            <v>513</v>
          </cell>
          <cell r="G216">
            <v>0</v>
          </cell>
          <cell r="H216"/>
          <cell r="I216">
            <v>0</v>
          </cell>
          <cell r="J216">
            <v>513</v>
          </cell>
          <cell r="K216">
            <v>0</v>
          </cell>
          <cell r="L216">
            <v>513</v>
          </cell>
          <cell r="M216">
            <v>0</v>
          </cell>
          <cell r="N216" t="str">
            <v>S/L</v>
          </cell>
          <cell r="O216">
            <v>7</v>
          </cell>
          <cell r="P216" t="str">
            <v>City Recycling</v>
          </cell>
        </row>
        <row r="217">
          <cell r="A217" t="str">
            <v>VALLEY.208</v>
          </cell>
          <cell r="B217">
            <v>215</v>
          </cell>
          <cell r="C217"/>
          <cell r="D217" t="str">
            <v xml:space="preserve">500-14 GAL. REC. BINS                        </v>
          </cell>
          <cell r="E217">
            <v>34246</v>
          </cell>
          <cell r="F217">
            <v>1820</v>
          </cell>
          <cell r="G217">
            <v>0</v>
          </cell>
          <cell r="H217"/>
          <cell r="I217">
            <v>0</v>
          </cell>
          <cell r="J217">
            <v>1820</v>
          </cell>
          <cell r="K217">
            <v>0</v>
          </cell>
          <cell r="L217">
            <v>1820</v>
          </cell>
          <cell r="M217">
            <v>0</v>
          </cell>
          <cell r="N217" t="str">
            <v>S/L</v>
          </cell>
          <cell r="O217">
            <v>7</v>
          </cell>
          <cell r="P217" t="str">
            <v>City Recycling</v>
          </cell>
        </row>
        <row r="218">
          <cell r="A218" t="str">
            <v>VALLEY.209</v>
          </cell>
          <cell r="B218">
            <v>216</v>
          </cell>
          <cell r="C218"/>
          <cell r="D218" t="str">
            <v xml:space="preserve">5-6yd SCREENED F/L CARDBOARD CAGE            </v>
          </cell>
          <cell r="E218">
            <v>34272</v>
          </cell>
          <cell r="F218">
            <v>2260.8000000000002</v>
          </cell>
          <cell r="G218">
            <v>0</v>
          </cell>
          <cell r="H218"/>
          <cell r="I218">
            <v>0</v>
          </cell>
          <cell r="J218">
            <v>2260.8000000000002</v>
          </cell>
          <cell r="K218">
            <v>0</v>
          </cell>
          <cell r="L218">
            <v>2260.8000000000002</v>
          </cell>
          <cell r="M218">
            <v>0</v>
          </cell>
          <cell r="N218" t="str">
            <v>S/L</v>
          </cell>
          <cell r="O218">
            <v>7</v>
          </cell>
          <cell r="P218" t="str">
            <v>City Recycling</v>
          </cell>
        </row>
        <row r="219">
          <cell r="A219" t="str">
            <v>VALLEY.210</v>
          </cell>
          <cell r="B219">
            <v>217</v>
          </cell>
          <cell r="C219"/>
          <cell r="D219" t="str">
            <v xml:space="preserve">300 14gal Recycle Bin                        </v>
          </cell>
          <cell r="E219">
            <v>34730</v>
          </cell>
          <cell r="F219">
            <v>2095.9</v>
          </cell>
          <cell r="G219">
            <v>0</v>
          </cell>
          <cell r="H219"/>
          <cell r="I219">
            <v>0</v>
          </cell>
          <cell r="J219">
            <v>2095.9</v>
          </cell>
          <cell r="K219">
            <v>0</v>
          </cell>
          <cell r="L219">
            <v>2095.9</v>
          </cell>
          <cell r="M219">
            <v>0</v>
          </cell>
          <cell r="N219" t="str">
            <v>S/L</v>
          </cell>
          <cell r="O219">
            <v>7</v>
          </cell>
          <cell r="P219" t="str">
            <v>City Recycling</v>
          </cell>
        </row>
        <row r="220">
          <cell r="A220" t="str">
            <v>VALLEY.211</v>
          </cell>
          <cell r="B220">
            <v>218</v>
          </cell>
          <cell r="C220"/>
          <cell r="D220" t="str">
            <v xml:space="preserve">500 14gal Recycling Bins                     </v>
          </cell>
          <cell r="E220">
            <v>34771</v>
          </cell>
          <cell r="F220">
            <v>2415.09</v>
          </cell>
          <cell r="G220">
            <v>0</v>
          </cell>
          <cell r="H220"/>
          <cell r="I220">
            <v>0</v>
          </cell>
          <cell r="J220">
            <v>2415.09</v>
          </cell>
          <cell r="K220">
            <v>0</v>
          </cell>
          <cell r="L220">
            <v>2415.09</v>
          </cell>
          <cell r="M220">
            <v>0</v>
          </cell>
          <cell r="N220" t="str">
            <v>S/L</v>
          </cell>
          <cell r="O220">
            <v>7</v>
          </cell>
          <cell r="P220" t="str">
            <v>City Recycling</v>
          </cell>
        </row>
        <row r="221">
          <cell r="A221" t="str">
            <v>VALLEY.212</v>
          </cell>
          <cell r="B221">
            <v>219</v>
          </cell>
          <cell r="C221"/>
          <cell r="D221" t="str">
            <v xml:space="preserve">5 1 1/2yd Front Load Bins                    </v>
          </cell>
          <cell r="E221">
            <v>34789</v>
          </cell>
          <cell r="F221">
            <v>1462.8</v>
          </cell>
          <cell r="G221">
            <v>0</v>
          </cell>
          <cell r="H221"/>
          <cell r="I221">
            <v>0</v>
          </cell>
          <cell r="J221">
            <v>1462.8</v>
          </cell>
          <cell r="K221">
            <v>0</v>
          </cell>
          <cell r="L221">
            <v>1462.8</v>
          </cell>
          <cell r="M221">
            <v>0</v>
          </cell>
          <cell r="N221" t="str">
            <v>S/L</v>
          </cell>
          <cell r="O221">
            <v>7</v>
          </cell>
          <cell r="P221" t="str">
            <v>City Recycling</v>
          </cell>
        </row>
        <row r="222">
          <cell r="A222" t="str">
            <v>VALLEY.213</v>
          </cell>
          <cell r="B222">
            <v>220</v>
          </cell>
          <cell r="C222"/>
          <cell r="D222" t="str">
            <v xml:space="preserve">Recycling Bins - 300                         </v>
          </cell>
          <cell r="E222">
            <v>34885</v>
          </cell>
          <cell r="F222">
            <v>3488.4</v>
          </cell>
          <cell r="G222">
            <v>0</v>
          </cell>
          <cell r="H222"/>
          <cell r="I222">
            <v>0</v>
          </cell>
          <cell r="J222">
            <v>3488.4</v>
          </cell>
          <cell r="K222">
            <v>0</v>
          </cell>
          <cell r="L222">
            <v>3488.4</v>
          </cell>
          <cell r="M222">
            <v>0</v>
          </cell>
          <cell r="N222" t="str">
            <v>S/L</v>
          </cell>
          <cell r="O222">
            <v>7</v>
          </cell>
          <cell r="P222" t="str">
            <v>City Recycling</v>
          </cell>
        </row>
        <row r="223">
          <cell r="A223" t="str">
            <v>VALLEY.214</v>
          </cell>
          <cell r="B223">
            <v>221</v>
          </cell>
          <cell r="C223"/>
          <cell r="D223" t="str">
            <v xml:space="preserve">14GAL Recycling Bins - 300                   </v>
          </cell>
          <cell r="E223">
            <v>34892</v>
          </cell>
          <cell r="F223">
            <v>1437</v>
          </cell>
          <cell r="G223">
            <v>0</v>
          </cell>
          <cell r="H223"/>
          <cell r="I223">
            <v>0</v>
          </cell>
          <cell r="J223">
            <v>1437</v>
          </cell>
          <cell r="K223">
            <v>0</v>
          </cell>
          <cell r="L223">
            <v>1437</v>
          </cell>
          <cell r="M223">
            <v>0</v>
          </cell>
          <cell r="N223" t="str">
            <v>S/L</v>
          </cell>
          <cell r="O223">
            <v>7</v>
          </cell>
          <cell r="P223" t="str">
            <v>City Recycling</v>
          </cell>
        </row>
        <row r="224">
          <cell r="A224" t="str">
            <v>VALLEY.215</v>
          </cell>
          <cell r="B224">
            <v>222</v>
          </cell>
          <cell r="C224"/>
          <cell r="D224" t="str">
            <v xml:space="preserve">Hook Lift/Flat Bed                           </v>
          </cell>
          <cell r="E224">
            <v>35083</v>
          </cell>
          <cell r="F224">
            <v>3120</v>
          </cell>
          <cell r="G224">
            <v>0</v>
          </cell>
          <cell r="H224"/>
          <cell r="I224">
            <v>0</v>
          </cell>
          <cell r="J224">
            <v>3120</v>
          </cell>
          <cell r="K224">
            <v>0</v>
          </cell>
          <cell r="L224">
            <v>3120</v>
          </cell>
          <cell r="M224">
            <v>0</v>
          </cell>
          <cell r="N224" t="str">
            <v>S/L</v>
          </cell>
          <cell r="O224">
            <v>7</v>
          </cell>
          <cell r="P224" t="str">
            <v>City Recycling</v>
          </cell>
        </row>
        <row r="225">
          <cell r="A225" t="str">
            <v>VALLEY.216</v>
          </cell>
          <cell r="B225">
            <v>223</v>
          </cell>
          <cell r="C225"/>
          <cell r="D225" t="str">
            <v xml:space="preserve">400 - 14 Gal Recycle Bins                    </v>
          </cell>
          <cell r="E225">
            <v>35104</v>
          </cell>
          <cell r="F225">
            <v>1660</v>
          </cell>
          <cell r="G225">
            <v>0</v>
          </cell>
          <cell r="H225"/>
          <cell r="I225">
            <v>0</v>
          </cell>
          <cell r="J225">
            <v>1660</v>
          </cell>
          <cell r="K225">
            <v>0</v>
          </cell>
          <cell r="L225">
            <v>1660</v>
          </cell>
          <cell r="M225">
            <v>0</v>
          </cell>
          <cell r="N225" t="str">
            <v>S/L</v>
          </cell>
          <cell r="O225">
            <v>7</v>
          </cell>
          <cell r="P225" t="str">
            <v>City Recycling</v>
          </cell>
        </row>
        <row r="226">
          <cell r="A226" t="str">
            <v>VALLEY.217</v>
          </cell>
          <cell r="B226">
            <v>224</v>
          </cell>
          <cell r="C226"/>
          <cell r="D226" t="str">
            <v xml:space="preserve">25 Toter Carts, Model #60501-101G            </v>
          </cell>
          <cell r="E226">
            <v>35104</v>
          </cell>
          <cell r="F226">
            <v>1996.25</v>
          </cell>
          <cell r="G226">
            <v>0</v>
          </cell>
          <cell r="H226"/>
          <cell r="I226">
            <v>0</v>
          </cell>
          <cell r="J226">
            <v>1996.25</v>
          </cell>
          <cell r="K226">
            <v>0</v>
          </cell>
          <cell r="L226">
            <v>1996.25</v>
          </cell>
          <cell r="M226">
            <v>0</v>
          </cell>
          <cell r="N226" t="str">
            <v>S/L</v>
          </cell>
          <cell r="O226">
            <v>7</v>
          </cell>
          <cell r="P226" t="str">
            <v>City Recycling</v>
          </cell>
        </row>
        <row r="227">
          <cell r="A227" t="str">
            <v>VALLEY.218</v>
          </cell>
          <cell r="B227">
            <v>225</v>
          </cell>
          <cell r="C227"/>
          <cell r="D227" t="str">
            <v xml:space="preserve">2 Rear Load(3yds &amp; 4 yds)                    </v>
          </cell>
          <cell r="E227">
            <v>35125</v>
          </cell>
          <cell r="F227">
            <v>1356.5</v>
          </cell>
          <cell r="G227">
            <v>0</v>
          </cell>
          <cell r="H227"/>
          <cell r="I227">
            <v>0</v>
          </cell>
          <cell r="J227">
            <v>1356.5</v>
          </cell>
          <cell r="K227">
            <v>0</v>
          </cell>
          <cell r="L227">
            <v>1356.5</v>
          </cell>
          <cell r="M227">
            <v>0</v>
          </cell>
          <cell r="N227" t="str">
            <v>S/L</v>
          </cell>
          <cell r="O227">
            <v>7</v>
          </cell>
          <cell r="P227" t="str">
            <v>City Recycling</v>
          </cell>
        </row>
        <row r="228">
          <cell r="A228" t="str">
            <v>VALLEY.219</v>
          </cell>
          <cell r="B228">
            <v>226</v>
          </cell>
          <cell r="C228"/>
          <cell r="D228" t="str">
            <v xml:space="preserve">5-1.5 Yd Containers                          </v>
          </cell>
          <cell r="E228">
            <v>35123</v>
          </cell>
          <cell r="F228">
            <v>1633.2</v>
          </cell>
          <cell r="G228">
            <v>0</v>
          </cell>
          <cell r="H228"/>
          <cell r="I228">
            <v>0</v>
          </cell>
          <cell r="J228">
            <v>1633.2</v>
          </cell>
          <cell r="K228">
            <v>0</v>
          </cell>
          <cell r="L228">
            <v>1633.2</v>
          </cell>
          <cell r="M228">
            <v>0</v>
          </cell>
          <cell r="N228" t="str">
            <v>S/L</v>
          </cell>
          <cell r="O228">
            <v>7</v>
          </cell>
          <cell r="P228" t="str">
            <v>City Recycling</v>
          </cell>
        </row>
        <row r="229">
          <cell r="A229" t="str">
            <v>VALLEY.220</v>
          </cell>
          <cell r="B229">
            <v>227</v>
          </cell>
          <cell r="C229"/>
          <cell r="D229" t="str">
            <v xml:space="preserve">5-2yd containers                             </v>
          </cell>
          <cell r="E229">
            <v>35123</v>
          </cell>
          <cell r="F229">
            <v>2004</v>
          </cell>
          <cell r="G229">
            <v>0</v>
          </cell>
          <cell r="H229"/>
          <cell r="I229">
            <v>0</v>
          </cell>
          <cell r="J229">
            <v>2004</v>
          </cell>
          <cell r="K229">
            <v>0</v>
          </cell>
          <cell r="L229">
            <v>2004</v>
          </cell>
          <cell r="M229">
            <v>0</v>
          </cell>
          <cell r="N229" t="str">
            <v>S/L</v>
          </cell>
          <cell r="O229">
            <v>7</v>
          </cell>
          <cell r="P229" t="str">
            <v>City Recycling</v>
          </cell>
        </row>
        <row r="230">
          <cell r="A230" t="str">
            <v>VALLEY.221</v>
          </cell>
          <cell r="B230">
            <v>228</v>
          </cell>
          <cell r="C230"/>
          <cell r="D230" t="str">
            <v xml:space="preserve">3-3yd Self Dumping Hoppers                   </v>
          </cell>
          <cell r="E230">
            <v>35123</v>
          </cell>
          <cell r="F230">
            <v>2608.5</v>
          </cell>
          <cell r="G230">
            <v>0</v>
          </cell>
          <cell r="H230"/>
          <cell r="I230">
            <v>0</v>
          </cell>
          <cell r="J230">
            <v>2608.5</v>
          </cell>
          <cell r="K230">
            <v>0</v>
          </cell>
          <cell r="L230">
            <v>2608.5</v>
          </cell>
          <cell r="M230">
            <v>0</v>
          </cell>
          <cell r="N230" t="str">
            <v>S/L</v>
          </cell>
          <cell r="O230">
            <v>7</v>
          </cell>
          <cell r="P230" t="str">
            <v>City Recycling</v>
          </cell>
        </row>
        <row r="231">
          <cell r="A231" t="str">
            <v>VALLEY.222</v>
          </cell>
          <cell r="B231">
            <v>229</v>
          </cell>
          <cell r="C231"/>
          <cell r="D231" t="str">
            <v xml:space="preserve">7-1.5 Containers                             </v>
          </cell>
          <cell r="E231">
            <v>35130</v>
          </cell>
          <cell r="F231">
            <v>2286.48</v>
          </cell>
          <cell r="G231">
            <v>0</v>
          </cell>
          <cell r="H231"/>
          <cell r="I231">
            <v>0</v>
          </cell>
          <cell r="J231">
            <v>2286.48</v>
          </cell>
          <cell r="K231">
            <v>0</v>
          </cell>
          <cell r="L231">
            <v>2286.48</v>
          </cell>
          <cell r="M231">
            <v>0</v>
          </cell>
          <cell r="N231" t="str">
            <v>S/L</v>
          </cell>
          <cell r="O231">
            <v>7</v>
          </cell>
          <cell r="P231" t="str">
            <v>City Recycling</v>
          </cell>
        </row>
        <row r="232">
          <cell r="A232" t="str">
            <v>VALLEY.223</v>
          </cell>
          <cell r="B232">
            <v>230</v>
          </cell>
          <cell r="C232"/>
          <cell r="D232" t="str">
            <v xml:space="preserve">360 Green Containers                         </v>
          </cell>
          <cell r="E232">
            <v>35118</v>
          </cell>
          <cell r="F232">
            <v>18720</v>
          </cell>
          <cell r="G232">
            <v>0</v>
          </cell>
          <cell r="H232"/>
          <cell r="I232">
            <v>0</v>
          </cell>
          <cell r="J232">
            <v>18720</v>
          </cell>
          <cell r="K232">
            <v>0</v>
          </cell>
          <cell r="L232">
            <v>18720</v>
          </cell>
          <cell r="M232">
            <v>0</v>
          </cell>
          <cell r="N232" t="str">
            <v>S/L</v>
          </cell>
          <cell r="O232">
            <v>7</v>
          </cell>
          <cell r="P232" t="str">
            <v>City Recycling</v>
          </cell>
        </row>
        <row r="233">
          <cell r="A233" t="str">
            <v>VALLEY.224</v>
          </cell>
          <cell r="B233">
            <v>231</v>
          </cell>
          <cell r="C233"/>
          <cell r="D233" t="str">
            <v xml:space="preserve">250-68s and 500 Inserts                      </v>
          </cell>
          <cell r="E233">
            <v>35124</v>
          </cell>
          <cell r="F233">
            <v>51900</v>
          </cell>
          <cell r="G233">
            <v>0</v>
          </cell>
          <cell r="H233"/>
          <cell r="I233">
            <v>0</v>
          </cell>
          <cell r="J233">
            <v>51900</v>
          </cell>
          <cell r="K233">
            <v>0</v>
          </cell>
          <cell r="L233">
            <v>51900</v>
          </cell>
          <cell r="M233">
            <v>0</v>
          </cell>
          <cell r="N233" t="str">
            <v>S/L</v>
          </cell>
          <cell r="O233">
            <v>7</v>
          </cell>
          <cell r="P233" t="str">
            <v>City Recycling</v>
          </cell>
        </row>
        <row r="234">
          <cell r="A234" t="str">
            <v>VALLEY.225</v>
          </cell>
          <cell r="B234">
            <v>232</v>
          </cell>
          <cell r="C234"/>
          <cell r="D234" t="str">
            <v xml:space="preserve">498 Inserts                                  </v>
          </cell>
          <cell r="E234">
            <v>35121</v>
          </cell>
          <cell r="F234">
            <v>16185</v>
          </cell>
          <cell r="G234">
            <v>0</v>
          </cell>
          <cell r="H234"/>
          <cell r="I234">
            <v>0</v>
          </cell>
          <cell r="J234">
            <v>16185</v>
          </cell>
          <cell r="K234">
            <v>0</v>
          </cell>
          <cell r="L234">
            <v>16185</v>
          </cell>
          <cell r="M234">
            <v>0</v>
          </cell>
          <cell r="N234" t="str">
            <v>S/L</v>
          </cell>
          <cell r="O234">
            <v>7</v>
          </cell>
          <cell r="P234" t="str">
            <v>City Recycling</v>
          </cell>
        </row>
        <row r="235">
          <cell r="A235" t="str">
            <v>VALLEY.226</v>
          </cell>
          <cell r="B235">
            <v>233</v>
          </cell>
          <cell r="C235"/>
          <cell r="D235" t="str">
            <v xml:space="preserve">382 Inserts for 68 gal. Carts                </v>
          </cell>
          <cell r="E235">
            <v>35129</v>
          </cell>
          <cell r="F235">
            <v>12415</v>
          </cell>
          <cell r="G235">
            <v>0</v>
          </cell>
          <cell r="H235"/>
          <cell r="I235">
            <v>0</v>
          </cell>
          <cell r="J235">
            <v>12415</v>
          </cell>
          <cell r="K235">
            <v>0</v>
          </cell>
          <cell r="L235">
            <v>12415</v>
          </cell>
          <cell r="M235">
            <v>0</v>
          </cell>
          <cell r="N235" t="str">
            <v>S/L</v>
          </cell>
          <cell r="O235">
            <v>7</v>
          </cell>
          <cell r="P235" t="str">
            <v>City Recycling</v>
          </cell>
        </row>
        <row r="236">
          <cell r="A236" t="str">
            <v>VALLEY.227</v>
          </cell>
          <cell r="B236">
            <v>234</v>
          </cell>
          <cell r="C236"/>
          <cell r="D236" t="str">
            <v xml:space="preserve">1-4Yd Rear Load Container                    </v>
          </cell>
          <cell r="E236">
            <v>35149</v>
          </cell>
          <cell r="F236">
            <v>738.5</v>
          </cell>
          <cell r="G236">
            <v>0</v>
          </cell>
          <cell r="H236"/>
          <cell r="I236">
            <v>0</v>
          </cell>
          <cell r="J236">
            <v>738.5</v>
          </cell>
          <cell r="K236">
            <v>0</v>
          </cell>
          <cell r="L236">
            <v>738.5</v>
          </cell>
          <cell r="M236">
            <v>0</v>
          </cell>
          <cell r="N236" t="str">
            <v>S/L</v>
          </cell>
          <cell r="O236">
            <v>7</v>
          </cell>
          <cell r="P236" t="str">
            <v>City Recycling</v>
          </cell>
        </row>
        <row r="237">
          <cell r="A237" t="str">
            <v>VALLEY.228</v>
          </cell>
          <cell r="B237">
            <v>235</v>
          </cell>
          <cell r="C237"/>
          <cell r="D237" t="str">
            <v xml:space="preserve">Newstyle Container w/ Comp Lids              </v>
          </cell>
          <cell r="E237">
            <v>35205</v>
          </cell>
          <cell r="F237">
            <v>1297.5</v>
          </cell>
          <cell r="G237">
            <v>0</v>
          </cell>
          <cell r="H237"/>
          <cell r="I237">
            <v>0</v>
          </cell>
          <cell r="J237">
            <v>1297.5</v>
          </cell>
          <cell r="K237">
            <v>0</v>
          </cell>
          <cell r="L237">
            <v>1297.5</v>
          </cell>
          <cell r="M237">
            <v>0</v>
          </cell>
          <cell r="N237" t="str">
            <v>S/L</v>
          </cell>
          <cell r="O237">
            <v>7</v>
          </cell>
          <cell r="P237" t="str">
            <v>City Recycling</v>
          </cell>
        </row>
        <row r="238">
          <cell r="A238" t="str">
            <v>VALLEY.229</v>
          </cell>
          <cell r="B238">
            <v>236</v>
          </cell>
          <cell r="C238"/>
          <cell r="D238" t="str">
            <v xml:space="preserve">Front Load w/Dura Flex Lids                  </v>
          </cell>
          <cell r="E238">
            <v>35216</v>
          </cell>
          <cell r="F238">
            <v>7027.2</v>
          </cell>
          <cell r="G238">
            <v>0</v>
          </cell>
          <cell r="H238"/>
          <cell r="I238">
            <v>0</v>
          </cell>
          <cell r="J238">
            <v>7027.2</v>
          </cell>
          <cell r="K238">
            <v>0</v>
          </cell>
          <cell r="L238">
            <v>7027.2</v>
          </cell>
          <cell r="M238">
            <v>0</v>
          </cell>
          <cell r="N238" t="str">
            <v>S/L</v>
          </cell>
          <cell r="O238">
            <v>7</v>
          </cell>
          <cell r="P238" t="str">
            <v>City Recycling</v>
          </cell>
        </row>
        <row r="239">
          <cell r="A239" t="str">
            <v>VALLEY.230</v>
          </cell>
          <cell r="B239">
            <v>237</v>
          </cell>
          <cell r="C239"/>
          <cell r="D239" t="str">
            <v xml:space="preserve">Front Load Cathedral w/Dura Flx L            </v>
          </cell>
          <cell r="E239">
            <v>35209</v>
          </cell>
          <cell r="F239">
            <v>5026.3999999999996</v>
          </cell>
          <cell r="G239">
            <v>0</v>
          </cell>
          <cell r="H239"/>
          <cell r="I239">
            <v>0</v>
          </cell>
          <cell r="J239">
            <v>5026.3999999999996</v>
          </cell>
          <cell r="K239">
            <v>0</v>
          </cell>
          <cell r="L239">
            <v>5026.3999999999996</v>
          </cell>
          <cell r="M239">
            <v>0</v>
          </cell>
          <cell r="N239" t="str">
            <v>S/L</v>
          </cell>
          <cell r="O239">
            <v>7</v>
          </cell>
          <cell r="P239" t="str">
            <v>City Recycling</v>
          </cell>
        </row>
        <row r="240">
          <cell r="A240" t="str">
            <v>VALLEY.231</v>
          </cell>
          <cell r="B240">
            <v>238</v>
          </cell>
          <cell r="C240"/>
          <cell r="D240" t="str">
            <v xml:space="preserve">Front Load Flat Cardbrd Container            </v>
          </cell>
          <cell r="E240">
            <v>35236</v>
          </cell>
          <cell r="F240">
            <v>7031</v>
          </cell>
          <cell r="G240">
            <v>0</v>
          </cell>
          <cell r="H240"/>
          <cell r="I240">
            <v>0</v>
          </cell>
          <cell r="J240">
            <v>7031</v>
          </cell>
          <cell r="K240">
            <v>0</v>
          </cell>
          <cell r="L240">
            <v>7031</v>
          </cell>
          <cell r="M240">
            <v>0</v>
          </cell>
          <cell r="N240" t="str">
            <v>S/L</v>
          </cell>
          <cell r="O240">
            <v>7</v>
          </cell>
          <cell r="P240" t="str">
            <v>City Recycling</v>
          </cell>
        </row>
        <row r="241">
          <cell r="A241" t="str">
            <v>VALLEY.232</v>
          </cell>
          <cell r="B241">
            <v>239</v>
          </cell>
          <cell r="C241"/>
          <cell r="D241" t="str">
            <v xml:space="preserve">4Yd Front Load Flat Top                      </v>
          </cell>
          <cell r="E241">
            <v>35240</v>
          </cell>
          <cell r="F241">
            <v>3295</v>
          </cell>
          <cell r="G241">
            <v>0</v>
          </cell>
          <cell r="H241"/>
          <cell r="I241">
            <v>0</v>
          </cell>
          <cell r="J241">
            <v>3295</v>
          </cell>
          <cell r="K241">
            <v>0</v>
          </cell>
          <cell r="L241">
            <v>3295</v>
          </cell>
          <cell r="M241">
            <v>0</v>
          </cell>
          <cell r="N241" t="str">
            <v>S/L</v>
          </cell>
          <cell r="O241">
            <v>7</v>
          </cell>
          <cell r="P241" t="str">
            <v>City Recycling</v>
          </cell>
        </row>
        <row r="242">
          <cell r="A242" t="str">
            <v>VALLEY.233</v>
          </cell>
          <cell r="B242">
            <v>240</v>
          </cell>
          <cell r="C242"/>
          <cell r="D242" t="str">
            <v xml:space="preserve">4yd Front Load Flat Top                      </v>
          </cell>
          <cell r="E242">
            <v>35240</v>
          </cell>
          <cell r="F242">
            <v>3614</v>
          </cell>
          <cell r="G242">
            <v>0</v>
          </cell>
          <cell r="H242"/>
          <cell r="I242">
            <v>0</v>
          </cell>
          <cell r="J242">
            <v>3614</v>
          </cell>
          <cell r="K242">
            <v>0</v>
          </cell>
          <cell r="L242">
            <v>3614</v>
          </cell>
          <cell r="M242">
            <v>0</v>
          </cell>
          <cell r="N242" t="str">
            <v>S/L</v>
          </cell>
          <cell r="O242">
            <v>7</v>
          </cell>
          <cell r="P242" t="str">
            <v>City Recycling</v>
          </cell>
        </row>
        <row r="243">
          <cell r="A243" t="str">
            <v>VALLEY.234</v>
          </cell>
          <cell r="B243">
            <v>241</v>
          </cell>
          <cell r="C243"/>
          <cell r="D243" t="str">
            <v xml:space="preserve">14Gal Recycle Bin                            </v>
          </cell>
          <cell r="E243">
            <v>35230</v>
          </cell>
          <cell r="F243">
            <v>1784</v>
          </cell>
          <cell r="G243">
            <v>0</v>
          </cell>
          <cell r="H243"/>
          <cell r="I243">
            <v>0</v>
          </cell>
          <cell r="J243">
            <v>1784</v>
          </cell>
          <cell r="K243">
            <v>0</v>
          </cell>
          <cell r="L243">
            <v>1784</v>
          </cell>
          <cell r="M243">
            <v>0</v>
          </cell>
          <cell r="N243" t="str">
            <v>S/L</v>
          </cell>
          <cell r="O243">
            <v>7</v>
          </cell>
          <cell r="P243" t="str">
            <v>City Recycling</v>
          </cell>
        </row>
        <row r="244">
          <cell r="A244" t="str">
            <v>VALLEY.235</v>
          </cell>
          <cell r="B244">
            <v>242</v>
          </cell>
          <cell r="C244"/>
          <cell r="D244" t="str">
            <v xml:space="preserve">380 Toter Carts                              </v>
          </cell>
          <cell r="E244">
            <v>35282</v>
          </cell>
          <cell r="F244">
            <v>19760</v>
          </cell>
          <cell r="G244">
            <v>0</v>
          </cell>
          <cell r="H244"/>
          <cell r="I244">
            <v>0</v>
          </cell>
          <cell r="J244">
            <v>19760</v>
          </cell>
          <cell r="K244">
            <v>0</v>
          </cell>
          <cell r="L244">
            <v>19760</v>
          </cell>
          <cell r="M244">
            <v>0</v>
          </cell>
          <cell r="N244" t="str">
            <v>S/L</v>
          </cell>
          <cell r="O244">
            <v>7</v>
          </cell>
          <cell r="P244" t="str">
            <v>City Recycling</v>
          </cell>
        </row>
        <row r="245">
          <cell r="A245" t="str">
            <v>VALLEY.236</v>
          </cell>
          <cell r="B245">
            <v>243</v>
          </cell>
          <cell r="C245"/>
          <cell r="D245" t="str">
            <v xml:space="preserve">4yd Front Load Flat-Top Rec. Cage            </v>
          </cell>
          <cell r="E245">
            <v>35394</v>
          </cell>
          <cell r="F245">
            <v>4210.5600000000004</v>
          </cell>
          <cell r="G245">
            <v>0</v>
          </cell>
          <cell r="H245"/>
          <cell r="I245">
            <v>0</v>
          </cell>
          <cell r="J245">
            <v>4210.5600000000004</v>
          </cell>
          <cell r="K245">
            <v>0</v>
          </cell>
          <cell r="L245">
            <v>4210.5600000000004</v>
          </cell>
          <cell r="M245">
            <v>0</v>
          </cell>
          <cell r="N245" t="str">
            <v>S/L</v>
          </cell>
          <cell r="O245">
            <v>7</v>
          </cell>
          <cell r="P245" t="str">
            <v>City Recycling</v>
          </cell>
        </row>
        <row r="246">
          <cell r="A246" t="str">
            <v>VALLEY.237</v>
          </cell>
          <cell r="B246">
            <v>244</v>
          </cell>
          <cell r="C246"/>
          <cell r="D246" t="str">
            <v xml:space="preserve">6yd Front Load Flat-Top Rec. Cage            </v>
          </cell>
          <cell r="E246">
            <v>35394</v>
          </cell>
          <cell r="F246">
            <v>4654.08</v>
          </cell>
          <cell r="G246">
            <v>0</v>
          </cell>
          <cell r="H246"/>
          <cell r="I246">
            <v>0</v>
          </cell>
          <cell r="J246">
            <v>4654.08</v>
          </cell>
          <cell r="K246">
            <v>0</v>
          </cell>
          <cell r="L246">
            <v>4654.08</v>
          </cell>
          <cell r="M246">
            <v>0</v>
          </cell>
          <cell r="N246" t="str">
            <v>S/L</v>
          </cell>
          <cell r="O246">
            <v>7</v>
          </cell>
          <cell r="P246" t="str">
            <v>City Recycling</v>
          </cell>
        </row>
        <row r="247">
          <cell r="A247" t="str">
            <v>VALLEY.238</v>
          </cell>
          <cell r="B247">
            <v>245</v>
          </cell>
          <cell r="C247"/>
          <cell r="D247" t="str">
            <v xml:space="preserve">4yd Rear Load Standard Construct             </v>
          </cell>
          <cell r="E247">
            <v>35352</v>
          </cell>
          <cell r="F247">
            <v>1410</v>
          </cell>
          <cell r="G247">
            <v>0</v>
          </cell>
          <cell r="H247"/>
          <cell r="I247">
            <v>0</v>
          </cell>
          <cell r="J247">
            <v>1410</v>
          </cell>
          <cell r="K247">
            <v>0</v>
          </cell>
          <cell r="L247">
            <v>1410</v>
          </cell>
          <cell r="M247">
            <v>0</v>
          </cell>
          <cell r="N247" t="str">
            <v>S/L</v>
          </cell>
          <cell r="O247">
            <v>7</v>
          </cell>
          <cell r="P247" t="str">
            <v>City Recycling</v>
          </cell>
        </row>
        <row r="248">
          <cell r="A248" t="str">
            <v>VALLEY.239</v>
          </cell>
          <cell r="B248">
            <v>246</v>
          </cell>
          <cell r="C248"/>
          <cell r="D248" t="str">
            <v xml:space="preserve">14 gal Recycle Bin                           </v>
          </cell>
          <cell r="E248">
            <v>35349</v>
          </cell>
          <cell r="F248">
            <v>1940</v>
          </cell>
          <cell r="G248">
            <v>0</v>
          </cell>
          <cell r="H248"/>
          <cell r="I248">
            <v>0</v>
          </cell>
          <cell r="J248">
            <v>1940</v>
          </cell>
          <cell r="K248">
            <v>0</v>
          </cell>
          <cell r="L248">
            <v>1940</v>
          </cell>
          <cell r="M248">
            <v>0</v>
          </cell>
          <cell r="N248" t="str">
            <v>S/L</v>
          </cell>
          <cell r="O248">
            <v>7</v>
          </cell>
          <cell r="P248" t="str">
            <v>City Recycling</v>
          </cell>
        </row>
        <row r="249">
          <cell r="A249" t="str">
            <v>VALLEY.240</v>
          </cell>
          <cell r="B249">
            <v>247</v>
          </cell>
          <cell r="C249"/>
          <cell r="D249" t="str">
            <v xml:space="preserve">DROP BOXES (S/L LEASE)                       </v>
          </cell>
          <cell r="E249">
            <v>33785</v>
          </cell>
          <cell r="F249">
            <v>22666</v>
          </cell>
          <cell r="G249">
            <v>0</v>
          </cell>
          <cell r="H249"/>
          <cell r="I249">
            <v>0</v>
          </cell>
          <cell r="J249">
            <v>22666</v>
          </cell>
          <cell r="K249">
            <v>0</v>
          </cell>
          <cell r="L249">
            <v>22666</v>
          </cell>
          <cell r="M249">
            <v>0</v>
          </cell>
          <cell r="N249" t="str">
            <v>S/L</v>
          </cell>
          <cell r="O249">
            <v>7</v>
          </cell>
          <cell r="P249" t="str">
            <v>City Recycling</v>
          </cell>
        </row>
        <row r="250">
          <cell r="A250" t="str">
            <v>VALLEY.241</v>
          </cell>
          <cell r="B250">
            <v>248</v>
          </cell>
          <cell r="C250"/>
          <cell r="D250" t="str">
            <v xml:space="preserve">CONTAINERS (S/L LEASE)                       </v>
          </cell>
          <cell r="E250">
            <v>33724</v>
          </cell>
          <cell r="F250">
            <v>1017</v>
          </cell>
          <cell r="G250">
            <v>0</v>
          </cell>
          <cell r="H250"/>
          <cell r="I250">
            <v>0</v>
          </cell>
          <cell r="J250">
            <v>1017</v>
          </cell>
          <cell r="K250">
            <v>0</v>
          </cell>
          <cell r="L250">
            <v>1017</v>
          </cell>
          <cell r="M250">
            <v>0</v>
          </cell>
          <cell r="N250" t="str">
            <v>S/L</v>
          </cell>
          <cell r="O250">
            <v>7</v>
          </cell>
          <cell r="P250" t="str">
            <v>City Recycling</v>
          </cell>
        </row>
        <row r="251">
          <cell r="A251" t="str">
            <v>VALLEY.242</v>
          </cell>
          <cell r="B251">
            <v>249</v>
          </cell>
          <cell r="C251"/>
          <cell r="D251" t="str">
            <v xml:space="preserve">CONTAINERS (S/L LEASE)                       </v>
          </cell>
          <cell r="E251">
            <v>33877</v>
          </cell>
          <cell r="F251">
            <v>3022.08</v>
          </cell>
          <cell r="G251">
            <v>0</v>
          </cell>
          <cell r="H251"/>
          <cell r="I251">
            <v>0</v>
          </cell>
          <cell r="J251">
            <v>3022.08</v>
          </cell>
          <cell r="K251">
            <v>0</v>
          </cell>
          <cell r="L251">
            <v>3022.08</v>
          </cell>
          <cell r="M251">
            <v>0</v>
          </cell>
          <cell r="N251" t="str">
            <v>S/L</v>
          </cell>
          <cell r="O251">
            <v>7</v>
          </cell>
          <cell r="P251" t="str">
            <v>City Recycling</v>
          </cell>
        </row>
        <row r="252">
          <cell r="A252" t="str">
            <v>VALLEY.243</v>
          </cell>
          <cell r="B252">
            <v>250</v>
          </cell>
          <cell r="C252"/>
          <cell r="D252" t="str">
            <v xml:space="preserve">CARTS (S/L LEASE)                            </v>
          </cell>
          <cell r="E252">
            <v>33785</v>
          </cell>
          <cell r="F252">
            <v>27915.37</v>
          </cell>
          <cell r="G252">
            <v>0</v>
          </cell>
          <cell r="H252"/>
          <cell r="I252">
            <v>0</v>
          </cell>
          <cell r="J252">
            <v>27915.37</v>
          </cell>
          <cell r="K252">
            <v>0</v>
          </cell>
          <cell r="L252">
            <v>27915.37</v>
          </cell>
          <cell r="M252">
            <v>0</v>
          </cell>
          <cell r="N252" t="str">
            <v>S/L</v>
          </cell>
          <cell r="O252">
            <v>7</v>
          </cell>
          <cell r="P252" t="str">
            <v>City Recycling</v>
          </cell>
        </row>
        <row r="253">
          <cell r="A253" t="str">
            <v>VALLEY.244</v>
          </cell>
          <cell r="B253">
            <v>251</v>
          </cell>
          <cell r="C253"/>
          <cell r="D253" t="str">
            <v xml:space="preserve">CARTS (S/L LEASE)                            </v>
          </cell>
          <cell r="E253">
            <v>33908</v>
          </cell>
          <cell r="F253">
            <v>27915.37</v>
          </cell>
          <cell r="G253">
            <v>0</v>
          </cell>
          <cell r="H253"/>
          <cell r="I253">
            <v>0</v>
          </cell>
          <cell r="J253">
            <v>27915.37</v>
          </cell>
          <cell r="K253">
            <v>0</v>
          </cell>
          <cell r="L253">
            <v>27915.37</v>
          </cell>
          <cell r="M253">
            <v>0</v>
          </cell>
          <cell r="N253" t="str">
            <v>S/L</v>
          </cell>
          <cell r="O253">
            <v>7</v>
          </cell>
          <cell r="P253" t="str">
            <v>City Recycling</v>
          </cell>
        </row>
        <row r="254">
          <cell r="A254" t="str">
            <v>VALLEY.245</v>
          </cell>
          <cell r="B254">
            <v>252</v>
          </cell>
          <cell r="C254"/>
          <cell r="D254" t="str">
            <v xml:space="preserve">Containers (2)                               </v>
          </cell>
          <cell r="E254">
            <v>35486</v>
          </cell>
          <cell r="F254">
            <v>1196</v>
          </cell>
          <cell r="G254">
            <v>0</v>
          </cell>
          <cell r="H254"/>
          <cell r="I254">
            <v>0</v>
          </cell>
          <cell r="J254">
            <v>1196</v>
          </cell>
          <cell r="K254">
            <v>0</v>
          </cell>
          <cell r="L254">
            <v>1196</v>
          </cell>
          <cell r="M254">
            <v>0</v>
          </cell>
          <cell r="N254" t="str">
            <v>S/L</v>
          </cell>
          <cell r="O254">
            <v>7</v>
          </cell>
          <cell r="P254" t="str">
            <v>City Recycling</v>
          </cell>
        </row>
        <row r="255">
          <cell r="A255" t="str">
            <v>VALLEY.246</v>
          </cell>
          <cell r="B255">
            <v>253</v>
          </cell>
          <cell r="C255"/>
          <cell r="D255" t="str">
            <v xml:space="preserve">Recycling Bins (600)                         </v>
          </cell>
          <cell r="E255">
            <v>35500</v>
          </cell>
          <cell r="F255">
            <v>2810</v>
          </cell>
          <cell r="G255">
            <v>0</v>
          </cell>
          <cell r="H255"/>
          <cell r="I255">
            <v>0</v>
          </cell>
          <cell r="J255">
            <v>2810</v>
          </cell>
          <cell r="K255">
            <v>0</v>
          </cell>
          <cell r="L255">
            <v>2810</v>
          </cell>
          <cell r="M255">
            <v>0</v>
          </cell>
          <cell r="N255" t="str">
            <v>S/L</v>
          </cell>
          <cell r="O255">
            <v>7</v>
          </cell>
          <cell r="P255" t="str">
            <v>City Recycling</v>
          </cell>
        </row>
        <row r="256">
          <cell r="A256" t="str">
            <v>VALLEY.247</v>
          </cell>
          <cell r="B256">
            <v>254</v>
          </cell>
          <cell r="C256"/>
          <cell r="D256" t="str">
            <v xml:space="preserve">Carts (50)                                   </v>
          </cell>
          <cell r="E256">
            <v>35464</v>
          </cell>
          <cell r="F256">
            <v>2675</v>
          </cell>
          <cell r="G256">
            <v>0</v>
          </cell>
          <cell r="H256"/>
          <cell r="I256">
            <v>0</v>
          </cell>
          <cell r="J256">
            <v>2675</v>
          </cell>
          <cell r="K256">
            <v>0</v>
          </cell>
          <cell r="L256">
            <v>2675</v>
          </cell>
          <cell r="M256">
            <v>0</v>
          </cell>
          <cell r="N256" t="str">
            <v>S/L</v>
          </cell>
          <cell r="O256">
            <v>7</v>
          </cell>
          <cell r="P256" t="str">
            <v>City Recycling</v>
          </cell>
        </row>
        <row r="257">
          <cell r="A257" t="str">
            <v>VALLEY.248</v>
          </cell>
          <cell r="B257">
            <v>255</v>
          </cell>
          <cell r="C257"/>
          <cell r="D257" t="str">
            <v xml:space="preserve">8 yd FL w/ dura flex lid                     </v>
          </cell>
          <cell r="E257">
            <v>35534</v>
          </cell>
          <cell r="F257">
            <v>819</v>
          </cell>
          <cell r="G257">
            <v>0</v>
          </cell>
          <cell r="H257"/>
          <cell r="I257">
            <v>0</v>
          </cell>
          <cell r="J257">
            <v>819</v>
          </cell>
          <cell r="K257">
            <v>0</v>
          </cell>
          <cell r="L257">
            <v>819</v>
          </cell>
          <cell r="M257">
            <v>0</v>
          </cell>
          <cell r="N257" t="str">
            <v>S/L</v>
          </cell>
          <cell r="O257">
            <v>7</v>
          </cell>
          <cell r="P257" t="str">
            <v>City Recycling</v>
          </cell>
        </row>
        <row r="258">
          <cell r="A258" t="str">
            <v>VALLEY.249</v>
          </cell>
          <cell r="B258">
            <v>256</v>
          </cell>
          <cell r="C258"/>
          <cell r="D258" t="str">
            <v xml:space="preserve">36- 4yd FL slant w/ dura flex lid            </v>
          </cell>
          <cell r="E258">
            <v>35534</v>
          </cell>
          <cell r="F258">
            <v>18532.48</v>
          </cell>
          <cell r="G258">
            <v>0</v>
          </cell>
          <cell r="H258"/>
          <cell r="I258">
            <v>0</v>
          </cell>
          <cell r="J258">
            <v>18532.48</v>
          </cell>
          <cell r="K258">
            <v>0</v>
          </cell>
          <cell r="L258">
            <v>18532.48</v>
          </cell>
          <cell r="M258">
            <v>0</v>
          </cell>
          <cell r="N258" t="str">
            <v>S/L</v>
          </cell>
          <cell r="O258">
            <v>7</v>
          </cell>
          <cell r="P258" t="str">
            <v>City Recycling</v>
          </cell>
        </row>
        <row r="259">
          <cell r="A259" t="str">
            <v>VALLEY.250</v>
          </cell>
          <cell r="B259">
            <v>257</v>
          </cell>
          <cell r="C259"/>
          <cell r="D259" t="str">
            <v xml:space="preserve">6- 1 1/2yd FL tapered w/ lids                </v>
          </cell>
          <cell r="E259">
            <v>35534</v>
          </cell>
          <cell r="F259">
            <v>2387.52</v>
          </cell>
          <cell r="G259">
            <v>0</v>
          </cell>
          <cell r="H259"/>
          <cell r="I259">
            <v>0</v>
          </cell>
          <cell r="J259">
            <v>2387.52</v>
          </cell>
          <cell r="K259">
            <v>0</v>
          </cell>
          <cell r="L259">
            <v>2387.52</v>
          </cell>
          <cell r="M259">
            <v>0</v>
          </cell>
          <cell r="N259" t="str">
            <v>S/L</v>
          </cell>
          <cell r="O259">
            <v>7</v>
          </cell>
          <cell r="P259" t="str">
            <v>City Recycling</v>
          </cell>
        </row>
        <row r="260">
          <cell r="A260" t="str">
            <v>VALLEY.251</v>
          </cell>
          <cell r="B260">
            <v>258</v>
          </cell>
          <cell r="C260"/>
          <cell r="D260" t="str">
            <v xml:space="preserve">4- 2yd FL slant w/ lids                      </v>
          </cell>
          <cell r="E260">
            <v>35538</v>
          </cell>
          <cell r="F260">
            <v>1569</v>
          </cell>
          <cell r="G260">
            <v>0</v>
          </cell>
          <cell r="H260"/>
          <cell r="I260">
            <v>0</v>
          </cell>
          <cell r="J260">
            <v>1569</v>
          </cell>
          <cell r="K260">
            <v>0</v>
          </cell>
          <cell r="L260">
            <v>1569</v>
          </cell>
          <cell r="M260">
            <v>0</v>
          </cell>
          <cell r="N260" t="str">
            <v>S/L</v>
          </cell>
          <cell r="O260">
            <v>7</v>
          </cell>
          <cell r="P260" t="str">
            <v>City Recycling</v>
          </cell>
        </row>
        <row r="261">
          <cell r="A261" t="str">
            <v>VALLEY.252</v>
          </cell>
          <cell r="B261">
            <v>259</v>
          </cell>
          <cell r="C261"/>
          <cell r="D261" t="str">
            <v xml:space="preserve">17- 3yd FL slant w/ lids                     </v>
          </cell>
          <cell r="E261">
            <v>35538</v>
          </cell>
          <cell r="F261">
            <v>7944.41</v>
          </cell>
          <cell r="G261">
            <v>0</v>
          </cell>
          <cell r="H261"/>
          <cell r="I261">
            <v>0</v>
          </cell>
          <cell r="J261">
            <v>7944.41</v>
          </cell>
          <cell r="K261">
            <v>0</v>
          </cell>
          <cell r="L261">
            <v>7944.41</v>
          </cell>
          <cell r="M261">
            <v>0</v>
          </cell>
          <cell r="N261" t="str">
            <v>S/L</v>
          </cell>
          <cell r="O261">
            <v>7</v>
          </cell>
          <cell r="P261" t="str">
            <v>City Recycling</v>
          </cell>
        </row>
        <row r="262">
          <cell r="A262" t="str">
            <v>VALLEY.253</v>
          </cell>
          <cell r="B262">
            <v>260</v>
          </cell>
          <cell r="C262"/>
          <cell r="D262" t="str">
            <v xml:space="preserve">12- 6yd FL cathedral w/ lids                 </v>
          </cell>
          <cell r="E262">
            <v>35538</v>
          </cell>
          <cell r="F262">
            <v>7484.28</v>
          </cell>
          <cell r="G262">
            <v>0</v>
          </cell>
          <cell r="H262"/>
          <cell r="I262">
            <v>0</v>
          </cell>
          <cell r="J262">
            <v>7484.28</v>
          </cell>
          <cell r="K262">
            <v>0</v>
          </cell>
          <cell r="L262">
            <v>7484.28</v>
          </cell>
          <cell r="M262">
            <v>0</v>
          </cell>
          <cell r="N262" t="str">
            <v>S/L</v>
          </cell>
          <cell r="O262">
            <v>7</v>
          </cell>
          <cell r="P262" t="str">
            <v>City Recycling</v>
          </cell>
        </row>
        <row r="263">
          <cell r="A263" t="str">
            <v>VALLEY.254</v>
          </cell>
          <cell r="B263">
            <v>261</v>
          </cell>
          <cell r="C263"/>
          <cell r="D263" t="str">
            <v xml:space="preserve">Freight - 12 6yd FL cathedral                </v>
          </cell>
          <cell r="E263">
            <v>35538</v>
          </cell>
          <cell r="F263">
            <v>1213.43</v>
          </cell>
          <cell r="G263">
            <v>0</v>
          </cell>
          <cell r="H263"/>
          <cell r="I263">
            <v>0</v>
          </cell>
          <cell r="J263">
            <v>1213.43</v>
          </cell>
          <cell r="K263">
            <v>0</v>
          </cell>
          <cell r="L263">
            <v>1213.43</v>
          </cell>
          <cell r="M263">
            <v>0</v>
          </cell>
          <cell r="N263" t="str">
            <v>S/L</v>
          </cell>
          <cell r="O263">
            <v>7</v>
          </cell>
          <cell r="P263" t="str">
            <v>City Recycling</v>
          </cell>
        </row>
        <row r="264">
          <cell r="A264" t="str">
            <v>VALLEY.255</v>
          </cell>
          <cell r="B264">
            <v>262</v>
          </cell>
          <cell r="C264"/>
          <cell r="D264" t="str">
            <v xml:space="preserve">360 recycling bins                           </v>
          </cell>
          <cell r="E264">
            <v>35550</v>
          </cell>
          <cell r="F264">
            <v>18360</v>
          </cell>
          <cell r="G264">
            <v>0</v>
          </cell>
          <cell r="H264"/>
          <cell r="I264">
            <v>0</v>
          </cell>
          <cell r="J264">
            <v>18360</v>
          </cell>
          <cell r="K264">
            <v>0</v>
          </cell>
          <cell r="L264">
            <v>18360</v>
          </cell>
          <cell r="M264">
            <v>0</v>
          </cell>
          <cell r="N264" t="str">
            <v>S/L</v>
          </cell>
          <cell r="O264">
            <v>7</v>
          </cell>
          <cell r="P264" t="str">
            <v>City Recycling</v>
          </cell>
        </row>
        <row r="265">
          <cell r="A265" t="str">
            <v>VALLEY.256</v>
          </cell>
          <cell r="B265">
            <v>263</v>
          </cell>
          <cell r="C265"/>
          <cell r="D265" t="str">
            <v xml:space="preserve">Recycling bin                                </v>
          </cell>
          <cell r="E265">
            <v>35535</v>
          </cell>
          <cell r="F265">
            <v>52</v>
          </cell>
          <cell r="G265">
            <v>0</v>
          </cell>
          <cell r="H265"/>
          <cell r="I265">
            <v>0</v>
          </cell>
          <cell r="J265">
            <v>52</v>
          </cell>
          <cell r="K265">
            <v>0</v>
          </cell>
          <cell r="L265">
            <v>52</v>
          </cell>
          <cell r="M265">
            <v>0</v>
          </cell>
          <cell r="N265" t="str">
            <v>S/L</v>
          </cell>
          <cell r="O265">
            <v>7</v>
          </cell>
          <cell r="P265" t="str">
            <v>City Recycling</v>
          </cell>
        </row>
        <row r="266">
          <cell r="A266" t="str">
            <v>VALLEY.257</v>
          </cell>
          <cell r="B266">
            <v>264</v>
          </cell>
          <cell r="C266"/>
          <cell r="D266" t="str">
            <v xml:space="preserve">500 35gal carts                              </v>
          </cell>
          <cell r="E266">
            <v>35552</v>
          </cell>
          <cell r="F266">
            <v>18800</v>
          </cell>
          <cell r="G266">
            <v>0</v>
          </cell>
          <cell r="H266"/>
          <cell r="I266">
            <v>0</v>
          </cell>
          <cell r="J266">
            <v>18800</v>
          </cell>
          <cell r="K266">
            <v>0</v>
          </cell>
          <cell r="L266">
            <v>18800</v>
          </cell>
          <cell r="M266">
            <v>0</v>
          </cell>
          <cell r="N266" t="str">
            <v>S/L</v>
          </cell>
          <cell r="O266">
            <v>7</v>
          </cell>
          <cell r="P266" t="str">
            <v>City Recycling</v>
          </cell>
        </row>
        <row r="267">
          <cell r="A267" t="str">
            <v>VALLEY.258</v>
          </cell>
          <cell r="B267">
            <v>265</v>
          </cell>
          <cell r="C267"/>
          <cell r="D267" t="str">
            <v xml:space="preserve">3yd w/ lid                                   </v>
          </cell>
          <cell r="E267">
            <v>35550</v>
          </cell>
          <cell r="F267">
            <v>480</v>
          </cell>
          <cell r="G267">
            <v>0</v>
          </cell>
          <cell r="H267"/>
          <cell r="I267">
            <v>0</v>
          </cell>
          <cell r="J267">
            <v>480</v>
          </cell>
          <cell r="K267">
            <v>0</v>
          </cell>
          <cell r="L267">
            <v>480</v>
          </cell>
          <cell r="M267">
            <v>0</v>
          </cell>
          <cell r="N267" t="str">
            <v>S/L</v>
          </cell>
          <cell r="O267">
            <v>7</v>
          </cell>
          <cell r="P267" t="str">
            <v>City Recycling</v>
          </cell>
        </row>
        <row r="268">
          <cell r="A268" t="str">
            <v>VALLEY.259</v>
          </cell>
          <cell r="B268">
            <v>266</v>
          </cell>
          <cell r="C268"/>
          <cell r="D268" t="str">
            <v xml:space="preserve">17- 2yd FL slant w/ lids                     </v>
          </cell>
          <cell r="E268">
            <v>35580</v>
          </cell>
          <cell r="F268">
            <v>7522.84</v>
          </cell>
          <cell r="G268">
            <v>0</v>
          </cell>
          <cell r="H268"/>
          <cell r="I268">
            <v>0</v>
          </cell>
          <cell r="J268">
            <v>7522.84</v>
          </cell>
          <cell r="K268">
            <v>0</v>
          </cell>
          <cell r="L268">
            <v>7522.84</v>
          </cell>
          <cell r="M268">
            <v>0</v>
          </cell>
          <cell r="N268" t="str">
            <v>S/L</v>
          </cell>
          <cell r="O268">
            <v>7</v>
          </cell>
          <cell r="P268" t="str">
            <v>City Recycling</v>
          </cell>
        </row>
        <row r="269">
          <cell r="A269" t="str">
            <v>VALLEY.260</v>
          </cell>
          <cell r="B269">
            <v>267</v>
          </cell>
          <cell r="C269"/>
          <cell r="D269" t="str">
            <v xml:space="preserve">4- 2yd FL slant w/ lids                      </v>
          </cell>
          <cell r="E269">
            <v>35580</v>
          </cell>
          <cell r="F269">
            <v>1652.32</v>
          </cell>
          <cell r="G269">
            <v>0</v>
          </cell>
          <cell r="H269"/>
          <cell r="I269">
            <v>0</v>
          </cell>
          <cell r="J269">
            <v>1652.32</v>
          </cell>
          <cell r="K269">
            <v>0</v>
          </cell>
          <cell r="L269">
            <v>1652.32</v>
          </cell>
          <cell r="M269">
            <v>0</v>
          </cell>
          <cell r="N269" t="str">
            <v>S/L</v>
          </cell>
          <cell r="O269">
            <v>7</v>
          </cell>
          <cell r="P269" t="str">
            <v>City Recycling</v>
          </cell>
        </row>
        <row r="270">
          <cell r="A270" t="str">
            <v>VALLEY.261</v>
          </cell>
          <cell r="B270">
            <v>268</v>
          </cell>
          <cell r="C270"/>
          <cell r="D270" t="str">
            <v xml:space="preserve">4- 6yd FL recycling cage                     </v>
          </cell>
          <cell r="E270">
            <v>35580</v>
          </cell>
          <cell r="F270">
            <v>3204</v>
          </cell>
          <cell r="G270">
            <v>0</v>
          </cell>
          <cell r="H270"/>
          <cell r="I270">
            <v>0</v>
          </cell>
          <cell r="J270">
            <v>3204</v>
          </cell>
          <cell r="K270">
            <v>0</v>
          </cell>
          <cell r="L270">
            <v>3204</v>
          </cell>
          <cell r="M270">
            <v>0</v>
          </cell>
          <cell r="N270" t="str">
            <v>S/L</v>
          </cell>
          <cell r="O270">
            <v>7</v>
          </cell>
          <cell r="P270" t="str">
            <v>City Recycling</v>
          </cell>
        </row>
        <row r="271">
          <cell r="A271" t="str">
            <v>VALLEY.262</v>
          </cell>
          <cell r="B271">
            <v>269</v>
          </cell>
          <cell r="C271"/>
          <cell r="D271" t="str">
            <v xml:space="preserve">16- 1 1/2yd tote bin                         </v>
          </cell>
          <cell r="E271">
            <v>35580</v>
          </cell>
          <cell r="F271">
            <v>3888</v>
          </cell>
          <cell r="G271">
            <v>0</v>
          </cell>
          <cell r="H271"/>
          <cell r="I271">
            <v>0</v>
          </cell>
          <cell r="J271">
            <v>3888</v>
          </cell>
          <cell r="K271">
            <v>0</v>
          </cell>
          <cell r="L271">
            <v>3888</v>
          </cell>
          <cell r="M271">
            <v>0</v>
          </cell>
          <cell r="N271" t="str">
            <v>S/L</v>
          </cell>
          <cell r="O271">
            <v>7</v>
          </cell>
          <cell r="P271" t="str">
            <v>City Recycling</v>
          </cell>
        </row>
        <row r="272">
          <cell r="A272" t="str">
            <v>VALLEY.263</v>
          </cell>
          <cell r="B272">
            <v>270</v>
          </cell>
          <cell r="C272"/>
          <cell r="D272" t="str">
            <v xml:space="preserve">8- 6yd FL cardboard recy containe            </v>
          </cell>
          <cell r="E272">
            <v>35604</v>
          </cell>
          <cell r="F272">
            <v>5643.48</v>
          </cell>
          <cell r="G272">
            <v>0</v>
          </cell>
          <cell r="H272"/>
          <cell r="I272">
            <v>0</v>
          </cell>
          <cell r="J272">
            <v>5643.48</v>
          </cell>
          <cell r="K272">
            <v>0</v>
          </cell>
          <cell r="L272">
            <v>5643.48</v>
          </cell>
          <cell r="M272">
            <v>0</v>
          </cell>
          <cell r="N272" t="str">
            <v>S/L</v>
          </cell>
          <cell r="O272">
            <v>7</v>
          </cell>
          <cell r="P272" t="str">
            <v>City Recycling</v>
          </cell>
        </row>
        <row r="273">
          <cell r="A273" t="str">
            <v>VALLEY.264</v>
          </cell>
          <cell r="B273">
            <v>271</v>
          </cell>
          <cell r="C273" t="str">
            <v>d</v>
          </cell>
          <cell r="D273" t="str">
            <v xml:space="preserve">2- 4yd FL cardboard recy containe            </v>
          </cell>
          <cell r="E273">
            <v>35604</v>
          </cell>
          <cell r="F273">
            <v>1400</v>
          </cell>
          <cell r="G273">
            <v>0</v>
          </cell>
          <cell r="H273"/>
          <cell r="I273">
            <v>0</v>
          </cell>
          <cell r="J273">
            <v>1400</v>
          </cell>
          <cell r="K273">
            <v>0</v>
          </cell>
          <cell r="L273">
            <v>1400</v>
          </cell>
          <cell r="M273">
            <v>0</v>
          </cell>
          <cell r="N273" t="str">
            <v>S/L</v>
          </cell>
          <cell r="O273">
            <v>7</v>
          </cell>
          <cell r="P273" t="str">
            <v>City Recycling</v>
          </cell>
        </row>
        <row r="274">
          <cell r="A274" t="str">
            <v>VALLEY.265</v>
          </cell>
          <cell r="B274">
            <v>272</v>
          </cell>
          <cell r="C274"/>
          <cell r="D274" t="str">
            <v xml:space="preserve">4- 2 yd tote bin                             </v>
          </cell>
          <cell r="E274">
            <v>35604</v>
          </cell>
          <cell r="F274">
            <v>1100</v>
          </cell>
          <cell r="G274">
            <v>0</v>
          </cell>
          <cell r="H274"/>
          <cell r="I274">
            <v>0</v>
          </cell>
          <cell r="J274">
            <v>1100</v>
          </cell>
          <cell r="K274">
            <v>0</v>
          </cell>
          <cell r="L274">
            <v>1100</v>
          </cell>
          <cell r="M274">
            <v>0</v>
          </cell>
          <cell r="N274" t="str">
            <v>S/L</v>
          </cell>
          <cell r="O274">
            <v>7</v>
          </cell>
          <cell r="P274" t="str">
            <v>City Recycling</v>
          </cell>
        </row>
        <row r="275">
          <cell r="A275" t="str">
            <v>VALLEY.266</v>
          </cell>
          <cell r="B275">
            <v>273</v>
          </cell>
          <cell r="C275"/>
          <cell r="D275" t="str">
            <v xml:space="preserve">5- 5yd FL cathedral w/ lids                  </v>
          </cell>
          <cell r="E275">
            <v>35604</v>
          </cell>
          <cell r="F275">
            <v>3117.62</v>
          </cell>
          <cell r="G275">
            <v>0</v>
          </cell>
          <cell r="H275"/>
          <cell r="I275">
            <v>0</v>
          </cell>
          <cell r="J275">
            <v>3117.62</v>
          </cell>
          <cell r="K275">
            <v>0</v>
          </cell>
          <cell r="L275">
            <v>3117.62</v>
          </cell>
          <cell r="M275">
            <v>0</v>
          </cell>
          <cell r="N275" t="str">
            <v>S/L</v>
          </cell>
          <cell r="O275">
            <v>7</v>
          </cell>
          <cell r="P275" t="str">
            <v>City Recycling</v>
          </cell>
        </row>
        <row r="276">
          <cell r="A276" t="str">
            <v>VALLEY.267</v>
          </cell>
          <cell r="B276">
            <v>274</v>
          </cell>
          <cell r="C276"/>
          <cell r="D276" t="str">
            <v xml:space="preserve">600- 14 Gal Recyc. Bin                       </v>
          </cell>
          <cell r="E276">
            <v>35673</v>
          </cell>
          <cell r="F276">
            <v>2726.52</v>
          </cell>
          <cell r="G276">
            <v>0</v>
          </cell>
          <cell r="H276"/>
          <cell r="I276">
            <v>0</v>
          </cell>
          <cell r="J276">
            <v>2726.52</v>
          </cell>
          <cell r="K276">
            <v>0</v>
          </cell>
          <cell r="L276">
            <v>2726.52</v>
          </cell>
          <cell r="M276">
            <v>0</v>
          </cell>
          <cell r="N276" t="str">
            <v>S/L</v>
          </cell>
          <cell r="O276">
            <v>7</v>
          </cell>
          <cell r="P276" t="str">
            <v>City Recycling</v>
          </cell>
        </row>
        <row r="277">
          <cell r="A277" t="str">
            <v>VALLEY.268</v>
          </cell>
          <cell r="B277">
            <v>275</v>
          </cell>
          <cell r="C277"/>
          <cell r="D277" t="str">
            <v xml:space="preserve">50- 95 Gal Recyl. Carts                      </v>
          </cell>
          <cell r="E277">
            <v>35703</v>
          </cell>
          <cell r="F277">
            <v>5887</v>
          </cell>
          <cell r="G277">
            <v>0</v>
          </cell>
          <cell r="H277"/>
          <cell r="I277">
            <v>0</v>
          </cell>
          <cell r="J277">
            <v>5887</v>
          </cell>
          <cell r="K277">
            <v>0</v>
          </cell>
          <cell r="L277">
            <v>5887</v>
          </cell>
          <cell r="M277">
            <v>0</v>
          </cell>
          <cell r="N277" t="str">
            <v>S/L</v>
          </cell>
          <cell r="O277">
            <v>7</v>
          </cell>
          <cell r="P277" t="str">
            <v>City Recycling</v>
          </cell>
        </row>
        <row r="278">
          <cell r="A278" t="str">
            <v>VALLEY.269</v>
          </cell>
          <cell r="B278">
            <v>276</v>
          </cell>
          <cell r="C278"/>
          <cell r="D278" t="str">
            <v xml:space="preserve">5- 4yd FL Recy. Container                    </v>
          </cell>
          <cell r="E278">
            <v>35734</v>
          </cell>
          <cell r="F278">
            <v>3360</v>
          </cell>
          <cell r="G278">
            <v>0</v>
          </cell>
          <cell r="H278"/>
          <cell r="I278">
            <v>0</v>
          </cell>
          <cell r="J278">
            <v>3360</v>
          </cell>
          <cell r="K278">
            <v>0</v>
          </cell>
          <cell r="L278">
            <v>3360</v>
          </cell>
          <cell r="M278">
            <v>0</v>
          </cell>
          <cell r="N278" t="str">
            <v>S/L</v>
          </cell>
          <cell r="O278">
            <v>7</v>
          </cell>
          <cell r="P278" t="str">
            <v>City Recycling</v>
          </cell>
        </row>
        <row r="279">
          <cell r="A279" t="str">
            <v>VALLEY.270</v>
          </cell>
          <cell r="B279">
            <v>277</v>
          </cell>
          <cell r="C279"/>
          <cell r="D279" t="str">
            <v xml:space="preserve">6- 6yf FL Recyl. Containers                  </v>
          </cell>
          <cell r="E279">
            <v>35764</v>
          </cell>
          <cell r="F279">
            <v>4815.3599999999997</v>
          </cell>
          <cell r="G279">
            <v>0</v>
          </cell>
          <cell r="H279"/>
          <cell r="I279">
            <v>0</v>
          </cell>
          <cell r="J279">
            <v>4815.3599999999997</v>
          </cell>
          <cell r="K279">
            <v>0</v>
          </cell>
          <cell r="L279">
            <v>4815.3599999999997</v>
          </cell>
          <cell r="M279">
            <v>0</v>
          </cell>
          <cell r="N279" t="str">
            <v>S/L</v>
          </cell>
          <cell r="O279">
            <v>7</v>
          </cell>
          <cell r="P279" t="str">
            <v>City Recycling</v>
          </cell>
        </row>
        <row r="280">
          <cell r="A280" t="str">
            <v>VALLEY.271</v>
          </cell>
          <cell r="B280">
            <v>278</v>
          </cell>
          <cell r="C280"/>
          <cell r="D280" t="str">
            <v xml:space="preserve">Six Section Recycle Shed                     </v>
          </cell>
          <cell r="E280">
            <v>35764</v>
          </cell>
          <cell r="F280">
            <v>499</v>
          </cell>
          <cell r="G280">
            <v>0</v>
          </cell>
          <cell r="H280"/>
          <cell r="I280">
            <v>0</v>
          </cell>
          <cell r="J280">
            <v>499</v>
          </cell>
          <cell r="K280">
            <v>0</v>
          </cell>
          <cell r="L280">
            <v>499</v>
          </cell>
          <cell r="M280">
            <v>0</v>
          </cell>
          <cell r="N280" t="str">
            <v>S/L</v>
          </cell>
          <cell r="O280">
            <v>7</v>
          </cell>
          <cell r="P280" t="str">
            <v>City Recycling</v>
          </cell>
        </row>
        <row r="281">
          <cell r="A281" t="str">
            <v>VALLEY.272</v>
          </cell>
          <cell r="B281">
            <v>279</v>
          </cell>
          <cell r="C281"/>
          <cell r="D281" t="str">
            <v xml:space="preserve">5- 1 1/2 YD FL Containers                    </v>
          </cell>
          <cell r="E281">
            <v>35775</v>
          </cell>
          <cell r="F281">
            <v>2128.8000000000002</v>
          </cell>
          <cell r="G281">
            <v>0</v>
          </cell>
          <cell r="H281"/>
          <cell r="I281">
            <v>0</v>
          </cell>
          <cell r="J281">
            <v>2128.8000000000002</v>
          </cell>
          <cell r="K281">
            <v>0</v>
          </cell>
          <cell r="L281">
            <v>2128.8000000000002</v>
          </cell>
          <cell r="M281">
            <v>0</v>
          </cell>
          <cell r="N281" t="str">
            <v>S/L</v>
          </cell>
          <cell r="O281">
            <v>7</v>
          </cell>
          <cell r="P281" t="str">
            <v>City Recycling</v>
          </cell>
        </row>
        <row r="282">
          <cell r="A282" t="str">
            <v>VALLEY.273</v>
          </cell>
          <cell r="B282">
            <v>280</v>
          </cell>
          <cell r="C282"/>
          <cell r="D282" t="str">
            <v xml:space="preserve">5- 3yd FL Containers                         </v>
          </cell>
          <cell r="E282">
            <v>35764</v>
          </cell>
          <cell r="F282">
            <v>2584.8000000000002</v>
          </cell>
          <cell r="G282">
            <v>0</v>
          </cell>
          <cell r="H282"/>
          <cell r="I282">
            <v>0</v>
          </cell>
          <cell r="J282">
            <v>2584.8000000000002</v>
          </cell>
          <cell r="K282">
            <v>0</v>
          </cell>
          <cell r="L282">
            <v>2584.8000000000002</v>
          </cell>
          <cell r="M282">
            <v>0</v>
          </cell>
          <cell r="N282" t="str">
            <v>S/L</v>
          </cell>
          <cell r="O282">
            <v>7</v>
          </cell>
          <cell r="P282" t="str">
            <v>City Recycling</v>
          </cell>
        </row>
        <row r="283">
          <cell r="A283" t="str">
            <v>VALLEY.274</v>
          </cell>
          <cell r="B283">
            <v>281</v>
          </cell>
          <cell r="C283"/>
          <cell r="D283" t="str">
            <v xml:space="preserve">10- 3 yd FL Containers                       </v>
          </cell>
          <cell r="E283">
            <v>35642</v>
          </cell>
          <cell r="F283">
            <v>4770.5</v>
          </cell>
          <cell r="G283">
            <v>0</v>
          </cell>
          <cell r="H283"/>
          <cell r="I283">
            <v>0</v>
          </cell>
          <cell r="J283">
            <v>4770.5</v>
          </cell>
          <cell r="K283">
            <v>0</v>
          </cell>
          <cell r="L283">
            <v>4770.5</v>
          </cell>
          <cell r="M283">
            <v>0</v>
          </cell>
          <cell r="N283" t="str">
            <v>S/L</v>
          </cell>
          <cell r="O283">
            <v>7</v>
          </cell>
          <cell r="P283" t="str">
            <v>City Recycling</v>
          </cell>
        </row>
        <row r="284">
          <cell r="A284" t="str">
            <v>VALLEY.275</v>
          </cell>
          <cell r="B284">
            <v>282</v>
          </cell>
          <cell r="C284"/>
          <cell r="D284" t="str">
            <v xml:space="preserve">6 - 4yd FL Containers                        </v>
          </cell>
          <cell r="E284">
            <v>35668</v>
          </cell>
          <cell r="F284">
            <v>3398.4</v>
          </cell>
          <cell r="G284">
            <v>0</v>
          </cell>
          <cell r="H284"/>
          <cell r="I284">
            <v>0</v>
          </cell>
          <cell r="J284">
            <v>3398.4</v>
          </cell>
          <cell r="K284">
            <v>0</v>
          </cell>
          <cell r="L284">
            <v>3398.4</v>
          </cell>
          <cell r="M284">
            <v>0</v>
          </cell>
          <cell r="N284" t="str">
            <v>S/L</v>
          </cell>
          <cell r="O284">
            <v>7</v>
          </cell>
          <cell r="P284" t="str">
            <v>City Recycling</v>
          </cell>
        </row>
        <row r="285">
          <cell r="A285" t="str">
            <v>VALLEY.276</v>
          </cell>
          <cell r="B285">
            <v>283</v>
          </cell>
          <cell r="C285"/>
          <cell r="D285" t="str">
            <v xml:space="preserve">330- 95 Gal Containers                       </v>
          </cell>
          <cell r="E285">
            <v>35703</v>
          </cell>
          <cell r="F285">
            <v>16170</v>
          </cell>
          <cell r="G285">
            <v>0</v>
          </cell>
          <cell r="H285"/>
          <cell r="I285">
            <v>0</v>
          </cell>
          <cell r="J285">
            <v>16170</v>
          </cell>
          <cell r="K285">
            <v>0</v>
          </cell>
          <cell r="L285">
            <v>16170</v>
          </cell>
          <cell r="M285">
            <v>0</v>
          </cell>
          <cell r="N285" t="str">
            <v>S/L</v>
          </cell>
          <cell r="O285">
            <v>7</v>
          </cell>
          <cell r="P285" t="str">
            <v>City Recycling</v>
          </cell>
        </row>
        <row r="286">
          <cell r="A286" t="str">
            <v>VALLEY.277</v>
          </cell>
          <cell r="B286">
            <v>284</v>
          </cell>
          <cell r="C286"/>
          <cell r="D286" t="str">
            <v xml:space="preserve">540- 35 Gal Carts                            </v>
          </cell>
          <cell r="E286">
            <v>35734</v>
          </cell>
          <cell r="F286">
            <v>19170</v>
          </cell>
          <cell r="G286">
            <v>0</v>
          </cell>
          <cell r="H286"/>
          <cell r="I286">
            <v>0</v>
          </cell>
          <cell r="J286">
            <v>19170</v>
          </cell>
          <cell r="K286">
            <v>0</v>
          </cell>
          <cell r="L286">
            <v>19170</v>
          </cell>
          <cell r="M286">
            <v>0</v>
          </cell>
          <cell r="N286" t="str">
            <v>S/L</v>
          </cell>
          <cell r="O286">
            <v>7</v>
          </cell>
          <cell r="P286" t="str">
            <v>City Recycling</v>
          </cell>
        </row>
        <row r="287">
          <cell r="A287" t="str">
            <v>VALLEY.278</v>
          </cell>
          <cell r="B287">
            <v>285</v>
          </cell>
          <cell r="C287"/>
          <cell r="D287" t="str">
            <v xml:space="preserve">Basis adj- leases to bank loan               </v>
          </cell>
          <cell r="E287">
            <v>35611</v>
          </cell>
          <cell r="F287">
            <v>2882.16</v>
          </cell>
          <cell r="G287">
            <v>0</v>
          </cell>
          <cell r="H287"/>
          <cell r="I287">
            <v>0</v>
          </cell>
          <cell r="J287">
            <v>2882.16</v>
          </cell>
          <cell r="K287">
            <v>0</v>
          </cell>
          <cell r="L287">
            <v>2882.16</v>
          </cell>
          <cell r="M287">
            <v>0</v>
          </cell>
          <cell r="N287" t="str">
            <v>S/L</v>
          </cell>
          <cell r="O287">
            <v>7</v>
          </cell>
          <cell r="P287" t="str">
            <v>City Recycling</v>
          </cell>
        </row>
        <row r="288">
          <cell r="A288" t="str">
            <v>VALLEY.279</v>
          </cell>
          <cell r="B288">
            <v>286</v>
          </cell>
          <cell r="C288"/>
          <cell r="D288" t="str">
            <v xml:space="preserve">5- 4yd FL Containers                         </v>
          </cell>
          <cell r="E288">
            <v>35854</v>
          </cell>
          <cell r="F288">
            <v>3206.4</v>
          </cell>
          <cell r="G288">
            <v>0</v>
          </cell>
          <cell r="H288"/>
          <cell r="I288">
            <v>0</v>
          </cell>
          <cell r="J288">
            <v>3206.4</v>
          </cell>
          <cell r="K288">
            <v>0</v>
          </cell>
          <cell r="L288">
            <v>3206.4</v>
          </cell>
          <cell r="M288">
            <v>0</v>
          </cell>
          <cell r="N288" t="str">
            <v>S/L</v>
          </cell>
          <cell r="O288">
            <v>7</v>
          </cell>
          <cell r="P288" t="str">
            <v>City Recycling</v>
          </cell>
        </row>
        <row r="289">
          <cell r="A289" t="str">
            <v>VALLEY.280</v>
          </cell>
          <cell r="B289">
            <v>287</v>
          </cell>
          <cell r="C289"/>
          <cell r="D289" t="str">
            <v xml:space="preserve">380- 95 gal Carts                            </v>
          </cell>
          <cell r="E289">
            <v>35885</v>
          </cell>
          <cell r="F289">
            <v>18620</v>
          </cell>
          <cell r="G289">
            <v>0</v>
          </cell>
          <cell r="H289"/>
          <cell r="I289">
            <v>0</v>
          </cell>
          <cell r="J289">
            <v>18620</v>
          </cell>
          <cell r="K289">
            <v>0</v>
          </cell>
          <cell r="L289">
            <v>18620</v>
          </cell>
          <cell r="M289">
            <v>0</v>
          </cell>
          <cell r="N289" t="str">
            <v>S/L</v>
          </cell>
          <cell r="O289">
            <v>7</v>
          </cell>
          <cell r="P289" t="str">
            <v>City Recycling</v>
          </cell>
        </row>
        <row r="290">
          <cell r="A290" t="str">
            <v>VALLEY.281</v>
          </cell>
          <cell r="B290">
            <v>288</v>
          </cell>
          <cell r="C290"/>
          <cell r="D290" t="str">
            <v xml:space="preserve">100 Cart Lid Locks                           </v>
          </cell>
          <cell r="E290">
            <v>35885</v>
          </cell>
          <cell r="F290">
            <v>675</v>
          </cell>
          <cell r="G290">
            <v>0</v>
          </cell>
          <cell r="H290"/>
          <cell r="I290">
            <v>0</v>
          </cell>
          <cell r="J290">
            <v>675</v>
          </cell>
          <cell r="K290">
            <v>0</v>
          </cell>
          <cell r="L290">
            <v>675</v>
          </cell>
          <cell r="M290">
            <v>0</v>
          </cell>
          <cell r="N290" t="str">
            <v>S/L</v>
          </cell>
          <cell r="O290">
            <v>7</v>
          </cell>
          <cell r="P290" t="str">
            <v>City Recycling</v>
          </cell>
        </row>
        <row r="291">
          <cell r="A291" t="str">
            <v>VALLEY.282</v>
          </cell>
          <cell r="B291">
            <v>289</v>
          </cell>
          <cell r="C291"/>
          <cell r="D291" t="str">
            <v xml:space="preserve">10- 6yd Fl Recyc. Containers                 </v>
          </cell>
          <cell r="E291">
            <v>35885</v>
          </cell>
          <cell r="F291">
            <v>7557.6</v>
          </cell>
          <cell r="G291">
            <v>0</v>
          </cell>
          <cell r="H291"/>
          <cell r="I291">
            <v>0</v>
          </cell>
          <cell r="J291">
            <v>7557.6</v>
          </cell>
          <cell r="K291">
            <v>0</v>
          </cell>
          <cell r="L291">
            <v>7557.6</v>
          </cell>
          <cell r="M291">
            <v>0</v>
          </cell>
          <cell r="N291" t="str">
            <v>S/L</v>
          </cell>
          <cell r="O291">
            <v>7</v>
          </cell>
          <cell r="P291" t="str">
            <v>City Recycling</v>
          </cell>
        </row>
        <row r="292">
          <cell r="A292" t="str">
            <v>VALLEY.283</v>
          </cell>
          <cell r="B292">
            <v>290</v>
          </cell>
          <cell r="C292"/>
          <cell r="D292" t="str">
            <v xml:space="preserve">600- 14gal Recycling Bins                    </v>
          </cell>
          <cell r="E292">
            <v>35885</v>
          </cell>
          <cell r="F292">
            <v>2770</v>
          </cell>
          <cell r="G292">
            <v>0</v>
          </cell>
          <cell r="H292"/>
          <cell r="I292">
            <v>0</v>
          </cell>
          <cell r="J292">
            <v>2770</v>
          </cell>
          <cell r="K292">
            <v>0</v>
          </cell>
          <cell r="L292">
            <v>2770</v>
          </cell>
          <cell r="M292">
            <v>0</v>
          </cell>
          <cell r="N292" t="str">
            <v>S/L</v>
          </cell>
          <cell r="O292">
            <v>7</v>
          </cell>
          <cell r="P292" t="str">
            <v>City Recycling</v>
          </cell>
        </row>
        <row r="293">
          <cell r="A293" t="str">
            <v>VALLEY.284</v>
          </cell>
          <cell r="B293">
            <v>291</v>
          </cell>
          <cell r="C293"/>
          <cell r="D293" t="str">
            <v xml:space="preserve">2yd FL Container                             </v>
          </cell>
          <cell r="E293">
            <v>35898</v>
          </cell>
          <cell r="F293">
            <v>410</v>
          </cell>
          <cell r="G293">
            <v>0</v>
          </cell>
          <cell r="H293"/>
          <cell r="I293">
            <v>0</v>
          </cell>
          <cell r="J293">
            <v>410</v>
          </cell>
          <cell r="K293">
            <v>0</v>
          </cell>
          <cell r="L293">
            <v>410</v>
          </cell>
          <cell r="M293">
            <v>0</v>
          </cell>
          <cell r="N293" t="str">
            <v>S/L</v>
          </cell>
          <cell r="O293">
            <v>7</v>
          </cell>
          <cell r="P293" t="str">
            <v>City Recycling</v>
          </cell>
        </row>
        <row r="294">
          <cell r="A294" t="str">
            <v>VALLEY.285</v>
          </cell>
          <cell r="B294">
            <v>292</v>
          </cell>
          <cell r="C294"/>
          <cell r="D294" t="str">
            <v xml:space="preserve">15- 3yd FL Containers                        </v>
          </cell>
          <cell r="E294">
            <v>35898</v>
          </cell>
          <cell r="F294">
            <v>8720.85</v>
          </cell>
          <cell r="G294">
            <v>0</v>
          </cell>
          <cell r="H294"/>
          <cell r="I294">
            <v>0</v>
          </cell>
          <cell r="J294">
            <v>8720.85</v>
          </cell>
          <cell r="K294">
            <v>0</v>
          </cell>
          <cell r="L294">
            <v>8720.85</v>
          </cell>
          <cell r="M294">
            <v>0</v>
          </cell>
          <cell r="N294" t="str">
            <v>S/L</v>
          </cell>
          <cell r="O294">
            <v>7</v>
          </cell>
          <cell r="P294" t="str">
            <v>City Recycling</v>
          </cell>
        </row>
        <row r="295">
          <cell r="A295" t="str">
            <v>VALLEY.286</v>
          </cell>
          <cell r="B295">
            <v>293</v>
          </cell>
          <cell r="C295"/>
          <cell r="D295" t="str">
            <v xml:space="preserve">5- 5yd FL Containers                         </v>
          </cell>
          <cell r="E295">
            <v>35915</v>
          </cell>
          <cell r="F295">
            <v>3117.6</v>
          </cell>
          <cell r="G295">
            <v>0</v>
          </cell>
          <cell r="H295"/>
          <cell r="I295">
            <v>0</v>
          </cell>
          <cell r="J295">
            <v>3117.6</v>
          </cell>
          <cell r="K295">
            <v>0</v>
          </cell>
          <cell r="L295">
            <v>3117.6</v>
          </cell>
          <cell r="M295">
            <v>0</v>
          </cell>
          <cell r="N295" t="str">
            <v>S/L</v>
          </cell>
          <cell r="O295">
            <v>7</v>
          </cell>
          <cell r="P295" t="str">
            <v>City Recycling</v>
          </cell>
        </row>
        <row r="296">
          <cell r="A296" t="str">
            <v>VALLEY.287</v>
          </cell>
          <cell r="B296">
            <v>294</v>
          </cell>
          <cell r="C296"/>
          <cell r="D296" t="str">
            <v xml:space="preserve">5- 4yd FL Recyc. Containers                  </v>
          </cell>
          <cell r="E296">
            <v>35915</v>
          </cell>
          <cell r="F296">
            <v>3206.4</v>
          </cell>
          <cell r="G296">
            <v>0</v>
          </cell>
          <cell r="H296"/>
          <cell r="I296">
            <v>0</v>
          </cell>
          <cell r="J296">
            <v>3206.4</v>
          </cell>
          <cell r="K296">
            <v>0</v>
          </cell>
          <cell r="L296">
            <v>3206.4</v>
          </cell>
          <cell r="M296">
            <v>0</v>
          </cell>
          <cell r="N296" t="str">
            <v>S/L</v>
          </cell>
          <cell r="O296">
            <v>7</v>
          </cell>
          <cell r="P296" t="str">
            <v>City Recycling</v>
          </cell>
        </row>
        <row r="297">
          <cell r="A297" t="str">
            <v>VALLEY.288</v>
          </cell>
          <cell r="B297">
            <v>295</v>
          </cell>
          <cell r="C297"/>
          <cell r="D297" t="str">
            <v xml:space="preserve">Roll Cart                                    </v>
          </cell>
          <cell r="E297">
            <v>35958</v>
          </cell>
          <cell r="F297">
            <v>395</v>
          </cell>
          <cell r="G297">
            <v>0</v>
          </cell>
          <cell r="H297"/>
          <cell r="I297">
            <v>0</v>
          </cell>
          <cell r="J297">
            <v>395</v>
          </cell>
          <cell r="K297">
            <v>0</v>
          </cell>
          <cell r="L297">
            <v>395</v>
          </cell>
          <cell r="M297">
            <v>0</v>
          </cell>
          <cell r="N297" t="str">
            <v>S/L</v>
          </cell>
          <cell r="O297">
            <v>7</v>
          </cell>
          <cell r="P297" t="str">
            <v>City Recycling</v>
          </cell>
        </row>
        <row r="298">
          <cell r="A298" t="str">
            <v>VALLEY.289</v>
          </cell>
          <cell r="B298">
            <v>296</v>
          </cell>
          <cell r="C298"/>
          <cell r="D298" t="str">
            <v xml:space="preserve">520- 35 Gal Carts                            </v>
          </cell>
          <cell r="E298">
            <v>35976</v>
          </cell>
          <cell r="F298">
            <v>17940</v>
          </cell>
          <cell r="G298">
            <v>0</v>
          </cell>
          <cell r="H298"/>
          <cell r="I298">
            <v>0</v>
          </cell>
          <cell r="J298">
            <v>17940</v>
          </cell>
          <cell r="K298">
            <v>0</v>
          </cell>
          <cell r="L298">
            <v>17940</v>
          </cell>
          <cell r="M298">
            <v>0</v>
          </cell>
          <cell r="N298" t="str">
            <v>S/L</v>
          </cell>
          <cell r="O298">
            <v>7</v>
          </cell>
          <cell r="P298" t="str">
            <v>City Recycling</v>
          </cell>
        </row>
        <row r="299">
          <cell r="A299" t="str">
            <v>VALLEY.290</v>
          </cell>
          <cell r="B299">
            <v>297</v>
          </cell>
          <cell r="C299"/>
          <cell r="D299" t="str">
            <v xml:space="preserve">5- 3yd FL Containers                         </v>
          </cell>
          <cell r="E299">
            <v>35976</v>
          </cell>
          <cell r="F299">
            <v>2428.8000000000002</v>
          </cell>
          <cell r="G299">
            <v>0</v>
          </cell>
          <cell r="H299"/>
          <cell r="I299">
            <v>0</v>
          </cell>
          <cell r="J299">
            <v>2428.8000000000002</v>
          </cell>
          <cell r="K299">
            <v>0</v>
          </cell>
          <cell r="L299">
            <v>2428.8000000000002</v>
          </cell>
          <cell r="M299">
            <v>0</v>
          </cell>
          <cell r="N299" t="str">
            <v>S/L</v>
          </cell>
          <cell r="O299">
            <v>7</v>
          </cell>
          <cell r="P299" t="str">
            <v>City Recycling</v>
          </cell>
        </row>
        <row r="300">
          <cell r="A300" t="str">
            <v>VALLEY.291</v>
          </cell>
          <cell r="B300">
            <v>298</v>
          </cell>
          <cell r="C300"/>
          <cell r="D300" t="str">
            <v xml:space="preserve">2- 8yd FL Containers                         </v>
          </cell>
          <cell r="E300">
            <v>35976</v>
          </cell>
          <cell r="F300">
            <v>1646</v>
          </cell>
          <cell r="G300">
            <v>0</v>
          </cell>
          <cell r="H300"/>
          <cell r="I300">
            <v>0</v>
          </cell>
          <cell r="J300">
            <v>1646</v>
          </cell>
          <cell r="K300">
            <v>0</v>
          </cell>
          <cell r="L300">
            <v>1646</v>
          </cell>
          <cell r="M300">
            <v>0</v>
          </cell>
          <cell r="N300" t="str">
            <v>S/L</v>
          </cell>
          <cell r="O300">
            <v>7</v>
          </cell>
          <cell r="P300" t="str">
            <v>City Recycling</v>
          </cell>
        </row>
        <row r="301">
          <cell r="A301" t="str">
            <v>VALLEY.292</v>
          </cell>
          <cell r="B301">
            <v>299</v>
          </cell>
          <cell r="C301"/>
          <cell r="D301" t="str">
            <v xml:space="preserve">6- 1.5yd Tote Bin                            </v>
          </cell>
          <cell r="E301">
            <v>36007</v>
          </cell>
          <cell r="F301">
            <v>1488</v>
          </cell>
          <cell r="G301">
            <v>0</v>
          </cell>
          <cell r="H301"/>
          <cell r="I301">
            <v>0</v>
          </cell>
          <cell r="J301">
            <v>1488</v>
          </cell>
          <cell r="K301">
            <v>0</v>
          </cell>
          <cell r="L301">
            <v>1488</v>
          </cell>
          <cell r="M301">
            <v>0</v>
          </cell>
          <cell r="N301" t="str">
            <v>S/L</v>
          </cell>
          <cell r="O301">
            <v>7</v>
          </cell>
          <cell r="P301" t="str">
            <v>City Recycling</v>
          </cell>
        </row>
        <row r="302">
          <cell r="A302" t="str">
            <v>VALLEY.293</v>
          </cell>
          <cell r="B302">
            <v>300</v>
          </cell>
          <cell r="C302"/>
          <cell r="D302" t="str">
            <v xml:space="preserve">4- Special Slant Top Tote Bin                </v>
          </cell>
          <cell r="E302">
            <v>36007</v>
          </cell>
          <cell r="F302">
            <v>1220</v>
          </cell>
          <cell r="G302">
            <v>0</v>
          </cell>
          <cell r="H302"/>
          <cell r="I302">
            <v>0</v>
          </cell>
          <cell r="J302">
            <v>1220</v>
          </cell>
          <cell r="K302">
            <v>0</v>
          </cell>
          <cell r="L302">
            <v>1220</v>
          </cell>
          <cell r="M302">
            <v>0</v>
          </cell>
          <cell r="N302" t="str">
            <v>S/L</v>
          </cell>
          <cell r="O302">
            <v>7</v>
          </cell>
          <cell r="P302" t="str">
            <v>City Recycling</v>
          </cell>
        </row>
        <row r="303">
          <cell r="A303" t="str">
            <v>VALLEY.294</v>
          </cell>
          <cell r="B303">
            <v>301</v>
          </cell>
          <cell r="C303"/>
          <cell r="D303" t="str">
            <v xml:space="preserve">1000- 14 Gal Recycle Bins                    </v>
          </cell>
          <cell r="E303">
            <v>35997</v>
          </cell>
          <cell r="F303">
            <v>4524.95</v>
          </cell>
          <cell r="G303">
            <v>0</v>
          </cell>
          <cell r="H303"/>
          <cell r="I303">
            <v>0</v>
          </cell>
          <cell r="J303">
            <v>4524.95</v>
          </cell>
          <cell r="K303">
            <v>0</v>
          </cell>
          <cell r="L303">
            <v>4524.95</v>
          </cell>
          <cell r="M303">
            <v>0</v>
          </cell>
          <cell r="N303" t="str">
            <v>S/L</v>
          </cell>
          <cell r="O303">
            <v>7</v>
          </cell>
          <cell r="P303" t="str">
            <v>City Recycling</v>
          </cell>
        </row>
        <row r="304">
          <cell r="A304" t="str">
            <v>VALLEY.295</v>
          </cell>
          <cell r="B304">
            <v>302</v>
          </cell>
          <cell r="C304"/>
          <cell r="D304" t="str">
            <v xml:space="preserve">5- 4yd FL Cardboard Recy Containe            </v>
          </cell>
          <cell r="E304">
            <v>36038</v>
          </cell>
          <cell r="F304">
            <v>3206.4</v>
          </cell>
          <cell r="G304">
            <v>0</v>
          </cell>
          <cell r="H304"/>
          <cell r="I304">
            <v>0</v>
          </cell>
          <cell r="J304">
            <v>3206.4</v>
          </cell>
          <cell r="K304">
            <v>0</v>
          </cell>
          <cell r="L304">
            <v>3206.4</v>
          </cell>
          <cell r="M304">
            <v>0</v>
          </cell>
          <cell r="N304" t="str">
            <v>S/L</v>
          </cell>
          <cell r="O304">
            <v>7</v>
          </cell>
          <cell r="P304" t="str">
            <v>City Recycling</v>
          </cell>
        </row>
        <row r="305">
          <cell r="A305" t="str">
            <v>VALLEY.296</v>
          </cell>
          <cell r="B305">
            <v>303</v>
          </cell>
          <cell r="C305"/>
          <cell r="D305" t="str">
            <v xml:space="preserve">10- 6yd FL Carboard Recy Containe            </v>
          </cell>
          <cell r="E305">
            <v>36038</v>
          </cell>
          <cell r="F305">
            <v>7557.6</v>
          </cell>
          <cell r="G305">
            <v>0</v>
          </cell>
          <cell r="H305"/>
          <cell r="I305">
            <v>0</v>
          </cell>
          <cell r="J305">
            <v>7557.6</v>
          </cell>
          <cell r="K305">
            <v>0</v>
          </cell>
          <cell r="L305">
            <v>7557.6</v>
          </cell>
          <cell r="M305">
            <v>0</v>
          </cell>
          <cell r="N305" t="str">
            <v>S/L</v>
          </cell>
          <cell r="O305">
            <v>7</v>
          </cell>
          <cell r="P305" t="str">
            <v>City Recycling</v>
          </cell>
        </row>
        <row r="306">
          <cell r="A306" t="str">
            <v>VALLEY.297</v>
          </cell>
          <cell r="B306">
            <v>304</v>
          </cell>
          <cell r="C306"/>
          <cell r="D306" t="str">
            <v xml:space="preserve">44.4yd Super Clean Trx Box/Lid               </v>
          </cell>
          <cell r="E306">
            <v>36063</v>
          </cell>
          <cell r="F306">
            <v>5391</v>
          </cell>
          <cell r="G306">
            <v>0</v>
          </cell>
          <cell r="H306"/>
          <cell r="I306">
            <v>0</v>
          </cell>
          <cell r="J306">
            <v>5391</v>
          </cell>
          <cell r="K306">
            <v>0</v>
          </cell>
          <cell r="L306">
            <v>5391</v>
          </cell>
          <cell r="M306">
            <v>0</v>
          </cell>
          <cell r="N306" t="str">
            <v>S/L</v>
          </cell>
          <cell r="O306">
            <v>7</v>
          </cell>
          <cell r="P306" t="str">
            <v>City Recycling</v>
          </cell>
        </row>
        <row r="307">
          <cell r="A307" t="str">
            <v>VALLEY.298</v>
          </cell>
          <cell r="B307">
            <v>305</v>
          </cell>
          <cell r="C307"/>
          <cell r="D307" t="str">
            <v xml:space="preserve">5- 6yd FL Cathedral Containers               </v>
          </cell>
          <cell r="E307">
            <v>36063</v>
          </cell>
          <cell r="F307">
            <v>3348</v>
          </cell>
          <cell r="G307">
            <v>0</v>
          </cell>
          <cell r="H307"/>
          <cell r="I307">
            <v>0</v>
          </cell>
          <cell r="J307">
            <v>3348</v>
          </cell>
          <cell r="K307">
            <v>0</v>
          </cell>
          <cell r="L307">
            <v>3348</v>
          </cell>
          <cell r="M307">
            <v>0</v>
          </cell>
          <cell r="N307" t="str">
            <v>S/L</v>
          </cell>
          <cell r="O307">
            <v>7</v>
          </cell>
          <cell r="P307" t="str">
            <v>City Recycling</v>
          </cell>
        </row>
        <row r="308">
          <cell r="A308" t="str">
            <v>VALLEY.299</v>
          </cell>
          <cell r="B308">
            <v>306</v>
          </cell>
          <cell r="C308"/>
          <cell r="D308" t="str">
            <v xml:space="preserve">5- 3yd FL Slant Top Containers               </v>
          </cell>
          <cell r="E308">
            <v>36063</v>
          </cell>
          <cell r="F308">
            <v>2604</v>
          </cell>
          <cell r="G308">
            <v>0</v>
          </cell>
          <cell r="H308"/>
          <cell r="I308">
            <v>0</v>
          </cell>
          <cell r="J308">
            <v>2604</v>
          </cell>
          <cell r="K308">
            <v>0</v>
          </cell>
          <cell r="L308">
            <v>2604</v>
          </cell>
          <cell r="M308">
            <v>0</v>
          </cell>
          <cell r="N308" t="str">
            <v>S/L</v>
          </cell>
          <cell r="O308">
            <v>7</v>
          </cell>
          <cell r="P308" t="str">
            <v>City Recycling</v>
          </cell>
        </row>
        <row r="309">
          <cell r="A309" t="str">
            <v>VALLEY.300</v>
          </cell>
          <cell r="B309">
            <v>307</v>
          </cell>
          <cell r="C309"/>
          <cell r="D309" t="str">
            <v xml:space="preserve">520- 35 Gal Carts                            </v>
          </cell>
          <cell r="E309">
            <v>36070</v>
          </cell>
          <cell r="F309">
            <v>17940</v>
          </cell>
          <cell r="G309">
            <v>0</v>
          </cell>
          <cell r="H309"/>
          <cell r="I309">
            <v>0</v>
          </cell>
          <cell r="J309">
            <v>17940</v>
          </cell>
          <cell r="K309">
            <v>0</v>
          </cell>
          <cell r="L309">
            <v>17940</v>
          </cell>
          <cell r="M309">
            <v>0</v>
          </cell>
          <cell r="N309" t="str">
            <v>S/L</v>
          </cell>
          <cell r="O309">
            <v>7</v>
          </cell>
          <cell r="P309" t="str">
            <v>City Recycling</v>
          </cell>
        </row>
        <row r="310">
          <cell r="A310" t="str">
            <v>VALLEY.301</v>
          </cell>
          <cell r="B310">
            <v>308</v>
          </cell>
          <cell r="C310"/>
          <cell r="D310" t="str">
            <v xml:space="preserve">5- 1 1/2yd Tote Bins                         </v>
          </cell>
          <cell r="E310">
            <v>36098</v>
          </cell>
          <cell r="F310">
            <v>1280</v>
          </cell>
          <cell r="G310">
            <v>0</v>
          </cell>
          <cell r="H310"/>
          <cell r="I310">
            <v>0</v>
          </cell>
          <cell r="J310">
            <v>1280</v>
          </cell>
          <cell r="K310">
            <v>0</v>
          </cell>
          <cell r="L310">
            <v>1280</v>
          </cell>
          <cell r="M310">
            <v>0</v>
          </cell>
          <cell r="N310" t="str">
            <v>S/L</v>
          </cell>
          <cell r="O310">
            <v>7</v>
          </cell>
          <cell r="P310" t="str">
            <v>City Recycling</v>
          </cell>
        </row>
        <row r="311">
          <cell r="A311" t="str">
            <v>VALLEY.302</v>
          </cell>
          <cell r="B311">
            <v>309</v>
          </cell>
          <cell r="C311"/>
          <cell r="D311" t="str">
            <v xml:space="preserve">2- 1 1/2 yd Tote Bins                        </v>
          </cell>
          <cell r="E311">
            <v>36098</v>
          </cell>
          <cell r="F311">
            <v>694</v>
          </cell>
          <cell r="G311">
            <v>0</v>
          </cell>
          <cell r="H311"/>
          <cell r="I311">
            <v>0</v>
          </cell>
          <cell r="J311">
            <v>694</v>
          </cell>
          <cell r="K311">
            <v>0</v>
          </cell>
          <cell r="L311">
            <v>694</v>
          </cell>
          <cell r="M311">
            <v>0</v>
          </cell>
          <cell r="N311" t="str">
            <v>S/L</v>
          </cell>
          <cell r="O311">
            <v>7</v>
          </cell>
          <cell r="P311" t="str">
            <v>City Recycling</v>
          </cell>
        </row>
        <row r="312">
          <cell r="A312" t="str">
            <v>VALLEY.303</v>
          </cell>
          <cell r="B312">
            <v>310</v>
          </cell>
          <cell r="C312"/>
          <cell r="D312" t="str">
            <v xml:space="preserve">5- 5yd FL Cathedral Containers               </v>
          </cell>
          <cell r="E312">
            <v>36098</v>
          </cell>
          <cell r="F312">
            <v>3146.4</v>
          </cell>
          <cell r="G312">
            <v>0</v>
          </cell>
          <cell r="H312"/>
          <cell r="I312">
            <v>0</v>
          </cell>
          <cell r="J312">
            <v>3146.4</v>
          </cell>
          <cell r="K312">
            <v>0</v>
          </cell>
          <cell r="L312">
            <v>3146.4</v>
          </cell>
          <cell r="M312">
            <v>0</v>
          </cell>
          <cell r="N312" t="str">
            <v>S/L</v>
          </cell>
          <cell r="O312">
            <v>7</v>
          </cell>
          <cell r="P312" t="str">
            <v>City Recycling</v>
          </cell>
        </row>
        <row r="313">
          <cell r="A313" t="str">
            <v>VALLEY.304</v>
          </cell>
          <cell r="B313">
            <v>311</v>
          </cell>
          <cell r="C313"/>
          <cell r="D313" t="str">
            <v xml:space="preserve">380- 95 Gal Containers                       </v>
          </cell>
          <cell r="E313">
            <v>36099</v>
          </cell>
          <cell r="F313">
            <v>18240</v>
          </cell>
          <cell r="G313">
            <v>0</v>
          </cell>
          <cell r="H313"/>
          <cell r="I313">
            <v>0</v>
          </cell>
          <cell r="J313">
            <v>18240</v>
          </cell>
          <cell r="K313">
            <v>0</v>
          </cell>
          <cell r="L313">
            <v>18240</v>
          </cell>
          <cell r="M313">
            <v>0</v>
          </cell>
          <cell r="N313" t="str">
            <v>S/L</v>
          </cell>
          <cell r="O313">
            <v>7</v>
          </cell>
          <cell r="P313" t="str">
            <v>City Recycling</v>
          </cell>
        </row>
        <row r="314">
          <cell r="A314" t="str">
            <v>VALLEY.305</v>
          </cell>
          <cell r="B314">
            <v>312</v>
          </cell>
          <cell r="C314"/>
          <cell r="D314" t="str">
            <v xml:space="preserve">2 2yd Self Dumping Hopper                    </v>
          </cell>
          <cell r="E314">
            <v>36188</v>
          </cell>
          <cell r="F314">
            <v>1390</v>
          </cell>
          <cell r="G314">
            <v>0</v>
          </cell>
          <cell r="H314"/>
          <cell r="I314">
            <v>0</v>
          </cell>
          <cell r="J314">
            <v>1390</v>
          </cell>
          <cell r="K314">
            <v>0</v>
          </cell>
          <cell r="L314">
            <v>1390</v>
          </cell>
          <cell r="M314">
            <v>0</v>
          </cell>
          <cell r="N314" t="str">
            <v>S/L</v>
          </cell>
          <cell r="O314">
            <v>7</v>
          </cell>
          <cell r="P314" t="str">
            <v>City Recycling</v>
          </cell>
        </row>
        <row r="315">
          <cell r="A315" t="str">
            <v>VALLEY.306</v>
          </cell>
          <cell r="B315">
            <v>313</v>
          </cell>
          <cell r="C315"/>
          <cell r="D315" t="str">
            <v xml:space="preserve">5 4yd Cardboard Recycl Container             </v>
          </cell>
          <cell r="E315">
            <v>36219</v>
          </cell>
          <cell r="F315">
            <v>2673.6</v>
          </cell>
          <cell r="G315">
            <v>0</v>
          </cell>
          <cell r="H315"/>
          <cell r="I315">
            <v>0</v>
          </cell>
          <cell r="J315">
            <v>2673.6</v>
          </cell>
          <cell r="K315">
            <v>0</v>
          </cell>
          <cell r="L315">
            <v>2673.6</v>
          </cell>
          <cell r="M315">
            <v>0</v>
          </cell>
          <cell r="N315" t="str">
            <v>S/L</v>
          </cell>
          <cell r="O315">
            <v>7</v>
          </cell>
          <cell r="P315" t="str">
            <v>City Recycling</v>
          </cell>
        </row>
        <row r="316">
          <cell r="A316" t="str">
            <v>VALLEY.307</v>
          </cell>
          <cell r="B316">
            <v>314</v>
          </cell>
          <cell r="C316"/>
          <cell r="D316" t="str">
            <v xml:space="preserve">380 95gal Containers                         </v>
          </cell>
          <cell r="E316">
            <v>36219</v>
          </cell>
          <cell r="F316">
            <v>18620</v>
          </cell>
          <cell r="G316">
            <v>0</v>
          </cell>
          <cell r="H316"/>
          <cell r="I316">
            <v>0</v>
          </cell>
          <cell r="J316">
            <v>18620</v>
          </cell>
          <cell r="K316">
            <v>0</v>
          </cell>
          <cell r="L316">
            <v>18620</v>
          </cell>
          <cell r="M316">
            <v>0</v>
          </cell>
          <cell r="N316" t="str">
            <v>S/L</v>
          </cell>
          <cell r="O316">
            <v>7</v>
          </cell>
          <cell r="P316" t="str">
            <v>City Recycling</v>
          </cell>
        </row>
        <row r="317">
          <cell r="A317" t="str">
            <v>VALLEY.308</v>
          </cell>
          <cell r="B317">
            <v>315</v>
          </cell>
          <cell r="C317"/>
          <cell r="D317" t="str">
            <v xml:space="preserve">330 35gal Carts                              </v>
          </cell>
          <cell r="E317">
            <v>36250</v>
          </cell>
          <cell r="F317">
            <v>11385</v>
          </cell>
          <cell r="G317">
            <v>0</v>
          </cell>
          <cell r="H317"/>
          <cell r="I317">
            <v>0</v>
          </cell>
          <cell r="J317">
            <v>11385</v>
          </cell>
          <cell r="K317">
            <v>0</v>
          </cell>
          <cell r="L317">
            <v>11385</v>
          </cell>
          <cell r="M317">
            <v>0</v>
          </cell>
          <cell r="N317" t="str">
            <v>S/L</v>
          </cell>
          <cell r="O317">
            <v>7</v>
          </cell>
          <cell r="P317" t="str">
            <v>City Recycling</v>
          </cell>
        </row>
        <row r="318">
          <cell r="A318" t="str">
            <v>VALLEY.309</v>
          </cell>
          <cell r="B318">
            <v>316</v>
          </cell>
          <cell r="C318"/>
          <cell r="D318" t="str">
            <v xml:space="preserve">1-5yd FL Container                           </v>
          </cell>
          <cell r="E318">
            <v>36301</v>
          </cell>
          <cell r="F318">
            <v>1483</v>
          </cell>
          <cell r="G318">
            <v>0</v>
          </cell>
          <cell r="H318"/>
          <cell r="I318">
            <v>0</v>
          </cell>
          <cell r="J318">
            <v>1483</v>
          </cell>
          <cell r="K318">
            <v>0</v>
          </cell>
          <cell r="L318">
            <v>1483</v>
          </cell>
          <cell r="M318">
            <v>0</v>
          </cell>
          <cell r="N318" t="str">
            <v>S/L</v>
          </cell>
          <cell r="O318">
            <v>7</v>
          </cell>
          <cell r="P318" t="str">
            <v>City Recycling</v>
          </cell>
        </row>
        <row r="319">
          <cell r="A319" t="str">
            <v>VALLEY.310</v>
          </cell>
          <cell r="B319">
            <v>317</v>
          </cell>
          <cell r="C319"/>
          <cell r="D319" t="str">
            <v xml:space="preserve">5-6yd Cardboard Recycl Container             </v>
          </cell>
          <cell r="E319">
            <v>36301</v>
          </cell>
          <cell r="F319">
            <v>2976</v>
          </cell>
          <cell r="G319">
            <v>0</v>
          </cell>
          <cell r="H319"/>
          <cell r="I319">
            <v>0</v>
          </cell>
          <cell r="J319">
            <v>2976</v>
          </cell>
          <cell r="K319">
            <v>0</v>
          </cell>
          <cell r="L319">
            <v>2976</v>
          </cell>
          <cell r="M319">
            <v>0</v>
          </cell>
          <cell r="N319" t="str">
            <v>S/L</v>
          </cell>
          <cell r="O319">
            <v>7</v>
          </cell>
          <cell r="P319" t="str">
            <v>City Recycling</v>
          </cell>
        </row>
        <row r="320">
          <cell r="A320" t="str">
            <v>VALLEY.311</v>
          </cell>
          <cell r="B320">
            <v>318</v>
          </cell>
          <cell r="C320"/>
          <cell r="D320" t="str">
            <v xml:space="preserve">1-14 Gal Recycle Bin                         </v>
          </cell>
          <cell r="E320">
            <v>36306</v>
          </cell>
          <cell r="F320">
            <v>3880</v>
          </cell>
          <cell r="G320">
            <v>0</v>
          </cell>
          <cell r="H320"/>
          <cell r="I320">
            <v>0</v>
          </cell>
          <cell r="J320">
            <v>3880</v>
          </cell>
          <cell r="K320">
            <v>0</v>
          </cell>
          <cell r="L320">
            <v>3880</v>
          </cell>
          <cell r="M320">
            <v>0</v>
          </cell>
          <cell r="N320" t="str">
            <v>S/L</v>
          </cell>
          <cell r="O320">
            <v>7</v>
          </cell>
          <cell r="P320" t="str">
            <v>City Recycling</v>
          </cell>
        </row>
        <row r="321">
          <cell r="A321" t="str">
            <v>VALLEY.312</v>
          </cell>
          <cell r="B321">
            <v>319</v>
          </cell>
          <cell r="C321"/>
          <cell r="D321" t="str">
            <v xml:space="preserve">2-8yd FL Containers                          </v>
          </cell>
          <cell r="E321">
            <v>36339</v>
          </cell>
          <cell r="F321">
            <v>1598</v>
          </cell>
          <cell r="G321">
            <v>0</v>
          </cell>
          <cell r="H321"/>
          <cell r="I321">
            <v>0</v>
          </cell>
          <cell r="J321">
            <v>1598</v>
          </cell>
          <cell r="K321">
            <v>0</v>
          </cell>
          <cell r="L321">
            <v>1598</v>
          </cell>
          <cell r="M321">
            <v>0</v>
          </cell>
          <cell r="N321" t="str">
            <v>S/L</v>
          </cell>
          <cell r="O321">
            <v>7</v>
          </cell>
          <cell r="P321" t="str">
            <v>City Recycling</v>
          </cell>
        </row>
        <row r="322">
          <cell r="A322" t="str">
            <v>VALLEY.313</v>
          </cell>
          <cell r="B322">
            <v>320</v>
          </cell>
          <cell r="C322"/>
          <cell r="D322" t="str">
            <v xml:space="preserve">5-1yd FL Containers                          </v>
          </cell>
          <cell r="E322">
            <v>36364</v>
          </cell>
          <cell r="F322">
            <v>1764</v>
          </cell>
          <cell r="G322">
            <v>0</v>
          </cell>
          <cell r="H322"/>
          <cell r="I322">
            <v>0</v>
          </cell>
          <cell r="J322">
            <v>1764</v>
          </cell>
          <cell r="K322">
            <v>0</v>
          </cell>
          <cell r="L322">
            <v>1764</v>
          </cell>
          <cell r="M322">
            <v>0</v>
          </cell>
          <cell r="N322" t="str">
            <v>S/L</v>
          </cell>
          <cell r="O322">
            <v>7</v>
          </cell>
          <cell r="P322" t="str">
            <v>City Recycling</v>
          </cell>
        </row>
        <row r="323">
          <cell r="A323" t="str">
            <v>VALLEY.314</v>
          </cell>
          <cell r="B323">
            <v>321</v>
          </cell>
          <cell r="C323"/>
          <cell r="D323" t="str">
            <v xml:space="preserve">3-6yd FL Containers                          </v>
          </cell>
          <cell r="E323">
            <v>36364</v>
          </cell>
          <cell r="F323">
            <v>1930.5</v>
          </cell>
          <cell r="G323">
            <v>0</v>
          </cell>
          <cell r="H323"/>
          <cell r="I323">
            <v>0</v>
          </cell>
          <cell r="J323">
            <v>1930.5</v>
          </cell>
          <cell r="K323">
            <v>0</v>
          </cell>
          <cell r="L323">
            <v>1930.5</v>
          </cell>
          <cell r="M323">
            <v>0</v>
          </cell>
          <cell r="N323" t="str">
            <v>S/L</v>
          </cell>
          <cell r="O323">
            <v>7</v>
          </cell>
          <cell r="P323" t="str">
            <v>City Recycling</v>
          </cell>
        </row>
        <row r="324">
          <cell r="A324" t="str">
            <v>VALLEY.315</v>
          </cell>
          <cell r="B324">
            <v>322</v>
          </cell>
          <cell r="C324"/>
          <cell r="D324" t="str">
            <v xml:space="preserve">5-4yd Cardboard Recycl Containers            </v>
          </cell>
          <cell r="E324">
            <v>36364</v>
          </cell>
          <cell r="F324">
            <v>2587.1999999999998</v>
          </cell>
          <cell r="G324">
            <v>0</v>
          </cell>
          <cell r="H324"/>
          <cell r="I324">
            <v>0</v>
          </cell>
          <cell r="J324">
            <v>2587.1999999999998</v>
          </cell>
          <cell r="K324">
            <v>0</v>
          </cell>
          <cell r="L324">
            <v>2587.1999999999998</v>
          </cell>
          <cell r="M324">
            <v>0</v>
          </cell>
          <cell r="N324" t="str">
            <v>S/L</v>
          </cell>
          <cell r="O324">
            <v>7</v>
          </cell>
          <cell r="P324" t="str">
            <v>City Recycling</v>
          </cell>
        </row>
        <row r="325">
          <cell r="A325" t="str">
            <v>VALLEY.316</v>
          </cell>
          <cell r="B325">
            <v>323</v>
          </cell>
          <cell r="C325"/>
          <cell r="D325" t="str">
            <v xml:space="preserve">5-6yd Cardboard Recycl Containers            </v>
          </cell>
          <cell r="E325">
            <v>36364</v>
          </cell>
          <cell r="F325">
            <v>3110.8</v>
          </cell>
          <cell r="G325">
            <v>0</v>
          </cell>
          <cell r="H325"/>
          <cell r="I325">
            <v>0</v>
          </cell>
          <cell r="J325">
            <v>3110.8</v>
          </cell>
          <cell r="K325">
            <v>0</v>
          </cell>
          <cell r="L325">
            <v>3110.8</v>
          </cell>
          <cell r="M325">
            <v>0</v>
          </cell>
          <cell r="N325" t="str">
            <v>S/L</v>
          </cell>
          <cell r="O325">
            <v>7</v>
          </cell>
          <cell r="P325" t="str">
            <v>City Recycling</v>
          </cell>
        </row>
        <row r="326">
          <cell r="A326" t="str">
            <v>VALLEY.317</v>
          </cell>
          <cell r="B326">
            <v>324</v>
          </cell>
          <cell r="C326"/>
          <cell r="D326" t="str">
            <v xml:space="preserve">192-95 Gal Carts                             </v>
          </cell>
          <cell r="E326">
            <v>36399</v>
          </cell>
          <cell r="F326">
            <v>9216</v>
          </cell>
          <cell r="G326">
            <v>0</v>
          </cell>
          <cell r="H326"/>
          <cell r="I326">
            <v>0</v>
          </cell>
          <cell r="J326">
            <v>9216</v>
          </cell>
          <cell r="K326">
            <v>0</v>
          </cell>
          <cell r="L326">
            <v>9216</v>
          </cell>
          <cell r="M326">
            <v>0</v>
          </cell>
          <cell r="N326" t="str">
            <v>S/L</v>
          </cell>
          <cell r="O326">
            <v>7</v>
          </cell>
          <cell r="P326" t="str">
            <v>City Recycling</v>
          </cell>
        </row>
        <row r="327">
          <cell r="A327" t="str">
            <v>VALLEY.318</v>
          </cell>
          <cell r="B327">
            <v>325</v>
          </cell>
          <cell r="C327"/>
          <cell r="D327" t="str">
            <v xml:space="preserve">5-6yd Metal FL Cardbd Container              </v>
          </cell>
          <cell r="E327">
            <v>36460</v>
          </cell>
          <cell r="F327">
            <v>2976</v>
          </cell>
          <cell r="G327">
            <v>0</v>
          </cell>
          <cell r="H327"/>
          <cell r="I327">
            <v>0</v>
          </cell>
          <cell r="J327">
            <v>2976</v>
          </cell>
          <cell r="K327">
            <v>0</v>
          </cell>
          <cell r="L327">
            <v>2976</v>
          </cell>
          <cell r="M327">
            <v>0</v>
          </cell>
          <cell r="N327" t="str">
            <v>S/L</v>
          </cell>
          <cell r="O327">
            <v>7</v>
          </cell>
          <cell r="P327" t="str">
            <v>City Recycling</v>
          </cell>
        </row>
        <row r="328">
          <cell r="A328" t="str">
            <v>VALLEY.319</v>
          </cell>
          <cell r="B328">
            <v>326</v>
          </cell>
          <cell r="C328"/>
          <cell r="D328" t="str">
            <v xml:space="preserve">4-4yd Metal FL Recycl Container              </v>
          </cell>
          <cell r="E328">
            <v>36488</v>
          </cell>
          <cell r="F328">
            <v>2407.6999999999998</v>
          </cell>
          <cell r="G328">
            <v>0</v>
          </cell>
          <cell r="H328"/>
          <cell r="I328">
            <v>0</v>
          </cell>
          <cell r="J328">
            <v>2407.6999999999998</v>
          </cell>
          <cell r="K328">
            <v>0</v>
          </cell>
          <cell r="L328">
            <v>2407.6999999999998</v>
          </cell>
          <cell r="M328">
            <v>0</v>
          </cell>
          <cell r="N328" t="str">
            <v>S/L</v>
          </cell>
          <cell r="O328">
            <v>7</v>
          </cell>
          <cell r="P328" t="str">
            <v>City Recycling</v>
          </cell>
        </row>
        <row r="329">
          <cell r="A329" t="str">
            <v>VALLEY.320</v>
          </cell>
          <cell r="B329">
            <v>327</v>
          </cell>
          <cell r="C329"/>
          <cell r="D329" t="str">
            <v xml:space="preserve">500-14 gal Recycl Bin                        </v>
          </cell>
          <cell r="E329">
            <v>36494</v>
          </cell>
          <cell r="F329">
            <v>2315</v>
          </cell>
          <cell r="G329">
            <v>0</v>
          </cell>
          <cell r="H329"/>
          <cell r="I329">
            <v>0</v>
          </cell>
          <cell r="J329">
            <v>2315</v>
          </cell>
          <cell r="K329">
            <v>0</v>
          </cell>
          <cell r="L329">
            <v>2315</v>
          </cell>
          <cell r="M329">
            <v>0</v>
          </cell>
          <cell r="N329" t="str">
            <v>S/L</v>
          </cell>
          <cell r="O329">
            <v>7</v>
          </cell>
          <cell r="P329" t="str">
            <v>City Recycling</v>
          </cell>
        </row>
        <row r="330">
          <cell r="A330" t="str">
            <v>VALLEY.321</v>
          </cell>
          <cell r="B330">
            <v>328</v>
          </cell>
          <cell r="C330"/>
          <cell r="D330" t="str">
            <v xml:space="preserve">Sani-Containers                              </v>
          </cell>
          <cell r="E330">
            <v>33970</v>
          </cell>
          <cell r="F330">
            <v>485846.38</v>
          </cell>
          <cell r="G330">
            <v>0</v>
          </cell>
          <cell r="H330"/>
          <cell r="I330">
            <v>0</v>
          </cell>
          <cell r="J330">
            <v>485846.38</v>
          </cell>
          <cell r="K330">
            <v>0</v>
          </cell>
          <cell r="L330">
            <v>485846.38</v>
          </cell>
          <cell r="M330">
            <v>0</v>
          </cell>
          <cell r="N330" t="str">
            <v>S/L</v>
          </cell>
          <cell r="O330">
            <v>7</v>
          </cell>
          <cell r="P330" t="str">
            <v>City Recycling</v>
          </cell>
        </row>
        <row r="331">
          <cell r="A331" t="str">
            <v>VALLEY.322</v>
          </cell>
          <cell r="B331">
            <v>329</v>
          </cell>
          <cell r="C331"/>
          <cell r="D331" t="str">
            <v xml:space="preserve">294-95 Gal Carts                             </v>
          </cell>
          <cell r="E331">
            <v>36556</v>
          </cell>
          <cell r="F331">
            <v>14112</v>
          </cell>
          <cell r="G331">
            <v>0</v>
          </cell>
          <cell r="H331"/>
          <cell r="I331">
            <v>0</v>
          </cell>
          <cell r="J331">
            <v>14112</v>
          </cell>
          <cell r="K331">
            <v>0</v>
          </cell>
          <cell r="L331">
            <v>14112</v>
          </cell>
          <cell r="M331">
            <v>0</v>
          </cell>
          <cell r="N331" t="str">
            <v>S/L</v>
          </cell>
          <cell r="O331">
            <v>7</v>
          </cell>
          <cell r="P331" t="str">
            <v>City Recycling</v>
          </cell>
        </row>
        <row r="332">
          <cell r="A332" t="str">
            <v>VALLEY.323</v>
          </cell>
          <cell r="B332">
            <v>330</v>
          </cell>
          <cell r="C332"/>
          <cell r="D332" t="str">
            <v xml:space="preserve">500-35 Gal Carts                             </v>
          </cell>
          <cell r="E332">
            <v>36598</v>
          </cell>
          <cell r="F332">
            <v>17250</v>
          </cell>
          <cell r="G332">
            <v>0</v>
          </cell>
          <cell r="H332"/>
          <cell r="I332">
            <v>0</v>
          </cell>
          <cell r="J332">
            <v>17250</v>
          </cell>
          <cell r="K332">
            <v>0</v>
          </cell>
          <cell r="L332">
            <v>17250</v>
          </cell>
          <cell r="M332">
            <v>0</v>
          </cell>
          <cell r="N332" t="str">
            <v>S/L</v>
          </cell>
          <cell r="O332">
            <v>7</v>
          </cell>
          <cell r="P332" t="str">
            <v>City Recycling</v>
          </cell>
        </row>
        <row r="333">
          <cell r="A333" t="str">
            <v>VALLEY.324</v>
          </cell>
          <cell r="B333">
            <v>331</v>
          </cell>
          <cell r="C333"/>
          <cell r="D333" t="str">
            <v xml:space="preserve">1-14 Gal Recycle Bin                         </v>
          </cell>
          <cell r="E333">
            <v>36607</v>
          </cell>
          <cell r="F333">
            <v>4900</v>
          </cell>
          <cell r="G333">
            <v>0</v>
          </cell>
          <cell r="H333"/>
          <cell r="I333">
            <v>0</v>
          </cell>
          <cell r="J333">
            <v>4900</v>
          </cell>
          <cell r="K333">
            <v>0</v>
          </cell>
          <cell r="L333">
            <v>4900</v>
          </cell>
          <cell r="M333">
            <v>0</v>
          </cell>
          <cell r="N333" t="str">
            <v>S/L</v>
          </cell>
          <cell r="O333">
            <v>7</v>
          </cell>
          <cell r="P333" t="str">
            <v>City Recycling</v>
          </cell>
        </row>
        <row r="334">
          <cell r="A334" t="str">
            <v>VALLEY.325</v>
          </cell>
          <cell r="B334">
            <v>332</v>
          </cell>
          <cell r="C334"/>
          <cell r="D334" t="str">
            <v xml:space="preserve">2 - 1.5yd Tote Bins                          </v>
          </cell>
          <cell r="E334">
            <v>36643</v>
          </cell>
          <cell r="F334">
            <v>704</v>
          </cell>
          <cell r="G334">
            <v>0</v>
          </cell>
          <cell r="H334"/>
          <cell r="I334">
            <v>0</v>
          </cell>
          <cell r="J334">
            <v>704</v>
          </cell>
          <cell r="K334">
            <v>0</v>
          </cell>
          <cell r="L334">
            <v>704</v>
          </cell>
          <cell r="M334">
            <v>0</v>
          </cell>
          <cell r="N334" t="str">
            <v>S/L</v>
          </cell>
          <cell r="O334">
            <v>7</v>
          </cell>
          <cell r="P334" t="str">
            <v>City Recycling</v>
          </cell>
        </row>
        <row r="335">
          <cell r="A335" t="str">
            <v>VALLEY.326</v>
          </cell>
          <cell r="B335">
            <v>333</v>
          </cell>
          <cell r="C335"/>
          <cell r="D335" t="str">
            <v xml:space="preserve">1 3yd FL Recycle Lid                         </v>
          </cell>
          <cell r="E335">
            <v>36677</v>
          </cell>
          <cell r="F335">
            <v>103.2</v>
          </cell>
          <cell r="G335">
            <v>0</v>
          </cell>
          <cell r="H335"/>
          <cell r="I335">
            <v>0</v>
          </cell>
          <cell r="J335">
            <v>103.2</v>
          </cell>
          <cell r="K335">
            <v>0</v>
          </cell>
          <cell r="L335">
            <v>103.2</v>
          </cell>
          <cell r="M335">
            <v>0</v>
          </cell>
          <cell r="N335" t="str">
            <v>S/L</v>
          </cell>
          <cell r="O335">
            <v>7</v>
          </cell>
          <cell r="P335" t="str">
            <v>City Recycling</v>
          </cell>
        </row>
        <row r="336">
          <cell r="A336" t="str">
            <v>VALLEY.327</v>
          </cell>
          <cell r="B336">
            <v>334</v>
          </cell>
          <cell r="C336"/>
          <cell r="D336" t="str">
            <v xml:space="preserve">5 - 4yd FL Recycling Containers              </v>
          </cell>
          <cell r="E336">
            <v>36677</v>
          </cell>
          <cell r="F336">
            <v>2649.6</v>
          </cell>
          <cell r="G336">
            <v>0</v>
          </cell>
          <cell r="H336"/>
          <cell r="I336">
            <v>0</v>
          </cell>
          <cell r="J336">
            <v>2649.6</v>
          </cell>
          <cell r="K336">
            <v>0</v>
          </cell>
          <cell r="L336">
            <v>2649.6</v>
          </cell>
          <cell r="M336">
            <v>0</v>
          </cell>
          <cell r="N336" t="str">
            <v>S/L</v>
          </cell>
          <cell r="O336">
            <v>7</v>
          </cell>
          <cell r="P336" t="str">
            <v>City Recycling</v>
          </cell>
        </row>
        <row r="337">
          <cell r="A337" t="str">
            <v>VALLEY.328</v>
          </cell>
          <cell r="B337">
            <v>335</v>
          </cell>
          <cell r="C337"/>
          <cell r="D337" t="str">
            <v xml:space="preserve">5 - 6yd FL Recycling Containers              </v>
          </cell>
          <cell r="E337">
            <v>36707</v>
          </cell>
          <cell r="F337">
            <v>2952</v>
          </cell>
          <cell r="G337">
            <v>0</v>
          </cell>
          <cell r="H337"/>
          <cell r="I337">
            <v>0</v>
          </cell>
          <cell r="J337">
            <v>2952</v>
          </cell>
          <cell r="K337">
            <v>0</v>
          </cell>
          <cell r="L337">
            <v>2952</v>
          </cell>
          <cell r="M337">
            <v>0</v>
          </cell>
          <cell r="N337" t="str">
            <v>S/L</v>
          </cell>
          <cell r="O337">
            <v>7</v>
          </cell>
          <cell r="P337" t="str">
            <v>City Recycling</v>
          </cell>
        </row>
        <row r="338">
          <cell r="A338" t="str">
            <v>VALLEY.329</v>
          </cell>
          <cell r="B338">
            <v>336</v>
          </cell>
          <cell r="C338"/>
          <cell r="D338" t="str">
            <v xml:space="preserve">192 - 95 gal Carts                           </v>
          </cell>
          <cell r="E338">
            <v>36734</v>
          </cell>
          <cell r="F338">
            <v>9456</v>
          </cell>
          <cell r="G338">
            <v>0</v>
          </cell>
          <cell r="H338"/>
          <cell r="I338">
            <v>0</v>
          </cell>
          <cell r="J338">
            <v>9456</v>
          </cell>
          <cell r="K338">
            <v>0</v>
          </cell>
          <cell r="L338">
            <v>9456</v>
          </cell>
          <cell r="M338">
            <v>0</v>
          </cell>
          <cell r="N338" t="str">
            <v>S/L</v>
          </cell>
          <cell r="O338">
            <v>7</v>
          </cell>
          <cell r="P338" t="str">
            <v>City Recycling</v>
          </cell>
        </row>
        <row r="339">
          <cell r="A339" t="str">
            <v>VALLEY.330</v>
          </cell>
          <cell r="B339">
            <v>337</v>
          </cell>
          <cell r="C339"/>
          <cell r="D339" t="str">
            <v xml:space="preserve">5 - 1.5yd Tote Bins                          </v>
          </cell>
          <cell r="E339">
            <v>36768</v>
          </cell>
          <cell r="F339">
            <v>1296</v>
          </cell>
          <cell r="G339">
            <v>0</v>
          </cell>
          <cell r="H339"/>
          <cell r="I339">
            <v>0</v>
          </cell>
          <cell r="J339">
            <v>1296</v>
          </cell>
          <cell r="K339">
            <v>0</v>
          </cell>
          <cell r="L339">
            <v>1296</v>
          </cell>
          <cell r="M339">
            <v>0</v>
          </cell>
          <cell r="N339" t="str">
            <v>S/L</v>
          </cell>
          <cell r="O339">
            <v>7</v>
          </cell>
          <cell r="P339" t="str">
            <v>City Recycling</v>
          </cell>
        </row>
        <row r="340">
          <cell r="A340" t="str">
            <v>VALLEY.331</v>
          </cell>
          <cell r="B340">
            <v>338</v>
          </cell>
          <cell r="C340"/>
          <cell r="D340" t="str">
            <v xml:space="preserve">5 - 4yd FL Recycling Containers              </v>
          </cell>
          <cell r="E340">
            <v>36768</v>
          </cell>
          <cell r="F340">
            <v>2649.6</v>
          </cell>
          <cell r="G340">
            <v>0</v>
          </cell>
          <cell r="H340"/>
          <cell r="I340">
            <v>0</v>
          </cell>
          <cell r="J340">
            <v>2649.6</v>
          </cell>
          <cell r="K340">
            <v>0</v>
          </cell>
          <cell r="L340">
            <v>2649.6</v>
          </cell>
          <cell r="M340">
            <v>0</v>
          </cell>
          <cell r="N340" t="str">
            <v>S/L</v>
          </cell>
          <cell r="O340">
            <v>7</v>
          </cell>
          <cell r="P340" t="str">
            <v>City Recycling</v>
          </cell>
        </row>
        <row r="341">
          <cell r="A341" t="str">
            <v>VALLEY.332</v>
          </cell>
          <cell r="B341">
            <v>339</v>
          </cell>
          <cell r="C341"/>
          <cell r="D341" t="str">
            <v xml:space="preserve">2 - 3yd FL Containers                        </v>
          </cell>
          <cell r="E341">
            <v>36768</v>
          </cell>
          <cell r="F341">
            <v>1115</v>
          </cell>
          <cell r="G341">
            <v>0</v>
          </cell>
          <cell r="H341"/>
          <cell r="I341">
            <v>0</v>
          </cell>
          <cell r="J341">
            <v>1115</v>
          </cell>
          <cell r="K341">
            <v>0</v>
          </cell>
          <cell r="L341">
            <v>1115</v>
          </cell>
          <cell r="M341">
            <v>0</v>
          </cell>
          <cell r="N341" t="str">
            <v>S/L</v>
          </cell>
          <cell r="O341">
            <v>7</v>
          </cell>
          <cell r="P341" t="str">
            <v>City Recycling</v>
          </cell>
        </row>
        <row r="342">
          <cell r="A342" t="str">
            <v>VALLEY.333</v>
          </cell>
          <cell r="B342">
            <v>340</v>
          </cell>
          <cell r="C342"/>
          <cell r="D342" t="str">
            <v xml:space="preserve">1 - 8yd FL Container                         </v>
          </cell>
          <cell r="E342">
            <v>36768</v>
          </cell>
          <cell r="F342">
            <v>912</v>
          </cell>
          <cell r="G342">
            <v>0</v>
          </cell>
          <cell r="H342"/>
          <cell r="I342">
            <v>0</v>
          </cell>
          <cell r="J342">
            <v>912</v>
          </cell>
          <cell r="K342">
            <v>0</v>
          </cell>
          <cell r="L342">
            <v>912</v>
          </cell>
          <cell r="M342">
            <v>0</v>
          </cell>
          <cell r="N342" t="str">
            <v>S/L</v>
          </cell>
          <cell r="O342">
            <v>7</v>
          </cell>
          <cell r="P342" t="str">
            <v>City Recycling</v>
          </cell>
        </row>
        <row r="343">
          <cell r="A343" t="str">
            <v>VALLEY.334</v>
          </cell>
          <cell r="B343">
            <v>341</v>
          </cell>
          <cell r="C343"/>
          <cell r="D343" t="str">
            <v xml:space="preserve">2 - 2yd FL Containers                        </v>
          </cell>
          <cell r="E343">
            <v>36768</v>
          </cell>
          <cell r="F343">
            <v>1002</v>
          </cell>
          <cell r="G343">
            <v>0</v>
          </cell>
          <cell r="H343"/>
          <cell r="I343">
            <v>0</v>
          </cell>
          <cell r="J343">
            <v>1002</v>
          </cell>
          <cell r="K343">
            <v>0</v>
          </cell>
          <cell r="L343">
            <v>1002</v>
          </cell>
          <cell r="M343">
            <v>0</v>
          </cell>
          <cell r="N343" t="str">
            <v>S/L</v>
          </cell>
          <cell r="O343">
            <v>7</v>
          </cell>
          <cell r="P343" t="str">
            <v>City Recycling</v>
          </cell>
        </row>
        <row r="344">
          <cell r="A344" t="str">
            <v>VALLEY.335</v>
          </cell>
          <cell r="B344">
            <v>342</v>
          </cell>
          <cell r="C344"/>
          <cell r="D344" t="str">
            <v xml:space="preserve">3 - 4yd FL Containers                        </v>
          </cell>
          <cell r="E344">
            <v>36768</v>
          </cell>
          <cell r="F344">
            <v>1912.5</v>
          </cell>
          <cell r="G344">
            <v>0</v>
          </cell>
          <cell r="H344"/>
          <cell r="I344">
            <v>0</v>
          </cell>
          <cell r="J344">
            <v>1912.5</v>
          </cell>
          <cell r="K344">
            <v>0</v>
          </cell>
          <cell r="L344">
            <v>1912.5</v>
          </cell>
          <cell r="M344">
            <v>0</v>
          </cell>
          <cell r="N344" t="str">
            <v>S/L</v>
          </cell>
          <cell r="O344">
            <v>7</v>
          </cell>
          <cell r="P344" t="str">
            <v>City Recycling</v>
          </cell>
        </row>
        <row r="345">
          <cell r="A345" t="str">
            <v>VALLEY.336</v>
          </cell>
          <cell r="B345">
            <v>343</v>
          </cell>
          <cell r="C345"/>
          <cell r="D345" t="str">
            <v xml:space="preserve">2 - 6yd FL Containers                        </v>
          </cell>
          <cell r="E345">
            <v>36768</v>
          </cell>
          <cell r="F345">
            <v>1408</v>
          </cell>
          <cell r="G345">
            <v>0</v>
          </cell>
          <cell r="H345"/>
          <cell r="I345">
            <v>0</v>
          </cell>
          <cell r="J345">
            <v>1408</v>
          </cell>
          <cell r="K345">
            <v>0</v>
          </cell>
          <cell r="L345">
            <v>1408</v>
          </cell>
          <cell r="M345">
            <v>0</v>
          </cell>
          <cell r="N345" t="str">
            <v>S/L</v>
          </cell>
          <cell r="O345">
            <v>7</v>
          </cell>
          <cell r="P345" t="str">
            <v>City Recycling</v>
          </cell>
        </row>
        <row r="346">
          <cell r="A346" t="str">
            <v>VALLEY.337</v>
          </cell>
          <cell r="B346">
            <v>344</v>
          </cell>
          <cell r="C346"/>
          <cell r="D346" t="str">
            <v xml:space="preserve">5 - 3yd FL Containers                        </v>
          </cell>
          <cell r="E346">
            <v>36825</v>
          </cell>
          <cell r="F346">
            <v>2796</v>
          </cell>
          <cell r="G346">
            <v>0</v>
          </cell>
          <cell r="H346"/>
          <cell r="I346">
            <v>0</v>
          </cell>
          <cell r="J346">
            <v>2796</v>
          </cell>
          <cell r="K346">
            <v>0</v>
          </cell>
          <cell r="L346">
            <v>2796</v>
          </cell>
          <cell r="M346">
            <v>0</v>
          </cell>
          <cell r="N346" t="str">
            <v>S/L</v>
          </cell>
          <cell r="O346">
            <v>7</v>
          </cell>
          <cell r="P346" t="str">
            <v>City Recycling</v>
          </cell>
        </row>
        <row r="347">
          <cell r="A347" t="str">
            <v>VALLEY.338</v>
          </cell>
          <cell r="B347">
            <v>345</v>
          </cell>
          <cell r="C347"/>
          <cell r="D347" t="str">
            <v xml:space="preserve">5 - 4yd FL Containers                        </v>
          </cell>
          <cell r="E347">
            <v>36825</v>
          </cell>
          <cell r="F347">
            <v>3033.6</v>
          </cell>
          <cell r="G347">
            <v>0</v>
          </cell>
          <cell r="H347"/>
          <cell r="I347">
            <v>0</v>
          </cell>
          <cell r="J347">
            <v>3033.6</v>
          </cell>
          <cell r="K347">
            <v>0</v>
          </cell>
          <cell r="L347">
            <v>3033.6</v>
          </cell>
          <cell r="M347">
            <v>0</v>
          </cell>
          <cell r="N347" t="str">
            <v>S/L</v>
          </cell>
          <cell r="O347">
            <v>7</v>
          </cell>
          <cell r="P347" t="str">
            <v>City Recycling</v>
          </cell>
        </row>
        <row r="348">
          <cell r="A348" t="str">
            <v>VALLEY.339</v>
          </cell>
          <cell r="B348">
            <v>346</v>
          </cell>
          <cell r="C348"/>
          <cell r="D348" t="str">
            <v xml:space="preserve">190 - 95 Gal Carts                           </v>
          </cell>
          <cell r="E348">
            <v>36830</v>
          </cell>
          <cell r="F348">
            <v>9052.5</v>
          </cell>
          <cell r="G348">
            <v>0</v>
          </cell>
          <cell r="H348"/>
          <cell r="I348">
            <v>0</v>
          </cell>
          <cell r="J348">
            <v>9052.5</v>
          </cell>
          <cell r="K348">
            <v>0</v>
          </cell>
          <cell r="L348">
            <v>9052.5</v>
          </cell>
          <cell r="M348">
            <v>0</v>
          </cell>
          <cell r="N348" t="str">
            <v>S/L</v>
          </cell>
          <cell r="O348">
            <v>7</v>
          </cell>
          <cell r="P348" t="str">
            <v>City Recycling</v>
          </cell>
        </row>
        <row r="349">
          <cell r="A349" t="str">
            <v>VALLEY.340</v>
          </cell>
          <cell r="B349">
            <v>347</v>
          </cell>
          <cell r="C349"/>
          <cell r="D349" t="str">
            <v xml:space="preserve">5 - 4yd FL Recycling Containers              </v>
          </cell>
          <cell r="E349">
            <v>36850</v>
          </cell>
          <cell r="F349">
            <v>2760</v>
          </cell>
          <cell r="G349">
            <v>0</v>
          </cell>
          <cell r="H349"/>
          <cell r="I349">
            <v>0</v>
          </cell>
          <cell r="J349">
            <v>2760</v>
          </cell>
          <cell r="K349">
            <v>0</v>
          </cell>
          <cell r="L349">
            <v>2760</v>
          </cell>
          <cell r="M349">
            <v>0</v>
          </cell>
          <cell r="N349" t="str">
            <v>S/L</v>
          </cell>
          <cell r="O349">
            <v>7</v>
          </cell>
          <cell r="P349" t="str">
            <v>City Recycling</v>
          </cell>
        </row>
        <row r="350">
          <cell r="A350" t="str">
            <v>VALLEY.341</v>
          </cell>
          <cell r="B350">
            <v>348</v>
          </cell>
          <cell r="C350"/>
          <cell r="D350" t="str">
            <v xml:space="preserve">1 Secure Storage Container - 22 Ft.          </v>
          </cell>
          <cell r="E350">
            <v>36860</v>
          </cell>
          <cell r="F350">
            <v>4280</v>
          </cell>
          <cell r="G350">
            <v>0</v>
          </cell>
          <cell r="H350"/>
          <cell r="I350">
            <v>0</v>
          </cell>
          <cell r="J350">
            <v>4280</v>
          </cell>
          <cell r="K350">
            <v>0</v>
          </cell>
          <cell r="L350">
            <v>4280</v>
          </cell>
          <cell r="M350">
            <v>0</v>
          </cell>
          <cell r="N350" t="str">
            <v>S/L</v>
          </cell>
          <cell r="O350">
            <v>7</v>
          </cell>
          <cell r="P350" t="str">
            <v>City Recycling</v>
          </cell>
        </row>
        <row r="351">
          <cell r="A351" t="str">
            <v>VALLEY.342</v>
          </cell>
          <cell r="B351">
            <v>349</v>
          </cell>
          <cell r="C351"/>
          <cell r="D351" t="str">
            <v xml:space="preserve">2 - 1.5yd Tote Bins                          </v>
          </cell>
          <cell r="E351">
            <v>36860</v>
          </cell>
          <cell r="F351">
            <v>634</v>
          </cell>
          <cell r="G351">
            <v>0</v>
          </cell>
          <cell r="H351"/>
          <cell r="I351">
            <v>0</v>
          </cell>
          <cell r="J351">
            <v>634</v>
          </cell>
          <cell r="K351">
            <v>0</v>
          </cell>
          <cell r="L351">
            <v>634</v>
          </cell>
          <cell r="M351">
            <v>0</v>
          </cell>
          <cell r="N351" t="str">
            <v>S/L</v>
          </cell>
          <cell r="O351">
            <v>7</v>
          </cell>
          <cell r="P351" t="str">
            <v>City Recycling</v>
          </cell>
        </row>
        <row r="352">
          <cell r="A352" t="str">
            <v>VALLEY.343</v>
          </cell>
          <cell r="B352">
            <v>350</v>
          </cell>
          <cell r="C352"/>
          <cell r="D352" t="str">
            <v xml:space="preserve">2 - 1.5yd Tote Bins                          </v>
          </cell>
          <cell r="E352">
            <v>36860</v>
          </cell>
          <cell r="F352">
            <v>593</v>
          </cell>
          <cell r="G352">
            <v>0</v>
          </cell>
          <cell r="H352"/>
          <cell r="I352">
            <v>0</v>
          </cell>
          <cell r="J352">
            <v>593</v>
          </cell>
          <cell r="K352">
            <v>0</v>
          </cell>
          <cell r="L352">
            <v>593</v>
          </cell>
          <cell r="M352">
            <v>0</v>
          </cell>
          <cell r="N352" t="str">
            <v>S/L</v>
          </cell>
          <cell r="O352">
            <v>7</v>
          </cell>
          <cell r="P352" t="str">
            <v>City Recycling</v>
          </cell>
        </row>
        <row r="353">
          <cell r="A353" t="str">
            <v>VALLEY.344</v>
          </cell>
          <cell r="B353">
            <v>351</v>
          </cell>
          <cell r="C353"/>
          <cell r="D353" t="str">
            <v xml:space="preserve">5 - 6yd Recycling Containers                 </v>
          </cell>
          <cell r="E353">
            <v>36887</v>
          </cell>
          <cell r="F353">
            <v>3153.6</v>
          </cell>
          <cell r="G353">
            <v>0</v>
          </cell>
          <cell r="H353"/>
          <cell r="I353">
            <v>0</v>
          </cell>
          <cell r="J353">
            <v>3153.6</v>
          </cell>
          <cell r="K353">
            <v>0</v>
          </cell>
          <cell r="L353">
            <v>3153.6</v>
          </cell>
          <cell r="M353">
            <v>0</v>
          </cell>
          <cell r="N353" t="str">
            <v>S/L</v>
          </cell>
          <cell r="O353">
            <v>7</v>
          </cell>
          <cell r="P353" t="str">
            <v>City Recycling</v>
          </cell>
        </row>
        <row r="354">
          <cell r="A354" t="str">
            <v>VALLEY.345</v>
          </cell>
          <cell r="B354">
            <v>352</v>
          </cell>
          <cell r="C354"/>
          <cell r="D354" t="str">
            <v xml:space="preserve">500 - 14 Gal Recycle Bin                     </v>
          </cell>
          <cell r="E354">
            <v>36891</v>
          </cell>
          <cell r="F354">
            <v>2603</v>
          </cell>
          <cell r="G354">
            <v>0</v>
          </cell>
          <cell r="H354"/>
          <cell r="I354">
            <v>0</v>
          </cell>
          <cell r="J354">
            <v>2603</v>
          </cell>
          <cell r="K354">
            <v>0</v>
          </cell>
          <cell r="L354">
            <v>2603</v>
          </cell>
          <cell r="M354">
            <v>0</v>
          </cell>
          <cell r="N354" t="str">
            <v>S/L</v>
          </cell>
          <cell r="O354">
            <v>7</v>
          </cell>
          <cell r="P354" t="str">
            <v>City Recycling</v>
          </cell>
        </row>
        <row r="355">
          <cell r="A355" t="str">
            <v>VALLEY.346</v>
          </cell>
          <cell r="B355">
            <v>353</v>
          </cell>
          <cell r="C355"/>
          <cell r="D355" t="str">
            <v xml:space="preserve">600 - 32 Gal Carts                           </v>
          </cell>
          <cell r="E355">
            <v>36920</v>
          </cell>
          <cell r="F355">
            <v>23100</v>
          </cell>
          <cell r="G355">
            <v>0</v>
          </cell>
          <cell r="H355"/>
          <cell r="I355">
            <v>0</v>
          </cell>
          <cell r="J355">
            <v>23100</v>
          </cell>
          <cell r="K355">
            <v>0</v>
          </cell>
          <cell r="L355">
            <v>23100</v>
          </cell>
          <cell r="M355">
            <v>0</v>
          </cell>
          <cell r="N355" t="str">
            <v>S/L</v>
          </cell>
          <cell r="O355">
            <v>7</v>
          </cell>
          <cell r="P355" t="str">
            <v>City Recycling</v>
          </cell>
        </row>
        <row r="356">
          <cell r="A356" t="str">
            <v>VALLEY.347</v>
          </cell>
          <cell r="B356">
            <v>354</v>
          </cell>
          <cell r="C356"/>
          <cell r="D356" t="str">
            <v xml:space="preserve">384 - 95 Gal Carts                           </v>
          </cell>
          <cell r="E356">
            <v>36922</v>
          </cell>
          <cell r="F356">
            <v>14208</v>
          </cell>
          <cell r="G356">
            <v>0</v>
          </cell>
          <cell r="H356"/>
          <cell r="I356">
            <v>0</v>
          </cell>
          <cell r="J356">
            <v>14208</v>
          </cell>
          <cell r="K356">
            <v>0</v>
          </cell>
          <cell r="L356">
            <v>14208</v>
          </cell>
          <cell r="M356">
            <v>0</v>
          </cell>
          <cell r="N356" t="str">
            <v>S/L</v>
          </cell>
          <cell r="O356">
            <v>7</v>
          </cell>
          <cell r="P356" t="str">
            <v>City Recycling</v>
          </cell>
        </row>
        <row r="357">
          <cell r="A357" t="str">
            <v>VALLEY.348</v>
          </cell>
          <cell r="B357">
            <v>355</v>
          </cell>
          <cell r="C357"/>
          <cell r="D357" t="str">
            <v xml:space="preserve">100 - 95 Gal Carts                           </v>
          </cell>
          <cell r="E357">
            <v>36972</v>
          </cell>
          <cell r="F357">
            <v>3775</v>
          </cell>
          <cell r="G357">
            <v>0</v>
          </cell>
          <cell r="H357"/>
          <cell r="I357">
            <v>0</v>
          </cell>
          <cell r="J357">
            <v>3775</v>
          </cell>
          <cell r="K357">
            <v>0</v>
          </cell>
          <cell r="L357">
            <v>3775</v>
          </cell>
          <cell r="M357">
            <v>0</v>
          </cell>
          <cell r="N357" t="str">
            <v>S/L</v>
          </cell>
          <cell r="O357">
            <v>7</v>
          </cell>
          <cell r="P357" t="str">
            <v>City Recycling</v>
          </cell>
        </row>
        <row r="358">
          <cell r="A358" t="str">
            <v>VALLEY.349</v>
          </cell>
          <cell r="B358">
            <v>356</v>
          </cell>
          <cell r="C358"/>
          <cell r="D358" t="str">
            <v xml:space="preserve">1000 - 14 Gal Recycle Bins                   </v>
          </cell>
          <cell r="E358">
            <v>36972</v>
          </cell>
          <cell r="F358">
            <v>5100</v>
          </cell>
          <cell r="G358">
            <v>0</v>
          </cell>
          <cell r="H358"/>
          <cell r="I358">
            <v>0</v>
          </cell>
          <cell r="J358">
            <v>5100</v>
          </cell>
          <cell r="K358">
            <v>0</v>
          </cell>
          <cell r="L358">
            <v>5100</v>
          </cell>
          <cell r="M358">
            <v>0</v>
          </cell>
          <cell r="N358" t="str">
            <v>S/L</v>
          </cell>
          <cell r="O358">
            <v>7</v>
          </cell>
          <cell r="P358" t="str">
            <v>City Recycling</v>
          </cell>
        </row>
        <row r="359">
          <cell r="A359" t="str">
            <v>VALLEY.350</v>
          </cell>
          <cell r="B359">
            <v>357</v>
          </cell>
          <cell r="C359"/>
          <cell r="D359" t="str">
            <v xml:space="preserve">22 Ft. Secure Storage Container              </v>
          </cell>
          <cell r="E359">
            <v>37011</v>
          </cell>
          <cell r="F359">
            <v>4395</v>
          </cell>
          <cell r="G359">
            <v>0</v>
          </cell>
          <cell r="H359"/>
          <cell r="I359">
            <v>0</v>
          </cell>
          <cell r="J359">
            <v>4395</v>
          </cell>
          <cell r="K359">
            <v>0</v>
          </cell>
          <cell r="L359">
            <v>4395</v>
          </cell>
          <cell r="M359">
            <v>0</v>
          </cell>
          <cell r="N359" t="str">
            <v>S/L</v>
          </cell>
          <cell r="O359">
            <v>7</v>
          </cell>
          <cell r="P359" t="str">
            <v>City Recycling</v>
          </cell>
        </row>
        <row r="360">
          <cell r="A360" t="str">
            <v>VALLEY.351</v>
          </cell>
          <cell r="B360">
            <v>358</v>
          </cell>
          <cell r="C360"/>
          <cell r="D360" t="str">
            <v xml:space="preserve">5 - 4yd FL Cardboard Recycling Container     </v>
          </cell>
          <cell r="E360">
            <v>37042</v>
          </cell>
          <cell r="F360">
            <v>2760</v>
          </cell>
          <cell r="G360">
            <v>0</v>
          </cell>
          <cell r="H360"/>
          <cell r="I360">
            <v>0</v>
          </cell>
          <cell r="J360">
            <v>2760</v>
          </cell>
          <cell r="K360">
            <v>0</v>
          </cell>
          <cell r="L360">
            <v>2760</v>
          </cell>
          <cell r="M360">
            <v>0</v>
          </cell>
          <cell r="N360" t="str">
            <v>S/L</v>
          </cell>
          <cell r="O360">
            <v>7</v>
          </cell>
          <cell r="P360" t="str">
            <v>City Recycling</v>
          </cell>
        </row>
        <row r="361">
          <cell r="A361" t="str">
            <v>VALLEY.352</v>
          </cell>
          <cell r="B361">
            <v>359</v>
          </cell>
          <cell r="C361"/>
          <cell r="D361" t="str">
            <v xml:space="preserve">5 - 6yd FL Containers                        </v>
          </cell>
          <cell r="E361">
            <v>37042</v>
          </cell>
          <cell r="F361">
            <v>3532.8</v>
          </cell>
          <cell r="G361">
            <v>0</v>
          </cell>
          <cell r="H361"/>
          <cell r="I361">
            <v>0</v>
          </cell>
          <cell r="J361">
            <v>3532.8</v>
          </cell>
          <cell r="K361">
            <v>0</v>
          </cell>
          <cell r="L361">
            <v>3532.8</v>
          </cell>
          <cell r="M361">
            <v>0</v>
          </cell>
          <cell r="N361" t="str">
            <v>S/L</v>
          </cell>
          <cell r="O361">
            <v>7</v>
          </cell>
          <cell r="P361" t="str">
            <v>City Recycling</v>
          </cell>
        </row>
        <row r="362">
          <cell r="A362" t="str">
            <v>VALLEY.353</v>
          </cell>
          <cell r="B362">
            <v>360</v>
          </cell>
          <cell r="C362"/>
          <cell r="D362" t="str">
            <v xml:space="preserve">5 - 6yd FL Cardboard Recycling Containers    </v>
          </cell>
          <cell r="E362">
            <v>37072</v>
          </cell>
          <cell r="F362">
            <v>3153.6</v>
          </cell>
          <cell r="G362">
            <v>0</v>
          </cell>
          <cell r="H362"/>
          <cell r="I362">
            <v>0</v>
          </cell>
          <cell r="J362">
            <v>3153.6</v>
          </cell>
          <cell r="K362">
            <v>0</v>
          </cell>
          <cell r="L362">
            <v>3153.6</v>
          </cell>
          <cell r="M362">
            <v>0</v>
          </cell>
          <cell r="N362" t="str">
            <v>S/L</v>
          </cell>
          <cell r="O362">
            <v>7</v>
          </cell>
          <cell r="P362" t="str">
            <v>City Recycling</v>
          </cell>
        </row>
        <row r="363">
          <cell r="A363" t="str">
            <v>VALLEY.354</v>
          </cell>
          <cell r="B363">
            <v>361</v>
          </cell>
          <cell r="C363"/>
          <cell r="D363" t="str">
            <v xml:space="preserve">5-2yd FL Slant Top Containers                </v>
          </cell>
          <cell r="E363">
            <v>37103</v>
          </cell>
          <cell r="F363">
            <v>2443</v>
          </cell>
          <cell r="G363">
            <v>0</v>
          </cell>
          <cell r="H363"/>
          <cell r="I363">
            <v>0</v>
          </cell>
          <cell r="J363">
            <v>2443</v>
          </cell>
          <cell r="K363">
            <v>0</v>
          </cell>
          <cell r="L363">
            <v>2443</v>
          </cell>
          <cell r="M363">
            <v>0</v>
          </cell>
          <cell r="N363" t="str">
            <v>S/L</v>
          </cell>
          <cell r="O363">
            <v>7</v>
          </cell>
          <cell r="P363" t="str">
            <v>City Recycling</v>
          </cell>
        </row>
        <row r="364">
          <cell r="A364" t="str">
            <v>VALLEY.355</v>
          </cell>
          <cell r="B364">
            <v>362</v>
          </cell>
          <cell r="C364"/>
          <cell r="D364" t="str">
            <v xml:space="preserve">5-6yd FL Cathedral Containers                </v>
          </cell>
          <cell r="E364">
            <v>37103</v>
          </cell>
          <cell r="F364">
            <v>3413</v>
          </cell>
          <cell r="G364">
            <v>0</v>
          </cell>
          <cell r="H364"/>
          <cell r="I364">
            <v>0</v>
          </cell>
          <cell r="J364">
            <v>3413</v>
          </cell>
          <cell r="K364">
            <v>0</v>
          </cell>
          <cell r="L364">
            <v>3413</v>
          </cell>
          <cell r="M364">
            <v>0</v>
          </cell>
          <cell r="N364" t="str">
            <v>S/L</v>
          </cell>
          <cell r="O364">
            <v>7</v>
          </cell>
          <cell r="P364" t="str">
            <v>City Recycling</v>
          </cell>
        </row>
        <row r="365">
          <cell r="A365" t="str">
            <v>VALLEY.356</v>
          </cell>
          <cell r="B365">
            <v>363</v>
          </cell>
          <cell r="C365"/>
          <cell r="D365" t="str">
            <v xml:space="preserve">5-4yd FL Cardboard Recycling Containers      </v>
          </cell>
          <cell r="E365">
            <v>37103</v>
          </cell>
          <cell r="F365">
            <v>2811.4</v>
          </cell>
          <cell r="G365">
            <v>0</v>
          </cell>
          <cell r="H365"/>
          <cell r="I365">
            <v>0</v>
          </cell>
          <cell r="J365">
            <v>2811.4</v>
          </cell>
          <cell r="K365">
            <v>0</v>
          </cell>
          <cell r="L365">
            <v>2811.4</v>
          </cell>
          <cell r="M365">
            <v>0</v>
          </cell>
          <cell r="N365" t="str">
            <v>S/L</v>
          </cell>
          <cell r="O365">
            <v>7</v>
          </cell>
          <cell r="P365" t="str">
            <v>City Recycling</v>
          </cell>
        </row>
        <row r="366">
          <cell r="A366" t="str">
            <v>VALLEY.357</v>
          </cell>
          <cell r="B366">
            <v>364</v>
          </cell>
          <cell r="C366"/>
          <cell r="D366" t="str">
            <v xml:space="preserve">1000-14 Gal Recycle Bins                     </v>
          </cell>
          <cell r="E366">
            <v>37134</v>
          </cell>
          <cell r="F366">
            <v>5070</v>
          </cell>
          <cell r="G366">
            <v>0</v>
          </cell>
          <cell r="H366"/>
          <cell r="I366">
            <v>0</v>
          </cell>
          <cell r="J366">
            <v>5070</v>
          </cell>
          <cell r="K366">
            <v>0</v>
          </cell>
          <cell r="L366">
            <v>5070</v>
          </cell>
          <cell r="M366">
            <v>0</v>
          </cell>
          <cell r="N366" t="str">
            <v>S/L</v>
          </cell>
          <cell r="O366">
            <v>7</v>
          </cell>
          <cell r="P366" t="str">
            <v>City Recycling</v>
          </cell>
        </row>
        <row r="367">
          <cell r="A367" t="str">
            <v>VALLEY.358</v>
          </cell>
          <cell r="B367">
            <v>365</v>
          </cell>
          <cell r="C367"/>
          <cell r="D367" t="str">
            <v xml:space="preserve">Rebuild Engine - 1990 Peterbilt 320          </v>
          </cell>
          <cell r="E367">
            <v>37256</v>
          </cell>
          <cell r="F367">
            <v>5106.7299999999996</v>
          </cell>
          <cell r="G367">
            <v>0</v>
          </cell>
          <cell r="H367"/>
          <cell r="I367">
            <v>0</v>
          </cell>
          <cell r="J367">
            <v>5106.7299999999996</v>
          </cell>
          <cell r="K367">
            <v>0</v>
          </cell>
          <cell r="L367">
            <v>5106.7299999999996</v>
          </cell>
          <cell r="M367">
            <v>0</v>
          </cell>
          <cell r="N367" t="str">
            <v>S/L</v>
          </cell>
          <cell r="O367">
            <v>5</v>
          </cell>
          <cell r="P367" t="str">
            <v>Transportation Equipment</v>
          </cell>
        </row>
        <row r="368">
          <cell r="A368" t="str">
            <v>VALLEY.359</v>
          </cell>
          <cell r="B368">
            <v>366</v>
          </cell>
          <cell r="C368"/>
          <cell r="D368" t="str">
            <v xml:space="preserve">5 - 6yd FL Cardboard Recycling Containers    </v>
          </cell>
          <cell r="E368">
            <v>37186</v>
          </cell>
          <cell r="F368">
            <v>3403.2</v>
          </cell>
          <cell r="G368">
            <v>0</v>
          </cell>
          <cell r="H368"/>
          <cell r="I368">
            <v>0</v>
          </cell>
          <cell r="J368">
            <v>3403.2</v>
          </cell>
          <cell r="K368">
            <v>0</v>
          </cell>
          <cell r="L368">
            <v>3403.2</v>
          </cell>
          <cell r="M368">
            <v>0</v>
          </cell>
          <cell r="N368" t="str">
            <v>S/L</v>
          </cell>
          <cell r="O368">
            <v>7</v>
          </cell>
          <cell r="P368" t="str">
            <v>City Recycling</v>
          </cell>
        </row>
        <row r="369">
          <cell r="A369" t="str">
            <v>VALLEY.360</v>
          </cell>
          <cell r="B369">
            <v>367</v>
          </cell>
          <cell r="C369"/>
          <cell r="D369" t="str">
            <v xml:space="preserve">5 - 4yd FL Cardboard Recycling Containers    </v>
          </cell>
          <cell r="E369">
            <v>37238</v>
          </cell>
          <cell r="F369">
            <v>2841.6</v>
          </cell>
          <cell r="G369">
            <v>0</v>
          </cell>
          <cell r="H369"/>
          <cell r="I369">
            <v>0</v>
          </cell>
          <cell r="J369">
            <v>2841.6</v>
          </cell>
          <cell r="K369">
            <v>0</v>
          </cell>
          <cell r="L369">
            <v>2841.6</v>
          </cell>
          <cell r="M369">
            <v>0</v>
          </cell>
          <cell r="N369" t="str">
            <v>S/L</v>
          </cell>
          <cell r="O369">
            <v>7</v>
          </cell>
          <cell r="P369" t="str">
            <v>City Recycling</v>
          </cell>
        </row>
        <row r="370">
          <cell r="A370" t="str">
            <v>VALLEY.361</v>
          </cell>
          <cell r="B370">
            <v>368</v>
          </cell>
          <cell r="C370"/>
          <cell r="D370" t="str">
            <v xml:space="preserve">1 - 2yd FL Containers                        </v>
          </cell>
          <cell r="E370">
            <v>37222</v>
          </cell>
          <cell r="F370">
            <v>432.25</v>
          </cell>
          <cell r="G370">
            <v>0</v>
          </cell>
          <cell r="H370"/>
          <cell r="I370">
            <v>0</v>
          </cell>
          <cell r="J370">
            <v>432.25</v>
          </cell>
          <cell r="K370">
            <v>0</v>
          </cell>
          <cell r="L370">
            <v>432.25</v>
          </cell>
          <cell r="M370">
            <v>0</v>
          </cell>
          <cell r="N370" t="str">
            <v>S/L</v>
          </cell>
          <cell r="O370">
            <v>7</v>
          </cell>
          <cell r="P370" t="str">
            <v>City Recycling</v>
          </cell>
        </row>
        <row r="371">
          <cell r="A371" t="str">
            <v>VALLEY.362</v>
          </cell>
          <cell r="B371">
            <v>369</v>
          </cell>
          <cell r="C371"/>
          <cell r="D371" t="str">
            <v xml:space="preserve">1993 GMC Truck #39 - Engine Rebuild          </v>
          </cell>
          <cell r="E371">
            <v>37315</v>
          </cell>
          <cell r="F371">
            <v>11318.06</v>
          </cell>
          <cell r="G371">
            <v>0</v>
          </cell>
          <cell r="H371"/>
          <cell r="I371">
            <v>0</v>
          </cell>
          <cell r="J371">
            <v>11318.06</v>
          </cell>
          <cell r="K371">
            <v>0</v>
          </cell>
          <cell r="L371">
            <v>11318.06</v>
          </cell>
          <cell r="M371">
            <v>0</v>
          </cell>
          <cell r="N371" t="str">
            <v>S/L</v>
          </cell>
          <cell r="O371">
            <v>5</v>
          </cell>
          <cell r="P371" t="str">
            <v>Transportation Equipment</v>
          </cell>
        </row>
        <row r="372">
          <cell r="A372" t="str">
            <v>VALLEY.363</v>
          </cell>
          <cell r="B372">
            <v>370</v>
          </cell>
          <cell r="C372"/>
          <cell r="D372" t="str">
            <v xml:space="preserve">Lodal Engine Rebuild                         </v>
          </cell>
          <cell r="E372">
            <v>37346</v>
          </cell>
          <cell r="F372">
            <v>9734.3799999999992</v>
          </cell>
          <cell r="G372">
            <v>0</v>
          </cell>
          <cell r="H372"/>
          <cell r="I372">
            <v>0</v>
          </cell>
          <cell r="J372">
            <v>9734.3799999999992</v>
          </cell>
          <cell r="K372">
            <v>0</v>
          </cell>
          <cell r="L372">
            <v>9734.3799999999992</v>
          </cell>
          <cell r="M372">
            <v>0</v>
          </cell>
          <cell r="N372" t="str">
            <v>S/L</v>
          </cell>
          <cell r="O372">
            <v>5</v>
          </cell>
          <cell r="P372" t="str">
            <v>Transportation Equipment</v>
          </cell>
        </row>
        <row r="373">
          <cell r="A373" t="str">
            <v>VALLEY.364</v>
          </cell>
          <cell r="B373">
            <v>371</v>
          </cell>
          <cell r="C373"/>
          <cell r="D373" t="str">
            <v xml:space="preserve">Tarp System for Drop Boxes                   </v>
          </cell>
          <cell r="E373">
            <v>37287</v>
          </cell>
          <cell r="F373">
            <v>1150</v>
          </cell>
          <cell r="G373">
            <v>0</v>
          </cell>
          <cell r="H373"/>
          <cell r="I373">
            <v>0</v>
          </cell>
          <cell r="J373">
            <v>1136.3399999999999</v>
          </cell>
          <cell r="K373">
            <v>13.66</v>
          </cell>
          <cell r="L373">
            <v>1150</v>
          </cell>
          <cell r="M373">
            <v>0</v>
          </cell>
          <cell r="N373" t="str">
            <v>S/L</v>
          </cell>
          <cell r="O373">
            <v>7</v>
          </cell>
          <cell r="P373" t="str">
            <v>Drop Boxes</v>
          </cell>
        </row>
        <row r="374">
          <cell r="A374" t="str">
            <v>VALLEY.365</v>
          </cell>
          <cell r="B374">
            <v>372</v>
          </cell>
          <cell r="C374"/>
          <cell r="D374" t="str">
            <v xml:space="preserve">5 - 4yd FL Containers                        </v>
          </cell>
          <cell r="E374">
            <v>37301</v>
          </cell>
          <cell r="F374">
            <v>3445.2</v>
          </cell>
          <cell r="G374">
            <v>0</v>
          </cell>
          <cell r="H374"/>
          <cell r="I374">
            <v>0</v>
          </cell>
          <cell r="J374">
            <v>3404.18</v>
          </cell>
          <cell r="K374">
            <v>41.02</v>
          </cell>
          <cell r="L374">
            <v>3445.2</v>
          </cell>
          <cell r="M374">
            <v>0</v>
          </cell>
          <cell r="N374" t="str">
            <v>S/L</v>
          </cell>
          <cell r="O374">
            <v>7</v>
          </cell>
          <cell r="P374" t="str">
            <v>City Recycling</v>
          </cell>
        </row>
        <row r="375">
          <cell r="A375" t="str">
            <v>VALLEY.366</v>
          </cell>
          <cell r="B375">
            <v>373</v>
          </cell>
          <cell r="C375"/>
          <cell r="D375" t="str">
            <v xml:space="preserve">5 - 5yd FL Containers                        </v>
          </cell>
          <cell r="E375">
            <v>37301</v>
          </cell>
          <cell r="F375">
            <v>3591.6</v>
          </cell>
          <cell r="G375">
            <v>0</v>
          </cell>
          <cell r="H375"/>
          <cell r="I375">
            <v>0</v>
          </cell>
          <cell r="J375">
            <v>3548.87</v>
          </cell>
          <cell r="K375">
            <v>42.73</v>
          </cell>
          <cell r="L375">
            <v>3591.6</v>
          </cell>
          <cell r="M375">
            <v>0</v>
          </cell>
          <cell r="N375" t="str">
            <v>S/L</v>
          </cell>
          <cell r="O375">
            <v>7</v>
          </cell>
          <cell r="P375" t="str">
            <v>City Recycling</v>
          </cell>
        </row>
        <row r="376">
          <cell r="A376" t="str">
            <v>VALLEY.367</v>
          </cell>
          <cell r="B376">
            <v>374</v>
          </cell>
          <cell r="C376"/>
          <cell r="D376" t="str">
            <v xml:space="preserve">126 - 95 Gal Carts less warranty returns     </v>
          </cell>
          <cell r="E376">
            <v>37315</v>
          </cell>
          <cell r="F376">
            <v>2818</v>
          </cell>
          <cell r="G376">
            <v>0</v>
          </cell>
          <cell r="H376"/>
          <cell r="I376">
            <v>0</v>
          </cell>
          <cell r="J376">
            <v>2750.9</v>
          </cell>
          <cell r="K376">
            <v>67.099999999999994</v>
          </cell>
          <cell r="L376">
            <v>2818</v>
          </cell>
          <cell r="M376">
            <v>0</v>
          </cell>
          <cell r="N376" t="str">
            <v>S/L</v>
          </cell>
          <cell r="O376">
            <v>7</v>
          </cell>
          <cell r="P376" t="str">
            <v>City Recycling</v>
          </cell>
        </row>
        <row r="377">
          <cell r="A377" t="str">
            <v>VALLEY.368</v>
          </cell>
          <cell r="B377">
            <v>375</v>
          </cell>
          <cell r="C377"/>
          <cell r="D377" t="str">
            <v xml:space="preserve">50 - 35 Gal Carts                            </v>
          </cell>
          <cell r="E377">
            <v>37315</v>
          </cell>
          <cell r="F377">
            <v>1725</v>
          </cell>
          <cell r="G377">
            <v>0</v>
          </cell>
          <cell r="H377"/>
          <cell r="I377">
            <v>0</v>
          </cell>
          <cell r="J377">
            <v>1683.94</v>
          </cell>
          <cell r="K377">
            <v>41.06</v>
          </cell>
          <cell r="L377">
            <v>1725</v>
          </cell>
          <cell r="M377">
            <v>0</v>
          </cell>
          <cell r="N377" t="str">
            <v>S/L</v>
          </cell>
          <cell r="O377">
            <v>7</v>
          </cell>
          <cell r="P377" t="str">
            <v>City Recycling</v>
          </cell>
        </row>
        <row r="378">
          <cell r="A378" t="str">
            <v>VALLEY.369</v>
          </cell>
          <cell r="B378">
            <v>376</v>
          </cell>
          <cell r="C378"/>
          <cell r="D378" t="str">
            <v xml:space="preserve">350 - 90 Gal Carts                           </v>
          </cell>
          <cell r="E378">
            <v>37315</v>
          </cell>
          <cell r="F378">
            <v>19075</v>
          </cell>
          <cell r="G378">
            <v>0</v>
          </cell>
          <cell r="H378"/>
          <cell r="I378">
            <v>0</v>
          </cell>
          <cell r="J378">
            <v>18620.830000000002</v>
          </cell>
          <cell r="K378">
            <v>454.17</v>
          </cell>
          <cell r="L378">
            <v>19075</v>
          </cell>
          <cell r="M378">
            <v>0</v>
          </cell>
          <cell r="N378" t="str">
            <v>S/L</v>
          </cell>
          <cell r="O378">
            <v>7</v>
          </cell>
          <cell r="P378" t="str">
            <v>City Recycling</v>
          </cell>
        </row>
        <row r="379">
          <cell r="A379" t="str">
            <v>VALLEY.370</v>
          </cell>
          <cell r="B379">
            <v>377</v>
          </cell>
          <cell r="C379"/>
          <cell r="D379" t="str">
            <v xml:space="preserve">350 - 35 Gal Carts                           </v>
          </cell>
          <cell r="E379">
            <v>37315</v>
          </cell>
          <cell r="F379">
            <v>13475</v>
          </cell>
          <cell r="G379">
            <v>0</v>
          </cell>
          <cell r="H379"/>
          <cell r="I379">
            <v>0</v>
          </cell>
          <cell r="J379">
            <v>13154.17</v>
          </cell>
          <cell r="K379">
            <v>320.83</v>
          </cell>
          <cell r="L379">
            <v>13475</v>
          </cell>
          <cell r="M379">
            <v>0</v>
          </cell>
          <cell r="N379" t="str">
            <v>S/L</v>
          </cell>
          <cell r="O379">
            <v>7</v>
          </cell>
          <cell r="P379" t="str">
            <v>City Recycling</v>
          </cell>
        </row>
        <row r="380">
          <cell r="A380" t="str">
            <v>VALLEY.371</v>
          </cell>
          <cell r="B380">
            <v>378</v>
          </cell>
          <cell r="C380"/>
          <cell r="D380" t="str">
            <v xml:space="preserve">200 - 35 Gal Carts                           </v>
          </cell>
          <cell r="E380">
            <v>37336</v>
          </cell>
          <cell r="F380">
            <v>7700</v>
          </cell>
          <cell r="G380">
            <v>0</v>
          </cell>
          <cell r="H380"/>
          <cell r="I380">
            <v>0</v>
          </cell>
          <cell r="J380">
            <v>7425</v>
          </cell>
          <cell r="K380">
            <v>275</v>
          </cell>
          <cell r="L380">
            <v>7700</v>
          </cell>
          <cell r="M380">
            <v>0</v>
          </cell>
          <cell r="N380" t="str">
            <v>S/L</v>
          </cell>
          <cell r="O380">
            <v>7</v>
          </cell>
          <cell r="P380" t="str">
            <v>City Recycling</v>
          </cell>
        </row>
        <row r="381">
          <cell r="A381" t="str">
            <v>VALLEY.372</v>
          </cell>
          <cell r="B381">
            <v>379</v>
          </cell>
          <cell r="C381"/>
          <cell r="D381" t="str">
            <v xml:space="preserve">1500 - 14 Gal Recycling Bins                 </v>
          </cell>
          <cell r="E381">
            <v>37346</v>
          </cell>
          <cell r="F381">
            <v>7725</v>
          </cell>
          <cell r="G381">
            <v>0</v>
          </cell>
          <cell r="H381"/>
          <cell r="I381">
            <v>0</v>
          </cell>
          <cell r="J381">
            <v>7449.1</v>
          </cell>
          <cell r="K381">
            <v>275.89999999999998</v>
          </cell>
          <cell r="L381">
            <v>7725</v>
          </cell>
          <cell r="M381">
            <v>0</v>
          </cell>
          <cell r="N381" t="str">
            <v>S/L</v>
          </cell>
          <cell r="O381">
            <v>7</v>
          </cell>
          <cell r="P381" t="str">
            <v>City Recycling</v>
          </cell>
        </row>
        <row r="382">
          <cell r="A382" t="str">
            <v>VALLEY.373</v>
          </cell>
          <cell r="B382">
            <v>380</v>
          </cell>
          <cell r="C382"/>
          <cell r="D382" t="str">
            <v xml:space="preserve">Loadol EVO T-25                              </v>
          </cell>
          <cell r="E382">
            <v>37437</v>
          </cell>
          <cell r="F382">
            <v>12568.28</v>
          </cell>
          <cell r="G382">
            <v>0</v>
          </cell>
          <cell r="H382"/>
          <cell r="I382">
            <v>0</v>
          </cell>
          <cell r="J382">
            <v>12568.28</v>
          </cell>
          <cell r="K382">
            <v>0</v>
          </cell>
          <cell r="L382">
            <v>12568.28</v>
          </cell>
          <cell r="M382">
            <v>0</v>
          </cell>
          <cell r="N382" t="str">
            <v>S/L</v>
          </cell>
          <cell r="O382">
            <v>5</v>
          </cell>
          <cell r="P382" t="str">
            <v>Machinery</v>
          </cell>
        </row>
        <row r="383">
          <cell r="A383" t="str">
            <v>VALLEY.374</v>
          </cell>
          <cell r="B383">
            <v>381</v>
          </cell>
          <cell r="C383"/>
          <cell r="D383" t="str">
            <v xml:space="preserve">26' Standard Security Box                    </v>
          </cell>
          <cell r="E383">
            <v>37407</v>
          </cell>
          <cell r="F383">
            <v>4752</v>
          </cell>
          <cell r="G383">
            <v>0</v>
          </cell>
          <cell r="H383"/>
          <cell r="I383">
            <v>0</v>
          </cell>
          <cell r="J383">
            <v>4469.16</v>
          </cell>
          <cell r="K383">
            <v>282.83999999999997</v>
          </cell>
          <cell r="L383">
            <v>4752</v>
          </cell>
          <cell r="M383">
            <v>0</v>
          </cell>
          <cell r="N383" t="str">
            <v>S/L</v>
          </cell>
          <cell r="O383">
            <v>7</v>
          </cell>
          <cell r="P383" t="str">
            <v>Drop Boxes</v>
          </cell>
        </row>
        <row r="384">
          <cell r="A384" t="str">
            <v>VALLEY.375</v>
          </cell>
          <cell r="B384">
            <v>382</v>
          </cell>
          <cell r="C384"/>
          <cell r="D384" t="str">
            <v xml:space="preserve">S9 Super Shield Tarp System                  </v>
          </cell>
          <cell r="E384">
            <v>37461</v>
          </cell>
          <cell r="F384">
            <v>1403</v>
          </cell>
          <cell r="G384">
            <v>0</v>
          </cell>
          <cell r="H384"/>
          <cell r="I384">
            <v>0</v>
          </cell>
          <cell r="J384">
            <v>1286.0899999999999</v>
          </cell>
          <cell r="K384">
            <v>116.91</v>
          </cell>
          <cell r="L384">
            <v>1403</v>
          </cell>
          <cell r="M384">
            <v>0</v>
          </cell>
          <cell r="N384" t="str">
            <v>S/L</v>
          </cell>
          <cell r="O384">
            <v>7</v>
          </cell>
          <cell r="P384" t="str">
            <v>Drop Boxes</v>
          </cell>
        </row>
        <row r="385">
          <cell r="A385" t="str">
            <v>VALLEY.376</v>
          </cell>
          <cell r="B385">
            <v>383</v>
          </cell>
          <cell r="C385"/>
          <cell r="D385" t="str">
            <v xml:space="preserve">1 30yd Utility Drop Box                      </v>
          </cell>
          <cell r="E385">
            <v>37461</v>
          </cell>
          <cell r="F385">
            <v>6929</v>
          </cell>
          <cell r="G385">
            <v>0</v>
          </cell>
          <cell r="H385"/>
          <cell r="I385">
            <v>0</v>
          </cell>
          <cell r="J385">
            <v>6351.6</v>
          </cell>
          <cell r="K385">
            <v>577.4</v>
          </cell>
          <cell r="L385">
            <v>6929</v>
          </cell>
          <cell r="M385">
            <v>0</v>
          </cell>
          <cell r="N385" t="str">
            <v>S/L</v>
          </cell>
          <cell r="O385">
            <v>7</v>
          </cell>
          <cell r="P385" t="str">
            <v>Drop Boxes</v>
          </cell>
        </row>
        <row r="386">
          <cell r="A386" t="str">
            <v>VALLEY.377</v>
          </cell>
          <cell r="B386">
            <v>384</v>
          </cell>
          <cell r="C386"/>
          <cell r="D386" t="str">
            <v xml:space="preserve">5 - 3yd FL Containers                        </v>
          </cell>
          <cell r="E386">
            <v>37375</v>
          </cell>
          <cell r="F386">
            <v>3699.6</v>
          </cell>
          <cell r="G386">
            <v>0</v>
          </cell>
          <cell r="H386"/>
          <cell r="I386">
            <v>0</v>
          </cell>
          <cell r="J386">
            <v>3523.4</v>
          </cell>
          <cell r="K386">
            <v>176.2</v>
          </cell>
          <cell r="L386">
            <v>3699.6</v>
          </cell>
          <cell r="M386">
            <v>0</v>
          </cell>
          <cell r="N386" t="str">
            <v>S/L</v>
          </cell>
          <cell r="O386">
            <v>7</v>
          </cell>
          <cell r="P386" t="str">
            <v>City Recycling</v>
          </cell>
        </row>
        <row r="387">
          <cell r="A387" t="str">
            <v>VALLEY.378</v>
          </cell>
          <cell r="B387">
            <v>385</v>
          </cell>
          <cell r="C387"/>
          <cell r="D387" t="str">
            <v xml:space="preserve">5 - 4yd FL Cardboard Recycling Containers    </v>
          </cell>
          <cell r="E387">
            <v>37407</v>
          </cell>
          <cell r="F387">
            <v>2875.2</v>
          </cell>
          <cell r="G387">
            <v>0</v>
          </cell>
          <cell r="H387"/>
          <cell r="I387">
            <v>0</v>
          </cell>
          <cell r="J387">
            <v>2704.04</v>
          </cell>
          <cell r="K387">
            <v>171.16</v>
          </cell>
          <cell r="L387">
            <v>2875.2</v>
          </cell>
          <cell r="M387">
            <v>0</v>
          </cell>
          <cell r="N387" t="str">
            <v>S/L</v>
          </cell>
          <cell r="O387">
            <v>7</v>
          </cell>
          <cell r="P387" t="str">
            <v>City Recycling</v>
          </cell>
        </row>
        <row r="388">
          <cell r="A388" t="str">
            <v>VALLEY.379</v>
          </cell>
          <cell r="B388">
            <v>386</v>
          </cell>
          <cell r="C388"/>
          <cell r="D388" t="str">
            <v xml:space="preserve">5 - 6yd FL Cardboard Recycling Containers    </v>
          </cell>
          <cell r="E388">
            <v>37407</v>
          </cell>
          <cell r="F388">
            <v>3448.8</v>
          </cell>
          <cell r="G388">
            <v>0</v>
          </cell>
          <cell r="H388"/>
          <cell r="I388">
            <v>0</v>
          </cell>
          <cell r="J388">
            <v>3243.54</v>
          </cell>
          <cell r="K388">
            <v>205.26</v>
          </cell>
          <cell r="L388">
            <v>3448.8</v>
          </cell>
          <cell r="M388">
            <v>0</v>
          </cell>
          <cell r="N388" t="str">
            <v>S/L</v>
          </cell>
          <cell r="O388">
            <v>7</v>
          </cell>
          <cell r="P388" t="str">
            <v>City Recycling</v>
          </cell>
        </row>
        <row r="389">
          <cell r="A389" t="str">
            <v>VALLEY.380</v>
          </cell>
          <cell r="B389">
            <v>387</v>
          </cell>
          <cell r="C389"/>
          <cell r="D389" t="str">
            <v xml:space="preserve">5 - 3yd FL Containers                        </v>
          </cell>
          <cell r="E389">
            <v>37468</v>
          </cell>
          <cell r="F389">
            <v>3699.6</v>
          </cell>
          <cell r="G389">
            <v>0</v>
          </cell>
          <cell r="H389"/>
          <cell r="I389">
            <v>0</v>
          </cell>
          <cell r="J389">
            <v>3391.27</v>
          </cell>
          <cell r="K389">
            <v>308.33</v>
          </cell>
          <cell r="L389">
            <v>3699.6</v>
          </cell>
          <cell r="M389">
            <v>0</v>
          </cell>
          <cell r="N389" t="str">
            <v>S/L</v>
          </cell>
          <cell r="O389">
            <v>7</v>
          </cell>
          <cell r="P389" t="str">
            <v>City Recycling</v>
          </cell>
        </row>
        <row r="390">
          <cell r="A390" t="str">
            <v>VALLEY.381</v>
          </cell>
          <cell r="B390">
            <v>388</v>
          </cell>
          <cell r="C390"/>
          <cell r="D390" t="str">
            <v xml:space="preserve">K-Pac Hoist - CSS #22                        </v>
          </cell>
          <cell r="E390">
            <v>37482</v>
          </cell>
          <cell r="F390">
            <v>13897</v>
          </cell>
          <cell r="G390">
            <v>0</v>
          </cell>
          <cell r="H390"/>
          <cell r="I390">
            <v>0</v>
          </cell>
          <cell r="J390">
            <v>13897</v>
          </cell>
          <cell r="K390">
            <v>0</v>
          </cell>
          <cell r="L390">
            <v>13897</v>
          </cell>
          <cell r="M390">
            <v>0</v>
          </cell>
          <cell r="N390" t="str">
            <v>S/L</v>
          </cell>
          <cell r="O390">
            <v>5</v>
          </cell>
          <cell r="P390" t="str">
            <v>Transportation Equipment</v>
          </cell>
        </row>
        <row r="391">
          <cell r="A391" t="str">
            <v>VALLEY.382</v>
          </cell>
          <cell r="B391">
            <v>389</v>
          </cell>
          <cell r="C391"/>
          <cell r="D391" t="str">
            <v xml:space="preserve">2000 Kenworth Truck - CSS #04 (DownPymt)     </v>
          </cell>
          <cell r="E391">
            <v>37517</v>
          </cell>
          <cell r="F391">
            <v>10000</v>
          </cell>
          <cell r="G391">
            <v>0</v>
          </cell>
          <cell r="H391"/>
          <cell r="I391">
            <v>0</v>
          </cell>
          <cell r="J391">
            <v>10000</v>
          </cell>
          <cell r="K391">
            <v>0</v>
          </cell>
          <cell r="L391">
            <v>10000</v>
          </cell>
          <cell r="M391">
            <v>0</v>
          </cell>
          <cell r="N391" t="str">
            <v>S/L</v>
          </cell>
          <cell r="O391">
            <v>5</v>
          </cell>
          <cell r="P391" t="str">
            <v>Transportation Equipment</v>
          </cell>
        </row>
        <row r="392">
          <cell r="A392" t="str">
            <v>VALLEY.383</v>
          </cell>
          <cell r="B392">
            <v>390</v>
          </cell>
          <cell r="C392"/>
          <cell r="D392" t="str">
            <v xml:space="preserve">Rebuild Engine - CSS #14                     </v>
          </cell>
          <cell r="E392">
            <v>37529</v>
          </cell>
          <cell r="F392">
            <v>10283.780000000001</v>
          </cell>
          <cell r="G392">
            <v>0</v>
          </cell>
          <cell r="H392"/>
          <cell r="I392">
            <v>0</v>
          </cell>
          <cell r="J392">
            <v>10283.780000000001</v>
          </cell>
          <cell r="K392">
            <v>0</v>
          </cell>
          <cell r="L392">
            <v>10283.780000000001</v>
          </cell>
          <cell r="M392">
            <v>0</v>
          </cell>
          <cell r="N392" t="str">
            <v>S/L</v>
          </cell>
          <cell r="O392">
            <v>5</v>
          </cell>
          <cell r="P392" t="str">
            <v>Transportation Equipment</v>
          </cell>
        </row>
        <row r="393">
          <cell r="A393" t="str">
            <v>VALLEY.384</v>
          </cell>
          <cell r="B393">
            <v>391</v>
          </cell>
          <cell r="C393"/>
          <cell r="D393" t="str">
            <v xml:space="preserve">5 - 4yd FL Cardboard Recycling Containers    </v>
          </cell>
          <cell r="E393">
            <v>37495</v>
          </cell>
          <cell r="F393">
            <v>3067.2</v>
          </cell>
          <cell r="G393">
            <v>0</v>
          </cell>
          <cell r="H393"/>
          <cell r="I393">
            <v>0</v>
          </cell>
          <cell r="J393">
            <v>2775.08</v>
          </cell>
          <cell r="K393">
            <v>292.12</v>
          </cell>
          <cell r="L393">
            <v>3067.2</v>
          </cell>
          <cell r="M393">
            <v>0</v>
          </cell>
          <cell r="N393" t="str">
            <v>S/L</v>
          </cell>
          <cell r="O393">
            <v>7</v>
          </cell>
          <cell r="P393" t="str">
            <v>City Recycling</v>
          </cell>
        </row>
        <row r="394">
          <cell r="A394" t="str">
            <v>VALLEY.385</v>
          </cell>
          <cell r="B394">
            <v>392</v>
          </cell>
          <cell r="C394"/>
          <cell r="D394" t="str">
            <v xml:space="preserve">2003 International Model 4300 Cab/Chassis    </v>
          </cell>
          <cell r="E394">
            <v>37530</v>
          </cell>
          <cell r="F394">
            <v>46054.5</v>
          </cell>
          <cell r="G394">
            <v>0</v>
          </cell>
          <cell r="H394"/>
          <cell r="I394">
            <v>0</v>
          </cell>
          <cell r="J394">
            <v>46054.5</v>
          </cell>
          <cell r="K394">
            <v>0</v>
          </cell>
          <cell r="L394">
            <v>46054.5</v>
          </cell>
          <cell r="M394">
            <v>0</v>
          </cell>
          <cell r="N394" t="str">
            <v>S/L</v>
          </cell>
          <cell r="O394">
            <v>5</v>
          </cell>
          <cell r="P394" t="str">
            <v>Transportation Equipment</v>
          </cell>
        </row>
        <row r="395">
          <cell r="A395" t="str">
            <v>VALLEY.386</v>
          </cell>
          <cell r="B395">
            <v>394</v>
          </cell>
          <cell r="C395"/>
          <cell r="D395" t="str">
            <v xml:space="preserve">150 - 32 Gal Toter Universal Carts           </v>
          </cell>
          <cell r="E395">
            <v>37539</v>
          </cell>
          <cell r="F395">
            <v>6892.5</v>
          </cell>
          <cell r="G395">
            <v>0</v>
          </cell>
          <cell r="H395"/>
          <cell r="I395">
            <v>0</v>
          </cell>
          <cell r="J395">
            <v>6154</v>
          </cell>
          <cell r="K395">
            <v>738.5</v>
          </cell>
          <cell r="L395">
            <v>6892.5</v>
          </cell>
          <cell r="M395">
            <v>0</v>
          </cell>
          <cell r="N395" t="str">
            <v>S/L</v>
          </cell>
          <cell r="O395">
            <v>7</v>
          </cell>
          <cell r="P395" t="str">
            <v>City Recycling</v>
          </cell>
        </row>
        <row r="396">
          <cell r="A396" t="str">
            <v>VALLEY.387</v>
          </cell>
          <cell r="B396">
            <v>395</v>
          </cell>
          <cell r="C396"/>
          <cell r="D396" t="str">
            <v xml:space="preserve">290 - 96 Gal Toter Universal Carts           </v>
          </cell>
          <cell r="E396">
            <v>37539</v>
          </cell>
          <cell r="F396">
            <v>16274.8</v>
          </cell>
          <cell r="G396">
            <v>0</v>
          </cell>
          <cell r="H396"/>
          <cell r="I396">
            <v>0</v>
          </cell>
          <cell r="J396">
            <v>14531.06</v>
          </cell>
          <cell r="K396">
            <v>1743.74</v>
          </cell>
          <cell r="L396">
            <v>16274.8</v>
          </cell>
          <cell r="M396">
            <v>0</v>
          </cell>
          <cell r="N396" t="str">
            <v>S/L</v>
          </cell>
          <cell r="O396">
            <v>7</v>
          </cell>
          <cell r="P396" t="str">
            <v>City Recycling</v>
          </cell>
        </row>
        <row r="397">
          <cell r="A397" t="str">
            <v>VALLEY.388</v>
          </cell>
          <cell r="B397">
            <v>396</v>
          </cell>
          <cell r="C397"/>
          <cell r="D397" t="str">
            <v xml:space="preserve">5 - 6yd FL Containers                        </v>
          </cell>
          <cell r="E397">
            <v>37614</v>
          </cell>
          <cell r="F397">
            <v>4285.2</v>
          </cell>
          <cell r="G397">
            <v>0</v>
          </cell>
          <cell r="H397"/>
          <cell r="I397">
            <v>0</v>
          </cell>
          <cell r="J397">
            <v>3673.02</v>
          </cell>
          <cell r="K397">
            <v>612.17999999999995</v>
          </cell>
          <cell r="L397">
            <v>4285.2</v>
          </cell>
          <cell r="M397">
            <v>0</v>
          </cell>
          <cell r="N397" t="str">
            <v>S/L</v>
          </cell>
          <cell r="O397">
            <v>7</v>
          </cell>
          <cell r="P397" t="str">
            <v>City Recycling</v>
          </cell>
        </row>
        <row r="398">
          <cell r="A398" t="str">
            <v>VALLEY.389</v>
          </cell>
          <cell r="B398">
            <v>397</v>
          </cell>
          <cell r="C398"/>
          <cell r="D398" t="str">
            <v xml:space="preserve">5 - 4yd FL Containers                        </v>
          </cell>
          <cell r="E398">
            <v>37620</v>
          </cell>
          <cell r="F398">
            <v>3067.2</v>
          </cell>
          <cell r="G398">
            <v>0</v>
          </cell>
          <cell r="H398"/>
          <cell r="I398">
            <v>0</v>
          </cell>
          <cell r="J398">
            <v>2629.02</v>
          </cell>
          <cell r="K398">
            <v>438.18</v>
          </cell>
          <cell r="L398">
            <v>3067.2</v>
          </cell>
          <cell r="M398">
            <v>0</v>
          </cell>
          <cell r="N398" t="str">
            <v>S/L</v>
          </cell>
          <cell r="O398">
            <v>7</v>
          </cell>
          <cell r="P398" t="str">
            <v>City Recycling</v>
          </cell>
        </row>
        <row r="399">
          <cell r="A399" t="str">
            <v>VALLEY.390</v>
          </cell>
          <cell r="B399">
            <v>398</v>
          </cell>
          <cell r="C399"/>
          <cell r="D399" t="str">
            <v xml:space="preserve">5 - 6yd FL Containers                        </v>
          </cell>
          <cell r="E399">
            <v>37620</v>
          </cell>
          <cell r="F399">
            <v>3645.6</v>
          </cell>
          <cell r="G399">
            <v>0</v>
          </cell>
          <cell r="H399"/>
          <cell r="I399">
            <v>0</v>
          </cell>
          <cell r="J399">
            <v>3124.8</v>
          </cell>
          <cell r="K399">
            <v>520.79999999999995</v>
          </cell>
          <cell r="L399">
            <v>3645.6</v>
          </cell>
          <cell r="M399">
            <v>0</v>
          </cell>
          <cell r="N399" t="str">
            <v>S/L</v>
          </cell>
          <cell r="O399">
            <v>7</v>
          </cell>
          <cell r="P399" t="str">
            <v>City Recycling</v>
          </cell>
        </row>
        <row r="400">
          <cell r="A400" t="str">
            <v>VALLEY.391</v>
          </cell>
          <cell r="B400">
            <v>399</v>
          </cell>
          <cell r="C400"/>
          <cell r="D400" t="str">
            <v xml:space="preserve">2 Truck Scale Kits, AW5750, Comlink 1 &amp; 2,   </v>
          </cell>
          <cell r="E400">
            <v>37680</v>
          </cell>
          <cell r="F400">
            <v>3980</v>
          </cell>
          <cell r="G400">
            <v>0</v>
          </cell>
          <cell r="H400"/>
          <cell r="I400">
            <v>0</v>
          </cell>
          <cell r="J400">
            <v>3316.66</v>
          </cell>
          <cell r="K400">
            <v>568.57000000000005</v>
          </cell>
          <cell r="L400">
            <v>3885.23</v>
          </cell>
          <cell r="M400">
            <v>94.77</v>
          </cell>
          <cell r="N400" t="str">
            <v>S/L</v>
          </cell>
          <cell r="O400">
            <v>7</v>
          </cell>
          <cell r="P400" t="str">
            <v>Machinery</v>
          </cell>
        </row>
        <row r="401">
          <cell r="A401" t="str">
            <v>VALLEY.392</v>
          </cell>
          <cell r="B401">
            <v>400</v>
          </cell>
          <cell r="C401"/>
          <cell r="D401" t="str">
            <v xml:space="preserve">2000 Kenworth Truck - CSS #04 (Final Pymt)   </v>
          </cell>
          <cell r="E401">
            <v>37622</v>
          </cell>
          <cell r="F401">
            <v>50500</v>
          </cell>
          <cell r="G401">
            <v>0</v>
          </cell>
          <cell r="H401"/>
          <cell r="I401">
            <v>0</v>
          </cell>
          <cell r="J401">
            <v>50500</v>
          </cell>
          <cell r="K401">
            <v>0</v>
          </cell>
          <cell r="L401">
            <v>50500</v>
          </cell>
          <cell r="M401">
            <v>0</v>
          </cell>
          <cell r="N401" t="str">
            <v>S/L</v>
          </cell>
          <cell r="O401">
            <v>5</v>
          </cell>
          <cell r="P401" t="str">
            <v>Transportation Equipment</v>
          </cell>
        </row>
        <row r="402">
          <cell r="A402" t="str">
            <v>VALLEY.393</v>
          </cell>
          <cell r="B402">
            <v>401</v>
          </cell>
          <cell r="C402"/>
          <cell r="D402" t="str">
            <v xml:space="preserve">2003 Peterbilt 320 Truck - CSS #18           </v>
          </cell>
          <cell r="E402">
            <v>37649</v>
          </cell>
          <cell r="F402">
            <v>102000</v>
          </cell>
          <cell r="G402">
            <v>0</v>
          </cell>
          <cell r="H402"/>
          <cell r="I402">
            <v>0</v>
          </cell>
          <cell r="J402">
            <v>102000</v>
          </cell>
          <cell r="K402">
            <v>0</v>
          </cell>
          <cell r="L402">
            <v>102000</v>
          </cell>
          <cell r="M402">
            <v>0</v>
          </cell>
          <cell r="N402" t="str">
            <v>S/L</v>
          </cell>
          <cell r="O402">
            <v>5</v>
          </cell>
          <cell r="P402" t="str">
            <v>Transportation Equipment</v>
          </cell>
        </row>
        <row r="403">
          <cell r="A403" t="str">
            <v>VALLEY.394</v>
          </cell>
          <cell r="B403">
            <v>402</v>
          </cell>
          <cell r="C403"/>
          <cell r="D403" t="str">
            <v xml:space="preserve">Plantery Conversion Kit - CSS #04            </v>
          </cell>
          <cell r="E403">
            <v>37680</v>
          </cell>
          <cell r="F403">
            <v>5023</v>
          </cell>
          <cell r="G403">
            <v>0</v>
          </cell>
          <cell r="H403"/>
          <cell r="I403">
            <v>0</v>
          </cell>
          <cell r="J403">
            <v>5023</v>
          </cell>
          <cell r="K403">
            <v>0</v>
          </cell>
          <cell r="L403">
            <v>5023</v>
          </cell>
          <cell r="M403">
            <v>0</v>
          </cell>
          <cell r="N403" t="str">
            <v>S/L</v>
          </cell>
          <cell r="O403">
            <v>5</v>
          </cell>
          <cell r="P403" t="str">
            <v>Transportation Equipment</v>
          </cell>
        </row>
        <row r="404">
          <cell r="A404" t="str">
            <v>VALLEY.395</v>
          </cell>
          <cell r="B404">
            <v>403</v>
          </cell>
          <cell r="C404"/>
          <cell r="D404" t="str">
            <v xml:space="preserve">Engine Repair - CSS #04                      </v>
          </cell>
          <cell r="E404">
            <v>37680</v>
          </cell>
          <cell r="F404">
            <v>1170.6600000000001</v>
          </cell>
          <cell r="G404">
            <v>0</v>
          </cell>
          <cell r="H404"/>
          <cell r="I404">
            <v>0</v>
          </cell>
          <cell r="J404">
            <v>1170.6600000000001</v>
          </cell>
          <cell r="K404">
            <v>0</v>
          </cell>
          <cell r="L404">
            <v>1170.6600000000001</v>
          </cell>
          <cell r="M404">
            <v>0</v>
          </cell>
          <cell r="N404" t="str">
            <v>S/L</v>
          </cell>
          <cell r="O404">
            <v>5</v>
          </cell>
          <cell r="P404" t="str">
            <v>Transportation Equipment</v>
          </cell>
        </row>
        <row r="405">
          <cell r="A405" t="str">
            <v>VALLEY.396</v>
          </cell>
          <cell r="B405">
            <v>404</v>
          </cell>
          <cell r="C405"/>
          <cell r="D405" t="str">
            <v xml:space="preserve">31 yd Streetforce AFE mounted on CSS #18     </v>
          </cell>
          <cell r="E405">
            <v>37698</v>
          </cell>
          <cell r="F405">
            <v>88113</v>
          </cell>
          <cell r="G405">
            <v>0</v>
          </cell>
          <cell r="H405"/>
          <cell r="I405">
            <v>0</v>
          </cell>
          <cell r="J405">
            <v>88113</v>
          </cell>
          <cell r="K405">
            <v>0</v>
          </cell>
          <cell r="L405">
            <v>88113</v>
          </cell>
          <cell r="M405">
            <v>0</v>
          </cell>
          <cell r="N405" t="str">
            <v>S/L</v>
          </cell>
          <cell r="O405">
            <v>5</v>
          </cell>
          <cell r="P405" t="str">
            <v>Transportation Equipment</v>
          </cell>
        </row>
        <row r="406">
          <cell r="A406" t="str">
            <v>VALLEY.397</v>
          </cell>
          <cell r="B406">
            <v>405</v>
          </cell>
          <cell r="C406"/>
          <cell r="D406" t="str">
            <v xml:space="preserve">Rebuild Engine - Lodal CSS #20               </v>
          </cell>
          <cell r="E406">
            <v>37761</v>
          </cell>
          <cell r="F406">
            <v>12064.32</v>
          </cell>
          <cell r="G406">
            <v>0</v>
          </cell>
          <cell r="H406"/>
          <cell r="I406">
            <v>0</v>
          </cell>
          <cell r="J406">
            <v>12064.32</v>
          </cell>
          <cell r="K406">
            <v>0</v>
          </cell>
          <cell r="L406">
            <v>12064.32</v>
          </cell>
          <cell r="M406">
            <v>0</v>
          </cell>
          <cell r="N406" t="str">
            <v>S/L</v>
          </cell>
          <cell r="O406">
            <v>5</v>
          </cell>
          <cell r="P406" t="str">
            <v>Transportation Equipment</v>
          </cell>
        </row>
        <row r="407">
          <cell r="A407" t="str">
            <v>VALLEY.398</v>
          </cell>
          <cell r="B407">
            <v>406</v>
          </cell>
          <cell r="C407"/>
          <cell r="D407" t="str">
            <v xml:space="preserve">Camera-Intech W/Heater CSS #18               </v>
          </cell>
          <cell r="E407">
            <v>37768</v>
          </cell>
          <cell r="F407">
            <v>1878.15</v>
          </cell>
          <cell r="G407">
            <v>0</v>
          </cell>
          <cell r="H407"/>
          <cell r="I407">
            <v>0</v>
          </cell>
          <cell r="J407">
            <v>1878.15</v>
          </cell>
          <cell r="K407">
            <v>0</v>
          </cell>
          <cell r="L407">
            <v>1878.15</v>
          </cell>
          <cell r="M407">
            <v>0</v>
          </cell>
          <cell r="N407" t="str">
            <v>S/L</v>
          </cell>
          <cell r="O407">
            <v>5</v>
          </cell>
          <cell r="P407" t="str">
            <v>Transportation Equipment</v>
          </cell>
        </row>
        <row r="408">
          <cell r="A408" t="str">
            <v>VALLEY.399</v>
          </cell>
          <cell r="B408">
            <v>407</v>
          </cell>
          <cell r="C408"/>
          <cell r="D408" t="str">
            <v xml:space="preserve">Graphics - CSS #18                           </v>
          </cell>
          <cell r="E408">
            <v>37768</v>
          </cell>
          <cell r="F408">
            <v>1175</v>
          </cell>
          <cell r="G408">
            <v>0</v>
          </cell>
          <cell r="H408"/>
          <cell r="I408">
            <v>0</v>
          </cell>
          <cell r="J408">
            <v>1175</v>
          </cell>
          <cell r="K408">
            <v>0</v>
          </cell>
          <cell r="L408">
            <v>1175</v>
          </cell>
          <cell r="M408">
            <v>0</v>
          </cell>
          <cell r="N408" t="str">
            <v>S/L</v>
          </cell>
          <cell r="O408">
            <v>5</v>
          </cell>
          <cell r="P408" t="str">
            <v>Transportation Equipment</v>
          </cell>
        </row>
        <row r="409">
          <cell r="A409" t="str">
            <v>VALLEY.400</v>
          </cell>
          <cell r="B409">
            <v>408</v>
          </cell>
          <cell r="C409"/>
          <cell r="D409" t="str">
            <v xml:space="preserve">1 - 2yd Self Dumping Hopper                  </v>
          </cell>
          <cell r="E409">
            <v>37634</v>
          </cell>
          <cell r="F409">
            <v>831</v>
          </cell>
          <cell r="G409">
            <v>0</v>
          </cell>
          <cell r="H409"/>
          <cell r="I409">
            <v>0</v>
          </cell>
          <cell r="J409">
            <v>712.26</v>
          </cell>
          <cell r="K409">
            <v>118.74</v>
          </cell>
          <cell r="L409">
            <v>831</v>
          </cell>
          <cell r="M409">
            <v>0</v>
          </cell>
          <cell r="N409" t="str">
            <v>S/L</v>
          </cell>
          <cell r="O409">
            <v>7</v>
          </cell>
          <cell r="P409" t="str">
            <v>City Recycling</v>
          </cell>
        </row>
        <row r="410">
          <cell r="A410" t="str">
            <v>VALLEY.401</v>
          </cell>
          <cell r="B410">
            <v>409</v>
          </cell>
          <cell r="C410"/>
          <cell r="D410" t="str">
            <v xml:space="preserve">1 - 3yd Self Dumping Hopper                  </v>
          </cell>
          <cell r="E410">
            <v>37634</v>
          </cell>
          <cell r="F410">
            <v>884</v>
          </cell>
          <cell r="G410">
            <v>0</v>
          </cell>
          <cell r="H410"/>
          <cell r="I410">
            <v>0</v>
          </cell>
          <cell r="J410">
            <v>757.74</v>
          </cell>
          <cell r="K410">
            <v>126.26</v>
          </cell>
          <cell r="L410">
            <v>884</v>
          </cell>
          <cell r="M410">
            <v>0</v>
          </cell>
          <cell r="N410" t="str">
            <v>S/L</v>
          </cell>
          <cell r="O410">
            <v>7</v>
          </cell>
          <cell r="P410" t="str">
            <v>City Recycling</v>
          </cell>
        </row>
        <row r="411">
          <cell r="A411" t="str">
            <v>VALLEY.402</v>
          </cell>
          <cell r="B411">
            <v>410</v>
          </cell>
          <cell r="C411"/>
          <cell r="D411" t="str">
            <v xml:space="preserve">5 - 4yd FL Cardboard Recycling Containers    </v>
          </cell>
          <cell r="E411">
            <v>37693</v>
          </cell>
          <cell r="F411">
            <v>3067.2</v>
          </cell>
          <cell r="G411">
            <v>0</v>
          </cell>
          <cell r="H411"/>
          <cell r="I411">
            <v>0</v>
          </cell>
          <cell r="J411">
            <v>2555.9899999999998</v>
          </cell>
          <cell r="K411">
            <v>438.17</v>
          </cell>
          <cell r="L411">
            <v>2994.16</v>
          </cell>
          <cell r="M411">
            <v>73.040000000000006</v>
          </cell>
          <cell r="N411" t="str">
            <v>S/L</v>
          </cell>
          <cell r="O411">
            <v>7</v>
          </cell>
          <cell r="P411" t="str">
            <v>City Recycling</v>
          </cell>
        </row>
        <row r="412">
          <cell r="A412" t="str">
            <v>VALLEY.403</v>
          </cell>
          <cell r="B412">
            <v>411</v>
          </cell>
          <cell r="C412"/>
          <cell r="D412" t="str">
            <v xml:space="preserve">5 - 6yd FL Cardboard Recycling Containers    </v>
          </cell>
          <cell r="E412">
            <v>37693</v>
          </cell>
          <cell r="F412">
            <v>3645.6</v>
          </cell>
          <cell r="G412">
            <v>0</v>
          </cell>
          <cell r="H412"/>
          <cell r="I412">
            <v>0</v>
          </cell>
          <cell r="J412">
            <v>3038</v>
          </cell>
          <cell r="K412">
            <v>520.79999999999995</v>
          </cell>
          <cell r="L412">
            <v>3558.8</v>
          </cell>
          <cell r="M412">
            <v>86.8</v>
          </cell>
          <cell r="N412" t="str">
            <v>S/L</v>
          </cell>
          <cell r="O412">
            <v>7</v>
          </cell>
          <cell r="P412" t="str">
            <v>City Recycling</v>
          </cell>
        </row>
        <row r="413">
          <cell r="A413" t="str">
            <v>VALLEY.404</v>
          </cell>
          <cell r="B413">
            <v>412</v>
          </cell>
          <cell r="C413"/>
          <cell r="D413" t="str">
            <v xml:space="preserve">336 - 32 Gal Univ XHD Containers             </v>
          </cell>
          <cell r="E413">
            <v>37693</v>
          </cell>
          <cell r="F413">
            <v>12572.32</v>
          </cell>
          <cell r="G413">
            <v>0</v>
          </cell>
          <cell r="H413"/>
          <cell r="I413">
            <v>0</v>
          </cell>
          <cell r="J413">
            <v>10476.950000000001</v>
          </cell>
          <cell r="K413">
            <v>1796.05</v>
          </cell>
          <cell r="L413">
            <v>12273</v>
          </cell>
          <cell r="M413">
            <v>299.32</v>
          </cell>
          <cell r="N413" t="str">
            <v>S/L</v>
          </cell>
          <cell r="O413">
            <v>7</v>
          </cell>
          <cell r="P413" t="str">
            <v>City Recycling</v>
          </cell>
        </row>
        <row r="414">
          <cell r="A414" t="str">
            <v>VALLEY.405</v>
          </cell>
          <cell r="B414">
            <v>413</v>
          </cell>
          <cell r="C414"/>
          <cell r="D414" t="str">
            <v xml:space="preserve">338 - 96 Gal Univ XHD Containers             </v>
          </cell>
          <cell r="E414">
            <v>37693</v>
          </cell>
          <cell r="F414">
            <v>16023.33</v>
          </cell>
          <cell r="G414">
            <v>0</v>
          </cell>
          <cell r="H414"/>
          <cell r="I414">
            <v>0</v>
          </cell>
          <cell r="J414">
            <v>13352.79</v>
          </cell>
          <cell r="K414">
            <v>2289.0500000000002</v>
          </cell>
          <cell r="L414">
            <v>15641.84</v>
          </cell>
          <cell r="M414">
            <v>381.49</v>
          </cell>
          <cell r="N414" t="str">
            <v>S/L</v>
          </cell>
          <cell r="O414">
            <v>7</v>
          </cell>
          <cell r="P414" t="str">
            <v>City Recycling</v>
          </cell>
        </row>
        <row r="415">
          <cell r="A415" t="str">
            <v>VALLEY.406</v>
          </cell>
          <cell r="B415">
            <v>414</v>
          </cell>
          <cell r="C415"/>
          <cell r="D415" t="str">
            <v xml:space="preserve">1500 - 14 Gal Recycle Bins                   </v>
          </cell>
          <cell r="E415">
            <v>37768</v>
          </cell>
          <cell r="F415">
            <v>7911</v>
          </cell>
          <cell r="G415">
            <v>0</v>
          </cell>
          <cell r="H415"/>
          <cell r="I415">
            <v>0</v>
          </cell>
          <cell r="J415">
            <v>6309.95</v>
          </cell>
          <cell r="K415">
            <v>1130.1400000000001</v>
          </cell>
          <cell r="L415">
            <v>7440.09</v>
          </cell>
          <cell r="M415">
            <v>470.91</v>
          </cell>
          <cell r="N415" t="str">
            <v>S/L</v>
          </cell>
          <cell r="O415">
            <v>7</v>
          </cell>
          <cell r="P415" t="str">
            <v>City Recycling</v>
          </cell>
        </row>
        <row r="416">
          <cell r="A416" t="str">
            <v>VALLEY.407</v>
          </cell>
          <cell r="B416">
            <v>415</v>
          </cell>
          <cell r="C416"/>
          <cell r="D416" t="str">
            <v xml:space="preserve">5 - 4yd FL Containers                        </v>
          </cell>
          <cell r="E416">
            <v>37784</v>
          </cell>
          <cell r="F416">
            <v>3856.4</v>
          </cell>
          <cell r="G416">
            <v>0</v>
          </cell>
          <cell r="H416"/>
          <cell r="I416">
            <v>0</v>
          </cell>
          <cell r="J416">
            <v>3075.92</v>
          </cell>
          <cell r="K416">
            <v>550.91</v>
          </cell>
          <cell r="L416">
            <v>3626.83</v>
          </cell>
          <cell r="M416">
            <v>229.57</v>
          </cell>
          <cell r="N416" t="str">
            <v>S/L</v>
          </cell>
          <cell r="O416">
            <v>7</v>
          </cell>
          <cell r="P416" t="str">
            <v>City Recycling</v>
          </cell>
        </row>
        <row r="417">
          <cell r="A417" t="str">
            <v>VALLEY.408</v>
          </cell>
          <cell r="B417">
            <v>416</v>
          </cell>
          <cell r="C417"/>
          <cell r="D417" t="str">
            <v xml:space="preserve">5 - 4yd FL Cardboard Recycling Containers    </v>
          </cell>
          <cell r="E417">
            <v>37784</v>
          </cell>
          <cell r="F417">
            <v>2731.2</v>
          </cell>
          <cell r="G417">
            <v>0</v>
          </cell>
          <cell r="H417"/>
          <cell r="I417">
            <v>0</v>
          </cell>
          <cell r="J417">
            <v>2178.4499999999998</v>
          </cell>
          <cell r="K417">
            <v>390.17</v>
          </cell>
          <cell r="L417">
            <v>2568.62</v>
          </cell>
          <cell r="M417">
            <v>162.58000000000001</v>
          </cell>
          <cell r="N417" t="str">
            <v>S/L</v>
          </cell>
          <cell r="O417">
            <v>7</v>
          </cell>
          <cell r="P417" t="str">
            <v>City Recycling</v>
          </cell>
        </row>
        <row r="418">
          <cell r="A418" t="str">
            <v>VALLEY.409</v>
          </cell>
          <cell r="B418">
            <v>417</v>
          </cell>
          <cell r="C418"/>
          <cell r="D418" t="str">
            <v xml:space="preserve">5 - 6yd FL Cardboard Recycling Containers    </v>
          </cell>
          <cell r="E418">
            <v>37784</v>
          </cell>
          <cell r="F418">
            <v>3271.2</v>
          </cell>
          <cell r="G418">
            <v>0</v>
          </cell>
          <cell r="H418"/>
          <cell r="I418">
            <v>0</v>
          </cell>
          <cell r="J418">
            <v>2609.15</v>
          </cell>
          <cell r="K418">
            <v>467.31</v>
          </cell>
          <cell r="L418">
            <v>3076.46</v>
          </cell>
          <cell r="M418">
            <v>194.74</v>
          </cell>
          <cell r="N418" t="str">
            <v>S/L</v>
          </cell>
          <cell r="O418">
            <v>7</v>
          </cell>
          <cell r="P418" t="str">
            <v>City Recycling</v>
          </cell>
        </row>
        <row r="419">
          <cell r="A419" t="str">
            <v>VALLEY.410</v>
          </cell>
          <cell r="B419">
            <v>418</v>
          </cell>
          <cell r="C419"/>
          <cell r="D419" t="str">
            <v xml:space="preserve">1 - 40yd Standard Utility Drop Box           </v>
          </cell>
          <cell r="E419">
            <v>37889</v>
          </cell>
          <cell r="F419">
            <v>4570</v>
          </cell>
          <cell r="G419">
            <v>0</v>
          </cell>
          <cell r="H419"/>
          <cell r="I419">
            <v>0</v>
          </cell>
          <cell r="J419">
            <v>3427.51</v>
          </cell>
          <cell r="K419">
            <v>652.86</v>
          </cell>
          <cell r="L419">
            <v>4080.37</v>
          </cell>
          <cell r="M419">
            <v>489.63</v>
          </cell>
          <cell r="N419" t="str">
            <v>S/L</v>
          </cell>
          <cell r="O419">
            <v>7</v>
          </cell>
          <cell r="P419" t="str">
            <v>Drop Boxes</v>
          </cell>
        </row>
        <row r="420">
          <cell r="A420" t="str">
            <v>VALLEY.411</v>
          </cell>
          <cell r="B420">
            <v>419</v>
          </cell>
          <cell r="C420"/>
          <cell r="D420" t="str">
            <v xml:space="preserve">550 - 32 Gal Univ XHD Containers             </v>
          </cell>
          <cell r="E420">
            <v>37818</v>
          </cell>
          <cell r="F420">
            <v>20282</v>
          </cell>
          <cell r="G420">
            <v>0</v>
          </cell>
          <cell r="H420"/>
          <cell r="I420">
            <v>0</v>
          </cell>
          <cell r="J420">
            <v>15694.41</v>
          </cell>
          <cell r="K420">
            <v>2897.43</v>
          </cell>
          <cell r="L420">
            <v>18591.84</v>
          </cell>
          <cell r="M420">
            <v>1690.16</v>
          </cell>
          <cell r="N420" t="str">
            <v>S/L</v>
          </cell>
          <cell r="O420">
            <v>7</v>
          </cell>
          <cell r="P420" t="str">
            <v>City Recycling</v>
          </cell>
        </row>
        <row r="421">
          <cell r="A421" t="str">
            <v>VALLEY.412</v>
          </cell>
          <cell r="B421">
            <v>420</v>
          </cell>
          <cell r="C421"/>
          <cell r="D421" t="str">
            <v xml:space="preserve">96 - 96 Gal Univ XHD Containers              </v>
          </cell>
          <cell r="E421">
            <v>37818</v>
          </cell>
          <cell r="F421">
            <v>4501</v>
          </cell>
          <cell r="G421">
            <v>0</v>
          </cell>
          <cell r="H421"/>
          <cell r="I421">
            <v>0</v>
          </cell>
          <cell r="J421">
            <v>3482.92</v>
          </cell>
          <cell r="K421">
            <v>643</v>
          </cell>
          <cell r="L421">
            <v>4125.92</v>
          </cell>
          <cell r="M421">
            <v>375.08</v>
          </cell>
          <cell r="N421" t="str">
            <v>S/L</v>
          </cell>
          <cell r="O421">
            <v>7</v>
          </cell>
          <cell r="P421" t="str">
            <v>City Recycling</v>
          </cell>
        </row>
        <row r="422">
          <cell r="A422" t="str">
            <v>VALLEY.413</v>
          </cell>
          <cell r="B422">
            <v>421</v>
          </cell>
          <cell r="C422"/>
          <cell r="D422" t="str">
            <v xml:space="preserve">5 - 6yd FL Cardboard Recycling Containers    </v>
          </cell>
          <cell r="E422">
            <v>37851</v>
          </cell>
          <cell r="F422">
            <v>3363.2</v>
          </cell>
          <cell r="G422">
            <v>0</v>
          </cell>
          <cell r="H422"/>
          <cell r="I422">
            <v>0</v>
          </cell>
          <cell r="J422">
            <v>2562.4499999999998</v>
          </cell>
          <cell r="K422">
            <v>480.46</v>
          </cell>
          <cell r="L422">
            <v>3042.91</v>
          </cell>
          <cell r="M422">
            <v>320.29000000000002</v>
          </cell>
          <cell r="N422" t="str">
            <v>S/L</v>
          </cell>
          <cell r="O422">
            <v>7</v>
          </cell>
          <cell r="P422" t="str">
            <v>City Recycling</v>
          </cell>
        </row>
        <row r="423">
          <cell r="A423" t="str">
            <v>VALLEY.414</v>
          </cell>
          <cell r="B423">
            <v>422</v>
          </cell>
          <cell r="C423"/>
          <cell r="D423" t="str">
            <v xml:space="preserve">5 - 6yd FL Cathedral Containers              </v>
          </cell>
          <cell r="E423">
            <v>37851</v>
          </cell>
          <cell r="F423">
            <v>4218.8</v>
          </cell>
          <cell r="G423">
            <v>0</v>
          </cell>
          <cell r="H423"/>
          <cell r="I423">
            <v>0</v>
          </cell>
          <cell r="J423">
            <v>3214.35</v>
          </cell>
          <cell r="K423">
            <v>602.69000000000005</v>
          </cell>
          <cell r="L423">
            <v>3817.04</v>
          </cell>
          <cell r="M423">
            <v>401.76</v>
          </cell>
          <cell r="N423" t="str">
            <v>S/L</v>
          </cell>
          <cell r="O423">
            <v>7</v>
          </cell>
          <cell r="P423" t="str">
            <v>City Recycling</v>
          </cell>
        </row>
        <row r="424">
          <cell r="A424" t="str">
            <v>VALLEY.415</v>
          </cell>
          <cell r="B424">
            <v>423</v>
          </cell>
          <cell r="C424"/>
          <cell r="D424" t="str">
            <v xml:space="preserve">5 - 4yd FL Cardboard Recycling Containers    </v>
          </cell>
          <cell r="E424">
            <v>37889</v>
          </cell>
          <cell r="F424">
            <v>2848.8</v>
          </cell>
          <cell r="G424">
            <v>0</v>
          </cell>
          <cell r="H424"/>
          <cell r="I424">
            <v>0</v>
          </cell>
          <cell r="J424">
            <v>2136.59</v>
          </cell>
          <cell r="K424">
            <v>406.97</v>
          </cell>
          <cell r="L424">
            <v>2543.56</v>
          </cell>
          <cell r="M424">
            <v>305.24</v>
          </cell>
          <cell r="N424" t="str">
            <v>S/L</v>
          </cell>
          <cell r="O424">
            <v>7</v>
          </cell>
          <cell r="P424" t="str">
            <v>City Recycling</v>
          </cell>
        </row>
        <row r="425">
          <cell r="A425" t="str">
            <v>VALLEY.416</v>
          </cell>
          <cell r="B425">
            <v>424</v>
          </cell>
          <cell r="C425"/>
          <cell r="D425" t="str">
            <v xml:space="preserve">5 - 3yd FL Slant Top Containers              </v>
          </cell>
          <cell r="E425">
            <v>37889</v>
          </cell>
          <cell r="F425">
            <v>3272.4</v>
          </cell>
          <cell r="G425">
            <v>0</v>
          </cell>
          <cell r="H425"/>
          <cell r="I425">
            <v>0</v>
          </cell>
          <cell r="J425">
            <v>2454.3200000000002</v>
          </cell>
          <cell r="K425">
            <v>467.49</v>
          </cell>
          <cell r="L425">
            <v>2921.81</v>
          </cell>
          <cell r="M425">
            <v>350.59</v>
          </cell>
          <cell r="N425" t="str">
            <v>S/L</v>
          </cell>
          <cell r="O425">
            <v>7</v>
          </cell>
          <cell r="P425" t="str">
            <v>City Recycling</v>
          </cell>
        </row>
        <row r="426">
          <cell r="A426" t="str">
            <v>VALLEY.417</v>
          </cell>
          <cell r="B426">
            <v>425</v>
          </cell>
          <cell r="C426"/>
          <cell r="D426" t="str">
            <v xml:space="preserve">576 - 96 Gal Univ XHD Containers             </v>
          </cell>
          <cell r="E426">
            <v>37894</v>
          </cell>
          <cell r="F426">
            <v>27508</v>
          </cell>
          <cell r="G426">
            <v>0</v>
          </cell>
          <cell r="H426"/>
          <cell r="I426">
            <v>0</v>
          </cell>
          <cell r="J426">
            <v>20630.98</v>
          </cell>
          <cell r="K426">
            <v>3929.71</v>
          </cell>
          <cell r="L426">
            <v>24560.69</v>
          </cell>
          <cell r="M426">
            <v>2947.31</v>
          </cell>
          <cell r="N426" t="str">
            <v>S/L</v>
          </cell>
          <cell r="O426">
            <v>7</v>
          </cell>
          <cell r="P426" t="str">
            <v>City Recycling</v>
          </cell>
        </row>
        <row r="427">
          <cell r="A427" t="str">
            <v>VALLEY.418</v>
          </cell>
          <cell r="B427">
            <v>426</v>
          </cell>
          <cell r="C427"/>
          <cell r="D427" t="str">
            <v xml:space="preserve">1986 Ford Econolin Retriever Body            </v>
          </cell>
          <cell r="E427">
            <v>37914</v>
          </cell>
          <cell r="F427">
            <v>1000</v>
          </cell>
          <cell r="G427">
            <v>0</v>
          </cell>
          <cell r="H427"/>
          <cell r="I427">
            <v>0</v>
          </cell>
          <cell r="J427">
            <v>1000</v>
          </cell>
          <cell r="K427">
            <v>0</v>
          </cell>
          <cell r="L427">
            <v>1000</v>
          </cell>
          <cell r="M427">
            <v>0</v>
          </cell>
          <cell r="N427" t="str">
            <v>S/L</v>
          </cell>
          <cell r="O427">
            <v>5</v>
          </cell>
          <cell r="P427" t="str">
            <v>Transportation Equipment</v>
          </cell>
        </row>
        <row r="428">
          <cell r="A428" t="str">
            <v>VALLEY.419</v>
          </cell>
          <cell r="B428">
            <v>427</v>
          </cell>
          <cell r="C428"/>
          <cell r="D428" t="str">
            <v xml:space="preserve">Engine Rebuild - #204                        </v>
          </cell>
          <cell r="E428">
            <v>37986</v>
          </cell>
          <cell r="F428">
            <v>10563.47</v>
          </cell>
          <cell r="G428">
            <v>0</v>
          </cell>
          <cell r="H428"/>
          <cell r="I428">
            <v>0</v>
          </cell>
          <cell r="J428">
            <v>10563.47</v>
          </cell>
          <cell r="K428">
            <v>0</v>
          </cell>
          <cell r="L428">
            <v>10563.47</v>
          </cell>
          <cell r="M428">
            <v>0</v>
          </cell>
          <cell r="N428" t="str">
            <v>S/L</v>
          </cell>
          <cell r="O428">
            <v>5</v>
          </cell>
          <cell r="P428" t="str">
            <v>Transportation Equipment</v>
          </cell>
        </row>
        <row r="429">
          <cell r="A429" t="str">
            <v>VALLEY.420</v>
          </cell>
          <cell r="B429">
            <v>428</v>
          </cell>
          <cell r="C429"/>
          <cell r="D429" t="str">
            <v xml:space="preserve">Engine Rebuild - #312                        </v>
          </cell>
          <cell r="E429">
            <v>37986</v>
          </cell>
          <cell r="F429">
            <v>11071.28</v>
          </cell>
          <cell r="G429">
            <v>0</v>
          </cell>
          <cell r="H429"/>
          <cell r="I429">
            <v>0</v>
          </cell>
          <cell r="J429">
            <v>11071.28</v>
          </cell>
          <cell r="K429">
            <v>0</v>
          </cell>
          <cell r="L429">
            <v>11071.28</v>
          </cell>
          <cell r="M429">
            <v>0</v>
          </cell>
          <cell r="N429" t="str">
            <v>S/L</v>
          </cell>
          <cell r="O429">
            <v>5</v>
          </cell>
          <cell r="P429" t="str">
            <v>Transportation Equipment</v>
          </cell>
        </row>
        <row r="430">
          <cell r="A430" t="str">
            <v>VALLEY.421</v>
          </cell>
          <cell r="B430">
            <v>429</v>
          </cell>
          <cell r="C430"/>
          <cell r="D430" t="str">
            <v xml:space="preserve">1 - 47.5yd Standard Utility Drop Box         </v>
          </cell>
          <cell r="E430">
            <v>37949</v>
          </cell>
          <cell r="F430">
            <v>4777</v>
          </cell>
          <cell r="G430">
            <v>0</v>
          </cell>
          <cell r="H430"/>
          <cell r="I430">
            <v>0</v>
          </cell>
          <cell r="J430">
            <v>3469.02</v>
          </cell>
          <cell r="K430">
            <v>682.43</v>
          </cell>
          <cell r="L430">
            <v>4151.45</v>
          </cell>
          <cell r="M430">
            <v>625.54999999999995</v>
          </cell>
          <cell r="N430" t="str">
            <v>S/L</v>
          </cell>
          <cell r="O430">
            <v>7</v>
          </cell>
          <cell r="P430" t="str">
            <v>Drop Boxes</v>
          </cell>
        </row>
        <row r="431">
          <cell r="A431" t="str">
            <v>VALLEY.422</v>
          </cell>
          <cell r="B431">
            <v>430</v>
          </cell>
          <cell r="C431"/>
          <cell r="D431" t="str">
            <v xml:space="preserve">1 - 6yd FL Cardboard Recycling Container     </v>
          </cell>
          <cell r="E431">
            <v>37909</v>
          </cell>
          <cell r="F431">
            <v>3429.6</v>
          </cell>
          <cell r="G431">
            <v>0</v>
          </cell>
          <cell r="H431"/>
          <cell r="I431">
            <v>0</v>
          </cell>
          <cell r="J431">
            <v>2572.19</v>
          </cell>
          <cell r="K431">
            <v>489.94</v>
          </cell>
          <cell r="L431">
            <v>3062.13</v>
          </cell>
          <cell r="M431">
            <v>367.47</v>
          </cell>
          <cell r="N431" t="str">
            <v>S/L</v>
          </cell>
          <cell r="O431">
            <v>7</v>
          </cell>
          <cell r="P431" t="str">
            <v>City Recycling</v>
          </cell>
        </row>
        <row r="432">
          <cell r="A432" t="str">
            <v>VALLEY.423</v>
          </cell>
          <cell r="B432">
            <v>431</v>
          </cell>
          <cell r="C432"/>
          <cell r="D432" t="str">
            <v xml:space="preserve">10 - 96 Gal Univ XHD Containers              </v>
          </cell>
          <cell r="E432">
            <v>37986</v>
          </cell>
          <cell r="F432">
            <v>4665</v>
          </cell>
          <cell r="G432">
            <v>0</v>
          </cell>
          <cell r="H432"/>
          <cell r="I432">
            <v>0</v>
          </cell>
          <cell r="J432">
            <v>3332.15</v>
          </cell>
          <cell r="K432">
            <v>666.43</v>
          </cell>
          <cell r="L432">
            <v>3998.58</v>
          </cell>
          <cell r="M432">
            <v>666.42</v>
          </cell>
          <cell r="N432" t="str">
            <v>S/L</v>
          </cell>
          <cell r="O432">
            <v>7</v>
          </cell>
          <cell r="P432" t="str">
            <v>City Recycling</v>
          </cell>
        </row>
        <row r="433">
          <cell r="A433" t="str">
            <v>VALLEY.424</v>
          </cell>
          <cell r="B433">
            <v>432</v>
          </cell>
          <cell r="C433"/>
          <cell r="D433" t="str">
            <v xml:space="preserve">1991 Peterbilt 320/Side Loader - #319        </v>
          </cell>
          <cell r="E433">
            <v>38022</v>
          </cell>
          <cell r="F433">
            <v>22500</v>
          </cell>
          <cell r="G433">
            <v>0</v>
          </cell>
          <cell r="H433"/>
          <cell r="I433">
            <v>0</v>
          </cell>
          <cell r="J433">
            <v>22125</v>
          </cell>
          <cell r="K433">
            <v>375</v>
          </cell>
          <cell r="L433">
            <v>22500</v>
          </cell>
          <cell r="M433">
            <v>0</v>
          </cell>
          <cell r="N433" t="str">
            <v>S/L</v>
          </cell>
          <cell r="O433">
            <v>5</v>
          </cell>
          <cell r="P433" t="str">
            <v>Transportation Equipment</v>
          </cell>
        </row>
        <row r="434">
          <cell r="A434" t="str">
            <v>VALLEY.425</v>
          </cell>
          <cell r="B434">
            <v>433</v>
          </cell>
          <cell r="C434"/>
          <cell r="D434" t="str">
            <v xml:space="preserve">1996 Peterbilt 320/Side Loader-#321          </v>
          </cell>
          <cell r="E434">
            <v>38112</v>
          </cell>
          <cell r="F434">
            <v>36500</v>
          </cell>
          <cell r="G434">
            <v>0</v>
          </cell>
          <cell r="H434"/>
          <cell r="I434">
            <v>0</v>
          </cell>
          <cell r="J434">
            <v>34066.67</v>
          </cell>
          <cell r="K434">
            <v>2433.33</v>
          </cell>
          <cell r="L434">
            <v>36500</v>
          </cell>
          <cell r="M434">
            <v>0</v>
          </cell>
          <cell r="N434" t="str">
            <v>S/L</v>
          </cell>
          <cell r="O434">
            <v>5</v>
          </cell>
          <cell r="P434" t="str">
            <v>Transportation Equipment</v>
          </cell>
        </row>
        <row r="435">
          <cell r="A435" t="str">
            <v>VALLEY.426</v>
          </cell>
          <cell r="B435">
            <v>434</v>
          </cell>
          <cell r="C435"/>
          <cell r="D435" t="str">
            <v xml:space="preserve">SV B &amp; W Camera System - #319                </v>
          </cell>
          <cell r="E435">
            <v>38077</v>
          </cell>
          <cell r="F435">
            <v>1321.63</v>
          </cell>
          <cell r="G435">
            <v>0</v>
          </cell>
          <cell r="H435"/>
          <cell r="I435">
            <v>0</v>
          </cell>
          <cell r="J435">
            <v>1255.56</v>
          </cell>
          <cell r="K435">
            <v>66.069999999999993</v>
          </cell>
          <cell r="L435">
            <v>1321.63</v>
          </cell>
          <cell r="M435">
            <v>0</v>
          </cell>
          <cell r="N435" t="str">
            <v>S/L</v>
          </cell>
          <cell r="O435">
            <v>5</v>
          </cell>
          <cell r="P435" t="str">
            <v>Transportation Equipment</v>
          </cell>
        </row>
        <row r="436">
          <cell r="A436" t="str">
            <v>VALLEY.427</v>
          </cell>
          <cell r="B436">
            <v>435</v>
          </cell>
          <cell r="C436"/>
          <cell r="D436" t="str">
            <v xml:space="preserve">1991 Peterbilt/Side Loader - #320            </v>
          </cell>
          <cell r="E436">
            <v>38085</v>
          </cell>
          <cell r="F436">
            <v>21500</v>
          </cell>
          <cell r="G436">
            <v>0</v>
          </cell>
          <cell r="H436"/>
          <cell r="I436">
            <v>0</v>
          </cell>
          <cell r="J436">
            <v>20425</v>
          </cell>
          <cell r="K436">
            <v>1075</v>
          </cell>
          <cell r="L436">
            <v>21500</v>
          </cell>
          <cell r="M436">
            <v>0</v>
          </cell>
          <cell r="N436" t="str">
            <v>S/L</v>
          </cell>
          <cell r="O436">
            <v>5</v>
          </cell>
          <cell r="P436" t="str">
            <v>Transportation Equipment</v>
          </cell>
        </row>
        <row r="437">
          <cell r="A437" t="str">
            <v>VALLEY.428</v>
          </cell>
          <cell r="B437">
            <v>437</v>
          </cell>
          <cell r="C437"/>
          <cell r="D437" t="str">
            <v xml:space="preserve">Painting 1993 Peterbilt -  #319              </v>
          </cell>
          <cell r="E437">
            <v>38107</v>
          </cell>
          <cell r="F437">
            <v>4843.93</v>
          </cell>
          <cell r="G437">
            <v>0</v>
          </cell>
          <cell r="H437"/>
          <cell r="I437">
            <v>0</v>
          </cell>
          <cell r="J437">
            <v>4521.0200000000004</v>
          </cell>
          <cell r="K437">
            <v>322.91000000000003</v>
          </cell>
          <cell r="L437">
            <v>4843.93</v>
          </cell>
          <cell r="M437">
            <v>0</v>
          </cell>
          <cell r="N437" t="str">
            <v>S/L</v>
          </cell>
          <cell r="O437">
            <v>5</v>
          </cell>
          <cell r="P437" t="str">
            <v>Transportation Equipment</v>
          </cell>
        </row>
        <row r="438">
          <cell r="A438" t="str">
            <v>VALLEY.429</v>
          </cell>
          <cell r="B438">
            <v>438</v>
          </cell>
          <cell r="C438"/>
          <cell r="D438" t="str">
            <v xml:space="preserve">2 - 47.5yd Standard Utility Drop Boxes       </v>
          </cell>
          <cell r="E438">
            <v>38077</v>
          </cell>
          <cell r="F438">
            <v>8160</v>
          </cell>
          <cell r="G438">
            <v>0</v>
          </cell>
          <cell r="H438"/>
          <cell r="I438">
            <v>0</v>
          </cell>
          <cell r="J438">
            <v>5537.13</v>
          </cell>
          <cell r="K438">
            <v>1165.71</v>
          </cell>
          <cell r="L438">
            <v>6702.84</v>
          </cell>
          <cell r="M438">
            <v>1457.16</v>
          </cell>
          <cell r="N438" t="str">
            <v>S/L</v>
          </cell>
          <cell r="O438">
            <v>7</v>
          </cell>
          <cell r="P438" t="str">
            <v>Drop Boxes</v>
          </cell>
        </row>
        <row r="439">
          <cell r="A439" t="str">
            <v>VALLEY.430</v>
          </cell>
          <cell r="B439">
            <v>439</v>
          </cell>
          <cell r="C439"/>
          <cell r="D439" t="str">
            <v xml:space="preserve">1 - 8yd FL Cathedral Container               </v>
          </cell>
          <cell r="E439">
            <v>38008</v>
          </cell>
          <cell r="F439">
            <v>1196.75</v>
          </cell>
          <cell r="G439">
            <v>0</v>
          </cell>
          <cell r="H439"/>
          <cell r="I439">
            <v>0</v>
          </cell>
          <cell r="J439">
            <v>840.56</v>
          </cell>
          <cell r="K439">
            <v>170.96</v>
          </cell>
          <cell r="L439">
            <v>1011.52</v>
          </cell>
          <cell r="M439">
            <v>185.23</v>
          </cell>
          <cell r="N439" t="str">
            <v>S/L</v>
          </cell>
          <cell r="O439">
            <v>7</v>
          </cell>
          <cell r="P439" t="str">
            <v>City Recycling</v>
          </cell>
        </row>
        <row r="440">
          <cell r="A440" t="str">
            <v>VALLEY.431</v>
          </cell>
          <cell r="B440">
            <v>440</v>
          </cell>
          <cell r="C440"/>
          <cell r="D440" t="str">
            <v xml:space="preserve">500 - 14 Gal Recycle Bins                    </v>
          </cell>
          <cell r="E440">
            <v>38042</v>
          </cell>
          <cell r="F440">
            <v>2595.7600000000002</v>
          </cell>
          <cell r="G440">
            <v>0</v>
          </cell>
          <cell r="H440"/>
          <cell r="I440">
            <v>0</v>
          </cell>
          <cell r="J440">
            <v>1792.3</v>
          </cell>
          <cell r="K440">
            <v>370.82</v>
          </cell>
          <cell r="L440">
            <v>2163.12</v>
          </cell>
          <cell r="M440">
            <v>432.64</v>
          </cell>
          <cell r="N440" t="str">
            <v>S/L</v>
          </cell>
          <cell r="O440">
            <v>7</v>
          </cell>
          <cell r="P440" t="str">
            <v>City Recycling</v>
          </cell>
        </row>
        <row r="441">
          <cell r="A441" t="str">
            <v>VALLEY.432</v>
          </cell>
          <cell r="B441">
            <v>441</v>
          </cell>
          <cell r="C441"/>
          <cell r="D441" t="str">
            <v xml:space="preserve">10 - 4yd FL Cardboard Recycling Containers   </v>
          </cell>
          <cell r="E441">
            <v>38077</v>
          </cell>
          <cell r="F441">
            <v>5578.9</v>
          </cell>
          <cell r="G441">
            <v>0</v>
          </cell>
          <cell r="H441"/>
          <cell r="I441">
            <v>0</v>
          </cell>
          <cell r="J441">
            <v>3785.7</v>
          </cell>
          <cell r="K441">
            <v>796.99</v>
          </cell>
          <cell r="L441">
            <v>4582.6899999999996</v>
          </cell>
          <cell r="M441">
            <v>996.21</v>
          </cell>
          <cell r="N441" t="str">
            <v>S/L</v>
          </cell>
          <cell r="O441">
            <v>7</v>
          </cell>
          <cell r="P441" t="str">
            <v>City Recycling</v>
          </cell>
        </row>
        <row r="442">
          <cell r="A442" t="str">
            <v>VALLEY.433</v>
          </cell>
          <cell r="B442">
            <v>442</v>
          </cell>
          <cell r="C442"/>
          <cell r="D442" t="str">
            <v xml:space="preserve">10 - 6yd FL Cardboard Recycling Containers   </v>
          </cell>
          <cell r="E442">
            <v>38077</v>
          </cell>
          <cell r="F442">
            <v>6716.3</v>
          </cell>
          <cell r="G442">
            <v>0</v>
          </cell>
          <cell r="H442"/>
          <cell r="I442">
            <v>0</v>
          </cell>
          <cell r="J442">
            <v>4557.4799999999996</v>
          </cell>
          <cell r="K442">
            <v>959.47</v>
          </cell>
          <cell r="L442">
            <v>5516.95</v>
          </cell>
          <cell r="M442">
            <v>1199.3499999999999</v>
          </cell>
          <cell r="N442" t="str">
            <v>S/L</v>
          </cell>
          <cell r="O442">
            <v>7</v>
          </cell>
          <cell r="P442" t="str">
            <v>City Recycling</v>
          </cell>
        </row>
        <row r="443">
          <cell r="A443" t="str">
            <v>VALLEY.434</v>
          </cell>
          <cell r="B443">
            <v>443</v>
          </cell>
          <cell r="C443"/>
          <cell r="D443" t="str">
            <v xml:space="preserve">Graphics - #319                              </v>
          </cell>
          <cell r="E443">
            <v>38152</v>
          </cell>
          <cell r="F443">
            <v>1200</v>
          </cell>
          <cell r="G443">
            <v>0</v>
          </cell>
          <cell r="H443"/>
          <cell r="I443">
            <v>0</v>
          </cell>
          <cell r="J443">
            <v>1100</v>
          </cell>
          <cell r="K443">
            <v>100</v>
          </cell>
          <cell r="L443">
            <v>1200</v>
          </cell>
          <cell r="M443">
            <v>0</v>
          </cell>
          <cell r="N443" t="str">
            <v>S/L</v>
          </cell>
          <cell r="O443">
            <v>5</v>
          </cell>
          <cell r="P443" t="str">
            <v>Transportation Equipment</v>
          </cell>
        </row>
        <row r="444">
          <cell r="A444" t="str">
            <v>VALLEY.435</v>
          </cell>
          <cell r="B444">
            <v>444</v>
          </cell>
          <cell r="C444"/>
          <cell r="D444" t="str">
            <v xml:space="preserve">Paint Sides of Body - #321                   </v>
          </cell>
          <cell r="E444">
            <v>38161</v>
          </cell>
          <cell r="F444">
            <v>1258</v>
          </cell>
          <cell r="G444">
            <v>0</v>
          </cell>
          <cell r="H444"/>
          <cell r="I444">
            <v>0</v>
          </cell>
          <cell r="J444">
            <v>1132.2</v>
          </cell>
          <cell r="K444">
            <v>125.8</v>
          </cell>
          <cell r="L444">
            <v>1258</v>
          </cell>
          <cell r="M444">
            <v>0</v>
          </cell>
          <cell r="N444" t="str">
            <v>S/L</v>
          </cell>
          <cell r="O444">
            <v>5</v>
          </cell>
          <cell r="P444" t="str">
            <v>Transportation Equipment</v>
          </cell>
        </row>
        <row r="445">
          <cell r="A445" t="str">
            <v>VALLEY.436</v>
          </cell>
          <cell r="B445">
            <v>445</v>
          </cell>
          <cell r="C445"/>
          <cell r="D445" t="str">
            <v xml:space="preserve">Graphics - #321                              </v>
          </cell>
          <cell r="E445">
            <v>38168</v>
          </cell>
          <cell r="F445">
            <v>1200</v>
          </cell>
          <cell r="G445">
            <v>0</v>
          </cell>
          <cell r="H445"/>
          <cell r="I445">
            <v>0</v>
          </cell>
          <cell r="J445">
            <v>1080</v>
          </cell>
          <cell r="K445">
            <v>120</v>
          </cell>
          <cell r="L445">
            <v>1200</v>
          </cell>
          <cell r="M445">
            <v>0</v>
          </cell>
          <cell r="N445" t="str">
            <v>S/L</v>
          </cell>
          <cell r="O445">
            <v>5</v>
          </cell>
          <cell r="P445" t="str">
            <v>Transportation Equipment</v>
          </cell>
        </row>
        <row r="446">
          <cell r="A446" t="str">
            <v>VALLEY.437</v>
          </cell>
          <cell r="B446">
            <v>446</v>
          </cell>
          <cell r="C446"/>
          <cell r="D446" t="str">
            <v xml:space="preserve">300 - 32 Gal Unix XHD Toters                 </v>
          </cell>
          <cell r="E446">
            <v>38121</v>
          </cell>
          <cell r="F446">
            <v>11409.36</v>
          </cell>
          <cell r="G446">
            <v>0</v>
          </cell>
          <cell r="H446"/>
          <cell r="I446">
            <v>0</v>
          </cell>
          <cell r="J446">
            <v>7606.25</v>
          </cell>
          <cell r="K446">
            <v>1629.91</v>
          </cell>
          <cell r="L446">
            <v>9236.16</v>
          </cell>
          <cell r="M446">
            <v>2173.1999999999998</v>
          </cell>
          <cell r="N446" t="str">
            <v>S/L</v>
          </cell>
          <cell r="O446">
            <v>7</v>
          </cell>
          <cell r="P446" t="str">
            <v>City Recycling</v>
          </cell>
        </row>
        <row r="447">
          <cell r="A447" t="str">
            <v>VALLEY.438</v>
          </cell>
          <cell r="B447">
            <v>447</v>
          </cell>
          <cell r="C447"/>
          <cell r="D447" t="str">
            <v xml:space="preserve">396 - 96 Gal Unix XHD Toters                 </v>
          </cell>
          <cell r="E447">
            <v>38121</v>
          </cell>
          <cell r="F447">
            <v>19020.36</v>
          </cell>
          <cell r="G447">
            <v>0</v>
          </cell>
          <cell r="H447"/>
          <cell r="I447">
            <v>0</v>
          </cell>
          <cell r="J447">
            <v>12680.22</v>
          </cell>
          <cell r="K447">
            <v>2717.19</v>
          </cell>
          <cell r="L447">
            <v>15397.41</v>
          </cell>
          <cell r="M447">
            <v>3622.95</v>
          </cell>
          <cell r="N447" t="str">
            <v>S/L</v>
          </cell>
          <cell r="O447">
            <v>7</v>
          </cell>
          <cell r="P447" t="str">
            <v>City Recycling</v>
          </cell>
        </row>
        <row r="448">
          <cell r="A448" t="str">
            <v>VALLEY.439</v>
          </cell>
          <cell r="B448">
            <v>448</v>
          </cell>
          <cell r="C448"/>
          <cell r="D448" t="str">
            <v xml:space="preserve">141 - 14 Gal Recycle Bins                    </v>
          </cell>
          <cell r="E448">
            <v>38161</v>
          </cell>
          <cell r="F448">
            <v>697.95</v>
          </cell>
          <cell r="G448">
            <v>0</v>
          </cell>
          <cell r="H448"/>
          <cell r="I448">
            <v>0</v>
          </cell>
          <cell r="J448">
            <v>448.69</v>
          </cell>
          <cell r="K448">
            <v>99.71</v>
          </cell>
          <cell r="L448">
            <v>548.4</v>
          </cell>
          <cell r="M448">
            <v>149.55000000000001</v>
          </cell>
          <cell r="N448" t="str">
            <v>S/L</v>
          </cell>
          <cell r="O448">
            <v>7</v>
          </cell>
          <cell r="P448" t="str">
            <v>City Recycling</v>
          </cell>
        </row>
        <row r="449">
          <cell r="A449" t="str">
            <v>VALLEY.440</v>
          </cell>
          <cell r="B449">
            <v>449</v>
          </cell>
          <cell r="C449"/>
          <cell r="D449" t="str">
            <v xml:space="preserve">1 - 2yd FL Container                         </v>
          </cell>
          <cell r="E449">
            <v>38168</v>
          </cell>
          <cell r="F449">
            <v>300</v>
          </cell>
          <cell r="G449">
            <v>0</v>
          </cell>
          <cell r="H449"/>
          <cell r="I449">
            <v>0</v>
          </cell>
          <cell r="J449">
            <v>192.87</v>
          </cell>
          <cell r="K449">
            <v>42.86</v>
          </cell>
          <cell r="L449">
            <v>235.73</v>
          </cell>
          <cell r="M449">
            <v>64.27</v>
          </cell>
          <cell r="N449" t="str">
            <v>S/L</v>
          </cell>
          <cell r="O449">
            <v>7</v>
          </cell>
          <cell r="P449" t="str">
            <v>City Recycling</v>
          </cell>
        </row>
        <row r="450">
          <cell r="A450" t="str">
            <v>VALLEY.441</v>
          </cell>
          <cell r="B450">
            <v>450</v>
          </cell>
          <cell r="C450"/>
          <cell r="D450" t="str">
            <v xml:space="preserve">1 - 3yd FL Container                         </v>
          </cell>
          <cell r="E450">
            <v>38168</v>
          </cell>
          <cell r="F450">
            <v>350</v>
          </cell>
          <cell r="G450">
            <v>0</v>
          </cell>
          <cell r="H450"/>
          <cell r="I450">
            <v>0</v>
          </cell>
          <cell r="J450">
            <v>225</v>
          </cell>
          <cell r="K450">
            <v>50</v>
          </cell>
          <cell r="L450">
            <v>275</v>
          </cell>
          <cell r="M450">
            <v>75</v>
          </cell>
          <cell r="N450" t="str">
            <v>S/L</v>
          </cell>
          <cell r="O450">
            <v>7</v>
          </cell>
          <cell r="P450" t="str">
            <v>City Recycling</v>
          </cell>
        </row>
        <row r="451">
          <cell r="A451" t="str">
            <v>VALLEY.442</v>
          </cell>
          <cell r="B451">
            <v>451</v>
          </cell>
          <cell r="C451"/>
          <cell r="D451" t="str">
            <v xml:space="preserve">2004 Peterbilt Chassis - #318                </v>
          </cell>
          <cell r="E451">
            <v>37830</v>
          </cell>
          <cell r="F451">
            <v>102589</v>
          </cell>
          <cell r="G451">
            <v>0</v>
          </cell>
          <cell r="H451"/>
          <cell r="I451">
            <v>0</v>
          </cell>
          <cell r="J451">
            <v>102589</v>
          </cell>
          <cell r="K451">
            <v>0</v>
          </cell>
          <cell r="L451">
            <v>102589</v>
          </cell>
          <cell r="M451">
            <v>0</v>
          </cell>
          <cell r="N451" t="str">
            <v>S/L</v>
          </cell>
          <cell r="O451">
            <v>5</v>
          </cell>
          <cell r="P451" t="str">
            <v>Transportation Equipment</v>
          </cell>
        </row>
        <row r="452">
          <cell r="A452" t="str">
            <v>VALLEY.443</v>
          </cell>
          <cell r="B452">
            <v>452</v>
          </cell>
          <cell r="C452"/>
          <cell r="D452" t="str">
            <v xml:space="preserve">31yd Streetforce AFE 3183 - #318             </v>
          </cell>
          <cell r="E452">
            <v>37894</v>
          </cell>
          <cell r="F452">
            <v>89712</v>
          </cell>
          <cell r="G452">
            <v>0</v>
          </cell>
          <cell r="H452"/>
          <cell r="I452">
            <v>0</v>
          </cell>
          <cell r="J452">
            <v>87789.6</v>
          </cell>
          <cell r="K452">
            <v>1922.4</v>
          </cell>
          <cell r="L452">
            <v>89712</v>
          </cell>
          <cell r="M452">
            <v>0</v>
          </cell>
          <cell r="N452" t="str">
            <v>S/L</v>
          </cell>
          <cell r="O452">
            <v>5</v>
          </cell>
          <cell r="P452" t="str">
            <v>Transportation Equipment</v>
          </cell>
        </row>
        <row r="453">
          <cell r="A453" t="str">
            <v>VALLEY.444</v>
          </cell>
          <cell r="B453">
            <v>453</v>
          </cell>
          <cell r="C453"/>
          <cell r="D453" t="str">
            <v xml:space="preserve">Rebuild Engine - #202                        </v>
          </cell>
          <cell r="E453">
            <v>38259</v>
          </cell>
          <cell r="F453">
            <v>16362.39</v>
          </cell>
          <cell r="G453">
            <v>0</v>
          </cell>
          <cell r="H453"/>
          <cell r="I453">
            <v>0</v>
          </cell>
          <cell r="J453">
            <v>13908.04</v>
          </cell>
          <cell r="K453">
            <v>2454.35</v>
          </cell>
          <cell r="L453">
            <v>16362.39</v>
          </cell>
          <cell r="M453">
            <v>0</v>
          </cell>
          <cell r="N453" t="str">
            <v>S/L</v>
          </cell>
          <cell r="O453">
            <v>5</v>
          </cell>
          <cell r="P453" t="str">
            <v>Transportation Equipment</v>
          </cell>
        </row>
        <row r="454">
          <cell r="A454" t="str">
            <v>VALLEY.445</v>
          </cell>
          <cell r="B454">
            <v>454</v>
          </cell>
          <cell r="C454"/>
          <cell r="D454" t="str">
            <v xml:space="preserve">New Truck Costs - #319                       </v>
          </cell>
          <cell r="E454">
            <v>38260</v>
          </cell>
          <cell r="F454">
            <v>4924.54</v>
          </cell>
          <cell r="G454">
            <v>0</v>
          </cell>
          <cell r="H454"/>
          <cell r="I454">
            <v>0</v>
          </cell>
          <cell r="J454">
            <v>4185.87</v>
          </cell>
          <cell r="K454">
            <v>738.67</v>
          </cell>
          <cell r="L454">
            <v>4924.54</v>
          </cell>
          <cell r="M454">
            <v>0</v>
          </cell>
          <cell r="N454" t="str">
            <v>S/L</v>
          </cell>
          <cell r="O454">
            <v>5</v>
          </cell>
          <cell r="P454" t="str">
            <v>Transportation Equipment</v>
          </cell>
        </row>
        <row r="455">
          <cell r="A455" t="str">
            <v>VALLEY.446</v>
          </cell>
          <cell r="B455">
            <v>455</v>
          </cell>
          <cell r="C455"/>
          <cell r="D455" t="str">
            <v xml:space="preserve">New Truck Costs - #320                       </v>
          </cell>
          <cell r="E455">
            <v>38259</v>
          </cell>
          <cell r="F455">
            <v>9476.39</v>
          </cell>
          <cell r="G455">
            <v>0</v>
          </cell>
          <cell r="H455"/>
          <cell r="I455">
            <v>0</v>
          </cell>
          <cell r="J455">
            <v>8054.94</v>
          </cell>
          <cell r="K455">
            <v>1421.45</v>
          </cell>
          <cell r="L455">
            <v>9476.39</v>
          </cell>
          <cell r="M455">
            <v>0</v>
          </cell>
          <cell r="N455" t="str">
            <v>S/L</v>
          </cell>
          <cell r="O455">
            <v>5</v>
          </cell>
          <cell r="P455" t="str">
            <v>Transportation Equipment</v>
          </cell>
        </row>
        <row r="456">
          <cell r="A456" t="str">
            <v>VALLEY.447</v>
          </cell>
          <cell r="B456">
            <v>456</v>
          </cell>
          <cell r="C456"/>
          <cell r="D456" t="str">
            <v xml:space="preserve">New Truck Costs                              </v>
          </cell>
          <cell r="E456">
            <v>38259</v>
          </cell>
          <cell r="F456">
            <v>9373.26</v>
          </cell>
          <cell r="G456">
            <v>0</v>
          </cell>
          <cell r="H456"/>
          <cell r="I456">
            <v>0</v>
          </cell>
          <cell r="J456">
            <v>7967.26</v>
          </cell>
          <cell r="K456">
            <v>1406</v>
          </cell>
          <cell r="L456">
            <v>9373.26</v>
          </cell>
          <cell r="M456">
            <v>0</v>
          </cell>
          <cell r="N456" t="str">
            <v>S/L</v>
          </cell>
          <cell r="O456">
            <v>5</v>
          </cell>
          <cell r="P456" t="str">
            <v>Transportation Equipment</v>
          </cell>
        </row>
        <row r="457">
          <cell r="A457" t="str">
            <v>VALLEY.448</v>
          </cell>
          <cell r="B457">
            <v>457</v>
          </cell>
          <cell r="C457"/>
          <cell r="D457" t="str">
            <v xml:space="preserve">New Truck Cost - #320                        </v>
          </cell>
          <cell r="E457">
            <v>38273</v>
          </cell>
          <cell r="F457">
            <v>117.83</v>
          </cell>
          <cell r="G457">
            <v>0</v>
          </cell>
          <cell r="H457"/>
          <cell r="I457">
            <v>0</v>
          </cell>
          <cell r="J457">
            <v>100.17</v>
          </cell>
          <cell r="K457">
            <v>17.66</v>
          </cell>
          <cell r="L457">
            <v>117.83</v>
          </cell>
          <cell r="M457">
            <v>0</v>
          </cell>
          <cell r="N457" t="str">
            <v>S/L</v>
          </cell>
          <cell r="O457">
            <v>5</v>
          </cell>
          <cell r="P457" t="str">
            <v>Transportation Equipment</v>
          </cell>
        </row>
        <row r="458">
          <cell r="A458" t="str">
            <v>VALLEY.449</v>
          </cell>
          <cell r="B458">
            <v>458</v>
          </cell>
          <cell r="C458"/>
          <cell r="D458" t="str">
            <v xml:space="preserve">F7000 Series Lift Valve                      </v>
          </cell>
          <cell r="E458">
            <v>38274</v>
          </cell>
          <cell r="F458">
            <v>3830.93</v>
          </cell>
          <cell r="G458">
            <v>0</v>
          </cell>
          <cell r="H458"/>
          <cell r="I458">
            <v>0</v>
          </cell>
          <cell r="J458">
            <v>3256.31</v>
          </cell>
          <cell r="K458">
            <v>574.62</v>
          </cell>
          <cell r="L458">
            <v>3830.93</v>
          </cell>
          <cell r="M458">
            <v>0</v>
          </cell>
          <cell r="N458" t="str">
            <v>S/L</v>
          </cell>
          <cell r="O458">
            <v>5</v>
          </cell>
          <cell r="P458" t="str">
            <v>Transportation Equipment</v>
          </cell>
        </row>
        <row r="459">
          <cell r="A459" t="str">
            <v>VALLEY.450</v>
          </cell>
          <cell r="B459">
            <v>459</v>
          </cell>
          <cell r="C459"/>
          <cell r="D459" t="str">
            <v xml:space="preserve">Paint Truck - #320                           </v>
          </cell>
          <cell r="E459">
            <v>38321</v>
          </cell>
          <cell r="F459">
            <v>7656.1</v>
          </cell>
          <cell r="G459">
            <v>0</v>
          </cell>
          <cell r="H459"/>
          <cell r="I459">
            <v>0</v>
          </cell>
          <cell r="J459">
            <v>6252.48</v>
          </cell>
          <cell r="K459">
            <v>1403.62</v>
          </cell>
          <cell r="L459">
            <v>7656.1</v>
          </cell>
          <cell r="M459">
            <v>0</v>
          </cell>
          <cell r="N459" t="str">
            <v>S/L</v>
          </cell>
          <cell r="O459">
            <v>5</v>
          </cell>
          <cell r="P459" t="str">
            <v>Transportation Equipment</v>
          </cell>
        </row>
        <row r="460">
          <cell r="A460" t="str">
            <v>VALLEY.451</v>
          </cell>
          <cell r="B460">
            <v>460</v>
          </cell>
          <cell r="C460"/>
          <cell r="D460" t="str">
            <v xml:space="preserve">3 - 6yd Cardboard Recycling Containers       </v>
          </cell>
          <cell r="E460">
            <v>38230</v>
          </cell>
          <cell r="F460">
            <v>1934</v>
          </cell>
          <cell r="G460">
            <v>0</v>
          </cell>
          <cell r="H460"/>
          <cell r="I460">
            <v>0</v>
          </cell>
          <cell r="J460">
            <v>1197.26</v>
          </cell>
          <cell r="K460">
            <v>276.29000000000002</v>
          </cell>
          <cell r="L460">
            <v>1473.55</v>
          </cell>
          <cell r="M460">
            <v>460.45</v>
          </cell>
          <cell r="N460" t="str">
            <v>S/L</v>
          </cell>
          <cell r="O460">
            <v>7</v>
          </cell>
          <cell r="P460" t="str">
            <v>City Recycling</v>
          </cell>
        </row>
        <row r="461">
          <cell r="A461" t="str">
            <v>VALLEY.452</v>
          </cell>
          <cell r="B461">
            <v>461</v>
          </cell>
          <cell r="C461"/>
          <cell r="D461" t="str">
            <v xml:space="preserve">6 - FL Plastic Lids                          </v>
          </cell>
          <cell r="E461">
            <v>38252</v>
          </cell>
          <cell r="F461">
            <v>194.7</v>
          </cell>
          <cell r="G461">
            <v>0</v>
          </cell>
          <cell r="H461"/>
          <cell r="I461">
            <v>0</v>
          </cell>
          <cell r="J461">
            <v>118.19</v>
          </cell>
          <cell r="K461">
            <v>27.81</v>
          </cell>
          <cell r="L461">
            <v>146</v>
          </cell>
          <cell r="M461">
            <v>48.7</v>
          </cell>
          <cell r="N461" t="str">
            <v>S/L</v>
          </cell>
          <cell r="O461">
            <v>7</v>
          </cell>
          <cell r="P461" t="str">
            <v>City Recycling</v>
          </cell>
        </row>
        <row r="462">
          <cell r="A462" t="str">
            <v>VALLEY.453</v>
          </cell>
          <cell r="B462">
            <v>462</v>
          </cell>
          <cell r="C462"/>
          <cell r="D462" t="str">
            <v xml:space="preserve">300 - 32 Gal Univ XHD Containers             </v>
          </cell>
          <cell r="E462">
            <v>38252</v>
          </cell>
          <cell r="F462">
            <v>11271.99</v>
          </cell>
          <cell r="G462">
            <v>0</v>
          </cell>
          <cell r="H462"/>
          <cell r="I462">
            <v>0</v>
          </cell>
          <cell r="J462">
            <v>6843.69</v>
          </cell>
          <cell r="K462">
            <v>1610.28</v>
          </cell>
          <cell r="L462">
            <v>8453.9699999999993</v>
          </cell>
          <cell r="M462">
            <v>2818.02</v>
          </cell>
          <cell r="N462" t="str">
            <v>S/L</v>
          </cell>
          <cell r="O462">
            <v>7</v>
          </cell>
          <cell r="P462" t="str">
            <v>City Recycling</v>
          </cell>
        </row>
        <row r="463">
          <cell r="A463" t="str">
            <v>VALLEY.454</v>
          </cell>
          <cell r="B463">
            <v>463</v>
          </cell>
          <cell r="C463"/>
          <cell r="D463" t="str">
            <v xml:space="preserve">396 - 96 Gal Univ XHD Containers             </v>
          </cell>
          <cell r="E463">
            <v>38252</v>
          </cell>
          <cell r="F463">
            <v>18839.02</v>
          </cell>
          <cell r="G463">
            <v>0</v>
          </cell>
          <cell r="H463"/>
          <cell r="I463">
            <v>0</v>
          </cell>
          <cell r="J463">
            <v>11437.98</v>
          </cell>
          <cell r="K463">
            <v>2691.29</v>
          </cell>
          <cell r="L463">
            <v>14129.27</v>
          </cell>
          <cell r="M463">
            <v>4709.75</v>
          </cell>
          <cell r="N463" t="str">
            <v>S/L</v>
          </cell>
          <cell r="O463">
            <v>7</v>
          </cell>
          <cell r="P463" t="str">
            <v>City Recycling</v>
          </cell>
        </row>
        <row r="464">
          <cell r="A464" t="str">
            <v>VALLEY.455</v>
          </cell>
          <cell r="B464">
            <v>464</v>
          </cell>
          <cell r="C464"/>
          <cell r="D464" t="str">
            <v xml:space="preserve">500 - 14 Gal Recycle Bins                    </v>
          </cell>
          <cell r="E464">
            <v>38257</v>
          </cell>
          <cell r="F464">
            <v>2775</v>
          </cell>
          <cell r="G464">
            <v>0</v>
          </cell>
          <cell r="H464"/>
          <cell r="I464">
            <v>0</v>
          </cell>
          <cell r="J464">
            <v>1684.83</v>
          </cell>
          <cell r="K464">
            <v>396.43</v>
          </cell>
          <cell r="L464">
            <v>2081.2600000000002</v>
          </cell>
          <cell r="M464">
            <v>693.74</v>
          </cell>
          <cell r="N464" t="str">
            <v>S/L</v>
          </cell>
          <cell r="O464">
            <v>7</v>
          </cell>
          <cell r="P464" t="str">
            <v>City Recycling</v>
          </cell>
        </row>
        <row r="465">
          <cell r="A465" t="str">
            <v>VALLEY.456</v>
          </cell>
          <cell r="B465">
            <v>465</v>
          </cell>
          <cell r="C465"/>
          <cell r="D465" t="str">
            <v xml:space="preserve">2 - 3yd FL Plastic Containers                </v>
          </cell>
          <cell r="E465">
            <v>38259</v>
          </cell>
          <cell r="F465">
            <v>1160</v>
          </cell>
          <cell r="G465">
            <v>0</v>
          </cell>
          <cell r="H465"/>
          <cell r="I465">
            <v>0</v>
          </cell>
          <cell r="J465">
            <v>704.27</v>
          </cell>
          <cell r="K465">
            <v>165.71</v>
          </cell>
          <cell r="L465">
            <v>869.98</v>
          </cell>
          <cell r="M465">
            <v>290.02</v>
          </cell>
          <cell r="N465" t="str">
            <v>S/L</v>
          </cell>
          <cell r="O465">
            <v>7</v>
          </cell>
          <cell r="P465" t="str">
            <v>City Recycling</v>
          </cell>
        </row>
        <row r="466">
          <cell r="A466" t="str">
            <v>VALLEY.457</v>
          </cell>
          <cell r="B466">
            <v>466</v>
          </cell>
          <cell r="C466"/>
          <cell r="D466" t="str">
            <v xml:space="preserve">5 - 6yd FL Cardboard Recycling Containers    </v>
          </cell>
          <cell r="E466">
            <v>38259</v>
          </cell>
          <cell r="F466">
            <v>4391.8</v>
          </cell>
          <cell r="G466">
            <v>0</v>
          </cell>
          <cell r="H466"/>
          <cell r="I466">
            <v>0</v>
          </cell>
          <cell r="J466">
            <v>2666.45</v>
          </cell>
          <cell r="K466">
            <v>627.4</v>
          </cell>
          <cell r="L466">
            <v>3293.85</v>
          </cell>
          <cell r="M466">
            <v>1097.95</v>
          </cell>
          <cell r="N466" t="str">
            <v>S/L</v>
          </cell>
          <cell r="O466">
            <v>7</v>
          </cell>
          <cell r="P466" t="str">
            <v>City Recycling</v>
          </cell>
        </row>
        <row r="467">
          <cell r="A467" t="str">
            <v>VALLEY.458</v>
          </cell>
          <cell r="B467">
            <v>467</v>
          </cell>
          <cell r="C467"/>
          <cell r="D467" t="str">
            <v xml:space="preserve">5 - 6yd FL Cathedral Containers              </v>
          </cell>
          <cell r="E467">
            <v>38259</v>
          </cell>
          <cell r="F467">
            <v>5461.2</v>
          </cell>
          <cell r="G467">
            <v>0</v>
          </cell>
          <cell r="H467"/>
          <cell r="I467">
            <v>0</v>
          </cell>
          <cell r="J467">
            <v>3315.72</v>
          </cell>
          <cell r="K467">
            <v>780.17</v>
          </cell>
          <cell r="L467">
            <v>4095.89</v>
          </cell>
          <cell r="M467">
            <v>1365.31</v>
          </cell>
          <cell r="N467" t="str">
            <v>S/L</v>
          </cell>
          <cell r="O467">
            <v>7</v>
          </cell>
          <cell r="P467" t="str">
            <v>City Recycling</v>
          </cell>
        </row>
        <row r="468">
          <cell r="A468" t="str">
            <v>VALLEY.459</v>
          </cell>
          <cell r="B468">
            <v>468</v>
          </cell>
          <cell r="C468"/>
          <cell r="D468" t="str">
            <v xml:space="preserve">500 - 14 Gal Recycle Bins                    </v>
          </cell>
          <cell r="E468">
            <v>38352</v>
          </cell>
          <cell r="F468">
            <v>2711.15</v>
          </cell>
          <cell r="G468">
            <v>0</v>
          </cell>
          <cell r="H468"/>
          <cell r="I468">
            <v>0</v>
          </cell>
          <cell r="J468">
            <v>1549.24</v>
          </cell>
          <cell r="K468">
            <v>387.31</v>
          </cell>
          <cell r="L468">
            <v>1936.55</v>
          </cell>
          <cell r="M468">
            <v>774.6</v>
          </cell>
          <cell r="N468" t="str">
            <v>S/L</v>
          </cell>
          <cell r="O468">
            <v>7</v>
          </cell>
          <cell r="P468" t="str">
            <v>City Recycling</v>
          </cell>
        </row>
        <row r="469">
          <cell r="A469" t="str">
            <v>VALLEY.460</v>
          </cell>
          <cell r="B469">
            <v>469</v>
          </cell>
          <cell r="C469"/>
          <cell r="D469" t="str">
            <v xml:space="preserve">7 - 400 GL MSD Base and Black A Lids         </v>
          </cell>
          <cell r="E469">
            <v>38352</v>
          </cell>
          <cell r="F469">
            <v>2098.75</v>
          </cell>
          <cell r="G469">
            <v>0</v>
          </cell>
          <cell r="H469"/>
          <cell r="I469">
            <v>0</v>
          </cell>
          <cell r="J469">
            <v>1199.28</v>
          </cell>
          <cell r="K469">
            <v>299.82</v>
          </cell>
          <cell r="L469">
            <v>1499.1</v>
          </cell>
          <cell r="M469">
            <v>599.65</v>
          </cell>
          <cell r="N469" t="str">
            <v>S/L</v>
          </cell>
          <cell r="O469">
            <v>7</v>
          </cell>
          <cell r="P469" t="str">
            <v>City Recycling</v>
          </cell>
        </row>
        <row r="470">
          <cell r="A470" t="str">
            <v>VALLEY.461</v>
          </cell>
          <cell r="B470">
            <v>470</v>
          </cell>
          <cell r="C470"/>
          <cell r="D470" t="str">
            <v xml:space="preserve">Replace Engine - #505                        </v>
          </cell>
          <cell r="E470">
            <v>38428</v>
          </cell>
          <cell r="F470">
            <v>13419.79</v>
          </cell>
          <cell r="G470">
            <v>0</v>
          </cell>
          <cell r="H470"/>
          <cell r="I470">
            <v>0</v>
          </cell>
          <cell r="J470">
            <v>7189.16</v>
          </cell>
          <cell r="K470">
            <v>1917.11</v>
          </cell>
          <cell r="L470">
            <v>9106.27</v>
          </cell>
          <cell r="M470">
            <v>4313.5200000000004</v>
          </cell>
          <cell r="N470" t="str">
            <v>S/L</v>
          </cell>
          <cell r="O470">
            <v>7</v>
          </cell>
          <cell r="P470" t="str">
            <v>Transportation Equipment</v>
          </cell>
        </row>
        <row r="471">
          <cell r="A471" t="str">
            <v>VALLEY.462</v>
          </cell>
          <cell r="B471">
            <v>474</v>
          </cell>
          <cell r="C471"/>
          <cell r="D471" t="str">
            <v xml:space="preserve">Airlift Rolloff - #321                       </v>
          </cell>
          <cell r="E471">
            <v>38531</v>
          </cell>
          <cell r="F471">
            <v>6612</v>
          </cell>
          <cell r="G471">
            <v>0</v>
          </cell>
          <cell r="H471"/>
          <cell r="I471">
            <v>0</v>
          </cell>
          <cell r="J471">
            <v>3306</v>
          </cell>
          <cell r="K471">
            <v>944.57</v>
          </cell>
          <cell r="L471">
            <v>4250.57</v>
          </cell>
          <cell r="M471">
            <v>2361.4299999999998</v>
          </cell>
          <cell r="N471" t="str">
            <v>S/L</v>
          </cell>
          <cell r="O471">
            <v>7</v>
          </cell>
          <cell r="P471" t="str">
            <v>Transportation Equipment</v>
          </cell>
        </row>
        <row r="472">
          <cell r="A472" t="str">
            <v>VALLEY.463</v>
          </cell>
          <cell r="B472">
            <v>475</v>
          </cell>
          <cell r="C472"/>
          <cell r="D472" t="str">
            <v xml:space="preserve">Rebuild Engine - #321                        </v>
          </cell>
          <cell r="E472">
            <v>38532</v>
          </cell>
          <cell r="F472">
            <v>19588.47</v>
          </cell>
          <cell r="G472">
            <v>0</v>
          </cell>
          <cell r="H472"/>
          <cell r="I472">
            <v>0</v>
          </cell>
          <cell r="J472">
            <v>9794.23</v>
          </cell>
          <cell r="K472">
            <v>2798.35</v>
          </cell>
          <cell r="L472">
            <v>12592.58</v>
          </cell>
          <cell r="M472">
            <v>6995.89</v>
          </cell>
          <cell r="N472" t="str">
            <v>S/L</v>
          </cell>
          <cell r="O472">
            <v>7</v>
          </cell>
          <cell r="P472" t="str">
            <v>Transportation Equipment</v>
          </cell>
        </row>
        <row r="473">
          <cell r="A473" t="str">
            <v>VALLEY.464</v>
          </cell>
          <cell r="B473">
            <v>476</v>
          </cell>
          <cell r="C473"/>
          <cell r="D473" t="str">
            <v xml:space="preserve">Wheels - #321                                </v>
          </cell>
          <cell r="E473">
            <v>38533</v>
          </cell>
          <cell r="F473">
            <v>1025.7</v>
          </cell>
          <cell r="G473">
            <v>0</v>
          </cell>
          <cell r="H473"/>
          <cell r="I473">
            <v>0</v>
          </cell>
          <cell r="J473">
            <v>512.85</v>
          </cell>
          <cell r="K473">
            <v>146.53</v>
          </cell>
          <cell r="L473">
            <v>659.38</v>
          </cell>
          <cell r="M473">
            <v>366.32</v>
          </cell>
          <cell r="N473" t="str">
            <v>S/L</v>
          </cell>
          <cell r="O473">
            <v>7</v>
          </cell>
          <cell r="P473" t="str">
            <v>Transportation Equipment</v>
          </cell>
        </row>
        <row r="474">
          <cell r="A474" t="str">
            <v>VALLEY.465</v>
          </cell>
          <cell r="B474">
            <v>477</v>
          </cell>
          <cell r="C474"/>
          <cell r="D474" t="str">
            <v xml:space="preserve">1 - 3yd Self-Dumping Hopper                  </v>
          </cell>
          <cell r="E474">
            <v>38393</v>
          </cell>
          <cell r="F474">
            <v>1080.77</v>
          </cell>
          <cell r="G474">
            <v>0</v>
          </cell>
          <cell r="H474"/>
          <cell r="I474">
            <v>0</v>
          </cell>
          <cell r="J474">
            <v>423.31</v>
          </cell>
          <cell r="K474">
            <v>108.08</v>
          </cell>
          <cell r="L474">
            <v>531.39</v>
          </cell>
          <cell r="M474">
            <v>549.38</v>
          </cell>
          <cell r="N474" t="str">
            <v>S/L</v>
          </cell>
          <cell r="O474">
            <v>10</v>
          </cell>
          <cell r="P474" t="str">
            <v>City Recycling</v>
          </cell>
        </row>
        <row r="475">
          <cell r="A475" t="str">
            <v>VALLEY.466</v>
          </cell>
          <cell r="B475">
            <v>478</v>
          </cell>
          <cell r="C475"/>
          <cell r="D475" t="str">
            <v xml:space="preserve">300 - 32 Gal Univ XHD Containers             </v>
          </cell>
          <cell r="E475">
            <v>38398</v>
          </cell>
          <cell r="F475">
            <v>11140.71</v>
          </cell>
          <cell r="G475">
            <v>0</v>
          </cell>
          <cell r="H475"/>
          <cell r="I475">
            <v>0</v>
          </cell>
          <cell r="J475">
            <v>4363.4399999999996</v>
          </cell>
          <cell r="K475">
            <v>1114.07</v>
          </cell>
          <cell r="L475">
            <v>5477.51</v>
          </cell>
          <cell r="M475">
            <v>5663.2</v>
          </cell>
          <cell r="N475" t="str">
            <v>S/L</v>
          </cell>
          <cell r="O475">
            <v>10</v>
          </cell>
          <cell r="P475" t="str">
            <v>City Recycling</v>
          </cell>
        </row>
        <row r="476">
          <cell r="A476" t="str">
            <v>VALLEY.467</v>
          </cell>
          <cell r="B476">
            <v>479</v>
          </cell>
          <cell r="C476"/>
          <cell r="D476" t="str">
            <v xml:space="preserve">396 - 96 Gal Univ XHD Containers             </v>
          </cell>
          <cell r="E476">
            <v>38398</v>
          </cell>
          <cell r="F476">
            <v>18018</v>
          </cell>
          <cell r="G476">
            <v>0</v>
          </cell>
          <cell r="H476"/>
          <cell r="I476">
            <v>0</v>
          </cell>
          <cell r="J476">
            <v>7057.05</v>
          </cell>
          <cell r="K476">
            <v>1801.8</v>
          </cell>
          <cell r="L476">
            <v>8858.85</v>
          </cell>
          <cell r="M476">
            <v>9159.15</v>
          </cell>
          <cell r="N476" t="str">
            <v>S/L</v>
          </cell>
          <cell r="O476">
            <v>10</v>
          </cell>
          <cell r="P476" t="str">
            <v>City Recycling</v>
          </cell>
        </row>
        <row r="477">
          <cell r="A477" t="str">
            <v>VALLEY.468</v>
          </cell>
          <cell r="B477">
            <v>480</v>
          </cell>
          <cell r="C477"/>
          <cell r="D477" t="str">
            <v xml:space="preserve">1000 - 14 Gal Recycle Bins                   </v>
          </cell>
          <cell r="E477">
            <v>38440</v>
          </cell>
          <cell r="F477">
            <v>5277.15</v>
          </cell>
          <cell r="G477">
            <v>0</v>
          </cell>
          <cell r="H477"/>
          <cell r="I477">
            <v>0</v>
          </cell>
          <cell r="J477">
            <v>1978.95</v>
          </cell>
          <cell r="K477">
            <v>527.72</v>
          </cell>
          <cell r="L477">
            <v>2506.67</v>
          </cell>
          <cell r="M477">
            <v>2770.48</v>
          </cell>
          <cell r="N477" t="str">
            <v>S/L</v>
          </cell>
          <cell r="O477">
            <v>10</v>
          </cell>
          <cell r="P477" t="str">
            <v>City Recycling</v>
          </cell>
        </row>
        <row r="478">
          <cell r="A478" t="str">
            <v>VALLEY.469</v>
          </cell>
          <cell r="B478">
            <v>481</v>
          </cell>
          <cell r="C478"/>
          <cell r="D478" t="str">
            <v xml:space="preserve">4 - 5yd FL Cathedral Containers              </v>
          </cell>
          <cell r="E478">
            <v>38467</v>
          </cell>
          <cell r="F478">
            <v>4935.6000000000004</v>
          </cell>
          <cell r="G478">
            <v>0</v>
          </cell>
          <cell r="H478"/>
          <cell r="I478">
            <v>0</v>
          </cell>
          <cell r="J478">
            <v>1809.72</v>
          </cell>
          <cell r="K478">
            <v>493.56</v>
          </cell>
          <cell r="L478">
            <v>2303.2800000000002</v>
          </cell>
          <cell r="M478">
            <v>2632.32</v>
          </cell>
          <cell r="N478" t="str">
            <v>S/L</v>
          </cell>
          <cell r="O478">
            <v>10</v>
          </cell>
          <cell r="P478" t="str">
            <v>City Recycling</v>
          </cell>
        </row>
        <row r="479">
          <cell r="A479" t="str">
            <v>VALLEY.470</v>
          </cell>
          <cell r="B479">
            <v>482</v>
          </cell>
          <cell r="C479"/>
          <cell r="D479" t="str">
            <v xml:space="preserve">5 - 6yd FL Cathedral Containers              </v>
          </cell>
          <cell r="E479">
            <v>38467</v>
          </cell>
          <cell r="F479">
            <v>5350.8</v>
          </cell>
          <cell r="G479">
            <v>0</v>
          </cell>
          <cell r="H479"/>
          <cell r="I479">
            <v>0</v>
          </cell>
          <cell r="J479">
            <v>1961.96</v>
          </cell>
          <cell r="K479">
            <v>535.08000000000004</v>
          </cell>
          <cell r="L479">
            <v>2497.04</v>
          </cell>
          <cell r="M479">
            <v>2853.76</v>
          </cell>
          <cell r="N479" t="str">
            <v>S/L</v>
          </cell>
          <cell r="O479">
            <v>10</v>
          </cell>
          <cell r="P479" t="str">
            <v>City Recycling</v>
          </cell>
        </row>
        <row r="480">
          <cell r="A480" t="str">
            <v>VALLEY.471</v>
          </cell>
          <cell r="B480">
            <v>483</v>
          </cell>
          <cell r="C480"/>
          <cell r="D480" t="str">
            <v xml:space="preserve">5 - 4yd FL Cardboard Recycling Containers    </v>
          </cell>
          <cell r="E480">
            <v>38467</v>
          </cell>
          <cell r="F480">
            <v>3703.2</v>
          </cell>
          <cell r="G480">
            <v>0</v>
          </cell>
          <cell r="H480"/>
          <cell r="I480">
            <v>0</v>
          </cell>
          <cell r="J480">
            <v>1357.84</v>
          </cell>
          <cell r="K480">
            <v>370.32</v>
          </cell>
          <cell r="L480">
            <v>1728.16</v>
          </cell>
          <cell r="M480">
            <v>1975.04</v>
          </cell>
          <cell r="N480" t="str">
            <v>S/L</v>
          </cell>
          <cell r="O480">
            <v>10</v>
          </cell>
          <cell r="P480" t="str">
            <v>City Recycling</v>
          </cell>
        </row>
        <row r="481">
          <cell r="A481" t="str">
            <v>VALLEY.472</v>
          </cell>
          <cell r="B481">
            <v>484</v>
          </cell>
          <cell r="C481"/>
          <cell r="D481" t="str">
            <v xml:space="preserve">5 - 6yd FL Cardboard Recycling Containers    </v>
          </cell>
          <cell r="E481">
            <v>38467</v>
          </cell>
          <cell r="F481">
            <v>4456.8</v>
          </cell>
          <cell r="G481">
            <v>0</v>
          </cell>
          <cell r="H481"/>
          <cell r="I481">
            <v>0</v>
          </cell>
          <cell r="J481">
            <v>1634.16</v>
          </cell>
          <cell r="K481">
            <v>445.68</v>
          </cell>
          <cell r="L481">
            <v>2079.84</v>
          </cell>
          <cell r="M481">
            <v>2376.96</v>
          </cell>
          <cell r="N481" t="str">
            <v>S/L</v>
          </cell>
          <cell r="O481">
            <v>10</v>
          </cell>
          <cell r="P481" t="str">
            <v>City Recycling</v>
          </cell>
        </row>
        <row r="482">
          <cell r="A482" t="str">
            <v>VALLEY.473</v>
          </cell>
          <cell r="B482">
            <v>485</v>
          </cell>
          <cell r="C482"/>
          <cell r="D482" t="str">
            <v xml:space="preserve">396 - 96 Gal Carts (from Coast)              </v>
          </cell>
          <cell r="E482">
            <v>38525</v>
          </cell>
          <cell r="F482">
            <v>16909.2</v>
          </cell>
          <cell r="G482">
            <v>0</v>
          </cell>
          <cell r="H482"/>
          <cell r="I482">
            <v>0</v>
          </cell>
          <cell r="J482">
            <v>5918.22</v>
          </cell>
          <cell r="K482">
            <v>1690.92</v>
          </cell>
          <cell r="L482">
            <v>7609.14</v>
          </cell>
          <cell r="M482">
            <v>9300.06</v>
          </cell>
          <cell r="N482" t="str">
            <v>S/L</v>
          </cell>
          <cell r="O482">
            <v>10</v>
          </cell>
          <cell r="P482" t="str">
            <v>City Recycling</v>
          </cell>
        </row>
        <row r="483">
          <cell r="A483" t="str">
            <v>VALLEY.474</v>
          </cell>
          <cell r="B483">
            <v>486</v>
          </cell>
          <cell r="C483"/>
          <cell r="D483" t="str">
            <v xml:space="preserve">300 - 32 Gal Carts (from Coast)              </v>
          </cell>
          <cell r="E483">
            <v>38525</v>
          </cell>
          <cell r="F483">
            <v>9900</v>
          </cell>
          <cell r="G483">
            <v>0</v>
          </cell>
          <cell r="H483"/>
          <cell r="I483">
            <v>0</v>
          </cell>
          <cell r="J483">
            <v>3465</v>
          </cell>
          <cell r="K483">
            <v>990</v>
          </cell>
          <cell r="L483">
            <v>4455</v>
          </cell>
          <cell r="M483">
            <v>5445</v>
          </cell>
          <cell r="N483" t="str">
            <v>S/L</v>
          </cell>
          <cell r="O483">
            <v>10</v>
          </cell>
          <cell r="P483" t="str">
            <v>City Recycling</v>
          </cell>
        </row>
        <row r="484">
          <cell r="A484" t="str">
            <v>VALLEY.475</v>
          </cell>
          <cell r="B484">
            <v>487</v>
          </cell>
          <cell r="C484"/>
          <cell r="D484" t="str">
            <v xml:space="preserve">5 - 3yd FL Containers                        </v>
          </cell>
          <cell r="E484">
            <v>38533</v>
          </cell>
          <cell r="F484">
            <v>3293.25</v>
          </cell>
          <cell r="G484">
            <v>0</v>
          </cell>
          <cell r="H484"/>
          <cell r="I484">
            <v>0</v>
          </cell>
          <cell r="J484">
            <v>1152.6500000000001</v>
          </cell>
          <cell r="K484">
            <v>329.33</v>
          </cell>
          <cell r="L484">
            <v>1481.98</v>
          </cell>
          <cell r="M484">
            <v>1811.27</v>
          </cell>
          <cell r="N484" t="str">
            <v>S/L</v>
          </cell>
          <cell r="O484">
            <v>10</v>
          </cell>
          <cell r="P484" t="str">
            <v>City Recycling</v>
          </cell>
        </row>
        <row r="485">
          <cell r="A485" t="str">
            <v>VALLEY.476</v>
          </cell>
          <cell r="B485">
            <v>488</v>
          </cell>
          <cell r="C485"/>
          <cell r="D485" t="str">
            <v xml:space="preserve">Rebuild Engine Adjustment 09/29/04  - #202   </v>
          </cell>
          <cell r="E485">
            <v>38562</v>
          </cell>
          <cell r="F485">
            <v>692.44</v>
          </cell>
          <cell r="G485">
            <v>0</v>
          </cell>
          <cell r="H485"/>
          <cell r="I485">
            <v>0</v>
          </cell>
          <cell r="J485">
            <v>337.98</v>
          </cell>
          <cell r="K485">
            <v>98.92</v>
          </cell>
          <cell r="L485">
            <v>436.9</v>
          </cell>
          <cell r="M485">
            <v>255.54</v>
          </cell>
          <cell r="N485" t="str">
            <v>S/L</v>
          </cell>
          <cell r="O485">
            <v>7</v>
          </cell>
          <cell r="P485" t="str">
            <v>Transportation Equipment</v>
          </cell>
        </row>
        <row r="486">
          <cell r="A486" t="str">
            <v>VALLEY.477</v>
          </cell>
          <cell r="B486">
            <v>489</v>
          </cell>
          <cell r="C486"/>
          <cell r="D486" t="str">
            <v xml:space="preserve">Replace Transmission - #319                  </v>
          </cell>
          <cell r="E486">
            <v>38653</v>
          </cell>
          <cell r="F486">
            <v>21543.93</v>
          </cell>
          <cell r="G486">
            <v>0</v>
          </cell>
          <cell r="H486"/>
          <cell r="I486">
            <v>0</v>
          </cell>
          <cell r="J486">
            <v>9746.0499999999993</v>
          </cell>
          <cell r="K486">
            <v>3077.7</v>
          </cell>
          <cell r="L486">
            <v>12823.75</v>
          </cell>
          <cell r="M486">
            <v>8720.18</v>
          </cell>
          <cell r="N486" t="str">
            <v>S/L</v>
          </cell>
          <cell r="O486">
            <v>7</v>
          </cell>
          <cell r="P486" t="str">
            <v>Transportation Equipment</v>
          </cell>
        </row>
        <row r="487">
          <cell r="A487" t="str">
            <v>VALLEY.478</v>
          </cell>
          <cell r="B487">
            <v>490</v>
          </cell>
          <cell r="C487"/>
          <cell r="D487" t="str">
            <v xml:space="preserve">1152 - 96 Gal Univ XHD Containers            </v>
          </cell>
          <cell r="E487">
            <v>38644</v>
          </cell>
          <cell r="F487">
            <v>56070.400000000001</v>
          </cell>
          <cell r="G487">
            <v>0</v>
          </cell>
          <cell r="H487"/>
          <cell r="I487">
            <v>0</v>
          </cell>
          <cell r="J487">
            <v>17755.63</v>
          </cell>
          <cell r="K487">
            <v>5607.04</v>
          </cell>
          <cell r="L487">
            <v>23362.67</v>
          </cell>
          <cell r="M487">
            <v>32707.73</v>
          </cell>
          <cell r="N487" t="str">
            <v>S/L</v>
          </cell>
          <cell r="O487">
            <v>10</v>
          </cell>
          <cell r="P487" t="str">
            <v>City Recycling</v>
          </cell>
        </row>
        <row r="488">
          <cell r="A488" t="str">
            <v>VALLEY.479</v>
          </cell>
          <cell r="B488">
            <v>491</v>
          </cell>
          <cell r="C488"/>
          <cell r="D488" t="str">
            <v xml:space="preserve">1000 - 96 Gal Univ Molded Containers         </v>
          </cell>
          <cell r="E488">
            <v>38644</v>
          </cell>
          <cell r="F488">
            <v>19500</v>
          </cell>
          <cell r="G488">
            <v>0</v>
          </cell>
          <cell r="H488"/>
          <cell r="I488">
            <v>0</v>
          </cell>
          <cell r="J488">
            <v>6175</v>
          </cell>
          <cell r="K488">
            <v>1950</v>
          </cell>
          <cell r="L488">
            <v>8125</v>
          </cell>
          <cell r="M488">
            <v>11375</v>
          </cell>
          <cell r="N488" t="str">
            <v>S/L</v>
          </cell>
          <cell r="O488">
            <v>10</v>
          </cell>
          <cell r="P488" t="str">
            <v>City Recycling</v>
          </cell>
        </row>
        <row r="489">
          <cell r="A489" t="str">
            <v>VALLEY.480</v>
          </cell>
          <cell r="B489">
            <v>492</v>
          </cell>
          <cell r="C489"/>
          <cell r="D489" t="str">
            <v xml:space="preserve">7488 - 96 Gal Univ XHD Containers            </v>
          </cell>
          <cell r="E489">
            <v>38644</v>
          </cell>
          <cell r="F489">
            <v>353713.6</v>
          </cell>
          <cell r="G489">
            <v>0</v>
          </cell>
          <cell r="H489"/>
          <cell r="I489">
            <v>0</v>
          </cell>
          <cell r="J489">
            <v>112009.31</v>
          </cell>
          <cell r="K489">
            <v>35371.360000000001</v>
          </cell>
          <cell r="L489">
            <v>147380.67000000001</v>
          </cell>
          <cell r="M489">
            <v>206332.93</v>
          </cell>
          <cell r="N489" t="str">
            <v>S/L</v>
          </cell>
          <cell r="O489">
            <v>10</v>
          </cell>
          <cell r="P489" t="str">
            <v>City Recycling</v>
          </cell>
        </row>
        <row r="490">
          <cell r="A490" t="str">
            <v>VALLEY.481</v>
          </cell>
          <cell r="B490">
            <v>493</v>
          </cell>
          <cell r="C490"/>
          <cell r="D490" t="str">
            <v xml:space="preserve">1140 - 32 Gal Univ XHD Containers            </v>
          </cell>
          <cell r="E490">
            <v>38651</v>
          </cell>
          <cell r="F490">
            <v>40120</v>
          </cell>
          <cell r="G490">
            <v>0</v>
          </cell>
          <cell r="H490"/>
          <cell r="I490">
            <v>0</v>
          </cell>
          <cell r="J490">
            <v>12704.67</v>
          </cell>
          <cell r="K490">
            <v>4012</v>
          </cell>
          <cell r="L490">
            <v>16716.669999999998</v>
          </cell>
          <cell r="M490">
            <v>23403.33</v>
          </cell>
          <cell r="N490" t="str">
            <v>S/L</v>
          </cell>
          <cell r="O490">
            <v>10</v>
          </cell>
          <cell r="P490" t="str">
            <v>City Recycling</v>
          </cell>
        </row>
        <row r="491">
          <cell r="A491" t="str">
            <v>VALLEY.482</v>
          </cell>
          <cell r="B491">
            <v>494</v>
          </cell>
          <cell r="C491"/>
          <cell r="D491" t="str">
            <v xml:space="preserve">68 - 96 Gal Univ Lids                        </v>
          </cell>
          <cell r="E491">
            <v>38686</v>
          </cell>
          <cell r="F491">
            <v>1308.97</v>
          </cell>
          <cell r="G491">
            <v>0</v>
          </cell>
          <cell r="H491"/>
          <cell r="I491">
            <v>0</v>
          </cell>
          <cell r="J491">
            <v>403.61</v>
          </cell>
          <cell r="K491">
            <v>130.9</v>
          </cell>
          <cell r="L491">
            <v>534.51</v>
          </cell>
          <cell r="M491">
            <v>774.46</v>
          </cell>
          <cell r="N491" t="str">
            <v>S/L</v>
          </cell>
          <cell r="O491">
            <v>10</v>
          </cell>
          <cell r="P491" t="str">
            <v>City Recycling</v>
          </cell>
        </row>
        <row r="492">
          <cell r="A492" t="str">
            <v>VALLEY.483</v>
          </cell>
          <cell r="B492">
            <v>495</v>
          </cell>
          <cell r="C492"/>
          <cell r="D492" t="str">
            <v xml:space="preserve">300 -  96 Gal Univ Lids                      </v>
          </cell>
          <cell r="E492">
            <v>38686</v>
          </cell>
          <cell r="F492">
            <v>5654.92</v>
          </cell>
          <cell r="G492">
            <v>0</v>
          </cell>
          <cell r="H492"/>
          <cell r="I492">
            <v>0</v>
          </cell>
          <cell r="J492">
            <v>1743.59</v>
          </cell>
          <cell r="K492">
            <v>565.49</v>
          </cell>
          <cell r="L492">
            <v>2309.08</v>
          </cell>
          <cell r="M492">
            <v>3345.84</v>
          </cell>
          <cell r="N492" t="str">
            <v>S/L</v>
          </cell>
          <cell r="O492">
            <v>10</v>
          </cell>
          <cell r="P492" t="str">
            <v>City Recycling</v>
          </cell>
        </row>
        <row r="493">
          <cell r="A493" t="str">
            <v>VALLEY.484</v>
          </cell>
          <cell r="B493">
            <v>496</v>
          </cell>
          <cell r="C493"/>
          <cell r="D493" t="str">
            <v xml:space="preserve">756 - 96 Gal Univ XHD Containers             </v>
          </cell>
          <cell r="E493">
            <v>38714</v>
          </cell>
          <cell r="F493">
            <v>40956</v>
          </cell>
          <cell r="G493">
            <v>0</v>
          </cell>
          <cell r="H493"/>
          <cell r="I493">
            <v>0</v>
          </cell>
          <cell r="J493">
            <v>12286.8</v>
          </cell>
          <cell r="K493">
            <v>4095.6</v>
          </cell>
          <cell r="L493">
            <v>16382.4</v>
          </cell>
          <cell r="M493">
            <v>24573.599999999999</v>
          </cell>
          <cell r="N493" t="str">
            <v>S/L</v>
          </cell>
          <cell r="O493">
            <v>10</v>
          </cell>
          <cell r="P493" t="str">
            <v>City Recycling</v>
          </cell>
        </row>
        <row r="494">
          <cell r="A494" t="str">
            <v>VALLEY.485</v>
          </cell>
          <cell r="B494">
            <v>497</v>
          </cell>
          <cell r="C494"/>
          <cell r="D494" t="str">
            <v xml:space="preserve">1 - 2yd FL Metal Locking Container (trx-WOW) </v>
          </cell>
          <cell r="E494">
            <v>38715</v>
          </cell>
          <cell r="F494">
            <v>698.69</v>
          </cell>
          <cell r="G494">
            <v>0</v>
          </cell>
          <cell r="H494"/>
          <cell r="I494">
            <v>0</v>
          </cell>
          <cell r="J494">
            <v>209.61</v>
          </cell>
          <cell r="K494">
            <v>69.87</v>
          </cell>
          <cell r="L494">
            <v>279.48</v>
          </cell>
          <cell r="M494">
            <v>419.21</v>
          </cell>
          <cell r="N494" t="str">
            <v>S/L</v>
          </cell>
          <cell r="O494">
            <v>10</v>
          </cell>
          <cell r="P494" t="str">
            <v>City Recycling</v>
          </cell>
        </row>
        <row r="495">
          <cell r="A495" t="str">
            <v>VALLEY.486</v>
          </cell>
          <cell r="B495">
            <v>498</v>
          </cell>
          <cell r="C495"/>
          <cell r="D495" t="str">
            <v xml:space="preserve">1 - 2yd FL Metal Locking Container (trx-WOW) </v>
          </cell>
          <cell r="E495">
            <v>38715</v>
          </cell>
          <cell r="F495">
            <v>710.78</v>
          </cell>
          <cell r="G495">
            <v>0</v>
          </cell>
          <cell r="H495"/>
          <cell r="I495">
            <v>0</v>
          </cell>
          <cell r="J495">
            <v>213.24</v>
          </cell>
          <cell r="K495">
            <v>71.08</v>
          </cell>
          <cell r="L495">
            <v>284.32</v>
          </cell>
          <cell r="M495">
            <v>426.46</v>
          </cell>
          <cell r="N495" t="str">
            <v>S/L</v>
          </cell>
          <cell r="O495">
            <v>10</v>
          </cell>
          <cell r="P495" t="str">
            <v>City Recycling</v>
          </cell>
        </row>
        <row r="496">
          <cell r="A496" t="str">
            <v>VALLEY.487</v>
          </cell>
          <cell r="B496">
            <v>499</v>
          </cell>
          <cell r="C496"/>
          <cell r="D496" t="str">
            <v xml:space="preserve">1 - 4yd Plastic Container w/ Lids &amp; Casters  </v>
          </cell>
          <cell r="E496">
            <v>38717</v>
          </cell>
          <cell r="F496">
            <v>551.1</v>
          </cell>
          <cell r="G496">
            <v>0</v>
          </cell>
          <cell r="H496"/>
          <cell r="I496">
            <v>0</v>
          </cell>
          <cell r="J496">
            <v>165.33</v>
          </cell>
          <cell r="K496">
            <v>55.11</v>
          </cell>
          <cell r="L496">
            <v>220.44</v>
          </cell>
          <cell r="M496">
            <v>330.66</v>
          </cell>
          <cell r="N496" t="str">
            <v>S/L</v>
          </cell>
          <cell r="O496">
            <v>10</v>
          </cell>
          <cell r="P496" t="str">
            <v>City Recycling</v>
          </cell>
        </row>
        <row r="497">
          <cell r="A497" t="str">
            <v>VALLEY.488</v>
          </cell>
          <cell r="B497">
            <v>500</v>
          </cell>
          <cell r="C497"/>
          <cell r="D497" t="str">
            <v xml:space="preserve">5 - 3yd Plastic Containers w/ Lids &amp; Casters </v>
          </cell>
          <cell r="E497">
            <v>38717</v>
          </cell>
          <cell r="F497">
            <v>2480.52</v>
          </cell>
          <cell r="G497">
            <v>0</v>
          </cell>
          <cell r="H497"/>
          <cell r="I497">
            <v>0</v>
          </cell>
          <cell r="J497">
            <v>744.15</v>
          </cell>
          <cell r="K497">
            <v>248.05</v>
          </cell>
          <cell r="L497">
            <v>992.2</v>
          </cell>
          <cell r="M497">
            <v>1488.32</v>
          </cell>
          <cell r="N497" t="str">
            <v>S/L</v>
          </cell>
          <cell r="O497">
            <v>10</v>
          </cell>
          <cell r="P497" t="str">
            <v>City Recycling</v>
          </cell>
        </row>
        <row r="498">
          <cell r="A498" t="str">
            <v>VALLEY.489</v>
          </cell>
          <cell r="B498">
            <v>501</v>
          </cell>
          <cell r="C498"/>
          <cell r="D498" t="str">
            <v xml:space="preserve">2006 Heil DuraPack Front Loader Body - #208  </v>
          </cell>
          <cell r="E498">
            <v>38761</v>
          </cell>
          <cell r="F498">
            <v>99095.360000000001</v>
          </cell>
          <cell r="G498">
            <v>0</v>
          </cell>
          <cell r="H498"/>
          <cell r="I498">
            <v>0</v>
          </cell>
          <cell r="J498">
            <v>41289.730000000003</v>
          </cell>
          <cell r="K498">
            <v>14156.48</v>
          </cell>
          <cell r="L498">
            <v>55446.21</v>
          </cell>
          <cell r="M498">
            <v>43649.15</v>
          </cell>
          <cell r="N498" t="str">
            <v>S/L</v>
          </cell>
          <cell r="O498">
            <v>7</v>
          </cell>
          <cell r="P498" t="str">
            <v>Transportation Equipment</v>
          </cell>
        </row>
        <row r="499">
          <cell r="A499" t="str">
            <v>VALLEY.490</v>
          </cell>
          <cell r="B499">
            <v>502</v>
          </cell>
          <cell r="C499"/>
          <cell r="D499" t="str">
            <v xml:space="preserve">2006 Peterbilt 320 Front Loader - #208       </v>
          </cell>
          <cell r="E499">
            <v>38789</v>
          </cell>
          <cell r="F499">
            <v>112900</v>
          </cell>
          <cell r="G499">
            <v>0</v>
          </cell>
          <cell r="H499"/>
          <cell r="I499">
            <v>0</v>
          </cell>
          <cell r="J499">
            <v>45697.62</v>
          </cell>
          <cell r="K499">
            <v>16128.57</v>
          </cell>
          <cell r="L499">
            <v>61826.19</v>
          </cell>
          <cell r="M499">
            <v>51073.81</v>
          </cell>
          <cell r="N499" t="str">
            <v>S/L</v>
          </cell>
          <cell r="O499">
            <v>7</v>
          </cell>
          <cell r="P499" t="str">
            <v>Transportation Equipment</v>
          </cell>
        </row>
        <row r="500">
          <cell r="A500" t="str">
            <v>VALLEY.491</v>
          </cell>
          <cell r="B500">
            <v>503</v>
          </cell>
          <cell r="C500"/>
          <cell r="D500" t="str">
            <v xml:space="preserve">2000 Chevrolet Silverado - #814              </v>
          </cell>
          <cell r="E500">
            <v>38790</v>
          </cell>
          <cell r="F500">
            <v>18000</v>
          </cell>
          <cell r="G500">
            <v>0</v>
          </cell>
          <cell r="H500"/>
          <cell r="I500">
            <v>0</v>
          </cell>
          <cell r="J500">
            <v>7285.72</v>
          </cell>
          <cell r="K500">
            <v>2571.4299999999998</v>
          </cell>
          <cell r="L500">
            <v>9857.15</v>
          </cell>
          <cell r="M500">
            <v>8142.85</v>
          </cell>
          <cell r="N500" t="str">
            <v>S/L</v>
          </cell>
          <cell r="O500">
            <v>7</v>
          </cell>
          <cell r="P500" t="str">
            <v>Transportation Equipment</v>
          </cell>
        </row>
        <row r="501">
          <cell r="A501" t="str">
            <v>VALLEY.492</v>
          </cell>
          <cell r="B501">
            <v>504</v>
          </cell>
          <cell r="C501"/>
          <cell r="D501" t="str">
            <v xml:space="preserve">Air Lift Roll-Off - #208                     </v>
          </cell>
          <cell r="E501">
            <v>38803</v>
          </cell>
          <cell r="F501">
            <v>11282.5</v>
          </cell>
          <cell r="G501">
            <v>0</v>
          </cell>
          <cell r="H501"/>
          <cell r="I501">
            <v>0</v>
          </cell>
          <cell r="J501">
            <v>4432.42</v>
          </cell>
          <cell r="K501">
            <v>1611.79</v>
          </cell>
          <cell r="L501">
            <v>6044.21</v>
          </cell>
          <cell r="M501">
            <v>5238.29</v>
          </cell>
          <cell r="N501" t="str">
            <v>S/L</v>
          </cell>
          <cell r="O501">
            <v>7</v>
          </cell>
          <cell r="P501" t="str">
            <v>Transportation Equipment</v>
          </cell>
        </row>
        <row r="502">
          <cell r="A502" t="str">
            <v>VALLEY.493</v>
          </cell>
          <cell r="B502">
            <v>505</v>
          </cell>
          <cell r="C502"/>
          <cell r="D502" t="str">
            <v xml:space="preserve">Truck Scale Kit - #208                       </v>
          </cell>
          <cell r="E502">
            <v>38804</v>
          </cell>
          <cell r="F502">
            <v>1914.56</v>
          </cell>
          <cell r="G502">
            <v>0</v>
          </cell>
          <cell r="H502"/>
          <cell r="I502">
            <v>0</v>
          </cell>
          <cell r="J502">
            <v>752.15</v>
          </cell>
          <cell r="K502">
            <v>273.51</v>
          </cell>
          <cell r="L502">
            <v>1025.6600000000001</v>
          </cell>
          <cell r="M502">
            <v>888.9</v>
          </cell>
          <cell r="N502" t="str">
            <v>S/L</v>
          </cell>
          <cell r="O502">
            <v>7</v>
          </cell>
          <cell r="P502" t="str">
            <v>Transportation Equipment</v>
          </cell>
        </row>
        <row r="503">
          <cell r="A503" t="str">
            <v>VALLEY.494</v>
          </cell>
          <cell r="B503">
            <v>506</v>
          </cell>
          <cell r="C503"/>
          <cell r="D503" t="str">
            <v xml:space="preserve">Color Camera System - #208                   </v>
          </cell>
          <cell r="E503">
            <v>38804</v>
          </cell>
          <cell r="F503">
            <v>1398.36</v>
          </cell>
          <cell r="G503">
            <v>0</v>
          </cell>
          <cell r="H503"/>
          <cell r="I503">
            <v>0</v>
          </cell>
          <cell r="J503">
            <v>549.36</v>
          </cell>
          <cell r="K503">
            <v>199.77</v>
          </cell>
          <cell r="L503">
            <v>749.13</v>
          </cell>
          <cell r="M503">
            <v>649.23</v>
          </cell>
          <cell r="N503" t="str">
            <v>S/L</v>
          </cell>
          <cell r="O503">
            <v>7</v>
          </cell>
          <cell r="P503" t="str">
            <v>Transportation Equipment</v>
          </cell>
        </row>
        <row r="504">
          <cell r="A504" t="str">
            <v>VALLEY.495</v>
          </cell>
          <cell r="B504">
            <v>507</v>
          </cell>
          <cell r="C504"/>
          <cell r="D504" t="str">
            <v xml:space="preserve">Decals - #208                                </v>
          </cell>
          <cell r="E504">
            <v>38806</v>
          </cell>
          <cell r="F504">
            <v>1100</v>
          </cell>
          <cell r="G504">
            <v>0</v>
          </cell>
          <cell r="H504"/>
          <cell r="I504">
            <v>0</v>
          </cell>
          <cell r="J504">
            <v>432.14</v>
          </cell>
          <cell r="K504">
            <v>157.13999999999999</v>
          </cell>
          <cell r="L504">
            <v>589.28</v>
          </cell>
          <cell r="M504">
            <v>510.72</v>
          </cell>
          <cell r="N504" t="str">
            <v>S/L</v>
          </cell>
          <cell r="O504">
            <v>7</v>
          </cell>
          <cell r="P504" t="str">
            <v>Transportation Equipment</v>
          </cell>
        </row>
        <row r="505">
          <cell r="A505" t="str">
            <v>VALLEY.496</v>
          </cell>
          <cell r="B505">
            <v>508</v>
          </cell>
          <cell r="C505"/>
          <cell r="D505" t="str">
            <v xml:space="preserve">1998 Peterbilt Heil 7000 - #322              </v>
          </cell>
          <cell r="E505">
            <v>38807</v>
          </cell>
          <cell r="F505">
            <v>37500</v>
          </cell>
          <cell r="G505">
            <v>0</v>
          </cell>
          <cell r="H505"/>
          <cell r="I505">
            <v>0</v>
          </cell>
          <cell r="J505">
            <v>14732.14</v>
          </cell>
          <cell r="K505">
            <v>5357.14</v>
          </cell>
          <cell r="L505">
            <v>20089.28</v>
          </cell>
          <cell r="M505">
            <v>17410.72</v>
          </cell>
          <cell r="N505" t="str">
            <v>S/L</v>
          </cell>
          <cell r="O505">
            <v>7</v>
          </cell>
          <cell r="P505" t="str">
            <v>Transportation Equipment</v>
          </cell>
        </row>
        <row r="506">
          <cell r="A506" t="str">
            <v>VALLEY.497</v>
          </cell>
          <cell r="B506">
            <v>509</v>
          </cell>
          <cell r="C506"/>
          <cell r="D506" t="str">
            <v xml:space="preserve">Fleetmind GPS System                         </v>
          </cell>
          <cell r="E506">
            <v>38748</v>
          </cell>
          <cell r="F506">
            <v>43410.22</v>
          </cell>
          <cell r="G506">
            <v>0</v>
          </cell>
          <cell r="H506"/>
          <cell r="I506">
            <v>0</v>
          </cell>
          <cell r="J506">
            <v>25322.62</v>
          </cell>
          <cell r="K506">
            <v>8682.0400000000009</v>
          </cell>
          <cell r="L506">
            <v>34004.660000000003</v>
          </cell>
          <cell r="M506">
            <v>9405.56</v>
          </cell>
          <cell r="N506" t="str">
            <v>S/L</v>
          </cell>
          <cell r="O506">
            <v>5</v>
          </cell>
          <cell r="P506" t="str">
            <v>Machinery</v>
          </cell>
        </row>
        <row r="507">
          <cell r="A507" t="str">
            <v>VALLEY.498</v>
          </cell>
          <cell r="B507">
            <v>510</v>
          </cell>
          <cell r="C507"/>
          <cell r="D507" t="str">
            <v xml:space="preserve">102 - 96 Gal Univ Lids                       </v>
          </cell>
          <cell r="E507">
            <v>38744</v>
          </cell>
          <cell r="F507">
            <v>1609.76</v>
          </cell>
          <cell r="G507">
            <v>0</v>
          </cell>
          <cell r="H507"/>
          <cell r="I507">
            <v>0</v>
          </cell>
          <cell r="J507">
            <v>469.52</v>
          </cell>
          <cell r="K507">
            <v>160.97999999999999</v>
          </cell>
          <cell r="L507">
            <v>630.5</v>
          </cell>
          <cell r="M507">
            <v>979.26</v>
          </cell>
          <cell r="N507" t="str">
            <v>S/L</v>
          </cell>
          <cell r="O507">
            <v>10</v>
          </cell>
          <cell r="P507" t="str">
            <v>City Recycling</v>
          </cell>
        </row>
        <row r="508">
          <cell r="A508" t="str">
            <v>VALLEY.499</v>
          </cell>
          <cell r="B508">
            <v>511</v>
          </cell>
          <cell r="C508"/>
          <cell r="D508" t="str">
            <v xml:space="preserve">396 - 96 Gal Univ XHD Containers             </v>
          </cell>
          <cell r="E508">
            <v>38744</v>
          </cell>
          <cell r="F508">
            <v>21696</v>
          </cell>
          <cell r="G508">
            <v>0</v>
          </cell>
          <cell r="H508"/>
          <cell r="I508">
            <v>0</v>
          </cell>
          <cell r="J508">
            <v>6328</v>
          </cell>
          <cell r="K508">
            <v>2169.6</v>
          </cell>
          <cell r="L508">
            <v>8497.6</v>
          </cell>
          <cell r="M508">
            <v>13198.4</v>
          </cell>
          <cell r="N508" t="str">
            <v>S/L</v>
          </cell>
          <cell r="O508">
            <v>10</v>
          </cell>
          <cell r="P508" t="str">
            <v>City Recycling</v>
          </cell>
        </row>
        <row r="509">
          <cell r="A509" t="str">
            <v>VALLEY.500</v>
          </cell>
          <cell r="B509">
            <v>512</v>
          </cell>
          <cell r="C509"/>
          <cell r="D509" t="str">
            <v xml:space="preserve">7' X 20' Delivery Trailer - #667             </v>
          </cell>
          <cell r="E509">
            <v>38856</v>
          </cell>
          <cell r="F509">
            <v>2098</v>
          </cell>
          <cell r="G509">
            <v>0</v>
          </cell>
          <cell r="H509"/>
          <cell r="I509">
            <v>0</v>
          </cell>
          <cell r="J509">
            <v>774.25</v>
          </cell>
          <cell r="K509">
            <v>299.70999999999998</v>
          </cell>
          <cell r="L509">
            <v>1073.96</v>
          </cell>
          <cell r="M509">
            <v>1024.04</v>
          </cell>
          <cell r="N509" t="str">
            <v>S/L</v>
          </cell>
          <cell r="O509">
            <v>7</v>
          </cell>
          <cell r="P509" t="str">
            <v>Machinery</v>
          </cell>
        </row>
        <row r="510">
          <cell r="A510" t="str">
            <v>VALLEY.501</v>
          </cell>
          <cell r="B510">
            <v>513</v>
          </cell>
          <cell r="C510"/>
          <cell r="D510" t="str">
            <v xml:space="preserve">Tires - #208                                 </v>
          </cell>
          <cell r="E510">
            <v>38837</v>
          </cell>
          <cell r="F510">
            <v>1121.3</v>
          </cell>
          <cell r="G510">
            <v>0</v>
          </cell>
          <cell r="H510"/>
          <cell r="I510">
            <v>0</v>
          </cell>
          <cell r="J510">
            <v>427.17</v>
          </cell>
          <cell r="K510">
            <v>160.19</v>
          </cell>
          <cell r="L510">
            <v>587.36</v>
          </cell>
          <cell r="M510">
            <v>533.94000000000005</v>
          </cell>
          <cell r="N510" t="str">
            <v>S/L</v>
          </cell>
          <cell r="O510">
            <v>7</v>
          </cell>
          <cell r="P510" t="str">
            <v>Transportation Equipment</v>
          </cell>
        </row>
        <row r="511">
          <cell r="A511" t="str">
            <v>VALLEY.502</v>
          </cell>
          <cell r="B511">
            <v>514</v>
          </cell>
          <cell r="C511"/>
          <cell r="D511" t="str">
            <v xml:space="preserve">Sandblast Truck Prep - #322                  </v>
          </cell>
          <cell r="E511">
            <v>38868</v>
          </cell>
          <cell r="F511">
            <v>1537.5</v>
          </cell>
          <cell r="G511">
            <v>0</v>
          </cell>
          <cell r="H511"/>
          <cell r="I511">
            <v>0</v>
          </cell>
          <cell r="J511">
            <v>567.41</v>
          </cell>
          <cell r="K511">
            <v>219.64</v>
          </cell>
          <cell r="L511">
            <v>787.05</v>
          </cell>
          <cell r="M511">
            <v>750.45</v>
          </cell>
          <cell r="N511" t="str">
            <v>S/L</v>
          </cell>
          <cell r="O511">
            <v>7</v>
          </cell>
          <cell r="P511" t="str">
            <v>Transportation Equipment</v>
          </cell>
        </row>
        <row r="512">
          <cell r="A512" t="str">
            <v>VALLEY.503</v>
          </cell>
          <cell r="B512">
            <v>515</v>
          </cell>
          <cell r="C512"/>
          <cell r="D512" t="str">
            <v xml:space="preserve">Paint Truck - #814                           </v>
          </cell>
          <cell r="E512">
            <v>38882</v>
          </cell>
          <cell r="F512">
            <v>2000</v>
          </cell>
          <cell r="G512">
            <v>0</v>
          </cell>
          <cell r="H512"/>
          <cell r="I512">
            <v>0</v>
          </cell>
          <cell r="J512">
            <v>738.09</v>
          </cell>
          <cell r="K512">
            <v>285.70999999999998</v>
          </cell>
          <cell r="L512">
            <v>1023.8</v>
          </cell>
          <cell r="M512">
            <v>976.2</v>
          </cell>
          <cell r="N512" t="str">
            <v>S/L</v>
          </cell>
          <cell r="O512">
            <v>7</v>
          </cell>
          <cell r="P512" t="str">
            <v>Transportation Equipment</v>
          </cell>
        </row>
        <row r="513">
          <cell r="A513" t="str">
            <v>VALLEY.504</v>
          </cell>
          <cell r="B513">
            <v>516</v>
          </cell>
          <cell r="C513"/>
          <cell r="D513" t="str">
            <v xml:space="preserve">Air Spring Kit - #818                        </v>
          </cell>
          <cell r="E513">
            <v>38888</v>
          </cell>
          <cell r="F513">
            <v>189.44</v>
          </cell>
          <cell r="G513">
            <v>0</v>
          </cell>
          <cell r="H513"/>
          <cell r="I513">
            <v>0</v>
          </cell>
          <cell r="J513">
            <v>67.650000000000006</v>
          </cell>
          <cell r="K513">
            <v>27.06</v>
          </cell>
          <cell r="L513">
            <v>94.71</v>
          </cell>
          <cell r="M513">
            <v>94.73</v>
          </cell>
          <cell r="N513" t="str">
            <v>S/L</v>
          </cell>
          <cell r="O513">
            <v>7</v>
          </cell>
          <cell r="P513" t="str">
            <v>Transportation Equipment</v>
          </cell>
        </row>
        <row r="514">
          <cell r="A514" t="str">
            <v>VALLEY.505</v>
          </cell>
          <cell r="B514">
            <v>517</v>
          </cell>
          <cell r="C514"/>
          <cell r="D514" t="str">
            <v xml:space="preserve">ROC-2600HR Roll-Off Tarper System - #118     </v>
          </cell>
          <cell r="E514">
            <v>38898</v>
          </cell>
          <cell r="F514">
            <v>3748.49</v>
          </cell>
          <cell r="G514">
            <v>0</v>
          </cell>
          <cell r="H514"/>
          <cell r="I514">
            <v>0</v>
          </cell>
          <cell r="J514">
            <v>1338.75</v>
          </cell>
          <cell r="K514">
            <v>535.5</v>
          </cell>
          <cell r="L514">
            <v>1874.25</v>
          </cell>
          <cell r="M514">
            <v>1874.24</v>
          </cell>
          <cell r="N514" t="str">
            <v>S/L</v>
          </cell>
          <cell r="O514">
            <v>7</v>
          </cell>
          <cell r="P514" t="str">
            <v>Transportation Equipment</v>
          </cell>
        </row>
        <row r="515">
          <cell r="A515" t="str">
            <v>VALLEY.506</v>
          </cell>
          <cell r="B515">
            <v>518</v>
          </cell>
          <cell r="C515"/>
          <cell r="D515" t="str">
            <v xml:space="preserve">22.6 Roll-Off System - #118                  </v>
          </cell>
          <cell r="E515">
            <v>38898</v>
          </cell>
          <cell r="F515">
            <v>26181</v>
          </cell>
          <cell r="G515">
            <v>0</v>
          </cell>
          <cell r="H515"/>
          <cell r="I515">
            <v>0</v>
          </cell>
          <cell r="J515">
            <v>9350.35</v>
          </cell>
          <cell r="K515">
            <v>3740.14</v>
          </cell>
          <cell r="L515">
            <v>13090.49</v>
          </cell>
          <cell r="M515">
            <v>13090.51</v>
          </cell>
          <cell r="N515" t="str">
            <v>S/L</v>
          </cell>
          <cell r="O515">
            <v>7</v>
          </cell>
          <cell r="P515" t="str">
            <v>Transportation Equipment</v>
          </cell>
        </row>
        <row r="516">
          <cell r="A516" t="str">
            <v>VALLEY.507</v>
          </cell>
          <cell r="B516">
            <v>519</v>
          </cell>
          <cell r="C516"/>
          <cell r="D516" t="str">
            <v xml:space="preserve">Steel For Building Sides - #667              </v>
          </cell>
          <cell r="E516">
            <v>38898</v>
          </cell>
          <cell r="F516">
            <v>830.59</v>
          </cell>
          <cell r="G516">
            <v>0</v>
          </cell>
          <cell r="H516"/>
          <cell r="I516">
            <v>0</v>
          </cell>
          <cell r="J516">
            <v>296.64999999999998</v>
          </cell>
          <cell r="K516">
            <v>118.66</v>
          </cell>
          <cell r="L516">
            <v>415.31</v>
          </cell>
          <cell r="M516">
            <v>415.28</v>
          </cell>
          <cell r="N516" t="str">
            <v>S/L</v>
          </cell>
          <cell r="O516">
            <v>7</v>
          </cell>
          <cell r="P516" t="str">
            <v>Transportation Equipment</v>
          </cell>
        </row>
        <row r="517">
          <cell r="A517" t="str">
            <v>VALLEY.508</v>
          </cell>
          <cell r="B517">
            <v>520</v>
          </cell>
          <cell r="C517"/>
          <cell r="D517" t="str">
            <v xml:space="preserve">2 - 6yd FL Cathedral Containers              </v>
          </cell>
          <cell r="E517">
            <v>38837</v>
          </cell>
          <cell r="F517">
            <v>2082.58</v>
          </cell>
          <cell r="G517">
            <v>0</v>
          </cell>
          <cell r="H517"/>
          <cell r="I517">
            <v>0</v>
          </cell>
          <cell r="J517">
            <v>555.36</v>
          </cell>
          <cell r="K517">
            <v>208.26</v>
          </cell>
          <cell r="L517">
            <v>763.62</v>
          </cell>
          <cell r="M517">
            <v>1318.96</v>
          </cell>
          <cell r="N517" t="str">
            <v>S/L</v>
          </cell>
          <cell r="O517">
            <v>10</v>
          </cell>
          <cell r="P517" t="str">
            <v>City Recycling</v>
          </cell>
        </row>
        <row r="518">
          <cell r="A518" t="str">
            <v>VALLEY.509</v>
          </cell>
          <cell r="B518">
            <v>521</v>
          </cell>
          <cell r="C518"/>
          <cell r="D518" t="str">
            <v xml:space="preserve">2 - 8yd FL Cathedral Containers              </v>
          </cell>
          <cell r="E518">
            <v>38837</v>
          </cell>
          <cell r="F518">
            <v>2669.5</v>
          </cell>
          <cell r="G518">
            <v>0</v>
          </cell>
          <cell r="H518"/>
          <cell r="I518">
            <v>0</v>
          </cell>
          <cell r="J518">
            <v>711.87</v>
          </cell>
          <cell r="K518">
            <v>266.95</v>
          </cell>
          <cell r="L518">
            <v>978.82</v>
          </cell>
          <cell r="M518">
            <v>1690.68</v>
          </cell>
          <cell r="N518" t="str">
            <v>S/L</v>
          </cell>
          <cell r="O518">
            <v>10</v>
          </cell>
          <cell r="P518" t="str">
            <v>City Recycling</v>
          </cell>
        </row>
        <row r="519">
          <cell r="A519" t="str">
            <v>VALLEY.510</v>
          </cell>
          <cell r="B519">
            <v>522</v>
          </cell>
          <cell r="C519"/>
          <cell r="D519" t="str">
            <v xml:space="preserve">5 - 4yd FL Cardboard Recyc Containers        </v>
          </cell>
          <cell r="E519">
            <v>38837</v>
          </cell>
          <cell r="F519">
            <v>3868.1</v>
          </cell>
          <cell r="G519">
            <v>0</v>
          </cell>
          <cell r="H519"/>
          <cell r="I519">
            <v>0</v>
          </cell>
          <cell r="J519">
            <v>1031.49</v>
          </cell>
          <cell r="K519">
            <v>386.81</v>
          </cell>
          <cell r="L519">
            <v>1418.3</v>
          </cell>
          <cell r="M519">
            <v>2449.8000000000002</v>
          </cell>
          <cell r="N519" t="str">
            <v>S/L</v>
          </cell>
          <cell r="O519">
            <v>10</v>
          </cell>
          <cell r="P519" t="str">
            <v>City Recycling</v>
          </cell>
        </row>
        <row r="520">
          <cell r="A520" t="str">
            <v>VALLEY.511</v>
          </cell>
          <cell r="B520">
            <v>523</v>
          </cell>
          <cell r="C520"/>
          <cell r="D520" t="str">
            <v xml:space="preserve">15 - 2yd Containers W/ Lids &amp; Casters        </v>
          </cell>
          <cell r="E520">
            <v>38837</v>
          </cell>
          <cell r="F520">
            <v>7765.5</v>
          </cell>
          <cell r="G520">
            <v>0</v>
          </cell>
          <cell r="H520"/>
          <cell r="I520">
            <v>0</v>
          </cell>
          <cell r="J520">
            <v>2070.8000000000002</v>
          </cell>
          <cell r="K520">
            <v>776.55</v>
          </cell>
          <cell r="L520">
            <v>2847.35</v>
          </cell>
          <cell r="M520">
            <v>4918.1499999999996</v>
          </cell>
          <cell r="N520" t="str">
            <v>S/L</v>
          </cell>
          <cell r="O520">
            <v>10</v>
          </cell>
          <cell r="P520" t="str">
            <v>City Recycling</v>
          </cell>
        </row>
        <row r="521">
          <cell r="A521" t="str">
            <v>VALLEY.512</v>
          </cell>
          <cell r="B521">
            <v>524</v>
          </cell>
          <cell r="C521"/>
          <cell r="D521" t="str">
            <v xml:space="preserve">5 - 3yd Containers W/ Lids &amp; Casters         </v>
          </cell>
          <cell r="E521">
            <v>38837</v>
          </cell>
          <cell r="F521">
            <v>3063.5</v>
          </cell>
          <cell r="G521">
            <v>0</v>
          </cell>
          <cell r="H521"/>
          <cell r="I521">
            <v>0</v>
          </cell>
          <cell r="J521">
            <v>816.93</v>
          </cell>
          <cell r="K521">
            <v>306.35000000000002</v>
          </cell>
          <cell r="L521">
            <v>1123.28</v>
          </cell>
          <cell r="M521">
            <v>1940.22</v>
          </cell>
          <cell r="N521" t="str">
            <v>S/L</v>
          </cell>
          <cell r="O521">
            <v>10</v>
          </cell>
          <cell r="P521" t="str">
            <v>City Recycling</v>
          </cell>
        </row>
        <row r="522">
          <cell r="A522" t="str">
            <v>VALLEY.513</v>
          </cell>
          <cell r="B522">
            <v>525</v>
          </cell>
          <cell r="C522"/>
          <cell r="D522" t="str">
            <v xml:space="preserve">15 - 3yd Containers W/Lids &amp; Casters         </v>
          </cell>
          <cell r="E522">
            <v>38837</v>
          </cell>
          <cell r="F522">
            <v>8867.4</v>
          </cell>
          <cell r="G522">
            <v>0</v>
          </cell>
          <cell r="H522"/>
          <cell r="I522">
            <v>0</v>
          </cell>
          <cell r="J522">
            <v>2364.64</v>
          </cell>
          <cell r="K522">
            <v>886.74</v>
          </cell>
          <cell r="L522">
            <v>3251.38</v>
          </cell>
          <cell r="M522">
            <v>5616.02</v>
          </cell>
          <cell r="N522" t="str">
            <v>S/L</v>
          </cell>
          <cell r="O522">
            <v>10</v>
          </cell>
          <cell r="P522" t="str">
            <v>City Recycling</v>
          </cell>
        </row>
        <row r="523">
          <cell r="A523" t="str">
            <v>VALLEY.514</v>
          </cell>
          <cell r="B523">
            <v>526</v>
          </cell>
          <cell r="C523"/>
          <cell r="D523" t="str">
            <v xml:space="preserve">Drain Plug                                   </v>
          </cell>
          <cell r="E523">
            <v>38837</v>
          </cell>
          <cell r="F523">
            <v>15</v>
          </cell>
          <cell r="G523">
            <v>0</v>
          </cell>
          <cell r="H523"/>
          <cell r="I523">
            <v>0</v>
          </cell>
          <cell r="J523">
            <v>4</v>
          </cell>
          <cell r="K523">
            <v>1.5</v>
          </cell>
          <cell r="L523">
            <v>5.5</v>
          </cell>
          <cell r="M523">
            <v>9.5</v>
          </cell>
          <cell r="N523" t="str">
            <v>S/L</v>
          </cell>
          <cell r="O523">
            <v>10</v>
          </cell>
          <cell r="P523" t="str">
            <v>City Recycling</v>
          </cell>
        </row>
        <row r="524">
          <cell r="A524" t="str">
            <v>VALLEY.515</v>
          </cell>
          <cell r="B524">
            <v>527</v>
          </cell>
          <cell r="C524"/>
          <cell r="D524" t="str">
            <v xml:space="preserve">10 - 4yd Containers W/Lids &amp; Casters         </v>
          </cell>
          <cell r="E524">
            <v>38837</v>
          </cell>
          <cell r="F524">
            <v>6511.6</v>
          </cell>
          <cell r="G524">
            <v>0</v>
          </cell>
          <cell r="H524"/>
          <cell r="I524">
            <v>0</v>
          </cell>
          <cell r="J524">
            <v>1736.43</v>
          </cell>
          <cell r="K524">
            <v>651.16</v>
          </cell>
          <cell r="L524">
            <v>2387.59</v>
          </cell>
          <cell r="M524">
            <v>4124.01</v>
          </cell>
          <cell r="N524" t="str">
            <v>S/L</v>
          </cell>
          <cell r="O524">
            <v>10</v>
          </cell>
          <cell r="P524" t="str">
            <v>City Recycling</v>
          </cell>
        </row>
        <row r="525">
          <cell r="A525" t="str">
            <v>VALLEY.516</v>
          </cell>
          <cell r="B525">
            <v>528</v>
          </cell>
          <cell r="C525"/>
          <cell r="D525" t="str">
            <v xml:space="preserve">102 - 96 Gal Univ Lids                       </v>
          </cell>
          <cell r="E525">
            <v>38848</v>
          </cell>
          <cell r="F525">
            <v>1923</v>
          </cell>
          <cell r="G525">
            <v>0</v>
          </cell>
          <cell r="H525"/>
          <cell r="I525">
            <v>0</v>
          </cell>
          <cell r="J525">
            <v>512.79999999999995</v>
          </cell>
          <cell r="K525">
            <v>192.3</v>
          </cell>
          <cell r="L525">
            <v>705.1</v>
          </cell>
          <cell r="M525">
            <v>1217.9000000000001</v>
          </cell>
          <cell r="N525" t="str">
            <v>S/L</v>
          </cell>
          <cell r="O525">
            <v>10</v>
          </cell>
          <cell r="P525" t="str">
            <v>City Recycling</v>
          </cell>
        </row>
        <row r="526">
          <cell r="A526" t="str">
            <v>VALLEY.517</v>
          </cell>
          <cell r="B526">
            <v>529</v>
          </cell>
          <cell r="C526"/>
          <cell r="D526" t="str">
            <v xml:space="preserve">1272 - 96 Gal Univ XHD Containers            </v>
          </cell>
          <cell r="E526">
            <v>38848</v>
          </cell>
          <cell r="F526">
            <v>66492</v>
          </cell>
          <cell r="G526">
            <v>0</v>
          </cell>
          <cell r="H526"/>
          <cell r="I526">
            <v>0</v>
          </cell>
          <cell r="J526">
            <v>17731.2</v>
          </cell>
          <cell r="K526">
            <v>6649.2</v>
          </cell>
          <cell r="L526">
            <v>24380.400000000001</v>
          </cell>
          <cell r="M526">
            <v>42111.6</v>
          </cell>
          <cell r="N526" t="str">
            <v>S/L</v>
          </cell>
          <cell r="O526">
            <v>10</v>
          </cell>
          <cell r="P526" t="str">
            <v>City Recycling</v>
          </cell>
        </row>
        <row r="527">
          <cell r="A527" t="str">
            <v>VALLEY.518</v>
          </cell>
          <cell r="B527">
            <v>530</v>
          </cell>
          <cell r="C527"/>
          <cell r="D527" t="str">
            <v xml:space="preserve">636 - 96 Gal Unix XHD Recyc Containers       </v>
          </cell>
          <cell r="E527">
            <v>38863</v>
          </cell>
          <cell r="F527">
            <v>35472</v>
          </cell>
          <cell r="G527">
            <v>0</v>
          </cell>
          <cell r="H527"/>
          <cell r="I527">
            <v>0</v>
          </cell>
          <cell r="J527">
            <v>9163.6</v>
          </cell>
          <cell r="K527">
            <v>3547.2</v>
          </cell>
          <cell r="L527">
            <v>12710.8</v>
          </cell>
          <cell r="M527">
            <v>22761.200000000001</v>
          </cell>
          <cell r="N527" t="str">
            <v>S/L</v>
          </cell>
          <cell r="O527">
            <v>10</v>
          </cell>
          <cell r="P527" t="str">
            <v>City Recycling</v>
          </cell>
        </row>
        <row r="528">
          <cell r="A528" t="str">
            <v>VALLEY.519</v>
          </cell>
          <cell r="B528">
            <v>531</v>
          </cell>
          <cell r="C528"/>
          <cell r="D528" t="str">
            <v xml:space="preserve">Paint Truck - #322                           </v>
          </cell>
          <cell r="E528">
            <v>38912</v>
          </cell>
          <cell r="F528">
            <v>7051.5</v>
          </cell>
          <cell r="G528">
            <v>0</v>
          </cell>
          <cell r="H528"/>
          <cell r="I528">
            <v>0</v>
          </cell>
          <cell r="J528">
            <v>2518.4</v>
          </cell>
          <cell r="K528">
            <v>1007.36</v>
          </cell>
          <cell r="L528">
            <v>3525.76</v>
          </cell>
          <cell r="M528">
            <v>3525.74</v>
          </cell>
          <cell r="N528" t="str">
            <v>S/L</v>
          </cell>
          <cell r="O528">
            <v>7</v>
          </cell>
          <cell r="P528" t="str">
            <v>Transportation Equipment</v>
          </cell>
        </row>
        <row r="529">
          <cell r="A529" t="str">
            <v>VALLEY.520</v>
          </cell>
          <cell r="B529">
            <v>532</v>
          </cell>
          <cell r="C529"/>
          <cell r="D529" t="str">
            <v xml:space="preserve">Paint Signs - #322                           </v>
          </cell>
          <cell r="E529">
            <v>38912</v>
          </cell>
          <cell r="F529">
            <v>650</v>
          </cell>
          <cell r="G529">
            <v>0</v>
          </cell>
          <cell r="H529"/>
          <cell r="I529">
            <v>0</v>
          </cell>
          <cell r="J529">
            <v>232.15</v>
          </cell>
          <cell r="K529">
            <v>92.86</v>
          </cell>
          <cell r="L529">
            <v>325.01</v>
          </cell>
          <cell r="M529">
            <v>324.99</v>
          </cell>
          <cell r="N529" t="str">
            <v>S/L</v>
          </cell>
          <cell r="O529">
            <v>7</v>
          </cell>
          <cell r="P529" t="str">
            <v>Transportation Equipment</v>
          </cell>
        </row>
        <row r="530">
          <cell r="A530" t="str">
            <v>VALLEY.521</v>
          </cell>
          <cell r="B530">
            <v>533</v>
          </cell>
          <cell r="C530"/>
          <cell r="D530" t="str">
            <v xml:space="preserve">Decals - #322                                </v>
          </cell>
          <cell r="E530">
            <v>38929</v>
          </cell>
          <cell r="F530">
            <v>915</v>
          </cell>
          <cell r="G530">
            <v>0</v>
          </cell>
          <cell r="H530"/>
          <cell r="I530">
            <v>0</v>
          </cell>
          <cell r="J530">
            <v>315.88</v>
          </cell>
          <cell r="K530">
            <v>130.71</v>
          </cell>
          <cell r="L530">
            <v>446.59</v>
          </cell>
          <cell r="M530">
            <v>468.41</v>
          </cell>
          <cell r="N530" t="str">
            <v>S/L</v>
          </cell>
          <cell r="O530">
            <v>7</v>
          </cell>
          <cell r="P530" t="str">
            <v>Transportation Equipment</v>
          </cell>
        </row>
        <row r="531">
          <cell r="A531" t="str">
            <v>VALLEY.522</v>
          </cell>
          <cell r="B531">
            <v>534</v>
          </cell>
          <cell r="C531"/>
          <cell r="D531" t="str">
            <v xml:space="preserve">Decals - #667                                </v>
          </cell>
          <cell r="E531">
            <v>38929</v>
          </cell>
          <cell r="F531">
            <v>675</v>
          </cell>
          <cell r="G531">
            <v>0</v>
          </cell>
          <cell r="H531"/>
          <cell r="I531">
            <v>0</v>
          </cell>
          <cell r="J531">
            <v>233.04</v>
          </cell>
          <cell r="K531">
            <v>96.43</v>
          </cell>
          <cell r="L531">
            <v>329.47</v>
          </cell>
          <cell r="M531">
            <v>345.53</v>
          </cell>
          <cell r="N531" t="str">
            <v>S/L</v>
          </cell>
          <cell r="O531">
            <v>7</v>
          </cell>
          <cell r="P531" t="str">
            <v>Transportation Equipment</v>
          </cell>
        </row>
        <row r="532">
          <cell r="A532" t="str">
            <v>VALLEY.523</v>
          </cell>
          <cell r="B532">
            <v>535</v>
          </cell>
          <cell r="C532"/>
          <cell r="D532" t="str">
            <v xml:space="preserve">Sign Blanks - #814                           </v>
          </cell>
          <cell r="E532">
            <v>38929</v>
          </cell>
          <cell r="F532">
            <v>227.5</v>
          </cell>
          <cell r="G532">
            <v>0</v>
          </cell>
          <cell r="H532"/>
          <cell r="I532">
            <v>0</v>
          </cell>
          <cell r="J532">
            <v>78.540000000000006</v>
          </cell>
          <cell r="K532">
            <v>32.5</v>
          </cell>
          <cell r="L532">
            <v>111.04</v>
          </cell>
          <cell r="M532">
            <v>116.46</v>
          </cell>
          <cell r="N532" t="str">
            <v>S/L</v>
          </cell>
          <cell r="O532">
            <v>7</v>
          </cell>
          <cell r="P532" t="str">
            <v>Transportation Equipment</v>
          </cell>
        </row>
        <row r="533">
          <cell r="A533" t="str">
            <v>VALLEY.524</v>
          </cell>
          <cell r="B533">
            <v>536</v>
          </cell>
          <cell r="C533"/>
          <cell r="D533" t="str">
            <v xml:space="preserve">Paint "NS" Trailer - #667                    </v>
          </cell>
          <cell r="E533">
            <v>38929</v>
          </cell>
          <cell r="F533">
            <v>1090</v>
          </cell>
          <cell r="G533">
            <v>0</v>
          </cell>
          <cell r="H533"/>
          <cell r="I533">
            <v>0</v>
          </cell>
          <cell r="J533">
            <v>376.3</v>
          </cell>
          <cell r="K533">
            <v>155.71</v>
          </cell>
          <cell r="L533">
            <v>532.01</v>
          </cell>
          <cell r="M533">
            <v>557.99</v>
          </cell>
          <cell r="N533" t="str">
            <v>S/L</v>
          </cell>
          <cell r="O533">
            <v>7</v>
          </cell>
          <cell r="P533" t="str">
            <v>Transportation Equipment</v>
          </cell>
        </row>
        <row r="534">
          <cell r="A534" t="str">
            <v>VALLEY.525</v>
          </cell>
          <cell r="B534">
            <v>537</v>
          </cell>
          <cell r="C534"/>
          <cell r="D534" t="str">
            <v xml:space="preserve">Decals - #814                                </v>
          </cell>
          <cell r="E534">
            <v>38960</v>
          </cell>
          <cell r="F534">
            <v>1005</v>
          </cell>
          <cell r="G534">
            <v>0</v>
          </cell>
          <cell r="H534"/>
          <cell r="I534">
            <v>0</v>
          </cell>
          <cell r="J534">
            <v>335</v>
          </cell>
          <cell r="K534">
            <v>143.57</v>
          </cell>
          <cell r="L534">
            <v>478.57</v>
          </cell>
          <cell r="M534">
            <v>526.42999999999995</v>
          </cell>
          <cell r="N534" t="str">
            <v>S/L</v>
          </cell>
          <cell r="O534">
            <v>7</v>
          </cell>
          <cell r="P534" t="str">
            <v>Transportation Equipment</v>
          </cell>
        </row>
        <row r="535">
          <cell r="A535" t="str">
            <v>VALLEY.526</v>
          </cell>
          <cell r="B535">
            <v>538</v>
          </cell>
          <cell r="C535"/>
          <cell r="D535" t="str">
            <v xml:space="preserve">Custom Length Driveline Build - #606         </v>
          </cell>
          <cell r="E535">
            <v>38974</v>
          </cell>
          <cell r="F535">
            <v>1215.57</v>
          </cell>
          <cell r="G535">
            <v>0</v>
          </cell>
          <cell r="H535"/>
          <cell r="I535">
            <v>0</v>
          </cell>
          <cell r="J535">
            <v>405.18</v>
          </cell>
          <cell r="K535">
            <v>173.65</v>
          </cell>
          <cell r="L535">
            <v>578.83000000000004</v>
          </cell>
          <cell r="M535">
            <v>636.74</v>
          </cell>
          <cell r="N535" t="str">
            <v>S/L</v>
          </cell>
          <cell r="O535">
            <v>7</v>
          </cell>
          <cell r="P535" t="str">
            <v>Transportation Equipment</v>
          </cell>
        </row>
        <row r="536">
          <cell r="A536" t="str">
            <v>VALLEY.527</v>
          </cell>
          <cell r="B536">
            <v>539</v>
          </cell>
          <cell r="C536"/>
          <cell r="D536" t="str">
            <v xml:space="preserve">3 - 10yd Utility Rolloff Drop Boxes          </v>
          </cell>
          <cell r="E536">
            <v>38958</v>
          </cell>
          <cell r="F536">
            <v>7735</v>
          </cell>
          <cell r="G536">
            <v>0</v>
          </cell>
          <cell r="H536"/>
          <cell r="I536">
            <v>0</v>
          </cell>
          <cell r="J536">
            <v>1804.83</v>
          </cell>
          <cell r="K536">
            <v>773.5</v>
          </cell>
          <cell r="L536">
            <v>2578.33</v>
          </cell>
          <cell r="M536">
            <v>5156.67</v>
          </cell>
          <cell r="N536" t="str">
            <v>S/L</v>
          </cell>
          <cell r="O536">
            <v>10</v>
          </cell>
          <cell r="P536" t="str">
            <v>Drop Boxes</v>
          </cell>
        </row>
        <row r="537">
          <cell r="A537" t="str">
            <v>VALLEY.528</v>
          </cell>
          <cell r="B537">
            <v>540</v>
          </cell>
          <cell r="C537"/>
          <cell r="D537" t="str">
            <v xml:space="preserve">4 - 48.9yd Utility Rolloff Drop Boxes        </v>
          </cell>
          <cell r="E537">
            <v>38958</v>
          </cell>
          <cell r="F537">
            <v>19636</v>
          </cell>
          <cell r="G537">
            <v>0</v>
          </cell>
          <cell r="H537"/>
          <cell r="I537">
            <v>0</v>
          </cell>
          <cell r="J537">
            <v>4581.7299999999996</v>
          </cell>
          <cell r="K537">
            <v>1963.6</v>
          </cell>
          <cell r="L537">
            <v>6545.33</v>
          </cell>
          <cell r="M537">
            <v>13090.67</v>
          </cell>
          <cell r="N537" t="str">
            <v>S/L</v>
          </cell>
          <cell r="O537">
            <v>10</v>
          </cell>
          <cell r="P537" t="str">
            <v>Drop Boxes</v>
          </cell>
        </row>
        <row r="538">
          <cell r="A538" t="str">
            <v>VALLEY.529</v>
          </cell>
          <cell r="B538">
            <v>541</v>
          </cell>
          <cell r="C538"/>
          <cell r="D538" t="str">
            <v xml:space="preserve">2 - 30yd Tub Rolloff Drop Boxes              </v>
          </cell>
          <cell r="E538">
            <v>38958</v>
          </cell>
          <cell r="F538">
            <v>20378</v>
          </cell>
          <cell r="G538">
            <v>0</v>
          </cell>
          <cell r="H538"/>
          <cell r="I538">
            <v>0</v>
          </cell>
          <cell r="J538">
            <v>4754.87</v>
          </cell>
          <cell r="K538">
            <v>2037.8</v>
          </cell>
          <cell r="L538">
            <v>6792.67</v>
          </cell>
          <cell r="M538">
            <v>13585.33</v>
          </cell>
          <cell r="N538" t="str">
            <v>S/L</v>
          </cell>
          <cell r="O538">
            <v>10</v>
          </cell>
          <cell r="P538" t="str">
            <v>Drop Boxes</v>
          </cell>
        </row>
        <row r="539">
          <cell r="A539" t="str">
            <v>VALLEY.530</v>
          </cell>
          <cell r="B539">
            <v>542</v>
          </cell>
          <cell r="C539"/>
          <cell r="D539" t="str">
            <v xml:space="preserve">6 - 4" Wheel Assy                            </v>
          </cell>
          <cell r="E539">
            <v>38988</v>
          </cell>
          <cell r="F539">
            <v>432</v>
          </cell>
          <cell r="G539">
            <v>0</v>
          </cell>
          <cell r="H539"/>
          <cell r="I539">
            <v>0</v>
          </cell>
          <cell r="J539">
            <v>97.2</v>
          </cell>
          <cell r="K539">
            <v>43.2</v>
          </cell>
          <cell r="L539">
            <v>140.4</v>
          </cell>
          <cell r="M539">
            <v>291.60000000000002</v>
          </cell>
          <cell r="N539" t="str">
            <v>S/L</v>
          </cell>
          <cell r="O539">
            <v>10</v>
          </cell>
          <cell r="P539" t="str">
            <v>Drop Boxes</v>
          </cell>
        </row>
        <row r="540">
          <cell r="A540" t="str">
            <v>VALLEY.531</v>
          </cell>
          <cell r="B540">
            <v>543</v>
          </cell>
          <cell r="C540"/>
          <cell r="D540" t="str">
            <v xml:space="preserve">3 - 2yd FL Slant Top Containers              </v>
          </cell>
          <cell r="E540">
            <v>38821</v>
          </cell>
          <cell r="F540">
            <v>2096.0700000000002</v>
          </cell>
          <cell r="G540">
            <v>0</v>
          </cell>
          <cell r="H540"/>
          <cell r="I540">
            <v>0</v>
          </cell>
          <cell r="J540">
            <v>576.42999999999995</v>
          </cell>
          <cell r="K540">
            <v>209.61</v>
          </cell>
          <cell r="L540">
            <v>786.04</v>
          </cell>
          <cell r="M540">
            <v>1310.03</v>
          </cell>
          <cell r="N540" t="str">
            <v>S/L</v>
          </cell>
          <cell r="O540">
            <v>10</v>
          </cell>
          <cell r="P540" t="str">
            <v>City Recycling</v>
          </cell>
        </row>
        <row r="541">
          <cell r="A541" t="str">
            <v>VALLEY.532</v>
          </cell>
          <cell r="B541">
            <v>544</v>
          </cell>
          <cell r="C541"/>
          <cell r="D541" t="str">
            <v xml:space="preserve">3 - 3yd FL Slant Top Containers              </v>
          </cell>
          <cell r="E541">
            <v>38821</v>
          </cell>
          <cell r="F541">
            <v>2358.12</v>
          </cell>
          <cell r="G541">
            <v>0</v>
          </cell>
          <cell r="H541"/>
          <cell r="I541">
            <v>0</v>
          </cell>
          <cell r="J541">
            <v>648.48</v>
          </cell>
          <cell r="K541">
            <v>235.81</v>
          </cell>
          <cell r="L541">
            <v>884.29</v>
          </cell>
          <cell r="M541">
            <v>1473.83</v>
          </cell>
          <cell r="N541" t="str">
            <v>S/L</v>
          </cell>
          <cell r="O541">
            <v>10</v>
          </cell>
          <cell r="P541" t="str">
            <v>City Recycling</v>
          </cell>
        </row>
        <row r="542">
          <cell r="A542" t="str">
            <v>VALLEY.533</v>
          </cell>
          <cell r="B542">
            <v>545</v>
          </cell>
          <cell r="C542"/>
          <cell r="D542" t="str">
            <v xml:space="preserve">1 - 4yd FL Slant Top Container               </v>
          </cell>
          <cell r="E542">
            <v>38821</v>
          </cell>
          <cell r="F542">
            <v>912.98</v>
          </cell>
          <cell r="G542">
            <v>0</v>
          </cell>
          <cell r="H542"/>
          <cell r="I542">
            <v>0</v>
          </cell>
          <cell r="J542">
            <v>251.07</v>
          </cell>
          <cell r="K542">
            <v>91.3</v>
          </cell>
          <cell r="L542">
            <v>342.37</v>
          </cell>
          <cell r="M542">
            <v>570.61</v>
          </cell>
          <cell r="N542" t="str">
            <v>S/L</v>
          </cell>
          <cell r="O542">
            <v>10</v>
          </cell>
          <cell r="P542" t="str">
            <v>City Recycling</v>
          </cell>
        </row>
        <row r="543">
          <cell r="A543" t="str">
            <v>VALLEY.534</v>
          </cell>
          <cell r="B543">
            <v>546</v>
          </cell>
          <cell r="C543"/>
          <cell r="D543" t="str">
            <v xml:space="preserve">1 - 5yd FL Cathedral Container               </v>
          </cell>
          <cell r="E543">
            <v>38821</v>
          </cell>
          <cell r="F543">
            <v>966.78</v>
          </cell>
          <cell r="G543">
            <v>0</v>
          </cell>
          <cell r="H543"/>
          <cell r="I543">
            <v>0</v>
          </cell>
          <cell r="J543">
            <v>265.87</v>
          </cell>
          <cell r="K543">
            <v>96.68</v>
          </cell>
          <cell r="L543">
            <v>362.55</v>
          </cell>
          <cell r="M543">
            <v>604.23</v>
          </cell>
          <cell r="N543" t="str">
            <v>S/L</v>
          </cell>
          <cell r="O543">
            <v>10</v>
          </cell>
          <cell r="P543" t="str">
            <v>City Recycling</v>
          </cell>
        </row>
        <row r="544">
          <cell r="A544" t="str">
            <v>VALLEY.535</v>
          </cell>
          <cell r="B544">
            <v>547</v>
          </cell>
          <cell r="C544"/>
          <cell r="D544" t="str">
            <v xml:space="preserve">1 - 6yd FL Cathedral Container               </v>
          </cell>
          <cell r="E544">
            <v>38821</v>
          </cell>
          <cell r="F544">
            <v>1048.24</v>
          </cell>
          <cell r="G544">
            <v>0</v>
          </cell>
          <cell r="H544"/>
          <cell r="I544">
            <v>0</v>
          </cell>
          <cell r="J544">
            <v>288.26</v>
          </cell>
          <cell r="K544">
            <v>104.82</v>
          </cell>
          <cell r="L544">
            <v>393.08</v>
          </cell>
          <cell r="M544">
            <v>655.16</v>
          </cell>
          <cell r="N544" t="str">
            <v>S/L</v>
          </cell>
          <cell r="O544">
            <v>10</v>
          </cell>
          <cell r="P544" t="str">
            <v>City Recycling</v>
          </cell>
        </row>
        <row r="545">
          <cell r="A545" t="str">
            <v>VALLEY.536</v>
          </cell>
          <cell r="B545">
            <v>548</v>
          </cell>
          <cell r="C545"/>
          <cell r="D545" t="str">
            <v xml:space="preserve">3 - 4yd FL Cardboard Recyc Containers        </v>
          </cell>
          <cell r="E545">
            <v>38821</v>
          </cell>
          <cell r="F545">
            <v>2222.91</v>
          </cell>
          <cell r="G545">
            <v>0</v>
          </cell>
          <cell r="H545"/>
          <cell r="I545">
            <v>0</v>
          </cell>
          <cell r="J545">
            <v>611.29999999999995</v>
          </cell>
          <cell r="K545">
            <v>222.29</v>
          </cell>
          <cell r="L545">
            <v>833.59</v>
          </cell>
          <cell r="M545">
            <v>1389.32</v>
          </cell>
          <cell r="N545" t="str">
            <v>S/L</v>
          </cell>
          <cell r="O545">
            <v>10</v>
          </cell>
          <cell r="P545" t="str">
            <v>City Recycling</v>
          </cell>
        </row>
        <row r="546">
          <cell r="A546" t="str">
            <v>VALLEY.537</v>
          </cell>
          <cell r="B546">
            <v>549</v>
          </cell>
          <cell r="C546"/>
          <cell r="D546" t="str">
            <v xml:space="preserve">5 - 2yd Containers                           </v>
          </cell>
          <cell r="E546">
            <v>38821</v>
          </cell>
          <cell r="F546">
            <v>3708.15</v>
          </cell>
          <cell r="G546">
            <v>0</v>
          </cell>
          <cell r="H546"/>
          <cell r="I546">
            <v>0</v>
          </cell>
          <cell r="J546">
            <v>1019.75</v>
          </cell>
          <cell r="K546">
            <v>370.82</v>
          </cell>
          <cell r="L546">
            <v>1390.57</v>
          </cell>
          <cell r="M546">
            <v>2317.58</v>
          </cell>
          <cell r="N546" t="str">
            <v>S/L</v>
          </cell>
          <cell r="O546">
            <v>10</v>
          </cell>
          <cell r="P546" t="str">
            <v>City Recycling</v>
          </cell>
        </row>
        <row r="547">
          <cell r="A547" t="str">
            <v>VALLEY.538</v>
          </cell>
          <cell r="B547">
            <v>550</v>
          </cell>
          <cell r="C547"/>
          <cell r="D547" t="str">
            <v xml:space="preserve">3 - 4yd Containers                           </v>
          </cell>
          <cell r="E547">
            <v>38821</v>
          </cell>
          <cell r="F547">
            <v>2318.91</v>
          </cell>
          <cell r="G547">
            <v>0</v>
          </cell>
          <cell r="H547"/>
          <cell r="I547">
            <v>0</v>
          </cell>
          <cell r="J547">
            <v>637.70000000000005</v>
          </cell>
          <cell r="K547">
            <v>231.89</v>
          </cell>
          <cell r="L547">
            <v>869.59</v>
          </cell>
          <cell r="M547">
            <v>1449.32</v>
          </cell>
          <cell r="N547" t="str">
            <v>S/L</v>
          </cell>
          <cell r="O547">
            <v>10</v>
          </cell>
          <cell r="P547" t="str">
            <v>City Recycling</v>
          </cell>
        </row>
        <row r="548">
          <cell r="A548" t="str">
            <v>VALLEY.539</v>
          </cell>
          <cell r="B548">
            <v>551</v>
          </cell>
          <cell r="C548"/>
          <cell r="D548" t="str">
            <v xml:space="preserve">3 - 6yd FL Cardboard Recyc Containers        </v>
          </cell>
          <cell r="E548">
            <v>38868</v>
          </cell>
          <cell r="F548">
            <v>2617.98</v>
          </cell>
          <cell r="G548">
            <v>0</v>
          </cell>
          <cell r="H548"/>
          <cell r="I548">
            <v>0</v>
          </cell>
          <cell r="J548">
            <v>676.32</v>
          </cell>
          <cell r="K548">
            <v>261.8</v>
          </cell>
          <cell r="L548">
            <v>938.12</v>
          </cell>
          <cell r="M548">
            <v>1679.86</v>
          </cell>
          <cell r="N548" t="str">
            <v>S/L</v>
          </cell>
          <cell r="O548">
            <v>10</v>
          </cell>
          <cell r="P548" t="str">
            <v>City Recycling</v>
          </cell>
        </row>
        <row r="549">
          <cell r="A549" t="str">
            <v>VALLEY.540</v>
          </cell>
          <cell r="B549">
            <v>552</v>
          </cell>
          <cell r="C549"/>
          <cell r="D549" t="str">
            <v xml:space="preserve">1 - 6yd FL Cardboard Recyc Container         </v>
          </cell>
          <cell r="E549">
            <v>38882</v>
          </cell>
          <cell r="F549">
            <v>872.66</v>
          </cell>
          <cell r="G549">
            <v>0</v>
          </cell>
          <cell r="H549"/>
          <cell r="I549">
            <v>0</v>
          </cell>
          <cell r="J549">
            <v>225.45</v>
          </cell>
          <cell r="K549">
            <v>87.27</v>
          </cell>
          <cell r="L549">
            <v>312.72000000000003</v>
          </cell>
          <cell r="M549">
            <v>559.94000000000005</v>
          </cell>
          <cell r="N549" t="str">
            <v>S/L</v>
          </cell>
          <cell r="O549">
            <v>10</v>
          </cell>
          <cell r="P549" t="str">
            <v>City Recycling</v>
          </cell>
        </row>
        <row r="550">
          <cell r="A550" t="str">
            <v>VALLEY.541</v>
          </cell>
          <cell r="B550">
            <v>553</v>
          </cell>
          <cell r="C550"/>
          <cell r="D550" t="str">
            <v xml:space="preserve">2 - 5yd FL Cathedral Containers              </v>
          </cell>
          <cell r="E550">
            <v>38894</v>
          </cell>
          <cell r="F550">
            <v>2096.48</v>
          </cell>
          <cell r="G550">
            <v>0</v>
          </cell>
          <cell r="H550"/>
          <cell r="I550">
            <v>0</v>
          </cell>
          <cell r="J550">
            <v>524.12</v>
          </cell>
          <cell r="K550">
            <v>209.65</v>
          </cell>
          <cell r="L550">
            <v>733.77</v>
          </cell>
          <cell r="M550">
            <v>1362.71</v>
          </cell>
          <cell r="N550" t="str">
            <v>S/L</v>
          </cell>
          <cell r="O550">
            <v>10</v>
          </cell>
          <cell r="P550" t="str">
            <v>City Recycling</v>
          </cell>
        </row>
        <row r="551">
          <cell r="A551" t="str">
            <v>VALLEY.542</v>
          </cell>
          <cell r="B551">
            <v>554</v>
          </cell>
          <cell r="C551"/>
          <cell r="D551" t="str">
            <v xml:space="preserve">1 - 4yd FL Cardboard Recyc Container         </v>
          </cell>
          <cell r="E551">
            <v>38894</v>
          </cell>
          <cell r="F551">
            <v>740.97</v>
          </cell>
          <cell r="G551">
            <v>0</v>
          </cell>
          <cell r="H551"/>
          <cell r="I551">
            <v>0</v>
          </cell>
          <cell r="J551">
            <v>185.25</v>
          </cell>
          <cell r="K551">
            <v>74.099999999999994</v>
          </cell>
          <cell r="L551">
            <v>259.35000000000002</v>
          </cell>
          <cell r="M551">
            <v>481.62</v>
          </cell>
          <cell r="N551" t="str">
            <v>S/L</v>
          </cell>
          <cell r="O551">
            <v>10</v>
          </cell>
          <cell r="P551" t="str">
            <v>City Recycling</v>
          </cell>
        </row>
        <row r="552">
          <cell r="A552" t="str">
            <v>VALLEY.543</v>
          </cell>
          <cell r="B552">
            <v>555</v>
          </cell>
          <cell r="C552"/>
          <cell r="D552" t="str">
            <v xml:space="preserve">1 - 5yd FL Cathedral Container               </v>
          </cell>
          <cell r="E552">
            <v>38898</v>
          </cell>
          <cell r="F552">
            <v>966.78</v>
          </cell>
          <cell r="G552">
            <v>0</v>
          </cell>
          <cell r="H552"/>
          <cell r="I552">
            <v>0</v>
          </cell>
          <cell r="J552">
            <v>241.7</v>
          </cell>
          <cell r="K552">
            <v>96.68</v>
          </cell>
          <cell r="L552">
            <v>338.38</v>
          </cell>
          <cell r="M552">
            <v>628.4</v>
          </cell>
          <cell r="N552" t="str">
            <v>S/L</v>
          </cell>
          <cell r="O552">
            <v>10</v>
          </cell>
          <cell r="P552" t="str">
            <v>City Recycling</v>
          </cell>
        </row>
        <row r="553">
          <cell r="A553" t="str">
            <v>VALLEY.544</v>
          </cell>
          <cell r="B553">
            <v>556</v>
          </cell>
          <cell r="C553"/>
          <cell r="D553" t="str">
            <v xml:space="preserve">1 - 6yd FL Cardboard Recyc Container         </v>
          </cell>
          <cell r="E553">
            <v>38898</v>
          </cell>
          <cell r="F553">
            <v>872.66</v>
          </cell>
          <cell r="G553">
            <v>0</v>
          </cell>
          <cell r="H553"/>
          <cell r="I553">
            <v>0</v>
          </cell>
          <cell r="J553">
            <v>218.17</v>
          </cell>
          <cell r="K553">
            <v>87.27</v>
          </cell>
          <cell r="L553">
            <v>305.44</v>
          </cell>
          <cell r="M553">
            <v>567.22</v>
          </cell>
          <cell r="N553" t="str">
            <v>S/L</v>
          </cell>
          <cell r="O553">
            <v>10</v>
          </cell>
          <cell r="P553" t="str">
            <v>City Recycling</v>
          </cell>
        </row>
        <row r="554">
          <cell r="A554" t="str">
            <v>VALLEY.545</v>
          </cell>
          <cell r="B554">
            <v>557</v>
          </cell>
          <cell r="C554"/>
          <cell r="D554" t="str">
            <v xml:space="preserve">2 - 3yd Slant Top Containers                 </v>
          </cell>
          <cell r="E554">
            <v>38911</v>
          </cell>
          <cell r="F554">
            <v>1490.9</v>
          </cell>
          <cell r="G554">
            <v>0</v>
          </cell>
          <cell r="H554"/>
          <cell r="I554">
            <v>0</v>
          </cell>
          <cell r="J554">
            <v>372.73</v>
          </cell>
          <cell r="K554">
            <v>149.09</v>
          </cell>
          <cell r="L554">
            <v>521.82000000000005</v>
          </cell>
          <cell r="M554">
            <v>969.08</v>
          </cell>
          <cell r="N554" t="str">
            <v>S/L</v>
          </cell>
          <cell r="O554">
            <v>10</v>
          </cell>
          <cell r="P554" t="str">
            <v>City Recycling</v>
          </cell>
        </row>
        <row r="555">
          <cell r="A555" t="str">
            <v>VALLEY.546</v>
          </cell>
          <cell r="B555">
            <v>558</v>
          </cell>
          <cell r="C555"/>
          <cell r="D555" t="str">
            <v xml:space="preserve">1 - 4yd FL Cardboard Recyc Container         </v>
          </cell>
          <cell r="E555">
            <v>38911</v>
          </cell>
          <cell r="F555">
            <v>740.97</v>
          </cell>
          <cell r="G555">
            <v>0</v>
          </cell>
          <cell r="H555"/>
          <cell r="I555">
            <v>0</v>
          </cell>
          <cell r="J555">
            <v>185.25</v>
          </cell>
          <cell r="K555">
            <v>74.099999999999994</v>
          </cell>
          <cell r="L555">
            <v>259.35000000000002</v>
          </cell>
          <cell r="M555">
            <v>481.62</v>
          </cell>
          <cell r="N555" t="str">
            <v>S/L</v>
          </cell>
          <cell r="O555">
            <v>10</v>
          </cell>
          <cell r="P555" t="str">
            <v>City Recycling</v>
          </cell>
        </row>
        <row r="556">
          <cell r="A556" t="str">
            <v>VALLEY.547</v>
          </cell>
          <cell r="B556">
            <v>559</v>
          </cell>
          <cell r="C556"/>
          <cell r="D556" t="str">
            <v xml:space="preserve">2 - 5yd FL Cathedral Containers              </v>
          </cell>
          <cell r="E556">
            <v>38929</v>
          </cell>
          <cell r="F556">
            <v>1933.56</v>
          </cell>
          <cell r="G556">
            <v>0</v>
          </cell>
          <cell r="H556"/>
          <cell r="I556">
            <v>0</v>
          </cell>
          <cell r="J556">
            <v>467.29</v>
          </cell>
          <cell r="K556">
            <v>193.36</v>
          </cell>
          <cell r="L556">
            <v>660.65</v>
          </cell>
          <cell r="M556">
            <v>1272.9100000000001</v>
          </cell>
          <cell r="N556" t="str">
            <v>S/L</v>
          </cell>
          <cell r="O556">
            <v>10</v>
          </cell>
          <cell r="P556" t="str">
            <v>City Recycling</v>
          </cell>
        </row>
        <row r="557">
          <cell r="A557" t="str">
            <v>VALLEY.548</v>
          </cell>
          <cell r="B557">
            <v>560</v>
          </cell>
          <cell r="C557"/>
          <cell r="D557" t="str">
            <v xml:space="preserve">3 - 6yd FL Cardboard Recyc Containers        </v>
          </cell>
          <cell r="E557">
            <v>38929</v>
          </cell>
          <cell r="F557">
            <v>2617.98</v>
          </cell>
          <cell r="G557">
            <v>0</v>
          </cell>
          <cell r="H557"/>
          <cell r="I557">
            <v>0</v>
          </cell>
          <cell r="J557">
            <v>632.67999999999995</v>
          </cell>
          <cell r="K557">
            <v>261.8</v>
          </cell>
          <cell r="L557">
            <v>894.48</v>
          </cell>
          <cell r="M557">
            <v>1723.5</v>
          </cell>
          <cell r="N557" t="str">
            <v>S/L</v>
          </cell>
          <cell r="O557">
            <v>10</v>
          </cell>
          <cell r="P557" t="str">
            <v>City Recycling</v>
          </cell>
        </row>
        <row r="558">
          <cell r="A558" t="str">
            <v>VALLEY.549</v>
          </cell>
          <cell r="B558">
            <v>561</v>
          </cell>
          <cell r="C558"/>
          <cell r="D558" t="str">
            <v xml:space="preserve">1 - 4yd FL Recyc Container                   </v>
          </cell>
          <cell r="E558">
            <v>38952</v>
          </cell>
          <cell r="F558">
            <v>689.39</v>
          </cell>
          <cell r="G558">
            <v>0</v>
          </cell>
          <cell r="H558"/>
          <cell r="I558">
            <v>0</v>
          </cell>
          <cell r="J558">
            <v>160.86000000000001</v>
          </cell>
          <cell r="K558">
            <v>68.94</v>
          </cell>
          <cell r="L558">
            <v>229.8</v>
          </cell>
          <cell r="M558">
            <v>459.59</v>
          </cell>
          <cell r="N558" t="str">
            <v>S/L</v>
          </cell>
          <cell r="O558">
            <v>10</v>
          </cell>
          <cell r="P558" t="str">
            <v>City Recycling</v>
          </cell>
        </row>
        <row r="559">
          <cell r="A559" t="str">
            <v>VALLEY.550</v>
          </cell>
          <cell r="B559">
            <v>562</v>
          </cell>
          <cell r="C559"/>
          <cell r="D559" t="str">
            <v xml:space="preserve">2 - 4yd FL Recyc Containers                  </v>
          </cell>
          <cell r="E559">
            <v>38960</v>
          </cell>
          <cell r="F559">
            <v>1378.78</v>
          </cell>
          <cell r="G559">
            <v>0</v>
          </cell>
          <cell r="H559"/>
          <cell r="I559">
            <v>0</v>
          </cell>
          <cell r="J559">
            <v>321.72000000000003</v>
          </cell>
          <cell r="K559">
            <v>137.88</v>
          </cell>
          <cell r="L559">
            <v>459.6</v>
          </cell>
          <cell r="M559">
            <v>919.18</v>
          </cell>
          <cell r="N559" t="str">
            <v>S/L</v>
          </cell>
          <cell r="O559">
            <v>10</v>
          </cell>
          <cell r="P559" t="str">
            <v>City Recycling</v>
          </cell>
        </row>
        <row r="560">
          <cell r="A560" t="str">
            <v>VALLEY.551</v>
          </cell>
          <cell r="B560">
            <v>563</v>
          </cell>
          <cell r="C560"/>
          <cell r="D560" t="str">
            <v xml:space="preserve">2 - 6yd FL Cardboard Recyc Containers        </v>
          </cell>
          <cell r="E560">
            <v>38960</v>
          </cell>
          <cell r="F560">
            <v>1745.32</v>
          </cell>
          <cell r="G560">
            <v>0</v>
          </cell>
          <cell r="H560"/>
          <cell r="I560">
            <v>0</v>
          </cell>
          <cell r="J560">
            <v>407.24</v>
          </cell>
          <cell r="K560">
            <v>174.53</v>
          </cell>
          <cell r="L560">
            <v>581.77</v>
          </cell>
          <cell r="M560">
            <v>1163.55</v>
          </cell>
          <cell r="N560" t="str">
            <v>S/L</v>
          </cell>
          <cell r="O560">
            <v>10</v>
          </cell>
          <cell r="P560" t="str">
            <v>City Recycling</v>
          </cell>
        </row>
        <row r="561">
          <cell r="A561" t="str">
            <v>VALLEY.552</v>
          </cell>
          <cell r="B561">
            <v>564</v>
          </cell>
          <cell r="C561"/>
          <cell r="D561" t="str">
            <v xml:space="preserve">3 - 6yd FL Catherdral Containers             </v>
          </cell>
          <cell r="E561">
            <v>38960</v>
          </cell>
          <cell r="F561">
            <v>3144.72</v>
          </cell>
          <cell r="G561">
            <v>0</v>
          </cell>
          <cell r="H561"/>
          <cell r="I561">
            <v>0</v>
          </cell>
          <cell r="J561">
            <v>733.76</v>
          </cell>
          <cell r="K561">
            <v>314.47000000000003</v>
          </cell>
          <cell r="L561">
            <v>1048.23</v>
          </cell>
          <cell r="M561">
            <v>2096.4899999999998</v>
          </cell>
          <cell r="N561" t="str">
            <v>S/L</v>
          </cell>
          <cell r="O561">
            <v>10</v>
          </cell>
          <cell r="P561" t="str">
            <v>City Recycling</v>
          </cell>
        </row>
        <row r="562">
          <cell r="A562" t="str">
            <v>VALLEY.553</v>
          </cell>
          <cell r="B562">
            <v>565</v>
          </cell>
          <cell r="C562"/>
          <cell r="D562" t="str">
            <v xml:space="preserve">2 - 4yd FL Recyc Containers                  </v>
          </cell>
          <cell r="E562">
            <v>38974</v>
          </cell>
          <cell r="F562">
            <v>1378.78</v>
          </cell>
          <cell r="G562">
            <v>0</v>
          </cell>
          <cell r="H562"/>
          <cell r="I562">
            <v>0</v>
          </cell>
          <cell r="J562">
            <v>321.72000000000003</v>
          </cell>
          <cell r="K562">
            <v>137.88</v>
          </cell>
          <cell r="L562">
            <v>459.6</v>
          </cell>
          <cell r="M562">
            <v>919.18</v>
          </cell>
          <cell r="N562" t="str">
            <v>S/L</v>
          </cell>
          <cell r="O562">
            <v>10</v>
          </cell>
          <cell r="P562" t="str">
            <v>City Recycling</v>
          </cell>
        </row>
        <row r="563">
          <cell r="A563" t="str">
            <v>VALLEY.554</v>
          </cell>
          <cell r="B563">
            <v>566</v>
          </cell>
          <cell r="C563"/>
          <cell r="D563" t="str">
            <v xml:space="preserve">2 - 8yd FL Containers                        </v>
          </cell>
          <cell r="E563">
            <v>38988</v>
          </cell>
          <cell r="F563">
            <v>2449.44</v>
          </cell>
          <cell r="G563">
            <v>0</v>
          </cell>
          <cell r="H563"/>
          <cell r="I563">
            <v>0</v>
          </cell>
          <cell r="J563">
            <v>551.12</v>
          </cell>
          <cell r="K563">
            <v>244.94</v>
          </cell>
          <cell r="L563">
            <v>796.06</v>
          </cell>
          <cell r="M563">
            <v>1653.38</v>
          </cell>
          <cell r="N563" t="str">
            <v>S/L</v>
          </cell>
          <cell r="O563">
            <v>10</v>
          </cell>
          <cell r="P563" t="str">
            <v>City Recycling</v>
          </cell>
        </row>
        <row r="564">
          <cell r="A564" t="str">
            <v>VALLEY.555</v>
          </cell>
          <cell r="B564">
            <v>567</v>
          </cell>
          <cell r="C564"/>
          <cell r="D564" t="str">
            <v xml:space="preserve">50 Lid Locks                                 </v>
          </cell>
          <cell r="E564">
            <v>38988</v>
          </cell>
          <cell r="F564">
            <v>2347.5</v>
          </cell>
          <cell r="G564">
            <v>0</v>
          </cell>
          <cell r="H564"/>
          <cell r="I564">
            <v>0</v>
          </cell>
          <cell r="J564">
            <v>528.19000000000005</v>
          </cell>
          <cell r="K564">
            <v>234.75</v>
          </cell>
          <cell r="L564">
            <v>762.94</v>
          </cell>
          <cell r="M564">
            <v>1584.56</v>
          </cell>
          <cell r="N564" t="str">
            <v>S/L</v>
          </cell>
          <cell r="O564">
            <v>10</v>
          </cell>
          <cell r="P564" t="str">
            <v>City Recycling</v>
          </cell>
        </row>
        <row r="565">
          <cell r="A565" t="str">
            <v>VALLEY.556</v>
          </cell>
          <cell r="B565">
            <v>568</v>
          </cell>
          <cell r="C565"/>
          <cell r="D565" t="str">
            <v xml:space="preserve">10 - 96 Gal Univ  XHD Containers             </v>
          </cell>
          <cell r="E565">
            <v>39003</v>
          </cell>
          <cell r="F565">
            <v>33246</v>
          </cell>
          <cell r="G565">
            <v>0</v>
          </cell>
          <cell r="H565"/>
          <cell r="I565">
            <v>0</v>
          </cell>
          <cell r="J565">
            <v>7480.35</v>
          </cell>
          <cell r="K565">
            <v>3324.6</v>
          </cell>
          <cell r="L565">
            <v>10804.95</v>
          </cell>
          <cell r="M565">
            <v>22441.05</v>
          </cell>
          <cell r="N565" t="str">
            <v>S/L</v>
          </cell>
          <cell r="O565">
            <v>10</v>
          </cell>
          <cell r="P565" t="str">
            <v>City Recycling</v>
          </cell>
        </row>
        <row r="566">
          <cell r="A566" t="str">
            <v>VALLEY.557</v>
          </cell>
          <cell r="B566">
            <v>569</v>
          </cell>
          <cell r="C566"/>
          <cell r="D566" t="str">
            <v xml:space="preserve">10 - 4yd Containers W/ Lids &amp; Casters        </v>
          </cell>
          <cell r="E566">
            <v>39021</v>
          </cell>
          <cell r="F566">
            <v>7050</v>
          </cell>
          <cell r="G566">
            <v>0</v>
          </cell>
          <cell r="H566"/>
          <cell r="I566">
            <v>0</v>
          </cell>
          <cell r="J566">
            <v>1527.5</v>
          </cell>
          <cell r="K566">
            <v>705</v>
          </cell>
          <cell r="L566">
            <v>2232.5</v>
          </cell>
          <cell r="M566">
            <v>4817.5</v>
          </cell>
          <cell r="N566" t="str">
            <v>S/L</v>
          </cell>
          <cell r="O566">
            <v>10</v>
          </cell>
          <cell r="P566" t="str">
            <v>City Recycling</v>
          </cell>
        </row>
        <row r="567">
          <cell r="A567" t="str">
            <v>VALLEY.558</v>
          </cell>
          <cell r="B567">
            <v>570</v>
          </cell>
          <cell r="C567"/>
          <cell r="D567" t="str">
            <v xml:space="preserve">15 - 2yd Containers W/ Lids &amp; Casters        </v>
          </cell>
          <cell r="E567">
            <v>39021</v>
          </cell>
          <cell r="F567">
            <v>7654.2</v>
          </cell>
          <cell r="G567">
            <v>0</v>
          </cell>
          <cell r="H567"/>
          <cell r="I567">
            <v>0</v>
          </cell>
          <cell r="J567">
            <v>1658.41</v>
          </cell>
          <cell r="K567">
            <v>765.42</v>
          </cell>
          <cell r="L567">
            <v>2423.83</v>
          </cell>
          <cell r="M567">
            <v>5230.37</v>
          </cell>
          <cell r="N567" t="str">
            <v>S/L</v>
          </cell>
          <cell r="O567">
            <v>10</v>
          </cell>
          <cell r="P567" t="str">
            <v>City Recycling</v>
          </cell>
        </row>
        <row r="568">
          <cell r="A568" t="str">
            <v>VALLEY.559</v>
          </cell>
          <cell r="B568">
            <v>571</v>
          </cell>
          <cell r="C568"/>
          <cell r="D568" t="str">
            <v xml:space="preserve">10 - 3yd Containers W/ Lids &amp; Casters        </v>
          </cell>
          <cell r="E568">
            <v>39021</v>
          </cell>
          <cell r="F568">
            <v>6332.9</v>
          </cell>
          <cell r="G568">
            <v>0</v>
          </cell>
          <cell r="H568"/>
          <cell r="I568">
            <v>0</v>
          </cell>
          <cell r="J568">
            <v>1372.13</v>
          </cell>
          <cell r="K568">
            <v>633.29</v>
          </cell>
          <cell r="L568">
            <v>2005.42</v>
          </cell>
          <cell r="M568">
            <v>4327.4799999999996</v>
          </cell>
          <cell r="N568" t="str">
            <v>S/L</v>
          </cell>
          <cell r="O568">
            <v>10</v>
          </cell>
          <cell r="P568" t="str">
            <v>City Recycling</v>
          </cell>
        </row>
        <row r="569">
          <cell r="A569" t="str">
            <v>VALLEY.560</v>
          </cell>
          <cell r="B569">
            <v>572</v>
          </cell>
          <cell r="C569"/>
          <cell r="D569" t="str">
            <v xml:space="preserve">Engine - #111                                </v>
          </cell>
          <cell r="E569">
            <v>39082</v>
          </cell>
          <cell r="F569">
            <v>22677.86</v>
          </cell>
          <cell r="G569">
            <v>0</v>
          </cell>
          <cell r="H569"/>
          <cell r="I569">
            <v>0</v>
          </cell>
          <cell r="J569">
            <v>6479.38</v>
          </cell>
          <cell r="K569">
            <v>3239.69</v>
          </cell>
          <cell r="L569">
            <v>9719.07</v>
          </cell>
          <cell r="M569">
            <v>12958.79</v>
          </cell>
          <cell r="N569" t="str">
            <v>S/L</v>
          </cell>
          <cell r="O569">
            <v>7</v>
          </cell>
          <cell r="P569" t="str">
            <v>Transportation Equipment</v>
          </cell>
        </row>
        <row r="570">
          <cell r="A570" t="str">
            <v>VALLEY.561</v>
          </cell>
          <cell r="B570">
            <v>573</v>
          </cell>
          <cell r="C570"/>
          <cell r="D570" t="str">
            <v xml:space="preserve">Cat 3116 Engine - #505                       </v>
          </cell>
          <cell r="E570">
            <v>39087</v>
          </cell>
          <cell r="F570">
            <v>3500</v>
          </cell>
          <cell r="G570">
            <v>0</v>
          </cell>
          <cell r="H570"/>
          <cell r="I570">
            <v>0</v>
          </cell>
          <cell r="J570">
            <v>1000</v>
          </cell>
          <cell r="K570">
            <v>500</v>
          </cell>
          <cell r="L570">
            <v>1500</v>
          </cell>
          <cell r="M570">
            <v>2000</v>
          </cell>
          <cell r="N570" t="str">
            <v>S/L</v>
          </cell>
          <cell r="O570">
            <v>7</v>
          </cell>
          <cell r="P570" t="str">
            <v>Transportation Equipment</v>
          </cell>
        </row>
        <row r="571">
          <cell r="A571" t="str">
            <v>VALLEY.562</v>
          </cell>
          <cell r="B571">
            <v>574</v>
          </cell>
          <cell r="C571"/>
          <cell r="D571" t="str">
            <v xml:space="preserve">Engine Replacement - #505                    </v>
          </cell>
          <cell r="E571">
            <v>39113</v>
          </cell>
          <cell r="F571">
            <v>4177.55</v>
          </cell>
          <cell r="G571">
            <v>0</v>
          </cell>
          <cell r="H571"/>
          <cell r="I571">
            <v>0</v>
          </cell>
          <cell r="J571">
            <v>1143.8499999999999</v>
          </cell>
          <cell r="K571">
            <v>596.79</v>
          </cell>
          <cell r="L571">
            <v>1740.64</v>
          </cell>
          <cell r="M571">
            <v>2436.91</v>
          </cell>
          <cell r="N571" t="str">
            <v>S/L</v>
          </cell>
          <cell r="O571">
            <v>7</v>
          </cell>
          <cell r="P571" t="str">
            <v>Transportation Equipment</v>
          </cell>
        </row>
        <row r="572">
          <cell r="A572" t="str">
            <v>VALLEY.563</v>
          </cell>
          <cell r="B572">
            <v>575</v>
          </cell>
          <cell r="C572"/>
          <cell r="D572" t="str">
            <v xml:space="preserve">2007 Peterbilt 320A Truck - #327             </v>
          </cell>
          <cell r="E572">
            <v>39153</v>
          </cell>
          <cell r="F572">
            <v>110754</v>
          </cell>
          <cell r="G572">
            <v>0</v>
          </cell>
          <cell r="H572"/>
          <cell r="I572">
            <v>0</v>
          </cell>
          <cell r="J572">
            <v>29007</v>
          </cell>
          <cell r="K572">
            <v>15822</v>
          </cell>
          <cell r="L572">
            <v>44829</v>
          </cell>
          <cell r="M572">
            <v>65925</v>
          </cell>
          <cell r="N572" t="str">
            <v>S/L</v>
          </cell>
          <cell r="O572">
            <v>7</v>
          </cell>
          <cell r="P572" t="str">
            <v>Transportation Equipment</v>
          </cell>
        </row>
        <row r="573">
          <cell r="A573" t="str">
            <v>VALLEY.564</v>
          </cell>
          <cell r="B573">
            <v>576</v>
          </cell>
          <cell r="C573"/>
          <cell r="D573" t="str">
            <v xml:space="preserve">2007 27yd Side Loader - #327                 </v>
          </cell>
          <cell r="E573">
            <v>39153</v>
          </cell>
          <cell r="F573">
            <v>94874.52</v>
          </cell>
          <cell r="G573">
            <v>0</v>
          </cell>
          <cell r="H573"/>
          <cell r="I573">
            <v>0</v>
          </cell>
          <cell r="J573">
            <v>24848.09</v>
          </cell>
          <cell r="K573">
            <v>13553.5</v>
          </cell>
          <cell r="L573">
            <v>38401.589999999997</v>
          </cell>
          <cell r="M573">
            <v>56472.93</v>
          </cell>
          <cell r="N573" t="str">
            <v>S/L</v>
          </cell>
          <cell r="O573">
            <v>7</v>
          </cell>
          <cell r="P573" t="str">
            <v>Transportation Equipment</v>
          </cell>
        </row>
        <row r="574">
          <cell r="A574" t="str">
            <v>VALLEY.565</v>
          </cell>
          <cell r="B574">
            <v>577</v>
          </cell>
          <cell r="C574"/>
          <cell r="D574" t="str">
            <v xml:space="preserve">Transmission - #105                          </v>
          </cell>
          <cell r="E574">
            <v>39172</v>
          </cell>
          <cell r="F574">
            <v>9140.59</v>
          </cell>
          <cell r="G574">
            <v>0</v>
          </cell>
          <cell r="H574"/>
          <cell r="I574">
            <v>0</v>
          </cell>
          <cell r="J574">
            <v>2285.15</v>
          </cell>
          <cell r="K574">
            <v>1305.8</v>
          </cell>
          <cell r="L574">
            <v>3590.95</v>
          </cell>
          <cell r="M574">
            <v>5549.64</v>
          </cell>
          <cell r="N574" t="str">
            <v>S/L</v>
          </cell>
          <cell r="O574">
            <v>7</v>
          </cell>
          <cell r="P574" t="str">
            <v>Transportation Equipment</v>
          </cell>
        </row>
        <row r="575">
          <cell r="A575" t="str">
            <v>VALLEY.566</v>
          </cell>
          <cell r="B575">
            <v>578</v>
          </cell>
          <cell r="C575"/>
          <cell r="D575" t="str">
            <v xml:space="preserve">Decals - #327                                </v>
          </cell>
          <cell r="E575">
            <v>39172</v>
          </cell>
          <cell r="F575">
            <v>1400</v>
          </cell>
          <cell r="G575">
            <v>0</v>
          </cell>
          <cell r="H575"/>
          <cell r="I575">
            <v>0</v>
          </cell>
          <cell r="J575">
            <v>350</v>
          </cell>
          <cell r="K575">
            <v>200</v>
          </cell>
          <cell r="L575">
            <v>550</v>
          </cell>
          <cell r="M575">
            <v>850</v>
          </cell>
          <cell r="N575" t="str">
            <v>S/L</v>
          </cell>
          <cell r="O575">
            <v>7</v>
          </cell>
          <cell r="P575" t="str">
            <v>Transportation Equipment</v>
          </cell>
        </row>
        <row r="576">
          <cell r="A576" t="str">
            <v>VALLEY.567</v>
          </cell>
          <cell r="B576">
            <v>579</v>
          </cell>
          <cell r="C576"/>
          <cell r="D576" t="str">
            <v xml:space="preserve">Color Camera System - #327                   </v>
          </cell>
          <cell r="E576">
            <v>39172</v>
          </cell>
          <cell r="F576">
            <v>1801.25</v>
          </cell>
          <cell r="G576">
            <v>0</v>
          </cell>
          <cell r="H576"/>
          <cell r="I576">
            <v>0</v>
          </cell>
          <cell r="J576">
            <v>450.31</v>
          </cell>
          <cell r="K576">
            <v>257.32</v>
          </cell>
          <cell r="L576">
            <v>707.63</v>
          </cell>
          <cell r="M576">
            <v>1093.6199999999999</v>
          </cell>
          <cell r="N576" t="str">
            <v>S/L</v>
          </cell>
          <cell r="O576">
            <v>7</v>
          </cell>
          <cell r="P576" t="str">
            <v>Transportation Equipment</v>
          </cell>
        </row>
        <row r="577">
          <cell r="A577" t="str">
            <v>VALLEY.568</v>
          </cell>
          <cell r="B577">
            <v>580</v>
          </cell>
          <cell r="C577"/>
          <cell r="D577" t="str">
            <v xml:space="preserve">2 - 48.9yd Utility Rolloff Drop Boxes        </v>
          </cell>
          <cell r="E577">
            <v>39087</v>
          </cell>
          <cell r="F577">
            <v>10730</v>
          </cell>
          <cell r="G577">
            <v>0</v>
          </cell>
          <cell r="H577"/>
          <cell r="I577">
            <v>0</v>
          </cell>
          <cell r="J577">
            <v>2146</v>
          </cell>
          <cell r="K577">
            <v>1073</v>
          </cell>
          <cell r="L577">
            <v>3219</v>
          </cell>
          <cell r="M577">
            <v>7511</v>
          </cell>
          <cell r="N577" t="str">
            <v>S/L</v>
          </cell>
          <cell r="O577">
            <v>10</v>
          </cell>
          <cell r="P577" t="str">
            <v>Drop Boxes</v>
          </cell>
        </row>
        <row r="578">
          <cell r="A578" t="str">
            <v>VALLEY.569</v>
          </cell>
          <cell r="B578">
            <v>581</v>
          </cell>
          <cell r="C578"/>
          <cell r="D578" t="str">
            <v xml:space="preserve">1272 - 96 Gal Univ XHD Containers            </v>
          </cell>
          <cell r="E578">
            <v>39120</v>
          </cell>
          <cell r="F578">
            <v>66492</v>
          </cell>
          <cell r="G578">
            <v>0</v>
          </cell>
          <cell r="H578"/>
          <cell r="I578">
            <v>0</v>
          </cell>
          <cell r="J578">
            <v>12744.3</v>
          </cell>
          <cell r="K578">
            <v>6649.2</v>
          </cell>
          <cell r="L578">
            <v>19393.5</v>
          </cell>
          <cell r="M578">
            <v>47098.5</v>
          </cell>
          <cell r="N578" t="str">
            <v>S/L</v>
          </cell>
          <cell r="O578">
            <v>10</v>
          </cell>
          <cell r="P578" t="str">
            <v>City Recycling</v>
          </cell>
        </row>
        <row r="579">
          <cell r="A579" t="str">
            <v>VALLEY.570</v>
          </cell>
          <cell r="B579">
            <v>582</v>
          </cell>
          <cell r="C579"/>
          <cell r="D579" t="str">
            <v xml:space="preserve">Fleetmind GPS System                         </v>
          </cell>
          <cell r="E579">
            <v>39172</v>
          </cell>
          <cell r="F579">
            <v>49149.5</v>
          </cell>
          <cell r="G579">
            <v>0</v>
          </cell>
          <cell r="H579"/>
          <cell r="I579">
            <v>0</v>
          </cell>
          <cell r="J579">
            <v>17202.32</v>
          </cell>
          <cell r="K579">
            <v>9829.9</v>
          </cell>
          <cell r="L579">
            <v>27032.22</v>
          </cell>
          <cell r="M579">
            <v>22117.279999999999</v>
          </cell>
          <cell r="N579" t="str">
            <v>S/L</v>
          </cell>
          <cell r="O579">
            <v>5</v>
          </cell>
          <cell r="P579" t="str">
            <v>Machinery</v>
          </cell>
        </row>
        <row r="580">
          <cell r="A580" t="str">
            <v>VALLEY.571</v>
          </cell>
          <cell r="B580">
            <v>583</v>
          </cell>
          <cell r="C580"/>
          <cell r="D580" t="str">
            <v xml:space="preserve">Paint Ladder - #327                          </v>
          </cell>
          <cell r="E580">
            <v>39197</v>
          </cell>
          <cell r="F580">
            <v>250</v>
          </cell>
          <cell r="G580">
            <v>0</v>
          </cell>
          <cell r="H580"/>
          <cell r="I580">
            <v>0</v>
          </cell>
          <cell r="J580">
            <v>59.52</v>
          </cell>
          <cell r="K580">
            <v>35.71</v>
          </cell>
          <cell r="L580">
            <v>95.23</v>
          </cell>
          <cell r="M580">
            <v>154.77000000000001</v>
          </cell>
          <cell r="N580" t="str">
            <v>S/L</v>
          </cell>
          <cell r="O580">
            <v>7</v>
          </cell>
          <cell r="P580" t="str">
            <v>Transportation Equipment</v>
          </cell>
        </row>
        <row r="581">
          <cell r="A581" t="str">
            <v>VALLEY.572</v>
          </cell>
          <cell r="B581">
            <v>585</v>
          </cell>
          <cell r="C581"/>
          <cell r="D581" t="str">
            <v xml:space="preserve">4 - 4yd Containers W/ Lids &amp; Casters         </v>
          </cell>
          <cell r="E581">
            <v>39212</v>
          </cell>
          <cell r="F581">
            <v>2820</v>
          </cell>
          <cell r="G581">
            <v>0</v>
          </cell>
          <cell r="H581"/>
          <cell r="I581">
            <v>0</v>
          </cell>
          <cell r="J581">
            <v>470</v>
          </cell>
          <cell r="K581">
            <v>282</v>
          </cell>
          <cell r="L581">
            <v>752</v>
          </cell>
          <cell r="M581">
            <v>2068</v>
          </cell>
          <cell r="N581" t="str">
            <v>S/L</v>
          </cell>
          <cell r="O581">
            <v>10</v>
          </cell>
          <cell r="P581" t="str">
            <v>City Recycling</v>
          </cell>
        </row>
        <row r="582">
          <cell r="A582" t="str">
            <v>VALLEY.573</v>
          </cell>
          <cell r="B582">
            <v>586</v>
          </cell>
          <cell r="C582"/>
          <cell r="D582" t="str">
            <v xml:space="preserve">1272 - 96 Gal Univ XHD Containers            </v>
          </cell>
          <cell r="E582">
            <v>39283</v>
          </cell>
          <cell r="F582">
            <v>71580</v>
          </cell>
          <cell r="G582">
            <v>0</v>
          </cell>
          <cell r="H582"/>
          <cell r="I582">
            <v>0</v>
          </cell>
          <cell r="J582">
            <v>10140.5</v>
          </cell>
          <cell r="K582">
            <v>7158</v>
          </cell>
          <cell r="L582">
            <v>17298.5</v>
          </cell>
          <cell r="M582">
            <v>54281.5</v>
          </cell>
          <cell r="N582" t="str">
            <v>S/L</v>
          </cell>
          <cell r="O582">
            <v>10</v>
          </cell>
          <cell r="P582" t="str">
            <v>City Recycling</v>
          </cell>
        </row>
        <row r="583">
          <cell r="A583" t="str">
            <v>VALLEY.574</v>
          </cell>
          <cell r="B583">
            <v>587</v>
          </cell>
          <cell r="C583"/>
          <cell r="D583" t="str">
            <v xml:space="preserve">538 - 96 Gal Container Red Lids              </v>
          </cell>
          <cell r="E583">
            <v>39283</v>
          </cell>
          <cell r="F583">
            <v>11500.18</v>
          </cell>
          <cell r="G583">
            <v>0</v>
          </cell>
          <cell r="H583"/>
          <cell r="I583">
            <v>0</v>
          </cell>
          <cell r="J583">
            <v>1629.19</v>
          </cell>
          <cell r="K583">
            <v>1150.02</v>
          </cell>
          <cell r="L583">
            <v>2779.21</v>
          </cell>
          <cell r="M583">
            <v>8720.9699999999993</v>
          </cell>
          <cell r="N583" t="str">
            <v>S/L</v>
          </cell>
          <cell r="O583">
            <v>10</v>
          </cell>
          <cell r="P583" t="str">
            <v>City Recycling</v>
          </cell>
        </row>
        <row r="584">
          <cell r="A584" t="str">
            <v>VALLEY.575</v>
          </cell>
          <cell r="B584">
            <v>588</v>
          </cell>
          <cell r="C584"/>
          <cell r="D584" t="str">
            <v xml:space="preserve">2 - 8yd FL Containers                        </v>
          </cell>
          <cell r="E584">
            <v>39290</v>
          </cell>
          <cell r="F584">
            <v>1224.72</v>
          </cell>
          <cell r="G584">
            <v>0</v>
          </cell>
          <cell r="H584"/>
          <cell r="I584">
            <v>0</v>
          </cell>
          <cell r="J584">
            <v>173.5</v>
          </cell>
          <cell r="K584">
            <v>122.47</v>
          </cell>
          <cell r="L584">
            <v>295.97000000000003</v>
          </cell>
          <cell r="M584">
            <v>928.75</v>
          </cell>
          <cell r="N584" t="str">
            <v>S/L</v>
          </cell>
          <cell r="O584">
            <v>10</v>
          </cell>
          <cell r="P584" t="str">
            <v>City Recycling</v>
          </cell>
        </row>
        <row r="585">
          <cell r="A585" t="str">
            <v>VALLEY.576</v>
          </cell>
          <cell r="B585">
            <v>589</v>
          </cell>
          <cell r="C585"/>
          <cell r="D585" t="str">
            <v xml:space="preserve">4 - 20yd Tub Rolloff Drop Boxes              </v>
          </cell>
          <cell r="E585">
            <v>39351</v>
          </cell>
          <cell r="F585">
            <v>15240.5</v>
          </cell>
          <cell r="G585">
            <v>0</v>
          </cell>
          <cell r="H585"/>
          <cell r="I585">
            <v>0</v>
          </cell>
          <cell r="J585">
            <v>1905.06</v>
          </cell>
          <cell r="K585">
            <v>1524.05</v>
          </cell>
          <cell r="L585">
            <v>3429.11</v>
          </cell>
          <cell r="M585">
            <v>11811.39</v>
          </cell>
          <cell r="N585" t="str">
            <v>S/L</v>
          </cell>
          <cell r="O585">
            <v>10</v>
          </cell>
          <cell r="P585" t="str">
            <v>Drop Boxes</v>
          </cell>
        </row>
        <row r="586">
          <cell r="A586" t="str">
            <v>VALLEY.577</v>
          </cell>
          <cell r="B586">
            <v>590</v>
          </cell>
          <cell r="C586"/>
          <cell r="D586" t="str">
            <v xml:space="preserve">4 - 30yd Tub Rolloff Drop Boxes              </v>
          </cell>
          <cell r="E586">
            <v>39351</v>
          </cell>
          <cell r="F586">
            <v>17784.5</v>
          </cell>
          <cell r="G586">
            <v>0</v>
          </cell>
          <cell r="H586"/>
          <cell r="I586">
            <v>0</v>
          </cell>
          <cell r="J586">
            <v>2223.06</v>
          </cell>
          <cell r="K586">
            <v>1778.45</v>
          </cell>
          <cell r="L586">
            <v>4001.51</v>
          </cell>
          <cell r="M586">
            <v>13782.99</v>
          </cell>
          <cell r="N586" t="str">
            <v>S/L</v>
          </cell>
          <cell r="O586">
            <v>10</v>
          </cell>
          <cell r="P586" t="str">
            <v>Drop Boxes</v>
          </cell>
        </row>
        <row r="587">
          <cell r="A587" t="str">
            <v>VALLEY.578</v>
          </cell>
          <cell r="B587">
            <v>591</v>
          </cell>
          <cell r="C587"/>
          <cell r="D587" t="str">
            <v xml:space="preserve">6 - 4 yd Containers                          </v>
          </cell>
          <cell r="E587">
            <v>39381</v>
          </cell>
          <cell r="F587">
            <v>4380</v>
          </cell>
          <cell r="G587">
            <v>0</v>
          </cell>
          <cell r="H587"/>
          <cell r="I587">
            <v>0</v>
          </cell>
          <cell r="J587">
            <v>511</v>
          </cell>
          <cell r="K587">
            <v>438</v>
          </cell>
          <cell r="L587">
            <v>949</v>
          </cell>
          <cell r="M587">
            <v>3431</v>
          </cell>
          <cell r="N587" t="str">
            <v>S/L</v>
          </cell>
          <cell r="O587">
            <v>10</v>
          </cell>
          <cell r="P587" t="str">
            <v>City Recycling</v>
          </cell>
        </row>
        <row r="588">
          <cell r="A588" t="str">
            <v>VALLEY.579</v>
          </cell>
          <cell r="B588">
            <v>592</v>
          </cell>
          <cell r="C588"/>
          <cell r="D588" t="str">
            <v xml:space="preserve">3 - 3yd Slant Top Containers                 </v>
          </cell>
          <cell r="E588">
            <v>39381</v>
          </cell>
          <cell r="F588">
            <v>2241.21</v>
          </cell>
          <cell r="G588">
            <v>0</v>
          </cell>
          <cell r="H588"/>
          <cell r="I588">
            <v>0</v>
          </cell>
          <cell r="J588">
            <v>261.47000000000003</v>
          </cell>
          <cell r="K588">
            <v>224.12</v>
          </cell>
          <cell r="L588">
            <v>485.59</v>
          </cell>
          <cell r="M588">
            <v>1755.62</v>
          </cell>
          <cell r="N588" t="str">
            <v>S/L</v>
          </cell>
          <cell r="O588">
            <v>10</v>
          </cell>
          <cell r="P588" t="str">
            <v>City Recycling</v>
          </cell>
        </row>
        <row r="589">
          <cell r="A589" t="str">
            <v>VALLEY.580</v>
          </cell>
          <cell r="B589">
            <v>593</v>
          </cell>
          <cell r="C589"/>
          <cell r="D589" t="str">
            <v xml:space="preserve">2 - 6yd FL Cardboard Recyc Containers        </v>
          </cell>
          <cell r="E589">
            <v>39381</v>
          </cell>
          <cell r="F589">
            <v>1803.52</v>
          </cell>
          <cell r="G589">
            <v>0</v>
          </cell>
          <cell r="H589"/>
          <cell r="I589">
            <v>0</v>
          </cell>
          <cell r="J589">
            <v>210.41</v>
          </cell>
          <cell r="K589">
            <v>180.35</v>
          </cell>
          <cell r="L589">
            <v>390.76</v>
          </cell>
          <cell r="M589">
            <v>1412.76</v>
          </cell>
          <cell r="N589" t="str">
            <v>S/L</v>
          </cell>
          <cell r="O589">
            <v>10</v>
          </cell>
          <cell r="P589" t="str">
            <v>City Recycling</v>
          </cell>
        </row>
        <row r="590">
          <cell r="A590" t="str">
            <v>VALLEY.581</v>
          </cell>
          <cell r="B590">
            <v>594</v>
          </cell>
          <cell r="C590"/>
          <cell r="D590" t="str">
            <v xml:space="preserve">4 - 6yd FL Cardboard Recyc Containers        </v>
          </cell>
          <cell r="E590">
            <v>39381</v>
          </cell>
          <cell r="F590">
            <v>3609</v>
          </cell>
          <cell r="G590">
            <v>0</v>
          </cell>
          <cell r="H590"/>
          <cell r="I590">
            <v>0</v>
          </cell>
          <cell r="J590">
            <v>421.05</v>
          </cell>
          <cell r="K590">
            <v>360.9</v>
          </cell>
          <cell r="L590">
            <v>781.95</v>
          </cell>
          <cell r="M590">
            <v>2827.05</v>
          </cell>
          <cell r="N590" t="str">
            <v>S/L</v>
          </cell>
          <cell r="O590">
            <v>10</v>
          </cell>
          <cell r="P590" t="str">
            <v>City Recycling</v>
          </cell>
        </row>
        <row r="591">
          <cell r="A591" t="str">
            <v>VALLEY.582</v>
          </cell>
          <cell r="B591">
            <v>595</v>
          </cell>
          <cell r="C591"/>
          <cell r="D591" t="str">
            <v xml:space="preserve">4 - 4yd Slant Top Containers                 </v>
          </cell>
          <cell r="E591">
            <v>39381</v>
          </cell>
          <cell r="F591">
            <v>3462.04</v>
          </cell>
          <cell r="G591">
            <v>0</v>
          </cell>
          <cell r="H591"/>
          <cell r="I591">
            <v>0</v>
          </cell>
          <cell r="J591">
            <v>403.9</v>
          </cell>
          <cell r="K591">
            <v>346.2</v>
          </cell>
          <cell r="L591">
            <v>750.1</v>
          </cell>
          <cell r="M591">
            <v>2711.94</v>
          </cell>
          <cell r="N591" t="str">
            <v>S/L</v>
          </cell>
          <cell r="O591">
            <v>10</v>
          </cell>
          <cell r="P591" t="str">
            <v>City Recycling</v>
          </cell>
        </row>
        <row r="592">
          <cell r="A592" t="str">
            <v>VALLEY.583</v>
          </cell>
          <cell r="B592">
            <v>596</v>
          </cell>
          <cell r="C592"/>
          <cell r="D592" t="str">
            <v xml:space="preserve">1 - 3yd Containers                           </v>
          </cell>
          <cell r="E592">
            <v>39381</v>
          </cell>
          <cell r="F592">
            <v>645</v>
          </cell>
          <cell r="G592">
            <v>0</v>
          </cell>
          <cell r="H592"/>
          <cell r="I592">
            <v>0</v>
          </cell>
          <cell r="J592">
            <v>75.25</v>
          </cell>
          <cell r="K592">
            <v>64.5</v>
          </cell>
          <cell r="L592">
            <v>139.75</v>
          </cell>
          <cell r="M592">
            <v>505.25</v>
          </cell>
          <cell r="N592" t="str">
            <v>S/L</v>
          </cell>
          <cell r="O592">
            <v>10</v>
          </cell>
          <cell r="P592" t="str">
            <v>City Recycling</v>
          </cell>
        </row>
        <row r="593">
          <cell r="A593" t="str">
            <v>VALLEY.584</v>
          </cell>
          <cell r="B593">
            <v>597</v>
          </cell>
          <cell r="C593"/>
          <cell r="D593" t="str">
            <v xml:space="preserve">1 - 2yd FL Cardboard Recyc Containers        </v>
          </cell>
          <cell r="E593">
            <v>39381</v>
          </cell>
          <cell r="F593">
            <v>645</v>
          </cell>
          <cell r="G593">
            <v>0</v>
          </cell>
          <cell r="H593"/>
          <cell r="I593">
            <v>0</v>
          </cell>
          <cell r="J593">
            <v>75.25</v>
          </cell>
          <cell r="K593">
            <v>64.5</v>
          </cell>
          <cell r="L593">
            <v>139.75</v>
          </cell>
          <cell r="M593">
            <v>505.25</v>
          </cell>
          <cell r="N593" t="str">
            <v>S/L</v>
          </cell>
          <cell r="O593">
            <v>10</v>
          </cell>
          <cell r="P593" t="str">
            <v>City Recycling</v>
          </cell>
        </row>
        <row r="594">
          <cell r="A594" t="str">
            <v>VALLEY.585</v>
          </cell>
          <cell r="B594">
            <v>598</v>
          </cell>
          <cell r="C594"/>
          <cell r="D594" t="str">
            <v xml:space="preserve">3 - 2yd Slant Top Containers                 </v>
          </cell>
          <cell r="E594">
            <v>39381</v>
          </cell>
          <cell r="F594">
            <v>2026.35</v>
          </cell>
          <cell r="G594">
            <v>0</v>
          </cell>
          <cell r="H594"/>
          <cell r="I594">
            <v>0</v>
          </cell>
          <cell r="J594">
            <v>236.41</v>
          </cell>
          <cell r="K594">
            <v>202.64</v>
          </cell>
          <cell r="L594">
            <v>439.05</v>
          </cell>
          <cell r="M594">
            <v>1587.3</v>
          </cell>
          <cell r="N594" t="str">
            <v>S/L</v>
          </cell>
          <cell r="O594">
            <v>10</v>
          </cell>
          <cell r="P594" t="str">
            <v>City Recycling</v>
          </cell>
        </row>
        <row r="595">
          <cell r="A595" t="str">
            <v>VALLEY.586</v>
          </cell>
          <cell r="B595">
            <v>599</v>
          </cell>
          <cell r="C595"/>
          <cell r="D595" t="str">
            <v xml:space="preserve">4 - 4yd FL Recyc Containers                  </v>
          </cell>
          <cell r="E595">
            <v>39381</v>
          </cell>
          <cell r="F595">
            <v>2757.56</v>
          </cell>
          <cell r="G595">
            <v>0</v>
          </cell>
          <cell r="H595"/>
          <cell r="I595">
            <v>0</v>
          </cell>
          <cell r="J595">
            <v>321.72000000000003</v>
          </cell>
          <cell r="K595">
            <v>275.76</v>
          </cell>
          <cell r="L595">
            <v>597.48</v>
          </cell>
          <cell r="M595">
            <v>2160.08</v>
          </cell>
          <cell r="N595" t="str">
            <v>S/L</v>
          </cell>
          <cell r="O595">
            <v>10</v>
          </cell>
          <cell r="P595" t="str">
            <v>City Recycling</v>
          </cell>
        </row>
        <row r="596">
          <cell r="A596" t="str">
            <v>VALLEY.587</v>
          </cell>
          <cell r="B596">
            <v>600</v>
          </cell>
          <cell r="C596"/>
          <cell r="D596" t="str">
            <v xml:space="preserve">2 - 4yd FL Cardboard Recyc Containers        </v>
          </cell>
          <cell r="E596">
            <v>39381</v>
          </cell>
          <cell r="F596">
            <v>1671.42</v>
          </cell>
          <cell r="G596">
            <v>0</v>
          </cell>
          <cell r="H596"/>
          <cell r="I596">
            <v>0</v>
          </cell>
          <cell r="J596">
            <v>195</v>
          </cell>
          <cell r="K596">
            <v>167.14</v>
          </cell>
          <cell r="L596">
            <v>362.14</v>
          </cell>
          <cell r="M596">
            <v>1309.28</v>
          </cell>
          <cell r="N596" t="str">
            <v>S/L</v>
          </cell>
          <cell r="O596">
            <v>10</v>
          </cell>
          <cell r="P596" t="str">
            <v>City Recycling</v>
          </cell>
        </row>
        <row r="597">
          <cell r="A597" t="str">
            <v>VALLEY.588</v>
          </cell>
          <cell r="B597">
            <v>601</v>
          </cell>
          <cell r="C597"/>
          <cell r="D597" t="str">
            <v xml:space="preserve">1 - 4yd FL Cardboard Recyc Container         </v>
          </cell>
          <cell r="E597">
            <v>39381</v>
          </cell>
          <cell r="F597">
            <v>755.52</v>
          </cell>
          <cell r="G597">
            <v>0</v>
          </cell>
          <cell r="H597"/>
          <cell r="I597">
            <v>0</v>
          </cell>
          <cell r="J597">
            <v>88.14</v>
          </cell>
          <cell r="K597">
            <v>75.55</v>
          </cell>
          <cell r="L597">
            <v>163.69</v>
          </cell>
          <cell r="M597">
            <v>591.83000000000004</v>
          </cell>
          <cell r="N597" t="str">
            <v>S/L</v>
          </cell>
          <cell r="O597">
            <v>10</v>
          </cell>
          <cell r="P597" t="str">
            <v>City Recycling</v>
          </cell>
        </row>
        <row r="598">
          <cell r="A598" t="str">
            <v>VALLEY.589</v>
          </cell>
          <cell r="B598">
            <v>602</v>
          </cell>
          <cell r="C598"/>
          <cell r="D598" t="str">
            <v xml:space="preserve">4 - 4yd FL Cardboard Recyc Containers        </v>
          </cell>
          <cell r="E598">
            <v>39381</v>
          </cell>
          <cell r="F598">
            <v>3218.08</v>
          </cell>
          <cell r="G598">
            <v>0</v>
          </cell>
          <cell r="H598"/>
          <cell r="I598">
            <v>0</v>
          </cell>
          <cell r="J598">
            <v>375.44</v>
          </cell>
          <cell r="K598">
            <v>321.81</v>
          </cell>
          <cell r="L598">
            <v>697.25</v>
          </cell>
          <cell r="M598">
            <v>2520.83</v>
          </cell>
          <cell r="N598" t="str">
            <v>S/L</v>
          </cell>
          <cell r="O598">
            <v>10</v>
          </cell>
          <cell r="P598" t="str">
            <v>City Recycling</v>
          </cell>
        </row>
        <row r="599">
          <cell r="A599" t="str">
            <v>VALLEY.590</v>
          </cell>
          <cell r="B599">
            <v>603</v>
          </cell>
          <cell r="C599"/>
          <cell r="D599" t="str">
            <v xml:space="preserve">9 - 4yd FL Cardboard Recyc Containers        </v>
          </cell>
          <cell r="E599">
            <v>39381</v>
          </cell>
          <cell r="F599">
            <v>7206.75</v>
          </cell>
          <cell r="G599">
            <v>0</v>
          </cell>
          <cell r="H599"/>
          <cell r="I599">
            <v>0</v>
          </cell>
          <cell r="J599">
            <v>840.79</v>
          </cell>
          <cell r="K599">
            <v>720.68</v>
          </cell>
          <cell r="L599">
            <v>1561.47</v>
          </cell>
          <cell r="M599">
            <v>5645.28</v>
          </cell>
          <cell r="N599" t="str">
            <v>S/L</v>
          </cell>
          <cell r="O599">
            <v>10</v>
          </cell>
          <cell r="P599" t="str">
            <v>City Recycling</v>
          </cell>
        </row>
        <row r="600">
          <cell r="A600" t="str">
            <v>VALLEY.591</v>
          </cell>
          <cell r="B600">
            <v>604</v>
          </cell>
          <cell r="C600"/>
          <cell r="D600" t="str">
            <v xml:space="preserve">5 - 3yd Containers W/Lids &amp; Casters          </v>
          </cell>
          <cell r="E600">
            <v>39381</v>
          </cell>
          <cell r="F600">
            <v>3953.15</v>
          </cell>
          <cell r="G600">
            <v>0</v>
          </cell>
          <cell r="H600"/>
          <cell r="I600">
            <v>0</v>
          </cell>
          <cell r="J600">
            <v>461.21</v>
          </cell>
          <cell r="K600">
            <v>395.32</v>
          </cell>
          <cell r="L600">
            <v>856.53</v>
          </cell>
          <cell r="M600">
            <v>3096.62</v>
          </cell>
          <cell r="N600" t="str">
            <v>S/L</v>
          </cell>
          <cell r="O600">
            <v>10</v>
          </cell>
          <cell r="P600" t="str">
            <v>City Recycling</v>
          </cell>
        </row>
        <row r="601">
          <cell r="A601" t="str">
            <v>VALLEY.592</v>
          </cell>
          <cell r="B601">
            <v>605</v>
          </cell>
          <cell r="C601"/>
          <cell r="D601" t="str">
            <v xml:space="preserve">7 - 3yd Containers W/Lids &amp; Casters          </v>
          </cell>
          <cell r="E601">
            <v>39381</v>
          </cell>
          <cell r="F601">
            <v>4433.03</v>
          </cell>
          <cell r="G601">
            <v>0</v>
          </cell>
          <cell r="H601"/>
          <cell r="I601">
            <v>0</v>
          </cell>
          <cell r="J601">
            <v>517.17999999999995</v>
          </cell>
          <cell r="K601">
            <v>443.3</v>
          </cell>
          <cell r="L601">
            <v>960.48</v>
          </cell>
          <cell r="M601">
            <v>3472.55</v>
          </cell>
          <cell r="N601" t="str">
            <v>S/L</v>
          </cell>
          <cell r="O601">
            <v>10</v>
          </cell>
          <cell r="P601" t="str">
            <v>City Recycling</v>
          </cell>
        </row>
        <row r="602">
          <cell r="A602" t="str">
            <v>VALLEY.593</v>
          </cell>
          <cell r="B602">
            <v>606</v>
          </cell>
          <cell r="C602"/>
          <cell r="D602" t="str">
            <v xml:space="preserve">1 - 4yd Containers W/Lids &amp; Casters          </v>
          </cell>
          <cell r="E602">
            <v>39381</v>
          </cell>
          <cell r="F602">
            <v>772.96</v>
          </cell>
          <cell r="G602">
            <v>0</v>
          </cell>
          <cell r="H602"/>
          <cell r="I602">
            <v>0</v>
          </cell>
          <cell r="J602">
            <v>90.18</v>
          </cell>
          <cell r="K602">
            <v>77.3</v>
          </cell>
          <cell r="L602">
            <v>167.48</v>
          </cell>
          <cell r="M602">
            <v>605.48</v>
          </cell>
          <cell r="N602" t="str">
            <v>S/L</v>
          </cell>
          <cell r="O602">
            <v>10</v>
          </cell>
          <cell r="P602" t="str">
            <v>City Recycling</v>
          </cell>
        </row>
        <row r="603">
          <cell r="A603" t="str">
            <v>VALLEY.594</v>
          </cell>
          <cell r="B603">
            <v>607</v>
          </cell>
          <cell r="C603"/>
          <cell r="D603" t="str">
            <v xml:space="preserve">2 - 4yd Containers W/Lids &amp; Casters          </v>
          </cell>
          <cell r="E603">
            <v>39381</v>
          </cell>
          <cell r="F603">
            <v>1410</v>
          </cell>
          <cell r="G603">
            <v>0</v>
          </cell>
          <cell r="H603"/>
          <cell r="I603">
            <v>0</v>
          </cell>
          <cell r="J603">
            <v>164.5</v>
          </cell>
          <cell r="K603">
            <v>141</v>
          </cell>
          <cell r="L603">
            <v>305.5</v>
          </cell>
          <cell r="M603">
            <v>1104.5</v>
          </cell>
          <cell r="N603" t="str">
            <v>S/L</v>
          </cell>
          <cell r="O603">
            <v>10</v>
          </cell>
          <cell r="P603" t="str">
            <v>City Recycling</v>
          </cell>
        </row>
        <row r="604">
          <cell r="A604" t="str">
            <v>VALLEY.595</v>
          </cell>
          <cell r="B604">
            <v>608</v>
          </cell>
          <cell r="C604"/>
          <cell r="D604" t="str">
            <v xml:space="preserve">1 - 5yd FL Cathedral Container               </v>
          </cell>
          <cell r="E604">
            <v>39381</v>
          </cell>
          <cell r="F604">
            <v>966.78</v>
          </cell>
          <cell r="G604">
            <v>0</v>
          </cell>
          <cell r="H604"/>
          <cell r="I604">
            <v>0</v>
          </cell>
          <cell r="J604">
            <v>112.79</v>
          </cell>
          <cell r="K604">
            <v>96.68</v>
          </cell>
          <cell r="L604">
            <v>209.47</v>
          </cell>
          <cell r="M604">
            <v>757.31</v>
          </cell>
          <cell r="N604" t="str">
            <v>S/L</v>
          </cell>
          <cell r="O604">
            <v>10</v>
          </cell>
          <cell r="P604" t="str">
            <v>City Recycling</v>
          </cell>
        </row>
        <row r="605">
          <cell r="A605" t="str">
            <v>VALLEY.596</v>
          </cell>
          <cell r="B605">
            <v>609</v>
          </cell>
          <cell r="C605"/>
          <cell r="D605" t="str">
            <v xml:space="preserve">5 - 6yd FK Cathedral Containers              </v>
          </cell>
          <cell r="E605">
            <v>39381</v>
          </cell>
          <cell r="F605">
            <v>4955.45</v>
          </cell>
          <cell r="G605">
            <v>0</v>
          </cell>
          <cell r="H605"/>
          <cell r="I605">
            <v>0</v>
          </cell>
          <cell r="J605">
            <v>578.14</v>
          </cell>
          <cell r="K605">
            <v>495.55</v>
          </cell>
          <cell r="L605">
            <v>1073.69</v>
          </cell>
          <cell r="M605">
            <v>3881.76</v>
          </cell>
          <cell r="N605" t="str">
            <v>S/L</v>
          </cell>
          <cell r="O605">
            <v>10</v>
          </cell>
          <cell r="P605" t="str">
            <v>City Recycling</v>
          </cell>
        </row>
        <row r="606">
          <cell r="A606" t="str">
            <v>VALLEY.597</v>
          </cell>
          <cell r="B606">
            <v>610</v>
          </cell>
          <cell r="C606"/>
          <cell r="D606" t="str">
            <v xml:space="preserve">Fleetmind - Fleetlink On-Board Waste Pkg     </v>
          </cell>
          <cell r="E606">
            <v>39366</v>
          </cell>
          <cell r="F606">
            <v>2910.57</v>
          </cell>
          <cell r="G606">
            <v>0</v>
          </cell>
          <cell r="H606"/>
          <cell r="I606">
            <v>0</v>
          </cell>
          <cell r="J606">
            <v>727.64</v>
          </cell>
          <cell r="K606">
            <v>582.11</v>
          </cell>
          <cell r="L606">
            <v>1309.75</v>
          </cell>
          <cell r="M606">
            <v>1600.82</v>
          </cell>
          <cell r="N606" t="str">
            <v>S/L</v>
          </cell>
          <cell r="O606">
            <v>5</v>
          </cell>
          <cell r="P606" t="str">
            <v>Machinery</v>
          </cell>
        </row>
        <row r="607">
          <cell r="A607" t="str">
            <v>VALLEY.598</v>
          </cell>
          <cell r="B607">
            <v>611</v>
          </cell>
          <cell r="C607"/>
          <cell r="D607" t="str">
            <v xml:space="preserve">1512 - 96 Gal Univ XHD Containers            </v>
          </cell>
          <cell r="E607">
            <v>39415</v>
          </cell>
          <cell r="F607">
            <v>65128.800000000003</v>
          </cell>
          <cell r="G607">
            <v>0</v>
          </cell>
          <cell r="H607"/>
          <cell r="I607">
            <v>0</v>
          </cell>
          <cell r="J607">
            <v>7055.62</v>
          </cell>
          <cell r="K607">
            <v>6512.88</v>
          </cell>
          <cell r="L607">
            <v>13568.5</v>
          </cell>
          <cell r="M607">
            <v>51560.3</v>
          </cell>
          <cell r="N607" t="str">
            <v>S/L</v>
          </cell>
          <cell r="O607">
            <v>10</v>
          </cell>
          <cell r="P607" t="str">
            <v>City Recycling</v>
          </cell>
        </row>
        <row r="608">
          <cell r="A608" t="str">
            <v>VALLEY.599</v>
          </cell>
          <cell r="B608">
            <v>612</v>
          </cell>
          <cell r="C608"/>
          <cell r="D608" t="str">
            <v xml:space="preserve">30 yd  Gravity Dump Auto Side Loader - #330  </v>
          </cell>
          <cell r="E608">
            <v>39435</v>
          </cell>
          <cell r="F608">
            <v>95809.279999999999</v>
          </cell>
          <cell r="G608">
            <v>0</v>
          </cell>
          <cell r="H608"/>
          <cell r="I608">
            <v>0</v>
          </cell>
          <cell r="J608">
            <v>13687.04</v>
          </cell>
          <cell r="K608">
            <v>13687.04</v>
          </cell>
          <cell r="L608">
            <v>27374.080000000002</v>
          </cell>
          <cell r="M608">
            <v>68435.199999999997</v>
          </cell>
          <cell r="N608" t="str">
            <v>S/L</v>
          </cell>
          <cell r="O608">
            <v>7</v>
          </cell>
          <cell r="P608" t="str">
            <v>Transportation Equipment</v>
          </cell>
        </row>
        <row r="609">
          <cell r="A609" t="str">
            <v>VALLEY.600</v>
          </cell>
          <cell r="B609">
            <v>613</v>
          </cell>
          <cell r="C609"/>
          <cell r="D609" t="str">
            <v xml:space="preserve">30 yd Gravity Dump Auto Side Loader - #329   </v>
          </cell>
          <cell r="E609">
            <v>39435</v>
          </cell>
          <cell r="F609">
            <v>95809.279999999999</v>
          </cell>
          <cell r="G609">
            <v>0</v>
          </cell>
          <cell r="H609"/>
          <cell r="I609">
            <v>0</v>
          </cell>
          <cell r="J609">
            <v>13687.04</v>
          </cell>
          <cell r="K609">
            <v>13687.04</v>
          </cell>
          <cell r="L609">
            <v>27374.080000000002</v>
          </cell>
          <cell r="M609">
            <v>68435.199999999997</v>
          </cell>
          <cell r="N609" t="str">
            <v>S/L</v>
          </cell>
          <cell r="O609">
            <v>7</v>
          </cell>
          <cell r="P609" t="str">
            <v>Transportation Equipment</v>
          </cell>
        </row>
        <row r="610">
          <cell r="A610" t="str">
            <v>VALLEY.601</v>
          </cell>
          <cell r="B610">
            <v>614</v>
          </cell>
          <cell r="C610"/>
          <cell r="D610" t="str">
            <v xml:space="preserve">1272 - 96 Gal Univ XHD Containers            </v>
          </cell>
          <cell r="E610">
            <v>39436</v>
          </cell>
          <cell r="F610">
            <v>67128</v>
          </cell>
          <cell r="G610">
            <v>0</v>
          </cell>
          <cell r="H610"/>
          <cell r="I610">
            <v>0</v>
          </cell>
          <cell r="J610">
            <v>6712.8</v>
          </cell>
          <cell r="K610">
            <v>6712.8</v>
          </cell>
          <cell r="L610">
            <v>13425.6</v>
          </cell>
          <cell r="M610">
            <v>53702.400000000001</v>
          </cell>
          <cell r="N610" t="str">
            <v>S/L</v>
          </cell>
          <cell r="O610">
            <v>10</v>
          </cell>
          <cell r="P610" t="str">
            <v>City Recycling</v>
          </cell>
        </row>
        <row r="611">
          <cell r="A611" t="str">
            <v>VALLEY.602</v>
          </cell>
          <cell r="B611">
            <v>615</v>
          </cell>
          <cell r="C611"/>
          <cell r="D611" t="str">
            <v xml:space="preserve">2007 320 Peterbilt Truck - #329              </v>
          </cell>
          <cell r="E611">
            <v>39436</v>
          </cell>
          <cell r="F611">
            <v>113639.84</v>
          </cell>
          <cell r="G611">
            <v>0</v>
          </cell>
          <cell r="H611"/>
          <cell r="I611">
            <v>0</v>
          </cell>
          <cell r="J611">
            <v>16234.26</v>
          </cell>
          <cell r="K611">
            <v>16234.26</v>
          </cell>
          <cell r="L611">
            <v>32468.52</v>
          </cell>
          <cell r="M611">
            <v>81171.320000000007</v>
          </cell>
          <cell r="N611" t="str">
            <v>S/L</v>
          </cell>
          <cell r="O611">
            <v>7</v>
          </cell>
          <cell r="P611" t="str">
            <v>Transportation Equipment</v>
          </cell>
        </row>
        <row r="612">
          <cell r="A612" t="str">
            <v>VALLEY.603</v>
          </cell>
          <cell r="B612">
            <v>616</v>
          </cell>
          <cell r="C612"/>
          <cell r="D612" t="str">
            <v xml:space="preserve">2008 320 Peterbilt Truck - #330              </v>
          </cell>
          <cell r="E612">
            <v>39436</v>
          </cell>
          <cell r="F612">
            <v>121492</v>
          </cell>
          <cell r="G612">
            <v>0</v>
          </cell>
          <cell r="H612"/>
          <cell r="I612">
            <v>0</v>
          </cell>
          <cell r="J612">
            <v>17356</v>
          </cell>
          <cell r="K612">
            <v>17356</v>
          </cell>
          <cell r="L612">
            <v>34712</v>
          </cell>
          <cell r="M612">
            <v>86780</v>
          </cell>
          <cell r="N612" t="str">
            <v>S/L</v>
          </cell>
          <cell r="O612">
            <v>7</v>
          </cell>
          <cell r="P612" t="str">
            <v>Transportation Equipment</v>
          </cell>
        </row>
        <row r="613">
          <cell r="A613" t="str">
            <v>VALLEY.604</v>
          </cell>
          <cell r="B613">
            <v>617</v>
          </cell>
          <cell r="C613"/>
          <cell r="D613" t="str">
            <v xml:space="preserve">Van Body Lift Gate                           </v>
          </cell>
          <cell r="E613">
            <v>39353</v>
          </cell>
          <cell r="F613">
            <v>2100</v>
          </cell>
          <cell r="G613">
            <v>0</v>
          </cell>
          <cell r="H613"/>
          <cell r="I613">
            <v>0</v>
          </cell>
          <cell r="J613">
            <v>375</v>
          </cell>
          <cell r="K613">
            <v>300</v>
          </cell>
          <cell r="L613">
            <v>675</v>
          </cell>
          <cell r="M613">
            <v>1425</v>
          </cell>
          <cell r="N613" t="str">
            <v>S/L</v>
          </cell>
          <cell r="O613">
            <v>7</v>
          </cell>
          <cell r="P613" t="str">
            <v>Transportation Equipment</v>
          </cell>
        </row>
        <row r="614">
          <cell r="A614" t="str">
            <v>VALLEY.605</v>
          </cell>
          <cell r="B614">
            <v>618</v>
          </cell>
          <cell r="C614"/>
          <cell r="D614" t="str">
            <v xml:space="preserve">2002 Int'l 4700 LPX Truck - #819             </v>
          </cell>
          <cell r="E614">
            <v>39463</v>
          </cell>
          <cell r="F614">
            <v>17045</v>
          </cell>
          <cell r="G614">
            <v>0</v>
          </cell>
          <cell r="H614"/>
          <cell r="I614">
            <v>0</v>
          </cell>
          <cell r="J614">
            <v>2232.08</v>
          </cell>
          <cell r="K614">
            <v>2435</v>
          </cell>
          <cell r="L614">
            <v>4667.08</v>
          </cell>
          <cell r="M614">
            <v>12377.92</v>
          </cell>
          <cell r="N614" t="str">
            <v>S/L</v>
          </cell>
          <cell r="O614">
            <v>7</v>
          </cell>
          <cell r="P614" t="str">
            <v>Transportation Equipment</v>
          </cell>
        </row>
        <row r="615">
          <cell r="A615" t="str">
            <v>VALLEY.606</v>
          </cell>
          <cell r="B615">
            <v>619</v>
          </cell>
          <cell r="C615"/>
          <cell r="D615" t="str">
            <v xml:space="preserve">Transport 2 New Trucks - #329 &amp; #330         </v>
          </cell>
          <cell r="E615">
            <v>39450</v>
          </cell>
          <cell r="F615">
            <v>7613.64</v>
          </cell>
          <cell r="G615">
            <v>0</v>
          </cell>
          <cell r="H615"/>
          <cell r="I615">
            <v>0</v>
          </cell>
          <cell r="J615">
            <v>1087.6600000000001</v>
          </cell>
          <cell r="K615">
            <v>1087.6600000000001</v>
          </cell>
          <cell r="L615">
            <v>2175.3200000000002</v>
          </cell>
          <cell r="M615">
            <v>5438.32</v>
          </cell>
          <cell r="N615" t="str">
            <v>S/L</v>
          </cell>
          <cell r="O615">
            <v>7</v>
          </cell>
          <cell r="P615" t="str">
            <v>Transportation Equipment</v>
          </cell>
        </row>
        <row r="616">
          <cell r="A616" t="str">
            <v>VALLEY.607</v>
          </cell>
          <cell r="B616">
            <v>620</v>
          </cell>
          <cell r="C616"/>
          <cell r="D616" t="str">
            <v xml:space="preserve">Chrome Steel Front Bumper - #819             </v>
          </cell>
          <cell r="E616">
            <v>39477</v>
          </cell>
          <cell r="F616">
            <v>429.02</v>
          </cell>
          <cell r="G616">
            <v>0</v>
          </cell>
          <cell r="H616"/>
          <cell r="I616">
            <v>0</v>
          </cell>
          <cell r="J616">
            <v>56.18</v>
          </cell>
          <cell r="K616">
            <v>61.29</v>
          </cell>
          <cell r="L616">
            <v>117.47</v>
          </cell>
          <cell r="M616">
            <v>311.55</v>
          </cell>
          <cell r="N616" t="str">
            <v>S/L</v>
          </cell>
          <cell r="O616">
            <v>7</v>
          </cell>
          <cell r="P616" t="str">
            <v>Transportation Equipment</v>
          </cell>
        </row>
        <row r="617">
          <cell r="A617" t="str">
            <v>VALLEY.608</v>
          </cell>
          <cell r="B617">
            <v>621</v>
          </cell>
          <cell r="C617"/>
          <cell r="D617" t="str">
            <v xml:space="preserve">Color Camera System - #329                   </v>
          </cell>
          <cell r="E617">
            <v>39477</v>
          </cell>
          <cell r="F617">
            <v>1386.14</v>
          </cell>
          <cell r="G617">
            <v>0</v>
          </cell>
          <cell r="H617"/>
          <cell r="I617">
            <v>0</v>
          </cell>
          <cell r="J617">
            <v>181.52</v>
          </cell>
          <cell r="K617">
            <v>198.02</v>
          </cell>
          <cell r="L617">
            <v>379.54</v>
          </cell>
          <cell r="M617">
            <v>1006.6</v>
          </cell>
          <cell r="N617" t="str">
            <v>S/L</v>
          </cell>
          <cell r="O617">
            <v>7</v>
          </cell>
          <cell r="P617" t="str">
            <v>Transportation Equipment</v>
          </cell>
        </row>
        <row r="618">
          <cell r="A618" t="str">
            <v>VALLEY.609</v>
          </cell>
          <cell r="B618">
            <v>622</v>
          </cell>
          <cell r="C618"/>
          <cell r="D618" t="str">
            <v xml:space="preserve">Color Camera System - #330                   </v>
          </cell>
          <cell r="E618">
            <v>39477</v>
          </cell>
          <cell r="F618">
            <v>1386.13</v>
          </cell>
          <cell r="G618">
            <v>0</v>
          </cell>
          <cell r="H618"/>
          <cell r="I618">
            <v>0</v>
          </cell>
          <cell r="J618">
            <v>181.52</v>
          </cell>
          <cell r="K618">
            <v>198.02</v>
          </cell>
          <cell r="L618">
            <v>379.54</v>
          </cell>
          <cell r="M618">
            <v>1006.59</v>
          </cell>
          <cell r="N618" t="str">
            <v>S/L</v>
          </cell>
          <cell r="O618">
            <v>7</v>
          </cell>
          <cell r="P618" t="str">
            <v>Transportation Equipment</v>
          </cell>
        </row>
        <row r="619">
          <cell r="A619" t="str">
            <v>VALLEY.610</v>
          </cell>
          <cell r="B619">
            <v>623</v>
          </cell>
          <cell r="C619"/>
          <cell r="D619" t="str">
            <v xml:space="preserve">Tires and Wheels - #819                      </v>
          </cell>
          <cell r="E619">
            <v>39490</v>
          </cell>
          <cell r="F619">
            <v>1353</v>
          </cell>
          <cell r="G619">
            <v>0</v>
          </cell>
          <cell r="H619"/>
          <cell r="I619">
            <v>0</v>
          </cell>
          <cell r="J619">
            <v>177.18</v>
          </cell>
          <cell r="K619">
            <v>193.29</v>
          </cell>
          <cell r="L619">
            <v>370.47</v>
          </cell>
          <cell r="M619">
            <v>982.53</v>
          </cell>
          <cell r="N619" t="str">
            <v>S/L</v>
          </cell>
          <cell r="O619">
            <v>7</v>
          </cell>
          <cell r="P619" t="str">
            <v>Transportation Equipment</v>
          </cell>
        </row>
        <row r="620">
          <cell r="A620" t="str">
            <v>VALLEY.611</v>
          </cell>
          <cell r="B620">
            <v>624</v>
          </cell>
          <cell r="C620"/>
          <cell r="D620" t="str">
            <v xml:space="preserve">Paint Truck - #819                           </v>
          </cell>
          <cell r="E620">
            <v>39500</v>
          </cell>
          <cell r="F620">
            <v>5200.75</v>
          </cell>
          <cell r="G620">
            <v>0</v>
          </cell>
          <cell r="H620"/>
          <cell r="I620">
            <v>0</v>
          </cell>
          <cell r="J620">
            <v>619.14</v>
          </cell>
          <cell r="K620">
            <v>742.96</v>
          </cell>
          <cell r="L620">
            <v>1362.1</v>
          </cell>
          <cell r="M620">
            <v>3838.65</v>
          </cell>
          <cell r="N620" t="str">
            <v>S/L</v>
          </cell>
          <cell r="O620">
            <v>7</v>
          </cell>
          <cell r="P620" t="str">
            <v>Transportation Equipment</v>
          </cell>
        </row>
        <row r="621">
          <cell r="A621" t="str">
            <v>VALLEY.612</v>
          </cell>
          <cell r="B621">
            <v>625</v>
          </cell>
          <cell r="C621"/>
          <cell r="D621" t="str">
            <v xml:space="preserve">Color Camera System - #819                   </v>
          </cell>
          <cell r="E621">
            <v>39506</v>
          </cell>
          <cell r="F621">
            <v>1005.28</v>
          </cell>
          <cell r="G621">
            <v>0</v>
          </cell>
          <cell r="H621"/>
          <cell r="I621">
            <v>0</v>
          </cell>
          <cell r="J621">
            <v>119.68</v>
          </cell>
          <cell r="K621">
            <v>143.61000000000001</v>
          </cell>
          <cell r="L621">
            <v>263.29000000000002</v>
          </cell>
          <cell r="M621">
            <v>741.99</v>
          </cell>
          <cell r="N621" t="str">
            <v>S/L</v>
          </cell>
          <cell r="O621">
            <v>7</v>
          </cell>
          <cell r="P621" t="str">
            <v>Transportation Equipment</v>
          </cell>
        </row>
        <row r="622">
          <cell r="A622" t="str">
            <v>VALLEY.613</v>
          </cell>
          <cell r="B622">
            <v>626</v>
          </cell>
          <cell r="C622"/>
          <cell r="D622" t="str">
            <v xml:space="preserve">Rebuild Transmission - #814                  </v>
          </cell>
          <cell r="E622">
            <v>39506</v>
          </cell>
          <cell r="F622">
            <v>1946</v>
          </cell>
          <cell r="G622">
            <v>0</v>
          </cell>
          <cell r="H622"/>
          <cell r="I622">
            <v>0</v>
          </cell>
          <cell r="J622">
            <v>231.67</v>
          </cell>
          <cell r="K622">
            <v>278</v>
          </cell>
          <cell r="L622">
            <v>509.67</v>
          </cell>
          <cell r="M622">
            <v>1436.33</v>
          </cell>
          <cell r="N622" t="str">
            <v>S/L</v>
          </cell>
          <cell r="O622">
            <v>7</v>
          </cell>
          <cell r="P622" t="str">
            <v>Transportation Equipment</v>
          </cell>
        </row>
        <row r="623">
          <cell r="A623" t="str">
            <v>VALLEY.614</v>
          </cell>
          <cell r="B623">
            <v>627</v>
          </cell>
          <cell r="C623"/>
          <cell r="D623" t="str">
            <v xml:space="preserve">Track D-Rings                                </v>
          </cell>
          <cell r="E623">
            <v>39506</v>
          </cell>
          <cell r="F623">
            <v>72.8</v>
          </cell>
          <cell r="G623">
            <v>0</v>
          </cell>
          <cell r="H623"/>
          <cell r="I623">
            <v>0</v>
          </cell>
          <cell r="J623">
            <v>8.67</v>
          </cell>
          <cell r="K623">
            <v>10.4</v>
          </cell>
          <cell r="L623">
            <v>19.07</v>
          </cell>
          <cell r="M623">
            <v>53.73</v>
          </cell>
          <cell r="N623" t="str">
            <v>S/L</v>
          </cell>
          <cell r="O623">
            <v>7</v>
          </cell>
          <cell r="P623" t="str">
            <v>Transportation Equipment</v>
          </cell>
        </row>
        <row r="624">
          <cell r="A624" t="str">
            <v>VALLEY.615</v>
          </cell>
          <cell r="B624">
            <v>628</v>
          </cell>
          <cell r="C624"/>
          <cell r="D624" t="str">
            <v xml:space="preserve">Fleetmind GPS - #329                         </v>
          </cell>
          <cell r="E624">
            <v>39538</v>
          </cell>
          <cell r="F624">
            <v>2894.66</v>
          </cell>
          <cell r="G624">
            <v>0</v>
          </cell>
          <cell r="H624"/>
          <cell r="I624">
            <v>0</v>
          </cell>
          <cell r="J624">
            <v>578.92999999999995</v>
          </cell>
          <cell r="K624">
            <v>926.29</v>
          </cell>
          <cell r="L624">
            <v>1505.22</v>
          </cell>
          <cell r="M624">
            <v>1389.44</v>
          </cell>
          <cell r="N624" t="str">
            <v>200DB</v>
          </cell>
          <cell r="O624">
            <v>5</v>
          </cell>
          <cell r="P624" t="str">
            <v>Machinery</v>
          </cell>
        </row>
        <row r="625">
          <cell r="A625" t="str">
            <v>VALLEY.616</v>
          </cell>
          <cell r="B625">
            <v>629</v>
          </cell>
          <cell r="C625"/>
          <cell r="D625" t="str">
            <v xml:space="preserve">Fleetmind GPS - #330                         </v>
          </cell>
          <cell r="E625">
            <v>39538</v>
          </cell>
          <cell r="F625">
            <v>2894.66</v>
          </cell>
          <cell r="G625">
            <v>0</v>
          </cell>
          <cell r="H625"/>
          <cell r="I625">
            <v>0</v>
          </cell>
          <cell r="J625">
            <v>434.2</v>
          </cell>
          <cell r="K625">
            <v>578.92999999999995</v>
          </cell>
          <cell r="L625">
            <v>1013.13</v>
          </cell>
          <cell r="M625">
            <v>1881.53</v>
          </cell>
          <cell r="N625" t="str">
            <v>S/L</v>
          </cell>
          <cell r="O625">
            <v>5</v>
          </cell>
          <cell r="P625" t="str">
            <v>Machinery</v>
          </cell>
        </row>
        <row r="626">
          <cell r="A626" t="str">
            <v>VALLEY.617</v>
          </cell>
          <cell r="B626">
            <v>630</v>
          </cell>
          <cell r="C626"/>
          <cell r="D626" t="str">
            <v xml:space="preserve">Fleetmind GPS - #124                         </v>
          </cell>
          <cell r="E626">
            <v>39538</v>
          </cell>
          <cell r="F626">
            <v>2894.66</v>
          </cell>
          <cell r="G626">
            <v>0</v>
          </cell>
          <cell r="H626"/>
          <cell r="I626">
            <v>0</v>
          </cell>
          <cell r="J626">
            <v>434.2</v>
          </cell>
          <cell r="K626">
            <v>578.92999999999995</v>
          </cell>
          <cell r="L626">
            <v>1013.13</v>
          </cell>
          <cell r="M626">
            <v>1881.53</v>
          </cell>
          <cell r="N626" t="str">
            <v>S/L</v>
          </cell>
          <cell r="O626">
            <v>5</v>
          </cell>
          <cell r="P626" t="str">
            <v>Machinery</v>
          </cell>
        </row>
        <row r="627">
          <cell r="A627" t="str">
            <v>VALLEY.618</v>
          </cell>
          <cell r="B627">
            <v>631</v>
          </cell>
          <cell r="C627"/>
          <cell r="D627" t="str">
            <v xml:space="preserve">Tires and Wheels - #329                      </v>
          </cell>
          <cell r="E627">
            <v>39520</v>
          </cell>
          <cell r="F627">
            <v>2430.7600000000002</v>
          </cell>
          <cell r="G627">
            <v>0</v>
          </cell>
          <cell r="H627"/>
          <cell r="I627">
            <v>0</v>
          </cell>
          <cell r="J627">
            <v>289.38</v>
          </cell>
          <cell r="K627">
            <v>347.25</v>
          </cell>
          <cell r="L627">
            <v>636.63</v>
          </cell>
          <cell r="M627">
            <v>1794.13</v>
          </cell>
          <cell r="N627" t="str">
            <v>S/L</v>
          </cell>
          <cell r="O627">
            <v>7</v>
          </cell>
          <cell r="P627" t="str">
            <v>Transportation Equipment</v>
          </cell>
        </row>
        <row r="628">
          <cell r="A628" t="str">
            <v>VALLEY.619</v>
          </cell>
          <cell r="B628">
            <v>632</v>
          </cell>
          <cell r="C628"/>
          <cell r="D628" t="str">
            <v xml:space="preserve">Tires and Wheels - #330                      </v>
          </cell>
          <cell r="E628">
            <v>39520</v>
          </cell>
          <cell r="F628">
            <v>1071.1199999999999</v>
          </cell>
          <cell r="G628">
            <v>0</v>
          </cell>
          <cell r="H628"/>
          <cell r="I628">
            <v>0</v>
          </cell>
          <cell r="J628">
            <v>127.51</v>
          </cell>
          <cell r="K628">
            <v>153.02000000000001</v>
          </cell>
          <cell r="L628">
            <v>280.52999999999997</v>
          </cell>
          <cell r="M628">
            <v>790.59</v>
          </cell>
          <cell r="N628" t="str">
            <v>S/L</v>
          </cell>
          <cell r="O628">
            <v>7</v>
          </cell>
          <cell r="P628" t="str">
            <v>Transportation Equipment</v>
          </cell>
        </row>
        <row r="629">
          <cell r="A629" t="str">
            <v>VALLEY.620</v>
          </cell>
          <cell r="B629">
            <v>633</v>
          </cell>
          <cell r="C629"/>
          <cell r="D629" t="str">
            <v xml:space="preserve">Graphics  - #329                             </v>
          </cell>
          <cell r="E629">
            <v>39532</v>
          </cell>
          <cell r="F629">
            <v>1300</v>
          </cell>
          <cell r="G629">
            <v>0</v>
          </cell>
          <cell r="H629"/>
          <cell r="I629">
            <v>0</v>
          </cell>
          <cell r="J629">
            <v>139.29</v>
          </cell>
          <cell r="K629">
            <v>185.71</v>
          </cell>
          <cell r="L629">
            <v>325</v>
          </cell>
          <cell r="M629">
            <v>975</v>
          </cell>
          <cell r="N629" t="str">
            <v>S/L</v>
          </cell>
          <cell r="O629">
            <v>7</v>
          </cell>
          <cell r="P629" t="str">
            <v>Transportation Equipment</v>
          </cell>
        </row>
        <row r="630">
          <cell r="A630" t="str">
            <v>VALLEY.621</v>
          </cell>
          <cell r="B630">
            <v>634</v>
          </cell>
          <cell r="C630"/>
          <cell r="D630" t="str">
            <v xml:space="preserve">Graphics - #330                              </v>
          </cell>
          <cell r="E630">
            <v>39532</v>
          </cell>
          <cell r="F630">
            <v>1300</v>
          </cell>
          <cell r="G630">
            <v>0</v>
          </cell>
          <cell r="H630"/>
          <cell r="I630">
            <v>0</v>
          </cell>
          <cell r="J630">
            <v>139.29</v>
          </cell>
          <cell r="K630">
            <v>185.71</v>
          </cell>
          <cell r="L630">
            <v>325</v>
          </cell>
          <cell r="M630">
            <v>975</v>
          </cell>
          <cell r="N630" t="str">
            <v>S/L</v>
          </cell>
          <cell r="O630">
            <v>7</v>
          </cell>
          <cell r="P630" t="str">
            <v>Transportation Equipment</v>
          </cell>
        </row>
        <row r="631">
          <cell r="A631" t="str">
            <v>VALLEY.622</v>
          </cell>
          <cell r="B631">
            <v>635</v>
          </cell>
          <cell r="C631"/>
          <cell r="D631" t="str">
            <v xml:space="preserve">Paint Truck - #505                           </v>
          </cell>
          <cell r="E631">
            <v>39532</v>
          </cell>
          <cell r="F631">
            <v>7042</v>
          </cell>
          <cell r="G631">
            <v>0</v>
          </cell>
          <cell r="H631"/>
          <cell r="I631">
            <v>0</v>
          </cell>
          <cell r="J631">
            <v>754.5</v>
          </cell>
          <cell r="K631">
            <v>1006</v>
          </cell>
          <cell r="L631">
            <v>1760.5</v>
          </cell>
          <cell r="M631">
            <v>5281.5</v>
          </cell>
          <cell r="N631" t="str">
            <v>S/L</v>
          </cell>
          <cell r="O631">
            <v>7</v>
          </cell>
          <cell r="P631" t="str">
            <v>Transportation Equipment</v>
          </cell>
        </row>
        <row r="632">
          <cell r="A632" t="str">
            <v>VALLEY.623</v>
          </cell>
          <cell r="B632">
            <v>636</v>
          </cell>
          <cell r="C632"/>
          <cell r="D632" t="str">
            <v xml:space="preserve">Bumper - #330                                </v>
          </cell>
          <cell r="E632">
            <v>39538</v>
          </cell>
          <cell r="F632">
            <v>1740.36</v>
          </cell>
          <cell r="G632">
            <v>0</v>
          </cell>
          <cell r="H632"/>
          <cell r="I632">
            <v>0</v>
          </cell>
          <cell r="J632">
            <v>186.47</v>
          </cell>
          <cell r="K632">
            <v>248.62</v>
          </cell>
          <cell r="L632">
            <v>435.09</v>
          </cell>
          <cell r="M632">
            <v>1305.27</v>
          </cell>
          <cell r="N632" t="str">
            <v>S/L</v>
          </cell>
          <cell r="O632">
            <v>7</v>
          </cell>
          <cell r="P632" t="str">
            <v>Transportation Equipment</v>
          </cell>
        </row>
        <row r="633">
          <cell r="A633" t="str">
            <v>VALLEY.624</v>
          </cell>
          <cell r="B633">
            <v>637</v>
          </cell>
          <cell r="C633"/>
          <cell r="D633" t="str">
            <v xml:space="preserve">Paint Ladder - #329                          </v>
          </cell>
          <cell r="E633">
            <v>39532</v>
          </cell>
          <cell r="F633">
            <v>169</v>
          </cell>
          <cell r="G633">
            <v>0</v>
          </cell>
          <cell r="H633"/>
          <cell r="I633">
            <v>0</v>
          </cell>
          <cell r="J633">
            <v>18.11</v>
          </cell>
          <cell r="K633">
            <v>24.14</v>
          </cell>
          <cell r="L633">
            <v>42.25</v>
          </cell>
          <cell r="M633">
            <v>126.75</v>
          </cell>
          <cell r="N633" t="str">
            <v>S/L</v>
          </cell>
          <cell r="O633">
            <v>7</v>
          </cell>
          <cell r="P633" t="str">
            <v>Transportation Equipment</v>
          </cell>
        </row>
        <row r="634">
          <cell r="A634" t="str">
            <v>VALLEY.625</v>
          </cell>
          <cell r="B634">
            <v>638</v>
          </cell>
          <cell r="C634"/>
          <cell r="D634" t="str">
            <v xml:space="preserve">Paint Ladder - #330                          </v>
          </cell>
          <cell r="E634">
            <v>39532</v>
          </cell>
          <cell r="F634">
            <v>169</v>
          </cell>
          <cell r="G634">
            <v>0</v>
          </cell>
          <cell r="H634"/>
          <cell r="I634">
            <v>0</v>
          </cell>
          <cell r="J634">
            <v>18.11</v>
          </cell>
          <cell r="K634">
            <v>24.14</v>
          </cell>
          <cell r="L634">
            <v>42.25</v>
          </cell>
          <cell r="M634">
            <v>126.75</v>
          </cell>
          <cell r="N634" t="str">
            <v>S/L</v>
          </cell>
          <cell r="O634">
            <v>7</v>
          </cell>
          <cell r="P634" t="str">
            <v>Transportation Equipment</v>
          </cell>
        </row>
        <row r="635">
          <cell r="A635" t="str">
            <v>VALLEY.626</v>
          </cell>
          <cell r="B635">
            <v>640</v>
          </cell>
          <cell r="C635"/>
          <cell r="D635" t="str">
            <v xml:space="preserve">2004 Peterbilt - #124                        </v>
          </cell>
          <cell r="E635">
            <v>39542</v>
          </cell>
          <cell r="F635">
            <v>54000</v>
          </cell>
          <cell r="G635">
            <v>0</v>
          </cell>
          <cell r="H635"/>
          <cell r="I635">
            <v>0</v>
          </cell>
          <cell r="J635">
            <v>5785.71</v>
          </cell>
          <cell r="K635">
            <v>7714.29</v>
          </cell>
          <cell r="L635">
            <v>13500</v>
          </cell>
          <cell r="M635">
            <v>40500</v>
          </cell>
          <cell r="N635" t="str">
            <v>S/L</v>
          </cell>
          <cell r="O635">
            <v>7</v>
          </cell>
          <cell r="P635" t="str">
            <v>Transportation Equipment</v>
          </cell>
        </row>
        <row r="636">
          <cell r="A636" t="str">
            <v>VALLEY.627</v>
          </cell>
          <cell r="B636">
            <v>641</v>
          </cell>
          <cell r="C636"/>
          <cell r="D636" t="str">
            <v xml:space="preserve">Transmission - #317                          </v>
          </cell>
          <cell r="E636">
            <v>39553</v>
          </cell>
          <cell r="F636">
            <v>14006.53</v>
          </cell>
          <cell r="G636">
            <v>0</v>
          </cell>
          <cell r="H636"/>
          <cell r="I636">
            <v>0</v>
          </cell>
          <cell r="J636">
            <v>1500.7</v>
          </cell>
          <cell r="K636">
            <v>2000.93</v>
          </cell>
          <cell r="L636">
            <v>3501.63</v>
          </cell>
          <cell r="M636">
            <v>10504.9</v>
          </cell>
          <cell r="N636" t="str">
            <v>S/L</v>
          </cell>
          <cell r="O636">
            <v>7</v>
          </cell>
          <cell r="P636" t="str">
            <v>Transportation Equipment</v>
          </cell>
        </row>
        <row r="637">
          <cell r="A637" t="str">
            <v>VALLEY.628</v>
          </cell>
          <cell r="B637">
            <v>642</v>
          </cell>
          <cell r="C637"/>
          <cell r="D637" t="str">
            <v xml:space="preserve">Remount Rolloff System - #124                </v>
          </cell>
          <cell r="E637">
            <v>39567</v>
          </cell>
          <cell r="F637">
            <v>19880</v>
          </cell>
          <cell r="G637">
            <v>0</v>
          </cell>
          <cell r="H637"/>
          <cell r="I637">
            <v>0</v>
          </cell>
          <cell r="J637">
            <v>1893.33</v>
          </cell>
          <cell r="K637">
            <v>2840</v>
          </cell>
          <cell r="L637">
            <v>4733.33</v>
          </cell>
          <cell r="M637">
            <v>15146.67</v>
          </cell>
          <cell r="N637" t="str">
            <v>S/L</v>
          </cell>
          <cell r="O637">
            <v>7</v>
          </cell>
          <cell r="P637" t="str">
            <v>Transportation Equipment</v>
          </cell>
        </row>
        <row r="638">
          <cell r="A638" t="str">
            <v>VALLEY.629</v>
          </cell>
          <cell r="B638">
            <v>643</v>
          </cell>
          <cell r="C638"/>
          <cell r="D638" t="str">
            <v xml:space="preserve">Beta Test Arm Installation - #322            </v>
          </cell>
          <cell r="E638">
            <v>39580</v>
          </cell>
          <cell r="F638">
            <v>825.99</v>
          </cell>
          <cell r="G638">
            <v>0</v>
          </cell>
          <cell r="H638"/>
          <cell r="I638">
            <v>0</v>
          </cell>
          <cell r="J638">
            <v>78.67</v>
          </cell>
          <cell r="K638">
            <v>118</v>
          </cell>
          <cell r="L638">
            <v>196.67</v>
          </cell>
          <cell r="M638">
            <v>629.32000000000005</v>
          </cell>
          <cell r="N638" t="str">
            <v>S/L</v>
          </cell>
          <cell r="O638">
            <v>7</v>
          </cell>
          <cell r="P638" t="str">
            <v>Transportation Equipment</v>
          </cell>
        </row>
        <row r="639">
          <cell r="A639" t="str">
            <v>VALLEY.630</v>
          </cell>
          <cell r="B639">
            <v>644</v>
          </cell>
          <cell r="C639"/>
          <cell r="D639" t="str">
            <v xml:space="preserve">Paint Truck Cab - #330                       </v>
          </cell>
          <cell r="E639">
            <v>39597</v>
          </cell>
          <cell r="F639">
            <v>3574</v>
          </cell>
          <cell r="G639">
            <v>0</v>
          </cell>
          <cell r="H639"/>
          <cell r="I639">
            <v>0</v>
          </cell>
          <cell r="J639">
            <v>297.83</v>
          </cell>
          <cell r="K639">
            <v>510.57</v>
          </cell>
          <cell r="L639">
            <v>808.4</v>
          </cell>
          <cell r="M639">
            <v>2765.6</v>
          </cell>
          <cell r="N639" t="str">
            <v>S/L</v>
          </cell>
          <cell r="O639">
            <v>7</v>
          </cell>
          <cell r="P639" t="str">
            <v>Transportation Equipment</v>
          </cell>
        </row>
        <row r="640">
          <cell r="A640" t="str">
            <v>VALLEY.631</v>
          </cell>
          <cell r="B640">
            <v>645</v>
          </cell>
          <cell r="C640"/>
          <cell r="D640" t="str">
            <v xml:space="preserve">Paint Rolloff Truck - #124                   </v>
          </cell>
          <cell r="E640">
            <v>39597</v>
          </cell>
          <cell r="F640">
            <v>9138.1</v>
          </cell>
          <cell r="G640">
            <v>0</v>
          </cell>
          <cell r="H640"/>
          <cell r="I640">
            <v>0</v>
          </cell>
          <cell r="J640">
            <v>761.51</v>
          </cell>
          <cell r="K640">
            <v>1305.44</v>
          </cell>
          <cell r="L640">
            <v>2066.9499999999998</v>
          </cell>
          <cell r="M640">
            <v>7071.15</v>
          </cell>
          <cell r="N640" t="str">
            <v>S/L</v>
          </cell>
          <cell r="O640">
            <v>7</v>
          </cell>
          <cell r="P640" t="str">
            <v>Transportation Equipment</v>
          </cell>
        </row>
        <row r="641">
          <cell r="A641" t="str">
            <v>VALLEY.632</v>
          </cell>
          <cell r="B641">
            <v>646</v>
          </cell>
          <cell r="C641"/>
          <cell r="D641" t="str">
            <v xml:space="preserve">Rolloff Truck Tool Box - #124                </v>
          </cell>
          <cell r="E641">
            <v>39599</v>
          </cell>
          <cell r="F641">
            <v>456.47</v>
          </cell>
          <cell r="G641">
            <v>0</v>
          </cell>
          <cell r="H641"/>
          <cell r="I641">
            <v>0</v>
          </cell>
          <cell r="J641">
            <v>38.04</v>
          </cell>
          <cell r="K641">
            <v>65.209999999999994</v>
          </cell>
          <cell r="L641">
            <v>103.25</v>
          </cell>
          <cell r="M641">
            <v>353.22</v>
          </cell>
          <cell r="N641" t="str">
            <v>S/L</v>
          </cell>
          <cell r="O641">
            <v>7</v>
          </cell>
          <cell r="P641" t="str">
            <v>Transportation Equipment</v>
          </cell>
        </row>
        <row r="642">
          <cell r="A642" t="str">
            <v>VALLEY.633</v>
          </cell>
          <cell r="B642">
            <v>647</v>
          </cell>
          <cell r="C642"/>
          <cell r="D642" t="str">
            <v xml:space="preserve">Tires - #124                                 </v>
          </cell>
          <cell r="E642">
            <v>39599</v>
          </cell>
          <cell r="F642">
            <v>1006.23</v>
          </cell>
          <cell r="G642">
            <v>0</v>
          </cell>
          <cell r="H642"/>
          <cell r="I642">
            <v>0</v>
          </cell>
          <cell r="J642">
            <v>83.85</v>
          </cell>
          <cell r="K642">
            <v>143.75</v>
          </cell>
          <cell r="L642">
            <v>227.6</v>
          </cell>
          <cell r="M642">
            <v>778.63</v>
          </cell>
          <cell r="N642" t="str">
            <v>S/L</v>
          </cell>
          <cell r="O642">
            <v>7</v>
          </cell>
          <cell r="P642" t="str">
            <v>Transportation Equipment</v>
          </cell>
        </row>
        <row r="643">
          <cell r="A643" t="str">
            <v>VALLEY.634</v>
          </cell>
          <cell r="B643">
            <v>648</v>
          </cell>
          <cell r="C643"/>
          <cell r="D643" t="str">
            <v xml:space="preserve">Drop Axle Wheels &amp; Tires - #124              </v>
          </cell>
          <cell r="E643">
            <v>39626</v>
          </cell>
          <cell r="F643">
            <v>754.34</v>
          </cell>
          <cell r="G643">
            <v>0</v>
          </cell>
          <cell r="H643"/>
          <cell r="I643">
            <v>0</v>
          </cell>
          <cell r="J643">
            <v>53.88</v>
          </cell>
          <cell r="K643">
            <v>107.76</v>
          </cell>
          <cell r="L643">
            <v>161.63999999999999</v>
          </cell>
          <cell r="M643">
            <v>592.70000000000005</v>
          </cell>
          <cell r="N643" t="str">
            <v>S/L</v>
          </cell>
          <cell r="O643">
            <v>7</v>
          </cell>
          <cell r="P643" t="str">
            <v>Transportation Equipment</v>
          </cell>
        </row>
        <row r="644">
          <cell r="A644" t="str">
            <v>VALLEY.635</v>
          </cell>
          <cell r="B644">
            <v>649</v>
          </cell>
          <cell r="C644" t="str">
            <v>d</v>
          </cell>
          <cell r="D644" t="str">
            <v xml:space="preserve">1 - 4yd Cardboard Recyc Container            </v>
          </cell>
          <cell r="E644">
            <v>39618</v>
          </cell>
          <cell r="F644">
            <v>800.75</v>
          </cell>
          <cell r="G644">
            <v>0</v>
          </cell>
          <cell r="H644"/>
          <cell r="I644">
            <v>0</v>
          </cell>
          <cell r="J644">
            <v>40.04</v>
          </cell>
          <cell r="K644">
            <v>26.69</v>
          </cell>
          <cell r="L644">
            <v>66.73</v>
          </cell>
          <cell r="M644">
            <v>734.02</v>
          </cell>
          <cell r="N644" t="str">
            <v>S/L</v>
          </cell>
          <cell r="O644">
            <v>10</v>
          </cell>
          <cell r="P644" t="str">
            <v>City Recycling</v>
          </cell>
        </row>
        <row r="645">
          <cell r="A645" t="str">
            <v>VALLEY.636</v>
          </cell>
          <cell r="B645">
            <v>650</v>
          </cell>
          <cell r="C645"/>
          <cell r="D645" t="str">
            <v xml:space="preserve">1 - 6yd Cardboard Recyc Container            </v>
          </cell>
          <cell r="E645">
            <v>39618</v>
          </cell>
          <cell r="F645">
            <v>902.25</v>
          </cell>
          <cell r="G645">
            <v>0</v>
          </cell>
          <cell r="H645"/>
          <cell r="I645">
            <v>0</v>
          </cell>
          <cell r="J645">
            <v>45.11</v>
          </cell>
          <cell r="K645">
            <v>90.23</v>
          </cell>
          <cell r="L645">
            <v>135.34</v>
          </cell>
          <cell r="M645">
            <v>766.91</v>
          </cell>
          <cell r="N645" t="str">
            <v>S/L</v>
          </cell>
          <cell r="O645">
            <v>10</v>
          </cell>
          <cell r="P645" t="str">
            <v>City Recycling</v>
          </cell>
        </row>
        <row r="646">
          <cell r="A646" t="str">
            <v>VALLEY.637</v>
          </cell>
          <cell r="B646">
            <v>651</v>
          </cell>
          <cell r="C646"/>
          <cell r="D646" t="str">
            <v xml:space="preserve">2 - 4yd Cardboard Recyc Containers           </v>
          </cell>
          <cell r="E646">
            <v>39618</v>
          </cell>
          <cell r="F646">
            <v>1610.66</v>
          </cell>
          <cell r="G646">
            <v>0</v>
          </cell>
          <cell r="H646"/>
          <cell r="I646">
            <v>0</v>
          </cell>
          <cell r="J646">
            <v>80.53</v>
          </cell>
          <cell r="K646">
            <v>161.07</v>
          </cell>
          <cell r="L646">
            <v>241.6</v>
          </cell>
          <cell r="M646">
            <v>1369.06</v>
          </cell>
          <cell r="N646" t="str">
            <v>S/L</v>
          </cell>
          <cell r="O646">
            <v>10</v>
          </cell>
          <cell r="P646" t="str">
            <v>City Recycling</v>
          </cell>
        </row>
        <row r="647">
          <cell r="A647" t="str">
            <v>VALLEY.638</v>
          </cell>
          <cell r="B647">
            <v>652</v>
          </cell>
          <cell r="C647"/>
          <cell r="D647" t="str">
            <v xml:space="preserve">1 - 6yd Cardboard Recyc Container            </v>
          </cell>
          <cell r="E647">
            <v>39618</v>
          </cell>
          <cell r="F647">
            <v>906.83</v>
          </cell>
          <cell r="G647">
            <v>0</v>
          </cell>
          <cell r="H647"/>
          <cell r="I647">
            <v>0</v>
          </cell>
          <cell r="J647">
            <v>45.34</v>
          </cell>
          <cell r="K647">
            <v>90.68</v>
          </cell>
          <cell r="L647">
            <v>136.02000000000001</v>
          </cell>
          <cell r="M647">
            <v>770.81</v>
          </cell>
          <cell r="N647" t="str">
            <v>S/L</v>
          </cell>
          <cell r="O647">
            <v>10</v>
          </cell>
          <cell r="P647" t="str">
            <v>City Recycling</v>
          </cell>
        </row>
        <row r="648">
          <cell r="A648" t="str">
            <v>VALLEY.639</v>
          </cell>
          <cell r="B648">
            <v>653</v>
          </cell>
          <cell r="C648"/>
          <cell r="D648" t="str">
            <v xml:space="preserve">2 - 2yd Cardboard Recyc Container            </v>
          </cell>
          <cell r="E648">
            <v>39618</v>
          </cell>
          <cell r="F648">
            <v>1250</v>
          </cell>
          <cell r="G648">
            <v>0</v>
          </cell>
          <cell r="H648"/>
          <cell r="I648">
            <v>0</v>
          </cell>
          <cell r="J648">
            <v>62.5</v>
          </cell>
          <cell r="K648">
            <v>125</v>
          </cell>
          <cell r="L648">
            <v>187.5</v>
          </cell>
          <cell r="M648">
            <v>1062.5</v>
          </cell>
          <cell r="N648" t="str">
            <v>S/L</v>
          </cell>
          <cell r="O648">
            <v>10</v>
          </cell>
          <cell r="P648" t="str">
            <v>City Recycling</v>
          </cell>
        </row>
        <row r="649">
          <cell r="A649" t="str">
            <v>VALLEY.640</v>
          </cell>
          <cell r="B649">
            <v>654</v>
          </cell>
          <cell r="C649"/>
          <cell r="D649" t="str">
            <v xml:space="preserve">1 - 6yd Cardboard Recyc Container            </v>
          </cell>
          <cell r="E649">
            <v>39643</v>
          </cell>
          <cell r="F649">
            <v>906.83</v>
          </cell>
          <cell r="G649">
            <v>0</v>
          </cell>
          <cell r="H649"/>
          <cell r="I649">
            <v>0</v>
          </cell>
          <cell r="J649">
            <v>45.34</v>
          </cell>
          <cell r="K649">
            <v>90.68</v>
          </cell>
          <cell r="L649">
            <v>136.02000000000001</v>
          </cell>
          <cell r="M649">
            <v>770.81</v>
          </cell>
          <cell r="N649" t="str">
            <v>S/L</v>
          </cell>
          <cell r="O649">
            <v>10</v>
          </cell>
          <cell r="P649" t="str">
            <v>City Recycling</v>
          </cell>
        </row>
        <row r="650">
          <cell r="A650" t="str">
            <v>VALLEY.641</v>
          </cell>
          <cell r="B650">
            <v>655</v>
          </cell>
          <cell r="C650"/>
          <cell r="D650" t="str">
            <v xml:space="preserve">10 - 2yd FL Container                        </v>
          </cell>
          <cell r="E650">
            <v>39658</v>
          </cell>
          <cell r="F650">
            <v>530</v>
          </cell>
          <cell r="G650">
            <v>0</v>
          </cell>
          <cell r="H650"/>
          <cell r="I650">
            <v>0</v>
          </cell>
          <cell r="J650">
            <v>22.08</v>
          </cell>
          <cell r="K650">
            <v>53</v>
          </cell>
          <cell r="L650">
            <v>75.08</v>
          </cell>
          <cell r="M650">
            <v>454.92</v>
          </cell>
          <cell r="N650" t="str">
            <v>S/L</v>
          </cell>
          <cell r="O650">
            <v>10</v>
          </cell>
          <cell r="P650" t="str">
            <v>City Recycling</v>
          </cell>
        </row>
        <row r="651">
          <cell r="A651" t="str">
            <v>VALLEY.642</v>
          </cell>
          <cell r="B651">
            <v>656</v>
          </cell>
          <cell r="C651"/>
          <cell r="D651" t="str">
            <v xml:space="preserve">Automated Arm - #317                         </v>
          </cell>
          <cell r="E651">
            <v>39685</v>
          </cell>
          <cell r="F651">
            <v>28000</v>
          </cell>
          <cell r="G651">
            <v>0</v>
          </cell>
          <cell r="H651"/>
          <cell r="I651">
            <v>0</v>
          </cell>
          <cell r="J651">
            <v>1333.33</v>
          </cell>
          <cell r="K651">
            <v>4000</v>
          </cell>
          <cell r="L651">
            <v>5333.33</v>
          </cell>
          <cell r="M651">
            <v>22666.67</v>
          </cell>
          <cell r="N651" t="str">
            <v>S/L</v>
          </cell>
          <cell r="O651">
            <v>7</v>
          </cell>
          <cell r="P651" t="str">
            <v>Transportation Equipment</v>
          </cell>
        </row>
        <row r="652">
          <cell r="A652" t="str">
            <v>VALLEY.643</v>
          </cell>
          <cell r="B652">
            <v>657</v>
          </cell>
          <cell r="C652"/>
          <cell r="D652" t="str">
            <v xml:space="preserve">1 - 6yd Cardboard Recyc Container            </v>
          </cell>
          <cell r="E652">
            <v>39675</v>
          </cell>
          <cell r="F652">
            <v>906.83</v>
          </cell>
          <cell r="G652">
            <v>0</v>
          </cell>
          <cell r="H652"/>
          <cell r="I652">
            <v>0</v>
          </cell>
          <cell r="J652">
            <v>37.78</v>
          </cell>
          <cell r="K652">
            <v>90.68</v>
          </cell>
          <cell r="L652">
            <v>128.46</v>
          </cell>
          <cell r="M652">
            <v>778.37</v>
          </cell>
          <cell r="N652" t="str">
            <v>S/L</v>
          </cell>
          <cell r="O652">
            <v>10</v>
          </cell>
          <cell r="P652" t="str">
            <v>City Recycling</v>
          </cell>
        </row>
        <row r="653">
          <cell r="A653" t="str">
            <v>VALLEY.644</v>
          </cell>
          <cell r="B653">
            <v>658</v>
          </cell>
          <cell r="C653"/>
          <cell r="D653" t="str">
            <v xml:space="preserve">1 - 6yd FL Container                         </v>
          </cell>
          <cell r="E653">
            <v>39675</v>
          </cell>
          <cell r="F653">
            <v>1081.5</v>
          </cell>
          <cell r="G653">
            <v>0</v>
          </cell>
          <cell r="H653"/>
          <cell r="I653">
            <v>0</v>
          </cell>
          <cell r="J653">
            <v>45.06</v>
          </cell>
          <cell r="K653">
            <v>108.15</v>
          </cell>
          <cell r="L653">
            <v>153.21</v>
          </cell>
          <cell r="M653">
            <v>928.29</v>
          </cell>
          <cell r="N653" t="str">
            <v>S/L</v>
          </cell>
          <cell r="O653">
            <v>10</v>
          </cell>
          <cell r="P653" t="str">
            <v>City Recycling</v>
          </cell>
        </row>
        <row r="654">
          <cell r="A654" t="str">
            <v>VALLEY.645</v>
          </cell>
          <cell r="B654">
            <v>659</v>
          </cell>
          <cell r="C654"/>
          <cell r="D654" t="str">
            <v xml:space="preserve">Slide Tube - #317                            </v>
          </cell>
          <cell r="E654">
            <v>39721</v>
          </cell>
          <cell r="F654">
            <v>2000</v>
          </cell>
          <cell r="G654">
            <v>0</v>
          </cell>
          <cell r="H654"/>
          <cell r="I654">
            <v>0</v>
          </cell>
          <cell r="J654">
            <v>71.430000000000007</v>
          </cell>
          <cell r="K654">
            <v>285.70999999999998</v>
          </cell>
          <cell r="L654">
            <v>357.14</v>
          </cell>
          <cell r="M654">
            <v>1642.86</v>
          </cell>
          <cell r="N654" t="str">
            <v>S/L</v>
          </cell>
          <cell r="O654">
            <v>7</v>
          </cell>
          <cell r="P654" t="str">
            <v>Transportation Equipment</v>
          </cell>
        </row>
        <row r="655">
          <cell r="A655" t="str">
            <v>VALLEY.646</v>
          </cell>
          <cell r="B655">
            <v>660</v>
          </cell>
          <cell r="C655"/>
          <cell r="D655" t="str">
            <v xml:space="preserve">2 - 6yd Cardboard Recyc Containers           </v>
          </cell>
          <cell r="E655">
            <v>39720</v>
          </cell>
          <cell r="F655">
            <v>1718</v>
          </cell>
          <cell r="G655">
            <v>0</v>
          </cell>
          <cell r="H655"/>
          <cell r="I655">
            <v>0</v>
          </cell>
          <cell r="J655">
            <v>42.95</v>
          </cell>
          <cell r="K655">
            <v>171.8</v>
          </cell>
          <cell r="L655">
            <v>214.75</v>
          </cell>
          <cell r="M655">
            <v>1503.25</v>
          </cell>
          <cell r="N655" t="str">
            <v>S/L</v>
          </cell>
          <cell r="O655">
            <v>10</v>
          </cell>
          <cell r="P655" t="str">
            <v>City Recycling</v>
          </cell>
        </row>
        <row r="656">
          <cell r="A656" t="str">
            <v>VALLEY.647</v>
          </cell>
          <cell r="B656">
            <v>661</v>
          </cell>
          <cell r="C656"/>
          <cell r="D656" t="str">
            <v xml:space="preserve">1 - 6yd FL Container                         </v>
          </cell>
          <cell r="E656">
            <v>39720</v>
          </cell>
          <cell r="F656">
            <v>1081.5</v>
          </cell>
          <cell r="G656">
            <v>0</v>
          </cell>
          <cell r="H656"/>
          <cell r="I656">
            <v>0</v>
          </cell>
          <cell r="J656">
            <v>27.04</v>
          </cell>
          <cell r="K656">
            <v>108.15</v>
          </cell>
          <cell r="L656">
            <v>135.19</v>
          </cell>
          <cell r="M656">
            <v>946.31</v>
          </cell>
          <cell r="N656" t="str">
            <v>S/L</v>
          </cell>
          <cell r="O656">
            <v>10</v>
          </cell>
          <cell r="P656" t="str">
            <v>City Recycling</v>
          </cell>
        </row>
        <row r="657">
          <cell r="A657" t="str">
            <v>VALLEY.648</v>
          </cell>
          <cell r="B657">
            <v>662</v>
          </cell>
          <cell r="C657"/>
          <cell r="D657" t="str">
            <v xml:space="preserve">3 - 4yd Containers                           </v>
          </cell>
          <cell r="E657">
            <v>39720</v>
          </cell>
          <cell r="F657">
            <v>2193.9899999999998</v>
          </cell>
          <cell r="G657">
            <v>0</v>
          </cell>
          <cell r="H657"/>
          <cell r="I657">
            <v>0</v>
          </cell>
          <cell r="J657">
            <v>54.85</v>
          </cell>
          <cell r="K657">
            <v>219.4</v>
          </cell>
          <cell r="L657">
            <v>274.25</v>
          </cell>
          <cell r="M657">
            <v>1919.74</v>
          </cell>
          <cell r="N657" t="str">
            <v>S/L</v>
          </cell>
          <cell r="O657">
            <v>10</v>
          </cell>
          <cell r="P657" t="str">
            <v>City Recycling</v>
          </cell>
        </row>
        <row r="658">
          <cell r="A658" t="str">
            <v>VALLEY.649</v>
          </cell>
          <cell r="B658">
            <v>663</v>
          </cell>
          <cell r="C658"/>
          <cell r="D658" t="str">
            <v xml:space="preserve">5 - 5yd FL Cathedral Containers              </v>
          </cell>
          <cell r="E658">
            <v>39720</v>
          </cell>
          <cell r="F658">
            <v>4833.8999999999996</v>
          </cell>
          <cell r="G658">
            <v>0</v>
          </cell>
          <cell r="H658"/>
          <cell r="I658">
            <v>0</v>
          </cell>
          <cell r="J658">
            <v>120.85</v>
          </cell>
          <cell r="K658">
            <v>483.39</v>
          </cell>
          <cell r="L658">
            <v>604.24</v>
          </cell>
          <cell r="M658">
            <v>4229.66</v>
          </cell>
          <cell r="N658" t="str">
            <v>S/L</v>
          </cell>
          <cell r="O658">
            <v>10</v>
          </cell>
          <cell r="P658" t="str">
            <v>City Recycling</v>
          </cell>
        </row>
        <row r="659">
          <cell r="A659" t="str">
            <v>VALLEY.650</v>
          </cell>
          <cell r="B659">
            <v>664</v>
          </cell>
          <cell r="C659"/>
          <cell r="D659" t="str">
            <v xml:space="preserve">2 - 2yd Slant Top Containers                 </v>
          </cell>
          <cell r="E659">
            <v>39720</v>
          </cell>
          <cell r="F659">
            <v>1350.9</v>
          </cell>
          <cell r="G659">
            <v>0</v>
          </cell>
          <cell r="H659"/>
          <cell r="I659">
            <v>0</v>
          </cell>
          <cell r="J659">
            <v>33.770000000000003</v>
          </cell>
          <cell r="K659">
            <v>135.09</v>
          </cell>
          <cell r="L659">
            <v>168.86</v>
          </cell>
          <cell r="M659">
            <v>1182.04</v>
          </cell>
          <cell r="N659" t="str">
            <v>S/L</v>
          </cell>
          <cell r="O659">
            <v>10</v>
          </cell>
          <cell r="P659" t="str">
            <v>City Recycling</v>
          </cell>
        </row>
        <row r="660">
          <cell r="A660" t="str">
            <v>VALLEY.651</v>
          </cell>
          <cell r="B660">
            <v>665</v>
          </cell>
          <cell r="C660"/>
          <cell r="D660" t="str">
            <v xml:space="preserve">1 - 4yd FL Recyc Container                   </v>
          </cell>
          <cell r="E660">
            <v>39720</v>
          </cell>
          <cell r="F660">
            <v>689.39</v>
          </cell>
          <cell r="G660">
            <v>0</v>
          </cell>
          <cell r="H660"/>
          <cell r="I660">
            <v>0</v>
          </cell>
          <cell r="J660">
            <v>17.23</v>
          </cell>
          <cell r="K660">
            <v>68.94</v>
          </cell>
          <cell r="L660">
            <v>86.17</v>
          </cell>
          <cell r="M660">
            <v>603.22</v>
          </cell>
          <cell r="N660" t="str">
            <v>S/L</v>
          </cell>
          <cell r="O660">
            <v>10</v>
          </cell>
          <cell r="P660" t="str">
            <v>City Recycling</v>
          </cell>
        </row>
        <row r="661">
          <cell r="A661" t="str">
            <v>VALLEY.652</v>
          </cell>
          <cell r="B661">
            <v>666</v>
          </cell>
          <cell r="C661"/>
          <cell r="D661" t="str">
            <v xml:space="preserve">1 - 3yd Slant Top Container                  </v>
          </cell>
          <cell r="E661">
            <v>39720</v>
          </cell>
          <cell r="F661">
            <v>747.07</v>
          </cell>
          <cell r="G661">
            <v>0</v>
          </cell>
          <cell r="H661"/>
          <cell r="I661">
            <v>0</v>
          </cell>
          <cell r="J661">
            <v>18.68</v>
          </cell>
          <cell r="K661">
            <v>74.709999999999994</v>
          </cell>
          <cell r="L661">
            <v>93.39</v>
          </cell>
          <cell r="M661">
            <v>653.67999999999995</v>
          </cell>
          <cell r="N661" t="str">
            <v>S/L</v>
          </cell>
          <cell r="O661">
            <v>10</v>
          </cell>
          <cell r="P661" t="str">
            <v>City Recycling</v>
          </cell>
        </row>
        <row r="662">
          <cell r="A662" t="str">
            <v>VALLEY.653</v>
          </cell>
          <cell r="B662">
            <v>667</v>
          </cell>
          <cell r="C662"/>
          <cell r="D662" t="str">
            <v xml:space="preserve">1 - 4yd Slant Top Container                  </v>
          </cell>
          <cell r="E662">
            <v>39720</v>
          </cell>
          <cell r="F662">
            <v>865.51</v>
          </cell>
          <cell r="G662">
            <v>0</v>
          </cell>
          <cell r="H662"/>
          <cell r="I662">
            <v>0</v>
          </cell>
          <cell r="J662">
            <v>21.64</v>
          </cell>
          <cell r="K662">
            <v>86.55</v>
          </cell>
          <cell r="L662">
            <v>108.19</v>
          </cell>
          <cell r="M662">
            <v>757.32</v>
          </cell>
          <cell r="N662" t="str">
            <v>S/L</v>
          </cell>
          <cell r="O662">
            <v>10</v>
          </cell>
          <cell r="P662" t="str">
            <v>City Recycling</v>
          </cell>
        </row>
        <row r="663">
          <cell r="A663" t="str">
            <v>VALLEY.654</v>
          </cell>
          <cell r="B663">
            <v>668</v>
          </cell>
          <cell r="C663"/>
          <cell r="D663" t="str">
            <v xml:space="preserve">4 - 2yd Containers                           </v>
          </cell>
          <cell r="E663">
            <v>39720</v>
          </cell>
          <cell r="F663">
            <v>2042</v>
          </cell>
          <cell r="G663">
            <v>0</v>
          </cell>
          <cell r="H663"/>
          <cell r="I663">
            <v>0</v>
          </cell>
          <cell r="J663">
            <v>51.05</v>
          </cell>
          <cell r="K663">
            <v>204.2</v>
          </cell>
          <cell r="L663">
            <v>255.25</v>
          </cell>
          <cell r="M663">
            <v>1786.75</v>
          </cell>
          <cell r="N663" t="str">
            <v>S/L</v>
          </cell>
          <cell r="O663">
            <v>10</v>
          </cell>
          <cell r="P663" t="str">
            <v>City Recycling</v>
          </cell>
        </row>
        <row r="664">
          <cell r="A664" t="str">
            <v>VALLEY.655</v>
          </cell>
          <cell r="B664">
            <v>669</v>
          </cell>
          <cell r="C664"/>
          <cell r="D664" t="str">
            <v xml:space="preserve">7 - 4yd Cardboard Recyc Containers           </v>
          </cell>
          <cell r="E664">
            <v>39720</v>
          </cell>
          <cell r="F664">
            <v>5258.05</v>
          </cell>
          <cell r="G664">
            <v>0</v>
          </cell>
          <cell r="H664"/>
          <cell r="I664">
            <v>0</v>
          </cell>
          <cell r="J664">
            <v>131.44999999999999</v>
          </cell>
          <cell r="K664">
            <v>525.80999999999995</v>
          </cell>
          <cell r="L664">
            <v>657.26</v>
          </cell>
          <cell r="M664">
            <v>4600.79</v>
          </cell>
          <cell r="N664" t="str">
            <v>S/L</v>
          </cell>
          <cell r="O664">
            <v>10</v>
          </cell>
          <cell r="P664" t="str">
            <v>City Recycling</v>
          </cell>
        </row>
        <row r="665">
          <cell r="A665" t="str">
            <v>VALLEY.656</v>
          </cell>
          <cell r="B665">
            <v>670</v>
          </cell>
          <cell r="C665"/>
          <cell r="D665" t="str">
            <v xml:space="preserve">8 - 6yd Cardboard Recyc Containers           </v>
          </cell>
          <cell r="E665">
            <v>39720</v>
          </cell>
          <cell r="F665">
            <v>6872</v>
          </cell>
          <cell r="G665">
            <v>0</v>
          </cell>
          <cell r="H665"/>
          <cell r="I665">
            <v>0</v>
          </cell>
          <cell r="J665">
            <v>171.8</v>
          </cell>
          <cell r="K665">
            <v>687.2</v>
          </cell>
          <cell r="L665">
            <v>859</v>
          </cell>
          <cell r="M665">
            <v>6013</v>
          </cell>
          <cell r="N665" t="str">
            <v>S/L</v>
          </cell>
          <cell r="O665">
            <v>10</v>
          </cell>
          <cell r="P665" t="str">
            <v>City Recycling</v>
          </cell>
        </row>
        <row r="666">
          <cell r="A666" t="str">
            <v>VALLEY.657</v>
          </cell>
          <cell r="B666">
            <v>671</v>
          </cell>
          <cell r="C666"/>
          <cell r="D666" t="str">
            <v xml:space="preserve">2 - 6yd Cardboard Recyc Containers           </v>
          </cell>
          <cell r="E666">
            <v>39720</v>
          </cell>
          <cell r="F666">
            <v>1702.28</v>
          </cell>
          <cell r="G666">
            <v>0</v>
          </cell>
          <cell r="H666"/>
          <cell r="I666">
            <v>0</v>
          </cell>
          <cell r="J666">
            <v>42.56</v>
          </cell>
          <cell r="K666">
            <v>170.23</v>
          </cell>
          <cell r="L666">
            <v>212.79</v>
          </cell>
          <cell r="M666">
            <v>1489.49</v>
          </cell>
          <cell r="N666" t="str">
            <v>S/L</v>
          </cell>
          <cell r="O666">
            <v>10</v>
          </cell>
          <cell r="P666" t="str">
            <v>City Recycling</v>
          </cell>
        </row>
        <row r="667">
          <cell r="A667" t="str">
            <v>VALLEY.658</v>
          </cell>
          <cell r="B667">
            <v>672</v>
          </cell>
          <cell r="C667"/>
          <cell r="D667" t="str">
            <v xml:space="preserve">1 - 6yd FL Container                         </v>
          </cell>
          <cell r="E667">
            <v>39720</v>
          </cell>
          <cell r="F667">
            <v>1081.5</v>
          </cell>
          <cell r="G667">
            <v>0</v>
          </cell>
          <cell r="H667"/>
          <cell r="I667">
            <v>0</v>
          </cell>
          <cell r="J667">
            <v>27.04</v>
          </cell>
          <cell r="K667">
            <v>108.15</v>
          </cell>
          <cell r="L667">
            <v>135.19</v>
          </cell>
          <cell r="M667">
            <v>946.31</v>
          </cell>
          <cell r="N667" t="str">
            <v>S/L</v>
          </cell>
          <cell r="O667">
            <v>10</v>
          </cell>
          <cell r="P667" t="str">
            <v>City Recycling</v>
          </cell>
        </row>
        <row r="668">
          <cell r="A668" t="str">
            <v>VALLEY.659</v>
          </cell>
          <cell r="B668">
            <v>673</v>
          </cell>
          <cell r="C668"/>
          <cell r="D668" t="str">
            <v xml:space="preserve">6 - 2yd Containers                           </v>
          </cell>
          <cell r="E668">
            <v>39720</v>
          </cell>
          <cell r="F668">
            <v>3691.68</v>
          </cell>
          <cell r="G668">
            <v>0</v>
          </cell>
          <cell r="H668"/>
          <cell r="I668">
            <v>0</v>
          </cell>
          <cell r="J668">
            <v>92.29</v>
          </cell>
          <cell r="K668">
            <v>369.17</v>
          </cell>
          <cell r="L668">
            <v>461.46</v>
          </cell>
          <cell r="M668">
            <v>3230.22</v>
          </cell>
          <cell r="N668" t="str">
            <v>S/L</v>
          </cell>
          <cell r="O668">
            <v>10</v>
          </cell>
          <cell r="P668" t="str">
            <v>City Recycling</v>
          </cell>
        </row>
        <row r="669">
          <cell r="A669" t="str">
            <v>VALLEY.660</v>
          </cell>
          <cell r="B669">
            <v>674</v>
          </cell>
          <cell r="C669"/>
          <cell r="D669" t="str">
            <v xml:space="preserve">1 - 2yd Container                            </v>
          </cell>
          <cell r="E669">
            <v>39720</v>
          </cell>
          <cell r="F669">
            <v>601.33000000000004</v>
          </cell>
          <cell r="G669">
            <v>0</v>
          </cell>
          <cell r="H669"/>
          <cell r="I669">
            <v>0</v>
          </cell>
          <cell r="J669">
            <v>15.03</v>
          </cell>
          <cell r="K669">
            <v>60.13</v>
          </cell>
          <cell r="L669">
            <v>75.16</v>
          </cell>
          <cell r="M669">
            <v>526.16999999999996</v>
          </cell>
          <cell r="N669" t="str">
            <v>S/L</v>
          </cell>
          <cell r="O669">
            <v>10</v>
          </cell>
          <cell r="P669" t="str">
            <v>City Recycling</v>
          </cell>
        </row>
        <row r="670">
          <cell r="A670" t="str">
            <v>VALLEY.661</v>
          </cell>
          <cell r="B670">
            <v>675</v>
          </cell>
          <cell r="C670"/>
          <cell r="D670" t="str">
            <v xml:space="preserve">1 - 3yd Container                            </v>
          </cell>
          <cell r="E670">
            <v>39720</v>
          </cell>
          <cell r="F670">
            <v>621.52</v>
          </cell>
          <cell r="G670">
            <v>0</v>
          </cell>
          <cell r="H670"/>
          <cell r="I670">
            <v>0</v>
          </cell>
          <cell r="J670">
            <v>15.54</v>
          </cell>
          <cell r="K670">
            <v>62.15</v>
          </cell>
          <cell r="L670">
            <v>77.69</v>
          </cell>
          <cell r="M670">
            <v>543.83000000000004</v>
          </cell>
          <cell r="N670" t="str">
            <v>S/L</v>
          </cell>
          <cell r="O670">
            <v>10</v>
          </cell>
          <cell r="P670" t="str">
            <v>City Recycling</v>
          </cell>
        </row>
        <row r="671">
          <cell r="A671" t="str">
            <v>VALLEY.662</v>
          </cell>
          <cell r="B671">
            <v>676</v>
          </cell>
          <cell r="C671"/>
          <cell r="D671" t="str">
            <v xml:space="preserve">5 - 4yd Containers                           </v>
          </cell>
          <cell r="E671">
            <v>39720</v>
          </cell>
          <cell r="F671">
            <v>3656.65</v>
          </cell>
          <cell r="G671">
            <v>0</v>
          </cell>
          <cell r="H671"/>
          <cell r="I671">
            <v>0</v>
          </cell>
          <cell r="J671">
            <v>91.42</v>
          </cell>
          <cell r="K671">
            <v>365.67</v>
          </cell>
          <cell r="L671">
            <v>457.09</v>
          </cell>
          <cell r="M671">
            <v>3199.56</v>
          </cell>
          <cell r="N671" t="str">
            <v>S/L</v>
          </cell>
          <cell r="O671">
            <v>10</v>
          </cell>
          <cell r="P671" t="str">
            <v>City Recycling</v>
          </cell>
        </row>
        <row r="672">
          <cell r="A672" t="str">
            <v>VALLEY.663</v>
          </cell>
          <cell r="B672">
            <v>677</v>
          </cell>
          <cell r="C672"/>
          <cell r="D672" t="str">
            <v xml:space="preserve">12V Oil Cooler - #317                        </v>
          </cell>
          <cell r="E672">
            <v>39750</v>
          </cell>
          <cell r="F672">
            <v>633.36</v>
          </cell>
          <cell r="G672">
            <v>0</v>
          </cell>
          <cell r="H672"/>
          <cell r="I672">
            <v>0</v>
          </cell>
          <cell r="J672">
            <v>15.08</v>
          </cell>
          <cell r="K672">
            <v>90.48</v>
          </cell>
          <cell r="L672">
            <v>105.56</v>
          </cell>
          <cell r="M672">
            <v>527.79999999999995</v>
          </cell>
          <cell r="N672" t="str">
            <v>S/L</v>
          </cell>
          <cell r="O672">
            <v>7</v>
          </cell>
          <cell r="P672" t="str">
            <v>Transportation Equipment</v>
          </cell>
        </row>
        <row r="673">
          <cell r="A673" t="str">
            <v>VALLEY.664</v>
          </cell>
          <cell r="B673">
            <v>678</v>
          </cell>
          <cell r="C673"/>
          <cell r="D673" t="str">
            <v xml:space="preserve">1 - 3yd Container                            </v>
          </cell>
          <cell r="E673">
            <v>39741</v>
          </cell>
          <cell r="F673">
            <v>621.52</v>
          </cell>
          <cell r="G673">
            <v>0</v>
          </cell>
          <cell r="H673"/>
          <cell r="I673">
            <v>0</v>
          </cell>
          <cell r="J673">
            <v>10.36</v>
          </cell>
          <cell r="K673">
            <v>62.15</v>
          </cell>
          <cell r="L673">
            <v>72.510000000000005</v>
          </cell>
          <cell r="M673">
            <v>549.01</v>
          </cell>
          <cell r="N673" t="str">
            <v>S/L</v>
          </cell>
          <cell r="O673">
            <v>10</v>
          </cell>
          <cell r="P673" t="str">
            <v>City Recycling</v>
          </cell>
        </row>
        <row r="674">
          <cell r="A674" t="str">
            <v>VALLEY.665</v>
          </cell>
          <cell r="B674">
            <v>679</v>
          </cell>
          <cell r="C674"/>
          <cell r="D674" t="str">
            <v xml:space="preserve">2 - 30yd Drop Boxes                          </v>
          </cell>
          <cell r="E674">
            <v>39741</v>
          </cell>
          <cell r="F674">
            <v>13974</v>
          </cell>
          <cell r="G674">
            <v>0</v>
          </cell>
          <cell r="H674"/>
          <cell r="I674">
            <v>0</v>
          </cell>
          <cell r="J674">
            <v>232.9</v>
          </cell>
          <cell r="K674">
            <v>1397.4</v>
          </cell>
          <cell r="L674">
            <v>1630.3</v>
          </cell>
          <cell r="M674">
            <v>12343.7</v>
          </cell>
          <cell r="N674" t="str">
            <v>S/L</v>
          </cell>
          <cell r="O674">
            <v>10</v>
          </cell>
          <cell r="P674" t="str">
            <v>Drop Boxes</v>
          </cell>
        </row>
        <row r="675">
          <cell r="A675" t="str">
            <v>VALLEY.666</v>
          </cell>
          <cell r="B675">
            <v>680</v>
          </cell>
          <cell r="C675"/>
          <cell r="D675" t="str">
            <v xml:space="preserve">10 - 96 Gal Univ Containers                  </v>
          </cell>
          <cell r="E675">
            <v>39750</v>
          </cell>
          <cell r="F675">
            <v>4747.6000000000004</v>
          </cell>
          <cell r="G675">
            <v>0</v>
          </cell>
          <cell r="H675"/>
          <cell r="I675">
            <v>0</v>
          </cell>
          <cell r="J675">
            <v>79.13</v>
          </cell>
          <cell r="K675">
            <v>474.76</v>
          </cell>
          <cell r="L675">
            <v>553.89</v>
          </cell>
          <cell r="M675">
            <v>4193.71</v>
          </cell>
          <cell r="N675" t="str">
            <v>S/L</v>
          </cell>
          <cell r="O675">
            <v>10</v>
          </cell>
          <cell r="P675" t="str">
            <v>City Recycling</v>
          </cell>
        </row>
        <row r="676">
          <cell r="A676" t="str">
            <v>VALLEY.667</v>
          </cell>
          <cell r="B676">
            <v>681</v>
          </cell>
          <cell r="C676"/>
          <cell r="D676" t="str">
            <v xml:space="preserve">Engine - #112                                </v>
          </cell>
          <cell r="E676">
            <v>39777</v>
          </cell>
          <cell r="F676">
            <v>1836.88</v>
          </cell>
          <cell r="G676">
            <v>0</v>
          </cell>
          <cell r="H676"/>
          <cell r="I676">
            <v>0</v>
          </cell>
          <cell r="J676">
            <v>21.87</v>
          </cell>
          <cell r="K676">
            <v>262.41000000000003</v>
          </cell>
          <cell r="L676">
            <v>284.27999999999997</v>
          </cell>
          <cell r="M676">
            <v>1552.6</v>
          </cell>
          <cell r="N676" t="str">
            <v>S/L</v>
          </cell>
          <cell r="O676">
            <v>7</v>
          </cell>
          <cell r="P676" t="str">
            <v>Transportation Equipment</v>
          </cell>
        </row>
        <row r="677">
          <cell r="A677" t="str">
            <v>VALLEY.668</v>
          </cell>
          <cell r="B677">
            <v>682</v>
          </cell>
          <cell r="C677"/>
          <cell r="D677" t="str">
            <v xml:space="preserve">Lift Axle - #322                             </v>
          </cell>
          <cell r="E677">
            <v>39777</v>
          </cell>
          <cell r="F677">
            <v>8664</v>
          </cell>
          <cell r="G677">
            <v>0</v>
          </cell>
          <cell r="H677"/>
          <cell r="I677">
            <v>0</v>
          </cell>
          <cell r="J677">
            <v>103.14</v>
          </cell>
          <cell r="K677">
            <v>1237.71</v>
          </cell>
          <cell r="L677">
            <v>1340.85</v>
          </cell>
          <cell r="M677">
            <v>7323.15</v>
          </cell>
          <cell r="N677" t="str">
            <v>S/L</v>
          </cell>
          <cell r="O677">
            <v>7</v>
          </cell>
          <cell r="P677" t="str">
            <v>Transportation Equipment</v>
          </cell>
        </row>
        <row r="678">
          <cell r="A678" t="str">
            <v>VALLEY.669</v>
          </cell>
          <cell r="B678">
            <v>683</v>
          </cell>
          <cell r="C678"/>
          <cell r="D678" t="str">
            <v xml:space="preserve">Engine - #115                                </v>
          </cell>
          <cell r="E678">
            <v>39782</v>
          </cell>
          <cell r="F678">
            <v>13107.11</v>
          </cell>
          <cell r="G678">
            <v>0</v>
          </cell>
          <cell r="H678"/>
          <cell r="I678">
            <v>0</v>
          </cell>
          <cell r="J678">
            <v>156.04</v>
          </cell>
          <cell r="K678">
            <v>1872.44</v>
          </cell>
          <cell r="L678">
            <v>2028.48</v>
          </cell>
          <cell r="M678">
            <v>11078.63</v>
          </cell>
          <cell r="N678" t="str">
            <v>S/L</v>
          </cell>
          <cell r="O678">
            <v>7</v>
          </cell>
          <cell r="P678" t="str">
            <v>Transportation Equipment</v>
          </cell>
        </row>
        <row r="679">
          <cell r="A679" t="str">
            <v>VALLEY.670</v>
          </cell>
          <cell r="B679">
            <v>684</v>
          </cell>
          <cell r="C679"/>
          <cell r="D679" t="str">
            <v xml:space="preserve">Tires - #322                                 </v>
          </cell>
          <cell r="E679">
            <v>39805</v>
          </cell>
          <cell r="F679">
            <v>1791.56</v>
          </cell>
          <cell r="G679">
            <v>0</v>
          </cell>
          <cell r="H679"/>
          <cell r="I679">
            <v>0</v>
          </cell>
          <cell r="J679">
            <v>0</v>
          </cell>
          <cell r="K679">
            <v>255.94</v>
          </cell>
          <cell r="L679">
            <v>255.94</v>
          </cell>
          <cell r="M679">
            <v>1535.62</v>
          </cell>
          <cell r="N679" t="str">
            <v>S/L</v>
          </cell>
          <cell r="O679">
            <v>7</v>
          </cell>
          <cell r="P679" t="str">
            <v>Transportation Equipment</v>
          </cell>
        </row>
        <row r="680">
          <cell r="A680" t="str">
            <v>VALLEY.671</v>
          </cell>
          <cell r="B680">
            <v>685</v>
          </cell>
          <cell r="C680"/>
          <cell r="D680" t="str">
            <v xml:space="preserve">Slide Tube - #322                            </v>
          </cell>
          <cell r="E680">
            <v>39902</v>
          </cell>
          <cell r="F680">
            <v>1500</v>
          </cell>
          <cell r="G680">
            <v>0</v>
          </cell>
          <cell r="H680" t="str">
            <v>c</v>
          </cell>
          <cell r="I680">
            <v>0</v>
          </cell>
          <cell r="J680">
            <v>0</v>
          </cell>
          <cell r="K680">
            <v>160.71</v>
          </cell>
          <cell r="L680">
            <v>160.71</v>
          </cell>
          <cell r="M680">
            <v>1339.29</v>
          </cell>
          <cell r="N680" t="str">
            <v>S/L</v>
          </cell>
          <cell r="O680">
            <v>7</v>
          </cell>
          <cell r="P680" t="str">
            <v>Transportation Equipment</v>
          </cell>
        </row>
        <row r="681">
          <cell r="A681" t="str">
            <v>VALLEY.672</v>
          </cell>
          <cell r="B681">
            <v>686</v>
          </cell>
          <cell r="C681"/>
          <cell r="D681" t="str">
            <v xml:space="preserve">2 - 8yd Cathedral Containers                 </v>
          </cell>
          <cell r="E681">
            <v>39884</v>
          </cell>
          <cell r="F681">
            <v>2058</v>
          </cell>
          <cell r="G681">
            <v>0</v>
          </cell>
          <cell r="H681" t="str">
            <v>c</v>
          </cell>
          <cell r="I681">
            <v>0</v>
          </cell>
          <cell r="J681">
            <v>0</v>
          </cell>
          <cell r="K681">
            <v>171.5</v>
          </cell>
          <cell r="L681">
            <v>171.5</v>
          </cell>
          <cell r="M681">
            <v>1886.5</v>
          </cell>
          <cell r="N681" t="str">
            <v>S/L</v>
          </cell>
          <cell r="O681">
            <v>10</v>
          </cell>
          <cell r="P681" t="str">
            <v>City Recycling</v>
          </cell>
        </row>
        <row r="682">
          <cell r="A682" t="str">
            <v>VALLEY.673</v>
          </cell>
          <cell r="B682">
            <v>687</v>
          </cell>
          <cell r="C682"/>
          <cell r="D682" t="str">
            <v xml:space="preserve">1 - 4yd Container                            </v>
          </cell>
          <cell r="E682">
            <v>39917</v>
          </cell>
          <cell r="F682">
            <v>731.33</v>
          </cell>
          <cell r="G682">
            <v>0</v>
          </cell>
          <cell r="H682" t="str">
            <v>c</v>
          </cell>
          <cell r="I682">
            <v>0</v>
          </cell>
          <cell r="J682">
            <v>0</v>
          </cell>
          <cell r="K682">
            <v>54.85</v>
          </cell>
          <cell r="L682">
            <v>54.85</v>
          </cell>
          <cell r="M682">
            <v>676.48</v>
          </cell>
          <cell r="N682" t="str">
            <v>S/L</v>
          </cell>
          <cell r="O682">
            <v>10</v>
          </cell>
          <cell r="P682" t="str">
            <v>City Recycling</v>
          </cell>
        </row>
        <row r="683">
          <cell r="A683" t="str">
            <v>VALLEY.674</v>
          </cell>
          <cell r="B683">
            <v>688</v>
          </cell>
          <cell r="C683"/>
          <cell r="D683" t="str">
            <v xml:space="preserve">1600 Yard Debris Recycling Bags              </v>
          </cell>
          <cell r="E683">
            <v>39955</v>
          </cell>
          <cell r="F683">
            <v>1807.84</v>
          </cell>
          <cell r="G683">
            <v>0</v>
          </cell>
          <cell r="H683" t="str">
            <v>c</v>
          </cell>
          <cell r="I683">
            <v>0</v>
          </cell>
          <cell r="J683">
            <v>0</v>
          </cell>
          <cell r="K683">
            <v>105.46</v>
          </cell>
          <cell r="L683">
            <v>105.46</v>
          </cell>
          <cell r="M683">
            <v>1702.38</v>
          </cell>
          <cell r="N683" t="str">
            <v>S/L</v>
          </cell>
          <cell r="O683">
            <v>10</v>
          </cell>
          <cell r="P683" t="str">
            <v>City Recycling</v>
          </cell>
        </row>
        <row r="684">
          <cell r="A684" t="str">
            <v>VALLEY.675</v>
          </cell>
          <cell r="B684">
            <v>689</v>
          </cell>
          <cell r="C684"/>
          <cell r="D684" t="str">
            <v xml:space="preserve">1 - 4yd Container                            </v>
          </cell>
          <cell r="E684">
            <v>40000</v>
          </cell>
          <cell r="F684">
            <v>731.33</v>
          </cell>
          <cell r="G684">
            <v>0</v>
          </cell>
          <cell r="H684" t="str">
            <v>c</v>
          </cell>
          <cell r="I684">
            <v>0</v>
          </cell>
          <cell r="J684">
            <v>0</v>
          </cell>
          <cell r="K684">
            <v>36.57</v>
          </cell>
          <cell r="L684">
            <v>36.57</v>
          </cell>
          <cell r="M684">
            <v>694.76</v>
          </cell>
          <cell r="N684" t="str">
            <v>S/L</v>
          </cell>
          <cell r="O684">
            <v>10</v>
          </cell>
          <cell r="P684" t="str">
            <v>City Recycling</v>
          </cell>
        </row>
        <row r="685">
          <cell r="A685" t="str">
            <v>VALLEY.676</v>
          </cell>
          <cell r="B685">
            <v>690</v>
          </cell>
          <cell r="C685"/>
          <cell r="D685" t="str">
            <v xml:space="preserve">Cylinder Head Replacement - #322             </v>
          </cell>
          <cell r="E685">
            <v>39994</v>
          </cell>
          <cell r="F685">
            <v>4457.22</v>
          </cell>
          <cell r="G685">
            <v>0</v>
          </cell>
          <cell r="H685" t="str">
            <v>c</v>
          </cell>
          <cell r="I685">
            <v>0</v>
          </cell>
          <cell r="J685">
            <v>0</v>
          </cell>
          <cell r="K685">
            <v>318.37</v>
          </cell>
          <cell r="L685">
            <v>318.37</v>
          </cell>
          <cell r="M685">
            <v>4138.8500000000004</v>
          </cell>
          <cell r="N685" t="str">
            <v>S/L</v>
          </cell>
          <cell r="O685">
            <v>7</v>
          </cell>
          <cell r="P685" t="str">
            <v>Transportation Equipment</v>
          </cell>
        </row>
        <row r="686">
          <cell r="A686" t="str">
            <v>VALLEY.677</v>
          </cell>
          <cell r="B686">
            <v>691</v>
          </cell>
          <cell r="C686"/>
          <cell r="D686" t="str">
            <v xml:space="preserve">Rebuilt Exchange Allison Transmission - #322 </v>
          </cell>
          <cell r="E686">
            <v>39994</v>
          </cell>
          <cell r="F686">
            <v>3650</v>
          </cell>
          <cell r="G686">
            <v>0</v>
          </cell>
          <cell r="H686" t="str">
            <v>c</v>
          </cell>
          <cell r="I686">
            <v>0</v>
          </cell>
          <cell r="J686">
            <v>0</v>
          </cell>
          <cell r="K686">
            <v>260.70999999999998</v>
          </cell>
          <cell r="L686">
            <v>260.70999999999998</v>
          </cell>
          <cell r="M686">
            <v>3389.29</v>
          </cell>
          <cell r="N686" t="str">
            <v>S/L</v>
          </cell>
          <cell r="O686">
            <v>7</v>
          </cell>
          <cell r="P686" t="str">
            <v>Transportation Equipment</v>
          </cell>
        </row>
        <row r="687">
          <cell r="A687" t="str">
            <v>VALLEY.678</v>
          </cell>
          <cell r="B687">
            <v>692</v>
          </cell>
          <cell r="C687"/>
          <cell r="D687" t="str">
            <v xml:space="preserve">Arm Kit for Converting - #318                </v>
          </cell>
          <cell r="E687">
            <v>40007</v>
          </cell>
          <cell r="F687">
            <v>24233.07</v>
          </cell>
          <cell r="G687">
            <v>0</v>
          </cell>
          <cell r="H687" t="str">
            <v>c</v>
          </cell>
          <cell r="I687">
            <v>0</v>
          </cell>
          <cell r="J687">
            <v>0</v>
          </cell>
          <cell r="K687">
            <v>1730.93</v>
          </cell>
          <cell r="L687">
            <v>1730.93</v>
          </cell>
          <cell r="M687">
            <v>22502.14</v>
          </cell>
          <cell r="N687" t="str">
            <v>S/L</v>
          </cell>
          <cell r="O687">
            <v>7</v>
          </cell>
          <cell r="P687" t="str">
            <v>Transportation Equipment</v>
          </cell>
        </row>
        <row r="688">
          <cell r="A688" t="str">
            <v>VALLEY.679</v>
          </cell>
          <cell r="B688">
            <v>693</v>
          </cell>
          <cell r="C688"/>
          <cell r="D688" t="str">
            <v xml:space="preserve">Arm Kit for Converting - #322                </v>
          </cell>
          <cell r="E688">
            <v>40007</v>
          </cell>
          <cell r="F688">
            <v>24233.07</v>
          </cell>
          <cell r="G688">
            <v>0</v>
          </cell>
          <cell r="H688" t="str">
            <v>c</v>
          </cell>
          <cell r="I688">
            <v>0</v>
          </cell>
          <cell r="J688">
            <v>0</v>
          </cell>
          <cell r="K688">
            <v>1730.93</v>
          </cell>
          <cell r="L688">
            <v>1730.93</v>
          </cell>
          <cell r="M688">
            <v>22502.14</v>
          </cell>
          <cell r="N688" t="str">
            <v>S/L</v>
          </cell>
          <cell r="O688">
            <v>7</v>
          </cell>
          <cell r="P688" t="str">
            <v>Transportation Equipment</v>
          </cell>
        </row>
        <row r="689">
          <cell r="A689" t="str">
            <v>VALLEY.680</v>
          </cell>
          <cell r="B689">
            <v>694</v>
          </cell>
          <cell r="C689"/>
          <cell r="D689" t="str">
            <v xml:space="preserve">2003 Autocar WXR-Heil 7000-28yd - #332       </v>
          </cell>
          <cell r="E689">
            <v>40038</v>
          </cell>
          <cell r="F689">
            <v>71000</v>
          </cell>
          <cell r="G689">
            <v>0</v>
          </cell>
          <cell r="H689" t="str">
            <v>c</v>
          </cell>
          <cell r="I689">
            <v>0</v>
          </cell>
          <cell r="J689">
            <v>0</v>
          </cell>
          <cell r="K689">
            <v>4226.1899999999996</v>
          </cell>
          <cell r="L689">
            <v>4226.1899999999996</v>
          </cell>
          <cell r="M689">
            <v>66773.81</v>
          </cell>
          <cell r="N689" t="str">
            <v>S/L</v>
          </cell>
          <cell r="O689">
            <v>7</v>
          </cell>
          <cell r="P689" t="str">
            <v>Transportation Equipment</v>
          </cell>
        </row>
        <row r="690">
          <cell r="A690" t="str">
            <v>VALLEY.681</v>
          </cell>
          <cell r="B690">
            <v>695</v>
          </cell>
          <cell r="C690"/>
          <cell r="D690" t="str">
            <v xml:space="preserve">10 - 96 Gal Univ XHD Containers              </v>
          </cell>
          <cell r="E690">
            <v>40052</v>
          </cell>
          <cell r="F690">
            <v>32444.400000000001</v>
          </cell>
          <cell r="G690">
            <v>0</v>
          </cell>
          <cell r="H690" t="str">
            <v>c</v>
          </cell>
          <cell r="I690">
            <v>0</v>
          </cell>
          <cell r="J690">
            <v>0</v>
          </cell>
          <cell r="K690">
            <v>1081.48</v>
          </cell>
          <cell r="L690">
            <v>1081.48</v>
          </cell>
          <cell r="M690">
            <v>31362.92</v>
          </cell>
          <cell r="N690" t="str">
            <v>S/L</v>
          </cell>
          <cell r="O690">
            <v>10</v>
          </cell>
          <cell r="P690" t="str">
            <v>City Recycling</v>
          </cell>
        </row>
        <row r="691">
          <cell r="A691" t="str">
            <v>VALLEY.682</v>
          </cell>
          <cell r="B691">
            <v>696</v>
          </cell>
          <cell r="C691"/>
          <cell r="D691" t="str">
            <v xml:space="preserve">3 - 4yd Containers                           </v>
          </cell>
          <cell r="E691">
            <v>40038</v>
          </cell>
          <cell r="F691">
            <v>2193.9899999999998</v>
          </cell>
          <cell r="G691">
            <v>0</v>
          </cell>
          <cell r="H691" t="str">
            <v>c</v>
          </cell>
          <cell r="I691">
            <v>0</v>
          </cell>
          <cell r="J691">
            <v>0</v>
          </cell>
          <cell r="K691">
            <v>91.42</v>
          </cell>
          <cell r="L691">
            <v>91.42</v>
          </cell>
          <cell r="M691">
            <v>2102.5700000000002</v>
          </cell>
          <cell r="N691" t="str">
            <v>S/L</v>
          </cell>
          <cell r="O691">
            <v>10</v>
          </cell>
          <cell r="P691" t="str">
            <v>City Recycling</v>
          </cell>
        </row>
        <row r="692">
          <cell r="A692" t="str">
            <v>VALLEY.683</v>
          </cell>
          <cell r="B692">
            <v>697</v>
          </cell>
          <cell r="C692"/>
          <cell r="D692" t="str">
            <v xml:space="preserve">1 - 3yd Container                            </v>
          </cell>
          <cell r="E692">
            <v>40038</v>
          </cell>
          <cell r="F692">
            <v>621.52</v>
          </cell>
          <cell r="G692">
            <v>0</v>
          </cell>
          <cell r="H692" t="str">
            <v>c</v>
          </cell>
          <cell r="I692">
            <v>0</v>
          </cell>
          <cell r="J692">
            <v>0</v>
          </cell>
          <cell r="K692">
            <v>25.9</v>
          </cell>
          <cell r="L692">
            <v>25.9</v>
          </cell>
          <cell r="M692">
            <v>595.62</v>
          </cell>
          <cell r="N692" t="str">
            <v>S/L</v>
          </cell>
          <cell r="O692">
            <v>10</v>
          </cell>
          <cell r="P692" t="str">
            <v>City Recycling</v>
          </cell>
        </row>
        <row r="693">
          <cell r="A693" t="str">
            <v>VALLEY.684</v>
          </cell>
          <cell r="B693">
            <v>698</v>
          </cell>
          <cell r="C693"/>
          <cell r="D693" t="str">
            <v xml:space="preserve">3 - 4yd Cardboard Recyc Containers           </v>
          </cell>
          <cell r="E693">
            <v>40038</v>
          </cell>
          <cell r="F693">
            <v>2007</v>
          </cell>
          <cell r="G693">
            <v>0</v>
          </cell>
          <cell r="H693" t="str">
            <v>c</v>
          </cell>
          <cell r="I693">
            <v>0</v>
          </cell>
          <cell r="J693">
            <v>0</v>
          </cell>
          <cell r="K693">
            <v>83.63</v>
          </cell>
          <cell r="L693">
            <v>83.63</v>
          </cell>
          <cell r="M693">
            <v>1923.37</v>
          </cell>
          <cell r="N693" t="str">
            <v>S/L</v>
          </cell>
          <cell r="O693">
            <v>10</v>
          </cell>
          <cell r="P693" t="str">
            <v>City Recycling</v>
          </cell>
        </row>
        <row r="694">
          <cell r="A694" t="str">
            <v>VALLEY.685</v>
          </cell>
          <cell r="B694">
            <v>699</v>
          </cell>
          <cell r="C694"/>
          <cell r="D694" t="str">
            <v xml:space="preserve">Used Wheel - #332                            </v>
          </cell>
          <cell r="E694">
            <v>40086</v>
          </cell>
          <cell r="F694">
            <v>644.9</v>
          </cell>
          <cell r="G694">
            <v>0</v>
          </cell>
          <cell r="H694" t="str">
            <v>c</v>
          </cell>
          <cell r="I694">
            <v>0</v>
          </cell>
          <cell r="J694">
            <v>0</v>
          </cell>
          <cell r="K694">
            <v>23.03</v>
          </cell>
          <cell r="L694">
            <v>23.03</v>
          </cell>
          <cell r="M694">
            <v>621.87</v>
          </cell>
          <cell r="N694" t="str">
            <v>S/L</v>
          </cell>
          <cell r="O694">
            <v>7</v>
          </cell>
          <cell r="P694" t="str">
            <v>Transportation Equipment</v>
          </cell>
        </row>
        <row r="695">
          <cell r="A695" t="str">
            <v>VALLEY.686</v>
          </cell>
          <cell r="B695">
            <v>700</v>
          </cell>
          <cell r="C695"/>
          <cell r="D695" t="str">
            <v xml:space="preserve">1000 - 96 Gal Univ XHD Containers            </v>
          </cell>
          <cell r="E695">
            <v>40056</v>
          </cell>
          <cell r="F695">
            <v>17435.599999999999</v>
          </cell>
          <cell r="G695">
            <v>0</v>
          </cell>
          <cell r="H695" t="str">
            <v>c</v>
          </cell>
          <cell r="I695">
            <v>0</v>
          </cell>
          <cell r="J695">
            <v>0</v>
          </cell>
          <cell r="K695">
            <v>581.19000000000005</v>
          </cell>
          <cell r="L695">
            <v>581.19000000000005</v>
          </cell>
          <cell r="M695">
            <v>16854.41</v>
          </cell>
          <cell r="N695" t="str">
            <v>S/L</v>
          </cell>
          <cell r="O695">
            <v>10</v>
          </cell>
          <cell r="P695" t="str">
            <v>City Recycling</v>
          </cell>
        </row>
        <row r="696">
          <cell r="A696" t="str">
            <v>VALLEY.687</v>
          </cell>
          <cell r="B696">
            <v>701</v>
          </cell>
          <cell r="C696"/>
          <cell r="D696" t="str">
            <v xml:space="preserve">Peterbilt Chassis - #334                     </v>
          </cell>
          <cell r="E696">
            <v>40117</v>
          </cell>
          <cell r="F696">
            <v>80170</v>
          </cell>
          <cell r="G696">
            <v>0</v>
          </cell>
          <cell r="H696" t="str">
            <v>c</v>
          </cell>
          <cell r="I696">
            <v>0</v>
          </cell>
          <cell r="J696">
            <v>0</v>
          </cell>
          <cell r="K696">
            <v>1908.81</v>
          </cell>
          <cell r="L696">
            <v>1908.81</v>
          </cell>
          <cell r="M696">
            <v>78261.19</v>
          </cell>
          <cell r="N696" t="str">
            <v>S/L</v>
          </cell>
          <cell r="O696">
            <v>7</v>
          </cell>
          <cell r="P696" t="str">
            <v>Transportation Equipment</v>
          </cell>
        </row>
        <row r="697">
          <cell r="A697" t="str">
            <v>VALLEY.688</v>
          </cell>
          <cell r="B697">
            <v>702</v>
          </cell>
          <cell r="C697"/>
          <cell r="D697" t="str">
            <v xml:space="preserve">Decals - #332                                </v>
          </cell>
          <cell r="E697">
            <v>40123</v>
          </cell>
          <cell r="F697">
            <v>2600</v>
          </cell>
          <cell r="G697">
            <v>0</v>
          </cell>
          <cell r="H697" t="str">
            <v>c</v>
          </cell>
          <cell r="I697">
            <v>0</v>
          </cell>
          <cell r="J697">
            <v>0</v>
          </cell>
          <cell r="K697">
            <v>86.67</v>
          </cell>
          <cell r="L697">
            <v>86.67</v>
          </cell>
          <cell r="M697">
            <v>2513.33</v>
          </cell>
          <cell r="N697" t="str">
            <v>S/L</v>
          </cell>
          <cell r="O697">
            <v>5</v>
          </cell>
          <cell r="P697" t="str">
            <v>Transportation Equipment</v>
          </cell>
        </row>
        <row r="698">
          <cell r="A698" t="str">
            <v>VALLEY.689</v>
          </cell>
          <cell r="B698">
            <v>704</v>
          </cell>
          <cell r="C698"/>
          <cell r="D698" t="str">
            <v xml:space="preserve">636 - 96 Gal Univ XHD Containerss            </v>
          </cell>
          <cell r="E698">
            <v>40178</v>
          </cell>
          <cell r="F698">
            <v>32462.400000000001</v>
          </cell>
          <cell r="G698">
            <v>0</v>
          </cell>
          <cell r="H698" t="str">
            <v>c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32462.400000000001</v>
          </cell>
          <cell r="N698" t="str">
            <v>S/L</v>
          </cell>
          <cell r="O698">
            <v>10</v>
          </cell>
          <cell r="P698" t="str">
            <v>City Recycling</v>
          </cell>
        </row>
        <row r="756">
          <cell r="A756" t="str">
            <v>NEWVAL.1</v>
          </cell>
          <cell r="C756">
            <v>25</v>
          </cell>
          <cell r="D756" t="str">
            <v>Lathe AFM Tug 40 10' Bed</v>
          </cell>
          <cell r="F756">
            <v>0.3</v>
          </cell>
        </row>
        <row r="757">
          <cell r="A757" t="str">
            <v>NEWVAL.2</v>
          </cell>
          <cell r="C757">
            <v>26</v>
          </cell>
          <cell r="D757" t="str">
            <v>WF&amp;J Barnes Rockford D601 34" drill press</v>
          </cell>
          <cell r="F757">
            <v>0.3</v>
          </cell>
        </row>
        <row r="758">
          <cell r="A758" t="str">
            <v>NEWVAL.3</v>
          </cell>
          <cell r="C758">
            <v>27</v>
          </cell>
          <cell r="D758" t="str">
            <v>Miller Bobcat 225 Welder</v>
          </cell>
          <cell r="F758">
            <v>0.5</v>
          </cell>
        </row>
        <row r="759">
          <cell r="A759" t="str">
            <v>NEWVAL.4</v>
          </cell>
          <cell r="C759">
            <v>28</v>
          </cell>
          <cell r="D759" t="str">
            <v>Miller Welder</v>
          </cell>
          <cell r="F759">
            <v>0.5</v>
          </cell>
        </row>
        <row r="760">
          <cell r="A760" t="str">
            <v>NEWVAL.5</v>
          </cell>
          <cell r="C760">
            <v>29</v>
          </cell>
          <cell r="D760" t="str">
            <v>Two Oxy Acetylete Welders</v>
          </cell>
          <cell r="F760">
            <v>0.5</v>
          </cell>
        </row>
        <row r="761">
          <cell r="A761" t="str">
            <v>NEWVAL.6</v>
          </cell>
          <cell r="C761">
            <v>30</v>
          </cell>
          <cell r="D761" t="str">
            <v>Miller Welder w/ Wire feeder idealarc</v>
          </cell>
          <cell r="F761">
            <v>0.5</v>
          </cell>
        </row>
        <row r="762">
          <cell r="A762" t="str">
            <v>NEWVAL.7</v>
          </cell>
          <cell r="C762">
            <v>31</v>
          </cell>
          <cell r="D762" t="str">
            <v>Hydrolic unit</v>
          </cell>
          <cell r="F762">
            <v>0.6</v>
          </cell>
        </row>
        <row r="763">
          <cell r="A763" t="str">
            <v>NEWVAL.8</v>
          </cell>
          <cell r="C763">
            <v>32</v>
          </cell>
          <cell r="D763" t="str">
            <v>ARI-Helia model HDml - 8w portable lift</v>
          </cell>
          <cell r="F763">
            <v>0.4</v>
          </cell>
        </row>
        <row r="764">
          <cell r="A764" t="str">
            <v>NEWVAL.9</v>
          </cell>
          <cell r="C764">
            <v>33</v>
          </cell>
          <cell r="D764" t="str">
            <v>H Press 50 Ton</v>
          </cell>
          <cell r="F764">
            <v>0.5</v>
          </cell>
        </row>
        <row r="765">
          <cell r="A765" t="str">
            <v>NEWVAL.10</v>
          </cell>
          <cell r="C765">
            <v>34</v>
          </cell>
          <cell r="D765" t="str">
            <v>Miller Shopmaster 300 Welder</v>
          </cell>
          <cell r="F765">
            <v>0.6</v>
          </cell>
        </row>
        <row r="766">
          <cell r="A766" t="str">
            <v>NEWVAL.11</v>
          </cell>
          <cell r="C766">
            <v>35</v>
          </cell>
          <cell r="D766" t="str">
            <v>Lincoln CV-305</v>
          </cell>
          <cell r="F766">
            <v>0.6</v>
          </cell>
        </row>
        <row r="767">
          <cell r="A767" t="str">
            <v>NEWVAL.12</v>
          </cell>
          <cell r="C767">
            <v>36</v>
          </cell>
          <cell r="D767" t="str">
            <v>Bernard Jib Crane</v>
          </cell>
          <cell r="F767">
            <v>0.6</v>
          </cell>
        </row>
        <row r="768">
          <cell r="A768" t="str">
            <v>NEWVAL.13</v>
          </cell>
          <cell r="C768">
            <v>37</v>
          </cell>
          <cell r="D768" t="str">
            <v>Lincoln LF-72 wire welder on jib</v>
          </cell>
          <cell r="F768">
            <v>0.6</v>
          </cell>
        </row>
        <row r="769">
          <cell r="A769" t="str">
            <v>NEWVAL.14</v>
          </cell>
          <cell r="C769">
            <v>38</v>
          </cell>
          <cell r="D769" t="str">
            <v>Power matic 18" Drill Press w/ stand</v>
          </cell>
          <cell r="F769">
            <v>0.5</v>
          </cell>
        </row>
        <row r="770">
          <cell r="A770" t="str">
            <v>NEWVAL.15</v>
          </cell>
          <cell r="C770">
            <v>39</v>
          </cell>
          <cell r="D770" t="str">
            <v>Hypertherm power max 1000 g3 series</v>
          </cell>
          <cell r="F770">
            <v>0.5</v>
          </cell>
        </row>
        <row r="771">
          <cell r="A771" t="str">
            <v>NEWVAL.16</v>
          </cell>
          <cell r="C771">
            <v>40</v>
          </cell>
          <cell r="D771" t="str">
            <v>NexIQ model 108004</v>
          </cell>
          <cell r="F771">
            <v>0.7</v>
          </cell>
        </row>
        <row r="772">
          <cell r="A772" t="str">
            <v>NEWVAL.17</v>
          </cell>
          <cell r="C772">
            <v>41</v>
          </cell>
          <cell r="D772" t="str">
            <v>Welding hood with hoist 2 ton</v>
          </cell>
          <cell r="F772">
            <v>0.3</v>
          </cell>
        </row>
        <row r="773">
          <cell r="A773" t="str">
            <v>NEWVAL.18</v>
          </cell>
          <cell r="C773">
            <v>42</v>
          </cell>
          <cell r="D773" t="str">
            <v>Lincoln CV-305 welder</v>
          </cell>
          <cell r="F773">
            <v>0.5</v>
          </cell>
        </row>
        <row r="774">
          <cell r="A774" t="str">
            <v>NEWVAL.19</v>
          </cell>
          <cell r="C774">
            <v>42</v>
          </cell>
          <cell r="D774" t="str">
            <v>Lincoln power mig</v>
          </cell>
          <cell r="F774">
            <v>0.5</v>
          </cell>
        </row>
        <row r="775">
          <cell r="A775" t="str">
            <v>NEWVAL.20</v>
          </cell>
          <cell r="C775">
            <v>43</v>
          </cell>
          <cell r="D775" t="str">
            <v>Waste oil heater 11</v>
          </cell>
          <cell r="F775">
            <v>0.6</v>
          </cell>
        </row>
        <row r="776">
          <cell r="A776" t="str">
            <v>NEWVAL.21</v>
          </cell>
          <cell r="C776">
            <v>45</v>
          </cell>
          <cell r="D776" t="str">
            <v>Landa VHGV 2000A Pressure Washer</v>
          </cell>
          <cell r="F776">
            <v>0.6</v>
          </cell>
        </row>
      </sheetData>
      <sheetData sheetId="11"/>
      <sheetData sheetId="12"/>
      <sheetData sheetId="13">
        <row r="9">
          <cell r="K9">
            <v>0</v>
          </cell>
        </row>
      </sheetData>
      <sheetData sheetId="14"/>
      <sheetData sheetId="15">
        <row r="1">
          <cell r="B1" t="str">
            <v>04850  MCMINNVILLE CITY SANITARY SERVICE, INC</v>
          </cell>
        </row>
      </sheetData>
      <sheetData sheetId="16"/>
      <sheetData sheetId="17"/>
      <sheetData sheetId="18">
        <row r="9">
          <cell r="K9">
            <v>0</v>
          </cell>
        </row>
      </sheetData>
      <sheetData sheetId="19"/>
      <sheetData sheetId="20">
        <row r="1">
          <cell r="B1" t="str">
            <v>04850  MCMINNVILLE CITY SANITARY SERVICE, INC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hibit"/>
      <sheetName val="COMMENTS"/>
      <sheetName val="assets"/>
      <sheetName val="_ good"/>
      <sheetName val="trend factors"/>
      <sheetName val="r3 factors"/>
      <sheetName val="MSTRNDF"/>
      <sheetName val="BLS-PPI Tables"/>
      <sheetName val="class"/>
      <sheetName val="Source--&gt;"/>
      <sheetName val="Valley Assets"/>
      <sheetName val="__good"/>
      <sheetName val="trend_factors"/>
      <sheetName val="r3_factors"/>
      <sheetName val="BLS-PPI_Tables"/>
      <sheetName val="Valley_Assets"/>
      <sheetName val="__good1"/>
      <sheetName val="trend_factors1"/>
      <sheetName val="r3_factors1"/>
      <sheetName val="BLS-PPI_Tables1"/>
      <sheetName val="Valley_Assets1"/>
    </sheetNames>
    <sheetDataSet>
      <sheetData sheetId="0">
        <row r="692">
          <cell r="J692">
            <v>2419647.9708769736</v>
          </cell>
        </row>
      </sheetData>
      <sheetData sheetId="1" refreshError="1"/>
      <sheetData sheetId="2">
        <row r="4">
          <cell r="A4" t="str">
            <v>VALLEY.1</v>
          </cell>
        </row>
      </sheetData>
      <sheetData sheetId="3" refreshError="1"/>
      <sheetData sheetId="4" refreshError="1"/>
      <sheetData sheetId="5">
        <row r="9">
          <cell r="K9">
            <v>0</v>
          </cell>
        </row>
      </sheetData>
      <sheetData sheetId="6" refreshError="1"/>
      <sheetData sheetId="7" refreshError="1"/>
      <sheetData sheetId="8">
        <row r="2">
          <cell r="D2" t="str">
            <v>a o a</v>
          </cell>
        </row>
      </sheetData>
      <sheetData sheetId="9" refreshError="1"/>
      <sheetData sheetId="10">
        <row r="1">
          <cell r="B1" t="str">
            <v>04850  MCMINNVILLE CITY SANITARY SERVICE, INC</v>
          </cell>
        </row>
        <row r="10">
          <cell r="A10" t="str">
            <v>VALLEY.1</v>
          </cell>
          <cell r="B10">
            <v>1</v>
          </cell>
          <cell r="C10"/>
          <cell r="D10" t="str">
            <v xml:space="preserve">LEASED CONTAINERS                            </v>
          </cell>
          <cell r="E10">
            <v>35370</v>
          </cell>
          <cell r="F10">
            <v>39512.839999999997</v>
          </cell>
          <cell r="G10">
            <v>0</v>
          </cell>
          <cell r="H10"/>
          <cell r="I10">
            <v>0</v>
          </cell>
          <cell r="J10">
            <v>39512.839999999997</v>
          </cell>
          <cell r="K10">
            <v>0</v>
          </cell>
          <cell r="L10">
            <v>39512.839999999997</v>
          </cell>
          <cell r="M10">
            <v>0</v>
          </cell>
          <cell r="N10" t="str">
            <v>S/L</v>
          </cell>
          <cell r="O10">
            <v>7</v>
          </cell>
          <cell r="P10" t="str">
            <v>Leased Equipment</v>
          </cell>
        </row>
        <row r="11">
          <cell r="A11" t="str">
            <v>VALLEY.2</v>
          </cell>
          <cell r="B11">
            <v>2</v>
          </cell>
          <cell r="C11"/>
          <cell r="D11" t="str">
            <v xml:space="preserve">DESK                                         </v>
          </cell>
          <cell r="E11">
            <v>28530</v>
          </cell>
          <cell r="F11">
            <v>545</v>
          </cell>
          <cell r="G11">
            <v>0</v>
          </cell>
          <cell r="H11"/>
          <cell r="I11">
            <v>0</v>
          </cell>
          <cell r="J11">
            <v>545</v>
          </cell>
          <cell r="K11">
            <v>0</v>
          </cell>
          <cell r="L11">
            <v>545</v>
          </cell>
          <cell r="M11">
            <v>0</v>
          </cell>
          <cell r="N11" t="str">
            <v>200DB</v>
          </cell>
          <cell r="O11">
            <v>5</v>
          </cell>
          <cell r="P11" t="str">
            <v>Furniture &amp; Fixtures</v>
          </cell>
        </row>
        <row r="12">
          <cell r="A12" t="str">
            <v>VALLEY.3</v>
          </cell>
          <cell r="B12">
            <v>3</v>
          </cell>
          <cell r="C12"/>
          <cell r="D12" t="str">
            <v xml:space="preserve">DESK                                         </v>
          </cell>
          <cell r="E12">
            <v>28856</v>
          </cell>
          <cell r="F12">
            <v>392</v>
          </cell>
          <cell r="G12">
            <v>0</v>
          </cell>
          <cell r="H12"/>
          <cell r="I12">
            <v>0</v>
          </cell>
          <cell r="J12">
            <v>392</v>
          </cell>
          <cell r="K12">
            <v>0</v>
          </cell>
          <cell r="L12">
            <v>392</v>
          </cell>
          <cell r="M12">
            <v>0</v>
          </cell>
          <cell r="N12" t="str">
            <v>200DB</v>
          </cell>
          <cell r="O12">
            <v>5</v>
          </cell>
          <cell r="P12" t="str">
            <v>Furniture &amp; Fixtures</v>
          </cell>
        </row>
        <row r="13">
          <cell r="A13" t="str">
            <v>VALLEY.4</v>
          </cell>
          <cell r="B13">
            <v>4</v>
          </cell>
          <cell r="C13"/>
          <cell r="D13" t="str">
            <v xml:space="preserve">OFFICE CHAIRS                                </v>
          </cell>
          <cell r="E13">
            <v>29873</v>
          </cell>
          <cell r="F13">
            <v>190</v>
          </cell>
          <cell r="G13">
            <v>0</v>
          </cell>
          <cell r="H13"/>
          <cell r="I13">
            <v>0</v>
          </cell>
          <cell r="J13">
            <v>190</v>
          </cell>
          <cell r="K13">
            <v>0</v>
          </cell>
          <cell r="L13">
            <v>190</v>
          </cell>
          <cell r="M13">
            <v>0</v>
          </cell>
          <cell r="N13" t="str">
            <v>S/L</v>
          </cell>
          <cell r="O13">
            <v>3</v>
          </cell>
          <cell r="P13" t="str">
            <v>Furniture &amp; Fixtures</v>
          </cell>
        </row>
        <row r="14">
          <cell r="A14" t="str">
            <v>VALLEY.5</v>
          </cell>
          <cell r="B14">
            <v>5</v>
          </cell>
          <cell r="C14"/>
          <cell r="D14" t="str">
            <v xml:space="preserve">SOFTPACK SOFTWARE                            </v>
          </cell>
          <cell r="E14">
            <v>34212</v>
          </cell>
          <cell r="F14">
            <v>24903</v>
          </cell>
          <cell r="G14">
            <v>0</v>
          </cell>
          <cell r="H14"/>
          <cell r="I14">
            <v>0</v>
          </cell>
          <cell r="J14">
            <v>24903</v>
          </cell>
          <cell r="K14">
            <v>0</v>
          </cell>
          <cell r="L14">
            <v>24903</v>
          </cell>
          <cell r="M14">
            <v>0</v>
          </cell>
          <cell r="N14" t="str">
            <v>S/L</v>
          </cell>
          <cell r="O14">
            <v>5</v>
          </cell>
          <cell r="P14" t="str">
            <v>Furniture &amp; Fixtures</v>
          </cell>
        </row>
        <row r="15">
          <cell r="A15" t="str">
            <v>VALLEY.6</v>
          </cell>
          <cell r="B15">
            <v>6</v>
          </cell>
          <cell r="C15"/>
          <cell r="D15" t="str">
            <v xml:space="preserve">MEDICAL WASTE CABINET                        </v>
          </cell>
          <cell r="E15">
            <v>34239</v>
          </cell>
          <cell r="F15">
            <v>642</v>
          </cell>
          <cell r="G15">
            <v>0</v>
          </cell>
          <cell r="H15"/>
          <cell r="I15">
            <v>0</v>
          </cell>
          <cell r="J15">
            <v>642</v>
          </cell>
          <cell r="K15">
            <v>0</v>
          </cell>
          <cell r="L15">
            <v>642</v>
          </cell>
          <cell r="M15">
            <v>0</v>
          </cell>
          <cell r="N15" t="str">
            <v>S/L</v>
          </cell>
          <cell r="O15">
            <v>5</v>
          </cell>
          <cell r="P15" t="str">
            <v>Furniture &amp; Fixtures</v>
          </cell>
        </row>
        <row r="16">
          <cell r="A16" t="str">
            <v>VALLEY.7</v>
          </cell>
          <cell r="B16">
            <v>7</v>
          </cell>
          <cell r="C16"/>
          <cell r="D16" t="str">
            <v xml:space="preserve">3 Computer Remotes                           </v>
          </cell>
          <cell r="E16">
            <v>34758</v>
          </cell>
          <cell r="F16">
            <v>1202.5</v>
          </cell>
          <cell r="G16">
            <v>0</v>
          </cell>
          <cell r="H16"/>
          <cell r="I16">
            <v>0</v>
          </cell>
          <cell r="J16">
            <v>1202.5</v>
          </cell>
          <cell r="K16">
            <v>0</v>
          </cell>
          <cell r="L16">
            <v>1202.5</v>
          </cell>
          <cell r="M16">
            <v>0</v>
          </cell>
          <cell r="N16" t="str">
            <v>S/L</v>
          </cell>
          <cell r="O16">
            <v>5</v>
          </cell>
          <cell r="P16" t="str">
            <v>Furniture &amp; Fixtures</v>
          </cell>
        </row>
        <row r="17">
          <cell r="A17" t="str">
            <v>VALLEY.8</v>
          </cell>
          <cell r="B17">
            <v>8</v>
          </cell>
          <cell r="C17"/>
          <cell r="D17" t="str">
            <v xml:space="preserve">RADIO REPEATER - WC                          </v>
          </cell>
          <cell r="E17">
            <v>32508</v>
          </cell>
          <cell r="F17">
            <v>400</v>
          </cell>
          <cell r="G17">
            <v>0</v>
          </cell>
          <cell r="H17"/>
          <cell r="I17">
            <v>0</v>
          </cell>
          <cell r="J17">
            <v>400</v>
          </cell>
          <cell r="K17">
            <v>0</v>
          </cell>
          <cell r="L17">
            <v>400</v>
          </cell>
          <cell r="M17">
            <v>0</v>
          </cell>
          <cell r="N17" t="str">
            <v>S/L</v>
          </cell>
          <cell r="O17">
            <v>10</v>
          </cell>
          <cell r="P17" t="str">
            <v>Furniture &amp; Fixtures</v>
          </cell>
        </row>
        <row r="18">
          <cell r="A18" t="str">
            <v>VALLEY.9</v>
          </cell>
          <cell r="B18">
            <v>9</v>
          </cell>
          <cell r="C18"/>
          <cell r="D18" t="str">
            <v xml:space="preserve">PHOTOCOPIER - WC                             </v>
          </cell>
          <cell r="E18">
            <v>33098</v>
          </cell>
          <cell r="F18">
            <v>1050</v>
          </cell>
          <cell r="G18">
            <v>0</v>
          </cell>
          <cell r="H18"/>
          <cell r="I18">
            <v>0</v>
          </cell>
          <cell r="J18">
            <v>1050</v>
          </cell>
          <cell r="K18">
            <v>0</v>
          </cell>
          <cell r="L18">
            <v>1050</v>
          </cell>
          <cell r="M18">
            <v>0</v>
          </cell>
          <cell r="N18" t="str">
            <v>S/L</v>
          </cell>
          <cell r="O18">
            <v>10</v>
          </cell>
          <cell r="P18" t="str">
            <v>Furniture &amp; Fixtures</v>
          </cell>
        </row>
        <row r="19">
          <cell r="A19" t="str">
            <v>VALLEY.10</v>
          </cell>
          <cell r="B19">
            <v>10</v>
          </cell>
          <cell r="C19"/>
          <cell r="D19" t="str">
            <v xml:space="preserve">FAX MACHINE - WC                             </v>
          </cell>
          <cell r="E19">
            <v>33133</v>
          </cell>
          <cell r="F19">
            <v>1095</v>
          </cell>
          <cell r="G19">
            <v>0</v>
          </cell>
          <cell r="H19"/>
          <cell r="I19">
            <v>0</v>
          </cell>
          <cell r="J19">
            <v>1095</v>
          </cell>
          <cell r="K19">
            <v>0</v>
          </cell>
          <cell r="L19">
            <v>1095</v>
          </cell>
          <cell r="M19">
            <v>0</v>
          </cell>
          <cell r="N19" t="str">
            <v>S/L</v>
          </cell>
          <cell r="O19">
            <v>7</v>
          </cell>
          <cell r="P19" t="str">
            <v>Furniture &amp; Fixtures</v>
          </cell>
        </row>
        <row r="20">
          <cell r="A20" t="str">
            <v>VALLEY.11</v>
          </cell>
          <cell r="B20">
            <v>11</v>
          </cell>
          <cell r="C20"/>
          <cell r="D20" t="str">
            <v xml:space="preserve">EQUIPMENT - WC                               </v>
          </cell>
          <cell r="E20">
            <v>30225</v>
          </cell>
          <cell r="F20">
            <v>2435</v>
          </cell>
          <cell r="G20">
            <v>0</v>
          </cell>
          <cell r="H20"/>
          <cell r="I20">
            <v>0</v>
          </cell>
          <cell r="J20">
            <v>2435</v>
          </cell>
          <cell r="K20">
            <v>0</v>
          </cell>
          <cell r="L20">
            <v>2435</v>
          </cell>
          <cell r="M20">
            <v>0</v>
          </cell>
          <cell r="N20" t="str">
            <v>S/L</v>
          </cell>
          <cell r="O20">
            <v>5</v>
          </cell>
          <cell r="P20" t="str">
            <v>Furniture &amp; Fixtures</v>
          </cell>
        </row>
        <row r="21">
          <cell r="A21" t="str">
            <v>VALLEY.12</v>
          </cell>
          <cell r="B21">
            <v>12</v>
          </cell>
          <cell r="C21"/>
          <cell r="D21" t="str">
            <v xml:space="preserve">EQUIPMENT - WC                               </v>
          </cell>
          <cell r="E21">
            <v>29221</v>
          </cell>
          <cell r="F21">
            <v>2279</v>
          </cell>
          <cell r="G21">
            <v>0</v>
          </cell>
          <cell r="H21"/>
          <cell r="I21">
            <v>0</v>
          </cell>
          <cell r="J21">
            <v>2279</v>
          </cell>
          <cell r="K21">
            <v>0</v>
          </cell>
          <cell r="L21">
            <v>2279</v>
          </cell>
          <cell r="M21">
            <v>0</v>
          </cell>
          <cell r="N21" t="str">
            <v>S/L</v>
          </cell>
          <cell r="O21">
            <v>7</v>
          </cell>
          <cell r="P21" t="str">
            <v>Furniture &amp; Fixtures</v>
          </cell>
        </row>
        <row r="22">
          <cell r="A22" t="str">
            <v>VALLEY.13</v>
          </cell>
          <cell r="B22">
            <v>13</v>
          </cell>
          <cell r="C22"/>
          <cell r="D22" t="str">
            <v xml:space="preserve">DRAPES - WC                                  </v>
          </cell>
          <cell r="E22">
            <v>33239</v>
          </cell>
          <cell r="F22">
            <v>451</v>
          </cell>
          <cell r="G22">
            <v>0</v>
          </cell>
          <cell r="H22"/>
          <cell r="I22">
            <v>0</v>
          </cell>
          <cell r="J22">
            <v>451</v>
          </cell>
          <cell r="K22">
            <v>0</v>
          </cell>
          <cell r="L22">
            <v>451</v>
          </cell>
          <cell r="M22">
            <v>0</v>
          </cell>
          <cell r="N22" t="str">
            <v>S/L</v>
          </cell>
          <cell r="O22">
            <v>10</v>
          </cell>
          <cell r="P22" t="str">
            <v>Furniture &amp; Fixtures</v>
          </cell>
        </row>
        <row r="23">
          <cell r="A23" t="str">
            <v>VALLEY.14</v>
          </cell>
          <cell r="B23">
            <v>14</v>
          </cell>
          <cell r="C23"/>
          <cell r="D23" t="str">
            <v xml:space="preserve">ALARM - WC                                   </v>
          </cell>
          <cell r="E23">
            <v>33239</v>
          </cell>
          <cell r="F23">
            <v>390</v>
          </cell>
          <cell r="G23">
            <v>0</v>
          </cell>
          <cell r="H23"/>
          <cell r="I23">
            <v>0</v>
          </cell>
          <cell r="J23">
            <v>390</v>
          </cell>
          <cell r="K23">
            <v>0</v>
          </cell>
          <cell r="L23">
            <v>390</v>
          </cell>
          <cell r="M23">
            <v>0</v>
          </cell>
          <cell r="N23" t="str">
            <v>S/L</v>
          </cell>
          <cell r="O23">
            <v>7</v>
          </cell>
          <cell r="P23" t="str">
            <v>Furniture &amp; Fixtures</v>
          </cell>
        </row>
        <row r="24">
          <cell r="A24" t="str">
            <v>VALLEY.15</v>
          </cell>
          <cell r="B24">
            <v>15</v>
          </cell>
          <cell r="C24"/>
          <cell r="D24" t="str">
            <v xml:space="preserve">FURNITURE - WC                               </v>
          </cell>
          <cell r="E24">
            <v>33239</v>
          </cell>
          <cell r="F24">
            <v>571</v>
          </cell>
          <cell r="G24">
            <v>0</v>
          </cell>
          <cell r="H24"/>
          <cell r="I24">
            <v>0</v>
          </cell>
          <cell r="J24">
            <v>571</v>
          </cell>
          <cell r="K24">
            <v>0</v>
          </cell>
          <cell r="L24">
            <v>571</v>
          </cell>
          <cell r="M24">
            <v>0</v>
          </cell>
          <cell r="N24" t="str">
            <v>S/L</v>
          </cell>
          <cell r="O24">
            <v>7</v>
          </cell>
          <cell r="P24" t="str">
            <v>Furniture &amp; Fixtures</v>
          </cell>
        </row>
        <row r="25">
          <cell r="A25" t="str">
            <v>VALLEY.16</v>
          </cell>
          <cell r="B25">
            <v>16</v>
          </cell>
          <cell r="C25"/>
          <cell r="D25" t="str">
            <v xml:space="preserve">EQUIPMENT - WC                               </v>
          </cell>
          <cell r="E25">
            <v>30681</v>
          </cell>
          <cell r="F25">
            <v>4620</v>
          </cell>
          <cell r="G25">
            <v>0</v>
          </cell>
          <cell r="H25"/>
          <cell r="I25">
            <v>0</v>
          </cell>
          <cell r="J25">
            <v>4620</v>
          </cell>
          <cell r="K25">
            <v>0</v>
          </cell>
          <cell r="L25">
            <v>4620</v>
          </cell>
          <cell r="M25">
            <v>0</v>
          </cell>
          <cell r="N25" t="str">
            <v>S/L</v>
          </cell>
          <cell r="O25">
            <v>5</v>
          </cell>
          <cell r="P25" t="str">
            <v>Furniture &amp; Fixtures</v>
          </cell>
        </row>
        <row r="26">
          <cell r="A26" t="str">
            <v>VALLEY.17</v>
          </cell>
          <cell r="B26">
            <v>17</v>
          </cell>
          <cell r="C26"/>
          <cell r="D26" t="str">
            <v xml:space="preserve">14' Security Box                             </v>
          </cell>
          <cell r="E26">
            <v>35172</v>
          </cell>
          <cell r="F26">
            <v>3569</v>
          </cell>
          <cell r="G26">
            <v>0</v>
          </cell>
          <cell r="H26"/>
          <cell r="I26">
            <v>0</v>
          </cell>
          <cell r="J26">
            <v>3569</v>
          </cell>
          <cell r="K26">
            <v>0</v>
          </cell>
          <cell r="L26">
            <v>3569</v>
          </cell>
          <cell r="M26">
            <v>0</v>
          </cell>
          <cell r="N26" t="str">
            <v>S/L</v>
          </cell>
          <cell r="O26">
            <v>7</v>
          </cell>
          <cell r="P26" t="str">
            <v>Furniture &amp; Fixtures</v>
          </cell>
        </row>
        <row r="27">
          <cell r="A27" t="str">
            <v>VALLEY.18</v>
          </cell>
          <cell r="B27">
            <v>18</v>
          </cell>
          <cell r="C27"/>
          <cell r="D27" t="str">
            <v xml:space="preserve">BRICK MAIL DROP                              </v>
          </cell>
          <cell r="E27">
            <v>35915</v>
          </cell>
          <cell r="F27">
            <v>1645</v>
          </cell>
          <cell r="G27">
            <v>0</v>
          </cell>
          <cell r="H27"/>
          <cell r="I27">
            <v>0</v>
          </cell>
          <cell r="J27">
            <v>1645</v>
          </cell>
          <cell r="K27">
            <v>0</v>
          </cell>
          <cell r="L27">
            <v>1645</v>
          </cell>
          <cell r="M27">
            <v>0</v>
          </cell>
          <cell r="N27" t="str">
            <v>S/L</v>
          </cell>
          <cell r="O27">
            <v>7</v>
          </cell>
          <cell r="P27" t="str">
            <v>Furniture &amp; Fixtures</v>
          </cell>
        </row>
        <row r="28">
          <cell r="A28" t="str">
            <v>VALLEY.19</v>
          </cell>
          <cell r="B28">
            <v>19</v>
          </cell>
          <cell r="C28"/>
          <cell r="D28" t="str">
            <v xml:space="preserve">1975 INTERNATIONAL &amp; PACKER                  </v>
          </cell>
          <cell r="E28">
            <v>27546</v>
          </cell>
          <cell r="F28">
            <v>40617</v>
          </cell>
          <cell r="G28">
            <v>0</v>
          </cell>
          <cell r="H28"/>
          <cell r="I28">
            <v>0</v>
          </cell>
          <cell r="J28">
            <v>40617</v>
          </cell>
          <cell r="K28">
            <v>0</v>
          </cell>
          <cell r="L28">
            <v>40617</v>
          </cell>
          <cell r="M28">
            <v>0</v>
          </cell>
          <cell r="N28" t="str">
            <v>S/L</v>
          </cell>
          <cell r="O28">
            <v>5</v>
          </cell>
          <cell r="P28" t="str">
            <v>Transportation Equipment</v>
          </cell>
        </row>
        <row r="29">
          <cell r="A29" t="str">
            <v>VALLEY.20</v>
          </cell>
          <cell r="B29">
            <v>20</v>
          </cell>
          <cell r="C29"/>
          <cell r="D29" t="str">
            <v xml:space="preserve">1979 CHEVROLET 1 TON P/U                     </v>
          </cell>
          <cell r="E29">
            <v>28954</v>
          </cell>
          <cell r="F29">
            <v>6927</v>
          </cell>
          <cell r="G29">
            <v>0</v>
          </cell>
          <cell r="H29"/>
          <cell r="I29">
            <v>0</v>
          </cell>
          <cell r="J29">
            <v>6927</v>
          </cell>
          <cell r="K29">
            <v>0</v>
          </cell>
          <cell r="L29">
            <v>6927</v>
          </cell>
          <cell r="M29">
            <v>0</v>
          </cell>
          <cell r="N29" t="str">
            <v>S/L</v>
          </cell>
          <cell r="O29">
            <v>5</v>
          </cell>
          <cell r="P29" t="str">
            <v>Transportation Equipment</v>
          </cell>
        </row>
        <row r="30">
          <cell r="A30" t="str">
            <v>VALLEY.21</v>
          </cell>
          <cell r="B30">
            <v>21</v>
          </cell>
          <cell r="C30"/>
          <cell r="D30" t="str">
            <v xml:space="preserve">PARKS RETRIEVER                              </v>
          </cell>
          <cell r="E30">
            <v>29424</v>
          </cell>
          <cell r="F30">
            <v>10500</v>
          </cell>
          <cell r="G30">
            <v>0</v>
          </cell>
          <cell r="H30"/>
          <cell r="I30">
            <v>0</v>
          </cell>
          <cell r="J30">
            <v>10500</v>
          </cell>
          <cell r="K30">
            <v>0</v>
          </cell>
          <cell r="L30">
            <v>10500</v>
          </cell>
          <cell r="M30">
            <v>0</v>
          </cell>
          <cell r="N30" t="str">
            <v>S/L</v>
          </cell>
          <cell r="O30">
            <v>5</v>
          </cell>
          <cell r="P30" t="str">
            <v>Transportation Equipment</v>
          </cell>
        </row>
        <row r="31">
          <cell r="A31" t="str">
            <v>VALLEY.22</v>
          </cell>
          <cell r="B31">
            <v>22</v>
          </cell>
          <cell r="C31"/>
          <cell r="D31" t="str">
            <v xml:space="preserve">1981 KENWORTH CHASSIS                        </v>
          </cell>
          <cell r="E31">
            <v>29636</v>
          </cell>
          <cell r="F31">
            <v>37611</v>
          </cell>
          <cell r="G31">
            <v>0</v>
          </cell>
          <cell r="H31"/>
          <cell r="I31">
            <v>0</v>
          </cell>
          <cell r="J31">
            <v>37611</v>
          </cell>
          <cell r="K31">
            <v>0</v>
          </cell>
          <cell r="L31">
            <v>37611</v>
          </cell>
          <cell r="M31">
            <v>0</v>
          </cell>
          <cell r="N31" t="str">
            <v>S/L</v>
          </cell>
          <cell r="O31">
            <v>5</v>
          </cell>
          <cell r="P31" t="str">
            <v>Transportation Equipment</v>
          </cell>
        </row>
        <row r="32">
          <cell r="A32" t="str">
            <v>VALLEY.23</v>
          </cell>
          <cell r="B32">
            <v>25</v>
          </cell>
          <cell r="C32"/>
          <cell r="D32" t="str">
            <v xml:space="preserve">PARTS TRUCK                                  </v>
          </cell>
          <cell r="E32">
            <v>32337</v>
          </cell>
          <cell r="F32">
            <v>7125</v>
          </cell>
          <cell r="G32">
            <v>0</v>
          </cell>
          <cell r="H32"/>
          <cell r="I32">
            <v>0</v>
          </cell>
          <cell r="J32">
            <v>7125</v>
          </cell>
          <cell r="K32">
            <v>0</v>
          </cell>
          <cell r="L32">
            <v>7125</v>
          </cell>
          <cell r="M32">
            <v>0</v>
          </cell>
          <cell r="N32" t="str">
            <v>S/L</v>
          </cell>
          <cell r="O32">
            <v>5</v>
          </cell>
          <cell r="P32" t="str">
            <v>Transportation Equipment</v>
          </cell>
        </row>
        <row r="33">
          <cell r="A33" t="str">
            <v>VALLEY.24</v>
          </cell>
          <cell r="B33">
            <v>26</v>
          </cell>
          <cell r="C33"/>
          <cell r="D33" t="str">
            <v xml:space="preserve">91 PETERBILT                                </v>
          </cell>
          <cell r="E33">
            <v>33259</v>
          </cell>
          <cell r="F33">
            <v>75437</v>
          </cell>
          <cell r="G33">
            <v>0</v>
          </cell>
          <cell r="H33"/>
          <cell r="I33">
            <v>0</v>
          </cell>
          <cell r="J33">
            <v>75437</v>
          </cell>
          <cell r="K33">
            <v>0</v>
          </cell>
          <cell r="L33">
            <v>75437</v>
          </cell>
          <cell r="M33">
            <v>0</v>
          </cell>
          <cell r="N33" t="str">
            <v>S/L</v>
          </cell>
          <cell r="O33">
            <v>5</v>
          </cell>
          <cell r="P33" t="str">
            <v>Transportation Equipment</v>
          </cell>
        </row>
        <row r="34">
          <cell r="A34" t="str">
            <v>VALLEY.25</v>
          </cell>
          <cell r="B34">
            <v>27</v>
          </cell>
          <cell r="C34"/>
          <cell r="D34" t="str">
            <v xml:space="preserve">MAGNUM ROLL-OFF HOIST 22'6   BOOM            </v>
          </cell>
          <cell r="E34">
            <v>33270</v>
          </cell>
          <cell r="F34">
            <v>15941</v>
          </cell>
          <cell r="G34">
            <v>0</v>
          </cell>
          <cell r="H34"/>
          <cell r="I34">
            <v>0</v>
          </cell>
          <cell r="J34">
            <v>15941</v>
          </cell>
          <cell r="K34">
            <v>0</v>
          </cell>
          <cell r="L34">
            <v>15941</v>
          </cell>
          <cell r="M34">
            <v>0</v>
          </cell>
          <cell r="N34" t="str">
            <v>S/L</v>
          </cell>
          <cell r="O34">
            <v>7</v>
          </cell>
          <cell r="P34" t="str">
            <v>Transportation Equipment</v>
          </cell>
        </row>
        <row r="35">
          <cell r="A35" t="str">
            <v>VALLEY.26</v>
          </cell>
          <cell r="B35">
            <v>28</v>
          </cell>
          <cell r="C35"/>
          <cell r="D35" t="str">
            <v xml:space="preserve">New FRONT LOADING BODY - STAGG               </v>
          </cell>
          <cell r="E35">
            <v>33358</v>
          </cell>
          <cell r="F35">
            <v>42930</v>
          </cell>
          <cell r="G35">
            <v>0</v>
          </cell>
          <cell r="H35"/>
          <cell r="I35">
            <v>0</v>
          </cell>
          <cell r="J35">
            <v>42930</v>
          </cell>
          <cell r="K35">
            <v>0</v>
          </cell>
          <cell r="L35">
            <v>42930</v>
          </cell>
          <cell r="M35">
            <v>0</v>
          </cell>
          <cell r="N35" t="str">
            <v>S/L</v>
          </cell>
          <cell r="O35">
            <v>5</v>
          </cell>
          <cell r="P35" t="str">
            <v>Transportation Equipment</v>
          </cell>
        </row>
        <row r="36">
          <cell r="A36" t="str">
            <v>VALLEY.27</v>
          </cell>
          <cell r="B36">
            <v>29</v>
          </cell>
          <cell r="C36"/>
          <cell r="D36" t="str">
            <v xml:space="preserve">CONTAINER TARPER                             </v>
          </cell>
          <cell r="E36">
            <v>33269</v>
          </cell>
          <cell r="F36">
            <v>2760</v>
          </cell>
          <cell r="G36">
            <v>0</v>
          </cell>
          <cell r="H36"/>
          <cell r="I36">
            <v>0</v>
          </cell>
          <cell r="J36">
            <v>2760</v>
          </cell>
          <cell r="K36">
            <v>0</v>
          </cell>
          <cell r="L36">
            <v>2760</v>
          </cell>
          <cell r="M36">
            <v>0</v>
          </cell>
          <cell r="N36" t="str">
            <v>S/L</v>
          </cell>
          <cell r="O36">
            <v>7</v>
          </cell>
          <cell r="P36" t="str">
            <v>Transportation Equipment</v>
          </cell>
        </row>
        <row r="37">
          <cell r="A37" t="str">
            <v>VALLEY.28</v>
          </cell>
          <cell r="B37">
            <v>30</v>
          </cell>
          <cell r="C37"/>
          <cell r="D37" t="str">
            <v xml:space="preserve">GMC ROLLOFF TRUCK-CSS#2                      </v>
          </cell>
          <cell r="E37">
            <v>33525</v>
          </cell>
          <cell r="F37">
            <v>35600</v>
          </cell>
          <cell r="G37">
            <v>0</v>
          </cell>
          <cell r="H37"/>
          <cell r="I37">
            <v>0</v>
          </cell>
          <cell r="J37">
            <v>35600</v>
          </cell>
          <cell r="K37">
            <v>0</v>
          </cell>
          <cell r="L37">
            <v>35600</v>
          </cell>
          <cell r="M37">
            <v>0</v>
          </cell>
          <cell r="N37" t="str">
            <v>S/L</v>
          </cell>
          <cell r="O37">
            <v>5</v>
          </cell>
          <cell r="P37" t="str">
            <v>Transportation Equipment</v>
          </cell>
        </row>
        <row r="38">
          <cell r="A38" t="str">
            <v>VALLEY.29</v>
          </cell>
          <cell r="B38">
            <v>33</v>
          </cell>
          <cell r="C38"/>
          <cell r="D38" t="str">
            <v xml:space="preserve">1992 GMC #21 (Net of Ins Proceeds            </v>
          </cell>
          <cell r="E38">
            <v>34159</v>
          </cell>
          <cell r="F38">
            <v>1727.75</v>
          </cell>
          <cell r="G38">
            <v>0</v>
          </cell>
          <cell r="H38"/>
          <cell r="I38">
            <v>0</v>
          </cell>
          <cell r="J38">
            <v>1727.75</v>
          </cell>
          <cell r="K38">
            <v>0</v>
          </cell>
          <cell r="L38">
            <v>1727.75</v>
          </cell>
          <cell r="M38">
            <v>0</v>
          </cell>
          <cell r="N38" t="str">
            <v>S/L</v>
          </cell>
          <cell r="O38">
            <v>5</v>
          </cell>
          <cell r="P38" t="str">
            <v>Transportation Equipment</v>
          </cell>
        </row>
        <row r="39">
          <cell r="A39" t="str">
            <v>VALLEY.30</v>
          </cell>
          <cell r="B39">
            <v>34</v>
          </cell>
          <cell r="C39"/>
          <cell r="D39" t="str">
            <v xml:space="preserve">ADDITIONS TO TRUCK #5                        </v>
          </cell>
          <cell r="E39">
            <v>34089</v>
          </cell>
          <cell r="F39">
            <v>22164.5</v>
          </cell>
          <cell r="G39">
            <v>0</v>
          </cell>
          <cell r="H39"/>
          <cell r="I39">
            <v>0</v>
          </cell>
          <cell r="J39">
            <v>22164.5</v>
          </cell>
          <cell r="K39">
            <v>0</v>
          </cell>
          <cell r="L39">
            <v>22164.5</v>
          </cell>
          <cell r="M39">
            <v>0</v>
          </cell>
          <cell r="N39" t="str">
            <v>S/L</v>
          </cell>
          <cell r="O39">
            <v>5</v>
          </cell>
          <cell r="P39" t="str">
            <v>Transportation Equipment</v>
          </cell>
        </row>
        <row r="40">
          <cell r="A40" t="str">
            <v>VALLEY.31</v>
          </cell>
          <cell r="B40">
            <v>35</v>
          </cell>
          <cell r="C40"/>
          <cell r="D40" t="str">
            <v xml:space="preserve">ADDITIONS TO TRUCK #2                        </v>
          </cell>
          <cell r="E40">
            <v>34120</v>
          </cell>
          <cell r="F40">
            <v>10443</v>
          </cell>
          <cell r="G40">
            <v>0</v>
          </cell>
          <cell r="H40"/>
          <cell r="I40">
            <v>0</v>
          </cell>
          <cell r="J40">
            <v>10443</v>
          </cell>
          <cell r="K40">
            <v>0</v>
          </cell>
          <cell r="L40">
            <v>10443</v>
          </cell>
          <cell r="M40">
            <v>0</v>
          </cell>
          <cell r="N40" t="str">
            <v>S/L</v>
          </cell>
          <cell r="O40">
            <v>5</v>
          </cell>
          <cell r="P40" t="str">
            <v>Transportation Equipment</v>
          </cell>
        </row>
        <row r="41">
          <cell r="A41" t="str">
            <v>VALLEY.32</v>
          </cell>
          <cell r="B41">
            <v>36</v>
          </cell>
          <cell r="C41"/>
          <cell r="D41" t="str">
            <v xml:space="preserve">RECYCLING TRUCK -#39                         </v>
          </cell>
          <cell r="E41">
            <v>34134</v>
          </cell>
          <cell r="F41">
            <v>88849.5</v>
          </cell>
          <cell r="G41">
            <v>0</v>
          </cell>
          <cell r="H41"/>
          <cell r="I41">
            <v>0</v>
          </cell>
          <cell r="J41">
            <v>88849.5</v>
          </cell>
          <cell r="K41">
            <v>0</v>
          </cell>
          <cell r="L41">
            <v>88849.5</v>
          </cell>
          <cell r="M41">
            <v>0</v>
          </cell>
          <cell r="N41" t="str">
            <v>S/L</v>
          </cell>
          <cell r="O41">
            <v>5</v>
          </cell>
          <cell r="P41" t="str">
            <v>Transportation Equipment</v>
          </cell>
        </row>
        <row r="42">
          <cell r="A42" t="str">
            <v>VALLEY.33</v>
          </cell>
          <cell r="B42">
            <v>38</v>
          </cell>
          <cell r="C42"/>
          <cell r="D42" t="str">
            <v xml:space="preserve">1989 LODAL                                   </v>
          </cell>
          <cell r="E42">
            <v>34059</v>
          </cell>
          <cell r="F42">
            <v>47931.7</v>
          </cell>
          <cell r="G42">
            <v>0</v>
          </cell>
          <cell r="H42"/>
          <cell r="I42">
            <v>0</v>
          </cell>
          <cell r="J42">
            <v>47931.7</v>
          </cell>
          <cell r="K42">
            <v>0</v>
          </cell>
          <cell r="L42">
            <v>47931.7</v>
          </cell>
          <cell r="M42">
            <v>0</v>
          </cell>
          <cell r="N42" t="str">
            <v>S/L</v>
          </cell>
          <cell r="O42">
            <v>5</v>
          </cell>
          <cell r="P42" t="str">
            <v>Transportation Equipment</v>
          </cell>
        </row>
        <row r="43">
          <cell r="A43" t="str">
            <v>VALLEY.34</v>
          </cell>
          <cell r="B43">
            <v>39</v>
          </cell>
          <cell r="C43"/>
          <cell r="D43" t="str">
            <v xml:space="preserve">AIRLIFT AXLE ADD TO TRUCK #5                 </v>
          </cell>
          <cell r="E43">
            <v>34439</v>
          </cell>
          <cell r="F43">
            <v>6993</v>
          </cell>
          <cell r="G43">
            <v>0</v>
          </cell>
          <cell r="H43"/>
          <cell r="I43">
            <v>0</v>
          </cell>
          <cell r="J43">
            <v>6993</v>
          </cell>
          <cell r="K43">
            <v>0</v>
          </cell>
          <cell r="L43">
            <v>6993</v>
          </cell>
          <cell r="M43">
            <v>0</v>
          </cell>
          <cell r="N43" t="str">
            <v>S/L</v>
          </cell>
          <cell r="O43">
            <v>5</v>
          </cell>
          <cell r="P43" t="str">
            <v>Transportation Equipment</v>
          </cell>
        </row>
        <row r="44">
          <cell r="A44" t="str">
            <v>VALLEY.35</v>
          </cell>
          <cell r="B44">
            <v>40</v>
          </cell>
          <cell r="C44"/>
          <cell r="D44" t="str">
            <v xml:space="preserve">TRUCK SCALE ADDED TO TRUCK #5                </v>
          </cell>
          <cell r="E44">
            <v>34446</v>
          </cell>
          <cell r="F44">
            <v>3450</v>
          </cell>
          <cell r="G44">
            <v>0</v>
          </cell>
          <cell r="H44"/>
          <cell r="I44">
            <v>0</v>
          </cell>
          <cell r="J44">
            <v>3450</v>
          </cell>
          <cell r="K44">
            <v>0</v>
          </cell>
          <cell r="L44">
            <v>3450</v>
          </cell>
          <cell r="M44">
            <v>0</v>
          </cell>
          <cell r="N44" t="str">
            <v>S/L</v>
          </cell>
          <cell r="O44">
            <v>5</v>
          </cell>
          <cell r="P44" t="str">
            <v>Transportation Equipment</v>
          </cell>
        </row>
        <row r="45">
          <cell r="A45" t="str">
            <v>VALLEY.36</v>
          </cell>
          <cell r="B45">
            <v>41</v>
          </cell>
          <cell r="C45"/>
          <cell r="D45" t="str">
            <v xml:space="preserve">BACKUP CAMERAS                               </v>
          </cell>
          <cell r="E45">
            <v>34485</v>
          </cell>
          <cell r="F45">
            <v>5298.72</v>
          </cell>
          <cell r="G45">
            <v>0</v>
          </cell>
          <cell r="H45"/>
          <cell r="I45">
            <v>0</v>
          </cell>
          <cell r="J45">
            <v>5298.72</v>
          </cell>
          <cell r="K45">
            <v>0</v>
          </cell>
          <cell r="L45">
            <v>5298.72</v>
          </cell>
          <cell r="M45">
            <v>0</v>
          </cell>
          <cell r="N45" t="str">
            <v>S/L</v>
          </cell>
          <cell r="O45">
            <v>5</v>
          </cell>
          <cell r="P45" t="str">
            <v>Transportation Equipment</v>
          </cell>
        </row>
        <row r="46">
          <cell r="A46" t="str">
            <v>VALLEY.37</v>
          </cell>
          <cell r="B46">
            <v>42</v>
          </cell>
          <cell r="C46"/>
          <cell r="D46" t="str">
            <v xml:space="preserve">P/U CANOPY                                   </v>
          </cell>
          <cell r="E46">
            <v>34498</v>
          </cell>
          <cell r="F46">
            <v>514</v>
          </cell>
          <cell r="G46">
            <v>0</v>
          </cell>
          <cell r="H46"/>
          <cell r="I46">
            <v>0</v>
          </cell>
          <cell r="J46">
            <v>514</v>
          </cell>
          <cell r="K46">
            <v>0</v>
          </cell>
          <cell r="L46">
            <v>514</v>
          </cell>
          <cell r="M46">
            <v>0</v>
          </cell>
          <cell r="N46" t="str">
            <v>S/L</v>
          </cell>
          <cell r="O46">
            <v>5</v>
          </cell>
          <cell r="P46" t="str">
            <v>Transportation Equipment</v>
          </cell>
        </row>
        <row r="47">
          <cell r="A47" t="str">
            <v>VALLEY.38</v>
          </cell>
          <cell r="B47">
            <v>43</v>
          </cell>
          <cell r="C47"/>
          <cell r="D47" t="str">
            <v xml:space="preserve">HOOKLIFT 17'6   STEEL FLAT RACK              </v>
          </cell>
          <cell r="E47">
            <v>34575</v>
          </cell>
          <cell r="F47">
            <v>5654</v>
          </cell>
          <cell r="G47">
            <v>0</v>
          </cell>
          <cell r="H47"/>
          <cell r="I47">
            <v>0</v>
          </cell>
          <cell r="J47">
            <v>5654</v>
          </cell>
          <cell r="K47">
            <v>0</v>
          </cell>
          <cell r="L47">
            <v>5654</v>
          </cell>
          <cell r="M47">
            <v>0</v>
          </cell>
          <cell r="N47" t="str">
            <v>S/L</v>
          </cell>
          <cell r="O47">
            <v>5</v>
          </cell>
          <cell r="P47" t="str">
            <v>Transportation Equipment</v>
          </cell>
        </row>
        <row r="48">
          <cell r="A48" t="str">
            <v>VALLEY.39</v>
          </cell>
          <cell r="B48">
            <v>44</v>
          </cell>
          <cell r="C48"/>
          <cell r="D48" t="str">
            <v xml:space="preserve">95 PETE MODEL 320                            </v>
          </cell>
          <cell r="E48">
            <v>34696</v>
          </cell>
          <cell r="F48">
            <v>82736</v>
          </cell>
          <cell r="G48">
            <v>0</v>
          </cell>
          <cell r="H48"/>
          <cell r="I48">
            <v>0</v>
          </cell>
          <cell r="J48">
            <v>82736</v>
          </cell>
          <cell r="K48">
            <v>0</v>
          </cell>
          <cell r="L48">
            <v>82736</v>
          </cell>
          <cell r="M48">
            <v>0</v>
          </cell>
          <cell r="N48" t="str">
            <v>S/L</v>
          </cell>
          <cell r="O48">
            <v>5</v>
          </cell>
          <cell r="P48" t="str">
            <v>Transportation Equipment</v>
          </cell>
        </row>
        <row r="49">
          <cell r="A49" t="str">
            <v>VALLEY.40</v>
          </cell>
          <cell r="B49">
            <v>45</v>
          </cell>
          <cell r="C49"/>
          <cell r="D49" t="str">
            <v xml:space="preserve">1994 Heil Front Loader                       </v>
          </cell>
          <cell r="E49">
            <v>34757</v>
          </cell>
          <cell r="F49">
            <v>70962</v>
          </cell>
          <cell r="G49">
            <v>0</v>
          </cell>
          <cell r="H49"/>
          <cell r="I49">
            <v>0</v>
          </cell>
          <cell r="J49">
            <v>70962</v>
          </cell>
          <cell r="K49">
            <v>0</v>
          </cell>
          <cell r="L49">
            <v>70962</v>
          </cell>
          <cell r="M49">
            <v>0</v>
          </cell>
          <cell r="N49" t="str">
            <v>S/L</v>
          </cell>
          <cell r="O49">
            <v>5</v>
          </cell>
          <cell r="P49" t="str">
            <v>Transportation Equipment</v>
          </cell>
        </row>
        <row r="50">
          <cell r="A50" t="str">
            <v>VALLEY.41</v>
          </cell>
          <cell r="B50">
            <v>46</v>
          </cell>
          <cell r="C50"/>
          <cell r="D50" t="str">
            <v xml:space="preserve">Additions to 1994 Heil Front load            </v>
          </cell>
          <cell r="E50">
            <v>34785</v>
          </cell>
          <cell r="F50">
            <v>1672.48</v>
          </cell>
          <cell r="G50">
            <v>0</v>
          </cell>
          <cell r="H50"/>
          <cell r="I50">
            <v>0</v>
          </cell>
          <cell r="J50">
            <v>1672.48</v>
          </cell>
          <cell r="K50">
            <v>0</v>
          </cell>
          <cell r="L50">
            <v>1672.48</v>
          </cell>
          <cell r="M50">
            <v>0</v>
          </cell>
          <cell r="N50" t="str">
            <v>S/L</v>
          </cell>
          <cell r="O50">
            <v>5</v>
          </cell>
          <cell r="P50" t="str">
            <v>Transportation Equipment</v>
          </cell>
        </row>
        <row r="51">
          <cell r="A51" t="str">
            <v>VALLEY.42</v>
          </cell>
          <cell r="B51">
            <v>47</v>
          </cell>
          <cell r="C51"/>
          <cell r="D51" t="str">
            <v xml:space="preserve">Additions to 1994 Heil Front Load            </v>
          </cell>
          <cell r="E51">
            <v>34786</v>
          </cell>
          <cell r="F51">
            <v>285.07</v>
          </cell>
          <cell r="G51">
            <v>0</v>
          </cell>
          <cell r="H51"/>
          <cell r="I51">
            <v>0</v>
          </cell>
          <cell r="J51">
            <v>285.07</v>
          </cell>
          <cell r="K51">
            <v>0</v>
          </cell>
          <cell r="L51">
            <v>285.07</v>
          </cell>
          <cell r="M51">
            <v>0</v>
          </cell>
          <cell r="N51" t="str">
            <v>S/L</v>
          </cell>
          <cell r="O51">
            <v>5</v>
          </cell>
          <cell r="P51" t="str">
            <v>Transportation Equipment</v>
          </cell>
        </row>
        <row r="52">
          <cell r="A52" t="str">
            <v>VALLEY.43</v>
          </cell>
          <cell r="B52">
            <v>48</v>
          </cell>
          <cell r="C52"/>
          <cell r="D52" t="str">
            <v xml:space="preserve">Additions to 1994 Heil Front Load            </v>
          </cell>
          <cell r="E52">
            <v>34789</v>
          </cell>
          <cell r="F52">
            <v>700</v>
          </cell>
          <cell r="G52">
            <v>0</v>
          </cell>
          <cell r="H52"/>
          <cell r="I52">
            <v>0</v>
          </cell>
          <cell r="J52">
            <v>700</v>
          </cell>
          <cell r="K52">
            <v>0</v>
          </cell>
          <cell r="L52">
            <v>700</v>
          </cell>
          <cell r="M52">
            <v>0</v>
          </cell>
          <cell r="N52" t="str">
            <v>S/L</v>
          </cell>
          <cell r="O52">
            <v>5</v>
          </cell>
          <cell r="P52" t="str">
            <v>Transportation Equipment</v>
          </cell>
        </row>
        <row r="53">
          <cell r="A53" t="str">
            <v>VALLEY.44</v>
          </cell>
          <cell r="B53">
            <v>49</v>
          </cell>
          <cell r="C53"/>
          <cell r="D53" t="str">
            <v xml:space="preserve">1 Backup Camera                              </v>
          </cell>
          <cell r="E53">
            <v>34789</v>
          </cell>
          <cell r="F53">
            <v>902.5</v>
          </cell>
          <cell r="G53">
            <v>0</v>
          </cell>
          <cell r="H53"/>
          <cell r="I53">
            <v>0</v>
          </cell>
          <cell r="J53">
            <v>902.5</v>
          </cell>
          <cell r="K53">
            <v>0</v>
          </cell>
          <cell r="L53">
            <v>902.5</v>
          </cell>
          <cell r="M53">
            <v>0</v>
          </cell>
          <cell r="N53" t="str">
            <v>S/L</v>
          </cell>
          <cell r="O53">
            <v>5</v>
          </cell>
          <cell r="P53" t="str">
            <v>Transportation Equipment</v>
          </cell>
        </row>
        <row r="54">
          <cell r="A54" t="str">
            <v>VALLEY.45</v>
          </cell>
          <cell r="B54">
            <v>50</v>
          </cell>
          <cell r="C54"/>
          <cell r="D54" t="str">
            <v xml:space="preserve">Trailer                                      </v>
          </cell>
          <cell r="E54">
            <v>34807</v>
          </cell>
          <cell r="F54">
            <v>5000</v>
          </cell>
          <cell r="G54">
            <v>0</v>
          </cell>
          <cell r="H54"/>
          <cell r="I54">
            <v>0</v>
          </cell>
          <cell r="J54">
            <v>5000</v>
          </cell>
          <cell r="K54">
            <v>0</v>
          </cell>
          <cell r="L54">
            <v>5000</v>
          </cell>
          <cell r="M54">
            <v>0</v>
          </cell>
          <cell r="N54" t="str">
            <v>S/L</v>
          </cell>
          <cell r="O54">
            <v>5</v>
          </cell>
          <cell r="P54" t="str">
            <v>Transportation Equipment</v>
          </cell>
        </row>
        <row r="55">
          <cell r="A55" t="str">
            <v>VALLEY.46</v>
          </cell>
          <cell r="B55">
            <v>51</v>
          </cell>
          <cell r="C55"/>
          <cell r="D55" t="str">
            <v xml:space="preserve">Elec 80 MPH                                  </v>
          </cell>
          <cell r="E55">
            <v>34865</v>
          </cell>
          <cell r="F55">
            <v>741.47</v>
          </cell>
          <cell r="G55">
            <v>0</v>
          </cell>
          <cell r="H55"/>
          <cell r="I55">
            <v>0</v>
          </cell>
          <cell r="J55">
            <v>741.47</v>
          </cell>
          <cell r="K55">
            <v>0</v>
          </cell>
          <cell r="L55">
            <v>741.47</v>
          </cell>
          <cell r="M55">
            <v>0</v>
          </cell>
          <cell r="N55" t="str">
            <v>S/L</v>
          </cell>
          <cell r="O55">
            <v>5</v>
          </cell>
          <cell r="P55" t="str">
            <v>Transportation Equipment</v>
          </cell>
        </row>
        <row r="56">
          <cell r="A56" t="str">
            <v>VALLEY.47</v>
          </cell>
          <cell r="B56">
            <v>52</v>
          </cell>
          <cell r="C56"/>
          <cell r="D56" t="str">
            <v xml:space="preserve">DUMPER TRUCKS - WC                           </v>
          </cell>
          <cell r="E56">
            <v>32508</v>
          </cell>
          <cell r="F56">
            <v>8362</v>
          </cell>
          <cell r="G56">
            <v>0</v>
          </cell>
          <cell r="H56"/>
          <cell r="I56">
            <v>0</v>
          </cell>
          <cell r="J56">
            <v>8362</v>
          </cell>
          <cell r="K56">
            <v>0</v>
          </cell>
          <cell r="L56">
            <v>8362</v>
          </cell>
          <cell r="M56">
            <v>0</v>
          </cell>
          <cell r="N56" t="str">
            <v>S/L</v>
          </cell>
          <cell r="O56">
            <v>7</v>
          </cell>
          <cell r="P56" t="str">
            <v>Transportation Equipment</v>
          </cell>
        </row>
        <row r="57">
          <cell r="A57" t="str">
            <v>VALLEY.48</v>
          </cell>
          <cell r="B57">
            <v>53</v>
          </cell>
          <cell r="C57"/>
          <cell r="D57" t="str">
            <v xml:space="preserve">TRUCKS - WC                                  </v>
          </cell>
          <cell r="E57">
            <v>31344</v>
          </cell>
          <cell r="F57">
            <v>126753</v>
          </cell>
          <cell r="G57">
            <v>0</v>
          </cell>
          <cell r="H57"/>
          <cell r="I57">
            <v>0</v>
          </cell>
          <cell r="J57">
            <v>126753</v>
          </cell>
          <cell r="K57">
            <v>0</v>
          </cell>
          <cell r="L57">
            <v>126753</v>
          </cell>
          <cell r="M57">
            <v>0</v>
          </cell>
          <cell r="N57" t="str">
            <v>S/L</v>
          </cell>
          <cell r="O57">
            <v>3</v>
          </cell>
          <cell r="P57" t="str">
            <v>Transportation Equipment</v>
          </cell>
        </row>
        <row r="58">
          <cell r="A58" t="str">
            <v>VALLEY.49</v>
          </cell>
          <cell r="B58">
            <v>54</v>
          </cell>
          <cell r="C58"/>
          <cell r="D58" t="str">
            <v xml:space="preserve">EVO SIDELOADER - WC                          </v>
          </cell>
          <cell r="E58">
            <v>33660</v>
          </cell>
          <cell r="F58">
            <v>97497</v>
          </cell>
          <cell r="G58">
            <v>0</v>
          </cell>
          <cell r="H58"/>
          <cell r="I58">
            <v>0</v>
          </cell>
          <cell r="J58">
            <v>97497</v>
          </cell>
          <cell r="K58">
            <v>0</v>
          </cell>
          <cell r="L58">
            <v>97497</v>
          </cell>
          <cell r="M58">
            <v>0</v>
          </cell>
          <cell r="N58" t="str">
            <v>S/L</v>
          </cell>
          <cell r="O58">
            <v>5</v>
          </cell>
          <cell r="P58" t="str">
            <v>Transportation Equipment</v>
          </cell>
        </row>
        <row r="59">
          <cell r="A59" t="str">
            <v>VALLEY.50</v>
          </cell>
          <cell r="B59">
            <v>55</v>
          </cell>
          <cell r="C59"/>
          <cell r="D59" t="str">
            <v xml:space="preserve">Recycling Truck - 95 GMC                     </v>
          </cell>
          <cell r="E59">
            <v>35033</v>
          </cell>
          <cell r="F59">
            <v>102018.9</v>
          </cell>
          <cell r="G59">
            <v>0</v>
          </cell>
          <cell r="H59"/>
          <cell r="I59">
            <v>0</v>
          </cell>
          <cell r="J59">
            <v>102018.9</v>
          </cell>
          <cell r="K59">
            <v>0</v>
          </cell>
          <cell r="L59">
            <v>102018.9</v>
          </cell>
          <cell r="M59">
            <v>0</v>
          </cell>
          <cell r="N59" t="str">
            <v>S/L</v>
          </cell>
          <cell r="O59">
            <v>5</v>
          </cell>
          <cell r="P59" t="str">
            <v>Transportation Equipment</v>
          </cell>
        </row>
        <row r="60">
          <cell r="A60" t="str">
            <v>VALLEY.51</v>
          </cell>
          <cell r="B60">
            <v>57</v>
          </cell>
          <cell r="C60"/>
          <cell r="D60" t="str">
            <v xml:space="preserve">Lodal, Refinish                              </v>
          </cell>
          <cell r="E60">
            <v>35090</v>
          </cell>
          <cell r="F60">
            <v>4394.8599999999997</v>
          </cell>
          <cell r="G60">
            <v>0</v>
          </cell>
          <cell r="H60"/>
          <cell r="I60">
            <v>0</v>
          </cell>
          <cell r="J60">
            <v>4394.8599999999997</v>
          </cell>
          <cell r="K60">
            <v>0</v>
          </cell>
          <cell r="L60">
            <v>4394.8599999999997</v>
          </cell>
          <cell r="M60">
            <v>0</v>
          </cell>
          <cell r="N60" t="str">
            <v>S/L</v>
          </cell>
          <cell r="O60">
            <v>5</v>
          </cell>
          <cell r="P60" t="str">
            <v>Transportation Equipment</v>
          </cell>
        </row>
        <row r="61">
          <cell r="A61" t="str">
            <v>VALLEY.52</v>
          </cell>
          <cell r="B61">
            <v>58</v>
          </cell>
          <cell r="C61"/>
          <cell r="D61" t="str">
            <v xml:space="preserve">Reclycling truck, Striping/Refnsh            </v>
          </cell>
          <cell r="E61">
            <v>35111</v>
          </cell>
          <cell r="F61">
            <v>3134.78</v>
          </cell>
          <cell r="G61">
            <v>0</v>
          </cell>
          <cell r="H61"/>
          <cell r="I61">
            <v>0</v>
          </cell>
          <cell r="J61">
            <v>3134.78</v>
          </cell>
          <cell r="K61">
            <v>0</v>
          </cell>
          <cell r="L61">
            <v>3134.78</v>
          </cell>
          <cell r="M61">
            <v>0</v>
          </cell>
          <cell r="N61" t="str">
            <v>S/L</v>
          </cell>
          <cell r="O61">
            <v>5</v>
          </cell>
          <cell r="P61" t="str">
            <v>Transportation Equipment</v>
          </cell>
        </row>
        <row r="62">
          <cell r="A62" t="str">
            <v>VALLEY.53</v>
          </cell>
          <cell r="B62">
            <v>59</v>
          </cell>
          <cell r="C62"/>
          <cell r="D62" t="str">
            <v xml:space="preserve">Tachograph                                   </v>
          </cell>
          <cell r="E62">
            <v>35138</v>
          </cell>
          <cell r="F62">
            <v>976</v>
          </cell>
          <cell r="G62">
            <v>0</v>
          </cell>
          <cell r="H62"/>
          <cell r="I62">
            <v>0</v>
          </cell>
          <cell r="J62">
            <v>976</v>
          </cell>
          <cell r="K62">
            <v>0</v>
          </cell>
          <cell r="L62">
            <v>976</v>
          </cell>
          <cell r="M62">
            <v>0</v>
          </cell>
          <cell r="N62" t="str">
            <v>S/L</v>
          </cell>
          <cell r="O62">
            <v>5</v>
          </cell>
          <cell r="P62" t="str">
            <v>Transportation Equipment</v>
          </cell>
        </row>
        <row r="63">
          <cell r="A63" t="str">
            <v>VALLEY.54</v>
          </cell>
          <cell r="B63">
            <v>60</v>
          </cell>
          <cell r="C63"/>
          <cell r="D63" t="str">
            <v xml:space="preserve">18' flatbed for Vulcan Hook-lift             </v>
          </cell>
          <cell r="E63">
            <v>35580</v>
          </cell>
          <cell r="F63">
            <v>3909</v>
          </cell>
          <cell r="G63">
            <v>0</v>
          </cell>
          <cell r="H63"/>
          <cell r="I63">
            <v>0</v>
          </cell>
          <cell r="J63">
            <v>3909</v>
          </cell>
          <cell r="K63">
            <v>0</v>
          </cell>
          <cell r="L63">
            <v>3909</v>
          </cell>
          <cell r="M63">
            <v>0</v>
          </cell>
          <cell r="N63" t="str">
            <v>S/L</v>
          </cell>
          <cell r="O63">
            <v>5</v>
          </cell>
          <cell r="P63" t="str">
            <v>Transportation Equipment</v>
          </cell>
        </row>
        <row r="64">
          <cell r="A64" t="str">
            <v>VALLEY.55</v>
          </cell>
          <cell r="B64">
            <v>61</v>
          </cell>
          <cell r="C64"/>
          <cell r="D64" t="str">
            <v xml:space="preserve">97 PETERBILT TRUCK-CSS#1                    </v>
          </cell>
          <cell r="E64">
            <v>35826</v>
          </cell>
          <cell r="F64">
            <v>123602.19</v>
          </cell>
          <cell r="G64">
            <v>0</v>
          </cell>
          <cell r="H64"/>
          <cell r="I64">
            <v>0</v>
          </cell>
          <cell r="J64">
            <v>123602.19</v>
          </cell>
          <cell r="K64">
            <v>0</v>
          </cell>
          <cell r="L64">
            <v>123602.19</v>
          </cell>
          <cell r="M64">
            <v>0</v>
          </cell>
          <cell r="N64" t="str">
            <v>S/L</v>
          </cell>
          <cell r="O64">
            <v>5</v>
          </cell>
          <cell r="P64" t="str">
            <v>Transportation Equipment</v>
          </cell>
        </row>
        <row r="65">
          <cell r="A65" t="str">
            <v>VALLEY.56</v>
          </cell>
          <cell r="B65">
            <v>62</v>
          </cell>
          <cell r="C65"/>
          <cell r="D65" t="str">
            <v xml:space="preserve">SPEEDOMETER-CSS#1                            </v>
          </cell>
          <cell r="E65">
            <v>35854</v>
          </cell>
          <cell r="F65">
            <v>1028.75</v>
          </cell>
          <cell r="G65">
            <v>0</v>
          </cell>
          <cell r="H65"/>
          <cell r="I65">
            <v>0</v>
          </cell>
          <cell r="J65">
            <v>1028.75</v>
          </cell>
          <cell r="K65">
            <v>0</v>
          </cell>
          <cell r="L65">
            <v>1028.75</v>
          </cell>
          <cell r="M65">
            <v>0</v>
          </cell>
          <cell r="N65" t="str">
            <v>S/L</v>
          </cell>
          <cell r="O65">
            <v>5</v>
          </cell>
          <cell r="P65" t="str">
            <v>Transportation Equipment</v>
          </cell>
        </row>
        <row r="66">
          <cell r="A66" t="str">
            <v>VALLEY.57</v>
          </cell>
          <cell r="B66">
            <v>63</v>
          </cell>
          <cell r="C66"/>
          <cell r="D66" t="str">
            <v xml:space="preserve">ROLLOFF-CSS#1                                </v>
          </cell>
          <cell r="E66">
            <v>35854</v>
          </cell>
          <cell r="F66">
            <v>3450</v>
          </cell>
          <cell r="G66">
            <v>0</v>
          </cell>
          <cell r="H66"/>
          <cell r="I66">
            <v>0</v>
          </cell>
          <cell r="J66">
            <v>3450</v>
          </cell>
          <cell r="K66">
            <v>0</v>
          </cell>
          <cell r="L66">
            <v>3450</v>
          </cell>
          <cell r="M66">
            <v>0</v>
          </cell>
          <cell r="N66" t="str">
            <v>S/L</v>
          </cell>
          <cell r="O66">
            <v>5</v>
          </cell>
          <cell r="P66" t="str">
            <v>Transportation Equipment</v>
          </cell>
        </row>
        <row r="67">
          <cell r="A67" t="str">
            <v>VALLEY.58</v>
          </cell>
          <cell r="B67">
            <v>64</v>
          </cell>
          <cell r="C67"/>
          <cell r="D67" t="str">
            <v xml:space="preserve">AIR LIFT FLEXMASTER-CSS#1                    </v>
          </cell>
          <cell r="E67">
            <v>35826</v>
          </cell>
          <cell r="F67">
            <v>9231.8799999999992</v>
          </cell>
          <cell r="G67">
            <v>0</v>
          </cell>
          <cell r="H67"/>
          <cell r="I67">
            <v>0</v>
          </cell>
          <cell r="J67">
            <v>9231.8799999999992</v>
          </cell>
          <cell r="K67">
            <v>0</v>
          </cell>
          <cell r="L67">
            <v>9231.8799999999992</v>
          </cell>
          <cell r="M67">
            <v>0</v>
          </cell>
          <cell r="N67" t="str">
            <v>S/L</v>
          </cell>
          <cell r="O67">
            <v>5</v>
          </cell>
          <cell r="P67" t="str">
            <v>Transportation Equipment</v>
          </cell>
        </row>
        <row r="68">
          <cell r="A68" t="str">
            <v>VALLEY.59</v>
          </cell>
          <cell r="B68">
            <v>65</v>
          </cell>
          <cell r="C68"/>
          <cell r="D68" t="str">
            <v xml:space="preserve">REFURBISH '97 PETERBILT-CSS#1                </v>
          </cell>
          <cell r="E68">
            <v>35885</v>
          </cell>
          <cell r="F68">
            <v>4487</v>
          </cell>
          <cell r="G68">
            <v>0</v>
          </cell>
          <cell r="H68"/>
          <cell r="I68">
            <v>0</v>
          </cell>
          <cell r="J68">
            <v>4487</v>
          </cell>
          <cell r="K68">
            <v>0</v>
          </cell>
          <cell r="L68">
            <v>4487</v>
          </cell>
          <cell r="M68">
            <v>0</v>
          </cell>
          <cell r="N68" t="str">
            <v>S/L</v>
          </cell>
          <cell r="O68">
            <v>5</v>
          </cell>
          <cell r="P68" t="str">
            <v>Transportation Equipment</v>
          </cell>
        </row>
        <row r="69">
          <cell r="A69" t="str">
            <v>VALLEY.60</v>
          </cell>
          <cell r="B69">
            <v>66</v>
          </cell>
          <cell r="C69"/>
          <cell r="D69" t="str">
            <v xml:space="preserve">18' FLAT BED-MODEL 18F8 SER# 1066            </v>
          </cell>
          <cell r="E69">
            <v>36007</v>
          </cell>
          <cell r="F69">
            <v>3317</v>
          </cell>
          <cell r="G69">
            <v>0</v>
          </cell>
          <cell r="H69"/>
          <cell r="I69">
            <v>0</v>
          </cell>
          <cell r="J69">
            <v>3317</v>
          </cell>
          <cell r="K69">
            <v>0</v>
          </cell>
          <cell r="L69">
            <v>3317</v>
          </cell>
          <cell r="M69">
            <v>0</v>
          </cell>
          <cell r="N69" t="str">
            <v>S/L</v>
          </cell>
          <cell r="O69">
            <v>5</v>
          </cell>
          <cell r="P69" t="str">
            <v>Transportation Equipment</v>
          </cell>
        </row>
        <row r="70">
          <cell r="A70" t="str">
            <v>VALLEY.61</v>
          </cell>
          <cell r="B70">
            <v>67</v>
          </cell>
          <cell r="C70"/>
          <cell r="D70" t="str">
            <v xml:space="preserve">REFURBISH '92 LODAL-CSS#15                   </v>
          </cell>
          <cell r="E70">
            <v>36250</v>
          </cell>
          <cell r="F70">
            <v>9458.11</v>
          </cell>
          <cell r="G70">
            <v>0</v>
          </cell>
          <cell r="H70"/>
          <cell r="I70">
            <v>0</v>
          </cell>
          <cell r="J70">
            <v>9458.11</v>
          </cell>
          <cell r="K70">
            <v>0</v>
          </cell>
          <cell r="L70">
            <v>9458.11</v>
          </cell>
          <cell r="M70">
            <v>0</v>
          </cell>
          <cell r="N70" t="str">
            <v>S/L</v>
          </cell>
          <cell r="O70">
            <v>5</v>
          </cell>
          <cell r="P70" t="str">
            <v>Transportation Equipment</v>
          </cell>
        </row>
        <row r="71">
          <cell r="A71" t="str">
            <v>VALLEY.62</v>
          </cell>
          <cell r="B71">
            <v>69</v>
          </cell>
          <cell r="C71"/>
          <cell r="D71" t="str">
            <v xml:space="preserve">New Engine-CSS#16                            </v>
          </cell>
          <cell r="E71">
            <v>36341</v>
          </cell>
          <cell r="F71">
            <v>9903.09</v>
          </cell>
          <cell r="G71">
            <v>0</v>
          </cell>
          <cell r="H71"/>
          <cell r="I71">
            <v>0</v>
          </cell>
          <cell r="J71">
            <v>9903.09</v>
          </cell>
          <cell r="K71">
            <v>0</v>
          </cell>
          <cell r="L71">
            <v>9903.09</v>
          </cell>
          <cell r="M71">
            <v>0</v>
          </cell>
          <cell r="N71" t="str">
            <v>S/L</v>
          </cell>
          <cell r="O71">
            <v>5</v>
          </cell>
          <cell r="P71" t="str">
            <v>Transportation Equipment</v>
          </cell>
        </row>
        <row r="72">
          <cell r="A72" t="str">
            <v>VALLEY.63</v>
          </cell>
          <cell r="B72">
            <v>70</v>
          </cell>
          <cell r="C72"/>
          <cell r="D72" t="str">
            <v xml:space="preserve">1994 Lodal Mod#1L9CB46B3RK006894             </v>
          </cell>
          <cell r="E72">
            <v>36516</v>
          </cell>
          <cell r="F72">
            <v>11840</v>
          </cell>
          <cell r="G72">
            <v>0</v>
          </cell>
          <cell r="H72"/>
          <cell r="I72">
            <v>0</v>
          </cell>
          <cell r="J72">
            <v>11840</v>
          </cell>
          <cell r="K72">
            <v>0</v>
          </cell>
          <cell r="L72">
            <v>11840</v>
          </cell>
          <cell r="M72">
            <v>0</v>
          </cell>
          <cell r="N72" t="str">
            <v>S/L</v>
          </cell>
          <cell r="O72">
            <v>5</v>
          </cell>
          <cell r="P72" t="str">
            <v>Transportation Equipment</v>
          </cell>
        </row>
        <row r="73">
          <cell r="A73" t="str">
            <v>VALLEY.64</v>
          </cell>
          <cell r="B73">
            <v>71</v>
          </cell>
          <cell r="C73"/>
          <cell r="D73" t="str">
            <v xml:space="preserve">1989 Ford Truck                              </v>
          </cell>
          <cell r="E73">
            <v>36525</v>
          </cell>
          <cell r="F73">
            <v>2592</v>
          </cell>
          <cell r="G73">
            <v>0</v>
          </cell>
          <cell r="H73"/>
          <cell r="I73">
            <v>0</v>
          </cell>
          <cell r="J73">
            <v>2592</v>
          </cell>
          <cell r="K73">
            <v>0</v>
          </cell>
          <cell r="L73">
            <v>2592</v>
          </cell>
          <cell r="M73">
            <v>0</v>
          </cell>
          <cell r="N73" t="str">
            <v>S/L</v>
          </cell>
          <cell r="O73">
            <v>5</v>
          </cell>
          <cell r="P73" t="str">
            <v>Transportation Equipment</v>
          </cell>
        </row>
        <row r="74">
          <cell r="A74" t="str">
            <v>VALLEY.65</v>
          </cell>
          <cell r="B74">
            <v>72</v>
          </cell>
          <cell r="C74"/>
          <cell r="D74" t="str">
            <v xml:space="preserve">1991 Intl Truck-CSS #41                      </v>
          </cell>
          <cell r="E74">
            <v>36556</v>
          </cell>
          <cell r="F74">
            <v>21000</v>
          </cell>
          <cell r="G74">
            <v>0</v>
          </cell>
          <cell r="H74"/>
          <cell r="I74">
            <v>0</v>
          </cell>
          <cell r="J74">
            <v>21000</v>
          </cell>
          <cell r="K74">
            <v>0</v>
          </cell>
          <cell r="L74">
            <v>21000</v>
          </cell>
          <cell r="M74">
            <v>0</v>
          </cell>
          <cell r="N74" t="str">
            <v>S/L</v>
          </cell>
          <cell r="O74">
            <v>5</v>
          </cell>
          <cell r="P74" t="str">
            <v>Transportation Equipment</v>
          </cell>
        </row>
        <row r="75">
          <cell r="A75" t="str">
            <v>VALLEY.66</v>
          </cell>
          <cell r="B75">
            <v>73</v>
          </cell>
          <cell r="C75"/>
          <cell r="D75" t="str">
            <v xml:space="preserve">Truck #37-New Engine                         </v>
          </cell>
          <cell r="E75">
            <v>36662</v>
          </cell>
          <cell r="F75">
            <v>7120.45</v>
          </cell>
          <cell r="G75">
            <v>0</v>
          </cell>
          <cell r="H75"/>
          <cell r="I75">
            <v>0</v>
          </cell>
          <cell r="J75">
            <v>7120.45</v>
          </cell>
          <cell r="K75">
            <v>0</v>
          </cell>
          <cell r="L75">
            <v>7120.45</v>
          </cell>
          <cell r="M75">
            <v>0</v>
          </cell>
          <cell r="N75" t="str">
            <v>S/L</v>
          </cell>
          <cell r="O75">
            <v>5</v>
          </cell>
          <cell r="P75" t="str">
            <v>Transportation Equipment</v>
          </cell>
        </row>
        <row r="76">
          <cell r="A76" t="str">
            <v>VALLEY.67</v>
          </cell>
          <cell r="B76">
            <v>74</v>
          </cell>
          <cell r="C76"/>
          <cell r="D76" t="str">
            <v xml:space="preserve">Speedometer-CSS #17                          </v>
          </cell>
          <cell r="E76">
            <v>36857</v>
          </cell>
          <cell r="F76">
            <v>886.58</v>
          </cell>
          <cell r="G76">
            <v>0</v>
          </cell>
          <cell r="H76"/>
          <cell r="I76">
            <v>0</v>
          </cell>
          <cell r="J76">
            <v>886.58</v>
          </cell>
          <cell r="K76">
            <v>0</v>
          </cell>
          <cell r="L76">
            <v>886.58</v>
          </cell>
          <cell r="M76">
            <v>0</v>
          </cell>
          <cell r="N76" t="str">
            <v>S/L</v>
          </cell>
          <cell r="O76">
            <v>5</v>
          </cell>
          <cell r="P76" t="str">
            <v>Transportation Equipment</v>
          </cell>
        </row>
        <row r="77">
          <cell r="A77" t="str">
            <v>VALLEY.68</v>
          </cell>
          <cell r="B77">
            <v>75</v>
          </cell>
          <cell r="C77"/>
          <cell r="D77" t="str">
            <v xml:space="preserve">2001 Peterbilt Truck - CSS #9                </v>
          </cell>
          <cell r="E77">
            <v>36994</v>
          </cell>
          <cell r="F77">
            <v>100172</v>
          </cell>
          <cell r="G77">
            <v>0</v>
          </cell>
          <cell r="H77"/>
          <cell r="I77">
            <v>0</v>
          </cell>
          <cell r="J77">
            <v>100172</v>
          </cell>
          <cell r="K77">
            <v>0</v>
          </cell>
          <cell r="L77">
            <v>100172</v>
          </cell>
          <cell r="M77">
            <v>0</v>
          </cell>
          <cell r="N77" t="str">
            <v>S/L</v>
          </cell>
          <cell r="O77">
            <v>5</v>
          </cell>
          <cell r="P77" t="str">
            <v>Transportation Equipment</v>
          </cell>
        </row>
        <row r="78">
          <cell r="A78" t="str">
            <v>VALLEY.69</v>
          </cell>
          <cell r="B78">
            <v>76</v>
          </cell>
          <cell r="C78"/>
          <cell r="D78" t="str">
            <v>40 yd Pacific Front Loader mounted on 2001 Pe</v>
          </cell>
          <cell r="E78">
            <v>37062</v>
          </cell>
          <cell r="F78">
            <v>77904</v>
          </cell>
          <cell r="G78">
            <v>0</v>
          </cell>
          <cell r="H78"/>
          <cell r="I78">
            <v>0</v>
          </cell>
          <cell r="J78">
            <v>77904</v>
          </cell>
          <cell r="K78">
            <v>0</v>
          </cell>
          <cell r="L78">
            <v>77904</v>
          </cell>
          <cell r="M78">
            <v>0</v>
          </cell>
          <cell r="N78" t="str">
            <v>S/L</v>
          </cell>
          <cell r="O78">
            <v>5</v>
          </cell>
          <cell r="P78" t="str">
            <v>Transportation Equipment</v>
          </cell>
        </row>
        <row r="79">
          <cell r="A79" t="str">
            <v>VALLEY.70</v>
          </cell>
          <cell r="B79">
            <v>77</v>
          </cell>
          <cell r="C79"/>
          <cell r="D79" t="str">
            <v>Trailer Scale Kit / Dual Leveling Valve Proce</v>
          </cell>
          <cell r="E79">
            <v>37072</v>
          </cell>
          <cell r="F79">
            <v>1790</v>
          </cell>
          <cell r="G79">
            <v>0</v>
          </cell>
          <cell r="H79"/>
          <cell r="I79">
            <v>0</v>
          </cell>
          <cell r="J79">
            <v>1790</v>
          </cell>
          <cell r="K79">
            <v>0</v>
          </cell>
          <cell r="L79">
            <v>1790</v>
          </cell>
          <cell r="M79">
            <v>0</v>
          </cell>
          <cell r="N79" t="str">
            <v>S/L</v>
          </cell>
          <cell r="O79">
            <v>5</v>
          </cell>
          <cell r="P79" t="str">
            <v>Transportation Equipment</v>
          </cell>
        </row>
        <row r="80">
          <cell r="A80" t="str">
            <v>VALLEY.71</v>
          </cell>
          <cell r="B80">
            <v>78</v>
          </cell>
          <cell r="C80"/>
          <cell r="D80" t="str">
            <v xml:space="preserve">Speedometer-CSS #9                           </v>
          </cell>
          <cell r="E80">
            <v>37134</v>
          </cell>
          <cell r="F80">
            <v>1121.21</v>
          </cell>
          <cell r="G80">
            <v>0</v>
          </cell>
          <cell r="H80"/>
          <cell r="I80">
            <v>0</v>
          </cell>
          <cell r="J80">
            <v>1121.21</v>
          </cell>
          <cell r="K80">
            <v>0</v>
          </cell>
          <cell r="L80">
            <v>1121.21</v>
          </cell>
          <cell r="M80">
            <v>0</v>
          </cell>
          <cell r="N80" t="str">
            <v>S/L</v>
          </cell>
          <cell r="O80">
            <v>5</v>
          </cell>
          <cell r="P80" t="str">
            <v>Transportation Equipment</v>
          </cell>
        </row>
        <row r="81">
          <cell r="A81" t="str">
            <v>VALLEY.72</v>
          </cell>
          <cell r="B81">
            <v>79</v>
          </cell>
          <cell r="C81"/>
          <cell r="D81" t="str">
            <v xml:space="preserve">Refinish McNeilius Front Loader- CSS #9      </v>
          </cell>
          <cell r="E81">
            <v>37096</v>
          </cell>
          <cell r="F81">
            <v>2975</v>
          </cell>
          <cell r="G81">
            <v>0</v>
          </cell>
          <cell r="H81"/>
          <cell r="I81">
            <v>0</v>
          </cell>
          <cell r="J81">
            <v>2975</v>
          </cell>
          <cell r="K81">
            <v>0</v>
          </cell>
          <cell r="L81">
            <v>2975</v>
          </cell>
          <cell r="M81">
            <v>0</v>
          </cell>
          <cell r="N81" t="str">
            <v>S/L</v>
          </cell>
          <cell r="O81">
            <v>5</v>
          </cell>
          <cell r="P81" t="str">
            <v>Transportation Equipment</v>
          </cell>
        </row>
        <row r="82">
          <cell r="A82" t="str">
            <v>VALLEY.73</v>
          </cell>
          <cell r="B82">
            <v>80</v>
          </cell>
          <cell r="C82"/>
          <cell r="D82" t="str">
            <v xml:space="preserve">Truck #17 - New Engine                       </v>
          </cell>
          <cell r="E82">
            <v>37103</v>
          </cell>
          <cell r="F82">
            <v>11897.1</v>
          </cell>
          <cell r="G82">
            <v>0</v>
          </cell>
          <cell r="H82"/>
          <cell r="I82">
            <v>0</v>
          </cell>
          <cell r="J82">
            <v>11897.1</v>
          </cell>
          <cell r="K82">
            <v>0</v>
          </cell>
          <cell r="L82">
            <v>11897.1</v>
          </cell>
          <cell r="M82">
            <v>0</v>
          </cell>
          <cell r="N82" t="str">
            <v>S/L</v>
          </cell>
          <cell r="O82">
            <v>5</v>
          </cell>
          <cell r="P82" t="str">
            <v>Transportation Equipment</v>
          </cell>
        </row>
        <row r="83">
          <cell r="A83" t="str">
            <v>VALLEY.74</v>
          </cell>
          <cell r="B83">
            <v>81</v>
          </cell>
          <cell r="C83"/>
          <cell r="D83" t="str">
            <v xml:space="preserve">STEAM CLEANER                                </v>
          </cell>
          <cell r="E83">
            <v>30232</v>
          </cell>
          <cell r="F83">
            <v>3495</v>
          </cell>
          <cell r="G83">
            <v>0</v>
          </cell>
          <cell r="H83"/>
          <cell r="I83">
            <v>0</v>
          </cell>
          <cell r="J83">
            <v>3495</v>
          </cell>
          <cell r="K83">
            <v>0</v>
          </cell>
          <cell r="L83">
            <v>3495</v>
          </cell>
          <cell r="M83">
            <v>0</v>
          </cell>
          <cell r="N83" t="str">
            <v>S/L</v>
          </cell>
          <cell r="O83">
            <v>5</v>
          </cell>
          <cell r="P83" t="str">
            <v>Machinery</v>
          </cell>
        </row>
        <row r="84">
          <cell r="A84" t="str">
            <v>VALLEY.75</v>
          </cell>
          <cell r="B84">
            <v>82</v>
          </cell>
          <cell r="C84"/>
          <cell r="D84" t="str">
            <v xml:space="preserve">TARPER (on # 2)                              </v>
          </cell>
          <cell r="E84">
            <v>30955</v>
          </cell>
          <cell r="F84">
            <v>3992</v>
          </cell>
          <cell r="G84">
            <v>0</v>
          </cell>
          <cell r="H84"/>
          <cell r="I84">
            <v>0</v>
          </cell>
          <cell r="J84">
            <v>3992</v>
          </cell>
          <cell r="K84">
            <v>0</v>
          </cell>
          <cell r="L84">
            <v>3992</v>
          </cell>
          <cell r="M84">
            <v>0</v>
          </cell>
          <cell r="N84" t="str">
            <v>S/L</v>
          </cell>
          <cell r="O84">
            <v>5</v>
          </cell>
          <cell r="P84" t="str">
            <v>Machinery</v>
          </cell>
        </row>
        <row r="85">
          <cell r="A85" t="str">
            <v>VALLEY.76</v>
          </cell>
          <cell r="B85">
            <v>83</v>
          </cell>
          <cell r="C85"/>
          <cell r="D85" t="str">
            <v xml:space="preserve">CARDBOARD BALER                              </v>
          </cell>
          <cell r="E85">
            <v>33654</v>
          </cell>
          <cell r="F85">
            <v>8000</v>
          </cell>
          <cell r="G85">
            <v>0</v>
          </cell>
          <cell r="H85"/>
          <cell r="I85">
            <v>0</v>
          </cell>
          <cell r="J85">
            <v>8000</v>
          </cell>
          <cell r="K85">
            <v>0</v>
          </cell>
          <cell r="L85">
            <v>8000</v>
          </cell>
          <cell r="M85">
            <v>0</v>
          </cell>
          <cell r="N85" t="str">
            <v>S/L</v>
          </cell>
          <cell r="O85">
            <v>7</v>
          </cell>
          <cell r="P85" t="str">
            <v>Machinery</v>
          </cell>
        </row>
        <row r="86">
          <cell r="A86" t="str">
            <v>VALLEY.77</v>
          </cell>
          <cell r="B86">
            <v>84</v>
          </cell>
          <cell r="C86"/>
          <cell r="D86" t="str">
            <v xml:space="preserve">3 VULCAN FLAT RACKS                          </v>
          </cell>
          <cell r="E86">
            <v>33861</v>
          </cell>
          <cell r="F86">
            <v>14070</v>
          </cell>
          <cell r="G86">
            <v>0</v>
          </cell>
          <cell r="H86"/>
          <cell r="I86">
            <v>0</v>
          </cell>
          <cell r="J86">
            <v>14070</v>
          </cell>
          <cell r="K86">
            <v>0</v>
          </cell>
          <cell r="L86">
            <v>14070</v>
          </cell>
          <cell r="M86">
            <v>0</v>
          </cell>
          <cell r="N86" t="str">
            <v>S/L</v>
          </cell>
          <cell r="O86">
            <v>7</v>
          </cell>
          <cell r="P86" t="str">
            <v>Machinery</v>
          </cell>
        </row>
        <row r="87">
          <cell r="A87" t="str">
            <v>VALLEY.78</v>
          </cell>
          <cell r="B87">
            <v>85</v>
          </cell>
          <cell r="C87"/>
          <cell r="D87" t="str">
            <v xml:space="preserve">RADIO SYSTEM                                 </v>
          </cell>
          <cell r="E87">
            <v>34515</v>
          </cell>
          <cell r="F87">
            <v>23589.97</v>
          </cell>
          <cell r="G87">
            <v>0</v>
          </cell>
          <cell r="H87"/>
          <cell r="I87">
            <v>0</v>
          </cell>
          <cell r="J87">
            <v>23589.97</v>
          </cell>
          <cell r="K87">
            <v>0</v>
          </cell>
          <cell r="L87">
            <v>23589.97</v>
          </cell>
          <cell r="M87">
            <v>0</v>
          </cell>
          <cell r="N87" t="str">
            <v>S/L</v>
          </cell>
          <cell r="O87">
            <v>7</v>
          </cell>
          <cell r="P87" t="str">
            <v>Machinery</v>
          </cell>
        </row>
        <row r="88">
          <cell r="A88" t="str">
            <v>VALLEY.79</v>
          </cell>
          <cell r="B88">
            <v>86</v>
          </cell>
          <cell r="C88"/>
          <cell r="D88" t="str">
            <v xml:space="preserve">1 Midland Radio                              </v>
          </cell>
          <cell r="E88">
            <v>34758</v>
          </cell>
          <cell r="F88">
            <v>460.5</v>
          </cell>
          <cell r="G88">
            <v>0</v>
          </cell>
          <cell r="H88"/>
          <cell r="I88">
            <v>0</v>
          </cell>
          <cell r="J88">
            <v>460.5</v>
          </cell>
          <cell r="K88">
            <v>0</v>
          </cell>
          <cell r="L88">
            <v>460.5</v>
          </cell>
          <cell r="M88">
            <v>0</v>
          </cell>
          <cell r="N88" t="str">
            <v>S/L</v>
          </cell>
          <cell r="O88">
            <v>7</v>
          </cell>
          <cell r="P88" t="str">
            <v>Machinery</v>
          </cell>
        </row>
        <row r="89">
          <cell r="A89" t="str">
            <v>VALLEY.80</v>
          </cell>
          <cell r="B89">
            <v>87</v>
          </cell>
          <cell r="C89"/>
          <cell r="D89" t="str">
            <v xml:space="preserve">Radio system                                 </v>
          </cell>
          <cell r="E89">
            <v>34850</v>
          </cell>
          <cell r="F89">
            <v>4278.12</v>
          </cell>
          <cell r="G89">
            <v>0</v>
          </cell>
          <cell r="H89"/>
          <cell r="I89">
            <v>0</v>
          </cell>
          <cell r="J89">
            <v>4278.12</v>
          </cell>
          <cell r="K89">
            <v>0</v>
          </cell>
          <cell r="L89">
            <v>4278.12</v>
          </cell>
          <cell r="M89">
            <v>0</v>
          </cell>
          <cell r="N89" t="str">
            <v>S/L</v>
          </cell>
          <cell r="O89">
            <v>7</v>
          </cell>
          <cell r="P89" t="str">
            <v>Machinery</v>
          </cell>
        </row>
        <row r="90">
          <cell r="A90" t="str">
            <v>VALLEY.81</v>
          </cell>
          <cell r="B90">
            <v>88</v>
          </cell>
          <cell r="C90"/>
          <cell r="D90" t="str">
            <v xml:space="preserve">Radio System                                 </v>
          </cell>
          <cell r="E90">
            <v>34850</v>
          </cell>
          <cell r="F90">
            <v>2635.5</v>
          </cell>
          <cell r="G90">
            <v>0</v>
          </cell>
          <cell r="H90"/>
          <cell r="I90">
            <v>0</v>
          </cell>
          <cell r="J90">
            <v>2635.5</v>
          </cell>
          <cell r="K90">
            <v>0</v>
          </cell>
          <cell r="L90">
            <v>2635.5</v>
          </cell>
          <cell r="M90">
            <v>0</v>
          </cell>
          <cell r="N90" t="str">
            <v>S/L</v>
          </cell>
          <cell r="O90">
            <v>7</v>
          </cell>
          <cell r="P90" t="str">
            <v>Machinery</v>
          </cell>
        </row>
        <row r="91">
          <cell r="A91" t="str">
            <v>VALLEY.82</v>
          </cell>
          <cell r="B91">
            <v>89</v>
          </cell>
          <cell r="C91"/>
          <cell r="D91" t="str">
            <v xml:space="preserve">Communication Equipment                      </v>
          </cell>
          <cell r="E91">
            <v>35137</v>
          </cell>
          <cell r="F91">
            <v>684</v>
          </cell>
          <cell r="G91">
            <v>0</v>
          </cell>
          <cell r="H91"/>
          <cell r="I91">
            <v>0</v>
          </cell>
          <cell r="J91">
            <v>684</v>
          </cell>
          <cell r="K91">
            <v>0</v>
          </cell>
          <cell r="L91">
            <v>684</v>
          </cell>
          <cell r="M91">
            <v>0</v>
          </cell>
          <cell r="N91" t="str">
            <v>S/L</v>
          </cell>
          <cell r="O91">
            <v>5</v>
          </cell>
          <cell r="P91" t="str">
            <v>Machinery</v>
          </cell>
        </row>
        <row r="92">
          <cell r="A92" t="str">
            <v>VALLEY.83</v>
          </cell>
          <cell r="B92">
            <v>90</v>
          </cell>
          <cell r="C92"/>
          <cell r="D92" t="str">
            <v xml:space="preserve">4 Yd Self Dumping Hopper                     </v>
          </cell>
          <cell r="E92">
            <v>35297</v>
          </cell>
          <cell r="F92">
            <v>1225</v>
          </cell>
          <cell r="G92">
            <v>0</v>
          </cell>
          <cell r="H92"/>
          <cell r="I92">
            <v>0</v>
          </cell>
          <cell r="J92">
            <v>1225</v>
          </cell>
          <cell r="K92">
            <v>0</v>
          </cell>
          <cell r="L92">
            <v>1225</v>
          </cell>
          <cell r="M92">
            <v>0</v>
          </cell>
          <cell r="N92" t="str">
            <v>S/L</v>
          </cell>
          <cell r="O92">
            <v>7</v>
          </cell>
          <cell r="P92" t="str">
            <v>Machinery</v>
          </cell>
        </row>
        <row r="93">
          <cell r="A93" t="str">
            <v>VALLEY.84</v>
          </cell>
          <cell r="B93">
            <v>91</v>
          </cell>
          <cell r="C93"/>
          <cell r="D93" t="str">
            <v xml:space="preserve">Tires/Wheels Cat #416B                       </v>
          </cell>
          <cell r="E93">
            <v>35247</v>
          </cell>
          <cell r="F93">
            <v>5488.2</v>
          </cell>
          <cell r="G93">
            <v>0</v>
          </cell>
          <cell r="H93"/>
          <cell r="I93">
            <v>0</v>
          </cell>
          <cell r="J93">
            <v>5488.2</v>
          </cell>
          <cell r="K93">
            <v>0</v>
          </cell>
          <cell r="L93">
            <v>5488.2</v>
          </cell>
          <cell r="M93">
            <v>0</v>
          </cell>
          <cell r="N93" t="str">
            <v>S/L</v>
          </cell>
          <cell r="O93">
            <v>7</v>
          </cell>
          <cell r="P93" t="str">
            <v>Machinery</v>
          </cell>
        </row>
        <row r="94">
          <cell r="A94" t="str">
            <v>VALLEY.85</v>
          </cell>
          <cell r="B94">
            <v>92</v>
          </cell>
          <cell r="C94"/>
          <cell r="D94" t="str">
            <v xml:space="preserve">Machinery Upgrade-swivels, etc               </v>
          </cell>
          <cell r="E94">
            <v>35256</v>
          </cell>
          <cell r="F94">
            <v>1052.4000000000001</v>
          </cell>
          <cell r="G94">
            <v>0</v>
          </cell>
          <cell r="H94"/>
          <cell r="I94">
            <v>0</v>
          </cell>
          <cell r="J94">
            <v>1052.4000000000001</v>
          </cell>
          <cell r="K94">
            <v>0</v>
          </cell>
          <cell r="L94">
            <v>1052.4000000000001</v>
          </cell>
          <cell r="M94">
            <v>0</v>
          </cell>
          <cell r="N94" t="str">
            <v>S/L</v>
          </cell>
          <cell r="O94">
            <v>7</v>
          </cell>
          <cell r="P94" t="str">
            <v>Machinery</v>
          </cell>
        </row>
        <row r="95">
          <cell r="A95" t="str">
            <v>VALLEY.86</v>
          </cell>
          <cell r="B95">
            <v>93</v>
          </cell>
          <cell r="C95"/>
          <cell r="D95" t="str">
            <v xml:space="preserve">REBUILT FORCE COMPACTOR SYS/DUMPE            </v>
          </cell>
          <cell r="E95">
            <v>36007</v>
          </cell>
          <cell r="F95">
            <v>12750</v>
          </cell>
          <cell r="G95">
            <v>0</v>
          </cell>
          <cell r="H95"/>
          <cell r="I95">
            <v>0</v>
          </cell>
          <cell r="J95">
            <v>12750</v>
          </cell>
          <cell r="K95">
            <v>0</v>
          </cell>
          <cell r="L95">
            <v>12750</v>
          </cell>
          <cell r="M95">
            <v>0</v>
          </cell>
          <cell r="N95" t="str">
            <v>S/L</v>
          </cell>
          <cell r="O95">
            <v>7</v>
          </cell>
          <cell r="P95" t="str">
            <v>Machinery</v>
          </cell>
        </row>
        <row r="96">
          <cell r="A96" t="str">
            <v>VALLEY.87</v>
          </cell>
          <cell r="B96">
            <v>94</v>
          </cell>
          <cell r="C96"/>
          <cell r="D96" t="str">
            <v xml:space="preserve">2 DROP BOXES - 20 YDS                        </v>
          </cell>
          <cell r="E96">
            <v>33858</v>
          </cell>
          <cell r="F96">
            <v>4645</v>
          </cell>
          <cell r="G96">
            <v>0</v>
          </cell>
          <cell r="H96"/>
          <cell r="I96">
            <v>0</v>
          </cell>
          <cell r="J96">
            <v>4645</v>
          </cell>
          <cell r="K96">
            <v>0</v>
          </cell>
          <cell r="L96">
            <v>4645</v>
          </cell>
          <cell r="M96">
            <v>0</v>
          </cell>
          <cell r="N96" t="str">
            <v>S/L</v>
          </cell>
          <cell r="O96">
            <v>7</v>
          </cell>
          <cell r="P96" t="str">
            <v>Drop Boxes</v>
          </cell>
        </row>
        <row r="97">
          <cell r="A97" t="str">
            <v>VALLEY.88</v>
          </cell>
          <cell r="B97">
            <v>95</v>
          </cell>
          <cell r="C97"/>
          <cell r="D97" t="str">
            <v xml:space="preserve">DROP BOX - 30 YD                             </v>
          </cell>
          <cell r="E97">
            <v>33858</v>
          </cell>
          <cell r="F97">
            <v>2637</v>
          </cell>
          <cell r="G97">
            <v>0</v>
          </cell>
          <cell r="H97"/>
          <cell r="I97">
            <v>0</v>
          </cell>
          <cell r="J97">
            <v>2637</v>
          </cell>
          <cell r="K97">
            <v>0</v>
          </cell>
          <cell r="L97">
            <v>2637</v>
          </cell>
          <cell r="M97">
            <v>0</v>
          </cell>
          <cell r="N97" t="str">
            <v>S/L</v>
          </cell>
          <cell r="O97">
            <v>7</v>
          </cell>
          <cell r="P97" t="str">
            <v>Drop Boxes</v>
          </cell>
        </row>
        <row r="98">
          <cell r="A98" t="str">
            <v>VALLEY.89</v>
          </cell>
          <cell r="B98">
            <v>96</v>
          </cell>
          <cell r="C98"/>
          <cell r="D98" t="str">
            <v xml:space="preserve">DROP BOX - 30 YD                             </v>
          </cell>
          <cell r="E98">
            <v>33858</v>
          </cell>
          <cell r="F98">
            <v>2712</v>
          </cell>
          <cell r="G98">
            <v>0</v>
          </cell>
          <cell r="H98"/>
          <cell r="I98">
            <v>0</v>
          </cell>
          <cell r="J98">
            <v>2712</v>
          </cell>
          <cell r="K98">
            <v>0</v>
          </cell>
          <cell r="L98">
            <v>2712</v>
          </cell>
          <cell r="M98">
            <v>0</v>
          </cell>
          <cell r="N98" t="str">
            <v>S/L</v>
          </cell>
          <cell r="O98">
            <v>7</v>
          </cell>
          <cell r="P98" t="str">
            <v>Drop Boxes</v>
          </cell>
        </row>
        <row r="99">
          <cell r="A99" t="str">
            <v>VALLEY.90</v>
          </cell>
          <cell r="B99">
            <v>97</v>
          </cell>
          <cell r="C99"/>
          <cell r="D99" t="str">
            <v xml:space="preserve">44 YARD DROPBOX                              </v>
          </cell>
          <cell r="E99">
            <v>34211</v>
          </cell>
          <cell r="F99">
            <v>4382</v>
          </cell>
          <cell r="G99">
            <v>0</v>
          </cell>
          <cell r="H99"/>
          <cell r="I99">
            <v>0</v>
          </cell>
          <cell r="J99">
            <v>4382</v>
          </cell>
          <cell r="K99">
            <v>0</v>
          </cell>
          <cell r="L99">
            <v>4382</v>
          </cell>
          <cell r="M99">
            <v>0</v>
          </cell>
          <cell r="N99" t="str">
            <v>S/L</v>
          </cell>
          <cell r="O99">
            <v>7</v>
          </cell>
          <cell r="P99" t="str">
            <v>Drop Boxes</v>
          </cell>
        </row>
        <row r="100">
          <cell r="A100" t="str">
            <v>VALLEY.91</v>
          </cell>
          <cell r="B100">
            <v>98</v>
          </cell>
          <cell r="C100"/>
          <cell r="D100" t="str">
            <v xml:space="preserve">5 - 10 YARD DROP BOXES                       </v>
          </cell>
          <cell r="E100">
            <v>34181</v>
          </cell>
          <cell r="F100">
            <v>9450</v>
          </cell>
          <cell r="G100">
            <v>0</v>
          </cell>
          <cell r="H100"/>
          <cell r="I100">
            <v>0</v>
          </cell>
          <cell r="J100">
            <v>9450</v>
          </cell>
          <cell r="K100">
            <v>0</v>
          </cell>
          <cell r="L100">
            <v>9450</v>
          </cell>
          <cell r="M100">
            <v>0</v>
          </cell>
          <cell r="N100" t="str">
            <v>S/L</v>
          </cell>
          <cell r="O100">
            <v>7</v>
          </cell>
          <cell r="P100" t="str">
            <v>Drop Boxes</v>
          </cell>
        </row>
        <row r="101">
          <cell r="A101" t="str">
            <v>VALLEY.92</v>
          </cell>
          <cell r="B101">
            <v>99</v>
          </cell>
          <cell r="C101"/>
          <cell r="D101" t="str">
            <v xml:space="preserve">5 - 3YD FRONT LOAD CONTAINERS                </v>
          </cell>
          <cell r="E101">
            <v>34234</v>
          </cell>
          <cell r="F101">
            <v>2145.6</v>
          </cell>
          <cell r="G101">
            <v>0</v>
          </cell>
          <cell r="H101"/>
          <cell r="I101">
            <v>0</v>
          </cell>
          <cell r="J101">
            <v>2145.6</v>
          </cell>
          <cell r="K101">
            <v>0</v>
          </cell>
          <cell r="L101">
            <v>2145.6</v>
          </cell>
          <cell r="M101">
            <v>0</v>
          </cell>
          <cell r="N101" t="str">
            <v>S/L</v>
          </cell>
          <cell r="O101">
            <v>7</v>
          </cell>
          <cell r="P101" t="str">
            <v>Drop Boxes</v>
          </cell>
        </row>
        <row r="102">
          <cell r="A102" t="str">
            <v>VALLEY.93</v>
          </cell>
          <cell r="B102">
            <v>100</v>
          </cell>
          <cell r="C102"/>
          <cell r="D102" t="str">
            <v xml:space="preserve">190 TOTER CARTS                              </v>
          </cell>
          <cell r="E102">
            <v>34239</v>
          </cell>
          <cell r="F102">
            <v>13256.9</v>
          </cell>
          <cell r="G102">
            <v>0</v>
          </cell>
          <cell r="H102"/>
          <cell r="I102">
            <v>0</v>
          </cell>
          <cell r="J102">
            <v>13256.9</v>
          </cell>
          <cell r="K102">
            <v>0</v>
          </cell>
          <cell r="L102">
            <v>13256.9</v>
          </cell>
          <cell r="M102">
            <v>0</v>
          </cell>
          <cell r="N102" t="str">
            <v>S/L</v>
          </cell>
          <cell r="O102">
            <v>7</v>
          </cell>
          <cell r="P102" t="str">
            <v>Drop Boxes</v>
          </cell>
        </row>
        <row r="103">
          <cell r="A103" t="str">
            <v>VALLEY.94</v>
          </cell>
          <cell r="B103">
            <v>101</v>
          </cell>
          <cell r="C103"/>
          <cell r="D103" t="str">
            <v xml:space="preserve">200 TOTER CARTS                              </v>
          </cell>
          <cell r="E103">
            <v>34157</v>
          </cell>
          <cell r="F103">
            <v>13816</v>
          </cell>
          <cell r="G103">
            <v>0</v>
          </cell>
          <cell r="H103"/>
          <cell r="I103">
            <v>0</v>
          </cell>
          <cell r="J103">
            <v>13816</v>
          </cell>
          <cell r="K103">
            <v>0</v>
          </cell>
          <cell r="L103">
            <v>13816</v>
          </cell>
          <cell r="M103">
            <v>0</v>
          </cell>
          <cell r="N103" t="str">
            <v>S/L</v>
          </cell>
          <cell r="O103">
            <v>7</v>
          </cell>
          <cell r="P103" t="str">
            <v>Drop Boxes</v>
          </cell>
        </row>
        <row r="104">
          <cell r="A104" t="str">
            <v>VALLEY.95</v>
          </cell>
          <cell r="B104">
            <v>102</v>
          </cell>
          <cell r="C104"/>
          <cell r="D104" t="str">
            <v xml:space="preserve">1-48.9yd STD DROP BOX                        </v>
          </cell>
          <cell r="E104">
            <v>34291</v>
          </cell>
          <cell r="F104">
            <v>3674</v>
          </cell>
          <cell r="G104">
            <v>0</v>
          </cell>
          <cell r="H104"/>
          <cell r="I104">
            <v>0</v>
          </cell>
          <cell r="J104">
            <v>3674</v>
          </cell>
          <cell r="K104">
            <v>0</v>
          </cell>
          <cell r="L104">
            <v>3674</v>
          </cell>
          <cell r="M104">
            <v>0</v>
          </cell>
          <cell r="N104" t="str">
            <v>S/L</v>
          </cell>
          <cell r="O104">
            <v>7</v>
          </cell>
          <cell r="P104" t="str">
            <v>Drop Boxes</v>
          </cell>
        </row>
        <row r="105">
          <cell r="A105" t="str">
            <v>VALLEY.96</v>
          </cell>
          <cell r="B105">
            <v>103</v>
          </cell>
          <cell r="C105"/>
          <cell r="D105" t="str">
            <v xml:space="preserve">1-48.9yd STD DROP BOX                        </v>
          </cell>
          <cell r="E105">
            <v>34268</v>
          </cell>
          <cell r="F105">
            <v>3674</v>
          </cell>
          <cell r="G105">
            <v>0</v>
          </cell>
          <cell r="H105"/>
          <cell r="I105">
            <v>0</v>
          </cell>
          <cell r="J105">
            <v>3674</v>
          </cell>
          <cell r="K105">
            <v>0</v>
          </cell>
          <cell r="L105">
            <v>3674</v>
          </cell>
          <cell r="M105">
            <v>0</v>
          </cell>
          <cell r="N105" t="str">
            <v>S/L</v>
          </cell>
          <cell r="O105">
            <v>7</v>
          </cell>
          <cell r="P105" t="str">
            <v>Drop Boxes</v>
          </cell>
        </row>
        <row r="106">
          <cell r="A106" t="str">
            <v>VALLEY.97</v>
          </cell>
          <cell r="B106">
            <v>104</v>
          </cell>
          <cell r="C106"/>
          <cell r="D106" t="str">
            <v xml:space="preserve">1-8yd FRONT LOAD CONTAINER                   </v>
          </cell>
          <cell r="E106">
            <v>34300</v>
          </cell>
          <cell r="F106">
            <v>838</v>
          </cell>
          <cell r="G106">
            <v>0</v>
          </cell>
          <cell r="H106"/>
          <cell r="I106">
            <v>0</v>
          </cell>
          <cell r="J106">
            <v>838</v>
          </cell>
          <cell r="K106">
            <v>0</v>
          </cell>
          <cell r="L106">
            <v>838</v>
          </cell>
          <cell r="M106">
            <v>0</v>
          </cell>
          <cell r="N106" t="str">
            <v>S/L</v>
          </cell>
          <cell r="O106">
            <v>7</v>
          </cell>
          <cell r="P106" t="str">
            <v>Drop Boxes</v>
          </cell>
        </row>
        <row r="107">
          <cell r="A107" t="str">
            <v>VALLEY.98</v>
          </cell>
          <cell r="B107">
            <v>105</v>
          </cell>
          <cell r="C107"/>
          <cell r="D107" t="str">
            <v xml:space="preserve">6-8yd FRONT LOAD CONTAINERS                  </v>
          </cell>
          <cell r="E107">
            <v>34272</v>
          </cell>
          <cell r="F107">
            <v>4826.88</v>
          </cell>
          <cell r="G107">
            <v>0</v>
          </cell>
          <cell r="H107"/>
          <cell r="I107">
            <v>0</v>
          </cell>
          <cell r="J107">
            <v>4826.88</v>
          </cell>
          <cell r="K107">
            <v>0</v>
          </cell>
          <cell r="L107">
            <v>4826.88</v>
          </cell>
          <cell r="M107">
            <v>0</v>
          </cell>
          <cell r="N107" t="str">
            <v>S/L</v>
          </cell>
          <cell r="O107">
            <v>7</v>
          </cell>
          <cell r="P107" t="str">
            <v>Drop Boxes</v>
          </cell>
        </row>
        <row r="108">
          <cell r="A108" t="str">
            <v>VALLEY.99</v>
          </cell>
          <cell r="B108">
            <v>106</v>
          </cell>
          <cell r="C108"/>
          <cell r="D108" t="str">
            <v xml:space="preserve">CONTAINERS                                   </v>
          </cell>
          <cell r="E108">
            <v>34200</v>
          </cell>
          <cell r="F108">
            <v>7598.2</v>
          </cell>
          <cell r="G108">
            <v>0</v>
          </cell>
          <cell r="H108"/>
          <cell r="I108">
            <v>0</v>
          </cell>
          <cell r="J108">
            <v>7598.2</v>
          </cell>
          <cell r="K108">
            <v>0</v>
          </cell>
          <cell r="L108">
            <v>7598.2</v>
          </cell>
          <cell r="M108">
            <v>0</v>
          </cell>
          <cell r="N108" t="str">
            <v>S/L</v>
          </cell>
          <cell r="O108">
            <v>7</v>
          </cell>
          <cell r="P108" t="str">
            <v>Drop Boxes</v>
          </cell>
        </row>
        <row r="109">
          <cell r="A109" t="str">
            <v>VALLEY.100</v>
          </cell>
          <cell r="B109">
            <v>107</v>
          </cell>
          <cell r="C109"/>
          <cell r="D109" t="str">
            <v xml:space="preserve">44yd TRANSFER BOX                            </v>
          </cell>
          <cell r="E109">
            <v>34348</v>
          </cell>
          <cell r="F109">
            <v>3667</v>
          </cell>
          <cell r="G109">
            <v>0</v>
          </cell>
          <cell r="H109"/>
          <cell r="I109">
            <v>0</v>
          </cell>
          <cell r="J109">
            <v>3667</v>
          </cell>
          <cell r="K109">
            <v>0</v>
          </cell>
          <cell r="L109">
            <v>3667</v>
          </cell>
          <cell r="M109">
            <v>0</v>
          </cell>
          <cell r="N109" t="str">
            <v>S/L</v>
          </cell>
          <cell r="O109">
            <v>7</v>
          </cell>
          <cell r="P109" t="str">
            <v>Drop Boxes</v>
          </cell>
        </row>
        <row r="110">
          <cell r="A110" t="str">
            <v>VALLEY.101</v>
          </cell>
          <cell r="B110">
            <v>108</v>
          </cell>
          <cell r="C110"/>
          <cell r="D110" t="str">
            <v xml:space="preserve">2-48.9yd HEAVY DUTY DROP BOX                 </v>
          </cell>
          <cell r="E110">
            <v>34393</v>
          </cell>
          <cell r="F110">
            <v>8888</v>
          </cell>
          <cell r="G110">
            <v>0</v>
          </cell>
          <cell r="H110"/>
          <cell r="I110">
            <v>0</v>
          </cell>
          <cell r="J110">
            <v>8888</v>
          </cell>
          <cell r="K110">
            <v>0</v>
          </cell>
          <cell r="L110">
            <v>8888</v>
          </cell>
          <cell r="M110">
            <v>0</v>
          </cell>
          <cell r="N110" t="str">
            <v>S/L</v>
          </cell>
          <cell r="O110">
            <v>7</v>
          </cell>
          <cell r="P110" t="str">
            <v>Drop Boxes</v>
          </cell>
        </row>
        <row r="111">
          <cell r="A111" t="str">
            <v>VALLEY.102</v>
          </cell>
          <cell r="B111">
            <v>109</v>
          </cell>
          <cell r="C111"/>
          <cell r="D111" t="str">
            <v xml:space="preserve">3-8yd F/L CONTAINER                          </v>
          </cell>
          <cell r="E111">
            <v>34348</v>
          </cell>
          <cell r="F111">
            <v>2514</v>
          </cell>
          <cell r="G111">
            <v>0</v>
          </cell>
          <cell r="H111"/>
          <cell r="I111">
            <v>0</v>
          </cell>
          <cell r="J111">
            <v>2514</v>
          </cell>
          <cell r="K111">
            <v>0</v>
          </cell>
          <cell r="L111">
            <v>2514</v>
          </cell>
          <cell r="M111">
            <v>0</v>
          </cell>
          <cell r="N111" t="str">
            <v>S/L</v>
          </cell>
          <cell r="O111">
            <v>7</v>
          </cell>
          <cell r="P111" t="str">
            <v>Drop Boxes</v>
          </cell>
        </row>
        <row r="112">
          <cell r="A112" t="str">
            <v>VALLEY.103</v>
          </cell>
          <cell r="B112">
            <v>110</v>
          </cell>
          <cell r="C112"/>
          <cell r="D112" t="str">
            <v xml:space="preserve">5-8yd F/L CONTAINERS                         </v>
          </cell>
          <cell r="E112">
            <v>34364</v>
          </cell>
          <cell r="F112">
            <v>3938.4</v>
          </cell>
          <cell r="G112">
            <v>0</v>
          </cell>
          <cell r="H112"/>
          <cell r="I112">
            <v>0</v>
          </cell>
          <cell r="J112">
            <v>3938.4</v>
          </cell>
          <cell r="K112">
            <v>0</v>
          </cell>
          <cell r="L112">
            <v>3938.4</v>
          </cell>
          <cell r="M112">
            <v>0</v>
          </cell>
          <cell r="N112" t="str">
            <v>S/L</v>
          </cell>
          <cell r="O112">
            <v>7</v>
          </cell>
          <cell r="P112" t="str">
            <v>Drop Boxes</v>
          </cell>
        </row>
        <row r="113">
          <cell r="A113" t="str">
            <v>VALLEY.104</v>
          </cell>
          <cell r="B113">
            <v>111</v>
          </cell>
          <cell r="C113"/>
          <cell r="D113" t="str">
            <v xml:space="preserve">350-95gal. TOTER CARTS                       </v>
          </cell>
          <cell r="E113">
            <v>34341</v>
          </cell>
          <cell r="F113">
            <v>17150</v>
          </cell>
          <cell r="G113">
            <v>0</v>
          </cell>
          <cell r="H113"/>
          <cell r="I113">
            <v>0</v>
          </cell>
          <cell r="J113">
            <v>17150</v>
          </cell>
          <cell r="K113">
            <v>0</v>
          </cell>
          <cell r="L113">
            <v>17150</v>
          </cell>
          <cell r="M113">
            <v>0</v>
          </cell>
          <cell r="N113" t="str">
            <v>S/L</v>
          </cell>
          <cell r="O113">
            <v>7</v>
          </cell>
          <cell r="P113" t="str">
            <v>Drop Boxes</v>
          </cell>
        </row>
        <row r="114">
          <cell r="A114" t="str">
            <v>VALLEY.105</v>
          </cell>
          <cell r="B114">
            <v>112</v>
          </cell>
          <cell r="C114"/>
          <cell r="D114" t="str">
            <v xml:space="preserve">5-68gal. TOTER CARTS                         </v>
          </cell>
          <cell r="E114">
            <v>34614</v>
          </cell>
          <cell r="F114">
            <v>305</v>
          </cell>
          <cell r="G114">
            <v>0</v>
          </cell>
          <cell r="H114"/>
          <cell r="I114">
            <v>0</v>
          </cell>
          <cell r="J114">
            <v>305</v>
          </cell>
          <cell r="K114">
            <v>0</v>
          </cell>
          <cell r="L114">
            <v>305</v>
          </cell>
          <cell r="M114">
            <v>0</v>
          </cell>
          <cell r="N114" t="str">
            <v>S/L</v>
          </cell>
          <cell r="O114">
            <v>7</v>
          </cell>
          <cell r="P114" t="str">
            <v>Drop Boxes</v>
          </cell>
        </row>
        <row r="115">
          <cell r="A115" t="str">
            <v>VALLEY.106</v>
          </cell>
          <cell r="B115">
            <v>113</v>
          </cell>
          <cell r="C115"/>
          <cell r="D115" t="str">
            <v xml:space="preserve">5-95gal FOREST GREEN TOTER CARTS             </v>
          </cell>
          <cell r="E115">
            <v>34341</v>
          </cell>
          <cell r="F115">
            <v>270</v>
          </cell>
          <cell r="G115">
            <v>0</v>
          </cell>
          <cell r="H115"/>
          <cell r="I115">
            <v>0</v>
          </cell>
          <cell r="J115">
            <v>270</v>
          </cell>
          <cell r="K115">
            <v>0</v>
          </cell>
          <cell r="L115">
            <v>270</v>
          </cell>
          <cell r="M115">
            <v>0</v>
          </cell>
          <cell r="N115" t="str">
            <v>S/L</v>
          </cell>
          <cell r="O115">
            <v>7</v>
          </cell>
          <cell r="P115" t="str">
            <v>Drop Boxes</v>
          </cell>
        </row>
        <row r="116">
          <cell r="A116" t="str">
            <v>VALLEY.107</v>
          </cell>
          <cell r="B116">
            <v>114</v>
          </cell>
          <cell r="C116"/>
          <cell r="D116" t="str">
            <v xml:space="preserve">400-14gal. REC. BINS                         </v>
          </cell>
          <cell r="E116">
            <v>34404</v>
          </cell>
          <cell r="F116">
            <v>1606</v>
          </cell>
          <cell r="G116">
            <v>0</v>
          </cell>
          <cell r="H116"/>
          <cell r="I116">
            <v>0</v>
          </cell>
          <cell r="J116">
            <v>1606</v>
          </cell>
          <cell r="K116">
            <v>0</v>
          </cell>
          <cell r="L116">
            <v>1606</v>
          </cell>
          <cell r="M116">
            <v>0</v>
          </cell>
          <cell r="N116" t="str">
            <v>S/L</v>
          </cell>
          <cell r="O116">
            <v>7</v>
          </cell>
          <cell r="P116" t="str">
            <v>Drop Boxes</v>
          </cell>
        </row>
        <row r="117">
          <cell r="A117" t="str">
            <v>VALLEY.108</v>
          </cell>
          <cell r="B117">
            <v>115</v>
          </cell>
          <cell r="C117"/>
          <cell r="D117" t="str">
            <v xml:space="preserve">7-6yd SCREEN F/L REC. CAGE                   </v>
          </cell>
          <cell r="E117">
            <v>34416</v>
          </cell>
          <cell r="F117">
            <v>3635.52</v>
          </cell>
          <cell r="G117">
            <v>0</v>
          </cell>
          <cell r="H117"/>
          <cell r="I117">
            <v>0</v>
          </cell>
          <cell r="J117">
            <v>3635.52</v>
          </cell>
          <cell r="K117">
            <v>0</v>
          </cell>
          <cell r="L117">
            <v>3635.52</v>
          </cell>
          <cell r="M117">
            <v>0</v>
          </cell>
          <cell r="N117" t="str">
            <v>S/L</v>
          </cell>
          <cell r="O117">
            <v>7</v>
          </cell>
          <cell r="P117" t="str">
            <v>Drop Boxes</v>
          </cell>
        </row>
        <row r="118">
          <cell r="A118" t="str">
            <v>VALLEY.109</v>
          </cell>
          <cell r="B118">
            <v>116</v>
          </cell>
          <cell r="C118"/>
          <cell r="D118" t="str">
            <v xml:space="preserve">8yd FRONT SCREEN REC.                        </v>
          </cell>
          <cell r="E118">
            <v>34416</v>
          </cell>
          <cell r="F118">
            <v>440</v>
          </cell>
          <cell r="G118">
            <v>0</v>
          </cell>
          <cell r="H118"/>
          <cell r="I118">
            <v>0</v>
          </cell>
          <cell r="J118">
            <v>440</v>
          </cell>
          <cell r="K118">
            <v>0</v>
          </cell>
          <cell r="L118">
            <v>440</v>
          </cell>
          <cell r="M118">
            <v>0</v>
          </cell>
          <cell r="N118" t="str">
            <v>S/L</v>
          </cell>
          <cell r="O118">
            <v>7</v>
          </cell>
          <cell r="P118" t="str">
            <v>Drop Boxes</v>
          </cell>
        </row>
        <row r="119">
          <cell r="A119" t="str">
            <v>VALLEY.110</v>
          </cell>
          <cell r="B119">
            <v>117</v>
          </cell>
          <cell r="C119"/>
          <cell r="D119" t="str">
            <v xml:space="preserve">20ft SCREEN LID                              </v>
          </cell>
          <cell r="E119">
            <v>34364</v>
          </cell>
          <cell r="F119">
            <v>715</v>
          </cell>
          <cell r="G119">
            <v>0</v>
          </cell>
          <cell r="H119"/>
          <cell r="I119">
            <v>0</v>
          </cell>
          <cell r="J119">
            <v>715</v>
          </cell>
          <cell r="K119">
            <v>0</v>
          </cell>
          <cell r="L119">
            <v>715</v>
          </cell>
          <cell r="M119">
            <v>0</v>
          </cell>
          <cell r="N119" t="str">
            <v>S/L</v>
          </cell>
          <cell r="O119">
            <v>7</v>
          </cell>
          <cell r="P119" t="str">
            <v>Drop Boxes</v>
          </cell>
        </row>
        <row r="120">
          <cell r="A120" t="str">
            <v>VALLEY.111</v>
          </cell>
          <cell r="B120">
            <v>118</v>
          </cell>
          <cell r="C120"/>
          <cell r="D120" t="str">
            <v xml:space="preserve">CONTAINER-4YD FRONT LOAD (5)                 </v>
          </cell>
          <cell r="E120">
            <v>34446</v>
          </cell>
          <cell r="F120">
            <v>2377.92</v>
          </cell>
          <cell r="G120">
            <v>0</v>
          </cell>
          <cell r="H120"/>
          <cell r="I120">
            <v>0</v>
          </cell>
          <cell r="J120">
            <v>2377.92</v>
          </cell>
          <cell r="K120">
            <v>0</v>
          </cell>
          <cell r="L120">
            <v>2377.92</v>
          </cell>
          <cell r="M120">
            <v>0</v>
          </cell>
          <cell r="N120" t="str">
            <v>S/L</v>
          </cell>
          <cell r="O120">
            <v>7</v>
          </cell>
          <cell r="P120" t="str">
            <v>Drop Boxes</v>
          </cell>
        </row>
        <row r="121">
          <cell r="A121" t="str">
            <v>VALLEY.112</v>
          </cell>
          <cell r="B121">
            <v>119</v>
          </cell>
          <cell r="C121"/>
          <cell r="D121" t="str">
            <v xml:space="preserve">95 gal carts (340)                           </v>
          </cell>
          <cell r="E121">
            <v>34485</v>
          </cell>
          <cell r="F121">
            <v>16660</v>
          </cell>
          <cell r="G121">
            <v>0</v>
          </cell>
          <cell r="H121"/>
          <cell r="I121">
            <v>0</v>
          </cell>
          <cell r="J121">
            <v>16660</v>
          </cell>
          <cell r="K121">
            <v>0</v>
          </cell>
          <cell r="L121">
            <v>16660</v>
          </cell>
          <cell r="M121">
            <v>0</v>
          </cell>
          <cell r="N121" t="str">
            <v>S/L</v>
          </cell>
          <cell r="O121">
            <v>7</v>
          </cell>
          <cell r="P121" t="str">
            <v>Drop Boxes</v>
          </cell>
        </row>
        <row r="122">
          <cell r="A122" t="str">
            <v>VALLEY.113</v>
          </cell>
          <cell r="B122">
            <v>120</v>
          </cell>
          <cell r="C122"/>
          <cell r="D122" t="str">
            <v xml:space="preserve">8YD FRONT LOAD (5)                           </v>
          </cell>
          <cell r="E122">
            <v>34515</v>
          </cell>
          <cell r="F122">
            <v>3962.4</v>
          </cell>
          <cell r="G122">
            <v>0</v>
          </cell>
          <cell r="H122"/>
          <cell r="I122">
            <v>0</v>
          </cell>
          <cell r="J122">
            <v>3962.4</v>
          </cell>
          <cell r="K122">
            <v>0</v>
          </cell>
          <cell r="L122">
            <v>3962.4</v>
          </cell>
          <cell r="M122">
            <v>0</v>
          </cell>
          <cell r="N122" t="str">
            <v>S/L</v>
          </cell>
          <cell r="O122">
            <v>7</v>
          </cell>
          <cell r="P122" t="str">
            <v>Drop Boxes</v>
          </cell>
        </row>
        <row r="123">
          <cell r="A123" t="str">
            <v>VALLEY.114</v>
          </cell>
          <cell r="B123">
            <v>121</v>
          </cell>
          <cell r="C123"/>
          <cell r="D123" t="str">
            <v xml:space="preserve">3YD FRONT LOAD (5)                           </v>
          </cell>
          <cell r="E123">
            <v>34515</v>
          </cell>
          <cell r="F123">
            <v>2279.04</v>
          </cell>
          <cell r="G123">
            <v>0</v>
          </cell>
          <cell r="H123"/>
          <cell r="I123">
            <v>0</v>
          </cell>
          <cell r="J123">
            <v>2279.04</v>
          </cell>
          <cell r="K123">
            <v>0</v>
          </cell>
          <cell r="L123">
            <v>2279.04</v>
          </cell>
          <cell r="M123">
            <v>0</v>
          </cell>
          <cell r="N123" t="str">
            <v>S/L</v>
          </cell>
          <cell r="O123">
            <v>7</v>
          </cell>
          <cell r="P123" t="str">
            <v>Drop Boxes</v>
          </cell>
        </row>
        <row r="124">
          <cell r="A124" t="str">
            <v>VALLEY.115</v>
          </cell>
          <cell r="B124">
            <v>122</v>
          </cell>
          <cell r="C124"/>
          <cell r="D124" t="str">
            <v xml:space="preserve">6YD FRONT LOAD (5)                           </v>
          </cell>
          <cell r="E124">
            <v>34515</v>
          </cell>
          <cell r="F124">
            <v>2894.4</v>
          </cell>
          <cell r="G124">
            <v>0</v>
          </cell>
          <cell r="H124"/>
          <cell r="I124">
            <v>0</v>
          </cell>
          <cell r="J124">
            <v>2894.4</v>
          </cell>
          <cell r="K124">
            <v>0</v>
          </cell>
          <cell r="L124">
            <v>2894.4</v>
          </cell>
          <cell r="M124">
            <v>0</v>
          </cell>
          <cell r="N124" t="str">
            <v>S/L</v>
          </cell>
          <cell r="O124">
            <v>7</v>
          </cell>
          <cell r="P124" t="str">
            <v>Drop Boxes</v>
          </cell>
        </row>
        <row r="125">
          <cell r="A125" t="str">
            <v>VALLEY.116</v>
          </cell>
          <cell r="B125">
            <v>123</v>
          </cell>
          <cell r="C125"/>
          <cell r="D125" t="str">
            <v xml:space="preserve">25 MODEL 60001 ROLL CARTS                    </v>
          </cell>
          <cell r="E125">
            <v>34515</v>
          </cell>
          <cell r="F125">
            <v>1778</v>
          </cell>
          <cell r="G125">
            <v>0</v>
          </cell>
          <cell r="H125"/>
          <cell r="I125">
            <v>0</v>
          </cell>
          <cell r="J125">
            <v>1778</v>
          </cell>
          <cell r="K125">
            <v>0</v>
          </cell>
          <cell r="L125">
            <v>1778</v>
          </cell>
          <cell r="M125">
            <v>0</v>
          </cell>
          <cell r="N125" t="str">
            <v>S/L</v>
          </cell>
          <cell r="O125">
            <v>7</v>
          </cell>
          <cell r="P125" t="str">
            <v>Drop Boxes</v>
          </cell>
        </row>
        <row r="126">
          <cell r="A126" t="str">
            <v>VALLEY.117</v>
          </cell>
          <cell r="B126">
            <v>124</v>
          </cell>
          <cell r="C126"/>
          <cell r="D126" t="str">
            <v xml:space="preserve">20YD DROP BOXES (5)                          </v>
          </cell>
          <cell r="E126">
            <v>34537</v>
          </cell>
          <cell r="F126">
            <v>11436.3</v>
          </cell>
          <cell r="G126">
            <v>0</v>
          </cell>
          <cell r="H126"/>
          <cell r="I126">
            <v>0</v>
          </cell>
          <cell r="J126">
            <v>11436.3</v>
          </cell>
          <cell r="K126">
            <v>0</v>
          </cell>
          <cell r="L126">
            <v>11436.3</v>
          </cell>
          <cell r="M126">
            <v>0</v>
          </cell>
          <cell r="N126" t="str">
            <v>S/L</v>
          </cell>
          <cell r="O126">
            <v>7</v>
          </cell>
          <cell r="P126" t="str">
            <v>Drop Boxes</v>
          </cell>
        </row>
        <row r="127">
          <cell r="A127" t="str">
            <v>VALLEY.118</v>
          </cell>
          <cell r="B127">
            <v>125</v>
          </cell>
          <cell r="C127"/>
          <cell r="D127" t="str">
            <v xml:space="preserve">44YD DROP BOX &amp; LID                          </v>
          </cell>
          <cell r="E127">
            <v>34558</v>
          </cell>
          <cell r="F127">
            <v>4317</v>
          </cell>
          <cell r="G127">
            <v>0</v>
          </cell>
          <cell r="H127"/>
          <cell r="I127">
            <v>0</v>
          </cell>
          <cell r="J127">
            <v>4317</v>
          </cell>
          <cell r="K127">
            <v>0</v>
          </cell>
          <cell r="L127">
            <v>4317</v>
          </cell>
          <cell r="M127">
            <v>0</v>
          </cell>
          <cell r="N127" t="str">
            <v>S/L</v>
          </cell>
          <cell r="O127">
            <v>7</v>
          </cell>
          <cell r="P127" t="str">
            <v>Drop Boxes</v>
          </cell>
        </row>
        <row r="128">
          <cell r="A128" t="str">
            <v>VALLEY.119</v>
          </cell>
          <cell r="B128">
            <v>126</v>
          </cell>
          <cell r="C128"/>
          <cell r="D128" t="str">
            <v xml:space="preserve">30YD OPEN TOP DROP BOX (2)                   </v>
          </cell>
          <cell r="E128">
            <v>34575</v>
          </cell>
          <cell r="F128">
            <v>5881</v>
          </cell>
          <cell r="G128">
            <v>0</v>
          </cell>
          <cell r="H128"/>
          <cell r="I128">
            <v>0</v>
          </cell>
          <cell r="J128">
            <v>5881</v>
          </cell>
          <cell r="K128">
            <v>0</v>
          </cell>
          <cell r="L128">
            <v>5881</v>
          </cell>
          <cell r="M128">
            <v>0</v>
          </cell>
          <cell r="N128" t="str">
            <v>S/L</v>
          </cell>
          <cell r="O128">
            <v>7</v>
          </cell>
          <cell r="P128" t="str">
            <v>Drop Boxes</v>
          </cell>
        </row>
        <row r="129">
          <cell r="A129" t="str">
            <v>VALLEY.120</v>
          </cell>
          <cell r="B129">
            <v>127</v>
          </cell>
          <cell r="C129"/>
          <cell r="D129" t="str">
            <v xml:space="preserve">48.9YD DROP BOXES (2)                        </v>
          </cell>
          <cell r="E129">
            <v>34575</v>
          </cell>
          <cell r="F129">
            <v>8680</v>
          </cell>
          <cell r="G129">
            <v>0</v>
          </cell>
          <cell r="H129"/>
          <cell r="I129">
            <v>0</v>
          </cell>
          <cell r="J129">
            <v>8680</v>
          </cell>
          <cell r="K129">
            <v>0</v>
          </cell>
          <cell r="L129">
            <v>8680</v>
          </cell>
          <cell r="M129">
            <v>0</v>
          </cell>
          <cell r="N129" t="str">
            <v>S/L</v>
          </cell>
          <cell r="O129">
            <v>7</v>
          </cell>
          <cell r="P129" t="str">
            <v>Drop Boxes</v>
          </cell>
        </row>
        <row r="130">
          <cell r="A130" t="str">
            <v>VALLEY.121</v>
          </cell>
          <cell r="B130">
            <v>128</v>
          </cell>
          <cell r="C130"/>
          <cell r="D130" t="str">
            <v xml:space="preserve">2YD CONTAINER                                </v>
          </cell>
          <cell r="E130">
            <v>34529</v>
          </cell>
          <cell r="F130">
            <v>384.48</v>
          </cell>
          <cell r="G130">
            <v>0</v>
          </cell>
          <cell r="H130"/>
          <cell r="I130">
            <v>0</v>
          </cell>
          <cell r="J130">
            <v>384.48</v>
          </cell>
          <cell r="K130">
            <v>0</v>
          </cell>
          <cell r="L130">
            <v>384.48</v>
          </cell>
          <cell r="M130">
            <v>0</v>
          </cell>
          <cell r="N130" t="str">
            <v>S/L</v>
          </cell>
          <cell r="O130">
            <v>7</v>
          </cell>
          <cell r="P130" t="str">
            <v>Drop Boxes</v>
          </cell>
        </row>
        <row r="131">
          <cell r="A131" t="str">
            <v>VALLEY.122</v>
          </cell>
          <cell r="B131">
            <v>129</v>
          </cell>
          <cell r="C131"/>
          <cell r="D131" t="str">
            <v xml:space="preserve">2YD CONTAINERS (4)                           </v>
          </cell>
          <cell r="E131">
            <v>34542</v>
          </cell>
          <cell r="F131">
            <v>1537.92</v>
          </cell>
          <cell r="G131">
            <v>0</v>
          </cell>
          <cell r="H131"/>
          <cell r="I131">
            <v>0</v>
          </cell>
          <cell r="J131">
            <v>1537.92</v>
          </cell>
          <cell r="K131">
            <v>0</v>
          </cell>
          <cell r="L131">
            <v>1537.92</v>
          </cell>
          <cell r="M131">
            <v>0</v>
          </cell>
          <cell r="N131" t="str">
            <v>S/L</v>
          </cell>
          <cell r="O131">
            <v>7</v>
          </cell>
          <cell r="P131" t="str">
            <v>Drop Boxes</v>
          </cell>
        </row>
        <row r="132">
          <cell r="A132" t="str">
            <v>VALLEY.123</v>
          </cell>
          <cell r="B132">
            <v>130</v>
          </cell>
          <cell r="C132"/>
          <cell r="D132" t="str">
            <v xml:space="preserve">5YD CONTAINERS (5)                           </v>
          </cell>
          <cell r="E132">
            <v>34542</v>
          </cell>
          <cell r="F132">
            <v>2764.8</v>
          </cell>
          <cell r="G132">
            <v>0</v>
          </cell>
          <cell r="H132"/>
          <cell r="I132">
            <v>0</v>
          </cell>
          <cell r="J132">
            <v>2764.8</v>
          </cell>
          <cell r="K132">
            <v>0</v>
          </cell>
          <cell r="L132">
            <v>2764.8</v>
          </cell>
          <cell r="M132">
            <v>0</v>
          </cell>
          <cell r="N132" t="str">
            <v>S/L</v>
          </cell>
          <cell r="O132">
            <v>7</v>
          </cell>
          <cell r="P132" t="str">
            <v>Drop Boxes</v>
          </cell>
        </row>
        <row r="133">
          <cell r="A133" t="str">
            <v>VALLEY.124</v>
          </cell>
          <cell r="B133">
            <v>131</v>
          </cell>
          <cell r="C133"/>
          <cell r="D133" t="str">
            <v xml:space="preserve">14GAL RECYCLING BINS (1000)                  </v>
          </cell>
          <cell r="E133">
            <v>34590</v>
          </cell>
          <cell r="F133">
            <v>4020</v>
          </cell>
          <cell r="G133">
            <v>0</v>
          </cell>
          <cell r="H133"/>
          <cell r="I133">
            <v>0</v>
          </cell>
          <cell r="J133">
            <v>4020</v>
          </cell>
          <cell r="K133">
            <v>0</v>
          </cell>
          <cell r="L133">
            <v>4020</v>
          </cell>
          <cell r="M133">
            <v>0</v>
          </cell>
          <cell r="N133" t="str">
            <v>S/L</v>
          </cell>
          <cell r="O133">
            <v>7</v>
          </cell>
          <cell r="P133" t="str">
            <v>Drop Boxes</v>
          </cell>
        </row>
        <row r="134">
          <cell r="A134" t="str">
            <v>VALLEY.125</v>
          </cell>
          <cell r="B134">
            <v>132</v>
          </cell>
          <cell r="C134"/>
          <cell r="D134" t="str">
            <v xml:space="preserve">32 GAL CANS (50)                             </v>
          </cell>
          <cell r="E134">
            <v>34625</v>
          </cell>
          <cell r="F134">
            <v>1900</v>
          </cell>
          <cell r="G134">
            <v>0</v>
          </cell>
          <cell r="H134"/>
          <cell r="I134">
            <v>0</v>
          </cell>
          <cell r="J134">
            <v>1900</v>
          </cell>
          <cell r="K134">
            <v>0</v>
          </cell>
          <cell r="L134">
            <v>1900</v>
          </cell>
          <cell r="M134">
            <v>0</v>
          </cell>
          <cell r="N134" t="str">
            <v>S/L</v>
          </cell>
          <cell r="O134">
            <v>7</v>
          </cell>
          <cell r="P134" t="str">
            <v>Drop Boxes</v>
          </cell>
        </row>
        <row r="135">
          <cell r="A135" t="str">
            <v>VALLEY.126</v>
          </cell>
          <cell r="B135">
            <v>133</v>
          </cell>
          <cell r="C135"/>
          <cell r="D135" t="str">
            <v xml:space="preserve">95GAL CANS (75                               </v>
          </cell>
          <cell r="E135">
            <v>34625</v>
          </cell>
          <cell r="F135">
            <v>3675</v>
          </cell>
          <cell r="G135">
            <v>0</v>
          </cell>
          <cell r="H135"/>
          <cell r="I135">
            <v>0</v>
          </cell>
          <cell r="J135">
            <v>3675</v>
          </cell>
          <cell r="K135">
            <v>0</v>
          </cell>
          <cell r="L135">
            <v>3675</v>
          </cell>
          <cell r="M135">
            <v>0</v>
          </cell>
          <cell r="N135" t="str">
            <v>S/L</v>
          </cell>
          <cell r="O135">
            <v>7</v>
          </cell>
          <cell r="P135" t="str">
            <v>Drop Boxes</v>
          </cell>
        </row>
        <row r="136">
          <cell r="A136" t="str">
            <v>VALLEY.127</v>
          </cell>
          <cell r="B136">
            <v>134</v>
          </cell>
          <cell r="C136"/>
          <cell r="D136" t="str">
            <v xml:space="preserve">6YD RECYCLING CONTAINERS (5)                 </v>
          </cell>
          <cell r="E136">
            <v>34668</v>
          </cell>
          <cell r="F136">
            <v>3636</v>
          </cell>
          <cell r="G136">
            <v>0</v>
          </cell>
          <cell r="H136"/>
          <cell r="I136">
            <v>0</v>
          </cell>
          <cell r="J136">
            <v>3636</v>
          </cell>
          <cell r="K136">
            <v>0</v>
          </cell>
          <cell r="L136">
            <v>3636</v>
          </cell>
          <cell r="M136">
            <v>0</v>
          </cell>
          <cell r="N136" t="str">
            <v>S/L</v>
          </cell>
          <cell r="O136">
            <v>7</v>
          </cell>
          <cell r="P136" t="str">
            <v>Drop Boxes</v>
          </cell>
        </row>
        <row r="137">
          <cell r="A137" t="str">
            <v>VALLEY.128</v>
          </cell>
          <cell r="B137">
            <v>135</v>
          </cell>
          <cell r="C137"/>
          <cell r="D137" t="str">
            <v xml:space="preserve">3 YD CONTAINERS (5)                          </v>
          </cell>
          <cell r="E137">
            <v>34668</v>
          </cell>
          <cell r="F137">
            <v>1991</v>
          </cell>
          <cell r="G137">
            <v>0</v>
          </cell>
          <cell r="H137"/>
          <cell r="I137">
            <v>0</v>
          </cell>
          <cell r="J137">
            <v>1991</v>
          </cell>
          <cell r="K137">
            <v>0</v>
          </cell>
          <cell r="L137">
            <v>1991</v>
          </cell>
          <cell r="M137">
            <v>0</v>
          </cell>
          <cell r="N137" t="str">
            <v>S/L</v>
          </cell>
          <cell r="O137">
            <v>7</v>
          </cell>
          <cell r="P137" t="str">
            <v>Drop Boxes</v>
          </cell>
        </row>
        <row r="138">
          <cell r="A138" t="str">
            <v>VALLEY.129</v>
          </cell>
          <cell r="B138">
            <v>136</v>
          </cell>
          <cell r="C138"/>
          <cell r="D138" t="str">
            <v xml:space="preserve">6YD CONTAINERS (4)                           </v>
          </cell>
          <cell r="E138">
            <v>34668</v>
          </cell>
          <cell r="F138">
            <v>2160</v>
          </cell>
          <cell r="G138">
            <v>0</v>
          </cell>
          <cell r="H138"/>
          <cell r="I138">
            <v>0</v>
          </cell>
          <cell r="J138">
            <v>2160</v>
          </cell>
          <cell r="K138">
            <v>0</v>
          </cell>
          <cell r="L138">
            <v>2160</v>
          </cell>
          <cell r="M138">
            <v>0</v>
          </cell>
          <cell r="N138" t="str">
            <v>S/L</v>
          </cell>
          <cell r="O138">
            <v>7</v>
          </cell>
          <cell r="P138" t="str">
            <v>Drop Boxes</v>
          </cell>
        </row>
        <row r="139">
          <cell r="A139" t="str">
            <v>VALLEY.130</v>
          </cell>
          <cell r="B139">
            <v>137</v>
          </cell>
          <cell r="C139"/>
          <cell r="D139" t="str">
            <v xml:space="preserve">55 TOTER CASRT                               </v>
          </cell>
          <cell r="E139">
            <v>34652</v>
          </cell>
          <cell r="F139">
            <v>3286.5</v>
          </cell>
          <cell r="G139">
            <v>0</v>
          </cell>
          <cell r="H139"/>
          <cell r="I139">
            <v>0</v>
          </cell>
          <cell r="J139">
            <v>3286.5</v>
          </cell>
          <cell r="K139">
            <v>0</v>
          </cell>
          <cell r="L139">
            <v>3286.5</v>
          </cell>
          <cell r="M139">
            <v>0</v>
          </cell>
          <cell r="N139" t="str">
            <v>S/L</v>
          </cell>
          <cell r="O139">
            <v>7</v>
          </cell>
          <cell r="P139" t="str">
            <v>Drop Boxes</v>
          </cell>
        </row>
        <row r="140">
          <cell r="A140" t="str">
            <v>VALLEY.131</v>
          </cell>
          <cell r="B140">
            <v>138</v>
          </cell>
          <cell r="C140"/>
          <cell r="D140" t="str">
            <v xml:space="preserve">32 GAL CANS (300)                            </v>
          </cell>
          <cell r="E140">
            <v>34676</v>
          </cell>
          <cell r="F140">
            <v>24400</v>
          </cell>
          <cell r="G140">
            <v>0</v>
          </cell>
          <cell r="H140"/>
          <cell r="I140">
            <v>0</v>
          </cell>
          <cell r="J140">
            <v>24400</v>
          </cell>
          <cell r="K140">
            <v>0</v>
          </cell>
          <cell r="L140">
            <v>24400</v>
          </cell>
          <cell r="M140">
            <v>0</v>
          </cell>
          <cell r="N140" t="str">
            <v>S/L</v>
          </cell>
          <cell r="O140">
            <v>7</v>
          </cell>
          <cell r="P140" t="str">
            <v>Drop Boxes</v>
          </cell>
        </row>
        <row r="141">
          <cell r="A141" t="str">
            <v>VALLEY.132</v>
          </cell>
          <cell r="B141">
            <v>139</v>
          </cell>
          <cell r="C141"/>
          <cell r="D141" t="str">
            <v xml:space="preserve">RECYCLING BINS                               </v>
          </cell>
          <cell r="E141">
            <v>34669</v>
          </cell>
          <cell r="F141">
            <v>3620</v>
          </cell>
          <cell r="G141">
            <v>0</v>
          </cell>
          <cell r="H141"/>
          <cell r="I141">
            <v>0</v>
          </cell>
          <cell r="J141">
            <v>3620</v>
          </cell>
          <cell r="K141">
            <v>0</v>
          </cell>
          <cell r="L141">
            <v>3620</v>
          </cell>
          <cell r="M141">
            <v>0</v>
          </cell>
          <cell r="N141" t="str">
            <v>S/L</v>
          </cell>
          <cell r="O141">
            <v>7</v>
          </cell>
          <cell r="P141" t="str">
            <v>Drop Boxes</v>
          </cell>
        </row>
        <row r="142">
          <cell r="A142" t="str">
            <v>VALLEY.133</v>
          </cell>
          <cell r="B142">
            <v>140</v>
          </cell>
          <cell r="C142"/>
          <cell r="D142" t="str">
            <v xml:space="preserve">4YD CONTAINERS                               </v>
          </cell>
          <cell r="E142">
            <v>34684</v>
          </cell>
          <cell r="F142">
            <v>1816</v>
          </cell>
          <cell r="G142">
            <v>0</v>
          </cell>
          <cell r="H142"/>
          <cell r="I142">
            <v>0</v>
          </cell>
          <cell r="J142">
            <v>1816</v>
          </cell>
          <cell r="K142">
            <v>0</v>
          </cell>
          <cell r="L142">
            <v>1816</v>
          </cell>
          <cell r="M142">
            <v>0</v>
          </cell>
          <cell r="N142" t="str">
            <v>S/L</v>
          </cell>
          <cell r="O142">
            <v>7</v>
          </cell>
          <cell r="P142" t="str">
            <v>Drop Boxes</v>
          </cell>
        </row>
        <row r="143">
          <cell r="A143" t="str">
            <v>VALLEY.134</v>
          </cell>
          <cell r="B143">
            <v>141</v>
          </cell>
          <cell r="C143"/>
          <cell r="D143" t="str">
            <v xml:space="preserve">30yd Drop Box                                </v>
          </cell>
          <cell r="E143">
            <v>34789</v>
          </cell>
          <cell r="F143">
            <v>3512</v>
          </cell>
          <cell r="G143">
            <v>0</v>
          </cell>
          <cell r="H143"/>
          <cell r="I143">
            <v>0</v>
          </cell>
          <cell r="J143">
            <v>3512</v>
          </cell>
          <cell r="K143">
            <v>0</v>
          </cell>
          <cell r="L143">
            <v>3512</v>
          </cell>
          <cell r="M143">
            <v>0</v>
          </cell>
          <cell r="N143" t="str">
            <v>S/L</v>
          </cell>
          <cell r="O143">
            <v>7</v>
          </cell>
          <cell r="P143" t="str">
            <v>Drop Boxes</v>
          </cell>
        </row>
        <row r="144">
          <cell r="A144" t="str">
            <v>VALLEY.135</v>
          </cell>
          <cell r="B144">
            <v>142</v>
          </cell>
          <cell r="C144"/>
          <cell r="D144" t="str">
            <v xml:space="preserve">4 30yd Drop Boxes                            </v>
          </cell>
          <cell r="E144">
            <v>34789</v>
          </cell>
          <cell r="F144">
            <v>11128</v>
          </cell>
          <cell r="G144">
            <v>0</v>
          </cell>
          <cell r="H144"/>
          <cell r="I144">
            <v>0</v>
          </cell>
          <cell r="J144">
            <v>11128</v>
          </cell>
          <cell r="K144">
            <v>0</v>
          </cell>
          <cell r="L144">
            <v>11128</v>
          </cell>
          <cell r="M144">
            <v>0</v>
          </cell>
          <cell r="N144" t="str">
            <v>S/L</v>
          </cell>
          <cell r="O144">
            <v>7</v>
          </cell>
          <cell r="P144" t="str">
            <v>Drop Boxes</v>
          </cell>
        </row>
        <row r="145">
          <cell r="A145" t="str">
            <v>VALLEY.136</v>
          </cell>
          <cell r="B145">
            <v>143</v>
          </cell>
          <cell r="C145"/>
          <cell r="D145" t="str">
            <v xml:space="preserve">1 Drop Box 44.4 yard                         </v>
          </cell>
          <cell r="E145">
            <v>34862</v>
          </cell>
          <cell r="F145">
            <v>5012</v>
          </cell>
          <cell r="G145">
            <v>0</v>
          </cell>
          <cell r="H145"/>
          <cell r="I145">
            <v>0</v>
          </cell>
          <cell r="J145">
            <v>5012</v>
          </cell>
          <cell r="K145">
            <v>0</v>
          </cell>
          <cell r="L145">
            <v>5012</v>
          </cell>
          <cell r="M145">
            <v>0</v>
          </cell>
          <cell r="N145" t="str">
            <v>S/L</v>
          </cell>
          <cell r="O145">
            <v>7</v>
          </cell>
          <cell r="P145" t="str">
            <v>Drop Boxes</v>
          </cell>
        </row>
        <row r="146">
          <cell r="A146" t="str">
            <v>VALLEY.137</v>
          </cell>
          <cell r="B146">
            <v>144</v>
          </cell>
          <cell r="C146"/>
          <cell r="D146" t="str">
            <v xml:space="preserve">1 Drop Box 44.4 yard                         </v>
          </cell>
          <cell r="E146">
            <v>34862</v>
          </cell>
          <cell r="F146">
            <v>4861.6400000000003</v>
          </cell>
          <cell r="G146">
            <v>0</v>
          </cell>
          <cell r="H146"/>
          <cell r="I146">
            <v>0</v>
          </cell>
          <cell r="J146">
            <v>4861.6400000000003</v>
          </cell>
          <cell r="K146">
            <v>0</v>
          </cell>
          <cell r="L146">
            <v>4861.6400000000003</v>
          </cell>
          <cell r="M146">
            <v>0</v>
          </cell>
          <cell r="N146" t="str">
            <v>S/L</v>
          </cell>
          <cell r="O146">
            <v>7</v>
          </cell>
          <cell r="P146" t="str">
            <v>Drop Boxes</v>
          </cell>
        </row>
        <row r="147">
          <cell r="A147" t="str">
            <v>VALLEY.138</v>
          </cell>
          <cell r="B147">
            <v>145</v>
          </cell>
          <cell r="C147"/>
          <cell r="D147" t="str">
            <v xml:space="preserve">4 Drop Box 20 yard                           </v>
          </cell>
          <cell r="E147">
            <v>34862</v>
          </cell>
          <cell r="F147">
            <v>11669.8</v>
          </cell>
          <cell r="G147">
            <v>0</v>
          </cell>
          <cell r="H147"/>
          <cell r="I147">
            <v>0</v>
          </cell>
          <cell r="J147">
            <v>11669.8</v>
          </cell>
          <cell r="K147">
            <v>0</v>
          </cell>
          <cell r="L147">
            <v>11669.8</v>
          </cell>
          <cell r="M147">
            <v>0</v>
          </cell>
          <cell r="N147" t="str">
            <v>S/L</v>
          </cell>
          <cell r="O147">
            <v>7</v>
          </cell>
          <cell r="P147" t="str">
            <v>Drop Boxes</v>
          </cell>
        </row>
        <row r="148">
          <cell r="A148" t="str">
            <v>VALLEY.139</v>
          </cell>
          <cell r="B148">
            <v>146</v>
          </cell>
          <cell r="C148"/>
          <cell r="D148" t="str">
            <v xml:space="preserve">2 Drop Box 30 yard                           </v>
          </cell>
          <cell r="E148">
            <v>34862</v>
          </cell>
          <cell r="F148">
            <v>7518.47</v>
          </cell>
          <cell r="G148">
            <v>0</v>
          </cell>
          <cell r="H148"/>
          <cell r="I148">
            <v>0</v>
          </cell>
          <cell r="J148">
            <v>7518.47</v>
          </cell>
          <cell r="K148">
            <v>0</v>
          </cell>
          <cell r="L148">
            <v>7518.47</v>
          </cell>
          <cell r="M148">
            <v>0</v>
          </cell>
          <cell r="N148" t="str">
            <v>S/L</v>
          </cell>
          <cell r="O148">
            <v>7</v>
          </cell>
          <cell r="P148" t="str">
            <v>Drop Boxes</v>
          </cell>
        </row>
        <row r="149">
          <cell r="A149" t="str">
            <v>VALLEY.140</v>
          </cell>
          <cell r="B149">
            <v>147</v>
          </cell>
          <cell r="C149"/>
          <cell r="D149" t="str">
            <v xml:space="preserve">5 Front Load Containers 4 yard               </v>
          </cell>
          <cell r="E149">
            <v>34819</v>
          </cell>
          <cell r="F149">
            <v>2664</v>
          </cell>
          <cell r="G149">
            <v>0</v>
          </cell>
          <cell r="H149"/>
          <cell r="I149">
            <v>0</v>
          </cell>
          <cell r="J149">
            <v>2664</v>
          </cell>
          <cell r="K149">
            <v>0</v>
          </cell>
          <cell r="L149">
            <v>2664</v>
          </cell>
          <cell r="M149">
            <v>0</v>
          </cell>
          <cell r="N149" t="str">
            <v>S/L</v>
          </cell>
          <cell r="O149">
            <v>7</v>
          </cell>
          <cell r="P149" t="str">
            <v>Drop Boxes</v>
          </cell>
        </row>
        <row r="150">
          <cell r="A150" t="str">
            <v>VALLEY.141</v>
          </cell>
          <cell r="B150">
            <v>148</v>
          </cell>
          <cell r="C150"/>
          <cell r="D150" t="str">
            <v xml:space="preserve">75 universal 101 gal. roll carts             </v>
          </cell>
          <cell r="E150">
            <v>34819</v>
          </cell>
          <cell r="F150">
            <v>6023.75</v>
          </cell>
          <cell r="G150">
            <v>0</v>
          </cell>
          <cell r="H150"/>
          <cell r="I150">
            <v>0</v>
          </cell>
          <cell r="J150">
            <v>6023.75</v>
          </cell>
          <cell r="K150">
            <v>0</v>
          </cell>
          <cell r="L150">
            <v>6023.75</v>
          </cell>
          <cell r="M150">
            <v>0</v>
          </cell>
          <cell r="N150" t="str">
            <v>S/L</v>
          </cell>
          <cell r="O150">
            <v>7</v>
          </cell>
          <cell r="P150" t="str">
            <v>Drop Boxes</v>
          </cell>
        </row>
        <row r="151">
          <cell r="A151" t="str">
            <v>VALLEY.142</v>
          </cell>
          <cell r="B151">
            <v>149</v>
          </cell>
          <cell r="C151"/>
          <cell r="D151" t="str">
            <v xml:space="preserve">7 front load container 1 1/2 yard            </v>
          </cell>
          <cell r="E151">
            <v>34831</v>
          </cell>
          <cell r="F151">
            <v>2735.04</v>
          </cell>
          <cell r="G151">
            <v>0</v>
          </cell>
          <cell r="H151"/>
          <cell r="I151">
            <v>0</v>
          </cell>
          <cell r="J151">
            <v>2735.04</v>
          </cell>
          <cell r="K151">
            <v>0</v>
          </cell>
          <cell r="L151">
            <v>2735.04</v>
          </cell>
          <cell r="M151">
            <v>0</v>
          </cell>
          <cell r="N151" t="str">
            <v>S/L</v>
          </cell>
          <cell r="O151">
            <v>7</v>
          </cell>
          <cell r="P151" t="str">
            <v>Drop Boxes</v>
          </cell>
        </row>
        <row r="152">
          <cell r="A152" t="str">
            <v>VALLEY.143</v>
          </cell>
          <cell r="B152">
            <v>150</v>
          </cell>
          <cell r="C152"/>
          <cell r="D152" t="str">
            <v xml:space="preserve">7 Front load cont. 3 yard                    </v>
          </cell>
          <cell r="E152">
            <v>34831</v>
          </cell>
          <cell r="F152">
            <v>3578.4</v>
          </cell>
          <cell r="G152">
            <v>0</v>
          </cell>
          <cell r="H152"/>
          <cell r="I152">
            <v>0</v>
          </cell>
          <cell r="J152">
            <v>3578.4</v>
          </cell>
          <cell r="K152">
            <v>0</v>
          </cell>
          <cell r="L152">
            <v>3578.4</v>
          </cell>
          <cell r="M152">
            <v>0</v>
          </cell>
          <cell r="N152" t="str">
            <v>S/L</v>
          </cell>
          <cell r="O152">
            <v>7</v>
          </cell>
          <cell r="P152" t="str">
            <v>Drop Boxes</v>
          </cell>
        </row>
        <row r="153">
          <cell r="A153" t="str">
            <v>VALLEY.144</v>
          </cell>
          <cell r="B153">
            <v>151</v>
          </cell>
          <cell r="C153"/>
          <cell r="D153" t="str">
            <v xml:space="preserve">3 Moore special w/lid 2 yard                 </v>
          </cell>
          <cell r="E153">
            <v>34850</v>
          </cell>
          <cell r="F153">
            <v>1132.5</v>
          </cell>
          <cell r="G153">
            <v>0</v>
          </cell>
          <cell r="H153"/>
          <cell r="I153">
            <v>0</v>
          </cell>
          <cell r="J153">
            <v>1132.5</v>
          </cell>
          <cell r="K153">
            <v>0</v>
          </cell>
          <cell r="L153">
            <v>1132.5</v>
          </cell>
          <cell r="M153">
            <v>0</v>
          </cell>
          <cell r="N153" t="str">
            <v>S/L</v>
          </cell>
          <cell r="O153">
            <v>7</v>
          </cell>
          <cell r="P153" t="str">
            <v>Drop Boxes</v>
          </cell>
        </row>
        <row r="154">
          <cell r="A154" t="str">
            <v>VALLEY.145</v>
          </cell>
          <cell r="B154">
            <v>152</v>
          </cell>
          <cell r="C154"/>
          <cell r="D154" t="str">
            <v xml:space="preserve">4 Roll dump w/casters 1 yard                 </v>
          </cell>
          <cell r="E154">
            <v>34850</v>
          </cell>
          <cell r="F154">
            <v>2235.4</v>
          </cell>
          <cell r="G154">
            <v>0</v>
          </cell>
          <cell r="H154"/>
          <cell r="I154">
            <v>0</v>
          </cell>
          <cell r="J154">
            <v>2235.4</v>
          </cell>
          <cell r="K154">
            <v>0</v>
          </cell>
          <cell r="L154">
            <v>2235.4</v>
          </cell>
          <cell r="M154">
            <v>0</v>
          </cell>
          <cell r="N154" t="str">
            <v>S/L</v>
          </cell>
          <cell r="O154">
            <v>7</v>
          </cell>
          <cell r="P154" t="str">
            <v>Drop Boxes</v>
          </cell>
        </row>
        <row r="155">
          <cell r="A155" t="str">
            <v>VALLEY.146</v>
          </cell>
          <cell r="B155">
            <v>153</v>
          </cell>
          <cell r="C155"/>
          <cell r="D155" t="str">
            <v xml:space="preserve">340 containers                               </v>
          </cell>
          <cell r="E155">
            <v>34850</v>
          </cell>
          <cell r="F155">
            <v>18360</v>
          </cell>
          <cell r="G155">
            <v>0</v>
          </cell>
          <cell r="H155"/>
          <cell r="I155">
            <v>0</v>
          </cell>
          <cell r="J155">
            <v>18360</v>
          </cell>
          <cell r="K155">
            <v>0</v>
          </cell>
          <cell r="L155">
            <v>18360</v>
          </cell>
          <cell r="M155">
            <v>0</v>
          </cell>
          <cell r="N155" t="str">
            <v>S/L</v>
          </cell>
          <cell r="O155">
            <v>7</v>
          </cell>
          <cell r="P155" t="str">
            <v>Drop Boxes</v>
          </cell>
        </row>
        <row r="156">
          <cell r="A156" t="str">
            <v>VALLEY.147</v>
          </cell>
          <cell r="B156">
            <v>154</v>
          </cell>
          <cell r="C156"/>
          <cell r="D156" t="str">
            <v xml:space="preserve">5 - 1 1/2 yd                                 </v>
          </cell>
          <cell r="E156">
            <v>34885</v>
          </cell>
          <cell r="F156">
            <v>1578</v>
          </cell>
          <cell r="G156">
            <v>0</v>
          </cell>
          <cell r="H156"/>
          <cell r="I156">
            <v>0</v>
          </cell>
          <cell r="J156">
            <v>1578</v>
          </cell>
          <cell r="K156">
            <v>0</v>
          </cell>
          <cell r="L156">
            <v>1578</v>
          </cell>
          <cell r="M156">
            <v>0</v>
          </cell>
          <cell r="N156" t="str">
            <v>S/L</v>
          </cell>
          <cell r="O156">
            <v>7</v>
          </cell>
          <cell r="P156" t="str">
            <v>Drop Boxes</v>
          </cell>
        </row>
        <row r="157">
          <cell r="A157" t="str">
            <v>VALLEY.148</v>
          </cell>
          <cell r="B157">
            <v>155</v>
          </cell>
          <cell r="C157"/>
          <cell r="D157" t="str">
            <v xml:space="preserve">50 - Y/D SPL CA                              </v>
          </cell>
          <cell r="E157">
            <v>34905</v>
          </cell>
          <cell r="F157">
            <v>3730</v>
          </cell>
          <cell r="G157">
            <v>0</v>
          </cell>
          <cell r="H157"/>
          <cell r="I157">
            <v>0</v>
          </cell>
          <cell r="J157">
            <v>3730</v>
          </cell>
          <cell r="K157">
            <v>0</v>
          </cell>
          <cell r="L157">
            <v>3730</v>
          </cell>
          <cell r="M157">
            <v>0</v>
          </cell>
          <cell r="N157" t="str">
            <v>S/L</v>
          </cell>
          <cell r="O157">
            <v>7</v>
          </cell>
          <cell r="P157" t="str">
            <v>Drop Boxes</v>
          </cell>
        </row>
        <row r="158">
          <cell r="A158" t="str">
            <v>VALLEY.149</v>
          </cell>
          <cell r="B158">
            <v>156</v>
          </cell>
          <cell r="C158"/>
          <cell r="D158" t="str">
            <v xml:space="preserve">5 - 4 yd                                     </v>
          </cell>
          <cell r="E158">
            <v>34926</v>
          </cell>
          <cell r="F158">
            <v>2664</v>
          </cell>
          <cell r="G158">
            <v>0</v>
          </cell>
          <cell r="H158"/>
          <cell r="I158">
            <v>0</v>
          </cell>
          <cell r="J158">
            <v>2664</v>
          </cell>
          <cell r="K158">
            <v>0</v>
          </cell>
          <cell r="L158">
            <v>2664</v>
          </cell>
          <cell r="M158">
            <v>0</v>
          </cell>
          <cell r="N158" t="str">
            <v>S/L</v>
          </cell>
          <cell r="O158">
            <v>7</v>
          </cell>
          <cell r="P158" t="str">
            <v>Drop Boxes</v>
          </cell>
        </row>
        <row r="159">
          <cell r="A159" t="str">
            <v>VALLEY.150</v>
          </cell>
          <cell r="B159">
            <v>157</v>
          </cell>
          <cell r="C159"/>
          <cell r="D159" t="str">
            <v xml:space="preserve">5 - 6 yd                                     </v>
          </cell>
          <cell r="E159">
            <v>34926</v>
          </cell>
          <cell r="F159">
            <v>3028.8</v>
          </cell>
          <cell r="G159">
            <v>0</v>
          </cell>
          <cell r="H159"/>
          <cell r="I159">
            <v>0</v>
          </cell>
          <cell r="J159">
            <v>3028.8</v>
          </cell>
          <cell r="K159">
            <v>0</v>
          </cell>
          <cell r="L159">
            <v>3028.8</v>
          </cell>
          <cell r="M159">
            <v>0</v>
          </cell>
          <cell r="N159" t="str">
            <v>S/L</v>
          </cell>
          <cell r="O159">
            <v>7</v>
          </cell>
          <cell r="P159" t="str">
            <v>Drop Boxes</v>
          </cell>
        </row>
        <row r="160">
          <cell r="A160" t="str">
            <v>VALLEY.151</v>
          </cell>
          <cell r="B160">
            <v>158</v>
          </cell>
          <cell r="C160"/>
          <cell r="D160" t="str">
            <v xml:space="preserve">48.9 YD (2)                                  </v>
          </cell>
          <cell r="E160">
            <v>34892</v>
          </cell>
          <cell r="F160">
            <v>8458.4</v>
          </cell>
          <cell r="G160">
            <v>0</v>
          </cell>
          <cell r="H160"/>
          <cell r="I160">
            <v>0</v>
          </cell>
          <cell r="J160">
            <v>8458.4</v>
          </cell>
          <cell r="K160">
            <v>0</v>
          </cell>
          <cell r="L160">
            <v>8458.4</v>
          </cell>
          <cell r="M160">
            <v>0</v>
          </cell>
          <cell r="N160" t="str">
            <v>S/L</v>
          </cell>
          <cell r="O160">
            <v>7</v>
          </cell>
          <cell r="P160" t="str">
            <v>Drop Boxes</v>
          </cell>
        </row>
        <row r="161">
          <cell r="A161" t="str">
            <v>VALLEY.152</v>
          </cell>
          <cell r="B161">
            <v>159</v>
          </cell>
          <cell r="C161"/>
          <cell r="D161" t="str">
            <v xml:space="preserve">RENTAL CONTAINER - WC                        </v>
          </cell>
          <cell r="E161">
            <v>32429</v>
          </cell>
          <cell r="F161">
            <v>1538</v>
          </cell>
          <cell r="G161">
            <v>0</v>
          </cell>
          <cell r="H161"/>
          <cell r="I161">
            <v>0</v>
          </cell>
          <cell r="J161">
            <v>1538</v>
          </cell>
          <cell r="K161">
            <v>0</v>
          </cell>
          <cell r="L161">
            <v>1538</v>
          </cell>
          <cell r="M161">
            <v>0</v>
          </cell>
          <cell r="N161" t="str">
            <v>S/L</v>
          </cell>
          <cell r="O161">
            <v>7</v>
          </cell>
          <cell r="P161" t="str">
            <v>Drop Boxes</v>
          </cell>
        </row>
        <row r="162">
          <cell r="A162" t="str">
            <v>VALLEY.153</v>
          </cell>
          <cell r="B162">
            <v>160</v>
          </cell>
          <cell r="C162"/>
          <cell r="D162" t="str">
            <v xml:space="preserve">RENTAL CAN-134 - WC                          </v>
          </cell>
          <cell r="E162">
            <v>33117</v>
          </cell>
          <cell r="F162">
            <v>10148</v>
          </cell>
          <cell r="G162">
            <v>0</v>
          </cell>
          <cell r="H162"/>
          <cell r="I162">
            <v>0</v>
          </cell>
          <cell r="J162">
            <v>10148</v>
          </cell>
          <cell r="K162">
            <v>0</v>
          </cell>
          <cell r="L162">
            <v>10148</v>
          </cell>
          <cell r="M162">
            <v>0</v>
          </cell>
          <cell r="N162" t="str">
            <v>S/L</v>
          </cell>
          <cell r="O162">
            <v>7</v>
          </cell>
          <cell r="P162" t="str">
            <v>Drop Boxes</v>
          </cell>
        </row>
        <row r="163">
          <cell r="A163" t="str">
            <v>VALLEY.154</v>
          </cell>
          <cell r="B163">
            <v>161</v>
          </cell>
          <cell r="C163"/>
          <cell r="D163" t="str">
            <v xml:space="preserve">RECYCLING CANS - WC                          </v>
          </cell>
          <cell r="E163">
            <v>33177</v>
          </cell>
          <cell r="F163">
            <v>1935</v>
          </cell>
          <cell r="G163">
            <v>0</v>
          </cell>
          <cell r="H163"/>
          <cell r="I163">
            <v>0</v>
          </cell>
          <cell r="J163">
            <v>1935</v>
          </cell>
          <cell r="K163">
            <v>0</v>
          </cell>
          <cell r="L163">
            <v>1935</v>
          </cell>
          <cell r="M163">
            <v>0</v>
          </cell>
          <cell r="N163" t="str">
            <v>S/L</v>
          </cell>
          <cell r="O163">
            <v>7</v>
          </cell>
          <cell r="P163" t="str">
            <v>Drop Boxes</v>
          </cell>
        </row>
        <row r="164">
          <cell r="A164" t="str">
            <v>VALLEY.155</v>
          </cell>
          <cell r="B164">
            <v>162</v>
          </cell>
          <cell r="C164"/>
          <cell r="D164" t="str">
            <v xml:space="preserve">RECYCLING BOX - WC                           </v>
          </cell>
          <cell r="E164">
            <v>31048</v>
          </cell>
          <cell r="F164">
            <v>1187</v>
          </cell>
          <cell r="G164">
            <v>0</v>
          </cell>
          <cell r="H164"/>
          <cell r="I164">
            <v>0</v>
          </cell>
          <cell r="J164">
            <v>1187</v>
          </cell>
          <cell r="K164">
            <v>0</v>
          </cell>
          <cell r="L164">
            <v>1187</v>
          </cell>
          <cell r="M164">
            <v>0</v>
          </cell>
          <cell r="N164" t="str">
            <v>S/L</v>
          </cell>
          <cell r="O164">
            <v>5</v>
          </cell>
          <cell r="P164" t="str">
            <v>Drop Boxes</v>
          </cell>
        </row>
        <row r="165">
          <cell r="A165" t="str">
            <v>VALLEY.156</v>
          </cell>
          <cell r="B165">
            <v>163</v>
          </cell>
          <cell r="C165"/>
          <cell r="D165" t="str">
            <v xml:space="preserve">RENTAL CANS - WC                             </v>
          </cell>
          <cell r="E165">
            <v>33358</v>
          </cell>
          <cell r="F165">
            <v>1244</v>
          </cell>
          <cell r="G165">
            <v>0</v>
          </cell>
          <cell r="H165"/>
          <cell r="I165">
            <v>0</v>
          </cell>
          <cell r="J165">
            <v>1244</v>
          </cell>
          <cell r="K165">
            <v>0</v>
          </cell>
          <cell r="L165">
            <v>1244</v>
          </cell>
          <cell r="M165">
            <v>0</v>
          </cell>
          <cell r="N165" t="str">
            <v>S/L</v>
          </cell>
          <cell r="O165">
            <v>7</v>
          </cell>
          <cell r="P165" t="str">
            <v>Drop Boxes</v>
          </cell>
        </row>
        <row r="166">
          <cell r="A166" t="str">
            <v>VALLEY.157</v>
          </cell>
          <cell r="B166">
            <v>164</v>
          </cell>
          <cell r="C166"/>
          <cell r="D166" t="str">
            <v xml:space="preserve">2                                            </v>
          </cell>
          <cell r="E166">
            <v>33239</v>
          </cell>
          <cell r="F166">
            <v>825</v>
          </cell>
          <cell r="G166">
            <v>0</v>
          </cell>
          <cell r="H166"/>
          <cell r="I166">
            <v>0</v>
          </cell>
          <cell r="J166">
            <v>825</v>
          </cell>
          <cell r="K166">
            <v>0</v>
          </cell>
          <cell r="L166">
            <v>825</v>
          </cell>
          <cell r="M166">
            <v>0</v>
          </cell>
          <cell r="N166" t="str">
            <v>S/L</v>
          </cell>
          <cell r="O166">
            <v>7</v>
          </cell>
          <cell r="P166" t="str">
            <v>Drop Boxes</v>
          </cell>
        </row>
        <row r="167">
          <cell r="A167" t="str">
            <v>VALLEY.158</v>
          </cell>
          <cell r="B167">
            <v>165</v>
          </cell>
          <cell r="C167"/>
          <cell r="D167" t="str">
            <v xml:space="preserve">CONTAINERS - WC                              </v>
          </cell>
          <cell r="E167">
            <v>33450</v>
          </cell>
          <cell r="F167">
            <v>1900</v>
          </cell>
          <cell r="G167">
            <v>0</v>
          </cell>
          <cell r="H167"/>
          <cell r="I167">
            <v>0</v>
          </cell>
          <cell r="J167">
            <v>1900</v>
          </cell>
          <cell r="K167">
            <v>0</v>
          </cell>
          <cell r="L167">
            <v>1900</v>
          </cell>
          <cell r="M167">
            <v>0</v>
          </cell>
          <cell r="N167" t="str">
            <v>S/L</v>
          </cell>
          <cell r="O167">
            <v>7</v>
          </cell>
          <cell r="P167" t="str">
            <v>Drop Boxes</v>
          </cell>
        </row>
        <row r="168">
          <cell r="A168" t="str">
            <v>VALLEY.159</v>
          </cell>
          <cell r="B168">
            <v>166</v>
          </cell>
          <cell r="C168"/>
          <cell r="D168" t="str">
            <v xml:space="preserve">CONTAINERS - WC                              </v>
          </cell>
          <cell r="E168">
            <v>33542</v>
          </cell>
          <cell r="F168">
            <v>5282.64</v>
          </cell>
          <cell r="G168">
            <v>0</v>
          </cell>
          <cell r="H168"/>
          <cell r="I168">
            <v>0</v>
          </cell>
          <cell r="J168">
            <v>5282.64</v>
          </cell>
          <cell r="K168">
            <v>0</v>
          </cell>
          <cell r="L168">
            <v>5282.64</v>
          </cell>
          <cell r="M168">
            <v>0</v>
          </cell>
          <cell r="N168" t="str">
            <v>S/L</v>
          </cell>
          <cell r="O168">
            <v>7</v>
          </cell>
          <cell r="P168" t="str">
            <v>Drop Boxes</v>
          </cell>
        </row>
        <row r="169">
          <cell r="A169" t="str">
            <v>VALLEY.160</v>
          </cell>
          <cell r="B169">
            <v>167</v>
          </cell>
          <cell r="C169"/>
          <cell r="D169" t="str">
            <v xml:space="preserve">DROP BOXES - WC                              </v>
          </cell>
          <cell r="E169">
            <v>33571</v>
          </cell>
          <cell r="F169">
            <v>1757</v>
          </cell>
          <cell r="G169">
            <v>0</v>
          </cell>
          <cell r="H169"/>
          <cell r="I169">
            <v>0</v>
          </cell>
          <cell r="J169">
            <v>1757</v>
          </cell>
          <cell r="K169">
            <v>0</v>
          </cell>
          <cell r="L169">
            <v>1757</v>
          </cell>
          <cell r="M169">
            <v>0</v>
          </cell>
          <cell r="N169" t="str">
            <v>S/L</v>
          </cell>
          <cell r="O169">
            <v>7</v>
          </cell>
          <cell r="P169" t="str">
            <v>Drop Boxes</v>
          </cell>
        </row>
        <row r="170">
          <cell r="A170" t="str">
            <v>VALLEY.161</v>
          </cell>
          <cell r="B170">
            <v>168</v>
          </cell>
          <cell r="C170"/>
          <cell r="D170" t="str">
            <v xml:space="preserve">CONTAINERS - WC                              </v>
          </cell>
          <cell r="E170">
            <v>33981</v>
          </cell>
          <cell r="F170">
            <v>3450</v>
          </cell>
          <cell r="G170">
            <v>0</v>
          </cell>
          <cell r="H170"/>
          <cell r="I170">
            <v>0</v>
          </cell>
          <cell r="J170">
            <v>3450</v>
          </cell>
          <cell r="K170">
            <v>0</v>
          </cell>
          <cell r="L170">
            <v>3450</v>
          </cell>
          <cell r="M170">
            <v>0</v>
          </cell>
          <cell r="N170" t="str">
            <v>S/L</v>
          </cell>
          <cell r="O170">
            <v>7</v>
          </cell>
          <cell r="P170" t="str">
            <v>Drop Boxes</v>
          </cell>
        </row>
        <row r="171">
          <cell r="A171" t="str">
            <v>VALLEY.162</v>
          </cell>
          <cell r="B171">
            <v>169</v>
          </cell>
          <cell r="C171"/>
          <cell r="D171" t="str">
            <v xml:space="preserve">650 TOTERS - WC                              </v>
          </cell>
          <cell r="E171">
            <v>32387</v>
          </cell>
          <cell r="F171">
            <v>43713</v>
          </cell>
          <cell r="G171">
            <v>0</v>
          </cell>
          <cell r="H171"/>
          <cell r="I171">
            <v>0</v>
          </cell>
          <cell r="J171">
            <v>43713</v>
          </cell>
          <cell r="K171">
            <v>0</v>
          </cell>
          <cell r="L171">
            <v>43713</v>
          </cell>
          <cell r="M171">
            <v>0</v>
          </cell>
          <cell r="N171" t="str">
            <v>S/L</v>
          </cell>
          <cell r="O171">
            <v>7</v>
          </cell>
          <cell r="P171" t="str">
            <v>Drop Boxes</v>
          </cell>
        </row>
        <row r="172">
          <cell r="A172" t="str">
            <v>VALLEY.163</v>
          </cell>
          <cell r="B172">
            <v>170</v>
          </cell>
          <cell r="C172"/>
          <cell r="D172" t="str">
            <v xml:space="preserve">49 yd drop box                               </v>
          </cell>
          <cell r="E172">
            <v>34998</v>
          </cell>
          <cell r="F172">
            <v>19380.599999999999</v>
          </cell>
          <cell r="G172">
            <v>0</v>
          </cell>
          <cell r="H172"/>
          <cell r="I172">
            <v>0</v>
          </cell>
          <cell r="J172">
            <v>19380.599999999999</v>
          </cell>
          <cell r="K172">
            <v>0</v>
          </cell>
          <cell r="L172">
            <v>19380.599999999999</v>
          </cell>
          <cell r="M172">
            <v>0</v>
          </cell>
          <cell r="N172" t="str">
            <v>S/L</v>
          </cell>
          <cell r="O172">
            <v>7</v>
          </cell>
          <cell r="P172" t="str">
            <v>Drop Boxes</v>
          </cell>
        </row>
        <row r="173">
          <cell r="A173" t="str">
            <v>VALLEY.164</v>
          </cell>
          <cell r="B173">
            <v>171</v>
          </cell>
          <cell r="C173"/>
          <cell r="D173" t="str">
            <v xml:space="preserve">30 yd Drop Box                               </v>
          </cell>
          <cell r="E173">
            <v>35005</v>
          </cell>
          <cell r="F173">
            <v>4686</v>
          </cell>
          <cell r="G173">
            <v>0</v>
          </cell>
          <cell r="H173"/>
          <cell r="I173">
            <v>0</v>
          </cell>
          <cell r="J173">
            <v>4686</v>
          </cell>
          <cell r="K173">
            <v>0</v>
          </cell>
          <cell r="L173">
            <v>4686</v>
          </cell>
          <cell r="M173">
            <v>0</v>
          </cell>
          <cell r="N173" t="str">
            <v>S/L</v>
          </cell>
          <cell r="O173">
            <v>7</v>
          </cell>
          <cell r="P173" t="str">
            <v>Drop Boxes</v>
          </cell>
        </row>
        <row r="174">
          <cell r="A174" t="str">
            <v>VALLEY.165</v>
          </cell>
          <cell r="B174">
            <v>172</v>
          </cell>
          <cell r="C174"/>
          <cell r="D174" t="str">
            <v xml:space="preserve">95 gal carts - (180)                         </v>
          </cell>
          <cell r="E174">
            <v>34984</v>
          </cell>
          <cell r="F174">
            <v>6340</v>
          </cell>
          <cell r="G174">
            <v>0</v>
          </cell>
          <cell r="H174"/>
          <cell r="I174">
            <v>0</v>
          </cell>
          <cell r="J174">
            <v>6340</v>
          </cell>
          <cell r="K174">
            <v>0</v>
          </cell>
          <cell r="L174">
            <v>6340</v>
          </cell>
          <cell r="M174">
            <v>0</v>
          </cell>
          <cell r="N174" t="str">
            <v>S/L</v>
          </cell>
          <cell r="O174">
            <v>7</v>
          </cell>
          <cell r="P174" t="str">
            <v>Drop Boxes</v>
          </cell>
        </row>
        <row r="175">
          <cell r="A175" t="str">
            <v>VALLEY.166</v>
          </cell>
          <cell r="B175">
            <v>173</v>
          </cell>
          <cell r="C175"/>
          <cell r="D175" t="str">
            <v xml:space="preserve">32 gal carts - (500)                         </v>
          </cell>
          <cell r="E175">
            <v>34984</v>
          </cell>
          <cell r="F175">
            <v>18816</v>
          </cell>
          <cell r="G175">
            <v>0</v>
          </cell>
          <cell r="H175"/>
          <cell r="I175">
            <v>0</v>
          </cell>
          <cell r="J175">
            <v>18816</v>
          </cell>
          <cell r="K175">
            <v>0</v>
          </cell>
          <cell r="L175">
            <v>18816</v>
          </cell>
          <cell r="M175">
            <v>0</v>
          </cell>
          <cell r="N175" t="str">
            <v>S/L</v>
          </cell>
          <cell r="O175">
            <v>7</v>
          </cell>
          <cell r="P175" t="str">
            <v>Drop Boxes</v>
          </cell>
        </row>
        <row r="176">
          <cell r="A176" t="str">
            <v>VALLEY.167</v>
          </cell>
          <cell r="B176">
            <v>174</v>
          </cell>
          <cell r="C176"/>
          <cell r="D176" t="str">
            <v xml:space="preserve">Recycling Bins                               </v>
          </cell>
          <cell r="E176">
            <v>35002</v>
          </cell>
          <cell r="F176">
            <v>753.1</v>
          </cell>
          <cell r="G176">
            <v>0</v>
          </cell>
          <cell r="H176"/>
          <cell r="I176">
            <v>0</v>
          </cell>
          <cell r="J176">
            <v>753.1</v>
          </cell>
          <cell r="K176">
            <v>0</v>
          </cell>
          <cell r="L176">
            <v>753.1</v>
          </cell>
          <cell r="M176">
            <v>0</v>
          </cell>
          <cell r="N176" t="str">
            <v>S/L</v>
          </cell>
          <cell r="O176">
            <v>7</v>
          </cell>
          <cell r="P176" t="str">
            <v>Drop Boxes</v>
          </cell>
        </row>
        <row r="177">
          <cell r="A177" t="str">
            <v>VALLEY.168</v>
          </cell>
          <cell r="B177">
            <v>175</v>
          </cell>
          <cell r="C177"/>
          <cell r="D177" t="str">
            <v xml:space="preserve">1 1/2 yd container                           </v>
          </cell>
          <cell r="E177">
            <v>35060</v>
          </cell>
          <cell r="F177">
            <v>365.75</v>
          </cell>
          <cell r="G177">
            <v>0</v>
          </cell>
          <cell r="H177"/>
          <cell r="I177">
            <v>0</v>
          </cell>
          <cell r="J177">
            <v>365.75</v>
          </cell>
          <cell r="K177">
            <v>0</v>
          </cell>
          <cell r="L177">
            <v>365.75</v>
          </cell>
          <cell r="M177">
            <v>0</v>
          </cell>
          <cell r="N177" t="str">
            <v>S/L</v>
          </cell>
          <cell r="O177">
            <v>7</v>
          </cell>
          <cell r="P177" t="str">
            <v>Drop Boxes</v>
          </cell>
        </row>
        <row r="178">
          <cell r="A178" t="str">
            <v>VALLEY.169</v>
          </cell>
          <cell r="B178">
            <v>176</v>
          </cell>
          <cell r="C178"/>
          <cell r="D178" t="str">
            <v xml:space="preserve">2 yd front load - 3                          </v>
          </cell>
          <cell r="E178">
            <v>35060</v>
          </cell>
          <cell r="F178">
            <v>1204.5</v>
          </cell>
          <cell r="G178">
            <v>0</v>
          </cell>
          <cell r="H178"/>
          <cell r="I178">
            <v>0</v>
          </cell>
          <cell r="J178">
            <v>1204.5</v>
          </cell>
          <cell r="K178">
            <v>0</v>
          </cell>
          <cell r="L178">
            <v>1204.5</v>
          </cell>
          <cell r="M178">
            <v>0</v>
          </cell>
          <cell r="N178" t="str">
            <v>S/L</v>
          </cell>
          <cell r="O178">
            <v>7</v>
          </cell>
          <cell r="P178" t="str">
            <v>Drop Boxes</v>
          </cell>
        </row>
        <row r="179">
          <cell r="A179" t="str">
            <v>VALLEY.170</v>
          </cell>
          <cell r="B179">
            <v>177</v>
          </cell>
          <cell r="C179"/>
          <cell r="D179" t="str">
            <v xml:space="preserve">6 yd containers (3)                          </v>
          </cell>
          <cell r="E179">
            <v>35060</v>
          </cell>
          <cell r="F179">
            <v>2382</v>
          </cell>
          <cell r="G179">
            <v>0</v>
          </cell>
          <cell r="H179"/>
          <cell r="I179">
            <v>0</v>
          </cell>
          <cell r="J179">
            <v>2382</v>
          </cell>
          <cell r="K179">
            <v>0</v>
          </cell>
          <cell r="L179">
            <v>2382</v>
          </cell>
          <cell r="M179">
            <v>0</v>
          </cell>
          <cell r="N179" t="str">
            <v>S/L</v>
          </cell>
          <cell r="O179">
            <v>7</v>
          </cell>
          <cell r="P179" t="str">
            <v>Drop Boxes</v>
          </cell>
        </row>
        <row r="180">
          <cell r="A180" t="str">
            <v>VALLEY.171</v>
          </cell>
          <cell r="B180">
            <v>178</v>
          </cell>
          <cell r="C180"/>
          <cell r="D180" t="str">
            <v xml:space="preserve">6 yd containers (11)                         </v>
          </cell>
          <cell r="E180">
            <v>35031</v>
          </cell>
          <cell r="F180">
            <v>8705.5</v>
          </cell>
          <cell r="G180">
            <v>0</v>
          </cell>
          <cell r="H180"/>
          <cell r="I180">
            <v>0</v>
          </cell>
          <cell r="J180">
            <v>8705.5</v>
          </cell>
          <cell r="K180">
            <v>0</v>
          </cell>
          <cell r="L180">
            <v>8705.5</v>
          </cell>
          <cell r="M180">
            <v>0</v>
          </cell>
          <cell r="N180" t="str">
            <v>S/L</v>
          </cell>
          <cell r="O180">
            <v>7</v>
          </cell>
          <cell r="P180" t="str">
            <v>Drop Boxes</v>
          </cell>
        </row>
        <row r="181">
          <cell r="A181" t="str">
            <v>VALLEY.172</v>
          </cell>
          <cell r="B181">
            <v>179</v>
          </cell>
          <cell r="C181"/>
          <cell r="D181" t="str">
            <v xml:space="preserve">20'- 2 pc. Domed Rolling Lid                 </v>
          </cell>
          <cell r="E181">
            <v>35123</v>
          </cell>
          <cell r="F181">
            <v>1558</v>
          </cell>
          <cell r="G181">
            <v>0</v>
          </cell>
          <cell r="H181"/>
          <cell r="I181">
            <v>0</v>
          </cell>
          <cell r="J181">
            <v>1558</v>
          </cell>
          <cell r="K181">
            <v>0</v>
          </cell>
          <cell r="L181">
            <v>1558</v>
          </cell>
          <cell r="M181">
            <v>0</v>
          </cell>
          <cell r="N181" t="str">
            <v>S/L</v>
          </cell>
          <cell r="O181">
            <v>7</v>
          </cell>
          <cell r="P181" t="str">
            <v>Drop Boxes</v>
          </cell>
        </row>
        <row r="182">
          <cell r="A182" t="str">
            <v>VALLEY.173</v>
          </cell>
          <cell r="B182">
            <v>180</v>
          </cell>
          <cell r="C182"/>
          <cell r="D182" t="str">
            <v xml:space="preserve">5-20yd drop boxes                            </v>
          </cell>
          <cell r="E182">
            <v>35172</v>
          </cell>
          <cell r="F182">
            <v>13465</v>
          </cell>
          <cell r="G182">
            <v>0</v>
          </cell>
          <cell r="H182"/>
          <cell r="I182">
            <v>0</v>
          </cell>
          <cell r="J182">
            <v>13465</v>
          </cell>
          <cell r="K182">
            <v>0</v>
          </cell>
          <cell r="L182">
            <v>13465</v>
          </cell>
          <cell r="M182">
            <v>0</v>
          </cell>
          <cell r="N182" t="str">
            <v>S/L</v>
          </cell>
          <cell r="O182">
            <v>5</v>
          </cell>
          <cell r="P182" t="str">
            <v>Drop Boxes</v>
          </cell>
        </row>
        <row r="183">
          <cell r="A183" t="str">
            <v>VALLEY.174</v>
          </cell>
          <cell r="B183">
            <v>181</v>
          </cell>
          <cell r="C183"/>
          <cell r="D183" t="str">
            <v xml:space="preserve">30Yd Structural Dropbox                      </v>
          </cell>
          <cell r="E183">
            <v>35307</v>
          </cell>
          <cell r="F183">
            <v>14500</v>
          </cell>
          <cell r="G183">
            <v>0</v>
          </cell>
          <cell r="H183"/>
          <cell r="I183">
            <v>0</v>
          </cell>
          <cell r="J183">
            <v>14500</v>
          </cell>
          <cell r="K183">
            <v>0</v>
          </cell>
          <cell r="L183">
            <v>14500</v>
          </cell>
          <cell r="M183">
            <v>0</v>
          </cell>
          <cell r="N183" t="str">
            <v>S/L</v>
          </cell>
          <cell r="O183">
            <v>7</v>
          </cell>
          <cell r="P183" t="str">
            <v>Drop Boxes</v>
          </cell>
        </row>
        <row r="184">
          <cell r="A184" t="str">
            <v>VALLEY.175</v>
          </cell>
          <cell r="B184">
            <v>182</v>
          </cell>
          <cell r="C184"/>
          <cell r="D184" t="str">
            <v xml:space="preserve">6- 30yd drop boxes                           </v>
          </cell>
          <cell r="E184">
            <v>35578</v>
          </cell>
          <cell r="F184">
            <v>18324</v>
          </cell>
          <cell r="G184">
            <v>0</v>
          </cell>
          <cell r="H184"/>
          <cell r="I184">
            <v>0</v>
          </cell>
          <cell r="J184">
            <v>18324</v>
          </cell>
          <cell r="K184">
            <v>0</v>
          </cell>
          <cell r="L184">
            <v>18324</v>
          </cell>
          <cell r="M184">
            <v>0</v>
          </cell>
          <cell r="N184" t="str">
            <v>S/L</v>
          </cell>
          <cell r="O184">
            <v>7</v>
          </cell>
          <cell r="P184" t="str">
            <v>Drop Boxes</v>
          </cell>
        </row>
        <row r="185">
          <cell r="A185" t="str">
            <v>VALLEY.176</v>
          </cell>
          <cell r="B185">
            <v>183</v>
          </cell>
          <cell r="C185"/>
          <cell r="D185" t="str">
            <v xml:space="preserve">10yd Super Clean Style Drop Box              </v>
          </cell>
          <cell r="E185">
            <v>35963</v>
          </cell>
          <cell r="F185">
            <v>2156.67</v>
          </cell>
          <cell r="G185">
            <v>0</v>
          </cell>
          <cell r="H185"/>
          <cell r="I185">
            <v>0</v>
          </cell>
          <cell r="J185">
            <v>2156.67</v>
          </cell>
          <cell r="K185">
            <v>0</v>
          </cell>
          <cell r="L185">
            <v>2156.67</v>
          </cell>
          <cell r="M185">
            <v>0</v>
          </cell>
          <cell r="N185" t="str">
            <v>S/L</v>
          </cell>
          <cell r="O185">
            <v>7</v>
          </cell>
          <cell r="P185" t="str">
            <v>Drop Boxes</v>
          </cell>
        </row>
        <row r="186">
          <cell r="A186" t="str">
            <v>VALLEY.177</v>
          </cell>
          <cell r="B186">
            <v>184</v>
          </cell>
          <cell r="C186"/>
          <cell r="D186" t="str">
            <v xml:space="preserve">2- 20yd Tub Style Drop Box                   </v>
          </cell>
          <cell r="E186">
            <v>35963</v>
          </cell>
          <cell r="F186">
            <v>5163.3599999999997</v>
          </cell>
          <cell r="G186">
            <v>0</v>
          </cell>
          <cell r="H186"/>
          <cell r="I186">
            <v>0</v>
          </cell>
          <cell r="J186">
            <v>5163.3599999999997</v>
          </cell>
          <cell r="K186">
            <v>0</v>
          </cell>
          <cell r="L186">
            <v>5163.3599999999997</v>
          </cell>
          <cell r="M186">
            <v>0</v>
          </cell>
          <cell r="N186" t="str">
            <v>S/L</v>
          </cell>
          <cell r="O186">
            <v>7</v>
          </cell>
          <cell r="P186" t="str">
            <v>Drop Boxes</v>
          </cell>
        </row>
        <row r="187">
          <cell r="A187" t="str">
            <v>VALLEY.178</v>
          </cell>
          <cell r="B187">
            <v>185</v>
          </cell>
          <cell r="C187"/>
          <cell r="D187" t="str">
            <v xml:space="preserve">3- 30yd Tub Style Drop Box                   </v>
          </cell>
          <cell r="E187">
            <v>35963</v>
          </cell>
          <cell r="F187">
            <v>9025.65</v>
          </cell>
          <cell r="G187">
            <v>0</v>
          </cell>
          <cell r="H187"/>
          <cell r="I187">
            <v>0</v>
          </cell>
          <cell r="J187">
            <v>9025.65</v>
          </cell>
          <cell r="K187">
            <v>0</v>
          </cell>
          <cell r="L187">
            <v>9025.65</v>
          </cell>
          <cell r="M187">
            <v>0</v>
          </cell>
          <cell r="N187" t="str">
            <v>S/L</v>
          </cell>
          <cell r="O187">
            <v>7</v>
          </cell>
          <cell r="P187" t="str">
            <v>Drop Boxes</v>
          </cell>
        </row>
        <row r="188">
          <cell r="A188" t="str">
            <v>VALLEY.179</v>
          </cell>
          <cell r="B188">
            <v>186</v>
          </cell>
          <cell r="C188"/>
          <cell r="D188" t="str">
            <v xml:space="preserve">3- 30yd Tub Style Drop Box                   </v>
          </cell>
          <cell r="E188">
            <v>35963</v>
          </cell>
          <cell r="F188">
            <v>9025.65</v>
          </cell>
          <cell r="G188">
            <v>0</v>
          </cell>
          <cell r="H188"/>
          <cell r="I188">
            <v>0</v>
          </cell>
          <cell r="J188">
            <v>9025.65</v>
          </cell>
          <cell r="K188">
            <v>0</v>
          </cell>
          <cell r="L188">
            <v>9025.65</v>
          </cell>
          <cell r="M188">
            <v>0</v>
          </cell>
          <cell r="N188" t="str">
            <v>S/L</v>
          </cell>
          <cell r="O188">
            <v>7</v>
          </cell>
          <cell r="P188" t="str">
            <v>Drop Boxes</v>
          </cell>
        </row>
        <row r="189">
          <cell r="A189" t="str">
            <v>VALLEY.180</v>
          </cell>
          <cell r="B189">
            <v>187</v>
          </cell>
          <cell r="C189"/>
          <cell r="D189" t="str">
            <v xml:space="preserve">48.9yd Super Clean Style Drop Box            </v>
          </cell>
          <cell r="E189">
            <v>35963</v>
          </cell>
          <cell r="F189">
            <v>3899.49</v>
          </cell>
          <cell r="G189">
            <v>0</v>
          </cell>
          <cell r="H189"/>
          <cell r="I189">
            <v>0</v>
          </cell>
          <cell r="J189">
            <v>3899.49</v>
          </cell>
          <cell r="K189">
            <v>0</v>
          </cell>
          <cell r="L189">
            <v>3899.49</v>
          </cell>
          <cell r="M189">
            <v>0</v>
          </cell>
          <cell r="N189" t="str">
            <v>S/L</v>
          </cell>
          <cell r="O189">
            <v>7</v>
          </cell>
          <cell r="P189" t="str">
            <v>Drop Boxes</v>
          </cell>
        </row>
        <row r="190">
          <cell r="A190" t="str">
            <v>VALLEY.181</v>
          </cell>
          <cell r="B190">
            <v>188</v>
          </cell>
          <cell r="C190"/>
          <cell r="D190" t="str">
            <v xml:space="preserve">10yd Super Clean Style Drop Box              </v>
          </cell>
          <cell r="E190">
            <v>36005</v>
          </cell>
          <cell r="F190">
            <v>2249.4299999999998</v>
          </cell>
          <cell r="G190">
            <v>0</v>
          </cell>
          <cell r="H190"/>
          <cell r="I190">
            <v>0</v>
          </cell>
          <cell r="J190">
            <v>2249.4299999999998</v>
          </cell>
          <cell r="K190">
            <v>0</v>
          </cell>
          <cell r="L190">
            <v>2249.4299999999998</v>
          </cell>
          <cell r="M190">
            <v>0</v>
          </cell>
          <cell r="N190" t="str">
            <v>S/L</v>
          </cell>
          <cell r="O190">
            <v>7</v>
          </cell>
          <cell r="P190" t="str">
            <v>Drop Boxes</v>
          </cell>
        </row>
        <row r="191">
          <cell r="A191" t="str">
            <v>VALLEY.182</v>
          </cell>
          <cell r="B191">
            <v>189</v>
          </cell>
          <cell r="C191"/>
          <cell r="D191" t="str">
            <v xml:space="preserve">20yd Tub Style Drop Box                      </v>
          </cell>
          <cell r="E191">
            <v>36005</v>
          </cell>
          <cell r="F191">
            <v>2702.42</v>
          </cell>
          <cell r="G191">
            <v>0</v>
          </cell>
          <cell r="H191"/>
          <cell r="I191">
            <v>0</v>
          </cell>
          <cell r="J191">
            <v>2702.42</v>
          </cell>
          <cell r="K191">
            <v>0</v>
          </cell>
          <cell r="L191">
            <v>2702.42</v>
          </cell>
          <cell r="M191">
            <v>0</v>
          </cell>
          <cell r="N191" t="str">
            <v>S/L</v>
          </cell>
          <cell r="O191">
            <v>7</v>
          </cell>
          <cell r="P191" t="str">
            <v>Drop Boxes</v>
          </cell>
        </row>
        <row r="192">
          <cell r="A192" t="str">
            <v>VALLEY.183</v>
          </cell>
          <cell r="B192">
            <v>190</v>
          </cell>
          <cell r="C192"/>
          <cell r="D192" t="str">
            <v xml:space="preserve">3- 30yd Tub Style Drop Box                   </v>
          </cell>
          <cell r="E192">
            <v>36005</v>
          </cell>
          <cell r="F192">
            <v>9413.85</v>
          </cell>
          <cell r="G192">
            <v>0</v>
          </cell>
          <cell r="H192"/>
          <cell r="I192">
            <v>0</v>
          </cell>
          <cell r="J192">
            <v>9413.85</v>
          </cell>
          <cell r="K192">
            <v>0</v>
          </cell>
          <cell r="L192">
            <v>9413.85</v>
          </cell>
          <cell r="M192">
            <v>0</v>
          </cell>
          <cell r="N192" t="str">
            <v>S/L</v>
          </cell>
          <cell r="O192">
            <v>7</v>
          </cell>
          <cell r="P192" t="str">
            <v>Drop Boxes</v>
          </cell>
        </row>
        <row r="193">
          <cell r="A193" t="str">
            <v>VALLEY.184</v>
          </cell>
          <cell r="B193">
            <v>191</v>
          </cell>
          <cell r="C193"/>
          <cell r="D193" t="str">
            <v xml:space="preserve">4-10yd Super Clean Drop Box                  </v>
          </cell>
          <cell r="E193">
            <v>36301</v>
          </cell>
          <cell r="F193">
            <v>8698.9599999999991</v>
          </cell>
          <cell r="G193">
            <v>0</v>
          </cell>
          <cell r="H193"/>
          <cell r="I193">
            <v>0</v>
          </cell>
          <cell r="J193">
            <v>8698.9599999999991</v>
          </cell>
          <cell r="K193">
            <v>0</v>
          </cell>
          <cell r="L193">
            <v>8698.9599999999991</v>
          </cell>
          <cell r="M193">
            <v>0</v>
          </cell>
          <cell r="N193" t="str">
            <v>S/L</v>
          </cell>
          <cell r="O193">
            <v>7</v>
          </cell>
          <cell r="P193" t="str">
            <v>Drop Boxes</v>
          </cell>
        </row>
        <row r="194">
          <cell r="A194" t="str">
            <v>VALLEY.185</v>
          </cell>
          <cell r="B194">
            <v>192</v>
          </cell>
          <cell r="C194"/>
          <cell r="D194" t="str">
            <v xml:space="preserve">1-20yd Tub Style Drop Box                    </v>
          </cell>
          <cell r="E194">
            <v>36301</v>
          </cell>
          <cell r="F194">
            <v>2690.78</v>
          </cell>
          <cell r="G194">
            <v>0</v>
          </cell>
          <cell r="H194"/>
          <cell r="I194">
            <v>0</v>
          </cell>
          <cell r="J194">
            <v>2690.78</v>
          </cell>
          <cell r="K194">
            <v>0</v>
          </cell>
          <cell r="L194">
            <v>2690.78</v>
          </cell>
          <cell r="M194">
            <v>0</v>
          </cell>
          <cell r="N194" t="str">
            <v>S/L</v>
          </cell>
          <cell r="O194">
            <v>7</v>
          </cell>
          <cell r="P194" t="str">
            <v>Drop Boxes</v>
          </cell>
        </row>
        <row r="195">
          <cell r="A195" t="str">
            <v>VALLEY.186</v>
          </cell>
          <cell r="B195">
            <v>193</v>
          </cell>
          <cell r="C195"/>
          <cell r="D195" t="str">
            <v xml:space="preserve">2-2yd Self-Dumping Hopper                    </v>
          </cell>
          <cell r="E195">
            <v>36372</v>
          </cell>
          <cell r="F195">
            <v>1390</v>
          </cell>
          <cell r="G195">
            <v>0</v>
          </cell>
          <cell r="H195"/>
          <cell r="I195">
            <v>0</v>
          </cell>
          <cell r="J195">
            <v>1390</v>
          </cell>
          <cell r="K195">
            <v>0</v>
          </cell>
          <cell r="L195">
            <v>1390</v>
          </cell>
          <cell r="M195">
            <v>0</v>
          </cell>
          <cell r="N195" t="str">
            <v>S/L</v>
          </cell>
          <cell r="O195">
            <v>7</v>
          </cell>
          <cell r="P195" t="str">
            <v>Drop Boxes</v>
          </cell>
        </row>
        <row r="196">
          <cell r="A196" t="str">
            <v>VALLEY.187</v>
          </cell>
          <cell r="B196">
            <v>194</v>
          </cell>
          <cell r="C196"/>
          <cell r="D196" t="str">
            <v xml:space="preserve">Sani-Drop Boxes 06/76-04/93                  </v>
          </cell>
          <cell r="E196">
            <v>33970</v>
          </cell>
          <cell r="F196">
            <v>176154.28</v>
          </cell>
          <cell r="G196">
            <v>0</v>
          </cell>
          <cell r="H196"/>
          <cell r="I196">
            <v>0</v>
          </cell>
          <cell r="J196">
            <v>176154.28</v>
          </cell>
          <cell r="K196">
            <v>0</v>
          </cell>
          <cell r="L196">
            <v>176154.28</v>
          </cell>
          <cell r="M196">
            <v>0</v>
          </cell>
          <cell r="N196" t="str">
            <v>S/L</v>
          </cell>
          <cell r="O196">
            <v>7</v>
          </cell>
          <cell r="P196" t="str">
            <v>Drop Boxes</v>
          </cell>
        </row>
        <row r="197">
          <cell r="A197" t="str">
            <v>VALLEY.188</v>
          </cell>
          <cell r="B197">
            <v>195</v>
          </cell>
          <cell r="C197"/>
          <cell r="D197" t="str">
            <v xml:space="preserve">4-44.18yd Standard Utility Drop Boxes        </v>
          </cell>
          <cell r="E197">
            <v>37133</v>
          </cell>
          <cell r="F197">
            <v>19947.080000000002</v>
          </cell>
          <cell r="G197">
            <v>0</v>
          </cell>
          <cell r="H197"/>
          <cell r="I197">
            <v>0</v>
          </cell>
          <cell r="J197">
            <v>19947.080000000002</v>
          </cell>
          <cell r="K197">
            <v>0</v>
          </cell>
          <cell r="L197">
            <v>19947.080000000002</v>
          </cell>
          <cell r="M197">
            <v>0</v>
          </cell>
          <cell r="N197" t="str">
            <v>S/L</v>
          </cell>
          <cell r="O197">
            <v>7</v>
          </cell>
          <cell r="P197" t="str">
            <v>Drop Boxes</v>
          </cell>
        </row>
        <row r="198">
          <cell r="A198" t="str">
            <v>VALLEY.189</v>
          </cell>
          <cell r="B198">
            <v>196</v>
          </cell>
          <cell r="C198"/>
          <cell r="D198" t="str">
            <v xml:space="preserve">1-30yd Standard Utility Drop Box             </v>
          </cell>
          <cell r="E198">
            <v>37133</v>
          </cell>
          <cell r="F198">
            <v>5447</v>
          </cell>
          <cell r="G198">
            <v>0</v>
          </cell>
          <cell r="H198"/>
          <cell r="I198">
            <v>0</v>
          </cell>
          <cell r="J198">
            <v>5447</v>
          </cell>
          <cell r="K198">
            <v>0</v>
          </cell>
          <cell r="L198">
            <v>5447</v>
          </cell>
          <cell r="M198">
            <v>0</v>
          </cell>
          <cell r="N198" t="str">
            <v>S/L</v>
          </cell>
          <cell r="O198">
            <v>7</v>
          </cell>
          <cell r="P198" t="str">
            <v>Drop Boxes</v>
          </cell>
        </row>
        <row r="199">
          <cell r="A199" t="str">
            <v>VALLEY.190</v>
          </cell>
          <cell r="B199">
            <v>197</v>
          </cell>
          <cell r="C199"/>
          <cell r="D199" t="str">
            <v xml:space="preserve">FORKLIFT                                     </v>
          </cell>
          <cell r="E199">
            <v>33511</v>
          </cell>
          <cell r="F199">
            <v>18780</v>
          </cell>
          <cell r="G199">
            <v>0</v>
          </cell>
          <cell r="H199"/>
          <cell r="I199">
            <v>0</v>
          </cell>
          <cell r="J199">
            <v>18780</v>
          </cell>
          <cell r="K199">
            <v>0</v>
          </cell>
          <cell r="L199">
            <v>18780</v>
          </cell>
          <cell r="M199">
            <v>0</v>
          </cell>
          <cell r="N199" t="str">
            <v>S/L</v>
          </cell>
          <cell r="O199">
            <v>5</v>
          </cell>
          <cell r="P199" t="str">
            <v>City Recycling</v>
          </cell>
        </row>
        <row r="200">
          <cell r="A200" t="str">
            <v>VALLEY.191</v>
          </cell>
          <cell r="B200">
            <v>198</v>
          </cell>
          <cell r="C200"/>
          <cell r="D200" t="str">
            <v xml:space="preserve">3400 RED RECYCLING BINS                      </v>
          </cell>
          <cell r="E200">
            <v>33184</v>
          </cell>
          <cell r="F200">
            <v>14076</v>
          </cell>
          <cell r="G200">
            <v>0</v>
          </cell>
          <cell r="H200"/>
          <cell r="I200">
            <v>0</v>
          </cell>
          <cell r="J200">
            <v>14076</v>
          </cell>
          <cell r="K200">
            <v>0</v>
          </cell>
          <cell r="L200">
            <v>14076</v>
          </cell>
          <cell r="M200">
            <v>0</v>
          </cell>
          <cell r="N200" t="str">
            <v>S/L</v>
          </cell>
          <cell r="O200">
            <v>7</v>
          </cell>
          <cell r="P200" t="str">
            <v>City Recycling</v>
          </cell>
        </row>
        <row r="201">
          <cell r="A201" t="str">
            <v>VALLEY.192</v>
          </cell>
          <cell r="B201">
            <v>199</v>
          </cell>
          <cell r="C201"/>
          <cell r="D201" t="str">
            <v xml:space="preserve">20 6YD REAR LOAD CONTAINERS                  </v>
          </cell>
          <cell r="E201">
            <v>33044</v>
          </cell>
          <cell r="F201">
            <v>12936</v>
          </cell>
          <cell r="G201">
            <v>0</v>
          </cell>
          <cell r="H201"/>
          <cell r="I201">
            <v>0</v>
          </cell>
          <cell r="J201">
            <v>12936</v>
          </cell>
          <cell r="K201">
            <v>0</v>
          </cell>
          <cell r="L201">
            <v>12936</v>
          </cell>
          <cell r="M201">
            <v>0</v>
          </cell>
          <cell r="N201" t="str">
            <v>S/L</v>
          </cell>
          <cell r="O201">
            <v>7</v>
          </cell>
          <cell r="P201" t="str">
            <v>City Recycling</v>
          </cell>
        </row>
        <row r="202">
          <cell r="A202" t="str">
            <v>VALLEY.193</v>
          </cell>
          <cell r="B202">
            <v>200</v>
          </cell>
          <cell r="C202"/>
          <cell r="D202" t="str">
            <v xml:space="preserve">6 6YD FRONT LOAD CONTAINERS                  </v>
          </cell>
          <cell r="E202">
            <v>33044</v>
          </cell>
          <cell r="F202">
            <v>3880</v>
          </cell>
          <cell r="G202">
            <v>0</v>
          </cell>
          <cell r="H202"/>
          <cell r="I202">
            <v>0</v>
          </cell>
          <cell r="J202">
            <v>3880</v>
          </cell>
          <cell r="K202">
            <v>0</v>
          </cell>
          <cell r="L202">
            <v>3880</v>
          </cell>
          <cell r="M202">
            <v>0</v>
          </cell>
          <cell r="N202" t="str">
            <v>S/L</v>
          </cell>
          <cell r="O202">
            <v>7</v>
          </cell>
          <cell r="P202" t="str">
            <v>City Recycling</v>
          </cell>
        </row>
        <row r="203">
          <cell r="A203" t="str">
            <v>VALLEY.194</v>
          </cell>
          <cell r="B203">
            <v>201</v>
          </cell>
          <cell r="C203"/>
          <cell r="D203" t="str">
            <v xml:space="preserve">2 4-1/2YD CARDBOARD CONTAINERS               </v>
          </cell>
          <cell r="E203">
            <v>33044</v>
          </cell>
          <cell r="F203">
            <v>1033</v>
          </cell>
          <cell r="G203">
            <v>0</v>
          </cell>
          <cell r="H203"/>
          <cell r="I203">
            <v>0</v>
          </cell>
          <cell r="J203">
            <v>1033</v>
          </cell>
          <cell r="K203">
            <v>0</v>
          </cell>
          <cell r="L203">
            <v>1033</v>
          </cell>
          <cell r="M203">
            <v>0</v>
          </cell>
          <cell r="N203" t="str">
            <v>S/L</v>
          </cell>
          <cell r="O203">
            <v>7</v>
          </cell>
          <cell r="P203" t="str">
            <v>City Recycling</v>
          </cell>
        </row>
        <row r="204">
          <cell r="A204" t="str">
            <v>VALLEY.195</v>
          </cell>
          <cell r="B204">
            <v>202</v>
          </cell>
          <cell r="C204"/>
          <cell r="D204" t="str">
            <v xml:space="preserve">30 YD NEWSPRINT BOX                          </v>
          </cell>
          <cell r="E204">
            <v>33267</v>
          </cell>
          <cell r="F204">
            <v>3450</v>
          </cell>
          <cell r="G204">
            <v>0</v>
          </cell>
          <cell r="H204"/>
          <cell r="I204">
            <v>0</v>
          </cell>
          <cell r="J204">
            <v>3450</v>
          </cell>
          <cell r="K204">
            <v>0</v>
          </cell>
          <cell r="L204">
            <v>3450</v>
          </cell>
          <cell r="M204">
            <v>0</v>
          </cell>
          <cell r="N204" t="str">
            <v>S/L</v>
          </cell>
          <cell r="O204">
            <v>7</v>
          </cell>
          <cell r="P204" t="str">
            <v>City Recycling</v>
          </cell>
        </row>
        <row r="205">
          <cell r="A205" t="str">
            <v>VALLEY.196</v>
          </cell>
          <cell r="B205">
            <v>203</v>
          </cell>
          <cell r="C205"/>
          <cell r="D205" t="str">
            <v xml:space="preserve">ROTATOR - MODEL 400                          </v>
          </cell>
          <cell r="E205">
            <v>33891</v>
          </cell>
          <cell r="F205">
            <v>3250</v>
          </cell>
          <cell r="G205">
            <v>0</v>
          </cell>
          <cell r="H205"/>
          <cell r="I205">
            <v>0</v>
          </cell>
          <cell r="J205">
            <v>3250</v>
          </cell>
          <cell r="K205">
            <v>0</v>
          </cell>
          <cell r="L205">
            <v>3250</v>
          </cell>
          <cell r="M205">
            <v>0</v>
          </cell>
          <cell r="N205" t="str">
            <v>S/L</v>
          </cell>
          <cell r="O205">
            <v>5</v>
          </cell>
          <cell r="P205" t="str">
            <v>City Recycling</v>
          </cell>
        </row>
        <row r="206">
          <cell r="A206" t="str">
            <v>VALLEY.197</v>
          </cell>
          <cell r="B206">
            <v>204</v>
          </cell>
          <cell r="C206"/>
          <cell r="D206" t="str">
            <v xml:space="preserve">RESIDENTIAL RECYCLING BINS                   </v>
          </cell>
          <cell r="E206">
            <v>33795</v>
          </cell>
          <cell r="F206">
            <v>13550.26</v>
          </cell>
          <cell r="G206">
            <v>0</v>
          </cell>
          <cell r="H206"/>
          <cell r="I206">
            <v>0</v>
          </cell>
          <cell r="J206">
            <v>13550.26</v>
          </cell>
          <cell r="K206">
            <v>0</v>
          </cell>
          <cell r="L206">
            <v>13550.26</v>
          </cell>
          <cell r="M206">
            <v>0</v>
          </cell>
          <cell r="N206" t="str">
            <v>S/L</v>
          </cell>
          <cell r="O206">
            <v>7</v>
          </cell>
          <cell r="P206" t="str">
            <v>City Recycling</v>
          </cell>
        </row>
        <row r="207">
          <cell r="A207" t="str">
            <v>VALLEY.198</v>
          </cell>
          <cell r="B207">
            <v>205</v>
          </cell>
          <cell r="C207"/>
          <cell r="D207" t="str">
            <v xml:space="preserve">6 YD FRONT LOAD CONTAINERS (2)               </v>
          </cell>
          <cell r="E207">
            <v>33908</v>
          </cell>
          <cell r="F207">
            <v>1070.92</v>
          </cell>
          <cell r="G207">
            <v>0</v>
          </cell>
          <cell r="H207"/>
          <cell r="I207">
            <v>0</v>
          </cell>
          <cell r="J207">
            <v>1070.92</v>
          </cell>
          <cell r="K207">
            <v>0</v>
          </cell>
          <cell r="L207">
            <v>1070.92</v>
          </cell>
          <cell r="M207">
            <v>0</v>
          </cell>
          <cell r="N207" t="str">
            <v>S/L</v>
          </cell>
          <cell r="O207">
            <v>7</v>
          </cell>
          <cell r="P207" t="str">
            <v>City Recycling</v>
          </cell>
        </row>
        <row r="208">
          <cell r="A208" t="str">
            <v>VALLEY.199</v>
          </cell>
          <cell r="B208">
            <v>206</v>
          </cell>
          <cell r="C208"/>
          <cell r="D208" t="str">
            <v xml:space="preserve">8 YD FRONT LOAD CONTAINER                    </v>
          </cell>
          <cell r="E208">
            <v>33877</v>
          </cell>
          <cell r="F208">
            <v>685</v>
          </cell>
          <cell r="G208">
            <v>0</v>
          </cell>
          <cell r="H208"/>
          <cell r="I208">
            <v>0</v>
          </cell>
          <cell r="J208">
            <v>685</v>
          </cell>
          <cell r="K208">
            <v>0</v>
          </cell>
          <cell r="L208">
            <v>685</v>
          </cell>
          <cell r="M208">
            <v>0</v>
          </cell>
          <cell r="N208" t="str">
            <v>S/L</v>
          </cell>
          <cell r="O208">
            <v>7</v>
          </cell>
          <cell r="P208" t="str">
            <v>City Recycling</v>
          </cell>
        </row>
        <row r="209">
          <cell r="A209" t="str">
            <v>VALLEY.200</v>
          </cell>
          <cell r="B209">
            <v>207</v>
          </cell>
          <cell r="C209"/>
          <cell r="D209" t="str">
            <v xml:space="preserve">1 1/2 YD BINS (12)                           </v>
          </cell>
          <cell r="E209">
            <v>33908</v>
          </cell>
          <cell r="F209">
            <v>2869</v>
          </cell>
          <cell r="G209">
            <v>0</v>
          </cell>
          <cell r="H209"/>
          <cell r="I209">
            <v>0</v>
          </cell>
          <cell r="J209">
            <v>2869</v>
          </cell>
          <cell r="K209">
            <v>0</v>
          </cell>
          <cell r="L209">
            <v>2869</v>
          </cell>
          <cell r="M209">
            <v>0</v>
          </cell>
          <cell r="N209" t="str">
            <v>S/L</v>
          </cell>
          <cell r="O209">
            <v>7</v>
          </cell>
          <cell r="P209" t="str">
            <v>City Recycling</v>
          </cell>
        </row>
        <row r="210">
          <cell r="A210" t="str">
            <v>VALLEY.201</v>
          </cell>
          <cell r="B210">
            <v>208</v>
          </cell>
          <cell r="C210"/>
          <cell r="D210" t="str">
            <v xml:space="preserve">VARIOUS CONTAINERS                           </v>
          </cell>
          <cell r="E210">
            <v>33755</v>
          </cell>
          <cell r="F210">
            <v>15449</v>
          </cell>
          <cell r="G210">
            <v>0</v>
          </cell>
          <cell r="H210"/>
          <cell r="I210">
            <v>0</v>
          </cell>
          <cell r="J210">
            <v>15449</v>
          </cell>
          <cell r="K210">
            <v>0</v>
          </cell>
          <cell r="L210">
            <v>15449</v>
          </cell>
          <cell r="M210">
            <v>0</v>
          </cell>
          <cell r="N210" t="str">
            <v>S/L</v>
          </cell>
          <cell r="O210">
            <v>7</v>
          </cell>
          <cell r="P210" t="str">
            <v>City Recycling</v>
          </cell>
        </row>
        <row r="211">
          <cell r="A211" t="str">
            <v>VALLEY.202</v>
          </cell>
          <cell r="B211">
            <v>209</v>
          </cell>
          <cell r="C211"/>
          <cell r="D211" t="str">
            <v xml:space="preserve">New Transmission #7 '83 Kenworth             </v>
          </cell>
          <cell r="E211">
            <v>34131</v>
          </cell>
          <cell r="F211">
            <v>9411.26</v>
          </cell>
          <cell r="G211">
            <v>0</v>
          </cell>
          <cell r="H211"/>
          <cell r="I211">
            <v>0</v>
          </cell>
          <cell r="J211">
            <v>9411.26</v>
          </cell>
          <cell r="K211">
            <v>0</v>
          </cell>
          <cell r="L211">
            <v>9411.26</v>
          </cell>
          <cell r="M211">
            <v>0</v>
          </cell>
          <cell r="N211" t="str">
            <v>S/L</v>
          </cell>
          <cell r="O211">
            <v>5</v>
          </cell>
          <cell r="P211" t="str">
            <v>Transportation Equipment</v>
          </cell>
        </row>
        <row r="212">
          <cell r="A212" t="str">
            <v>VALLEY.203</v>
          </cell>
          <cell r="B212">
            <v>210</v>
          </cell>
          <cell r="C212"/>
          <cell r="D212" t="str">
            <v xml:space="preserve">205 TOTER CARTS                              </v>
          </cell>
          <cell r="E212">
            <v>34157</v>
          </cell>
          <cell r="F212">
            <v>15885.05</v>
          </cell>
          <cell r="G212">
            <v>0</v>
          </cell>
          <cell r="H212"/>
          <cell r="I212">
            <v>0</v>
          </cell>
          <cell r="J212">
            <v>15885.05</v>
          </cell>
          <cell r="K212">
            <v>0</v>
          </cell>
          <cell r="L212">
            <v>15885.05</v>
          </cell>
          <cell r="M212">
            <v>0</v>
          </cell>
          <cell r="N212" t="str">
            <v>S/L</v>
          </cell>
          <cell r="O212">
            <v>7</v>
          </cell>
          <cell r="P212" t="str">
            <v>City Recycling</v>
          </cell>
        </row>
        <row r="213">
          <cell r="A213" t="str">
            <v>VALLEY.204</v>
          </cell>
          <cell r="B213">
            <v>211</v>
          </cell>
          <cell r="C213"/>
          <cell r="D213" t="str">
            <v xml:space="preserve">2-4yd SCREENED F/L CARDBOARD CAGE            </v>
          </cell>
          <cell r="E213">
            <v>34268</v>
          </cell>
          <cell r="F213">
            <v>832</v>
          </cell>
          <cell r="G213">
            <v>0</v>
          </cell>
          <cell r="H213"/>
          <cell r="I213">
            <v>0</v>
          </cell>
          <cell r="J213">
            <v>832</v>
          </cell>
          <cell r="K213">
            <v>0</v>
          </cell>
          <cell r="L213">
            <v>832</v>
          </cell>
          <cell r="M213">
            <v>0</v>
          </cell>
          <cell r="N213" t="str">
            <v>S/L</v>
          </cell>
          <cell r="O213">
            <v>7</v>
          </cell>
          <cell r="P213" t="str">
            <v>City Recycling</v>
          </cell>
        </row>
        <row r="214">
          <cell r="A214" t="str">
            <v>VALLEY.205</v>
          </cell>
          <cell r="B214">
            <v>212</v>
          </cell>
          <cell r="C214"/>
          <cell r="D214" t="str">
            <v xml:space="preserve">2-6yd SCREENED F/L CARDBOARD CAGE            </v>
          </cell>
          <cell r="E214">
            <v>34268</v>
          </cell>
          <cell r="F214">
            <v>942</v>
          </cell>
          <cell r="G214">
            <v>0</v>
          </cell>
          <cell r="H214"/>
          <cell r="I214">
            <v>0</v>
          </cell>
          <cell r="J214">
            <v>942</v>
          </cell>
          <cell r="K214">
            <v>0</v>
          </cell>
          <cell r="L214">
            <v>942</v>
          </cell>
          <cell r="M214">
            <v>0</v>
          </cell>
          <cell r="N214" t="str">
            <v>S/L</v>
          </cell>
          <cell r="O214">
            <v>7</v>
          </cell>
          <cell r="P214" t="str">
            <v>City Recycling</v>
          </cell>
        </row>
        <row r="215">
          <cell r="A215" t="str">
            <v>VALLEY.206</v>
          </cell>
          <cell r="B215">
            <v>213</v>
          </cell>
          <cell r="C215"/>
          <cell r="D215" t="str">
            <v xml:space="preserve">8-1 1/2yd TOTE BINS                          </v>
          </cell>
          <cell r="E215">
            <v>34268</v>
          </cell>
          <cell r="F215">
            <v>1733.76</v>
          </cell>
          <cell r="G215">
            <v>0</v>
          </cell>
          <cell r="H215"/>
          <cell r="I215">
            <v>0</v>
          </cell>
          <cell r="J215">
            <v>1733.76</v>
          </cell>
          <cell r="K215">
            <v>0</v>
          </cell>
          <cell r="L215">
            <v>1733.76</v>
          </cell>
          <cell r="M215">
            <v>0</v>
          </cell>
          <cell r="N215" t="str">
            <v>S/L</v>
          </cell>
          <cell r="O215">
            <v>7</v>
          </cell>
          <cell r="P215" t="str">
            <v>City Recycling</v>
          </cell>
        </row>
        <row r="216">
          <cell r="A216" t="str">
            <v>VALLEY.207</v>
          </cell>
          <cell r="B216">
            <v>214</v>
          </cell>
          <cell r="C216"/>
          <cell r="D216" t="str">
            <v xml:space="preserve">2-2yd TOTE BINS                              </v>
          </cell>
          <cell r="E216">
            <v>34268</v>
          </cell>
          <cell r="F216">
            <v>513</v>
          </cell>
          <cell r="G216">
            <v>0</v>
          </cell>
          <cell r="H216"/>
          <cell r="I216">
            <v>0</v>
          </cell>
          <cell r="J216">
            <v>513</v>
          </cell>
          <cell r="K216">
            <v>0</v>
          </cell>
          <cell r="L216">
            <v>513</v>
          </cell>
          <cell r="M216">
            <v>0</v>
          </cell>
          <cell r="N216" t="str">
            <v>S/L</v>
          </cell>
          <cell r="O216">
            <v>7</v>
          </cell>
          <cell r="P216" t="str">
            <v>City Recycling</v>
          </cell>
        </row>
        <row r="217">
          <cell r="A217" t="str">
            <v>VALLEY.208</v>
          </cell>
          <cell r="B217">
            <v>215</v>
          </cell>
          <cell r="C217"/>
          <cell r="D217" t="str">
            <v xml:space="preserve">500-14 GAL. REC. BINS                        </v>
          </cell>
          <cell r="E217">
            <v>34246</v>
          </cell>
          <cell r="F217">
            <v>1820</v>
          </cell>
          <cell r="G217">
            <v>0</v>
          </cell>
          <cell r="H217"/>
          <cell r="I217">
            <v>0</v>
          </cell>
          <cell r="J217">
            <v>1820</v>
          </cell>
          <cell r="K217">
            <v>0</v>
          </cell>
          <cell r="L217">
            <v>1820</v>
          </cell>
          <cell r="M217">
            <v>0</v>
          </cell>
          <cell r="N217" t="str">
            <v>S/L</v>
          </cell>
          <cell r="O217">
            <v>7</v>
          </cell>
          <cell r="P217" t="str">
            <v>City Recycling</v>
          </cell>
        </row>
        <row r="218">
          <cell r="A218" t="str">
            <v>VALLEY.209</v>
          </cell>
          <cell r="B218">
            <v>216</v>
          </cell>
          <cell r="C218"/>
          <cell r="D218" t="str">
            <v xml:space="preserve">5-6yd SCREENED F/L CARDBOARD CAGE            </v>
          </cell>
          <cell r="E218">
            <v>34272</v>
          </cell>
          <cell r="F218">
            <v>2260.8000000000002</v>
          </cell>
          <cell r="G218">
            <v>0</v>
          </cell>
          <cell r="H218"/>
          <cell r="I218">
            <v>0</v>
          </cell>
          <cell r="J218">
            <v>2260.8000000000002</v>
          </cell>
          <cell r="K218">
            <v>0</v>
          </cell>
          <cell r="L218">
            <v>2260.8000000000002</v>
          </cell>
          <cell r="M218">
            <v>0</v>
          </cell>
          <cell r="N218" t="str">
            <v>S/L</v>
          </cell>
          <cell r="O218">
            <v>7</v>
          </cell>
          <cell r="P218" t="str">
            <v>City Recycling</v>
          </cell>
        </row>
        <row r="219">
          <cell r="A219" t="str">
            <v>VALLEY.210</v>
          </cell>
          <cell r="B219">
            <v>217</v>
          </cell>
          <cell r="C219"/>
          <cell r="D219" t="str">
            <v xml:space="preserve">300 14gal Recycle Bin                        </v>
          </cell>
          <cell r="E219">
            <v>34730</v>
          </cell>
          <cell r="F219">
            <v>2095.9</v>
          </cell>
          <cell r="G219">
            <v>0</v>
          </cell>
          <cell r="H219"/>
          <cell r="I219">
            <v>0</v>
          </cell>
          <cell r="J219">
            <v>2095.9</v>
          </cell>
          <cell r="K219">
            <v>0</v>
          </cell>
          <cell r="L219">
            <v>2095.9</v>
          </cell>
          <cell r="M219">
            <v>0</v>
          </cell>
          <cell r="N219" t="str">
            <v>S/L</v>
          </cell>
          <cell r="O219">
            <v>7</v>
          </cell>
          <cell r="P219" t="str">
            <v>City Recycling</v>
          </cell>
        </row>
        <row r="220">
          <cell r="A220" t="str">
            <v>VALLEY.211</v>
          </cell>
          <cell r="B220">
            <v>218</v>
          </cell>
          <cell r="C220"/>
          <cell r="D220" t="str">
            <v xml:space="preserve">500 14gal Recycling Bins                     </v>
          </cell>
          <cell r="E220">
            <v>34771</v>
          </cell>
          <cell r="F220">
            <v>2415.09</v>
          </cell>
          <cell r="G220">
            <v>0</v>
          </cell>
          <cell r="H220"/>
          <cell r="I220">
            <v>0</v>
          </cell>
          <cell r="J220">
            <v>2415.09</v>
          </cell>
          <cell r="K220">
            <v>0</v>
          </cell>
          <cell r="L220">
            <v>2415.09</v>
          </cell>
          <cell r="M220">
            <v>0</v>
          </cell>
          <cell r="N220" t="str">
            <v>S/L</v>
          </cell>
          <cell r="O220">
            <v>7</v>
          </cell>
          <cell r="P220" t="str">
            <v>City Recycling</v>
          </cell>
        </row>
        <row r="221">
          <cell r="A221" t="str">
            <v>VALLEY.212</v>
          </cell>
          <cell r="B221">
            <v>219</v>
          </cell>
          <cell r="C221"/>
          <cell r="D221" t="str">
            <v xml:space="preserve">5 1 1/2yd Front Load Bins                    </v>
          </cell>
          <cell r="E221">
            <v>34789</v>
          </cell>
          <cell r="F221">
            <v>1462.8</v>
          </cell>
          <cell r="G221">
            <v>0</v>
          </cell>
          <cell r="H221"/>
          <cell r="I221">
            <v>0</v>
          </cell>
          <cell r="J221">
            <v>1462.8</v>
          </cell>
          <cell r="K221">
            <v>0</v>
          </cell>
          <cell r="L221">
            <v>1462.8</v>
          </cell>
          <cell r="M221">
            <v>0</v>
          </cell>
          <cell r="N221" t="str">
            <v>S/L</v>
          </cell>
          <cell r="O221">
            <v>7</v>
          </cell>
          <cell r="P221" t="str">
            <v>City Recycling</v>
          </cell>
        </row>
        <row r="222">
          <cell r="A222" t="str">
            <v>VALLEY.213</v>
          </cell>
          <cell r="B222">
            <v>220</v>
          </cell>
          <cell r="C222"/>
          <cell r="D222" t="str">
            <v xml:space="preserve">Recycling Bins - 300                         </v>
          </cell>
          <cell r="E222">
            <v>34885</v>
          </cell>
          <cell r="F222">
            <v>3488.4</v>
          </cell>
          <cell r="G222">
            <v>0</v>
          </cell>
          <cell r="H222"/>
          <cell r="I222">
            <v>0</v>
          </cell>
          <cell r="J222">
            <v>3488.4</v>
          </cell>
          <cell r="K222">
            <v>0</v>
          </cell>
          <cell r="L222">
            <v>3488.4</v>
          </cell>
          <cell r="M222">
            <v>0</v>
          </cell>
          <cell r="N222" t="str">
            <v>S/L</v>
          </cell>
          <cell r="O222">
            <v>7</v>
          </cell>
          <cell r="P222" t="str">
            <v>City Recycling</v>
          </cell>
        </row>
        <row r="223">
          <cell r="A223" t="str">
            <v>VALLEY.214</v>
          </cell>
          <cell r="B223">
            <v>221</v>
          </cell>
          <cell r="C223"/>
          <cell r="D223" t="str">
            <v xml:space="preserve">14GAL Recycling Bins - 300                   </v>
          </cell>
          <cell r="E223">
            <v>34892</v>
          </cell>
          <cell r="F223">
            <v>1437</v>
          </cell>
          <cell r="G223">
            <v>0</v>
          </cell>
          <cell r="H223"/>
          <cell r="I223">
            <v>0</v>
          </cell>
          <cell r="J223">
            <v>1437</v>
          </cell>
          <cell r="K223">
            <v>0</v>
          </cell>
          <cell r="L223">
            <v>1437</v>
          </cell>
          <cell r="M223">
            <v>0</v>
          </cell>
          <cell r="N223" t="str">
            <v>S/L</v>
          </cell>
          <cell r="O223">
            <v>7</v>
          </cell>
          <cell r="P223" t="str">
            <v>City Recycling</v>
          </cell>
        </row>
        <row r="224">
          <cell r="A224" t="str">
            <v>VALLEY.215</v>
          </cell>
          <cell r="B224">
            <v>222</v>
          </cell>
          <cell r="C224"/>
          <cell r="D224" t="str">
            <v xml:space="preserve">Hook Lift/Flat Bed                           </v>
          </cell>
          <cell r="E224">
            <v>35083</v>
          </cell>
          <cell r="F224">
            <v>3120</v>
          </cell>
          <cell r="G224">
            <v>0</v>
          </cell>
          <cell r="H224"/>
          <cell r="I224">
            <v>0</v>
          </cell>
          <cell r="J224">
            <v>3120</v>
          </cell>
          <cell r="K224">
            <v>0</v>
          </cell>
          <cell r="L224">
            <v>3120</v>
          </cell>
          <cell r="M224">
            <v>0</v>
          </cell>
          <cell r="N224" t="str">
            <v>S/L</v>
          </cell>
          <cell r="O224">
            <v>7</v>
          </cell>
          <cell r="P224" t="str">
            <v>City Recycling</v>
          </cell>
        </row>
        <row r="225">
          <cell r="A225" t="str">
            <v>VALLEY.216</v>
          </cell>
          <cell r="B225">
            <v>223</v>
          </cell>
          <cell r="C225"/>
          <cell r="D225" t="str">
            <v xml:space="preserve">400 - 14 Gal Recycle Bins                    </v>
          </cell>
          <cell r="E225">
            <v>35104</v>
          </cell>
          <cell r="F225">
            <v>1660</v>
          </cell>
          <cell r="G225">
            <v>0</v>
          </cell>
          <cell r="H225"/>
          <cell r="I225">
            <v>0</v>
          </cell>
          <cell r="J225">
            <v>1660</v>
          </cell>
          <cell r="K225">
            <v>0</v>
          </cell>
          <cell r="L225">
            <v>1660</v>
          </cell>
          <cell r="M225">
            <v>0</v>
          </cell>
          <cell r="N225" t="str">
            <v>S/L</v>
          </cell>
          <cell r="O225">
            <v>7</v>
          </cell>
          <cell r="P225" t="str">
            <v>City Recycling</v>
          </cell>
        </row>
        <row r="226">
          <cell r="A226" t="str">
            <v>VALLEY.217</v>
          </cell>
          <cell r="B226">
            <v>224</v>
          </cell>
          <cell r="C226"/>
          <cell r="D226" t="str">
            <v xml:space="preserve">25 Toter Carts, Model #60501-101G            </v>
          </cell>
          <cell r="E226">
            <v>35104</v>
          </cell>
          <cell r="F226">
            <v>1996.25</v>
          </cell>
          <cell r="G226">
            <v>0</v>
          </cell>
          <cell r="H226"/>
          <cell r="I226">
            <v>0</v>
          </cell>
          <cell r="J226">
            <v>1996.25</v>
          </cell>
          <cell r="K226">
            <v>0</v>
          </cell>
          <cell r="L226">
            <v>1996.25</v>
          </cell>
          <cell r="M226">
            <v>0</v>
          </cell>
          <cell r="N226" t="str">
            <v>S/L</v>
          </cell>
          <cell r="O226">
            <v>7</v>
          </cell>
          <cell r="P226" t="str">
            <v>City Recycling</v>
          </cell>
        </row>
        <row r="227">
          <cell r="A227" t="str">
            <v>VALLEY.218</v>
          </cell>
          <cell r="B227">
            <v>225</v>
          </cell>
          <cell r="C227"/>
          <cell r="D227" t="str">
            <v xml:space="preserve">2 Rear Load(3yds &amp; 4 yds)                    </v>
          </cell>
          <cell r="E227">
            <v>35125</v>
          </cell>
          <cell r="F227">
            <v>1356.5</v>
          </cell>
          <cell r="G227">
            <v>0</v>
          </cell>
          <cell r="H227"/>
          <cell r="I227">
            <v>0</v>
          </cell>
          <cell r="J227">
            <v>1356.5</v>
          </cell>
          <cell r="K227">
            <v>0</v>
          </cell>
          <cell r="L227">
            <v>1356.5</v>
          </cell>
          <cell r="M227">
            <v>0</v>
          </cell>
          <cell r="N227" t="str">
            <v>S/L</v>
          </cell>
          <cell r="O227">
            <v>7</v>
          </cell>
          <cell r="P227" t="str">
            <v>City Recycling</v>
          </cell>
        </row>
        <row r="228">
          <cell r="A228" t="str">
            <v>VALLEY.219</v>
          </cell>
          <cell r="B228">
            <v>226</v>
          </cell>
          <cell r="C228"/>
          <cell r="D228" t="str">
            <v xml:space="preserve">5-1.5 Yd Containers                          </v>
          </cell>
          <cell r="E228">
            <v>35123</v>
          </cell>
          <cell r="F228">
            <v>1633.2</v>
          </cell>
          <cell r="G228">
            <v>0</v>
          </cell>
          <cell r="H228"/>
          <cell r="I228">
            <v>0</v>
          </cell>
          <cell r="J228">
            <v>1633.2</v>
          </cell>
          <cell r="K228">
            <v>0</v>
          </cell>
          <cell r="L228">
            <v>1633.2</v>
          </cell>
          <cell r="M228">
            <v>0</v>
          </cell>
          <cell r="N228" t="str">
            <v>S/L</v>
          </cell>
          <cell r="O228">
            <v>7</v>
          </cell>
          <cell r="P228" t="str">
            <v>City Recycling</v>
          </cell>
        </row>
        <row r="229">
          <cell r="A229" t="str">
            <v>VALLEY.220</v>
          </cell>
          <cell r="B229">
            <v>227</v>
          </cell>
          <cell r="C229"/>
          <cell r="D229" t="str">
            <v xml:space="preserve">5-2yd containers                             </v>
          </cell>
          <cell r="E229">
            <v>35123</v>
          </cell>
          <cell r="F229">
            <v>2004</v>
          </cell>
          <cell r="G229">
            <v>0</v>
          </cell>
          <cell r="H229"/>
          <cell r="I229">
            <v>0</v>
          </cell>
          <cell r="J229">
            <v>2004</v>
          </cell>
          <cell r="K229">
            <v>0</v>
          </cell>
          <cell r="L229">
            <v>2004</v>
          </cell>
          <cell r="M229">
            <v>0</v>
          </cell>
          <cell r="N229" t="str">
            <v>S/L</v>
          </cell>
          <cell r="O229">
            <v>7</v>
          </cell>
          <cell r="P229" t="str">
            <v>City Recycling</v>
          </cell>
        </row>
        <row r="230">
          <cell r="A230" t="str">
            <v>VALLEY.221</v>
          </cell>
          <cell r="B230">
            <v>228</v>
          </cell>
          <cell r="C230"/>
          <cell r="D230" t="str">
            <v xml:space="preserve">3-3yd Self Dumping Hoppers                   </v>
          </cell>
          <cell r="E230">
            <v>35123</v>
          </cell>
          <cell r="F230">
            <v>2608.5</v>
          </cell>
          <cell r="G230">
            <v>0</v>
          </cell>
          <cell r="H230"/>
          <cell r="I230">
            <v>0</v>
          </cell>
          <cell r="J230">
            <v>2608.5</v>
          </cell>
          <cell r="K230">
            <v>0</v>
          </cell>
          <cell r="L230">
            <v>2608.5</v>
          </cell>
          <cell r="M230">
            <v>0</v>
          </cell>
          <cell r="N230" t="str">
            <v>S/L</v>
          </cell>
          <cell r="O230">
            <v>7</v>
          </cell>
          <cell r="P230" t="str">
            <v>City Recycling</v>
          </cell>
        </row>
        <row r="231">
          <cell r="A231" t="str">
            <v>VALLEY.222</v>
          </cell>
          <cell r="B231">
            <v>229</v>
          </cell>
          <cell r="C231"/>
          <cell r="D231" t="str">
            <v xml:space="preserve">7-1.5 Containers                             </v>
          </cell>
          <cell r="E231">
            <v>35130</v>
          </cell>
          <cell r="F231">
            <v>2286.48</v>
          </cell>
          <cell r="G231">
            <v>0</v>
          </cell>
          <cell r="H231"/>
          <cell r="I231">
            <v>0</v>
          </cell>
          <cell r="J231">
            <v>2286.48</v>
          </cell>
          <cell r="K231">
            <v>0</v>
          </cell>
          <cell r="L231">
            <v>2286.48</v>
          </cell>
          <cell r="M231">
            <v>0</v>
          </cell>
          <cell r="N231" t="str">
            <v>S/L</v>
          </cell>
          <cell r="O231">
            <v>7</v>
          </cell>
          <cell r="P231" t="str">
            <v>City Recycling</v>
          </cell>
        </row>
        <row r="232">
          <cell r="A232" t="str">
            <v>VALLEY.223</v>
          </cell>
          <cell r="B232">
            <v>230</v>
          </cell>
          <cell r="C232"/>
          <cell r="D232" t="str">
            <v xml:space="preserve">360 Green Containers                         </v>
          </cell>
          <cell r="E232">
            <v>35118</v>
          </cell>
          <cell r="F232">
            <v>18720</v>
          </cell>
          <cell r="G232">
            <v>0</v>
          </cell>
          <cell r="H232"/>
          <cell r="I232">
            <v>0</v>
          </cell>
          <cell r="J232">
            <v>18720</v>
          </cell>
          <cell r="K232">
            <v>0</v>
          </cell>
          <cell r="L232">
            <v>18720</v>
          </cell>
          <cell r="M232">
            <v>0</v>
          </cell>
          <cell r="N232" t="str">
            <v>S/L</v>
          </cell>
          <cell r="O232">
            <v>7</v>
          </cell>
          <cell r="P232" t="str">
            <v>City Recycling</v>
          </cell>
        </row>
        <row r="233">
          <cell r="A233" t="str">
            <v>VALLEY.224</v>
          </cell>
          <cell r="B233">
            <v>231</v>
          </cell>
          <cell r="C233"/>
          <cell r="D233" t="str">
            <v xml:space="preserve">250-68s and 500 Inserts                      </v>
          </cell>
          <cell r="E233">
            <v>35124</v>
          </cell>
          <cell r="F233">
            <v>51900</v>
          </cell>
          <cell r="G233">
            <v>0</v>
          </cell>
          <cell r="H233"/>
          <cell r="I233">
            <v>0</v>
          </cell>
          <cell r="J233">
            <v>51900</v>
          </cell>
          <cell r="K233">
            <v>0</v>
          </cell>
          <cell r="L233">
            <v>51900</v>
          </cell>
          <cell r="M233">
            <v>0</v>
          </cell>
          <cell r="N233" t="str">
            <v>S/L</v>
          </cell>
          <cell r="O233">
            <v>7</v>
          </cell>
          <cell r="P233" t="str">
            <v>City Recycling</v>
          </cell>
        </row>
        <row r="234">
          <cell r="A234" t="str">
            <v>VALLEY.225</v>
          </cell>
          <cell r="B234">
            <v>232</v>
          </cell>
          <cell r="C234"/>
          <cell r="D234" t="str">
            <v xml:space="preserve">498 Inserts                                  </v>
          </cell>
          <cell r="E234">
            <v>35121</v>
          </cell>
          <cell r="F234">
            <v>16185</v>
          </cell>
          <cell r="G234">
            <v>0</v>
          </cell>
          <cell r="H234"/>
          <cell r="I234">
            <v>0</v>
          </cell>
          <cell r="J234">
            <v>16185</v>
          </cell>
          <cell r="K234">
            <v>0</v>
          </cell>
          <cell r="L234">
            <v>16185</v>
          </cell>
          <cell r="M234">
            <v>0</v>
          </cell>
          <cell r="N234" t="str">
            <v>S/L</v>
          </cell>
          <cell r="O234">
            <v>7</v>
          </cell>
          <cell r="P234" t="str">
            <v>City Recycling</v>
          </cell>
        </row>
        <row r="235">
          <cell r="A235" t="str">
            <v>VALLEY.226</v>
          </cell>
          <cell r="B235">
            <v>233</v>
          </cell>
          <cell r="C235"/>
          <cell r="D235" t="str">
            <v xml:space="preserve">382 Inserts for 68 gal. Carts                </v>
          </cell>
          <cell r="E235">
            <v>35129</v>
          </cell>
          <cell r="F235">
            <v>12415</v>
          </cell>
          <cell r="G235">
            <v>0</v>
          </cell>
          <cell r="H235"/>
          <cell r="I235">
            <v>0</v>
          </cell>
          <cell r="J235">
            <v>12415</v>
          </cell>
          <cell r="K235">
            <v>0</v>
          </cell>
          <cell r="L235">
            <v>12415</v>
          </cell>
          <cell r="M235">
            <v>0</v>
          </cell>
          <cell r="N235" t="str">
            <v>S/L</v>
          </cell>
          <cell r="O235">
            <v>7</v>
          </cell>
          <cell r="P235" t="str">
            <v>City Recycling</v>
          </cell>
        </row>
        <row r="236">
          <cell r="A236" t="str">
            <v>VALLEY.227</v>
          </cell>
          <cell r="B236">
            <v>234</v>
          </cell>
          <cell r="C236"/>
          <cell r="D236" t="str">
            <v xml:space="preserve">1-4Yd Rear Load Container                    </v>
          </cell>
          <cell r="E236">
            <v>35149</v>
          </cell>
          <cell r="F236">
            <v>738.5</v>
          </cell>
          <cell r="G236">
            <v>0</v>
          </cell>
          <cell r="H236"/>
          <cell r="I236">
            <v>0</v>
          </cell>
          <cell r="J236">
            <v>738.5</v>
          </cell>
          <cell r="K236">
            <v>0</v>
          </cell>
          <cell r="L236">
            <v>738.5</v>
          </cell>
          <cell r="M236">
            <v>0</v>
          </cell>
          <cell r="N236" t="str">
            <v>S/L</v>
          </cell>
          <cell r="O236">
            <v>7</v>
          </cell>
          <cell r="P236" t="str">
            <v>City Recycling</v>
          </cell>
        </row>
        <row r="237">
          <cell r="A237" t="str">
            <v>VALLEY.228</v>
          </cell>
          <cell r="B237">
            <v>235</v>
          </cell>
          <cell r="C237"/>
          <cell r="D237" t="str">
            <v xml:space="preserve">Newstyle Container w/ Comp Lids              </v>
          </cell>
          <cell r="E237">
            <v>35205</v>
          </cell>
          <cell r="F237">
            <v>1297.5</v>
          </cell>
          <cell r="G237">
            <v>0</v>
          </cell>
          <cell r="H237"/>
          <cell r="I237">
            <v>0</v>
          </cell>
          <cell r="J237">
            <v>1297.5</v>
          </cell>
          <cell r="K237">
            <v>0</v>
          </cell>
          <cell r="L237">
            <v>1297.5</v>
          </cell>
          <cell r="M237">
            <v>0</v>
          </cell>
          <cell r="N237" t="str">
            <v>S/L</v>
          </cell>
          <cell r="O237">
            <v>7</v>
          </cell>
          <cell r="P237" t="str">
            <v>City Recycling</v>
          </cell>
        </row>
        <row r="238">
          <cell r="A238" t="str">
            <v>VALLEY.229</v>
          </cell>
          <cell r="B238">
            <v>236</v>
          </cell>
          <cell r="C238"/>
          <cell r="D238" t="str">
            <v xml:space="preserve">Front Load w/Dura Flex Lids                  </v>
          </cell>
          <cell r="E238">
            <v>35216</v>
          </cell>
          <cell r="F238">
            <v>7027.2</v>
          </cell>
          <cell r="G238">
            <v>0</v>
          </cell>
          <cell r="H238"/>
          <cell r="I238">
            <v>0</v>
          </cell>
          <cell r="J238">
            <v>7027.2</v>
          </cell>
          <cell r="K238">
            <v>0</v>
          </cell>
          <cell r="L238">
            <v>7027.2</v>
          </cell>
          <cell r="M238">
            <v>0</v>
          </cell>
          <cell r="N238" t="str">
            <v>S/L</v>
          </cell>
          <cell r="O238">
            <v>7</v>
          </cell>
          <cell r="P238" t="str">
            <v>City Recycling</v>
          </cell>
        </row>
        <row r="239">
          <cell r="A239" t="str">
            <v>VALLEY.230</v>
          </cell>
          <cell r="B239">
            <v>237</v>
          </cell>
          <cell r="C239"/>
          <cell r="D239" t="str">
            <v xml:space="preserve">Front Load Cathedral w/Dura Flx L            </v>
          </cell>
          <cell r="E239">
            <v>35209</v>
          </cell>
          <cell r="F239">
            <v>5026.3999999999996</v>
          </cell>
          <cell r="G239">
            <v>0</v>
          </cell>
          <cell r="H239"/>
          <cell r="I239">
            <v>0</v>
          </cell>
          <cell r="J239">
            <v>5026.3999999999996</v>
          </cell>
          <cell r="K239">
            <v>0</v>
          </cell>
          <cell r="L239">
            <v>5026.3999999999996</v>
          </cell>
          <cell r="M239">
            <v>0</v>
          </cell>
          <cell r="N239" t="str">
            <v>S/L</v>
          </cell>
          <cell r="O239">
            <v>7</v>
          </cell>
          <cell r="P239" t="str">
            <v>City Recycling</v>
          </cell>
        </row>
        <row r="240">
          <cell r="A240" t="str">
            <v>VALLEY.231</v>
          </cell>
          <cell r="B240">
            <v>238</v>
          </cell>
          <cell r="C240"/>
          <cell r="D240" t="str">
            <v xml:space="preserve">Front Load Flat Cardbrd Container            </v>
          </cell>
          <cell r="E240">
            <v>35236</v>
          </cell>
          <cell r="F240">
            <v>7031</v>
          </cell>
          <cell r="G240">
            <v>0</v>
          </cell>
          <cell r="H240"/>
          <cell r="I240">
            <v>0</v>
          </cell>
          <cell r="J240">
            <v>7031</v>
          </cell>
          <cell r="K240">
            <v>0</v>
          </cell>
          <cell r="L240">
            <v>7031</v>
          </cell>
          <cell r="M240">
            <v>0</v>
          </cell>
          <cell r="N240" t="str">
            <v>S/L</v>
          </cell>
          <cell r="O240">
            <v>7</v>
          </cell>
          <cell r="P240" t="str">
            <v>City Recycling</v>
          </cell>
        </row>
        <row r="241">
          <cell r="A241" t="str">
            <v>VALLEY.232</v>
          </cell>
          <cell r="B241">
            <v>239</v>
          </cell>
          <cell r="C241"/>
          <cell r="D241" t="str">
            <v xml:space="preserve">4Yd Front Load Flat Top                      </v>
          </cell>
          <cell r="E241">
            <v>35240</v>
          </cell>
          <cell r="F241">
            <v>3295</v>
          </cell>
          <cell r="G241">
            <v>0</v>
          </cell>
          <cell r="H241"/>
          <cell r="I241">
            <v>0</v>
          </cell>
          <cell r="J241">
            <v>3295</v>
          </cell>
          <cell r="K241">
            <v>0</v>
          </cell>
          <cell r="L241">
            <v>3295</v>
          </cell>
          <cell r="M241">
            <v>0</v>
          </cell>
          <cell r="N241" t="str">
            <v>S/L</v>
          </cell>
          <cell r="O241">
            <v>7</v>
          </cell>
          <cell r="P241" t="str">
            <v>City Recycling</v>
          </cell>
        </row>
        <row r="242">
          <cell r="A242" t="str">
            <v>VALLEY.233</v>
          </cell>
          <cell r="B242">
            <v>240</v>
          </cell>
          <cell r="C242"/>
          <cell r="D242" t="str">
            <v xml:space="preserve">4yd Front Load Flat Top                      </v>
          </cell>
          <cell r="E242">
            <v>35240</v>
          </cell>
          <cell r="F242">
            <v>3614</v>
          </cell>
          <cell r="G242">
            <v>0</v>
          </cell>
          <cell r="H242"/>
          <cell r="I242">
            <v>0</v>
          </cell>
          <cell r="J242">
            <v>3614</v>
          </cell>
          <cell r="K242">
            <v>0</v>
          </cell>
          <cell r="L242">
            <v>3614</v>
          </cell>
          <cell r="M242">
            <v>0</v>
          </cell>
          <cell r="N242" t="str">
            <v>S/L</v>
          </cell>
          <cell r="O242">
            <v>7</v>
          </cell>
          <cell r="P242" t="str">
            <v>City Recycling</v>
          </cell>
        </row>
        <row r="243">
          <cell r="A243" t="str">
            <v>VALLEY.234</v>
          </cell>
          <cell r="B243">
            <v>241</v>
          </cell>
          <cell r="C243"/>
          <cell r="D243" t="str">
            <v xml:space="preserve">14Gal Recycle Bin                            </v>
          </cell>
          <cell r="E243">
            <v>35230</v>
          </cell>
          <cell r="F243">
            <v>1784</v>
          </cell>
          <cell r="G243">
            <v>0</v>
          </cell>
          <cell r="H243"/>
          <cell r="I243">
            <v>0</v>
          </cell>
          <cell r="J243">
            <v>1784</v>
          </cell>
          <cell r="K243">
            <v>0</v>
          </cell>
          <cell r="L243">
            <v>1784</v>
          </cell>
          <cell r="M243">
            <v>0</v>
          </cell>
          <cell r="N243" t="str">
            <v>S/L</v>
          </cell>
          <cell r="O243">
            <v>7</v>
          </cell>
          <cell r="P243" t="str">
            <v>City Recycling</v>
          </cell>
        </row>
        <row r="244">
          <cell r="A244" t="str">
            <v>VALLEY.235</v>
          </cell>
          <cell r="B244">
            <v>242</v>
          </cell>
          <cell r="C244"/>
          <cell r="D244" t="str">
            <v xml:space="preserve">380 Toter Carts                              </v>
          </cell>
          <cell r="E244">
            <v>35282</v>
          </cell>
          <cell r="F244">
            <v>19760</v>
          </cell>
          <cell r="G244">
            <v>0</v>
          </cell>
          <cell r="H244"/>
          <cell r="I244">
            <v>0</v>
          </cell>
          <cell r="J244">
            <v>19760</v>
          </cell>
          <cell r="K244">
            <v>0</v>
          </cell>
          <cell r="L244">
            <v>19760</v>
          </cell>
          <cell r="M244">
            <v>0</v>
          </cell>
          <cell r="N244" t="str">
            <v>S/L</v>
          </cell>
          <cell r="O244">
            <v>7</v>
          </cell>
          <cell r="P244" t="str">
            <v>City Recycling</v>
          </cell>
        </row>
        <row r="245">
          <cell r="A245" t="str">
            <v>VALLEY.236</v>
          </cell>
          <cell r="B245">
            <v>243</v>
          </cell>
          <cell r="C245"/>
          <cell r="D245" t="str">
            <v xml:space="preserve">4yd Front Load Flat-Top Rec. Cage            </v>
          </cell>
          <cell r="E245">
            <v>35394</v>
          </cell>
          <cell r="F245">
            <v>4210.5600000000004</v>
          </cell>
          <cell r="G245">
            <v>0</v>
          </cell>
          <cell r="H245"/>
          <cell r="I245">
            <v>0</v>
          </cell>
          <cell r="J245">
            <v>4210.5600000000004</v>
          </cell>
          <cell r="K245">
            <v>0</v>
          </cell>
          <cell r="L245">
            <v>4210.5600000000004</v>
          </cell>
          <cell r="M245">
            <v>0</v>
          </cell>
          <cell r="N245" t="str">
            <v>S/L</v>
          </cell>
          <cell r="O245">
            <v>7</v>
          </cell>
          <cell r="P245" t="str">
            <v>City Recycling</v>
          </cell>
        </row>
        <row r="246">
          <cell r="A246" t="str">
            <v>VALLEY.237</v>
          </cell>
          <cell r="B246">
            <v>244</v>
          </cell>
          <cell r="C246"/>
          <cell r="D246" t="str">
            <v xml:space="preserve">6yd Front Load Flat-Top Rec. Cage            </v>
          </cell>
          <cell r="E246">
            <v>35394</v>
          </cell>
          <cell r="F246">
            <v>4654.08</v>
          </cell>
          <cell r="G246">
            <v>0</v>
          </cell>
          <cell r="H246"/>
          <cell r="I246">
            <v>0</v>
          </cell>
          <cell r="J246">
            <v>4654.08</v>
          </cell>
          <cell r="K246">
            <v>0</v>
          </cell>
          <cell r="L246">
            <v>4654.08</v>
          </cell>
          <cell r="M246">
            <v>0</v>
          </cell>
          <cell r="N246" t="str">
            <v>S/L</v>
          </cell>
          <cell r="O246">
            <v>7</v>
          </cell>
          <cell r="P246" t="str">
            <v>City Recycling</v>
          </cell>
        </row>
        <row r="247">
          <cell r="A247" t="str">
            <v>VALLEY.238</v>
          </cell>
          <cell r="B247">
            <v>245</v>
          </cell>
          <cell r="C247"/>
          <cell r="D247" t="str">
            <v xml:space="preserve">4yd Rear Load Standard Construct             </v>
          </cell>
          <cell r="E247">
            <v>35352</v>
          </cell>
          <cell r="F247">
            <v>1410</v>
          </cell>
          <cell r="G247">
            <v>0</v>
          </cell>
          <cell r="H247"/>
          <cell r="I247">
            <v>0</v>
          </cell>
          <cell r="J247">
            <v>1410</v>
          </cell>
          <cell r="K247">
            <v>0</v>
          </cell>
          <cell r="L247">
            <v>1410</v>
          </cell>
          <cell r="M247">
            <v>0</v>
          </cell>
          <cell r="N247" t="str">
            <v>S/L</v>
          </cell>
          <cell r="O247">
            <v>7</v>
          </cell>
          <cell r="P247" t="str">
            <v>City Recycling</v>
          </cell>
        </row>
        <row r="248">
          <cell r="A248" t="str">
            <v>VALLEY.239</v>
          </cell>
          <cell r="B248">
            <v>246</v>
          </cell>
          <cell r="C248"/>
          <cell r="D248" t="str">
            <v xml:space="preserve">14 gal Recycle Bin                           </v>
          </cell>
          <cell r="E248">
            <v>35349</v>
          </cell>
          <cell r="F248">
            <v>1940</v>
          </cell>
          <cell r="G248">
            <v>0</v>
          </cell>
          <cell r="H248"/>
          <cell r="I248">
            <v>0</v>
          </cell>
          <cell r="J248">
            <v>1940</v>
          </cell>
          <cell r="K248">
            <v>0</v>
          </cell>
          <cell r="L248">
            <v>1940</v>
          </cell>
          <cell r="M248">
            <v>0</v>
          </cell>
          <cell r="N248" t="str">
            <v>S/L</v>
          </cell>
          <cell r="O248">
            <v>7</v>
          </cell>
          <cell r="P248" t="str">
            <v>City Recycling</v>
          </cell>
        </row>
        <row r="249">
          <cell r="A249" t="str">
            <v>VALLEY.240</v>
          </cell>
          <cell r="B249">
            <v>247</v>
          </cell>
          <cell r="C249"/>
          <cell r="D249" t="str">
            <v xml:space="preserve">DROP BOXES (S/L LEASE)                       </v>
          </cell>
          <cell r="E249">
            <v>33785</v>
          </cell>
          <cell r="F249">
            <v>22666</v>
          </cell>
          <cell r="G249">
            <v>0</v>
          </cell>
          <cell r="H249"/>
          <cell r="I249">
            <v>0</v>
          </cell>
          <cell r="J249">
            <v>22666</v>
          </cell>
          <cell r="K249">
            <v>0</v>
          </cell>
          <cell r="L249">
            <v>22666</v>
          </cell>
          <cell r="M249">
            <v>0</v>
          </cell>
          <cell r="N249" t="str">
            <v>S/L</v>
          </cell>
          <cell r="O249">
            <v>7</v>
          </cell>
          <cell r="P249" t="str">
            <v>City Recycling</v>
          </cell>
        </row>
        <row r="250">
          <cell r="A250" t="str">
            <v>VALLEY.241</v>
          </cell>
          <cell r="B250">
            <v>248</v>
          </cell>
          <cell r="C250"/>
          <cell r="D250" t="str">
            <v xml:space="preserve">CONTAINERS (S/L LEASE)                       </v>
          </cell>
          <cell r="E250">
            <v>33724</v>
          </cell>
          <cell r="F250">
            <v>1017</v>
          </cell>
          <cell r="G250">
            <v>0</v>
          </cell>
          <cell r="H250"/>
          <cell r="I250">
            <v>0</v>
          </cell>
          <cell r="J250">
            <v>1017</v>
          </cell>
          <cell r="K250">
            <v>0</v>
          </cell>
          <cell r="L250">
            <v>1017</v>
          </cell>
          <cell r="M250">
            <v>0</v>
          </cell>
          <cell r="N250" t="str">
            <v>S/L</v>
          </cell>
          <cell r="O250">
            <v>7</v>
          </cell>
          <cell r="P250" t="str">
            <v>City Recycling</v>
          </cell>
        </row>
        <row r="251">
          <cell r="A251" t="str">
            <v>VALLEY.242</v>
          </cell>
          <cell r="B251">
            <v>249</v>
          </cell>
          <cell r="C251"/>
          <cell r="D251" t="str">
            <v xml:space="preserve">CONTAINERS (S/L LEASE)                       </v>
          </cell>
          <cell r="E251">
            <v>33877</v>
          </cell>
          <cell r="F251">
            <v>3022.08</v>
          </cell>
          <cell r="G251">
            <v>0</v>
          </cell>
          <cell r="H251"/>
          <cell r="I251">
            <v>0</v>
          </cell>
          <cell r="J251">
            <v>3022.08</v>
          </cell>
          <cell r="K251">
            <v>0</v>
          </cell>
          <cell r="L251">
            <v>3022.08</v>
          </cell>
          <cell r="M251">
            <v>0</v>
          </cell>
          <cell r="N251" t="str">
            <v>S/L</v>
          </cell>
          <cell r="O251">
            <v>7</v>
          </cell>
          <cell r="P251" t="str">
            <v>City Recycling</v>
          </cell>
        </row>
        <row r="252">
          <cell r="A252" t="str">
            <v>VALLEY.243</v>
          </cell>
          <cell r="B252">
            <v>250</v>
          </cell>
          <cell r="C252"/>
          <cell r="D252" t="str">
            <v xml:space="preserve">CARTS (S/L LEASE)                            </v>
          </cell>
          <cell r="E252">
            <v>33785</v>
          </cell>
          <cell r="F252">
            <v>27915.37</v>
          </cell>
          <cell r="G252">
            <v>0</v>
          </cell>
          <cell r="H252"/>
          <cell r="I252">
            <v>0</v>
          </cell>
          <cell r="J252">
            <v>27915.37</v>
          </cell>
          <cell r="K252">
            <v>0</v>
          </cell>
          <cell r="L252">
            <v>27915.37</v>
          </cell>
          <cell r="M252">
            <v>0</v>
          </cell>
          <cell r="N252" t="str">
            <v>S/L</v>
          </cell>
          <cell r="O252">
            <v>7</v>
          </cell>
          <cell r="P252" t="str">
            <v>City Recycling</v>
          </cell>
        </row>
        <row r="253">
          <cell r="A253" t="str">
            <v>VALLEY.244</v>
          </cell>
          <cell r="B253">
            <v>251</v>
          </cell>
          <cell r="C253"/>
          <cell r="D253" t="str">
            <v xml:space="preserve">CARTS (S/L LEASE)                            </v>
          </cell>
          <cell r="E253">
            <v>33908</v>
          </cell>
          <cell r="F253">
            <v>27915.37</v>
          </cell>
          <cell r="G253">
            <v>0</v>
          </cell>
          <cell r="H253"/>
          <cell r="I253">
            <v>0</v>
          </cell>
          <cell r="J253">
            <v>27915.37</v>
          </cell>
          <cell r="K253">
            <v>0</v>
          </cell>
          <cell r="L253">
            <v>27915.37</v>
          </cell>
          <cell r="M253">
            <v>0</v>
          </cell>
          <cell r="N253" t="str">
            <v>S/L</v>
          </cell>
          <cell r="O253">
            <v>7</v>
          </cell>
          <cell r="P253" t="str">
            <v>City Recycling</v>
          </cell>
        </row>
        <row r="254">
          <cell r="A254" t="str">
            <v>VALLEY.245</v>
          </cell>
          <cell r="B254">
            <v>252</v>
          </cell>
          <cell r="C254"/>
          <cell r="D254" t="str">
            <v xml:space="preserve">Containers (2)                               </v>
          </cell>
          <cell r="E254">
            <v>35486</v>
          </cell>
          <cell r="F254">
            <v>1196</v>
          </cell>
          <cell r="G254">
            <v>0</v>
          </cell>
          <cell r="H254"/>
          <cell r="I254">
            <v>0</v>
          </cell>
          <cell r="J254">
            <v>1196</v>
          </cell>
          <cell r="K254">
            <v>0</v>
          </cell>
          <cell r="L254">
            <v>1196</v>
          </cell>
          <cell r="M254">
            <v>0</v>
          </cell>
          <cell r="N254" t="str">
            <v>S/L</v>
          </cell>
          <cell r="O254">
            <v>7</v>
          </cell>
          <cell r="P254" t="str">
            <v>City Recycling</v>
          </cell>
        </row>
        <row r="255">
          <cell r="A255" t="str">
            <v>VALLEY.246</v>
          </cell>
          <cell r="B255">
            <v>253</v>
          </cell>
          <cell r="C255"/>
          <cell r="D255" t="str">
            <v xml:space="preserve">Recycling Bins (600)                         </v>
          </cell>
          <cell r="E255">
            <v>35500</v>
          </cell>
          <cell r="F255">
            <v>2810</v>
          </cell>
          <cell r="G255">
            <v>0</v>
          </cell>
          <cell r="H255"/>
          <cell r="I255">
            <v>0</v>
          </cell>
          <cell r="J255">
            <v>2810</v>
          </cell>
          <cell r="K255">
            <v>0</v>
          </cell>
          <cell r="L255">
            <v>2810</v>
          </cell>
          <cell r="M255">
            <v>0</v>
          </cell>
          <cell r="N255" t="str">
            <v>S/L</v>
          </cell>
          <cell r="O255">
            <v>7</v>
          </cell>
          <cell r="P255" t="str">
            <v>City Recycling</v>
          </cell>
        </row>
        <row r="256">
          <cell r="A256" t="str">
            <v>VALLEY.247</v>
          </cell>
          <cell r="B256">
            <v>254</v>
          </cell>
          <cell r="C256"/>
          <cell r="D256" t="str">
            <v xml:space="preserve">Carts (50)                                   </v>
          </cell>
          <cell r="E256">
            <v>35464</v>
          </cell>
          <cell r="F256">
            <v>2675</v>
          </cell>
          <cell r="G256">
            <v>0</v>
          </cell>
          <cell r="H256"/>
          <cell r="I256">
            <v>0</v>
          </cell>
          <cell r="J256">
            <v>2675</v>
          </cell>
          <cell r="K256">
            <v>0</v>
          </cell>
          <cell r="L256">
            <v>2675</v>
          </cell>
          <cell r="M256">
            <v>0</v>
          </cell>
          <cell r="N256" t="str">
            <v>S/L</v>
          </cell>
          <cell r="O256">
            <v>7</v>
          </cell>
          <cell r="P256" t="str">
            <v>City Recycling</v>
          </cell>
        </row>
        <row r="257">
          <cell r="A257" t="str">
            <v>VALLEY.248</v>
          </cell>
          <cell r="B257">
            <v>255</v>
          </cell>
          <cell r="C257"/>
          <cell r="D257" t="str">
            <v xml:space="preserve">8 yd FL w/ dura flex lid                     </v>
          </cell>
          <cell r="E257">
            <v>35534</v>
          </cell>
          <cell r="F257">
            <v>819</v>
          </cell>
          <cell r="G257">
            <v>0</v>
          </cell>
          <cell r="H257"/>
          <cell r="I257">
            <v>0</v>
          </cell>
          <cell r="J257">
            <v>819</v>
          </cell>
          <cell r="K257">
            <v>0</v>
          </cell>
          <cell r="L257">
            <v>819</v>
          </cell>
          <cell r="M257">
            <v>0</v>
          </cell>
          <cell r="N257" t="str">
            <v>S/L</v>
          </cell>
          <cell r="O257">
            <v>7</v>
          </cell>
          <cell r="P257" t="str">
            <v>City Recycling</v>
          </cell>
        </row>
        <row r="258">
          <cell r="A258" t="str">
            <v>VALLEY.249</v>
          </cell>
          <cell r="B258">
            <v>256</v>
          </cell>
          <cell r="C258"/>
          <cell r="D258" t="str">
            <v xml:space="preserve">36- 4yd FL slant w/ dura flex lid            </v>
          </cell>
          <cell r="E258">
            <v>35534</v>
          </cell>
          <cell r="F258">
            <v>18532.48</v>
          </cell>
          <cell r="G258">
            <v>0</v>
          </cell>
          <cell r="H258"/>
          <cell r="I258">
            <v>0</v>
          </cell>
          <cell r="J258">
            <v>18532.48</v>
          </cell>
          <cell r="K258">
            <v>0</v>
          </cell>
          <cell r="L258">
            <v>18532.48</v>
          </cell>
          <cell r="M258">
            <v>0</v>
          </cell>
          <cell r="N258" t="str">
            <v>S/L</v>
          </cell>
          <cell r="O258">
            <v>7</v>
          </cell>
          <cell r="P258" t="str">
            <v>City Recycling</v>
          </cell>
        </row>
        <row r="259">
          <cell r="A259" t="str">
            <v>VALLEY.250</v>
          </cell>
          <cell r="B259">
            <v>257</v>
          </cell>
          <cell r="C259"/>
          <cell r="D259" t="str">
            <v xml:space="preserve">6- 1 1/2yd FL tapered w/ lids                </v>
          </cell>
          <cell r="E259">
            <v>35534</v>
          </cell>
          <cell r="F259">
            <v>2387.52</v>
          </cell>
          <cell r="G259">
            <v>0</v>
          </cell>
          <cell r="H259"/>
          <cell r="I259">
            <v>0</v>
          </cell>
          <cell r="J259">
            <v>2387.52</v>
          </cell>
          <cell r="K259">
            <v>0</v>
          </cell>
          <cell r="L259">
            <v>2387.52</v>
          </cell>
          <cell r="M259">
            <v>0</v>
          </cell>
          <cell r="N259" t="str">
            <v>S/L</v>
          </cell>
          <cell r="O259">
            <v>7</v>
          </cell>
          <cell r="P259" t="str">
            <v>City Recycling</v>
          </cell>
        </row>
        <row r="260">
          <cell r="A260" t="str">
            <v>VALLEY.251</v>
          </cell>
          <cell r="B260">
            <v>258</v>
          </cell>
          <cell r="C260"/>
          <cell r="D260" t="str">
            <v xml:space="preserve">4- 2yd FL slant w/ lids                      </v>
          </cell>
          <cell r="E260">
            <v>35538</v>
          </cell>
          <cell r="F260">
            <v>1569</v>
          </cell>
          <cell r="G260">
            <v>0</v>
          </cell>
          <cell r="H260"/>
          <cell r="I260">
            <v>0</v>
          </cell>
          <cell r="J260">
            <v>1569</v>
          </cell>
          <cell r="K260">
            <v>0</v>
          </cell>
          <cell r="L260">
            <v>1569</v>
          </cell>
          <cell r="M260">
            <v>0</v>
          </cell>
          <cell r="N260" t="str">
            <v>S/L</v>
          </cell>
          <cell r="O260">
            <v>7</v>
          </cell>
          <cell r="P260" t="str">
            <v>City Recycling</v>
          </cell>
        </row>
        <row r="261">
          <cell r="A261" t="str">
            <v>VALLEY.252</v>
          </cell>
          <cell r="B261">
            <v>259</v>
          </cell>
          <cell r="C261"/>
          <cell r="D261" t="str">
            <v xml:space="preserve">17- 3yd FL slant w/ lids                     </v>
          </cell>
          <cell r="E261">
            <v>35538</v>
          </cell>
          <cell r="F261">
            <v>7944.41</v>
          </cell>
          <cell r="G261">
            <v>0</v>
          </cell>
          <cell r="H261"/>
          <cell r="I261">
            <v>0</v>
          </cell>
          <cell r="J261">
            <v>7944.41</v>
          </cell>
          <cell r="K261">
            <v>0</v>
          </cell>
          <cell r="L261">
            <v>7944.41</v>
          </cell>
          <cell r="M261">
            <v>0</v>
          </cell>
          <cell r="N261" t="str">
            <v>S/L</v>
          </cell>
          <cell r="O261">
            <v>7</v>
          </cell>
          <cell r="P261" t="str">
            <v>City Recycling</v>
          </cell>
        </row>
        <row r="262">
          <cell r="A262" t="str">
            <v>VALLEY.253</v>
          </cell>
          <cell r="B262">
            <v>260</v>
          </cell>
          <cell r="C262"/>
          <cell r="D262" t="str">
            <v xml:space="preserve">12- 6yd FL cathedral w/ lids                 </v>
          </cell>
          <cell r="E262">
            <v>35538</v>
          </cell>
          <cell r="F262">
            <v>7484.28</v>
          </cell>
          <cell r="G262">
            <v>0</v>
          </cell>
          <cell r="H262"/>
          <cell r="I262">
            <v>0</v>
          </cell>
          <cell r="J262">
            <v>7484.28</v>
          </cell>
          <cell r="K262">
            <v>0</v>
          </cell>
          <cell r="L262">
            <v>7484.28</v>
          </cell>
          <cell r="M262">
            <v>0</v>
          </cell>
          <cell r="N262" t="str">
            <v>S/L</v>
          </cell>
          <cell r="O262">
            <v>7</v>
          </cell>
          <cell r="P262" t="str">
            <v>City Recycling</v>
          </cell>
        </row>
        <row r="263">
          <cell r="A263" t="str">
            <v>VALLEY.254</v>
          </cell>
          <cell r="B263">
            <v>261</v>
          </cell>
          <cell r="C263"/>
          <cell r="D263" t="str">
            <v xml:space="preserve">Freight - 12 6yd FL cathedral                </v>
          </cell>
          <cell r="E263">
            <v>35538</v>
          </cell>
          <cell r="F263">
            <v>1213.43</v>
          </cell>
          <cell r="G263">
            <v>0</v>
          </cell>
          <cell r="H263"/>
          <cell r="I263">
            <v>0</v>
          </cell>
          <cell r="J263">
            <v>1213.43</v>
          </cell>
          <cell r="K263">
            <v>0</v>
          </cell>
          <cell r="L263">
            <v>1213.43</v>
          </cell>
          <cell r="M263">
            <v>0</v>
          </cell>
          <cell r="N263" t="str">
            <v>S/L</v>
          </cell>
          <cell r="O263">
            <v>7</v>
          </cell>
          <cell r="P263" t="str">
            <v>City Recycling</v>
          </cell>
        </row>
        <row r="264">
          <cell r="A264" t="str">
            <v>VALLEY.255</v>
          </cell>
          <cell r="B264">
            <v>262</v>
          </cell>
          <cell r="C264"/>
          <cell r="D264" t="str">
            <v xml:space="preserve">360 recycling bins                           </v>
          </cell>
          <cell r="E264">
            <v>35550</v>
          </cell>
          <cell r="F264">
            <v>18360</v>
          </cell>
          <cell r="G264">
            <v>0</v>
          </cell>
          <cell r="H264"/>
          <cell r="I264">
            <v>0</v>
          </cell>
          <cell r="J264">
            <v>18360</v>
          </cell>
          <cell r="K264">
            <v>0</v>
          </cell>
          <cell r="L264">
            <v>18360</v>
          </cell>
          <cell r="M264">
            <v>0</v>
          </cell>
          <cell r="N264" t="str">
            <v>S/L</v>
          </cell>
          <cell r="O264">
            <v>7</v>
          </cell>
          <cell r="P264" t="str">
            <v>City Recycling</v>
          </cell>
        </row>
        <row r="265">
          <cell r="A265" t="str">
            <v>VALLEY.256</v>
          </cell>
          <cell r="B265">
            <v>263</v>
          </cell>
          <cell r="C265"/>
          <cell r="D265" t="str">
            <v xml:space="preserve">Recycling bin                                </v>
          </cell>
          <cell r="E265">
            <v>35535</v>
          </cell>
          <cell r="F265">
            <v>52</v>
          </cell>
          <cell r="G265">
            <v>0</v>
          </cell>
          <cell r="H265"/>
          <cell r="I265">
            <v>0</v>
          </cell>
          <cell r="J265">
            <v>52</v>
          </cell>
          <cell r="K265">
            <v>0</v>
          </cell>
          <cell r="L265">
            <v>52</v>
          </cell>
          <cell r="M265">
            <v>0</v>
          </cell>
          <cell r="N265" t="str">
            <v>S/L</v>
          </cell>
          <cell r="O265">
            <v>7</v>
          </cell>
          <cell r="P265" t="str">
            <v>City Recycling</v>
          </cell>
        </row>
        <row r="266">
          <cell r="A266" t="str">
            <v>VALLEY.257</v>
          </cell>
          <cell r="B266">
            <v>264</v>
          </cell>
          <cell r="C266"/>
          <cell r="D266" t="str">
            <v xml:space="preserve">500 35gal carts                              </v>
          </cell>
          <cell r="E266">
            <v>35552</v>
          </cell>
          <cell r="F266">
            <v>18800</v>
          </cell>
          <cell r="G266">
            <v>0</v>
          </cell>
          <cell r="H266"/>
          <cell r="I266">
            <v>0</v>
          </cell>
          <cell r="J266">
            <v>18800</v>
          </cell>
          <cell r="K266">
            <v>0</v>
          </cell>
          <cell r="L266">
            <v>18800</v>
          </cell>
          <cell r="M266">
            <v>0</v>
          </cell>
          <cell r="N266" t="str">
            <v>S/L</v>
          </cell>
          <cell r="O266">
            <v>7</v>
          </cell>
          <cell r="P266" t="str">
            <v>City Recycling</v>
          </cell>
        </row>
        <row r="267">
          <cell r="A267" t="str">
            <v>VALLEY.258</v>
          </cell>
          <cell r="B267">
            <v>265</v>
          </cell>
          <cell r="C267"/>
          <cell r="D267" t="str">
            <v xml:space="preserve">3yd w/ lid                                   </v>
          </cell>
          <cell r="E267">
            <v>35550</v>
          </cell>
          <cell r="F267">
            <v>480</v>
          </cell>
          <cell r="G267">
            <v>0</v>
          </cell>
          <cell r="H267"/>
          <cell r="I267">
            <v>0</v>
          </cell>
          <cell r="J267">
            <v>480</v>
          </cell>
          <cell r="K267">
            <v>0</v>
          </cell>
          <cell r="L267">
            <v>480</v>
          </cell>
          <cell r="M267">
            <v>0</v>
          </cell>
          <cell r="N267" t="str">
            <v>S/L</v>
          </cell>
          <cell r="O267">
            <v>7</v>
          </cell>
          <cell r="P267" t="str">
            <v>City Recycling</v>
          </cell>
        </row>
        <row r="268">
          <cell r="A268" t="str">
            <v>VALLEY.259</v>
          </cell>
          <cell r="B268">
            <v>266</v>
          </cell>
          <cell r="C268"/>
          <cell r="D268" t="str">
            <v xml:space="preserve">17- 2yd FL slant w/ lids                     </v>
          </cell>
          <cell r="E268">
            <v>35580</v>
          </cell>
          <cell r="F268">
            <v>7522.84</v>
          </cell>
          <cell r="G268">
            <v>0</v>
          </cell>
          <cell r="H268"/>
          <cell r="I268">
            <v>0</v>
          </cell>
          <cell r="J268">
            <v>7522.84</v>
          </cell>
          <cell r="K268">
            <v>0</v>
          </cell>
          <cell r="L268">
            <v>7522.84</v>
          </cell>
          <cell r="M268">
            <v>0</v>
          </cell>
          <cell r="N268" t="str">
            <v>S/L</v>
          </cell>
          <cell r="O268">
            <v>7</v>
          </cell>
          <cell r="P268" t="str">
            <v>City Recycling</v>
          </cell>
        </row>
        <row r="269">
          <cell r="A269" t="str">
            <v>VALLEY.260</v>
          </cell>
          <cell r="B269">
            <v>267</v>
          </cell>
          <cell r="C269"/>
          <cell r="D269" t="str">
            <v xml:space="preserve">4- 2yd FL slant w/ lids                      </v>
          </cell>
          <cell r="E269">
            <v>35580</v>
          </cell>
          <cell r="F269">
            <v>1652.32</v>
          </cell>
          <cell r="G269">
            <v>0</v>
          </cell>
          <cell r="H269"/>
          <cell r="I269">
            <v>0</v>
          </cell>
          <cell r="J269">
            <v>1652.32</v>
          </cell>
          <cell r="K269">
            <v>0</v>
          </cell>
          <cell r="L269">
            <v>1652.32</v>
          </cell>
          <cell r="M269">
            <v>0</v>
          </cell>
          <cell r="N269" t="str">
            <v>S/L</v>
          </cell>
          <cell r="O269">
            <v>7</v>
          </cell>
          <cell r="P269" t="str">
            <v>City Recycling</v>
          </cell>
        </row>
        <row r="270">
          <cell r="A270" t="str">
            <v>VALLEY.261</v>
          </cell>
          <cell r="B270">
            <v>268</v>
          </cell>
          <cell r="C270"/>
          <cell r="D270" t="str">
            <v xml:space="preserve">4- 6yd FL recycling cage                     </v>
          </cell>
          <cell r="E270">
            <v>35580</v>
          </cell>
          <cell r="F270">
            <v>3204</v>
          </cell>
          <cell r="G270">
            <v>0</v>
          </cell>
          <cell r="H270"/>
          <cell r="I270">
            <v>0</v>
          </cell>
          <cell r="J270">
            <v>3204</v>
          </cell>
          <cell r="K270">
            <v>0</v>
          </cell>
          <cell r="L270">
            <v>3204</v>
          </cell>
          <cell r="M270">
            <v>0</v>
          </cell>
          <cell r="N270" t="str">
            <v>S/L</v>
          </cell>
          <cell r="O270">
            <v>7</v>
          </cell>
          <cell r="P270" t="str">
            <v>City Recycling</v>
          </cell>
        </row>
        <row r="271">
          <cell r="A271" t="str">
            <v>VALLEY.262</v>
          </cell>
          <cell r="B271">
            <v>269</v>
          </cell>
          <cell r="C271"/>
          <cell r="D271" t="str">
            <v xml:space="preserve">16- 1 1/2yd tote bin                         </v>
          </cell>
          <cell r="E271">
            <v>35580</v>
          </cell>
          <cell r="F271">
            <v>3888</v>
          </cell>
          <cell r="G271">
            <v>0</v>
          </cell>
          <cell r="H271"/>
          <cell r="I271">
            <v>0</v>
          </cell>
          <cell r="J271">
            <v>3888</v>
          </cell>
          <cell r="K271">
            <v>0</v>
          </cell>
          <cell r="L271">
            <v>3888</v>
          </cell>
          <cell r="M271">
            <v>0</v>
          </cell>
          <cell r="N271" t="str">
            <v>S/L</v>
          </cell>
          <cell r="O271">
            <v>7</v>
          </cell>
          <cell r="P271" t="str">
            <v>City Recycling</v>
          </cell>
        </row>
        <row r="272">
          <cell r="A272" t="str">
            <v>VALLEY.263</v>
          </cell>
          <cell r="B272">
            <v>270</v>
          </cell>
          <cell r="C272"/>
          <cell r="D272" t="str">
            <v xml:space="preserve">8- 6yd FL cardboard recy containe            </v>
          </cell>
          <cell r="E272">
            <v>35604</v>
          </cell>
          <cell r="F272">
            <v>5643.48</v>
          </cell>
          <cell r="G272">
            <v>0</v>
          </cell>
          <cell r="H272"/>
          <cell r="I272">
            <v>0</v>
          </cell>
          <cell r="J272">
            <v>5643.48</v>
          </cell>
          <cell r="K272">
            <v>0</v>
          </cell>
          <cell r="L272">
            <v>5643.48</v>
          </cell>
          <cell r="M272">
            <v>0</v>
          </cell>
          <cell r="N272" t="str">
            <v>S/L</v>
          </cell>
          <cell r="O272">
            <v>7</v>
          </cell>
          <cell r="P272" t="str">
            <v>City Recycling</v>
          </cell>
        </row>
        <row r="273">
          <cell r="A273" t="str">
            <v>VALLEY.264</v>
          </cell>
          <cell r="B273">
            <v>271</v>
          </cell>
          <cell r="C273" t="str">
            <v>d</v>
          </cell>
          <cell r="D273" t="str">
            <v xml:space="preserve">2- 4yd FL cardboard recy containe            </v>
          </cell>
          <cell r="E273">
            <v>35604</v>
          </cell>
          <cell r="F273">
            <v>1400</v>
          </cell>
          <cell r="G273">
            <v>0</v>
          </cell>
          <cell r="H273"/>
          <cell r="I273">
            <v>0</v>
          </cell>
          <cell r="J273">
            <v>1400</v>
          </cell>
          <cell r="K273">
            <v>0</v>
          </cell>
          <cell r="L273">
            <v>1400</v>
          </cell>
          <cell r="M273">
            <v>0</v>
          </cell>
          <cell r="N273" t="str">
            <v>S/L</v>
          </cell>
          <cell r="O273">
            <v>7</v>
          </cell>
          <cell r="P273" t="str">
            <v>City Recycling</v>
          </cell>
        </row>
        <row r="274">
          <cell r="A274" t="str">
            <v>VALLEY.265</v>
          </cell>
          <cell r="B274">
            <v>272</v>
          </cell>
          <cell r="C274"/>
          <cell r="D274" t="str">
            <v xml:space="preserve">4- 2 yd tote bin                             </v>
          </cell>
          <cell r="E274">
            <v>35604</v>
          </cell>
          <cell r="F274">
            <v>1100</v>
          </cell>
          <cell r="G274">
            <v>0</v>
          </cell>
          <cell r="H274"/>
          <cell r="I274">
            <v>0</v>
          </cell>
          <cell r="J274">
            <v>1100</v>
          </cell>
          <cell r="K274">
            <v>0</v>
          </cell>
          <cell r="L274">
            <v>1100</v>
          </cell>
          <cell r="M274">
            <v>0</v>
          </cell>
          <cell r="N274" t="str">
            <v>S/L</v>
          </cell>
          <cell r="O274">
            <v>7</v>
          </cell>
          <cell r="P274" t="str">
            <v>City Recycling</v>
          </cell>
        </row>
        <row r="275">
          <cell r="A275" t="str">
            <v>VALLEY.266</v>
          </cell>
          <cell r="B275">
            <v>273</v>
          </cell>
          <cell r="C275"/>
          <cell r="D275" t="str">
            <v xml:space="preserve">5- 5yd FL cathedral w/ lids                  </v>
          </cell>
          <cell r="E275">
            <v>35604</v>
          </cell>
          <cell r="F275">
            <v>3117.62</v>
          </cell>
          <cell r="G275">
            <v>0</v>
          </cell>
          <cell r="H275"/>
          <cell r="I275">
            <v>0</v>
          </cell>
          <cell r="J275">
            <v>3117.62</v>
          </cell>
          <cell r="K275">
            <v>0</v>
          </cell>
          <cell r="L275">
            <v>3117.62</v>
          </cell>
          <cell r="M275">
            <v>0</v>
          </cell>
          <cell r="N275" t="str">
            <v>S/L</v>
          </cell>
          <cell r="O275">
            <v>7</v>
          </cell>
          <cell r="P275" t="str">
            <v>City Recycling</v>
          </cell>
        </row>
        <row r="276">
          <cell r="A276" t="str">
            <v>VALLEY.267</v>
          </cell>
          <cell r="B276">
            <v>274</v>
          </cell>
          <cell r="C276"/>
          <cell r="D276" t="str">
            <v xml:space="preserve">600- 14 Gal Recyc. Bin                       </v>
          </cell>
          <cell r="E276">
            <v>35673</v>
          </cell>
          <cell r="F276">
            <v>2726.52</v>
          </cell>
          <cell r="G276">
            <v>0</v>
          </cell>
          <cell r="H276"/>
          <cell r="I276">
            <v>0</v>
          </cell>
          <cell r="J276">
            <v>2726.52</v>
          </cell>
          <cell r="K276">
            <v>0</v>
          </cell>
          <cell r="L276">
            <v>2726.52</v>
          </cell>
          <cell r="M276">
            <v>0</v>
          </cell>
          <cell r="N276" t="str">
            <v>S/L</v>
          </cell>
          <cell r="O276">
            <v>7</v>
          </cell>
          <cell r="P276" t="str">
            <v>City Recycling</v>
          </cell>
        </row>
        <row r="277">
          <cell r="A277" t="str">
            <v>VALLEY.268</v>
          </cell>
          <cell r="B277">
            <v>275</v>
          </cell>
          <cell r="C277"/>
          <cell r="D277" t="str">
            <v xml:space="preserve">50- 95 Gal Recyl. Carts                      </v>
          </cell>
          <cell r="E277">
            <v>35703</v>
          </cell>
          <cell r="F277">
            <v>5887</v>
          </cell>
          <cell r="G277">
            <v>0</v>
          </cell>
          <cell r="H277"/>
          <cell r="I277">
            <v>0</v>
          </cell>
          <cell r="J277">
            <v>5887</v>
          </cell>
          <cell r="K277">
            <v>0</v>
          </cell>
          <cell r="L277">
            <v>5887</v>
          </cell>
          <cell r="M277">
            <v>0</v>
          </cell>
          <cell r="N277" t="str">
            <v>S/L</v>
          </cell>
          <cell r="O277">
            <v>7</v>
          </cell>
          <cell r="P277" t="str">
            <v>City Recycling</v>
          </cell>
        </row>
        <row r="278">
          <cell r="A278" t="str">
            <v>VALLEY.269</v>
          </cell>
          <cell r="B278">
            <v>276</v>
          </cell>
          <cell r="C278"/>
          <cell r="D278" t="str">
            <v xml:space="preserve">5- 4yd FL Recy. Container                    </v>
          </cell>
          <cell r="E278">
            <v>35734</v>
          </cell>
          <cell r="F278">
            <v>3360</v>
          </cell>
          <cell r="G278">
            <v>0</v>
          </cell>
          <cell r="H278"/>
          <cell r="I278">
            <v>0</v>
          </cell>
          <cell r="J278">
            <v>3360</v>
          </cell>
          <cell r="K278">
            <v>0</v>
          </cell>
          <cell r="L278">
            <v>3360</v>
          </cell>
          <cell r="M278">
            <v>0</v>
          </cell>
          <cell r="N278" t="str">
            <v>S/L</v>
          </cell>
          <cell r="O278">
            <v>7</v>
          </cell>
          <cell r="P278" t="str">
            <v>City Recycling</v>
          </cell>
        </row>
        <row r="279">
          <cell r="A279" t="str">
            <v>VALLEY.270</v>
          </cell>
          <cell r="B279">
            <v>277</v>
          </cell>
          <cell r="C279"/>
          <cell r="D279" t="str">
            <v xml:space="preserve">6- 6yf FL Recyl. Containers                  </v>
          </cell>
          <cell r="E279">
            <v>35764</v>
          </cell>
          <cell r="F279">
            <v>4815.3599999999997</v>
          </cell>
          <cell r="G279">
            <v>0</v>
          </cell>
          <cell r="H279"/>
          <cell r="I279">
            <v>0</v>
          </cell>
          <cell r="J279">
            <v>4815.3599999999997</v>
          </cell>
          <cell r="K279">
            <v>0</v>
          </cell>
          <cell r="L279">
            <v>4815.3599999999997</v>
          </cell>
          <cell r="M279">
            <v>0</v>
          </cell>
          <cell r="N279" t="str">
            <v>S/L</v>
          </cell>
          <cell r="O279">
            <v>7</v>
          </cell>
          <cell r="P279" t="str">
            <v>City Recycling</v>
          </cell>
        </row>
        <row r="280">
          <cell r="A280" t="str">
            <v>VALLEY.271</v>
          </cell>
          <cell r="B280">
            <v>278</v>
          </cell>
          <cell r="C280"/>
          <cell r="D280" t="str">
            <v xml:space="preserve">Six Section Recycle Shed                     </v>
          </cell>
          <cell r="E280">
            <v>35764</v>
          </cell>
          <cell r="F280">
            <v>499</v>
          </cell>
          <cell r="G280">
            <v>0</v>
          </cell>
          <cell r="H280"/>
          <cell r="I280">
            <v>0</v>
          </cell>
          <cell r="J280">
            <v>499</v>
          </cell>
          <cell r="K280">
            <v>0</v>
          </cell>
          <cell r="L280">
            <v>499</v>
          </cell>
          <cell r="M280">
            <v>0</v>
          </cell>
          <cell r="N280" t="str">
            <v>S/L</v>
          </cell>
          <cell r="O280">
            <v>7</v>
          </cell>
          <cell r="P280" t="str">
            <v>City Recycling</v>
          </cell>
        </row>
        <row r="281">
          <cell r="A281" t="str">
            <v>VALLEY.272</v>
          </cell>
          <cell r="B281">
            <v>279</v>
          </cell>
          <cell r="C281"/>
          <cell r="D281" t="str">
            <v xml:space="preserve">5- 1 1/2 YD FL Containers                    </v>
          </cell>
          <cell r="E281">
            <v>35775</v>
          </cell>
          <cell r="F281">
            <v>2128.8000000000002</v>
          </cell>
          <cell r="G281">
            <v>0</v>
          </cell>
          <cell r="H281"/>
          <cell r="I281">
            <v>0</v>
          </cell>
          <cell r="J281">
            <v>2128.8000000000002</v>
          </cell>
          <cell r="K281">
            <v>0</v>
          </cell>
          <cell r="L281">
            <v>2128.8000000000002</v>
          </cell>
          <cell r="M281">
            <v>0</v>
          </cell>
          <cell r="N281" t="str">
            <v>S/L</v>
          </cell>
          <cell r="O281">
            <v>7</v>
          </cell>
          <cell r="P281" t="str">
            <v>City Recycling</v>
          </cell>
        </row>
        <row r="282">
          <cell r="A282" t="str">
            <v>VALLEY.273</v>
          </cell>
          <cell r="B282">
            <v>280</v>
          </cell>
          <cell r="C282"/>
          <cell r="D282" t="str">
            <v xml:space="preserve">5- 3yd FL Containers                         </v>
          </cell>
          <cell r="E282">
            <v>35764</v>
          </cell>
          <cell r="F282">
            <v>2584.8000000000002</v>
          </cell>
          <cell r="G282">
            <v>0</v>
          </cell>
          <cell r="H282"/>
          <cell r="I282">
            <v>0</v>
          </cell>
          <cell r="J282">
            <v>2584.8000000000002</v>
          </cell>
          <cell r="K282">
            <v>0</v>
          </cell>
          <cell r="L282">
            <v>2584.8000000000002</v>
          </cell>
          <cell r="M282">
            <v>0</v>
          </cell>
          <cell r="N282" t="str">
            <v>S/L</v>
          </cell>
          <cell r="O282">
            <v>7</v>
          </cell>
          <cell r="P282" t="str">
            <v>City Recycling</v>
          </cell>
        </row>
        <row r="283">
          <cell r="A283" t="str">
            <v>VALLEY.274</v>
          </cell>
          <cell r="B283">
            <v>281</v>
          </cell>
          <cell r="C283"/>
          <cell r="D283" t="str">
            <v xml:space="preserve">10- 3 yd FL Containers                       </v>
          </cell>
          <cell r="E283">
            <v>35642</v>
          </cell>
          <cell r="F283">
            <v>4770.5</v>
          </cell>
          <cell r="G283">
            <v>0</v>
          </cell>
          <cell r="H283"/>
          <cell r="I283">
            <v>0</v>
          </cell>
          <cell r="J283">
            <v>4770.5</v>
          </cell>
          <cell r="K283">
            <v>0</v>
          </cell>
          <cell r="L283">
            <v>4770.5</v>
          </cell>
          <cell r="M283">
            <v>0</v>
          </cell>
          <cell r="N283" t="str">
            <v>S/L</v>
          </cell>
          <cell r="O283">
            <v>7</v>
          </cell>
          <cell r="P283" t="str">
            <v>City Recycling</v>
          </cell>
        </row>
        <row r="284">
          <cell r="A284" t="str">
            <v>VALLEY.275</v>
          </cell>
          <cell r="B284">
            <v>282</v>
          </cell>
          <cell r="C284"/>
          <cell r="D284" t="str">
            <v xml:space="preserve">6 - 4yd FL Containers                        </v>
          </cell>
          <cell r="E284">
            <v>35668</v>
          </cell>
          <cell r="F284">
            <v>3398.4</v>
          </cell>
          <cell r="G284">
            <v>0</v>
          </cell>
          <cell r="H284"/>
          <cell r="I284">
            <v>0</v>
          </cell>
          <cell r="J284">
            <v>3398.4</v>
          </cell>
          <cell r="K284">
            <v>0</v>
          </cell>
          <cell r="L284">
            <v>3398.4</v>
          </cell>
          <cell r="M284">
            <v>0</v>
          </cell>
          <cell r="N284" t="str">
            <v>S/L</v>
          </cell>
          <cell r="O284">
            <v>7</v>
          </cell>
          <cell r="P284" t="str">
            <v>City Recycling</v>
          </cell>
        </row>
        <row r="285">
          <cell r="A285" t="str">
            <v>VALLEY.276</v>
          </cell>
          <cell r="B285">
            <v>283</v>
          </cell>
          <cell r="C285"/>
          <cell r="D285" t="str">
            <v xml:space="preserve">330- 95 Gal Containers                       </v>
          </cell>
          <cell r="E285">
            <v>35703</v>
          </cell>
          <cell r="F285">
            <v>16170</v>
          </cell>
          <cell r="G285">
            <v>0</v>
          </cell>
          <cell r="H285"/>
          <cell r="I285">
            <v>0</v>
          </cell>
          <cell r="J285">
            <v>16170</v>
          </cell>
          <cell r="K285">
            <v>0</v>
          </cell>
          <cell r="L285">
            <v>16170</v>
          </cell>
          <cell r="M285">
            <v>0</v>
          </cell>
          <cell r="N285" t="str">
            <v>S/L</v>
          </cell>
          <cell r="O285">
            <v>7</v>
          </cell>
          <cell r="P285" t="str">
            <v>City Recycling</v>
          </cell>
        </row>
        <row r="286">
          <cell r="A286" t="str">
            <v>VALLEY.277</v>
          </cell>
          <cell r="B286">
            <v>284</v>
          </cell>
          <cell r="C286"/>
          <cell r="D286" t="str">
            <v xml:space="preserve">540- 35 Gal Carts                            </v>
          </cell>
          <cell r="E286">
            <v>35734</v>
          </cell>
          <cell r="F286">
            <v>19170</v>
          </cell>
          <cell r="G286">
            <v>0</v>
          </cell>
          <cell r="H286"/>
          <cell r="I286">
            <v>0</v>
          </cell>
          <cell r="J286">
            <v>19170</v>
          </cell>
          <cell r="K286">
            <v>0</v>
          </cell>
          <cell r="L286">
            <v>19170</v>
          </cell>
          <cell r="M286">
            <v>0</v>
          </cell>
          <cell r="N286" t="str">
            <v>S/L</v>
          </cell>
          <cell r="O286">
            <v>7</v>
          </cell>
          <cell r="P286" t="str">
            <v>City Recycling</v>
          </cell>
        </row>
        <row r="287">
          <cell r="A287" t="str">
            <v>VALLEY.278</v>
          </cell>
          <cell r="B287">
            <v>285</v>
          </cell>
          <cell r="C287"/>
          <cell r="D287" t="str">
            <v xml:space="preserve">Basis adj- leases to bank loan               </v>
          </cell>
          <cell r="E287">
            <v>35611</v>
          </cell>
          <cell r="F287">
            <v>2882.16</v>
          </cell>
          <cell r="G287">
            <v>0</v>
          </cell>
          <cell r="H287"/>
          <cell r="I287">
            <v>0</v>
          </cell>
          <cell r="J287">
            <v>2882.16</v>
          </cell>
          <cell r="K287">
            <v>0</v>
          </cell>
          <cell r="L287">
            <v>2882.16</v>
          </cell>
          <cell r="M287">
            <v>0</v>
          </cell>
          <cell r="N287" t="str">
            <v>S/L</v>
          </cell>
          <cell r="O287">
            <v>7</v>
          </cell>
          <cell r="P287" t="str">
            <v>City Recycling</v>
          </cell>
        </row>
        <row r="288">
          <cell r="A288" t="str">
            <v>VALLEY.279</v>
          </cell>
          <cell r="B288">
            <v>286</v>
          </cell>
          <cell r="C288"/>
          <cell r="D288" t="str">
            <v xml:space="preserve">5- 4yd FL Containers                         </v>
          </cell>
          <cell r="E288">
            <v>35854</v>
          </cell>
          <cell r="F288">
            <v>3206.4</v>
          </cell>
          <cell r="G288">
            <v>0</v>
          </cell>
          <cell r="H288"/>
          <cell r="I288">
            <v>0</v>
          </cell>
          <cell r="J288">
            <v>3206.4</v>
          </cell>
          <cell r="K288">
            <v>0</v>
          </cell>
          <cell r="L288">
            <v>3206.4</v>
          </cell>
          <cell r="M288">
            <v>0</v>
          </cell>
          <cell r="N288" t="str">
            <v>S/L</v>
          </cell>
          <cell r="O288">
            <v>7</v>
          </cell>
          <cell r="P288" t="str">
            <v>City Recycling</v>
          </cell>
        </row>
        <row r="289">
          <cell r="A289" t="str">
            <v>VALLEY.280</v>
          </cell>
          <cell r="B289">
            <v>287</v>
          </cell>
          <cell r="C289"/>
          <cell r="D289" t="str">
            <v xml:space="preserve">380- 95 gal Carts                            </v>
          </cell>
          <cell r="E289">
            <v>35885</v>
          </cell>
          <cell r="F289">
            <v>18620</v>
          </cell>
          <cell r="G289">
            <v>0</v>
          </cell>
          <cell r="H289"/>
          <cell r="I289">
            <v>0</v>
          </cell>
          <cell r="J289">
            <v>18620</v>
          </cell>
          <cell r="K289">
            <v>0</v>
          </cell>
          <cell r="L289">
            <v>18620</v>
          </cell>
          <cell r="M289">
            <v>0</v>
          </cell>
          <cell r="N289" t="str">
            <v>S/L</v>
          </cell>
          <cell r="O289">
            <v>7</v>
          </cell>
          <cell r="P289" t="str">
            <v>City Recycling</v>
          </cell>
        </row>
        <row r="290">
          <cell r="A290" t="str">
            <v>VALLEY.281</v>
          </cell>
          <cell r="B290">
            <v>288</v>
          </cell>
          <cell r="C290"/>
          <cell r="D290" t="str">
            <v xml:space="preserve">100 Cart Lid Locks                           </v>
          </cell>
          <cell r="E290">
            <v>35885</v>
          </cell>
          <cell r="F290">
            <v>675</v>
          </cell>
          <cell r="G290">
            <v>0</v>
          </cell>
          <cell r="H290"/>
          <cell r="I290">
            <v>0</v>
          </cell>
          <cell r="J290">
            <v>675</v>
          </cell>
          <cell r="K290">
            <v>0</v>
          </cell>
          <cell r="L290">
            <v>675</v>
          </cell>
          <cell r="M290">
            <v>0</v>
          </cell>
          <cell r="N290" t="str">
            <v>S/L</v>
          </cell>
          <cell r="O290">
            <v>7</v>
          </cell>
          <cell r="P290" t="str">
            <v>City Recycling</v>
          </cell>
        </row>
        <row r="291">
          <cell r="A291" t="str">
            <v>VALLEY.282</v>
          </cell>
          <cell r="B291">
            <v>289</v>
          </cell>
          <cell r="C291"/>
          <cell r="D291" t="str">
            <v xml:space="preserve">10- 6yd Fl Recyc. Containers                 </v>
          </cell>
          <cell r="E291">
            <v>35885</v>
          </cell>
          <cell r="F291">
            <v>7557.6</v>
          </cell>
          <cell r="G291">
            <v>0</v>
          </cell>
          <cell r="H291"/>
          <cell r="I291">
            <v>0</v>
          </cell>
          <cell r="J291">
            <v>7557.6</v>
          </cell>
          <cell r="K291">
            <v>0</v>
          </cell>
          <cell r="L291">
            <v>7557.6</v>
          </cell>
          <cell r="M291">
            <v>0</v>
          </cell>
          <cell r="N291" t="str">
            <v>S/L</v>
          </cell>
          <cell r="O291">
            <v>7</v>
          </cell>
          <cell r="P291" t="str">
            <v>City Recycling</v>
          </cell>
        </row>
        <row r="292">
          <cell r="A292" t="str">
            <v>VALLEY.283</v>
          </cell>
          <cell r="B292">
            <v>290</v>
          </cell>
          <cell r="C292"/>
          <cell r="D292" t="str">
            <v xml:space="preserve">600- 14gal Recycling Bins                    </v>
          </cell>
          <cell r="E292">
            <v>35885</v>
          </cell>
          <cell r="F292">
            <v>2770</v>
          </cell>
          <cell r="G292">
            <v>0</v>
          </cell>
          <cell r="H292"/>
          <cell r="I292">
            <v>0</v>
          </cell>
          <cell r="J292">
            <v>2770</v>
          </cell>
          <cell r="K292">
            <v>0</v>
          </cell>
          <cell r="L292">
            <v>2770</v>
          </cell>
          <cell r="M292">
            <v>0</v>
          </cell>
          <cell r="N292" t="str">
            <v>S/L</v>
          </cell>
          <cell r="O292">
            <v>7</v>
          </cell>
          <cell r="P292" t="str">
            <v>City Recycling</v>
          </cell>
        </row>
        <row r="293">
          <cell r="A293" t="str">
            <v>VALLEY.284</v>
          </cell>
          <cell r="B293">
            <v>291</v>
          </cell>
          <cell r="C293"/>
          <cell r="D293" t="str">
            <v xml:space="preserve">2yd FL Container                             </v>
          </cell>
          <cell r="E293">
            <v>35898</v>
          </cell>
          <cell r="F293">
            <v>410</v>
          </cell>
          <cell r="G293">
            <v>0</v>
          </cell>
          <cell r="H293"/>
          <cell r="I293">
            <v>0</v>
          </cell>
          <cell r="J293">
            <v>410</v>
          </cell>
          <cell r="K293">
            <v>0</v>
          </cell>
          <cell r="L293">
            <v>410</v>
          </cell>
          <cell r="M293">
            <v>0</v>
          </cell>
          <cell r="N293" t="str">
            <v>S/L</v>
          </cell>
          <cell r="O293">
            <v>7</v>
          </cell>
          <cell r="P293" t="str">
            <v>City Recycling</v>
          </cell>
        </row>
        <row r="294">
          <cell r="A294" t="str">
            <v>VALLEY.285</v>
          </cell>
          <cell r="B294">
            <v>292</v>
          </cell>
          <cell r="C294"/>
          <cell r="D294" t="str">
            <v xml:space="preserve">15- 3yd FL Containers                        </v>
          </cell>
          <cell r="E294">
            <v>35898</v>
          </cell>
          <cell r="F294">
            <v>8720.85</v>
          </cell>
          <cell r="G294">
            <v>0</v>
          </cell>
          <cell r="H294"/>
          <cell r="I294">
            <v>0</v>
          </cell>
          <cell r="J294">
            <v>8720.85</v>
          </cell>
          <cell r="K294">
            <v>0</v>
          </cell>
          <cell r="L294">
            <v>8720.85</v>
          </cell>
          <cell r="M294">
            <v>0</v>
          </cell>
          <cell r="N294" t="str">
            <v>S/L</v>
          </cell>
          <cell r="O294">
            <v>7</v>
          </cell>
          <cell r="P294" t="str">
            <v>City Recycling</v>
          </cell>
        </row>
        <row r="295">
          <cell r="A295" t="str">
            <v>VALLEY.286</v>
          </cell>
          <cell r="B295">
            <v>293</v>
          </cell>
          <cell r="C295"/>
          <cell r="D295" t="str">
            <v xml:space="preserve">5- 5yd FL Containers                         </v>
          </cell>
          <cell r="E295">
            <v>35915</v>
          </cell>
          <cell r="F295">
            <v>3117.6</v>
          </cell>
          <cell r="G295">
            <v>0</v>
          </cell>
          <cell r="H295"/>
          <cell r="I295">
            <v>0</v>
          </cell>
          <cell r="J295">
            <v>3117.6</v>
          </cell>
          <cell r="K295">
            <v>0</v>
          </cell>
          <cell r="L295">
            <v>3117.6</v>
          </cell>
          <cell r="M295">
            <v>0</v>
          </cell>
          <cell r="N295" t="str">
            <v>S/L</v>
          </cell>
          <cell r="O295">
            <v>7</v>
          </cell>
          <cell r="P295" t="str">
            <v>City Recycling</v>
          </cell>
        </row>
        <row r="296">
          <cell r="A296" t="str">
            <v>VALLEY.287</v>
          </cell>
          <cell r="B296">
            <v>294</v>
          </cell>
          <cell r="C296"/>
          <cell r="D296" t="str">
            <v xml:space="preserve">5- 4yd FL Recyc. Containers                  </v>
          </cell>
          <cell r="E296">
            <v>35915</v>
          </cell>
          <cell r="F296">
            <v>3206.4</v>
          </cell>
          <cell r="G296">
            <v>0</v>
          </cell>
          <cell r="H296"/>
          <cell r="I296">
            <v>0</v>
          </cell>
          <cell r="J296">
            <v>3206.4</v>
          </cell>
          <cell r="K296">
            <v>0</v>
          </cell>
          <cell r="L296">
            <v>3206.4</v>
          </cell>
          <cell r="M296">
            <v>0</v>
          </cell>
          <cell r="N296" t="str">
            <v>S/L</v>
          </cell>
          <cell r="O296">
            <v>7</v>
          </cell>
          <cell r="P296" t="str">
            <v>City Recycling</v>
          </cell>
        </row>
        <row r="297">
          <cell r="A297" t="str">
            <v>VALLEY.288</v>
          </cell>
          <cell r="B297">
            <v>295</v>
          </cell>
          <cell r="C297"/>
          <cell r="D297" t="str">
            <v xml:space="preserve">Roll Cart                                    </v>
          </cell>
          <cell r="E297">
            <v>35958</v>
          </cell>
          <cell r="F297">
            <v>395</v>
          </cell>
          <cell r="G297">
            <v>0</v>
          </cell>
          <cell r="H297"/>
          <cell r="I297">
            <v>0</v>
          </cell>
          <cell r="J297">
            <v>395</v>
          </cell>
          <cell r="K297">
            <v>0</v>
          </cell>
          <cell r="L297">
            <v>395</v>
          </cell>
          <cell r="M297">
            <v>0</v>
          </cell>
          <cell r="N297" t="str">
            <v>S/L</v>
          </cell>
          <cell r="O297">
            <v>7</v>
          </cell>
          <cell r="P297" t="str">
            <v>City Recycling</v>
          </cell>
        </row>
        <row r="298">
          <cell r="A298" t="str">
            <v>VALLEY.289</v>
          </cell>
          <cell r="B298">
            <v>296</v>
          </cell>
          <cell r="C298"/>
          <cell r="D298" t="str">
            <v xml:space="preserve">520- 35 Gal Carts                            </v>
          </cell>
          <cell r="E298">
            <v>35976</v>
          </cell>
          <cell r="F298">
            <v>17940</v>
          </cell>
          <cell r="G298">
            <v>0</v>
          </cell>
          <cell r="H298"/>
          <cell r="I298">
            <v>0</v>
          </cell>
          <cell r="J298">
            <v>17940</v>
          </cell>
          <cell r="K298">
            <v>0</v>
          </cell>
          <cell r="L298">
            <v>17940</v>
          </cell>
          <cell r="M298">
            <v>0</v>
          </cell>
          <cell r="N298" t="str">
            <v>S/L</v>
          </cell>
          <cell r="O298">
            <v>7</v>
          </cell>
          <cell r="P298" t="str">
            <v>City Recycling</v>
          </cell>
        </row>
        <row r="299">
          <cell r="A299" t="str">
            <v>VALLEY.290</v>
          </cell>
          <cell r="B299">
            <v>297</v>
          </cell>
          <cell r="C299"/>
          <cell r="D299" t="str">
            <v xml:space="preserve">5- 3yd FL Containers                         </v>
          </cell>
          <cell r="E299">
            <v>35976</v>
          </cell>
          <cell r="F299">
            <v>2428.8000000000002</v>
          </cell>
          <cell r="G299">
            <v>0</v>
          </cell>
          <cell r="H299"/>
          <cell r="I299">
            <v>0</v>
          </cell>
          <cell r="J299">
            <v>2428.8000000000002</v>
          </cell>
          <cell r="K299">
            <v>0</v>
          </cell>
          <cell r="L299">
            <v>2428.8000000000002</v>
          </cell>
          <cell r="M299">
            <v>0</v>
          </cell>
          <cell r="N299" t="str">
            <v>S/L</v>
          </cell>
          <cell r="O299">
            <v>7</v>
          </cell>
          <cell r="P299" t="str">
            <v>City Recycling</v>
          </cell>
        </row>
        <row r="300">
          <cell r="A300" t="str">
            <v>VALLEY.291</v>
          </cell>
          <cell r="B300">
            <v>298</v>
          </cell>
          <cell r="C300"/>
          <cell r="D300" t="str">
            <v xml:space="preserve">2- 8yd FL Containers                         </v>
          </cell>
          <cell r="E300">
            <v>35976</v>
          </cell>
          <cell r="F300">
            <v>1646</v>
          </cell>
          <cell r="G300">
            <v>0</v>
          </cell>
          <cell r="H300"/>
          <cell r="I300">
            <v>0</v>
          </cell>
          <cell r="J300">
            <v>1646</v>
          </cell>
          <cell r="K300">
            <v>0</v>
          </cell>
          <cell r="L300">
            <v>1646</v>
          </cell>
          <cell r="M300">
            <v>0</v>
          </cell>
          <cell r="N300" t="str">
            <v>S/L</v>
          </cell>
          <cell r="O300">
            <v>7</v>
          </cell>
          <cell r="P300" t="str">
            <v>City Recycling</v>
          </cell>
        </row>
        <row r="301">
          <cell r="A301" t="str">
            <v>VALLEY.292</v>
          </cell>
          <cell r="B301">
            <v>299</v>
          </cell>
          <cell r="C301"/>
          <cell r="D301" t="str">
            <v xml:space="preserve">6- 1.5yd Tote Bin                            </v>
          </cell>
          <cell r="E301">
            <v>36007</v>
          </cell>
          <cell r="F301">
            <v>1488</v>
          </cell>
          <cell r="G301">
            <v>0</v>
          </cell>
          <cell r="H301"/>
          <cell r="I301">
            <v>0</v>
          </cell>
          <cell r="J301">
            <v>1488</v>
          </cell>
          <cell r="K301">
            <v>0</v>
          </cell>
          <cell r="L301">
            <v>1488</v>
          </cell>
          <cell r="M301">
            <v>0</v>
          </cell>
          <cell r="N301" t="str">
            <v>S/L</v>
          </cell>
          <cell r="O301">
            <v>7</v>
          </cell>
          <cell r="P301" t="str">
            <v>City Recycling</v>
          </cell>
        </row>
        <row r="302">
          <cell r="A302" t="str">
            <v>VALLEY.293</v>
          </cell>
          <cell r="B302">
            <v>300</v>
          </cell>
          <cell r="C302"/>
          <cell r="D302" t="str">
            <v xml:space="preserve">4- Special Slant Top Tote Bin                </v>
          </cell>
          <cell r="E302">
            <v>36007</v>
          </cell>
          <cell r="F302">
            <v>1220</v>
          </cell>
          <cell r="G302">
            <v>0</v>
          </cell>
          <cell r="H302"/>
          <cell r="I302">
            <v>0</v>
          </cell>
          <cell r="J302">
            <v>1220</v>
          </cell>
          <cell r="K302">
            <v>0</v>
          </cell>
          <cell r="L302">
            <v>1220</v>
          </cell>
          <cell r="M302">
            <v>0</v>
          </cell>
          <cell r="N302" t="str">
            <v>S/L</v>
          </cell>
          <cell r="O302">
            <v>7</v>
          </cell>
          <cell r="P302" t="str">
            <v>City Recycling</v>
          </cell>
        </row>
        <row r="303">
          <cell r="A303" t="str">
            <v>VALLEY.294</v>
          </cell>
          <cell r="B303">
            <v>301</v>
          </cell>
          <cell r="C303"/>
          <cell r="D303" t="str">
            <v xml:space="preserve">1000- 14 Gal Recycle Bins                    </v>
          </cell>
          <cell r="E303">
            <v>35997</v>
          </cell>
          <cell r="F303">
            <v>4524.95</v>
          </cell>
          <cell r="G303">
            <v>0</v>
          </cell>
          <cell r="H303"/>
          <cell r="I303">
            <v>0</v>
          </cell>
          <cell r="J303">
            <v>4524.95</v>
          </cell>
          <cell r="K303">
            <v>0</v>
          </cell>
          <cell r="L303">
            <v>4524.95</v>
          </cell>
          <cell r="M303">
            <v>0</v>
          </cell>
          <cell r="N303" t="str">
            <v>S/L</v>
          </cell>
          <cell r="O303">
            <v>7</v>
          </cell>
          <cell r="P303" t="str">
            <v>City Recycling</v>
          </cell>
        </row>
        <row r="304">
          <cell r="A304" t="str">
            <v>VALLEY.295</v>
          </cell>
          <cell r="B304">
            <v>302</v>
          </cell>
          <cell r="C304"/>
          <cell r="D304" t="str">
            <v xml:space="preserve">5- 4yd FL Cardboard Recy Containe            </v>
          </cell>
          <cell r="E304">
            <v>36038</v>
          </cell>
          <cell r="F304">
            <v>3206.4</v>
          </cell>
          <cell r="G304">
            <v>0</v>
          </cell>
          <cell r="H304"/>
          <cell r="I304">
            <v>0</v>
          </cell>
          <cell r="J304">
            <v>3206.4</v>
          </cell>
          <cell r="K304">
            <v>0</v>
          </cell>
          <cell r="L304">
            <v>3206.4</v>
          </cell>
          <cell r="M304">
            <v>0</v>
          </cell>
          <cell r="N304" t="str">
            <v>S/L</v>
          </cell>
          <cell r="O304">
            <v>7</v>
          </cell>
          <cell r="P304" t="str">
            <v>City Recycling</v>
          </cell>
        </row>
        <row r="305">
          <cell r="A305" t="str">
            <v>VALLEY.296</v>
          </cell>
          <cell r="B305">
            <v>303</v>
          </cell>
          <cell r="C305"/>
          <cell r="D305" t="str">
            <v xml:space="preserve">10- 6yd FL Carboard Recy Containe            </v>
          </cell>
          <cell r="E305">
            <v>36038</v>
          </cell>
          <cell r="F305">
            <v>7557.6</v>
          </cell>
          <cell r="G305">
            <v>0</v>
          </cell>
          <cell r="H305"/>
          <cell r="I305">
            <v>0</v>
          </cell>
          <cell r="J305">
            <v>7557.6</v>
          </cell>
          <cell r="K305">
            <v>0</v>
          </cell>
          <cell r="L305">
            <v>7557.6</v>
          </cell>
          <cell r="M305">
            <v>0</v>
          </cell>
          <cell r="N305" t="str">
            <v>S/L</v>
          </cell>
          <cell r="O305">
            <v>7</v>
          </cell>
          <cell r="P305" t="str">
            <v>City Recycling</v>
          </cell>
        </row>
        <row r="306">
          <cell r="A306" t="str">
            <v>VALLEY.297</v>
          </cell>
          <cell r="B306">
            <v>304</v>
          </cell>
          <cell r="C306"/>
          <cell r="D306" t="str">
            <v xml:space="preserve">44.4yd Super Clean Trx Box/Lid               </v>
          </cell>
          <cell r="E306">
            <v>36063</v>
          </cell>
          <cell r="F306">
            <v>5391</v>
          </cell>
          <cell r="G306">
            <v>0</v>
          </cell>
          <cell r="H306"/>
          <cell r="I306">
            <v>0</v>
          </cell>
          <cell r="J306">
            <v>5391</v>
          </cell>
          <cell r="K306">
            <v>0</v>
          </cell>
          <cell r="L306">
            <v>5391</v>
          </cell>
          <cell r="M306">
            <v>0</v>
          </cell>
          <cell r="N306" t="str">
            <v>S/L</v>
          </cell>
          <cell r="O306">
            <v>7</v>
          </cell>
          <cell r="P306" t="str">
            <v>City Recycling</v>
          </cell>
        </row>
        <row r="307">
          <cell r="A307" t="str">
            <v>VALLEY.298</v>
          </cell>
          <cell r="B307">
            <v>305</v>
          </cell>
          <cell r="C307"/>
          <cell r="D307" t="str">
            <v xml:space="preserve">5- 6yd FL Cathedral Containers               </v>
          </cell>
          <cell r="E307">
            <v>36063</v>
          </cell>
          <cell r="F307">
            <v>3348</v>
          </cell>
          <cell r="G307">
            <v>0</v>
          </cell>
          <cell r="H307"/>
          <cell r="I307">
            <v>0</v>
          </cell>
          <cell r="J307">
            <v>3348</v>
          </cell>
          <cell r="K307">
            <v>0</v>
          </cell>
          <cell r="L307">
            <v>3348</v>
          </cell>
          <cell r="M307">
            <v>0</v>
          </cell>
          <cell r="N307" t="str">
            <v>S/L</v>
          </cell>
          <cell r="O307">
            <v>7</v>
          </cell>
          <cell r="P307" t="str">
            <v>City Recycling</v>
          </cell>
        </row>
        <row r="308">
          <cell r="A308" t="str">
            <v>VALLEY.299</v>
          </cell>
          <cell r="B308">
            <v>306</v>
          </cell>
          <cell r="C308"/>
          <cell r="D308" t="str">
            <v xml:space="preserve">5- 3yd FL Slant Top Containers               </v>
          </cell>
          <cell r="E308">
            <v>36063</v>
          </cell>
          <cell r="F308">
            <v>2604</v>
          </cell>
          <cell r="G308">
            <v>0</v>
          </cell>
          <cell r="H308"/>
          <cell r="I308">
            <v>0</v>
          </cell>
          <cell r="J308">
            <v>2604</v>
          </cell>
          <cell r="K308">
            <v>0</v>
          </cell>
          <cell r="L308">
            <v>2604</v>
          </cell>
          <cell r="M308">
            <v>0</v>
          </cell>
          <cell r="N308" t="str">
            <v>S/L</v>
          </cell>
          <cell r="O308">
            <v>7</v>
          </cell>
          <cell r="P308" t="str">
            <v>City Recycling</v>
          </cell>
        </row>
        <row r="309">
          <cell r="A309" t="str">
            <v>VALLEY.300</v>
          </cell>
          <cell r="B309">
            <v>307</v>
          </cell>
          <cell r="C309"/>
          <cell r="D309" t="str">
            <v xml:space="preserve">520- 35 Gal Carts                            </v>
          </cell>
          <cell r="E309">
            <v>36070</v>
          </cell>
          <cell r="F309">
            <v>17940</v>
          </cell>
          <cell r="G309">
            <v>0</v>
          </cell>
          <cell r="H309"/>
          <cell r="I309">
            <v>0</v>
          </cell>
          <cell r="J309">
            <v>17940</v>
          </cell>
          <cell r="K309">
            <v>0</v>
          </cell>
          <cell r="L309">
            <v>17940</v>
          </cell>
          <cell r="M309">
            <v>0</v>
          </cell>
          <cell r="N309" t="str">
            <v>S/L</v>
          </cell>
          <cell r="O309">
            <v>7</v>
          </cell>
          <cell r="P309" t="str">
            <v>City Recycling</v>
          </cell>
        </row>
        <row r="310">
          <cell r="A310" t="str">
            <v>VALLEY.301</v>
          </cell>
          <cell r="B310">
            <v>308</v>
          </cell>
          <cell r="C310"/>
          <cell r="D310" t="str">
            <v xml:space="preserve">5- 1 1/2yd Tote Bins                         </v>
          </cell>
          <cell r="E310">
            <v>36098</v>
          </cell>
          <cell r="F310">
            <v>1280</v>
          </cell>
          <cell r="G310">
            <v>0</v>
          </cell>
          <cell r="H310"/>
          <cell r="I310">
            <v>0</v>
          </cell>
          <cell r="J310">
            <v>1280</v>
          </cell>
          <cell r="K310">
            <v>0</v>
          </cell>
          <cell r="L310">
            <v>1280</v>
          </cell>
          <cell r="M310">
            <v>0</v>
          </cell>
          <cell r="N310" t="str">
            <v>S/L</v>
          </cell>
          <cell r="O310">
            <v>7</v>
          </cell>
          <cell r="P310" t="str">
            <v>City Recycling</v>
          </cell>
        </row>
        <row r="311">
          <cell r="A311" t="str">
            <v>VALLEY.302</v>
          </cell>
          <cell r="B311">
            <v>309</v>
          </cell>
          <cell r="C311"/>
          <cell r="D311" t="str">
            <v xml:space="preserve">2- 1 1/2 yd Tote Bins                        </v>
          </cell>
          <cell r="E311">
            <v>36098</v>
          </cell>
          <cell r="F311">
            <v>694</v>
          </cell>
          <cell r="G311">
            <v>0</v>
          </cell>
          <cell r="H311"/>
          <cell r="I311">
            <v>0</v>
          </cell>
          <cell r="J311">
            <v>694</v>
          </cell>
          <cell r="K311">
            <v>0</v>
          </cell>
          <cell r="L311">
            <v>694</v>
          </cell>
          <cell r="M311">
            <v>0</v>
          </cell>
          <cell r="N311" t="str">
            <v>S/L</v>
          </cell>
          <cell r="O311">
            <v>7</v>
          </cell>
          <cell r="P311" t="str">
            <v>City Recycling</v>
          </cell>
        </row>
        <row r="312">
          <cell r="A312" t="str">
            <v>VALLEY.303</v>
          </cell>
          <cell r="B312">
            <v>310</v>
          </cell>
          <cell r="C312"/>
          <cell r="D312" t="str">
            <v xml:space="preserve">5- 5yd FL Cathedral Containers               </v>
          </cell>
          <cell r="E312">
            <v>36098</v>
          </cell>
          <cell r="F312">
            <v>3146.4</v>
          </cell>
          <cell r="G312">
            <v>0</v>
          </cell>
          <cell r="H312"/>
          <cell r="I312">
            <v>0</v>
          </cell>
          <cell r="J312">
            <v>3146.4</v>
          </cell>
          <cell r="K312">
            <v>0</v>
          </cell>
          <cell r="L312">
            <v>3146.4</v>
          </cell>
          <cell r="M312">
            <v>0</v>
          </cell>
          <cell r="N312" t="str">
            <v>S/L</v>
          </cell>
          <cell r="O312">
            <v>7</v>
          </cell>
          <cell r="P312" t="str">
            <v>City Recycling</v>
          </cell>
        </row>
        <row r="313">
          <cell r="A313" t="str">
            <v>VALLEY.304</v>
          </cell>
          <cell r="B313">
            <v>311</v>
          </cell>
          <cell r="C313"/>
          <cell r="D313" t="str">
            <v xml:space="preserve">380- 95 Gal Containers                       </v>
          </cell>
          <cell r="E313">
            <v>36099</v>
          </cell>
          <cell r="F313">
            <v>18240</v>
          </cell>
          <cell r="G313">
            <v>0</v>
          </cell>
          <cell r="H313"/>
          <cell r="I313">
            <v>0</v>
          </cell>
          <cell r="J313">
            <v>18240</v>
          </cell>
          <cell r="K313">
            <v>0</v>
          </cell>
          <cell r="L313">
            <v>18240</v>
          </cell>
          <cell r="M313">
            <v>0</v>
          </cell>
          <cell r="N313" t="str">
            <v>S/L</v>
          </cell>
          <cell r="O313">
            <v>7</v>
          </cell>
          <cell r="P313" t="str">
            <v>City Recycling</v>
          </cell>
        </row>
        <row r="314">
          <cell r="A314" t="str">
            <v>VALLEY.305</v>
          </cell>
          <cell r="B314">
            <v>312</v>
          </cell>
          <cell r="C314"/>
          <cell r="D314" t="str">
            <v xml:space="preserve">2 2yd Self Dumping Hopper                    </v>
          </cell>
          <cell r="E314">
            <v>36188</v>
          </cell>
          <cell r="F314">
            <v>1390</v>
          </cell>
          <cell r="G314">
            <v>0</v>
          </cell>
          <cell r="H314"/>
          <cell r="I314">
            <v>0</v>
          </cell>
          <cell r="J314">
            <v>1390</v>
          </cell>
          <cell r="K314">
            <v>0</v>
          </cell>
          <cell r="L314">
            <v>1390</v>
          </cell>
          <cell r="M314">
            <v>0</v>
          </cell>
          <cell r="N314" t="str">
            <v>S/L</v>
          </cell>
          <cell r="O314">
            <v>7</v>
          </cell>
          <cell r="P314" t="str">
            <v>City Recycling</v>
          </cell>
        </row>
        <row r="315">
          <cell r="A315" t="str">
            <v>VALLEY.306</v>
          </cell>
          <cell r="B315">
            <v>313</v>
          </cell>
          <cell r="C315"/>
          <cell r="D315" t="str">
            <v xml:space="preserve">5 4yd Cardboard Recycl Container             </v>
          </cell>
          <cell r="E315">
            <v>36219</v>
          </cell>
          <cell r="F315">
            <v>2673.6</v>
          </cell>
          <cell r="G315">
            <v>0</v>
          </cell>
          <cell r="H315"/>
          <cell r="I315">
            <v>0</v>
          </cell>
          <cell r="J315">
            <v>2673.6</v>
          </cell>
          <cell r="K315">
            <v>0</v>
          </cell>
          <cell r="L315">
            <v>2673.6</v>
          </cell>
          <cell r="M315">
            <v>0</v>
          </cell>
          <cell r="N315" t="str">
            <v>S/L</v>
          </cell>
          <cell r="O315">
            <v>7</v>
          </cell>
          <cell r="P315" t="str">
            <v>City Recycling</v>
          </cell>
        </row>
        <row r="316">
          <cell r="A316" t="str">
            <v>VALLEY.307</v>
          </cell>
          <cell r="B316">
            <v>314</v>
          </cell>
          <cell r="C316"/>
          <cell r="D316" t="str">
            <v xml:space="preserve">380 95gal Containers                         </v>
          </cell>
          <cell r="E316">
            <v>36219</v>
          </cell>
          <cell r="F316">
            <v>18620</v>
          </cell>
          <cell r="G316">
            <v>0</v>
          </cell>
          <cell r="H316"/>
          <cell r="I316">
            <v>0</v>
          </cell>
          <cell r="J316">
            <v>18620</v>
          </cell>
          <cell r="K316">
            <v>0</v>
          </cell>
          <cell r="L316">
            <v>18620</v>
          </cell>
          <cell r="M316">
            <v>0</v>
          </cell>
          <cell r="N316" t="str">
            <v>S/L</v>
          </cell>
          <cell r="O316">
            <v>7</v>
          </cell>
          <cell r="P316" t="str">
            <v>City Recycling</v>
          </cell>
        </row>
        <row r="317">
          <cell r="A317" t="str">
            <v>VALLEY.308</v>
          </cell>
          <cell r="B317">
            <v>315</v>
          </cell>
          <cell r="C317"/>
          <cell r="D317" t="str">
            <v xml:space="preserve">330 35gal Carts                              </v>
          </cell>
          <cell r="E317">
            <v>36250</v>
          </cell>
          <cell r="F317">
            <v>11385</v>
          </cell>
          <cell r="G317">
            <v>0</v>
          </cell>
          <cell r="H317"/>
          <cell r="I317">
            <v>0</v>
          </cell>
          <cell r="J317">
            <v>11385</v>
          </cell>
          <cell r="K317">
            <v>0</v>
          </cell>
          <cell r="L317">
            <v>11385</v>
          </cell>
          <cell r="M317">
            <v>0</v>
          </cell>
          <cell r="N317" t="str">
            <v>S/L</v>
          </cell>
          <cell r="O317">
            <v>7</v>
          </cell>
          <cell r="P317" t="str">
            <v>City Recycling</v>
          </cell>
        </row>
        <row r="318">
          <cell r="A318" t="str">
            <v>VALLEY.309</v>
          </cell>
          <cell r="B318">
            <v>316</v>
          </cell>
          <cell r="C318"/>
          <cell r="D318" t="str">
            <v xml:space="preserve">1-5yd FL Container                           </v>
          </cell>
          <cell r="E318">
            <v>36301</v>
          </cell>
          <cell r="F318">
            <v>1483</v>
          </cell>
          <cell r="G318">
            <v>0</v>
          </cell>
          <cell r="H318"/>
          <cell r="I318">
            <v>0</v>
          </cell>
          <cell r="J318">
            <v>1483</v>
          </cell>
          <cell r="K318">
            <v>0</v>
          </cell>
          <cell r="L318">
            <v>1483</v>
          </cell>
          <cell r="M318">
            <v>0</v>
          </cell>
          <cell r="N318" t="str">
            <v>S/L</v>
          </cell>
          <cell r="O318">
            <v>7</v>
          </cell>
          <cell r="P318" t="str">
            <v>City Recycling</v>
          </cell>
        </row>
        <row r="319">
          <cell r="A319" t="str">
            <v>VALLEY.310</v>
          </cell>
          <cell r="B319">
            <v>317</v>
          </cell>
          <cell r="C319"/>
          <cell r="D319" t="str">
            <v xml:space="preserve">5-6yd Cardboard Recycl Container             </v>
          </cell>
          <cell r="E319">
            <v>36301</v>
          </cell>
          <cell r="F319">
            <v>2976</v>
          </cell>
          <cell r="G319">
            <v>0</v>
          </cell>
          <cell r="H319"/>
          <cell r="I319">
            <v>0</v>
          </cell>
          <cell r="J319">
            <v>2976</v>
          </cell>
          <cell r="K319">
            <v>0</v>
          </cell>
          <cell r="L319">
            <v>2976</v>
          </cell>
          <cell r="M319">
            <v>0</v>
          </cell>
          <cell r="N319" t="str">
            <v>S/L</v>
          </cell>
          <cell r="O319">
            <v>7</v>
          </cell>
          <cell r="P319" t="str">
            <v>City Recycling</v>
          </cell>
        </row>
        <row r="320">
          <cell r="A320" t="str">
            <v>VALLEY.311</v>
          </cell>
          <cell r="B320">
            <v>318</v>
          </cell>
          <cell r="C320"/>
          <cell r="D320" t="str">
            <v xml:space="preserve">1-14 Gal Recycle Bin                         </v>
          </cell>
          <cell r="E320">
            <v>36306</v>
          </cell>
          <cell r="F320">
            <v>3880</v>
          </cell>
          <cell r="G320">
            <v>0</v>
          </cell>
          <cell r="H320"/>
          <cell r="I320">
            <v>0</v>
          </cell>
          <cell r="J320">
            <v>3880</v>
          </cell>
          <cell r="K320">
            <v>0</v>
          </cell>
          <cell r="L320">
            <v>3880</v>
          </cell>
          <cell r="M320">
            <v>0</v>
          </cell>
          <cell r="N320" t="str">
            <v>S/L</v>
          </cell>
          <cell r="O320">
            <v>7</v>
          </cell>
          <cell r="P320" t="str">
            <v>City Recycling</v>
          </cell>
        </row>
        <row r="321">
          <cell r="A321" t="str">
            <v>VALLEY.312</v>
          </cell>
          <cell r="B321">
            <v>319</v>
          </cell>
          <cell r="C321"/>
          <cell r="D321" t="str">
            <v xml:space="preserve">2-8yd FL Containers                          </v>
          </cell>
          <cell r="E321">
            <v>36339</v>
          </cell>
          <cell r="F321">
            <v>1598</v>
          </cell>
          <cell r="G321">
            <v>0</v>
          </cell>
          <cell r="H321"/>
          <cell r="I321">
            <v>0</v>
          </cell>
          <cell r="J321">
            <v>1598</v>
          </cell>
          <cell r="K321">
            <v>0</v>
          </cell>
          <cell r="L321">
            <v>1598</v>
          </cell>
          <cell r="M321">
            <v>0</v>
          </cell>
          <cell r="N321" t="str">
            <v>S/L</v>
          </cell>
          <cell r="O321">
            <v>7</v>
          </cell>
          <cell r="P321" t="str">
            <v>City Recycling</v>
          </cell>
        </row>
        <row r="322">
          <cell r="A322" t="str">
            <v>VALLEY.313</v>
          </cell>
          <cell r="B322">
            <v>320</v>
          </cell>
          <cell r="C322"/>
          <cell r="D322" t="str">
            <v xml:space="preserve">5-1yd FL Containers                          </v>
          </cell>
          <cell r="E322">
            <v>36364</v>
          </cell>
          <cell r="F322">
            <v>1764</v>
          </cell>
          <cell r="G322">
            <v>0</v>
          </cell>
          <cell r="H322"/>
          <cell r="I322">
            <v>0</v>
          </cell>
          <cell r="J322">
            <v>1764</v>
          </cell>
          <cell r="K322">
            <v>0</v>
          </cell>
          <cell r="L322">
            <v>1764</v>
          </cell>
          <cell r="M322">
            <v>0</v>
          </cell>
          <cell r="N322" t="str">
            <v>S/L</v>
          </cell>
          <cell r="O322">
            <v>7</v>
          </cell>
          <cell r="P322" t="str">
            <v>City Recycling</v>
          </cell>
        </row>
        <row r="323">
          <cell r="A323" t="str">
            <v>VALLEY.314</v>
          </cell>
          <cell r="B323">
            <v>321</v>
          </cell>
          <cell r="C323"/>
          <cell r="D323" t="str">
            <v xml:space="preserve">3-6yd FL Containers                          </v>
          </cell>
          <cell r="E323">
            <v>36364</v>
          </cell>
          <cell r="F323">
            <v>1930.5</v>
          </cell>
          <cell r="G323">
            <v>0</v>
          </cell>
          <cell r="H323"/>
          <cell r="I323">
            <v>0</v>
          </cell>
          <cell r="J323">
            <v>1930.5</v>
          </cell>
          <cell r="K323">
            <v>0</v>
          </cell>
          <cell r="L323">
            <v>1930.5</v>
          </cell>
          <cell r="M323">
            <v>0</v>
          </cell>
          <cell r="N323" t="str">
            <v>S/L</v>
          </cell>
          <cell r="O323">
            <v>7</v>
          </cell>
          <cell r="P323" t="str">
            <v>City Recycling</v>
          </cell>
        </row>
        <row r="324">
          <cell r="A324" t="str">
            <v>VALLEY.315</v>
          </cell>
          <cell r="B324">
            <v>322</v>
          </cell>
          <cell r="C324"/>
          <cell r="D324" t="str">
            <v xml:space="preserve">5-4yd Cardboard Recycl Containers            </v>
          </cell>
          <cell r="E324">
            <v>36364</v>
          </cell>
          <cell r="F324">
            <v>2587.1999999999998</v>
          </cell>
          <cell r="G324">
            <v>0</v>
          </cell>
          <cell r="H324"/>
          <cell r="I324">
            <v>0</v>
          </cell>
          <cell r="J324">
            <v>2587.1999999999998</v>
          </cell>
          <cell r="K324">
            <v>0</v>
          </cell>
          <cell r="L324">
            <v>2587.1999999999998</v>
          </cell>
          <cell r="M324">
            <v>0</v>
          </cell>
          <cell r="N324" t="str">
            <v>S/L</v>
          </cell>
          <cell r="O324">
            <v>7</v>
          </cell>
          <cell r="P324" t="str">
            <v>City Recycling</v>
          </cell>
        </row>
        <row r="325">
          <cell r="A325" t="str">
            <v>VALLEY.316</v>
          </cell>
          <cell r="B325">
            <v>323</v>
          </cell>
          <cell r="C325"/>
          <cell r="D325" t="str">
            <v xml:space="preserve">5-6yd Cardboard Recycl Containers            </v>
          </cell>
          <cell r="E325">
            <v>36364</v>
          </cell>
          <cell r="F325">
            <v>3110.8</v>
          </cell>
          <cell r="G325">
            <v>0</v>
          </cell>
          <cell r="H325"/>
          <cell r="I325">
            <v>0</v>
          </cell>
          <cell r="J325">
            <v>3110.8</v>
          </cell>
          <cell r="K325">
            <v>0</v>
          </cell>
          <cell r="L325">
            <v>3110.8</v>
          </cell>
          <cell r="M325">
            <v>0</v>
          </cell>
          <cell r="N325" t="str">
            <v>S/L</v>
          </cell>
          <cell r="O325">
            <v>7</v>
          </cell>
          <cell r="P325" t="str">
            <v>City Recycling</v>
          </cell>
        </row>
        <row r="326">
          <cell r="A326" t="str">
            <v>VALLEY.317</v>
          </cell>
          <cell r="B326">
            <v>324</v>
          </cell>
          <cell r="C326"/>
          <cell r="D326" t="str">
            <v xml:space="preserve">192-95 Gal Carts                             </v>
          </cell>
          <cell r="E326">
            <v>36399</v>
          </cell>
          <cell r="F326">
            <v>9216</v>
          </cell>
          <cell r="G326">
            <v>0</v>
          </cell>
          <cell r="H326"/>
          <cell r="I326">
            <v>0</v>
          </cell>
          <cell r="J326">
            <v>9216</v>
          </cell>
          <cell r="K326">
            <v>0</v>
          </cell>
          <cell r="L326">
            <v>9216</v>
          </cell>
          <cell r="M326">
            <v>0</v>
          </cell>
          <cell r="N326" t="str">
            <v>S/L</v>
          </cell>
          <cell r="O326">
            <v>7</v>
          </cell>
          <cell r="P326" t="str">
            <v>City Recycling</v>
          </cell>
        </row>
        <row r="327">
          <cell r="A327" t="str">
            <v>VALLEY.318</v>
          </cell>
          <cell r="B327">
            <v>325</v>
          </cell>
          <cell r="C327"/>
          <cell r="D327" t="str">
            <v xml:space="preserve">5-6yd Metal FL Cardbd Container              </v>
          </cell>
          <cell r="E327">
            <v>36460</v>
          </cell>
          <cell r="F327">
            <v>2976</v>
          </cell>
          <cell r="G327">
            <v>0</v>
          </cell>
          <cell r="H327"/>
          <cell r="I327">
            <v>0</v>
          </cell>
          <cell r="J327">
            <v>2976</v>
          </cell>
          <cell r="K327">
            <v>0</v>
          </cell>
          <cell r="L327">
            <v>2976</v>
          </cell>
          <cell r="M327">
            <v>0</v>
          </cell>
          <cell r="N327" t="str">
            <v>S/L</v>
          </cell>
          <cell r="O327">
            <v>7</v>
          </cell>
          <cell r="P327" t="str">
            <v>City Recycling</v>
          </cell>
        </row>
        <row r="328">
          <cell r="A328" t="str">
            <v>VALLEY.319</v>
          </cell>
          <cell r="B328">
            <v>326</v>
          </cell>
          <cell r="C328"/>
          <cell r="D328" t="str">
            <v xml:space="preserve">4-4yd Metal FL Recycl Container              </v>
          </cell>
          <cell r="E328">
            <v>36488</v>
          </cell>
          <cell r="F328">
            <v>2407.6999999999998</v>
          </cell>
          <cell r="G328">
            <v>0</v>
          </cell>
          <cell r="H328"/>
          <cell r="I328">
            <v>0</v>
          </cell>
          <cell r="J328">
            <v>2407.6999999999998</v>
          </cell>
          <cell r="K328">
            <v>0</v>
          </cell>
          <cell r="L328">
            <v>2407.6999999999998</v>
          </cell>
          <cell r="M328">
            <v>0</v>
          </cell>
          <cell r="N328" t="str">
            <v>S/L</v>
          </cell>
          <cell r="O328">
            <v>7</v>
          </cell>
          <cell r="P328" t="str">
            <v>City Recycling</v>
          </cell>
        </row>
        <row r="329">
          <cell r="A329" t="str">
            <v>VALLEY.320</v>
          </cell>
          <cell r="B329">
            <v>327</v>
          </cell>
          <cell r="C329"/>
          <cell r="D329" t="str">
            <v xml:space="preserve">500-14 gal Recycl Bin                        </v>
          </cell>
          <cell r="E329">
            <v>36494</v>
          </cell>
          <cell r="F329">
            <v>2315</v>
          </cell>
          <cell r="G329">
            <v>0</v>
          </cell>
          <cell r="H329"/>
          <cell r="I329">
            <v>0</v>
          </cell>
          <cell r="J329">
            <v>2315</v>
          </cell>
          <cell r="K329">
            <v>0</v>
          </cell>
          <cell r="L329">
            <v>2315</v>
          </cell>
          <cell r="M329">
            <v>0</v>
          </cell>
          <cell r="N329" t="str">
            <v>S/L</v>
          </cell>
          <cell r="O329">
            <v>7</v>
          </cell>
          <cell r="P329" t="str">
            <v>City Recycling</v>
          </cell>
        </row>
        <row r="330">
          <cell r="A330" t="str">
            <v>VALLEY.321</v>
          </cell>
          <cell r="B330">
            <v>328</v>
          </cell>
          <cell r="C330"/>
          <cell r="D330" t="str">
            <v xml:space="preserve">Sani-Containers                              </v>
          </cell>
          <cell r="E330">
            <v>33970</v>
          </cell>
          <cell r="F330">
            <v>485846.38</v>
          </cell>
          <cell r="G330">
            <v>0</v>
          </cell>
          <cell r="H330"/>
          <cell r="I330">
            <v>0</v>
          </cell>
          <cell r="J330">
            <v>485846.38</v>
          </cell>
          <cell r="K330">
            <v>0</v>
          </cell>
          <cell r="L330">
            <v>485846.38</v>
          </cell>
          <cell r="M330">
            <v>0</v>
          </cell>
          <cell r="N330" t="str">
            <v>S/L</v>
          </cell>
          <cell r="O330">
            <v>7</v>
          </cell>
          <cell r="P330" t="str">
            <v>City Recycling</v>
          </cell>
        </row>
        <row r="331">
          <cell r="A331" t="str">
            <v>VALLEY.322</v>
          </cell>
          <cell r="B331">
            <v>329</v>
          </cell>
          <cell r="C331"/>
          <cell r="D331" t="str">
            <v xml:space="preserve">294-95 Gal Carts                             </v>
          </cell>
          <cell r="E331">
            <v>36556</v>
          </cell>
          <cell r="F331">
            <v>14112</v>
          </cell>
          <cell r="G331">
            <v>0</v>
          </cell>
          <cell r="H331"/>
          <cell r="I331">
            <v>0</v>
          </cell>
          <cell r="J331">
            <v>14112</v>
          </cell>
          <cell r="K331">
            <v>0</v>
          </cell>
          <cell r="L331">
            <v>14112</v>
          </cell>
          <cell r="M331">
            <v>0</v>
          </cell>
          <cell r="N331" t="str">
            <v>S/L</v>
          </cell>
          <cell r="O331">
            <v>7</v>
          </cell>
          <cell r="P331" t="str">
            <v>City Recycling</v>
          </cell>
        </row>
        <row r="332">
          <cell r="A332" t="str">
            <v>VALLEY.323</v>
          </cell>
          <cell r="B332">
            <v>330</v>
          </cell>
          <cell r="C332"/>
          <cell r="D332" t="str">
            <v xml:space="preserve">500-35 Gal Carts                             </v>
          </cell>
          <cell r="E332">
            <v>36598</v>
          </cell>
          <cell r="F332">
            <v>17250</v>
          </cell>
          <cell r="G332">
            <v>0</v>
          </cell>
          <cell r="H332"/>
          <cell r="I332">
            <v>0</v>
          </cell>
          <cell r="J332">
            <v>17250</v>
          </cell>
          <cell r="K332">
            <v>0</v>
          </cell>
          <cell r="L332">
            <v>17250</v>
          </cell>
          <cell r="M332">
            <v>0</v>
          </cell>
          <cell r="N332" t="str">
            <v>S/L</v>
          </cell>
          <cell r="O332">
            <v>7</v>
          </cell>
          <cell r="P332" t="str">
            <v>City Recycling</v>
          </cell>
        </row>
        <row r="333">
          <cell r="A333" t="str">
            <v>VALLEY.324</v>
          </cell>
          <cell r="B333">
            <v>331</v>
          </cell>
          <cell r="C333"/>
          <cell r="D333" t="str">
            <v xml:space="preserve">1-14 Gal Recycle Bin                         </v>
          </cell>
          <cell r="E333">
            <v>36607</v>
          </cell>
          <cell r="F333">
            <v>4900</v>
          </cell>
          <cell r="G333">
            <v>0</v>
          </cell>
          <cell r="H333"/>
          <cell r="I333">
            <v>0</v>
          </cell>
          <cell r="J333">
            <v>4900</v>
          </cell>
          <cell r="K333">
            <v>0</v>
          </cell>
          <cell r="L333">
            <v>4900</v>
          </cell>
          <cell r="M333">
            <v>0</v>
          </cell>
          <cell r="N333" t="str">
            <v>S/L</v>
          </cell>
          <cell r="O333">
            <v>7</v>
          </cell>
          <cell r="P333" t="str">
            <v>City Recycling</v>
          </cell>
        </row>
        <row r="334">
          <cell r="A334" t="str">
            <v>VALLEY.325</v>
          </cell>
          <cell r="B334">
            <v>332</v>
          </cell>
          <cell r="C334"/>
          <cell r="D334" t="str">
            <v xml:space="preserve">2 - 1.5yd Tote Bins                          </v>
          </cell>
          <cell r="E334">
            <v>36643</v>
          </cell>
          <cell r="F334">
            <v>704</v>
          </cell>
          <cell r="G334">
            <v>0</v>
          </cell>
          <cell r="H334"/>
          <cell r="I334">
            <v>0</v>
          </cell>
          <cell r="J334">
            <v>704</v>
          </cell>
          <cell r="K334">
            <v>0</v>
          </cell>
          <cell r="L334">
            <v>704</v>
          </cell>
          <cell r="M334">
            <v>0</v>
          </cell>
          <cell r="N334" t="str">
            <v>S/L</v>
          </cell>
          <cell r="O334">
            <v>7</v>
          </cell>
          <cell r="P334" t="str">
            <v>City Recycling</v>
          </cell>
        </row>
        <row r="335">
          <cell r="A335" t="str">
            <v>VALLEY.326</v>
          </cell>
          <cell r="B335">
            <v>333</v>
          </cell>
          <cell r="C335"/>
          <cell r="D335" t="str">
            <v xml:space="preserve">1 3yd FL Recycle Lid                         </v>
          </cell>
          <cell r="E335">
            <v>36677</v>
          </cell>
          <cell r="F335">
            <v>103.2</v>
          </cell>
          <cell r="G335">
            <v>0</v>
          </cell>
          <cell r="H335"/>
          <cell r="I335">
            <v>0</v>
          </cell>
          <cell r="J335">
            <v>103.2</v>
          </cell>
          <cell r="K335">
            <v>0</v>
          </cell>
          <cell r="L335">
            <v>103.2</v>
          </cell>
          <cell r="M335">
            <v>0</v>
          </cell>
          <cell r="N335" t="str">
            <v>S/L</v>
          </cell>
          <cell r="O335">
            <v>7</v>
          </cell>
          <cell r="P335" t="str">
            <v>City Recycling</v>
          </cell>
        </row>
        <row r="336">
          <cell r="A336" t="str">
            <v>VALLEY.327</v>
          </cell>
          <cell r="B336">
            <v>334</v>
          </cell>
          <cell r="C336"/>
          <cell r="D336" t="str">
            <v xml:space="preserve">5 - 4yd FL Recycling Containers              </v>
          </cell>
          <cell r="E336">
            <v>36677</v>
          </cell>
          <cell r="F336">
            <v>2649.6</v>
          </cell>
          <cell r="G336">
            <v>0</v>
          </cell>
          <cell r="H336"/>
          <cell r="I336">
            <v>0</v>
          </cell>
          <cell r="J336">
            <v>2649.6</v>
          </cell>
          <cell r="K336">
            <v>0</v>
          </cell>
          <cell r="L336">
            <v>2649.6</v>
          </cell>
          <cell r="M336">
            <v>0</v>
          </cell>
          <cell r="N336" t="str">
            <v>S/L</v>
          </cell>
          <cell r="O336">
            <v>7</v>
          </cell>
          <cell r="P336" t="str">
            <v>City Recycling</v>
          </cell>
        </row>
        <row r="337">
          <cell r="A337" t="str">
            <v>VALLEY.328</v>
          </cell>
          <cell r="B337">
            <v>335</v>
          </cell>
          <cell r="C337"/>
          <cell r="D337" t="str">
            <v xml:space="preserve">5 - 6yd FL Recycling Containers              </v>
          </cell>
          <cell r="E337">
            <v>36707</v>
          </cell>
          <cell r="F337">
            <v>2952</v>
          </cell>
          <cell r="G337">
            <v>0</v>
          </cell>
          <cell r="H337"/>
          <cell r="I337">
            <v>0</v>
          </cell>
          <cell r="J337">
            <v>2952</v>
          </cell>
          <cell r="K337">
            <v>0</v>
          </cell>
          <cell r="L337">
            <v>2952</v>
          </cell>
          <cell r="M337">
            <v>0</v>
          </cell>
          <cell r="N337" t="str">
            <v>S/L</v>
          </cell>
          <cell r="O337">
            <v>7</v>
          </cell>
          <cell r="P337" t="str">
            <v>City Recycling</v>
          </cell>
        </row>
        <row r="338">
          <cell r="A338" t="str">
            <v>VALLEY.329</v>
          </cell>
          <cell r="B338">
            <v>336</v>
          </cell>
          <cell r="C338"/>
          <cell r="D338" t="str">
            <v xml:space="preserve">192 - 95 gal Carts                           </v>
          </cell>
          <cell r="E338">
            <v>36734</v>
          </cell>
          <cell r="F338">
            <v>9456</v>
          </cell>
          <cell r="G338">
            <v>0</v>
          </cell>
          <cell r="H338"/>
          <cell r="I338">
            <v>0</v>
          </cell>
          <cell r="J338">
            <v>9456</v>
          </cell>
          <cell r="K338">
            <v>0</v>
          </cell>
          <cell r="L338">
            <v>9456</v>
          </cell>
          <cell r="M338">
            <v>0</v>
          </cell>
          <cell r="N338" t="str">
            <v>S/L</v>
          </cell>
          <cell r="O338">
            <v>7</v>
          </cell>
          <cell r="P338" t="str">
            <v>City Recycling</v>
          </cell>
        </row>
        <row r="339">
          <cell r="A339" t="str">
            <v>VALLEY.330</v>
          </cell>
          <cell r="B339">
            <v>337</v>
          </cell>
          <cell r="C339"/>
          <cell r="D339" t="str">
            <v xml:space="preserve">5 - 1.5yd Tote Bins                          </v>
          </cell>
          <cell r="E339">
            <v>36768</v>
          </cell>
          <cell r="F339">
            <v>1296</v>
          </cell>
          <cell r="G339">
            <v>0</v>
          </cell>
          <cell r="H339"/>
          <cell r="I339">
            <v>0</v>
          </cell>
          <cell r="J339">
            <v>1296</v>
          </cell>
          <cell r="K339">
            <v>0</v>
          </cell>
          <cell r="L339">
            <v>1296</v>
          </cell>
          <cell r="M339">
            <v>0</v>
          </cell>
          <cell r="N339" t="str">
            <v>S/L</v>
          </cell>
          <cell r="O339">
            <v>7</v>
          </cell>
          <cell r="P339" t="str">
            <v>City Recycling</v>
          </cell>
        </row>
        <row r="340">
          <cell r="A340" t="str">
            <v>VALLEY.331</v>
          </cell>
          <cell r="B340">
            <v>338</v>
          </cell>
          <cell r="C340"/>
          <cell r="D340" t="str">
            <v xml:space="preserve">5 - 4yd FL Recycling Containers              </v>
          </cell>
          <cell r="E340">
            <v>36768</v>
          </cell>
          <cell r="F340">
            <v>2649.6</v>
          </cell>
          <cell r="G340">
            <v>0</v>
          </cell>
          <cell r="H340"/>
          <cell r="I340">
            <v>0</v>
          </cell>
          <cell r="J340">
            <v>2649.6</v>
          </cell>
          <cell r="K340">
            <v>0</v>
          </cell>
          <cell r="L340">
            <v>2649.6</v>
          </cell>
          <cell r="M340">
            <v>0</v>
          </cell>
          <cell r="N340" t="str">
            <v>S/L</v>
          </cell>
          <cell r="O340">
            <v>7</v>
          </cell>
          <cell r="P340" t="str">
            <v>City Recycling</v>
          </cell>
        </row>
        <row r="341">
          <cell r="A341" t="str">
            <v>VALLEY.332</v>
          </cell>
          <cell r="B341">
            <v>339</v>
          </cell>
          <cell r="C341"/>
          <cell r="D341" t="str">
            <v xml:space="preserve">2 - 3yd FL Containers                        </v>
          </cell>
          <cell r="E341">
            <v>36768</v>
          </cell>
          <cell r="F341">
            <v>1115</v>
          </cell>
          <cell r="G341">
            <v>0</v>
          </cell>
          <cell r="H341"/>
          <cell r="I341">
            <v>0</v>
          </cell>
          <cell r="J341">
            <v>1115</v>
          </cell>
          <cell r="K341">
            <v>0</v>
          </cell>
          <cell r="L341">
            <v>1115</v>
          </cell>
          <cell r="M341">
            <v>0</v>
          </cell>
          <cell r="N341" t="str">
            <v>S/L</v>
          </cell>
          <cell r="O341">
            <v>7</v>
          </cell>
          <cell r="P341" t="str">
            <v>City Recycling</v>
          </cell>
        </row>
        <row r="342">
          <cell r="A342" t="str">
            <v>VALLEY.333</v>
          </cell>
          <cell r="B342">
            <v>340</v>
          </cell>
          <cell r="C342"/>
          <cell r="D342" t="str">
            <v xml:space="preserve">1 - 8yd FL Container                         </v>
          </cell>
          <cell r="E342">
            <v>36768</v>
          </cell>
          <cell r="F342">
            <v>912</v>
          </cell>
          <cell r="G342">
            <v>0</v>
          </cell>
          <cell r="H342"/>
          <cell r="I342">
            <v>0</v>
          </cell>
          <cell r="J342">
            <v>912</v>
          </cell>
          <cell r="K342">
            <v>0</v>
          </cell>
          <cell r="L342">
            <v>912</v>
          </cell>
          <cell r="M342">
            <v>0</v>
          </cell>
          <cell r="N342" t="str">
            <v>S/L</v>
          </cell>
          <cell r="O342">
            <v>7</v>
          </cell>
          <cell r="P342" t="str">
            <v>City Recycling</v>
          </cell>
        </row>
        <row r="343">
          <cell r="A343" t="str">
            <v>VALLEY.334</v>
          </cell>
          <cell r="B343">
            <v>341</v>
          </cell>
          <cell r="C343"/>
          <cell r="D343" t="str">
            <v xml:space="preserve">2 - 2yd FL Containers                        </v>
          </cell>
          <cell r="E343">
            <v>36768</v>
          </cell>
          <cell r="F343">
            <v>1002</v>
          </cell>
          <cell r="G343">
            <v>0</v>
          </cell>
          <cell r="H343"/>
          <cell r="I343">
            <v>0</v>
          </cell>
          <cell r="J343">
            <v>1002</v>
          </cell>
          <cell r="K343">
            <v>0</v>
          </cell>
          <cell r="L343">
            <v>1002</v>
          </cell>
          <cell r="M343">
            <v>0</v>
          </cell>
          <cell r="N343" t="str">
            <v>S/L</v>
          </cell>
          <cell r="O343">
            <v>7</v>
          </cell>
          <cell r="P343" t="str">
            <v>City Recycling</v>
          </cell>
        </row>
        <row r="344">
          <cell r="A344" t="str">
            <v>VALLEY.335</v>
          </cell>
          <cell r="B344">
            <v>342</v>
          </cell>
          <cell r="C344"/>
          <cell r="D344" t="str">
            <v xml:space="preserve">3 - 4yd FL Containers                        </v>
          </cell>
          <cell r="E344">
            <v>36768</v>
          </cell>
          <cell r="F344">
            <v>1912.5</v>
          </cell>
          <cell r="G344">
            <v>0</v>
          </cell>
          <cell r="H344"/>
          <cell r="I344">
            <v>0</v>
          </cell>
          <cell r="J344">
            <v>1912.5</v>
          </cell>
          <cell r="K344">
            <v>0</v>
          </cell>
          <cell r="L344">
            <v>1912.5</v>
          </cell>
          <cell r="M344">
            <v>0</v>
          </cell>
          <cell r="N344" t="str">
            <v>S/L</v>
          </cell>
          <cell r="O344">
            <v>7</v>
          </cell>
          <cell r="P344" t="str">
            <v>City Recycling</v>
          </cell>
        </row>
        <row r="345">
          <cell r="A345" t="str">
            <v>VALLEY.336</v>
          </cell>
          <cell r="B345">
            <v>343</v>
          </cell>
          <cell r="C345"/>
          <cell r="D345" t="str">
            <v xml:space="preserve">2 - 6yd FL Containers                        </v>
          </cell>
          <cell r="E345">
            <v>36768</v>
          </cell>
          <cell r="F345">
            <v>1408</v>
          </cell>
          <cell r="G345">
            <v>0</v>
          </cell>
          <cell r="H345"/>
          <cell r="I345">
            <v>0</v>
          </cell>
          <cell r="J345">
            <v>1408</v>
          </cell>
          <cell r="K345">
            <v>0</v>
          </cell>
          <cell r="L345">
            <v>1408</v>
          </cell>
          <cell r="M345">
            <v>0</v>
          </cell>
          <cell r="N345" t="str">
            <v>S/L</v>
          </cell>
          <cell r="O345">
            <v>7</v>
          </cell>
          <cell r="P345" t="str">
            <v>City Recycling</v>
          </cell>
        </row>
        <row r="346">
          <cell r="A346" t="str">
            <v>VALLEY.337</v>
          </cell>
          <cell r="B346">
            <v>344</v>
          </cell>
          <cell r="C346"/>
          <cell r="D346" t="str">
            <v xml:space="preserve">5 - 3yd FL Containers                        </v>
          </cell>
          <cell r="E346">
            <v>36825</v>
          </cell>
          <cell r="F346">
            <v>2796</v>
          </cell>
          <cell r="G346">
            <v>0</v>
          </cell>
          <cell r="H346"/>
          <cell r="I346">
            <v>0</v>
          </cell>
          <cell r="J346">
            <v>2796</v>
          </cell>
          <cell r="K346">
            <v>0</v>
          </cell>
          <cell r="L346">
            <v>2796</v>
          </cell>
          <cell r="M346">
            <v>0</v>
          </cell>
          <cell r="N346" t="str">
            <v>S/L</v>
          </cell>
          <cell r="O346">
            <v>7</v>
          </cell>
          <cell r="P346" t="str">
            <v>City Recycling</v>
          </cell>
        </row>
        <row r="347">
          <cell r="A347" t="str">
            <v>VALLEY.338</v>
          </cell>
          <cell r="B347">
            <v>345</v>
          </cell>
          <cell r="C347"/>
          <cell r="D347" t="str">
            <v xml:space="preserve">5 - 4yd FL Containers                        </v>
          </cell>
          <cell r="E347">
            <v>36825</v>
          </cell>
          <cell r="F347">
            <v>3033.6</v>
          </cell>
          <cell r="G347">
            <v>0</v>
          </cell>
          <cell r="H347"/>
          <cell r="I347">
            <v>0</v>
          </cell>
          <cell r="J347">
            <v>3033.6</v>
          </cell>
          <cell r="K347">
            <v>0</v>
          </cell>
          <cell r="L347">
            <v>3033.6</v>
          </cell>
          <cell r="M347">
            <v>0</v>
          </cell>
          <cell r="N347" t="str">
            <v>S/L</v>
          </cell>
          <cell r="O347">
            <v>7</v>
          </cell>
          <cell r="P347" t="str">
            <v>City Recycling</v>
          </cell>
        </row>
        <row r="348">
          <cell r="A348" t="str">
            <v>VALLEY.339</v>
          </cell>
          <cell r="B348">
            <v>346</v>
          </cell>
          <cell r="C348"/>
          <cell r="D348" t="str">
            <v xml:space="preserve">190 - 95 Gal Carts                           </v>
          </cell>
          <cell r="E348">
            <v>36830</v>
          </cell>
          <cell r="F348">
            <v>9052.5</v>
          </cell>
          <cell r="G348">
            <v>0</v>
          </cell>
          <cell r="H348"/>
          <cell r="I348">
            <v>0</v>
          </cell>
          <cell r="J348">
            <v>9052.5</v>
          </cell>
          <cell r="K348">
            <v>0</v>
          </cell>
          <cell r="L348">
            <v>9052.5</v>
          </cell>
          <cell r="M348">
            <v>0</v>
          </cell>
          <cell r="N348" t="str">
            <v>S/L</v>
          </cell>
          <cell r="O348">
            <v>7</v>
          </cell>
          <cell r="P348" t="str">
            <v>City Recycling</v>
          </cell>
        </row>
        <row r="349">
          <cell r="A349" t="str">
            <v>VALLEY.340</v>
          </cell>
          <cell r="B349">
            <v>347</v>
          </cell>
          <cell r="C349"/>
          <cell r="D349" t="str">
            <v xml:space="preserve">5 - 4yd FL Recycling Containers              </v>
          </cell>
          <cell r="E349">
            <v>36850</v>
          </cell>
          <cell r="F349">
            <v>2760</v>
          </cell>
          <cell r="G349">
            <v>0</v>
          </cell>
          <cell r="H349"/>
          <cell r="I349">
            <v>0</v>
          </cell>
          <cell r="J349">
            <v>2760</v>
          </cell>
          <cell r="K349">
            <v>0</v>
          </cell>
          <cell r="L349">
            <v>2760</v>
          </cell>
          <cell r="M349">
            <v>0</v>
          </cell>
          <cell r="N349" t="str">
            <v>S/L</v>
          </cell>
          <cell r="O349">
            <v>7</v>
          </cell>
          <cell r="P349" t="str">
            <v>City Recycling</v>
          </cell>
        </row>
        <row r="350">
          <cell r="A350" t="str">
            <v>VALLEY.341</v>
          </cell>
          <cell r="B350">
            <v>348</v>
          </cell>
          <cell r="C350"/>
          <cell r="D350" t="str">
            <v xml:space="preserve">1 Secure Storage Container - 22 Ft.          </v>
          </cell>
          <cell r="E350">
            <v>36860</v>
          </cell>
          <cell r="F350">
            <v>4280</v>
          </cell>
          <cell r="G350">
            <v>0</v>
          </cell>
          <cell r="H350"/>
          <cell r="I350">
            <v>0</v>
          </cell>
          <cell r="J350">
            <v>4280</v>
          </cell>
          <cell r="K350">
            <v>0</v>
          </cell>
          <cell r="L350">
            <v>4280</v>
          </cell>
          <cell r="M350">
            <v>0</v>
          </cell>
          <cell r="N350" t="str">
            <v>S/L</v>
          </cell>
          <cell r="O350">
            <v>7</v>
          </cell>
          <cell r="P350" t="str">
            <v>City Recycling</v>
          </cell>
        </row>
        <row r="351">
          <cell r="A351" t="str">
            <v>VALLEY.342</v>
          </cell>
          <cell r="B351">
            <v>349</v>
          </cell>
          <cell r="C351"/>
          <cell r="D351" t="str">
            <v xml:space="preserve">2 - 1.5yd Tote Bins                          </v>
          </cell>
          <cell r="E351">
            <v>36860</v>
          </cell>
          <cell r="F351">
            <v>634</v>
          </cell>
          <cell r="G351">
            <v>0</v>
          </cell>
          <cell r="H351"/>
          <cell r="I351">
            <v>0</v>
          </cell>
          <cell r="J351">
            <v>634</v>
          </cell>
          <cell r="K351">
            <v>0</v>
          </cell>
          <cell r="L351">
            <v>634</v>
          </cell>
          <cell r="M351">
            <v>0</v>
          </cell>
          <cell r="N351" t="str">
            <v>S/L</v>
          </cell>
          <cell r="O351">
            <v>7</v>
          </cell>
          <cell r="P351" t="str">
            <v>City Recycling</v>
          </cell>
        </row>
        <row r="352">
          <cell r="A352" t="str">
            <v>VALLEY.343</v>
          </cell>
          <cell r="B352">
            <v>350</v>
          </cell>
          <cell r="C352"/>
          <cell r="D352" t="str">
            <v xml:space="preserve">2 - 1.5yd Tote Bins                          </v>
          </cell>
          <cell r="E352">
            <v>36860</v>
          </cell>
          <cell r="F352">
            <v>593</v>
          </cell>
          <cell r="G352">
            <v>0</v>
          </cell>
          <cell r="H352"/>
          <cell r="I352">
            <v>0</v>
          </cell>
          <cell r="J352">
            <v>593</v>
          </cell>
          <cell r="K352">
            <v>0</v>
          </cell>
          <cell r="L352">
            <v>593</v>
          </cell>
          <cell r="M352">
            <v>0</v>
          </cell>
          <cell r="N352" t="str">
            <v>S/L</v>
          </cell>
          <cell r="O352">
            <v>7</v>
          </cell>
          <cell r="P352" t="str">
            <v>City Recycling</v>
          </cell>
        </row>
        <row r="353">
          <cell r="A353" t="str">
            <v>VALLEY.344</v>
          </cell>
          <cell r="B353">
            <v>351</v>
          </cell>
          <cell r="C353"/>
          <cell r="D353" t="str">
            <v xml:space="preserve">5 - 6yd Recycling Containers                 </v>
          </cell>
          <cell r="E353">
            <v>36887</v>
          </cell>
          <cell r="F353">
            <v>3153.6</v>
          </cell>
          <cell r="G353">
            <v>0</v>
          </cell>
          <cell r="H353"/>
          <cell r="I353">
            <v>0</v>
          </cell>
          <cell r="J353">
            <v>3153.6</v>
          </cell>
          <cell r="K353">
            <v>0</v>
          </cell>
          <cell r="L353">
            <v>3153.6</v>
          </cell>
          <cell r="M353">
            <v>0</v>
          </cell>
          <cell r="N353" t="str">
            <v>S/L</v>
          </cell>
          <cell r="O353">
            <v>7</v>
          </cell>
          <cell r="P353" t="str">
            <v>City Recycling</v>
          </cell>
        </row>
        <row r="354">
          <cell r="A354" t="str">
            <v>VALLEY.345</v>
          </cell>
          <cell r="B354">
            <v>352</v>
          </cell>
          <cell r="C354"/>
          <cell r="D354" t="str">
            <v xml:space="preserve">500 - 14 Gal Recycle Bin                     </v>
          </cell>
          <cell r="E354">
            <v>36891</v>
          </cell>
          <cell r="F354">
            <v>2603</v>
          </cell>
          <cell r="G354">
            <v>0</v>
          </cell>
          <cell r="H354"/>
          <cell r="I354">
            <v>0</v>
          </cell>
          <cell r="J354">
            <v>2603</v>
          </cell>
          <cell r="K354">
            <v>0</v>
          </cell>
          <cell r="L354">
            <v>2603</v>
          </cell>
          <cell r="M354">
            <v>0</v>
          </cell>
          <cell r="N354" t="str">
            <v>S/L</v>
          </cell>
          <cell r="O354">
            <v>7</v>
          </cell>
          <cell r="P354" t="str">
            <v>City Recycling</v>
          </cell>
        </row>
        <row r="355">
          <cell r="A355" t="str">
            <v>VALLEY.346</v>
          </cell>
          <cell r="B355">
            <v>353</v>
          </cell>
          <cell r="C355"/>
          <cell r="D355" t="str">
            <v xml:space="preserve">600 - 32 Gal Carts                           </v>
          </cell>
          <cell r="E355">
            <v>36920</v>
          </cell>
          <cell r="F355">
            <v>23100</v>
          </cell>
          <cell r="G355">
            <v>0</v>
          </cell>
          <cell r="H355"/>
          <cell r="I355">
            <v>0</v>
          </cell>
          <cell r="J355">
            <v>23100</v>
          </cell>
          <cell r="K355">
            <v>0</v>
          </cell>
          <cell r="L355">
            <v>23100</v>
          </cell>
          <cell r="M355">
            <v>0</v>
          </cell>
          <cell r="N355" t="str">
            <v>S/L</v>
          </cell>
          <cell r="O355">
            <v>7</v>
          </cell>
          <cell r="P355" t="str">
            <v>City Recycling</v>
          </cell>
        </row>
        <row r="356">
          <cell r="A356" t="str">
            <v>VALLEY.347</v>
          </cell>
          <cell r="B356">
            <v>354</v>
          </cell>
          <cell r="C356"/>
          <cell r="D356" t="str">
            <v xml:space="preserve">384 - 95 Gal Carts                           </v>
          </cell>
          <cell r="E356">
            <v>36922</v>
          </cell>
          <cell r="F356">
            <v>14208</v>
          </cell>
          <cell r="G356">
            <v>0</v>
          </cell>
          <cell r="H356"/>
          <cell r="I356">
            <v>0</v>
          </cell>
          <cell r="J356">
            <v>14208</v>
          </cell>
          <cell r="K356">
            <v>0</v>
          </cell>
          <cell r="L356">
            <v>14208</v>
          </cell>
          <cell r="M356">
            <v>0</v>
          </cell>
          <cell r="N356" t="str">
            <v>S/L</v>
          </cell>
          <cell r="O356">
            <v>7</v>
          </cell>
          <cell r="P356" t="str">
            <v>City Recycling</v>
          </cell>
        </row>
        <row r="357">
          <cell r="A357" t="str">
            <v>VALLEY.348</v>
          </cell>
          <cell r="B357">
            <v>355</v>
          </cell>
          <cell r="C357"/>
          <cell r="D357" t="str">
            <v xml:space="preserve">100 - 95 Gal Carts                           </v>
          </cell>
          <cell r="E357">
            <v>36972</v>
          </cell>
          <cell r="F357">
            <v>3775</v>
          </cell>
          <cell r="G357">
            <v>0</v>
          </cell>
          <cell r="H357"/>
          <cell r="I357">
            <v>0</v>
          </cell>
          <cell r="J357">
            <v>3775</v>
          </cell>
          <cell r="K357">
            <v>0</v>
          </cell>
          <cell r="L357">
            <v>3775</v>
          </cell>
          <cell r="M357">
            <v>0</v>
          </cell>
          <cell r="N357" t="str">
            <v>S/L</v>
          </cell>
          <cell r="O357">
            <v>7</v>
          </cell>
          <cell r="P357" t="str">
            <v>City Recycling</v>
          </cell>
        </row>
        <row r="358">
          <cell r="A358" t="str">
            <v>VALLEY.349</v>
          </cell>
          <cell r="B358">
            <v>356</v>
          </cell>
          <cell r="C358"/>
          <cell r="D358" t="str">
            <v xml:space="preserve">1000 - 14 Gal Recycle Bins                   </v>
          </cell>
          <cell r="E358">
            <v>36972</v>
          </cell>
          <cell r="F358">
            <v>5100</v>
          </cell>
          <cell r="G358">
            <v>0</v>
          </cell>
          <cell r="H358"/>
          <cell r="I358">
            <v>0</v>
          </cell>
          <cell r="J358">
            <v>5100</v>
          </cell>
          <cell r="K358">
            <v>0</v>
          </cell>
          <cell r="L358">
            <v>5100</v>
          </cell>
          <cell r="M358">
            <v>0</v>
          </cell>
          <cell r="N358" t="str">
            <v>S/L</v>
          </cell>
          <cell r="O358">
            <v>7</v>
          </cell>
          <cell r="P358" t="str">
            <v>City Recycling</v>
          </cell>
        </row>
        <row r="359">
          <cell r="A359" t="str">
            <v>VALLEY.350</v>
          </cell>
          <cell r="B359">
            <v>357</v>
          </cell>
          <cell r="C359"/>
          <cell r="D359" t="str">
            <v xml:space="preserve">22 Ft. Secure Storage Container              </v>
          </cell>
          <cell r="E359">
            <v>37011</v>
          </cell>
          <cell r="F359">
            <v>4395</v>
          </cell>
          <cell r="G359">
            <v>0</v>
          </cell>
          <cell r="H359"/>
          <cell r="I359">
            <v>0</v>
          </cell>
          <cell r="J359">
            <v>4395</v>
          </cell>
          <cell r="K359">
            <v>0</v>
          </cell>
          <cell r="L359">
            <v>4395</v>
          </cell>
          <cell r="M359">
            <v>0</v>
          </cell>
          <cell r="N359" t="str">
            <v>S/L</v>
          </cell>
          <cell r="O359">
            <v>7</v>
          </cell>
          <cell r="P359" t="str">
            <v>City Recycling</v>
          </cell>
        </row>
        <row r="360">
          <cell r="A360" t="str">
            <v>VALLEY.351</v>
          </cell>
          <cell r="B360">
            <v>358</v>
          </cell>
          <cell r="C360"/>
          <cell r="D360" t="str">
            <v xml:space="preserve">5 - 4yd FL Cardboard Recycling Container     </v>
          </cell>
          <cell r="E360">
            <v>37042</v>
          </cell>
          <cell r="F360">
            <v>2760</v>
          </cell>
          <cell r="G360">
            <v>0</v>
          </cell>
          <cell r="H360"/>
          <cell r="I360">
            <v>0</v>
          </cell>
          <cell r="J360">
            <v>2760</v>
          </cell>
          <cell r="K360">
            <v>0</v>
          </cell>
          <cell r="L360">
            <v>2760</v>
          </cell>
          <cell r="M360">
            <v>0</v>
          </cell>
          <cell r="N360" t="str">
            <v>S/L</v>
          </cell>
          <cell r="O360">
            <v>7</v>
          </cell>
          <cell r="P360" t="str">
            <v>City Recycling</v>
          </cell>
        </row>
        <row r="361">
          <cell r="A361" t="str">
            <v>VALLEY.352</v>
          </cell>
          <cell r="B361">
            <v>359</v>
          </cell>
          <cell r="C361"/>
          <cell r="D361" t="str">
            <v xml:space="preserve">5 - 6yd FL Containers                        </v>
          </cell>
          <cell r="E361">
            <v>37042</v>
          </cell>
          <cell r="F361">
            <v>3532.8</v>
          </cell>
          <cell r="G361">
            <v>0</v>
          </cell>
          <cell r="H361"/>
          <cell r="I361">
            <v>0</v>
          </cell>
          <cell r="J361">
            <v>3532.8</v>
          </cell>
          <cell r="K361">
            <v>0</v>
          </cell>
          <cell r="L361">
            <v>3532.8</v>
          </cell>
          <cell r="M361">
            <v>0</v>
          </cell>
          <cell r="N361" t="str">
            <v>S/L</v>
          </cell>
          <cell r="O361">
            <v>7</v>
          </cell>
          <cell r="P361" t="str">
            <v>City Recycling</v>
          </cell>
        </row>
        <row r="362">
          <cell r="A362" t="str">
            <v>VALLEY.353</v>
          </cell>
          <cell r="B362">
            <v>360</v>
          </cell>
          <cell r="C362"/>
          <cell r="D362" t="str">
            <v xml:space="preserve">5 - 6yd FL Cardboard Recycling Containers    </v>
          </cell>
          <cell r="E362">
            <v>37072</v>
          </cell>
          <cell r="F362">
            <v>3153.6</v>
          </cell>
          <cell r="G362">
            <v>0</v>
          </cell>
          <cell r="H362"/>
          <cell r="I362">
            <v>0</v>
          </cell>
          <cell r="J362">
            <v>3153.6</v>
          </cell>
          <cell r="K362">
            <v>0</v>
          </cell>
          <cell r="L362">
            <v>3153.6</v>
          </cell>
          <cell r="M362">
            <v>0</v>
          </cell>
          <cell r="N362" t="str">
            <v>S/L</v>
          </cell>
          <cell r="O362">
            <v>7</v>
          </cell>
          <cell r="P362" t="str">
            <v>City Recycling</v>
          </cell>
        </row>
        <row r="363">
          <cell r="A363" t="str">
            <v>VALLEY.354</v>
          </cell>
          <cell r="B363">
            <v>361</v>
          </cell>
          <cell r="C363"/>
          <cell r="D363" t="str">
            <v xml:space="preserve">5-2yd FL Slant Top Containers                </v>
          </cell>
          <cell r="E363">
            <v>37103</v>
          </cell>
          <cell r="F363">
            <v>2443</v>
          </cell>
          <cell r="G363">
            <v>0</v>
          </cell>
          <cell r="H363"/>
          <cell r="I363">
            <v>0</v>
          </cell>
          <cell r="J363">
            <v>2443</v>
          </cell>
          <cell r="K363">
            <v>0</v>
          </cell>
          <cell r="L363">
            <v>2443</v>
          </cell>
          <cell r="M363">
            <v>0</v>
          </cell>
          <cell r="N363" t="str">
            <v>S/L</v>
          </cell>
          <cell r="O363">
            <v>7</v>
          </cell>
          <cell r="P363" t="str">
            <v>City Recycling</v>
          </cell>
        </row>
        <row r="364">
          <cell r="A364" t="str">
            <v>VALLEY.355</v>
          </cell>
          <cell r="B364">
            <v>362</v>
          </cell>
          <cell r="C364"/>
          <cell r="D364" t="str">
            <v xml:space="preserve">5-6yd FL Cathedral Containers                </v>
          </cell>
          <cell r="E364">
            <v>37103</v>
          </cell>
          <cell r="F364">
            <v>3413</v>
          </cell>
          <cell r="G364">
            <v>0</v>
          </cell>
          <cell r="H364"/>
          <cell r="I364">
            <v>0</v>
          </cell>
          <cell r="J364">
            <v>3413</v>
          </cell>
          <cell r="K364">
            <v>0</v>
          </cell>
          <cell r="L364">
            <v>3413</v>
          </cell>
          <cell r="M364">
            <v>0</v>
          </cell>
          <cell r="N364" t="str">
            <v>S/L</v>
          </cell>
          <cell r="O364">
            <v>7</v>
          </cell>
          <cell r="P364" t="str">
            <v>City Recycling</v>
          </cell>
        </row>
        <row r="365">
          <cell r="A365" t="str">
            <v>VALLEY.356</v>
          </cell>
          <cell r="B365">
            <v>363</v>
          </cell>
          <cell r="C365"/>
          <cell r="D365" t="str">
            <v xml:space="preserve">5-4yd FL Cardboard Recycling Containers      </v>
          </cell>
          <cell r="E365">
            <v>37103</v>
          </cell>
          <cell r="F365">
            <v>2811.4</v>
          </cell>
          <cell r="G365">
            <v>0</v>
          </cell>
          <cell r="H365"/>
          <cell r="I365">
            <v>0</v>
          </cell>
          <cell r="J365">
            <v>2811.4</v>
          </cell>
          <cell r="K365">
            <v>0</v>
          </cell>
          <cell r="L365">
            <v>2811.4</v>
          </cell>
          <cell r="M365">
            <v>0</v>
          </cell>
          <cell r="N365" t="str">
            <v>S/L</v>
          </cell>
          <cell r="O365">
            <v>7</v>
          </cell>
          <cell r="P365" t="str">
            <v>City Recycling</v>
          </cell>
        </row>
        <row r="366">
          <cell r="A366" t="str">
            <v>VALLEY.357</v>
          </cell>
          <cell r="B366">
            <v>364</v>
          </cell>
          <cell r="C366"/>
          <cell r="D366" t="str">
            <v xml:space="preserve">1000-14 Gal Recycle Bins                     </v>
          </cell>
          <cell r="E366">
            <v>37134</v>
          </cell>
          <cell r="F366">
            <v>5070</v>
          </cell>
          <cell r="G366">
            <v>0</v>
          </cell>
          <cell r="H366"/>
          <cell r="I366">
            <v>0</v>
          </cell>
          <cell r="J366">
            <v>5070</v>
          </cell>
          <cell r="K366">
            <v>0</v>
          </cell>
          <cell r="L366">
            <v>5070</v>
          </cell>
          <cell r="M366">
            <v>0</v>
          </cell>
          <cell r="N366" t="str">
            <v>S/L</v>
          </cell>
          <cell r="O366">
            <v>7</v>
          </cell>
          <cell r="P366" t="str">
            <v>City Recycling</v>
          </cell>
        </row>
        <row r="367">
          <cell r="A367" t="str">
            <v>VALLEY.358</v>
          </cell>
          <cell r="B367">
            <v>365</v>
          </cell>
          <cell r="C367"/>
          <cell r="D367" t="str">
            <v xml:space="preserve">Rebuild Engine - 1990 Peterbilt 320          </v>
          </cell>
          <cell r="E367">
            <v>37256</v>
          </cell>
          <cell r="F367">
            <v>5106.7299999999996</v>
          </cell>
          <cell r="G367">
            <v>0</v>
          </cell>
          <cell r="H367"/>
          <cell r="I367">
            <v>0</v>
          </cell>
          <cell r="J367">
            <v>5106.7299999999996</v>
          </cell>
          <cell r="K367">
            <v>0</v>
          </cell>
          <cell r="L367">
            <v>5106.7299999999996</v>
          </cell>
          <cell r="M367">
            <v>0</v>
          </cell>
          <cell r="N367" t="str">
            <v>S/L</v>
          </cell>
          <cell r="O367">
            <v>5</v>
          </cell>
          <cell r="P367" t="str">
            <v>Transportation Equipment</v>
          </cell>
        </row>
        <row r="368">
          <cell r="A368" t="str">
            <v>VALLEY.359</v>
          </cell>
          <cell r="B368">
            <v>366</v>
          </cell>
          <cell r="C368"/>
          <cell r="D368" t="str">
            <v xml:space="preserve">5 - 6yd FL Cardboard Recycling Containers    </v>
          </cell>
          <cell r="E368">
            <v>37186</v>
          </cell>
          <cell r="F368">
            <v>3403.2</v>
          </cell>
          <cell r="G368">
            <v>0</v>
          </cell>
          <cell r="H368"/>
          <cell r="I368">
            <v>0</v>
          </cell>
          <cell r="J368">
            <v>3403.2</v>
          </cell>
          <cell r="K368">
            <v>0</v>
          </cell>
          <cell r="L368">
            <v>3403.2</v>
          </cell>
          <cell r="M368">
            <v>0</v>
          </cell>
          <cell r="N368" t="str">
            <v>S/L</v>
          </cell>
          <cell r="O368">
            <v>7</v>
          </cell>
          <cell r="P368" t="str">
            <v>City Recycling</v>
          </cell>
        </row>
        <row r="369">
          <cell r="A369" t="str">
            <v>VALLEY.360</v>
          </cell>
          <cell r="B369">
            <v>367</v>
          </cell>
          <cell r="C369"/>
          <cell r="D369" t="str">
            <v xml:space="preserve">5 - 4yd FL Cardboard Recycling Containers    </v>
          </cell>
          <cell r="E369">
            <v>37238</v>
          </cell>
          <cell r="F369">
            <v>2841.6</v>
          </cell>
          <cell r="G369">
            <v>0</v>
          </cell>
          <cell r="H369"/>
          <cell r="I369">
            <v>0</v>
          </cell>
          <cell r="J369">
            <v>2841.6</v>
          </cell>
          <cell r="K369">
            <v>0</v>
          </cell>
          <cell r="L369">
            <v>2841.6</v>
          </cell>
          <cell r="M369">
            <v>0</v>
          </cell>
          <cell r="N369" t="str">
            <v>S/L</v>
          </cell>
          <cell r="O369">
            <v>7</v>
          </cell>
          <cell r="P369" t="str">
            <v>City Recycling</v>
          </cell>
        </row>
        <row r="370">
          <cell r="A370" t="str">
            <v>VALLEY.361</v>
          </cell>
          <cell r="B370">
            <v>368</v>
          </cell>
          <cell r="C370"/>
          <cell r="D370" t="str">
            <v xml:space="preserve">1 - 2yd FL Containers                        </v>
          </cell>
          <cell r="E370">
            <v>37222</v>
          </cell>
          <cell r="F370">
            <v>432.25</v>
          </cell>
          <cell r="G370">
            <v>0</v>
          </cell>
          <cell r="H370"/>
          <cell r="I370">
            <v>0</v>
          </cell>
          <cell r="J370">
            <v>432.25</v>
          </cell>
          <cell r="K370">
            <v>0</v>
          </cell>
          <cell r="L370">
            <v>432.25</v>
          </cell>
          <cell r="M370">
            <v>0</v>
          </cell>
          <cell r="N370" t="str">
            <v>S/L</v>
          </cell>
          <cell r="O370">
            <v>7</v>
          </cell>
          <cell r="P370" t="str">
            <v>City Recycling</v>
          </cell>
        </row>
        <row r="371">
          <cell r="A371" t="str">
            <v>VALLEY.362</v>
          </cell>
          <cell r="B371">
            <v>369</v>
          </cell>
          <cell r="C371"/>
          <cell r="D371" t="str">
            <v xml:space="preserve">1993 GMC Truck #39 - Engine Rebuild          </v>
          </cell>
          <cell r="E371">
            <v>37315</v>
          </cell>
          <cell r="F371">
            <v>11318.06</v>
          </cell>
          <cell r="G371">
            <v>0</v>
          </cell>
          <cell r="H371"/>
          <cell r="I371">
            <v>0</v>
          </cell>
          <cell r="J371">
            <v>11318.06</v>
          </cell>
          <cell r="K371">
            <v>0</v>
          </cell>
          <cell r="L371">
            <v>11318.06</v>
          </cell>
          <cell r="M371">
            <v>0</v>
          </cell>
          <cell r="N371" t="str">
            <v>S/L</v>
          </cell>
          <cell r="O371">
            <v>5</v>
          </cell>
          <cell r="P371" t="str">
            <v>Transportation Equipment</v>
          </cell>
        </row>
        <row r="372">
          <cell r="A372" t="str">
            <v>VALLEY.363</v>
          </cell>
          <cell r="B372">
            <v>370</v>
          </cell>
          <cell r="C372"/>
          <cell r="D372" t="str">
            <v xml:space="preserve">Lodal Engine Rebuild                         </v>
          </cell>
          <cell r="E372">
            <v>37346</v>
          </cell>
          <cell r="F372">
            <v>9734.3799999999992</v>
          </cell>
          <cell r="G372">
            <v>0</v>
          </cell>
          <cell r="H372"/>
          <cell r="I372">
            <v>0</v>
          </cell>
          <cell r="J372">
            <v>9734.3799999999992</v>
          </cell>
          <cell r="K372">
            <v>0</v>
          </cell>
          <cell r="L372">
            <v>9734.3799999999992</v>
          </cell>
          <cell r="M372">
            <v>0</v>
          </cell>
          <cell r="N372" t="str">
            <v>S/L</v>
          </cell>
          <cell r="O372">
            <v>5</v>
          </cell>
          <cell r="P372" t="str">
            <v>Transportation Equipment</v>
          </cell>
        </row>
        <row r="373">
          <cell r="A373" t="str">
            <v>VALLEY.364</v>
          </cell>
          <cell r="B373">
            <v>371</v>
          </cell>
          <cell r="C373"/>
          <cell r="D373" t="str">
            <v xml:space="preserve">Tarp System for Drop Boxes                   </v>
          </cell>
          <cell r="E373">
            <v>37287</v>
          </cell>
          <cell r="F373">
            <v>1150</v>
          </cell>
          <cell r="G373">
            <v>0</v>
          </cell>
          <cell r="H373"/>
          <cell r="I373">
            <v>0</v>
          </cell>
          <cell r="J373">
            <v>1136.3399999999999</v>
          </cell>
          <cell r="K373">
            <v>13.66</v>
          </cell>
          <cell r="L373">
            <v>1150</v>
          </cell>
          <cell r="M373">
            <v>0</v>
          </cell>
          <cell r="N373" t="str">
            <v>S/L</v>
          </cell>
          <cell r="O373">
            <v>7</v>
          </cell>
          <cell r="P373" t="str">
            <v>Drop Boxes</v>
          </cell>
        </row>
        <row r="374">
          <cell r="A374" t="str">
            <v>VALLEY.365</v>
          </cell>
          <cell r="B374">
            <v>372</v>
          </cell>
          <cell r="C374"/>
          <cell r="D374" t="str">
            <v xml:space="preserve">5 - 4yd FL Containers                        </v>
          </cell>
          <cell r="E374">
            <v>37301</v>
          </cell>
          <cell r="F374">
            <v>3445.2</v>
          </cell>
          <cell r="G374">
            <v>0</v>
          </cell>
          <cell r="H374"/>
          <cell r="I374">
            <v>0</v>
          </cell>
          <cell r="J374">
            <v>3404.18</v>
          </cell>
          <cell r="K374">
            <v>41.02</v>
          </cell>
          <cell r="L374">
            <v>3445.2</v>
          </cell>
          <cell r="M374">
            <v>0</v>
          </cell>
          <cell r="N374" t="str">
            <v>S/L</v>
          </cell>
          <cell r="O374">
            <v>7</v>
          </cell>
          <cell r="P374" t="str">
            <v>City Recycling</v>
          </cell>
        </row>
        <row r="375">
          <cell r="A375" t="str">
            <v>VALLEY.366</v>
          </cell>
          <cell r="B375">
            <v>373</v>
          </cell>
          <cell r="C375"/>
          <cell r="D375" t="str">
            <v xml:space="preserve">5 - 5yd FL Containers                        </v>
          </cell>
          <cell r="E375">
            <v>37301</v>
          </cell>
          <cell r="F375">
            <v>3591.6</v>
          </cell>
          <cell r="G375">
            <v>0</v>
          </cell>
          <cell r="H375"/>
          <cell r="I375">
            <v>0</v>
          </cell>
          <cell r="J375">
            <v>3548.87</v>
          </cell>
          <cell r="K375">
            <v>42.73</v>
          </cell>
          <cell r="L375">
            <v>3591.6</v>
          </cell>
          <cell r="M375">
            <v>0</v>
          </cell>
          <cell r="N375" t="str">
            <v>S/L</v>
          </cell>
          <cell r="O375">
            <v>7</v>
          </cell>
          <cell r="P375" t="str">
            <v>City Recycling</v>
          </cell>
        </row>
        <row r="376">
          <cell r="A376" t="str">
            <v>VALLEY.367</v>
          </cell>
          <cell r="B376">
            <v>374</v>
          </cell>
          <cell r="C376"/>
          <cell r="D376" t="str">
            <v xml:space="preserve">126 - 95 Gal Carts less warranty returns     </v>
          </cell>
          <cell r="E376">
            <v>37315</v>
          </cell>
          <cell r="F376">
            <v>2818</v>
          </cell>
          <cell r="G376">
            <v>0</v>
          </cell>
          <cell r="H376"/>
          <cell r="I376">
            <v>0</v>
          </cell>
          <cell r="J376">
            <v>2750.9</v>
          </cell>
          <cell r="K376">
            <v>67.099999999999994</v>
          </cell>
          <cell r="L376">
            <v>2818</v>
          </cell>
          <cell r="M376">
            <v>0</v>
          </cell>
          <cell r="N376" t="str">
            <v>S/L</v>
          </cell>
          <cell r="O376">
            <v>7</v>
          </cell>
          <cell r="P376" t="str">
            <v>City Recycling</v>
          </cell>
        </row>
        <row r="377">
          <cell r="A377" t="str">
            <v>VALLEY.368</v>
          </cell>
          <cell r="B377">
            <v>375</v>
          </cell>
          <cell r="C377"/>
          <cell r="D377" t="str">
            <v xml:space="preserve">50 - 35 Gal Carts                            </v>
          </cell>
          <cell r="E377">
            <v>37315</v>
          </cell>
          <cell r="F377">
            <v>1725</v>
          </cell>
          <cell r="G377">
            <v>0</v>
          </cell>
          <cell r="H377"/>
          <cell r="I377">
            <v>0</v>
          </cell>
          <cell r="J377">
            <v>1683.94</v>
          </cell>
          <cell r="K377">
            <v>41.06</v>
          </cell>
          <cell r="L377">
            <v>1725</v>
          </cell>
          <cell r="M377">
            <v>0</v>
          </cell>
          <cell r="N377" t="str">
            <v>S/L</v>
          </cell>
          <cell r="O377">
            <v>7</v>
          </cell>
          <cell r="P377" t="str">
            <v>City Recycling</v>
          </cell>
        </row>
        <row r="378">
          <cell r="A378" t="str">
            <v>VALLEY.369</v>
          </cell>
          <cell r="B378">
            <v>376</v>
          </cell>
          <cell r="C378"/>
          <cell r="D378" t="str">
            <v xml:space="preserve">350 - 90 Gal Carts                           </v>
          </cell>
          <cell r="E378">
            <v>37315</v>
          </cell>
          <cell r="F378">
            <v>19075</v>
          </cell>
          <cell r="G378">
            <v>0</v>
          </cell>
          <cell r="H378"/>
          <cell r="I378">
            <v>0</v>
          </cell>
          <cell r="J378">
            <v>18620.830000000002</v>
          </cell>
          <cell r="K378">
            <v>454.17</v>
          </cell>
          <cell r="L378">
            <v>19075</v>
          </cell>
          <cell r="M378">
            <v>0</v>
          </cell>
          <cell r="N378" t="str">
            <v>S/L</v>
          </cell>
          <cell r="O378">
            <v>7</v>
          </cell>
          <cell r="P378" t="str">
            <v>City Recycling</v>
          </cell>
        </row>
        <row r="379">
          <cell r="A379" t="str">
            <v>VALLEY.370</v>
          </cell>
          <cell r="B379">
            <v>377</v>
          </cell>
          <cell r="C379"/>
          <cell r="D379" t="str">
            <v xml:space="preserve">350 - 35 Gal Carts                           </v>
          </cell>
          <cell r="E379">
            <v>37315</v>
          </cell>
          <cell r="F379">
            <v>13475</v>
          </cell>
          <cell r="G379">
            <v>0</v>
          </cell>
          <cell r="H379"/>
          <cell r="I379">
            <v>0</v>
          </cell>
          <cell r="J379">
            <v>13154.17</v>
          </cell>
          <cell r="K379">
            <v>320.83</v>
          </cell>
          <cell r="L379">
            <v>13475</v>
          </cell>
          <cell r="M379">
            <v>0</v>
          </cell>
          <cell r="N379" t="str">
            <v>S/L</v>
          </cell>
          <cell r="O379">
            <v>7</v>
          </cell>
          <cell r="P379" t="str">
            <v>City Recycling</v>
          </cell>
        </row>
        <row r="380">
          <cell r="A380" t="str">
            <v>VALLEY.371</v>
          </cell>
          <cell r="B380">
            <v>378</v>
          </cell>
          <cell r="C380"/>
          <cell r="D380" t="str">
            <v xml:space="preserve">200 - 35 Gal Carts                           </v>
          </cell>
          <cell r="E380">
            <v>37336</v>
          </cell>
          <cell r="F380">
            <v>7700</v>
          </cell>
          <cell r="G380">
            <v>0</v>
          </cell>
          <cell r="H380"/>
          <cell r="I380">
            <v>0</v>
          </cell>
          <cell r="J380">
            <v>7425</v>
          </cell>
          <cell r="K380">
            <v>275</v>
          </cell>
          <cell r="L380">
            <v>7700</v>
          </cell>
          <cell r="M380">
            <v>0</v>
          </cell>
          <cell r="N380" t="str">
            <v>S/L</v>
          </cell>
          <cell r="O380">
            <v>7</v>
          </cell>
          <cell r="P380" t="str">
            <v>City Recycling</v>
          </cell>
        </row>
        <row r="381">
          <cell r="A381" t="str">
            <v>VALLEY.372</v>
          </cell>
          <cell r="B381">
            <v>379</v>
          </cell>
          <cell r="C381"/>
          <cell r="D381" t="str">
            <v xml:space="preserve">1500 - 14 Gal Recycling Bins                 </v>
          </cell>
          <cell r="E381">
            <v>37346</v>
          </cell>
          <cell r="F381">
            <v>7725</v>
          </cell>
          <cell r="G381">
            <v>0</v>
          </cell>
          <cell r="H381"/>
          <cell r="I381">
            <v>0</v>
          </cell>
          <cell r="J381">
            <v>7449.1</v>
          </cell>
          <cell r="K381">
            <v>275.89999999999998</v>
          </cell>
          <cell r="L381">
            <v>7725</v>
          </cell>
          <cell r="M381">
            <v>0</v>
          </cell>
          <cell r="N381" t="str">
            <v>S/L</v>
          </cell>
          <cell r="O381">
            <v>7</v>
          </cell>
          <cell r="P381" t="str">
            <v>City Recycling</v>
          </cell>
        </row>
        <row r="382">
          <cell r="A382" t="str">
            <v>VALLEY.373</v>
          </cell>
          <cell r="B382">
            <v>380</v>
          </cell>
          <cell r="C382"/>
          <cell r="D382" t="str">
            <v xml:space="preserve">Loadol EVO T-25                              </v>
          </cell>
          <cell r="E382">
            <v>37437</v>
          </cell>
          <cell r="F382">
            <v>12568.28</v>
          </cell>
          <cell r="G382">
            <v>0</v>
          </cell>
          <cell r="H382"/>
          <cell r="I382">
            <v>0</v>
          </cell>
          <cell r="J382">
            <v>12568.28</v>
          </cell>
          <cell r="K382">
            <v>0</v>
          </cell>
          <cell r="L382">
            <v>12568.28</v>
          </cell>
          <cell r="M382">
            <v>0</v>
          </cell>
          <cell r="N382" t="str">
            <v>S/L</v>
          </cell>
          <cell r="O382">
            <v>5</v>
          </cell>
          <cell r="P382" t="str">
            <v>Machinery</v>
          </cell>
        </row>
        <row r="383">
          <cell r="A383" t="str">
            <v>VALLEY.374</v>
          </cell>
          <cell r="B383">
            <v>381</v>
          </cell>
          <cell r="C383"/>
          <cell r="D383" t="str">
            <v xml:space="preserve">26' Standard Security Box                    </v>
          </cell>
          <cell r="E383">
            <v>37407</v>
          </cell>
          <cell r="F383">
            <v>4752</v>
          </cell>
          <cell r="G383">
            <v>0</v>
          </cell>
          <cell r="H383"/>
          <cell r="I383">
            <v>0</v>
          </cell>
          <cell r="J383">
            <v>4469.16</v>
          </cell>
          <cell r="K383">
            <v>282.83999999999997</v>
          </cell>
          <cell r="L383">
            <v>4752</v>
          </cell>
          <cell r="M383">
            <v>0</v>
          </cell>
          <cell r="N383" t="str">
            <v>S/L</v>
          </cell>
          <cell r="O383">
            <v>7</v>
          </cell>
          <cell r="P383" t="str">
            <v>Drop Boxes</v>
          </cell>
        </row>
        <row r="384">
          <cell r="A384" t="str">
            <v>VALLEY.375</v>
          </cell>
          <cell r="B384">
            <v>382</v>
          </cell>
          <cell r="C384"/>
          <cell r="D384" t="str">
            <v xml:space="preserve">S9 Super Shield Tarp System                  </v>
          </cell>
          <cell r="E384">
            <v>37461</v>
          </cell>
          <cell r="F384">
            <v>1403</v>
          </cell>
          <cell r="G384">
            <v>0</v>
          </cell>
          <cell r="H384"/>
          <cell r="I384">
            <v>0</v>
          </cell>
          <cell r="J384">
            <v>1286.0899999999999</v>
          </cell>
          <cell r="K384">
            <v>116.91</v>
          </cell>
          <cell r="L384">
            <v>1403</v>
          </cell>
          <cell r="M384">
            <v>0</v>
          </cell>
          <cell r="N384" t="str">
            <v>S/L</v>
          </cell>
          <cell r="O384">
            <v>7</v>
          </cell>
          <cell r="P384" t="str">
            <v>Drop Boxes</v>
          </cell>
        </row>
        <row r="385">
          <cell r="A385" t="str">
            <v>VALLEY.376</v>
          </cell>
          <cell r="B385">
            <v>383</v>
          </cell>
          <cell r="C385"/>
          <cell r="D385" t="str">
            <v xml:space="preserve">1 30yd Utility Drop Box                      </v>
          </cell>
          <cell r="E385">
            <v>37461</v>
          </cell>
          <cell r="F385">
            <v>6929</v>
          </cell>
          <cell r="G385">
            <v>0</v>
          </cell>
          <cell r="H385"/>
          <cell r="I385">
            <v>0</v>
          </cell>
          <cell r="J385">
            <v>6351.6</v>
          </cell>
          <cell r="K385">
            <v>577.4</v>
          </cell>
          <cell r="L385">
            <v>6929</v>
          </cell>
          <cell r="M385">
            <v>0</v>
          </cell>
          <cell r="N385" t="str">
            <v>S/L</v>
          </cell>
          <cell r="O385">
            <v>7</v>
          </cell>
          <cell r="P385" t="str">
            <v>Drop Boxes</v>
          </cell>
        </row>
        <row r="386">
          <cell r="A386" t="str">
            <v>VALLEY.377</v>
          </cell>
          <cell r="B386">
            <v>384</v>
          </cell>
          <cell r="C386"/>
          <cell r="D386" t="str">
            <v xml:space="preserve">5 - 3yd FL Containers                        </v>
          </cell>
          <cell r="E386">
            <v>37375</v>
          </cell>
          <cell r="F386">
            <v>3699.6</v>
          </cell>
          <cell r="G386">
            <v>0</v>
          </cell>
          <cell r="H386"/>
          <cell r="I386">
            <v>0</v>
          </cell>
          <cell r="J386">
            <v>3523.4</v>
          </cell>
          <cell r="K386">
            <v>176.2</v>
          </cell>
          <cell r="L386">
            <v>3699.6</v>
          </cell>
          <cell r="M386">
            <v>0</v>
          </cell>
          <cell r="N386" t="str">
            <v>S/L</v>
          </cell>
          <cell r="O386">
            <v>7</v>
          </cell>
          <cell r="P386" t="str">
            <v>City Recycling</v>
          </cell>
        </row>
        <row r="387">
          <cell r="A387" t="str">
            <v>VALLEY.378</v>
          </cell>
          <cell r="B387">
            <v>385</v>
          </cell>
          <cell r="C387"/>
          <cell r="D387" t="str">
            <v xml:space="preserve">5 - 4yd FL Cardboard Recycling Containers    </v>
          </cell>
          <cell r="E387">
            <v>37407</v>
          </cell>
          <cell r="F387">
            <v>2875.2</v>
          </cell>
          <cell r="G387">
            <v>0</v>
          </cell>
          <cell r="H387"/>
          <cell r="I387">
            <v>0</v>
          </cell>
          <cell r="J387">
            <v>2704.04</v>
          </cell>
          <cell r="K387">
            <v>171.16</v>
          </cell>
          <cell r="L387">
            <v>2875.2</v>
          </cell>
          <cell r="M387">
            <v>0</v>
          </cell>
          <cell r="N387" t="str">
            <v>S/L</v>
          </cell>
          <cell r="O387">
            <v>7</v>
          </cell>
          <cell r="P387" t="str">
            <v>City Recycling</v>
          </cell>
        </row>
        <row r="388">
          <cell r="A388" t="str">
            <v>VALLEY.379</v>
          </cell>
          <cell r="B388">
            <v>386</v>
          </cell>
          <cell r="C388"/>
          <cell r="D388" t="str">
            <v xml:space="preserve">5 - 6yd FL Cardboard Recycling Containers    </v>
          </cell>
          <cell r="E388">
            <v>37407</v>
          </cell>
          <cell r="F388">
            <v>3448.8</v>
          </cell>
          <cell r="G388">
            <v>0</v>
          </cell>
          <cell r="H388"/>
          <cell r="I388">
            <v>0</v>
          </cell>
          <cell r="J388">
            <v>3243.54</v>
          </cell>
          <cell r="K388">
            <v>205.26</v>
          </cell>
          <cell r="L388">
            <v>3448.8</v>
          </cell>
          <cell r="M388">
            <v>0</v>
          </cell>
          <cell r="N388" t="str">
            <v>S/L</v>
          </cell>
          <cell r="O388">
            <v>7</v>
          </cell>
          <cell r="P388" t="str">
            <v>City Recycling</v>
          </cell>
        </row>
        <row r="389">
          <cell r="A389" t="str">
            <v>VALLEY.380</v>
          </cell>
          <cell r="B389">
            <v>387</v>
          </cell>
          <cell r="C389"/>
          <cell r="D389" t="str">
            <v xml:space="preserve">5 - 3yd FL Containers                        </v>
          </cell>
          <cell r="E389">
            <v>37468</v>
          </cell>
          <cell r="F389">
            <v>3699.6</v>
          </cell>
          <cell r="G389">
            <v>0</v>
          </cell>
          <cell r="H389"/>
          <cell r="I389">
            <v>0</v>
          </cell>
          <cell r="J389">
            <v>3391.27</v>
          </cell>
          <cell r="K389">
            <v>308.33</v>
          </cell>
          <cell r="L389">
            <v>3699.6</v>
          </cell>
          <cell r="M389">
            <v>0</v>
          </cell>
          <cell r="N389" t="str">
            <v>S/L</v>
          </cell>
          <cell r="O389">
            <v>7</v>
          </cell>
          <cell r="P389" t="str">
            <v>City Recycling</v>
          </cell>
        </row>
        <row r="390">
          <cell r="A390" t="str">
            <v>VALLEY.381</v>
          </cell>
          <cell r="B390">
            <v>388</v>
          </cell>
          <cell r="C390"/>
          <cell r="D390" t="str">
            <v xml:space="preserve">K-Pac Hoist - CSS #22                        </v>
          </cell>
          <cell r="E390">
            <v>37482</v>
          </cell>
          <cell r="F390">
            <v>13897</v>
          </cell>
          <cell r="G390">
            <v>0</v>
          </cell>
          <cell r="H390"/>
          <cell r="I390">
            <v>0</v>
          </cell>
          <cell r="J390">
            <v>13897</v>
          </cell>
          <cell r="K390">
            <v>0</v>
          </cell>
          <cell r="L390">
            <v>13897</v>
          </cell>
          <cell r="M390">
            <v>0</v>
          </cell>
          <cell r="N390" t="str">
            <v>S/L</v>
          </cell>
          <cell r="O390">
            <v>5</v>
          </cell>
          <cell r="P390" t="str">
            <v>Transportation Equipment</v>
          </cell>
        </row>
        <row r="391">
          <cell r="A391" t="str">
            <v>VALLEY.382</v>
          </cell>
          <cell r="B391">
            <v>389</v>
          </cell>
          <cell r="C391"/>
          <cell r="D391" t="str">
            <v xml:space="preserve">2000 Kenworth Truck - CSS #04 (DownPymt)     </v>
          </cell>
          <cell r="E391">
            <v>37517</v>
          </cell>
          <cell r="F391">
            <v>10000</v>
          </cell>
          <cell r="G391">
            <v>0</v>
          </cell>
          <cell r="H391"/>
          <cell r="I391">
            <v>0</v>
          </cell>
          <cell r="J391">
            <v>10000</v>
          </cell>
          <cell r="K391">
            <v>0</v>
          </cell>
          <cell r="L391">
            <v>10000</v>
          </cell>
          <cell r="M391">
            <v>0</v>
          </cell>
          <cell r="N391" t="str">
            <v>S/L</v>
          </cell>
          <cell r="O391">
            <v>5</v>
          </cell>
          <cell r="P391" t="str">
            <v>Transportation Equipment</v>
          </cell>
        </row>
        <row r="392">
          <cell r="A392" t="str">
            <v>VALLEY.383</v>
          </cell>
          <cell r="B392">
            <v>390</v>
          </cell>
          <cell r="C392"/>
          <cell r="D392" t="str">
            <v xml:space="preserve">Rebuild Engine - CSS #14                     </v>
          </cell>
          <cell r="E392">
            <v>37529</v>
          </cell>
          <cell r="F392">
            <v>10283.780000000001</v>
          </cell>
          <cell r="G392">
            <v>0</v>
          </cell>
          <cell r="H392"/>
          <cell r="I392">
            <v>0</v>
          </cell>
          <cell r="J392">
            <v>10283.780000000001</v>
          </cell>
          <cell r="K392">
            <v>0</v>
          </cell>
          <cell r="L392">
            <v>10283.780000000001</v>
          </cell>
          <cell r="M392">
            <v>0</v>
          </cell>
          <cell r="N392" t="str">
            <v>S/L</v>
          </cell>
          <cell r="O392">
            <v>5</v>
          </cell>
          <cell r="P392" t="str">
            <v>Transportation Equipment</v>
          </cell>
        </row>
        <row r="393">
          <cell r="A393" t="str">
            <v>VALLEY.384</v>
          </cell>
          <cell r="B393">
            <v>391</v>
          </cell>
          <cell r="C393"/>
          <cell r="D393" t="str">
            <v xml:space="preserve">5 - 4yd FL Cardboard Recycling Containers    </v>
          </cell>
          <cell r="E393">
            <v>37495</v>
          </cell>
          <cell r="F393">
            <v>3067.2</v>
          </cell>
          <cell r="G393">
            <v>0</v>
          </cell>
          <cell r="H393"/>
          <cell r="I393">
            <v>0</v>
          </cell>
          <cell r="J393">
            <v>2775.08</v>
          </cell>
          <cell r="K393">
            <v>292.12</v>
          </cell>
          <cell r="L393">
            <v>3067.2</v>
          </cell>
          <cell r="M393">
            <v>0</v>
          </cell>
          <cell r="N393" t="str">
            <v>S/L</v>
          </cell>
          <cell r="O393">
            <v>7</v>
          </cell>
          <cell r="P393" t="str">
            <v>City Recycling</v>
          </cell>
        </row>
        <row r="394">
          <cell r="A394" t="str">
            <v>VALLEY.385</v>
          </cell>
          <cell r="B394">
            <v>392</v>
          </cell>
          <cell r="C394"/>
          <cell r="D394" t="str">
            <v xml:space="preserve">2003 International Model 4300 Cab/Chassis    </v>
          </cell>
          <cell r="E394">
            <v>37530</v>
          </cell>
          <cell r="F394">
            <v>46054.5</v>
          </cell>
          <cell r="G394">
            <v>0</v>
          </cell>
          <cell r="H394"/>
          <cell r="I394">
            <v>0</v>
          </cell>
          <cell r="J394">
            <v>46054.5</v>
          </cell>
          <cell r="K394">
            <v>0</v>
          </cell>
          <cell r="L394">
            <v>46054.5</v>
          </cell>
          <cell r="M394">
            <v>0</v>
          </cell>
          <cell r="N394" t="str">
            <v>S/L</v>
          </cell>
          <cell r="O394">
            <v>5</v>
          </cell>
          <cell r="P394" t="str">
            <v>Transportation Equipment</v>
          </cell>
        </row>
        <row r="395">
          <cell r="A395" t="str">
            <v>VALLEY.386</v>
          </cell>
          <cell r="B395">
            <v>394</v>
          </cell>
          <cell r="C395"/>
          <cell r="D395" t="str">
            <v xml:space="preserve">150 - 32 Gal Toter Universal Carts           </v>
          </cell>
          <cell r="E395">
            <v>37539</v>
          </cell>
          <cell r="F395">
            <v>6892.5</v>
          </cell>
          <cell r="G395">
            <v>0</v>
          </cell>
          <cell r="H395"/>
          <cell r="I395">
            <v>0</v>
          </cell>
          <cell r="J395">
            <v>6154</v>
          </cell>
          <cell r="K395">
            <v>738.5</v>
          </cell>
          <cell r="L395">
            <v>6892.5</v>
          </cell>
          <cell r="M395">
            <v>0</v>
          </cell>
          <cell r="N395" t="str">
            <v>S/L</v>
          </cell>
          <cell r="O395">
            <v>7</v>
          </cell>
          <cell r="P395" t="str">
            <v>City Recycling</v>
          </cell>
        </row>
        <row r="396">
          <cell r="A396" t="str">
            <v>VALLEY.387</v>
          </cell>
          <cell r="B396">
            <v>395</v>
          </cell>
          <cell r="C396"/>
          <cell r="D396" t="str">
            <v xml:space="preserve">290 - 96 Gal Toter Universal Carts           </v>
          </cell>
          <cell r="E396">
            <v>37539</v>
          </cell>
          <cell r="F396">
            <v>16274.8</v>
          </cell>
          <cell r="G396">
            <v>0</v>
          </cell>
          <cell r="H396"/>
          <cell r="I396">
            <v>0</v>
          </cell>
          <cell r="J396">
            <v>14531.06</v>
          </cell>
          <cell r="K396">
            <v>1743.74</v>
          </cell>
          <cell r="L396">
            <v>16274.8</v>
          </cell>
          <cell r="M396">
            <v>0</v>
          </cell>
          <cell r="N396" t="str">
            <v>S/L</v>
          </cell>
          <cell r="O396">
            <v>7</v>
          </cell>
          <cell r="P396" t="str">
            <v>City Recycling</v>
          </cell>
        </row>
        <row r="397">
          <cell r="A397" t="str">
            <v>VALLEY.388</v>
          </cell>
          <cell r="B397">
            <v>396</v>
          </cell>
          <cell r="C397"/>
          <cell r="D397" t="str">
            <v xml:space="preserve">5 - 6yd FL Containers                        </v>
          </cell>
          <cell r="E397">
            <v>37614</v>
          </cell>
          <cell r="F397">
            <v>4285.2</v>
          </cell>
          <cell r="G397">
            <v>0</v>
          </cell>
          <cell r="H397"/>
          <cell r="I397">
            <v>0</v>
          </cell>
          <cell r="J397">
            <v>3673.02</v>
          </cell>
          <cell r="K397">
            <v>612.17999999999995</v>
          </cell>
          <cell r="L397">
            <v>4285.2</v>
          </cell>
          <cell r="M397">
            <v>0</v>
          </cell>
          <cell r="N397" t="str">
            <v>S/L</v>
          </cell>
          <cell r="O397">
            <v>7</v>
          </cell>
          <cell r="P397" t="str">
            <v>City Recycling</v>
          </cell>
        </row>
        <row r="398">
          <cell r="A398" t="str">
            <v>VALLEY.389</v>
          </cell>
          <cell r="B398">
            <v>397</v>
          </cell>
          <cell r="C398"/>
          <cell r="D398" t="str">
            <v xml:space="preserve">5 - 4yd FL Containers                        </v>
          </cell>
          <cell r="E398">
            <v>37620</v>
          </cell>
          <cell r="F398">
            <v>3067.2</v>
          </cell>
          <cell r="G398">
            <v>0</v>
          </cell>
          <cell r="H398"/>
          <cell r="I398">
            <v>0</v>
          </cell>
          <cell r="J398">
            <v>2629.02</v>
          </cell>
          <cell r="K398">
            <v>438.18</v>
          </cell>
          <cell r="L398">
            <v>3067.2</v>
          </cell>
          <cell r="M398">
            <v>0</v>
          </cell>
          <cell r="N398" t="str">
            <v>S/L</v>
          </cell>
          <cell r="O398">
            <v>7</v>
          </cell>
          <cell r="P398" t="str">
            <v>City Recycling</v>
          </cell>
        </row>
        <row r="399">
          <cell r="A399" t="str">
            <v>VALLEY.390</v>
          </cell>
          <cell r="B399">
            <v>398</v>
          </cell>
          <cell r="C399"/>
          <cell r="D399" t="str">
            <v xml:space="preserve">5 - 6yd FL Containers                        </v>
          </cell>
          <cell r="E399">
            <v>37620</v>
          </cell>
          <cell r="F399">
            <v>3645.6</v>
          </cell>
          <cell r="G399">
            <v>0</v>
          </cell>
          <cell r="H399"/>
          <cell r="I399">
            <v>0</v>
          </cell>
          <cell r="J399">
            <v>3124.8</v>
          </cell>
          <cell r="K399">
            <v>520.79999999999995</v>
          </cell>
          <cell r="L399">
            <v>3645.6</v>
          </cell>
          <cell r="M399">
            <v>0</v>
          </cell>
          <cell r="N399" t="str">
            <v>S/L</v>
          </cell>
          <cell r="O399">
            <v>7</v>
          </cell>
          <cell r="P399" t="str">
            <v>City Recycling</v>
          </cell>
        </row>
        <row r="400">
          <cell r="A400" t="str">
            <v>VALLEY.391</v>
          </cell>
          <cell r="B400">
            <v>399</v>
          </cell>
          <cell r="C400"/>
          <cell r="D400" t="str">
            <v xml:space="preserve">2 Truck Scale Kits, AW5750, Comlink 1 &amp; 2,   </v>
          </cell>
          <cell r="E400">
            <v>37680</v>
          </cell>
          <cell r="F400">
            <v>3980</v>
          </cell>
          <cell r="G400">
            <v>0</v>
          </cell>
          <cell r="H400"/>
          <cell r="I400">
            <v>0</v>
          </cell>
          <cell r="J400">
            <v>3316.66</v>
          </cell>
          <cell r="K400">
            <v>568.57000000000005</v>
          </cell>
          <cell r="L400">
            <v>3885.23</v>
          </cell>
          <cell r="M400">
            <v>94.77</v>
          </cell>
          <cell r="N400" t="str">
            <v>S/L</v>
          </cell>
          <cell r="O400">
            <v>7</v>
          </cell>
          <cell r="P400" t="str">
            <v>Machinery</v>
          </cell>
        </row>
        <row r="401">
          <cell r="A401" t="str">
            <v>VALLEY.392</v>
          </cell>
          <cell r="B401">
            <v>400</v>
          </cell>
          <cell r="C401"/>
          <cell r="D401" t="str">
            <v xml:space="preserve">2000 Kenworth Truck - CSS #04 (Final Pymt)   </v>
          </cell>
          <cell r="E401">
            <v>37622</v>
          </cell>
          <cell r="F401">
            <v>50500</v>
          </cell>
          <cell r="G401">
            <v>0</v>
          </cell>
          <cell r="H401"/>
          <cell r="I401">
            <v>0</v>
          </cell>
          <cell r="J401">
            <v>50500</v>
          </cell>
          <cell r="K401">
            <v>0</v>
          </cell>
          <cell r="L401">
            <v>50500</v>
          </cell>
          <cell r="M401">
            <v>0</v>
          </cell>
          <cell r="N401" t="str">
            <v>S/L</v>
          </cell>
          <cell r="O401">
            <v>5</v>
          </cell>
          <cell r="P401" t="str">
            <v>Transportation Equipment</v>
          </cell>
        </row>
        <row r="402">
          <cell r="A402" t="str">
            <v>VALLEY.393</v>
          </cell>
          <cell r="B402">
            <v>401</v>
          </cell>
          <cell r="C402"/>
          <cell r="D402" t="str">
            <v xml:space="preserve">2003 Peterbilt 320 Truck - CSS #18           </v>
          </cell>
          <cell r="E402">
            <v>37649</v>
          </cell>
          <cell r="F402">
            <v>102000</v>
          </cell>
          <cell r="G402">
            <v>0</v>
          </cell>
          <cell r="H402"/>
          <cell r="I402">
            <v>0</v>
          </cell>
          <cell r="J402">
            <v>102000</v>
          </cell>
          <cell r="K402">
            <v>0</v>
          </cell>
          <cell r="L402">
            <v>102000</v>
          </cell>
          <cell r="M402">
            <v>0</v>
          </cell>
          <cell r="N402" t="str">
            <v>S/L</v>
          </cell>
          <cell r="O402">
            <v>5</v>
          </cell>
          <cell r="P402" t="str">
            <v>Transportation Equipment</v>
          </cell>
        </row>
        <row r="403">
          <cell r="A403" t="str">
            <v>VALLEY.394</v>
          </cell>
          <cell r="B403">
            <v>402</v>
          </cell>
          <cell r="C403"/>
          <cell r="D403" t="str">
            <v xml:space="preserve">Plantery Conversion Kit - CSS #04            </v>
          </cell>
          <cell r="E403">
            <v>37680</v>
          </cell>
          <cell r="F403">
            <v>5023</v>
          </cell>
          <cell r="G403">
            <v>0</v>
          </cell>
          <cell r="H403"/>
          <cell r="I403">
            <v>0</v>
          </cell>
          <cell r="J403">
            <v>5023</v>
          </cell>
          <cell r="K403">
            <v>0</v>
          </cell>
          <cell r="L403">
            <v>5023</v>
          </cell>
          <cell r="M403">
            <v>0</v>
          </cell>
          <cell r="N403" t="str">
            <v>S/L</v>
          </cell>
          <cell r="O403">
            <v>5</v>
          </cell>
          <cell r="P403" t="str">
            <v>Transportation Equipment</v>
          </cell>
        </row>
        <row r="404">
          <cell r="A404" t="str">
            <v>VALLEY.395</v>
          </cell>
          <cell r="B404">
            <v>403</v>
          </cell>
          <cell r="C404"/>
          <cell r="D404" t="str">
            <v xml:space="preserve">Engine Repair - CSS #04                      </v>
          </cell>
          <cell r="E404">
            <v>37680</v>
          </cell>
          <cell r="F404">
            <v>1170.6600000000001</v>
          </cell>
          <cell r="G404">
            <v>0</v>
          </cell>
          <cell r="H404"/>
          <cell r="I404">
            <v>0</v>
          </cell>
          <cell r="J404">
            <v>1170.6600000000001</v>
          </cell>
          <cell r="K404">
            <v>0</v>
          </cell>
          <cell r="L404">
            <v>1170.6600000000001</v>
          </cell>
          <cell r="M404">
            <v>0</v>
          </cell>
          <cell r="N404" t="str">
            <v>S/L</v>
          </cell>
          <cell r="O404">
            <v>5</v>
          </cell>
          <cell r="P404" t="str">
            <v>Transportation Equipment</v>
          </cell>
        </row>
        <row r="405">
          <cell r="A405" t="str">
            <v>VALLEY.396</v>
          </cell>
          <cell r="B405">
            <v>404</v>
          </cell>
          <cell r="C405"/>
          <cell r="D405" t="str">
            <v xml:space="preserve">31 yd Streetforce AFE mounted on CSS #18     </v>
          </cell>
          <cell r="E405">
            <v>37698</v>
          </cell>
          <cell r="F405">
            <v>88113</v>
          </cell>
          <cell r="G405">
            <v>0</v>
          </cell>
          <cell r="H405"/>
          <cell r="I405">
            <v>0</v>
          </cell>
          <cell r="J405">
            <v>88113</v>
          </cell>
          <cell r="K405">
            <v>0</v>
          </cell>
          <cell r="L405">
            <v>88113</v>
          </cell>
          <cell r="M405">
            <v>0</v>
          </cell>
          <cell r="N405" t="str">
            <v>S/L</v>
          </cell>
          <cell r="O405">
            <v>5</v>
          </cell>
          <cell r="P405" t="str">
            <v>Transportation Equipment</v>
          </cell>
        </row>
        <row r="406">
          <cell r="A406" t="str">
            <v>VALLEY.397</v>
          </cell>
          <cell r="B406">
            <v>405</v>
          </cell>
          <cell r="C406"/>
          <cell r="D406" t="str">
            <v xml:space="preserve">Rebuild Engine - Lodal CSS #20               </v>
          </cell>
          <cell r="E406">
            <v>37761</v>
          </cell>
          <cell r="F406">
            <v>12064.32</v>
          </cell>
          <cell r="G406">
            <v>0</v>
          </cell>
          <cell r="H406"/>
          <cell r="I406">
            <v>0</v>
          </cell>
          <cell r="J406">
            <v>12064.32</v>
          </cell>
          <cell r="K406">
            <v>0</v>
          </cell>
          <cell r="L406">
            <v>12064.32</v>
          </cell>
          <cell r="M406">
            <v>0</v>
          </cell>
          <cell r="N406" t="str">
            <v>S/L</v>
          </cell>
          <cell r="O406">
            <v>5</v>
          </cell>
          <cell r="P406" t="str">
            <v>Transportation Equipment</v>
          </cell>
        </row>
        <row r="407">
          <cell r="A407" t="str">
            <v>VALLEY.398</v>
          </cell>
          <cell r="B407">
            <v>406</v>
          </cell>
          <cell r="C407"/>
          <cell r="D407" t="str">
            <v xml:space="preserve">Camera-Intech W/Heater CSS #18               </v>
          </cell>
          <cell r="E407">
            <v>37768</v>
          </cell>
          <cell r="F407">
            <v>1878.15</v>
          </cell>
          <cell r="G407">
            <v>0</v>
          </cell>
          <cell r="H407"/>
          <cell r="I407">
            <v>0</v>
          </cell>
          <cell r="J407">
            <v>1878.15</v>
          </cell>
          <cell r="K407">
            <v>0</v>
          </cell>
          <cell r="L407">
            <v>1878.15</v>
          </cell>
          <cell r="M407">
            <v>0</v>
          </cell>
          <cell r="N407" t="str">
            <v>S/L</v>
          </cell>
          <cell r="O407">
            <v>5</v>
          </cell>
          <cell r="P407" t="str">
            <v>Transportation Equipment</v>
          </cell>
        </row>
        <row r="408">
          <cell r="A408" t="str">
            <v>VALLEY.399</v>
          </cell>
          <cell r="B408">
            <v>407</v>
          </cell>
          <cell r="C408"/>
          <cell r="D408" t="str">
            <v xml:space="preserve">Graphics - CSS #18                           </v>
          </cell>
          <cell r="E408">
            <v>37768</v>
          </cell>
          <cell r="F408">
            <v>1175</v>
          </cell>
          <cell r="G408">
            <v>0</v>
          </cell>
          <cell r="H408"/>
          <cell r="I408">
            <v>0</v>
          </cell>
          <cell r="J408">
            <v>1175</v>
          </cell>
          <cell r="K408">
            <v>0</v>
          </cell>
          <cell r="L408">
            <v>1175</v>
          </cell>
          <cell r="M408">
            <v>0</v>
          </cell>
          <cell r="N408" t="str">
            <v>S/L</v>
          </cell>
          <cell r="O408">
            <v>5</v>
          </cell>
          <cell r="P408" t="str">
            <v>Transportation Equipment</v>
          </cell>
        </row>
        <row r="409">
          <cell r="A409" t="str">
            <v>VALLEY.400</v>
          </cell>
          <cell r="B409">
            <v>408</v>
          </cell>
          <cell r="C409"/>
          <cell r="D409" t="str">
            <v xml:space="preserve">1 - 2yd Self Dumping Hopper                  </v>
          </cell>
          <cell r="E409">
            <v>37634</v>
          </cell>
          <cell r="F409">
            <v>831</v>
          </cell>
          <cell r="G409">
            <v>0</v>
          </cell>
          <cell r="H409"/>
          <cell r="I409">
            <v>0</v>
          </cell>
          <cell r="J409">
            <v>712.26</v>
          </cell>
          <cell r="K409">
            <v>118.74</v>
          </cell>
          <cell r="L409">
            <v>831</v>
          </cell>
          <cell r="M409">
            <v>0</v>
          </cell>
          <cell r="N409" t="str">
            <v>S/L</v>
          </cell>
          <cell r="O409">
            <v>7</v>
          </cell>
          <cell r="P409" t="str">
            <v>City Recycling</v>
          </cell>
        </row>
        <row r="410">
          <cell r="A410" t="str">
            <v>VALLEY.401</v>
          </cell>
          <cell r="B410">
            <v>409</v>
          </cell>
          <cell r="C410"/>
          <cell r="D410" t="str">
            <v xml:space="preserve">1 - 3yd Self Dumping Hopper                  </v>
          </cell>
          <cell r="E410">
            <v>37634</v>
          </cell>
          <cell r="F410">
            <v>884</v>
          </cell>
          <cell r="G410">
            <v>0</v>
          </cell>
          <cell r="H410"/>
          <cell r="I410">
            <v>0</v>
          </cell>
          <cell r="J410">
            <v>757.74</v>
          </cell>
          <cell r="K410">
            <v>126.26</v>
          </cell>
          <cell r="L410">
            <v>884</v>
          </cell>
          <cell r="M410">
            <v>0</v>
          </cell>
          <cell r="N410" t="str">
            <v>S/L</v>
          </cell>
          <cell r="O410">
            <v>7</v>
          </cell>
          <cell r="P410" t="str">
            <v>City Recycling</v>
          </cell>
        </row>
        <row r="411">
          <cell r="A411" t="str">
            <v>VALLEY.402</v>
          </cell>
          <cell r="B411">
            <v>410</v>
          </cell>
          <cell r="C411"/>
          <cell r="D411" t="str">
            <v xml:space="preserve">5 - 4yd FL Cardboard Recycling Containers    </v>
          </cell>
          <cell r="E411">
            <v>37693</v>
          </cell>
          <cell r="F411">
            <v>3067.2</v>
          </cell>
          <cell r="G411">
            <v>0</v>
          </cell>
          <cell r="H411"/>
          <cell r="I411">
            <v>0</v>
          </cell>
          <cell r="J411">
            <v>2555.9899999999998</v>
          </cell>
          <cell r="K411">
            <v>438.17</v>
          </cell>
          <cell r="L411">
            <v>2994.16</v>
          </cell>
          <cell r="M411">
            <v>73.040000000000006</v>
          </cell>
          <cell r="N411" t="str">
            <v>S/L</v>
          </cell>
          <cell r="O411">
            <v>7</v>
          </cell>
          <cell r="P411" t="str">
            <v>City Recycling</v>
          </cell>
        </row>
        <row r="412">
          <cell r="A412" t="str">
            <v>VALLEY.403</v>
          </cell>
          <cell r="B412">
            <v>411</v>
          </cell>
          <cell r="C412"/>
          <cell r="D412" t="str">
            <v xml:space="preserve">5 - 6yd FL Cardboard Recycling Containers    </v>
          </cell>
          <cell r="E412">
            <v>37693</v>
          </cell>
          <cell r="F412">
            <v>3645.6</v>
          </cell>
          <cell r="G412">
            <v>0</v>
          </cell>
          <cell r="H412"/>
          <cell r="I412">
            <v>0</v>
          </cell>
          <cell r="J412">
            <v>3038</v>
          </cell>
          <cell r="K412">
            <v>520.79999999999995</v>
          </cell>
          <cell r="L412">
            <v>3558.8</v>
          </cell>
          <cell r="M412">
            <v>86.8</v>
          </cell>
          <cell r="N412" t="str">
            <v>S/L</v>
          </cell>
          <cell r="O412">
            <v>7</v>
          </cell>
          <cell r="P412" t="str">
            <v>City Recycling</v>
          </cell>
        </row>
        <row r="413">
          <cell r="A413" t="str">
            <v>VALLEY.404</v>
          </cell>
          <cell r="B413">
            <v>412</v>
          </cell>
          <cell r="C413"/>
          <cell r="D413" t="str">
            <v xml:space="preserve">336 - 32 Gal Univ XHD Containers             </v>
          </cell>
          <cell r="E413">
            <v>37693</v>
          </cell>
          <cell r="F413">
            <v>12572.32</v>
          </cell>
          <cell r="G413">
            <v>0</v>
          </cell>
          <cell r="H413"/>
          <cell r="I413">
            <v>0</v>
          </cell>
          <cell r="J413">
            <v>10476.950000000001</v>
          </cell>
          <cell r="K413">
            <v>1796.05</v>
          </cell>
          <cell r="L413">
            <v>12273</v>
          </cell>
          <cell r="M413">
            <v>299.32</v>
          </cell>
          <cell r="N413" t="str">
            <v>S/L</v>
          </cell>
          <cell r="O413">
            <v>7</v>
          </cell>
          <cell r="P413" t="str">
            <v>City Recycling</v>
          </cell>
        </row>
        <row r="414">
          <cell r="A414" t="str">
            <v>VALLEY.405</v>
          </cell>
          <cell r="B414">
            <v>413</v>
          </cell>
          <cell r="C414"/>
          <cell r="D414" t="str">
            <v xml:space="preserve">338 - 96 Gal Univ XHD Containers             </v>
          </cell>
          <cell r="E414">
            <v>37693</v>
          </cell>
          <cell r="F414">
            <v>16023.33</v>
          </cell>
          <cell r="G414">
            <v>0</v>
          </cell>
          <cell r="H414"/>
          <cell r="I414">
            <v>0</v>
          </cell>
          <cell r="J414">
            <v>13352.79</v>
          </cell>
          <cell r="K414">
            <v>2289.0500000000002</v>
          </cell>
          <cell r="L414">
            <v>15641.84</v>
          </cell>
          <cell r="M414">
            <v>381.49</v>
          </cell>
          <cell r="N414" t="str">
            <v>S/L</v>
          </cell>
          <cell r="O414">
            <v>7</v>
          </cell>
          <cell r="P414" t="str">
            <v>City Recycling</v>
          </cell>
        </row>
        <row r="415">
          <cell r="A415" t="str">
            <v>VALLEY.406</v>
          </cell>
          <cell r="B415">
            <v>414</v>
          </cell>
          <cell r="C415"/>
          <cell r="D415" t="str">
            <v xml:space="preserve">1500 - 14 Gal Recycle Bins                   </v>
          </cell>
          <cell r="E415">
            <v>37768</v>
          </cell>
          <cell r="F415">
            <v>7911</v>
          </cell>
          <cell r="G415">
            <v>0</v>
          </cell>
          <cell r="H415"/>
          <cell r="I415">
            <v>0</v>
          </cell>
          <cell r="J415">
            <v>6309.95</v>
          </cell>
          <cell r="K415">
            <v>1130.1400000000001</v>
          </cell>
          <cell r="L415">
            <v>7440.09</v>
          </cell>
          <cell r="M415">
            <v>470.91</v>
          </cell>
          <cell r="N415" t="str">
            <v>S/L</v>
          </cell>
          <cell r="O415">
            <v>7</v>
          </cell>
          <cell r="P415" t="str">
            <v>City Recycling</v>
          </cell>
        </row>
        <row r="416">
          <cell r="A416" t="str">
            <v>VALLEY.407</v>
          </cell>
          <cell r="B416">
            <v>415</v>
          </cell>
          <cell r="C416"/>
          <cell r="D416" t="str">
            <v xml:space="preserve">5 - 4yd FL Containers                        </v>
          </cell>
          <cell r="E416">
            <v>37784</v>
          </cell>
          <cell r="F416">
            <v>3856.4</v>
          </cell>
          <cell r="G416">
            <v>0</v>
          </cell>
          <cell r="H416"/>
          <cell r="I416">
            <v>0</v>
          </cell>
          <cell r="J416">
            <v>3075.92</v>
          </cell>
          <cell r="K416">
            <v>550.91</v>
          </cell>
          <cell r="L416">
            <v>3626.83</v>
          </cell>
          <cell r="M416">
            <v>229.57</v>
          </cell>
          <cell r="N416" t="str">
            <v>S/L</v>
          </cell>
          <cell r="O416">
            <v>7</v>
          </cell>
          <cell r="P416" t="str">
            <v>City Recycling</v>
          </cell>
        </row>
        <row r="417">
          <cell r="A417" t="str">
            <v>VALLEY.408</v>
          </cell>
          <cell r="B417">
            <v>416</v>
          </cell>
          <cell r="C417"/>
          <cell r="D417" t="str">
            <v xml:space="preserve">5 - 4yd FL Cardboard Recycling Containers    </v>
          </cell>
          <cell r="E417">
            <v>37784</v>
          </cell>
          <cell r="F417">
            <v>2731.2</v>
          </cell>
          <cell r="G417">
            <v>0</v>
          </cell>
          <cell r="H417"/>
          <cell r="I417">
            <v>0</v>
          </cell>
          <cell r="J417">
            <v>2178.4499999999998</v>
          </cell>
          <cell r="K417">
            <v>390.17</v>
          </cell>
          <cell r="L417">
            <v>2568.62</v>
          </cell>
          <cell r="M417">
            <v>162.58000000000001</v>
          </cell>
          <cell r="N417" t="str">
            <v>S/L</v>
          </cell>
          <cell r="O417">
            <v>7</v>
          </cell>
          <cell r="P417" t="str">
            <v>City Recycling</v>
          </cell>
        </row>
        <row r="418">
          <cell r="A418" t="str">
            <v>VALLEY.409</v>
          </cell>
          <cell r="B418">
            <v>417</v>
          </cell>
          <cell r="C418"/>
          <cell r="D418" t="str">
            <v xml:space="preserve">5 - 6yd FL Cardboard Recycling Containers    </v>
          </cell>
          <cell r="E418">
            <v>37784</v>
          </cell>
          <cell r="F418">
            <v>3271.2</v>
          </cell>
          <cell r="G418">
            <v>0</v>
          </cell>
          <cell r="H418"/>
          <cell r="I418">
            <v>0</v>
          </cell>
          <cell r="J418">
            <v>2609.15</v>
          </cell>
          <cell r="K418">
            <v>467.31</v>
          </cell>
          <cell r="L418">
            <v>3076.46</v>
          </cell>
          <cell r="M418">
            <v>194.74</v>
          </cell>
          <cell r="N418" t="str">
            <v>S/L</v>
          </cell>
          <cell r="O418">
            <v>7</v>
          </cell>
          <cell r="P418" t="str">
            <v>City Recycling</v>
          </cell>
        </row>
        <row r="419">
          <cell r="A419" t="str">
            <v>VALLEY.410</v>
          </cell>
          <cell r="B419">
            <v>418</v>
          </cell>
          <cell r="C419"/>
          <cell r="D419" t="str">
            <v xml:space="preserve">1 - 40yd Standard Utility Drop Box           </v>
          </cell>
          <cell r="E419">
            <v>37889</v>
          </cell>
          <cell r="F419">
            <v>4570</v>
          </cell>
          <cell r="G419">
            <v>0</v>
          </cell>
          <cell r="H419"/>
          <cell r="I419">
            <v>0</v>
          </cell>
          <cell r="J419">
            <v>3427.51</v>
          </cell>
          <cell r="K419">
            <v>652.86</v>
          </cell>
          <cell r="L419">
            <v>4080.37</v>
          </cell>
          <cell r="M419">
            <v>489.63</v>
          </cell>
          <cell r="N419" t="str">
            <v>S/L</v>
          </cell>
          <cell r="O419">
            <v>7</v>
          </cell>
          <cell r="P419" t="str">
            <v>Drop Boxes</v>
          </cell>
        </row>
        <row r="420">
          <cell r="A420" t="str">
            <v>VALLEY.411</v>
          </cell>
          <cell r="B420">
            <v>419</v>
          </cell>
          <cell r="C420"/>
          <cell r="D420" t="str">
            <v xml:space="preserve">550 - 32 Gal Univ XHD Containers             </v>
          </cell>
          <cell r="E420">
            <v>37818</v>
          </cell>
          <cell r="F420">
            <v>20282</v>
          </cell>
          <cell r="G420">
            <v>0</v>
          </cell>
          <cell r="H420"/>
          <cell r="I420">
            <v>0</v>
          </cell>
          <cell r="J420">
            <v>15694.41</v>
          </cell>
          <cell r="K420">
            <v>2897.43</v>
          </cell>
          <cell r="L420">
            <v>18591.84</v>
          </cell>
          <cell r="M420">
            <v>1690.16</v>
          </cell>
          <cell r="N420" t="str">
            <v>S/L</v>
          </cell>
          <cell r="O420">
            <v>7</v>
          </cell>
          <cell r="P420" t="str">
            <v>City Recycling</v>
          </cell>
        </row>
        <row r="421">
          <cell r="A421" t="str">
            <v>VALLEY.412</v>
          </cell>
          <cell r="B421">
            <v>420</v>
          </cell>
          <cell r="C421"/>
          <cell r="D421" t="str">
            <v xml:space="preserve">96 - 96 Gal Univ XHD Containers              </v>
          </cell>
          <cell r="E421">
            <v>37818</v>
          </cell>
          <cell r="F421">
            <v>4501</v>
          </cell>
          <cell r="G421">
            <v>0</v>
          </cell>
          <cell r="H421"/>
          <cell r="I421">
            <v>0</v>
          </cell>
          <cell r="J421">
            <v>3482.92</v>
          </cell>
          <cell r="K421">
            <v>643</v>
          </cell>
          <cell r="L421">
            <v>4125.92</v>
          </cell>
          <cell r="M421">
            <v>375.08</v>
          </cell>
          <cell r="N421" t="str">
            <v>S/L</v>
          </cell>
          <cell r="O421">
            <v>7</v>
          </cell>
          <cell r="P421" t="str">
            <v>City Recycling</v>
          </cell>
        </row>
        <row r="422">
          <cell r="A422" t="str">
            <v>VALLEY.413</v>
          </cell>
          <cell r="B422">
            <v>421</v>
          </cell>
          <cell r="C422"/>
          <cell r="D422" t="str">
            <v xml:space="preserve">5 - 6yd FL Cardboard Recycling Containers    </v>
          </cell>
          <cell r="E422">
            <v>37851</v>
          </cell>
          <cell r="F422">
            <v>3363.2</v>
          </cell>
          <cell r="G422">
            <v>0</v>
          </cell>
          <cell r="H422"/>
          <cell r="I422">
            <v>0</v>
          </cell>
          <cell r="J422">
            <v>2562.4499999999998</v>
          </cell>
          <cell r="K422">
            <v>480.46</v>
          </cell>
          <cell r="L422">
            <v>3042.91</v>
          </cell>
          <cell r="M422">
            <v>320.29000000000002</v>
          </cell>
          <cell r="N422" t="str">
            <v>S/L</v>
          </cell>
          <cell r="O422">
            <v>7</v>
          </cell>
          <cell r="P422" t="str">
            <v>City Recycling</v>
          </cell>
        </row>
        <row r="423">
          <cell r="A423" t="str">
            <v>VALLEY.414</v>
          </cell>
          <cell r="B423">
            <v>422</v>
          </cell>
          <cell r="C423"/>
          <cell r="D423" t="str">
            <v xml:space="preserve">5 - 6yd FL Cathedral Containers              </v>
          </cell>
          <cell r="E423">
            <v>37851</v>
          </cell>
          <cell r="F423">
            <v>4218.8</v>
          </cell>
          <cell r="G423">
            <v>0</v>
          </cell>
          <cell r="H423"/>
          <cell r="I423">
            <v>0</v>
          </cell>
          <cell r="J423">
            <v>3214.35</v>
          </cell>
          <cell r="K423">
            <v>602.69000000000005</v>
          </cell>
          <cell r="L423">
            <v>3817.04</v>
          </cell>
          <cell r="M423">
            <v>401.76</v>
          </cell>
          <cell r="N423" t="str">
            <v>S/L</v>
          </cell>
          <cell r="O423">
            <v>7</v>
          </cell>
          <cell r="P423" t="str">
            <v>City Recycling</v>
          </cell>
        </row>
        <row r="424">
          <cell r="A424" t="str">
            <v>VALLEY.415</v>
          </cell>
          <cell r="B424">
            <v>423</v>
          </cell>
          <cell r="C424"/>
          <cell r="D424" t="str">
            <v xml:space="preserve">5 - 4yd FL Cardboard Recycling Containers    </v>
          </cell>
          <cell r="E424">
            <v>37889</v>
          </cell>
          <cell r="F424">
            <v>2848.8</v>
          </cell>
          <cell r="G424">
            <v>0</v>
          </cell>
          <cell r="H424"/>
          <cell r="I424">
            <v>0</v>
          </cell>
          <cell r="J424">
            <v>2136.59</v>
          </cell>
          <cell r="K424">
            <v>406.97</v>
          </cell>
          <cell r="L424">
            <v>2543.56</v>
          </cell>
          <cell r="M424">
            <v>305.24</v>
          </cell>
          <cell r="N424" t="str">
            <v>S/L</v>
          </cell>
          <cell r="O424">
            <v>7</v>
          </cell>
          <cell r="P424" t="str">
            <v>City Recycling</v>
          </cell>
        </row>
        <row r="425">
          <cell r="A425" t="str">
            <v>VALLEY.416</v>
          </cell>
          <cell r="B425">
            <v>424</v>
          </cell>
          <cell r="C425"/>
          <cell r="D425" t="str">
            <v xml:space="preserve">5 - 3yd FL Slant Top Containers              </v>
          </cell>
          <cell r="E425">
            <v>37889</v>
          </cell>
          <cell r="F425">
            <v>3272.4</v>
          </cell>
          <cell r="G425">
            <v>0</v>
          </cell>
          <cell r="H425"/>
          <cell r="I425">
            <v>0</v>
          </cell>
          <cell r="J425">
            <v>2454.3200000000002</v>
          </cell>
          <cell r="K425">
            <v>467.49</v>
          </cell>
          <cell r="L425">
            <v>2921.81</v>
          </cell>
          <cell r="M425">
            <v>350.59</v>
          </cell>
          <cell r="N425" t="str">
            <v>S/L</v>
          </cell>
          <cell r="O425">
            <v>7</v>
          </cell>
          <cell r="P425" t="str">
            <v>City Recycling</v>
          </cell>
        </row>
        <row r="426">
          <cell r="A426" t="str">
            <v>VALLEY.417</v>
          </cell>
          <cell r="B426">
            <v>425</v>
          </cell>
          <cell r="C426"/>
          <cell r="D426" t="str">
            <v xml:space="preserve">576 - 96 Gal Univ XHD Containers             </v>
          </cell>
          <cell r="E426">
            <v>37894</v>
          </cell>
          <cell r="F426">
            <v>27508</v>
          </cell>
          <cell r="G426">
            <v>0</v>
          </cell>
          <cell r="H426"/>
          <cell r="I426">
            <v>0</v>
          </cell>
          <cell r="J426">
            <v>20630.98</v>
          </cell>
          <cell r="K426">
            <v>3929.71</v>
          </cell>
          <cell r="L426">
            <v>24560.69</v>
          </cell>
          <cell r="M426">
            <v>2947.31</v>
          </cell>
          <cell r="N426" t="str">
            <v>S/L</v>
          </cell>
          <cell r="O426">
            <v>7</v>
          </cell>
          <cell r="P426" t="str">
            <v>City Recycling</v>
          </cell>
        </row>
        <row r="427">
          <cell r="A427" t="str">
            <v>VALLEY.418</v>
          </cell>
          <cell r="B427">
            <v>426</v>
          </cell>
          <cell r="C427"/>
          <cell r="D427" t="str">
            <v xml:space="preserve">1986 Ford Econolin Retriever Body            </v>
          </cell>
          <cell r="E427">
            <v>37914</v>
          </cell>
          <cell r="F427">
            <v>1000</v>
          </cell>
          <cell r="G427">
            <v>0</v>
          </cell>
          <cell r="H427"/>
          <cell r="I427">
            <v>0</v>
          </cell>
          <cell r="J427">
            <v>1000</v>
          </cell>
          <cell r="K427">
            <v>0</v>
          </cell>
          <cell r="L427">
            <v>1000</v>
          </cell>
          <cell r="M427">
            <v>0</v>
          </cell>
          <cell r="N427" t="str">
            <v>S/L</v>
          </cell>
          <cell r="O427">
            <v>5</v>
          </cell>
          <cell r="P427" t="str">
            <v>Transportation Equipment</v>
          </cell>
        </row>
        <row r="428">
          <cell r="A428" t="str">
            <v>VALLEY.419</v>
          </cell>
          <cell r="B428">
            <v>427</v>
          </cell>
          <cell r="C428"/>
          <cell r="D428" t="str">
            <v xml:space="preserve">Engine Rebuild - #204                        </v>
          </cell>
          <cell r="E428">
            <v>37986</v>
          </cell>
          <cell r="F428">
            <v>10563.47</v>
          </cell>
          <cell r="G428">
            <v>0</v>
          </cell>
          <cell r="H428"/>
          <cell r="I428">
            <v>0</v>
          </cell>
          <cell r="J428">
            <v>10563.47</v>
          </cell>
          <cell r="K428">
            <v>0</v>
          </cell>
          <cell r="L428">
            <v>10563.47</v>
          </cell>
          <cell r="M428">
            <v>0</v>
          </cell>
          <cell r="N428" t="str">
            <v>S/L</v>
          </cell>
          <cell r="O428">
            <v>5</v>
          </cell>
          <cell r="P428" t="str">
            <v>Transportation Equipment</v>
          </cell>
        </row>
        <row r="429">
          <cell r="A429" t="str">
            <v>VALLEY.420</v>
          </cell>
          <cell r="B429">
            <v>428</v>
          </cell>
          <cell r="C429"/>
          <cell r="D429" t="str">
            <v xml:space="preserve">Engine Rebuild - #312                        </v>
          </cell>
          <cell r="E429">
            <v>37986</v>
          </cell>
          <cell r="F429">
            <v>11071.28</v>
          </cell>
          <cell r="G429">
            <v>0</v>
          </cell>
          <cell r="H429"/>
          <cell r="I429">
            <v>0</v>
          </cell>
          <cell r="J429">
            <v>11071.28</v>
          </cell>
          <cell r="K429">
            <v>0</v>
          </cell>
          <cell r="L429">
            <v>11071.28</v>
          </cell>
          <cell r="M429">
            <v>0</v>
          </cell>
          <cell r="N429" t="str">
            <v>S/L</v>
          </cell>
          <cell r="O429">
            <v>5</v>
          </cell>
          <cell r="P429" t="str">
            <v>Transportation Equipment</v>
          </cell>
        </row>
        <row r="430">
          <cell r="A430" t="str">
            <v>VALLEY.421</v>
          </cell>
          <cell r="B430">
            <v>429</v>
          </cell>
          <cell r="C430"/>
          <cell r="D430" t="str">
            <v xml:space="preserve">1 - 47.5yd Standard Utility Drop Box         </v>
          </cell>
          <cell r="E430">
            <v>37949</v>
          </cell>
          <cell r="F430">
            <v>4777</v>
          </cell>
          <cell r="G430">
            <v>0</v>
          </cell>
          <cell r="H430"/>
          <cell r="I430">
            <v>0</v>
          </cell>
          <cell r="J430">
            <v>3469.02</v>
          </cell>
          <cell r="K430">
            <v>682.43</v>
          </cell>
          <cell r="L430">
            <v>4151.45</v>
          </cell>
          <cell r="M430">
            <v>625.54999999999995</v>
          </cell>
          <cell r="N430" t="str">
            <v>S/L</v>
          </cell>
          <cell r="O430">
            <v>7</v>
          </cell>
          <cell r="P430" t="str">
            <v>Drop Boxes</v>
          </cell>
        </row>
        <row r="431">
          <cell r="A431" t="str">
            <v>VALLEY.422</v>
          </cell>
          <cell r="B431">
            <v>430</v>
          </cell>
          <cell r="C431"/>
          <cell r="D431" t="str">
            <v xml:space="preserve">1 - 6yd FL Cardboard Recycling Container     </v>
          </cell>
          <cell r="E431">
            <v>37909</v>
          </cell>
          <cell r="F431">
            <v>3429.6</v>
          </cell>
          <cell r="G431">
            <v>0</v>
          </cell>
          <cell r="H431"/>
          <cell r="I431">
            <v>0</v>
          </cell>
          <cell r="J431">
            <v>2572.19</v>
          </cell>
          <cell r="K431">
            <v>489.94</v>
          </cell>
          <cell r="L431">
            <v>3062.13</v>
          </cell>
          <cell r="M431">
            <v>367.47</v>
          </cell>
          <cell r="N431" t="str">
            <v>S/L</v>
          </cell>
          <cell r="O431">
            <v>7</v>
          </cell>
          <cell r="P431" t="str">
            <v>City Recycling</v>
          </cell>
        </row>
        <row r="432">
          <cell r="A432" t="str">
            <v>VALLEY.423</v>
          </cell>
          <cell r="B432">
            <v>431</v>
          </cell>
          <cell r="C432"/>
          <cell r="D432" t="str">
            <v xml:space="preserve">10 - 96 Gal Univ XHD Containers              </v>
          </cell>
          <cell r="E432">
            <v>37986</v>
          </cell>
          <cell r="F432">
            <v>4665</v>
          </cell>
          <cell r="G432">
            <v>0</v>
          </cell>
          <cell r="H432"/>
          <cell r="I432">
            <v>0</v>
          </cell>
          <cell r="J432">
            <v>3332.15</v>
          </cell>
          <cell r="K432">
            <v>666.43</v>
          </cell>
          <cell r="L432">
            <v>3998.58</v>
          </cell>
          <cell r="M432">
            <v>666.42</v>
          </cell>
          <cell r="N432" t="str">
            <v>S/L</v>
          </cell>
          <cell r="O432">
            <v>7</v>
          </cell>
          <cell r="P432" t="str">
            <v>City Recycling</v>
          </cell>
        </row>
        <row r="433">
          <cell r="A433" t="str">
            <v>VALLEY.424</v>
          </cell>
          <cell r="B433">
            <v>432</v>
          </cell>
          <cell r="C433"/>
          <cell r="D433" t="str">
            <v xml:space="preserve">1991 Peterbilt 320/Side Loader - #319        </v>
          </cell>
          <cell r="E433">
            <v>38022</v>
          </cell>
          <cell r="F433">
            <v>22500</v>
          </cell>
          <cell r="G433">
            <v>0</v>
          </cell>
          <cell r="H433"/>
          <cell r="I433">
            <v>0</v>
          </cell>
          <cell r="J433">
            <v>22125</v>
          </cell>
          <cell r="K433">
            <v>375</v>
          </cell>
          <cell r="L433">
            <v>22500</v>
          </cell>
          <cell r="M433">
            <v>0</v>
          </cell>
          <cell r="N433" t="str">
            <v>S/L</v>
          </cell>
          <cell r="O433">
            <v>5</v>
          </cell>
          <cell r="P433" t="str">
            <v>Transportation Equipment</v>
          </cell>
        </row>
        <row r="434">
          <cell r="A434" t="str">
            <v>VALLEY.425</v>
          </cell>
          <cell r="B434">
            <v>433</v>
          </cell>
          <cell r="C434"/>
          <cell r="D434" t="str">
            <v xml:space="preserve">1996 Peterbilt 320/Side Loader-#321          </v>
          </cell>
          <cell r="E434">
            <v>38112</v>
          </cell>
          <cell r="F434">
            <v>36500</v>
          </cell>
          <cell r="G434">
            <v>0</v>
          </cell>
          <cell r="H434"/>
          <cell r="I434">
            <v>0</v>
          </cell>
          <cell r="J434">
            <v>34066.67</v>
          </cell>
          <cell r="K434">
            <v>2433.33</v>
          </cell>
          <cell r="L434">
            <v>36500</v>
          </cell>
          <cell r="M434">
            <v>0</v>
          </cell>
          <cell r="N434" t="str">
            <v>S/L</v>
          </cell>
          <cell r="O434">
            <v>5</v>
          </cell>
          <cell r="P434" t="str">
            <v>Transportation Equipment</v>
          </cell>
        </row>
        <row r="435">
          <cell r="A435" t="str">
            <v>VALLEY.426</v>
          </cell>
          <cell r="B435">
            <v>434</v>
          </cell>
          <cell r="C435"/>
          <cell r="D435" t="str">
            <v xml:space="preserve">SV B &amp; W Camera System - #319                </v>
          </cell>
          <cell r="E435">
            <v>38077</v>
          </cell>
          <cell r="F435">
            <v>1321.63</v>
          </cell>
          <cell r="G435">
            <v>0</v>
          </cell>
          <cell r="H435"/>
          <cell r="I435">
            <v>0</v>
          </cell>
          <cell r="J435">
            <v>1255.56</v>
          </cell>
          <cell r="K435">
            <v>66.069999999999993</v>
          </cell>
          <cell r="L435">
            <v>1321.63</v>
          </cell>
          <cell r="M435">
            <v>0</v>
          </cell>
          <cell r="N435" t="str">
            <v>S/L</v>
          </cell>
          <cell r="O435">
            <v>5</v>
          </cell>
          <cell r="P435" t="str">
            <v>Transportation Equipment</v>
          </cell>
        </row>
        <row r="436">
          <cell r="A436" t="str">
            <v>VALLEY.427</v>
          </cell>
          <cell r="B436">
            <v>435</v>
          </cell>
          <cell r="C436"/>
          <cell r="D436" t="str">
            <v xml:space="preserve">1991 Peterbilt/Side Loader - #320            </v>
          </cell>
          <cell r="E436">
            <v>38085</v>
          </cell>
          <cell r="F436">
            <v>21500</v>
          </cell>
          <cell r="G436">
            <v>0</v>
          </cell>
          <cell r="H436"/>
          <cell r="I436">
            <v>0</v>
          </cell>
          <cell r="J436">
            <v>20425</v>
          </cell>
          <cell r="K436">
            <v>1075</v>
          </cell>
          <cell r="L436">
            <v>21500</v>
          </cell>
          <cell r="M436">
            <v>0</v>
          </cell>
          <cell r="N436" t="str">
            <v>S/L</v>
          </cell>
          <cell r="O436">
            <v>5</v>
          </cell>
          <cell r="P436" t="str">
            <v>Transportation Equipment</v>
          </cell>
        </row>
        <row r="437">
          <cell r="A437" t="str">
            <v>VALLEY.428</v>
          </cell>
          <cell r="B437">
            <v>437</v>
          </cell>
          <cell r="C437"/>
          <cell r="D437" t="str">
            <v xml:space="preserve">Painting 1993 Peterbilt -  #319              </v>
          </cell>
          <cell r="E437">
            <v>38107</v>
          </cell>
          <cell r="F437">
            <v>4843.93</v>
          </cell>
          <cell r="G437">
            <v>0</v>
          </cell>
          <cell r="H437"/>
          <cell r="I437">
            <v>0</v>
          </cell>
          <cell r="J437">
            <v>4521.0200000000004</v>
          </cell>
          <cell r="K437">
            <v>322.91000000000003</v>
          </cell>
          <cell r="L437">
            <v>4843.93</v>
          </cell>
          <cell r="M437">
            <v>0</v>
          </cell>
          <cell r="N437" t="str">
            <v>S/L</v>
          </cell>
          <cell r="O437">
            <v>5</v>
          </cell>
          <cell r="P437" t="str">
            <v>Transportation Equipment</v>
          </cell>
        </row>
        <row r="438">
          <cell r="A438" t="str">
            <v>VALLEY.429</v>
          </cell>
          <cell r="B438">
            <v>438</v>
          </cell>
          <cell r="C438"/>
          <cell r="D438" t="str">
            <v xml:space="preserve">2 - 47.5yd Standard Utility Drop Boxes       </v>
          </cell>
          <cell r="E438">
            <v>38077</v>
          </cell>
          <cell r="F438">
            <v>8160</v>
          </cell>
          <cell r="G438">
            <v>0</v>
          </cell>
          <cell r="H438"/>
          <cell r="I438">
            <v>0</v>
          </cell>
          <cell r="J438">
            <v>5537.13</v>
          </cell>
          <cell r="K438">
            <v>1165.71</v>
          </cell>
          <cell r="L438">
            <v>6702.84</v>
          </cell>
          <cell r="M438">
            <v>1457.16</v>
          </cell>
          <cell r="N438" t="str">
            <v>S/L</v>
          </cell>
          <cell r="O438">
            <v>7</v>
          </cell>
          <cell r="P438" t="str">
            <v>Drop Boxes</v>
          </cell>
        </row>
        <row r="439">
          <cell r="A439" t="str">
            <v>VALLEY.430</v>
          </cell>
          <cell r="B439">
            <v>439</v>
          </cell>
          <cell r="C439"/>
          <cell r="D439" t="str">
            <v xml:space="preserve">1 - 8yd FL Cathedral Container               </v>
          </cell>
          <cell r="E439">
            <v>38008</v>
          </cell>
          <cell r="F439">
            <v>1196.75</v>
          </cell>
          <cell r="G439">
            <v>0</v>
          </cell>
          <cell r="H439"/>
          <cell r="I439">
            <v>0</v>
          </cell>
          <cell r="J439">
            <v>840.56</v>
          </cell>
          <cell r="K439">
            <v>170.96</v>
          </cell>
          <cell r="L439">
            <v>1011.52</v>
          </cell>
          <cell r="M439">
            <v>185.23</v>
          </cell>
          <cell r="N439" t="str">
            <v>S/L</v>
          </cell>
          <cell r="O439">
            <v>7</v>
          </cell>
          <cell r="P439" t="str">
            <v>City Recycling</v>
          </cell>
        </row>
        <row r="440">
          <cell r="A440" t="str">
            <v>VALLEY.431</v>
          </cell>
          <cell r="B440">
            <v>440</v>
          </cell>
          <cell r="C440"/>
          <cell r="D440" t="str">
            <v xml:space="preserve">500 - 14 Gal Recycle Bins                    </v>
          </cell>
          <cell r="E440">
            <v>38042</v>
          </cell>
          <cell r="F440">
            <v>2595.7600000000002</v>
          </cell>
          <cell r="G440">
            <v>0</v>
          </cell>
          <cell r="H440"/>
          <cell r="I440">
            <v>0</v>
          </cell>
          <cell r="J440">
            <v>1792.3</v>
          </cell>
          <cell r="K440">
            <v>370.82</v>
          </cell>
          <cell r="L440">
            <v>2163.12</v>
          </cell>
          <cell r="M440">
            <v>432.64</v>
          </cell>
          <cell r="N440" t="str">
            <v>S/L</v>
          </cell>
          <cell r="O440">
            <v>7</v>
          </cell>
          <cell r="P440" t="str">
            <v>City Recycling</v>
          </cell>
        </row>
        <row r="441">
          <cell r="A441" t="str">
            <v>VALLEY.432</v>
          </cell>
          <cell r="B441">
            <v>441</v>
          </cell>
          <cell r="C441"/>
          <cell r="D441" t="str">
            <v xml:space="preserve">10 - 4yd FL Cardboard Recycling Containers   </v>
          </cell>
          <cell r="E441">
            <v>38077</v>
          </cell>
          <cell r="F441">
            <v>5578.9</v>
          </cell>
          <cell r="G441">
            <v>0</v>
          </cell>
          <cell r="H441"/>
          <cell r="I441">
            <v>0</v>
          </cell>
          <cell r="J441">
            <v>3785.7</v>
          </cell>
          <cell r="K441">
            <v>796.99</v>
          </cell>
          <cell r="L441">
            <v>4582.6899999999996</v>
          </cell>
          <cell r="M441">
            <v>996.21</v>
          </cell>
          <cell r="N441" t="str">
            <v>S/L</v>
          </cell>
          <cell r="O441">
            <v>7</v>
          </cell>
          <cell r="P441" t="str">
            <v>City Recycling</v>
          </cell>
        </row>
        <row r="442">
          <cell r="A442" t="str">
            <v>VALLEY.433</v>
          </cell>
          <cell r="B442">
            <v>442</v>
          </cell>
          <cell r="C442"/>
          <cell r="D442" t="str">
            <v xml:space="preserve">10 - 6yd FL Cardboard Recycling Containers   </v>
          </cell>
          <cell r="E442">
            <v>38077</v>
          </cell>
          <cell r="F442">
            <v>6716.3</v>
          </cell>
          <cell r="G442">
            <v>0</v>
          </cell>
          <cell r="H442"/>
          <cell r="I442">
            <v>0</v>
          </cell>
          <cell r="J442">
            <v>4557.4799999999996</v>
          </cell>
          <cell r="K442">
            <v>959.47</v>
          </cell>
          <cell r="L442">
            <v>5516.95</v>
          </cell>
          <cell r="M442">
            <v>1199.3499999999999</v>
          </cell>
          <cell r="N442" t="str">
            <v>S/L</v>
          </cell>
          <cell r="O442">
            <v>7</v>
          </cell>
          <cell r="P442" t="str">
            <v>City Recycling</v>
          </cell>
        </row>
        <row r="443">
          <cell r="A443" t="str">
            <v>VALLEY.434</v>
          </cell>
          <cell r="B443">
            <v>443</v>
          </cell>
          <cell r="C443"/>
          <cell r="D443" t="str">
            <v xml:space="preserve">Graphics - #319                              </v>
          </cell>
          <cell r="E443">
            <v>38152</v>
          </cell>
          <cell r="F443">
            <v>1200</v>
          </cell>
          <cell r="G443">
            <v>0</v>
          </cell>
          <cell r="H443"/>
          <cell r="I443">
            <v>0</v>
          </cell>
          <cell r="J443">
            <v>1100</v>
          </cell>
          <cell r="K443">
            <v>100</v>
          </cell>
          <cell r="L443">
            <v>1200</v>
          </cell>
          <cell r="M443">
            <v>0</v>
          </cell>
          <cell r="N443" t="str">
            <v>S/L</v>
          </cell>
          <cell r="O443">
            <v>5</v>
          </cell>
          <cell r="P443" t="str">
            <v>Transportation Equipment</v>
          </cell>
        </row>
        <row r="444">
          <cell r="A444" t="str">
            <v>VALLEY.435</v>
          </cell>
          <cell r="B444">
            <v>444</v>
          </cell>
          <cell r="C444"/>
          <cell r="D444" t="str">
            <v xml:space="preserve">Paint Sides of Body - #321                   </v>
          </cell>
          <cell r="E444">
            <v>38161</v>
          </cell>
          <cell r="F444">
            <v>1258</v>
          </cell>
          <cell r="G444">
            <v>0</v>
          </cell>
          <cell r="H444"/>
          <cell r="I444">
            <v>0</v>
          </cell>
          <cell r="J444">
            <v>1132.2</v>
          </cell>
          <cell r="K444">
            <v>125.8</v>
          </cell>
          <cell r="L444">
            <v>1258</v>
          </cell>
          <cell r="M444">
            <v>0</v>
          </cell>
          <cell r="N444" t="str">
            <v>S/L</v>
          </cell>
          <cell r="O444">
            <v>5</v>
          </cell>
          <cell r="P444" t="str">
            <v>Transportation Equipment</v>
          </cell>
        </row>
        <row r="445">
          <cell r="A445" t="str">
            <v>VALLEY.436</v>
          </cell>
          <cell r="B445">
            <v>445</v>
          </cell>
          <cell r="C445"/>
          <cell r="D445" t="str">
            <v xml:space="preserve">Graphics - #321                              </v>
          </cell>
          <cell r="E445">
            <v>38168</v>
          </cell>
          <cell r="F445">
            <v>1200</v>
          </cell>
          <cell r="G445">
            <v>0</v>
          </cell>
          <cell r="H445"/>
          <cell r="I445">
            <v>0</v>
          </cell>
          <cell r="J445">
            <v>1080</v>
          </cell>
          <cell r="K445">
            <v>120</v>
          </cell>
          <cell r="L445">
            <v>1200</v>
          </cell>
          <cell r="M445">
            <v>0</v>
          </cell>
          <cell r="N445" t="str">
            <v>S/L</v>
          </cell>
          <cell r="O445">
            <v>5</v>
          </cell>
          <cell r="P445" t="str">
            <v>Transportation Equipment</v>
          </cell>
        </row>
        <row r="446">
          <cell r="A446" t="str">
            <v>VALLEY.437</v>
          </cell>
          <cell r="B446">
            <v>446</v>
          </cell>
          <cell r="C446"/>
          <cell r="D446" t="str">
            <v xml:space="preserve">300 - 32 Gal Unix XHD Toters                 </v>
          </cell>
          <cell r="E446">
            <v>38121</v>
          </cell>
          <cell r="F446">
            <v>11409.36</v>
          </cell>
          <cell r="G446">
            <v>0</v>
          </cell>
          <cell r="H446"/>
          <cell r="I446">
            <v>0</v>
          </cell>
          <cell r="J446">
            <v>7606.25</v>
          </cell>
          <cell r="K446">
            <v>1629.91</v>
          </cell>
          <cell r="L446">
            <v>9236.16</v>
          </cell>
          <cell r="M446">
            <v>2173.1999999999998</v>
          </cell>
          <cell r="N446" t="str">
            <v>S/L</v>
          </cell>
          <cell r="O446">
            <v>7</v>
          </cell>
          <cell r="P446" t="str">
            <v>City Recycling</v>
          </cell>
        </row>
        <row r="447">
          <cell r="A447" t="str">
            <v>VALLEY.438</v>
          </cell>
          <cell r="B447">
            <v>447</v>
          </cell>
          <cell r="C447"/>
          <cell r="D447" t="str">
            <v xml:space="preserve">396 - 96 Gal Unix XHD Toters                 </v>
          </cell>
          <cell r="E447">
            <v>38121</v>
          </cell>
          <cell r="F447">
            <v>19020.36</v>
          </cell>
          <cell r="G447">
            <v>0</v>
          </cell>
          <cell r="H447"/>
          <cell r="I447">
            <v>0</v>
          </cell>
          <cell r="J447">
            <v>12680.22</v>
          </cell>
          <cell r="K447">
            <v>2717.19</v>
          </cell>
          <cell r="L447">
            <v>15397.41</v>
          </cell>
          <cell r="M447">
            <v>3622.95</v>
          </cell>
          <cell r="N447" t="str">
            <v>S/L</v>
          </cell>
          <cell r="O447">
            <v>7</v>
          </cell>
          <cell r="P447" t="str">
            <v>City Recycling</v>
          </cell>
        </row>
        <row r="448">
          <cell r="A448" t="str">
            <v>VALLEY.439</v>
          </cell>
          <cell r="B448">
            <v>448</v>
          </cell>
          <cell r="C448"/>
          <cell r="D448" t="str">
            <v xml:space="preserve">141 - 14 Gal Recycle Bins                    </v>
          </cell>
          <cell r="E448">
            <v>38161</v>
          </cell>
          <cell r="F448">
            <v>697.95</v>
          </cell>
          <cell r="G448">
            <v>0</v>
          </cell>
          <cell r="H448"/>
          <cell r="I448">
            <v>0</v>
          </cell>
          <cell r="J448">
            <v>448.69</v>
          </cell>
          <cell r="K448">
            <v>99.71</v>
          </cell>
          <cell r="L448">
            <v>548.4</v>
          </cell>
          <cell r="M448">
            <v>149.55000000000001</v>
          </cell>
          <cell r="N448" t="str">
            <v>S/L</v>
          </cell>
          <cell r="O448">
            <v>7</v>
          </cell>
          <cell r="P448" t="str">
            <v>City Recycling</v>
          </cell>
        </row>
        <row r="449">
          <cell r="A449" t="str">
            <v>VALLEY.440</v>
          </cell>
          <cell r="B449">
            <v>449</v>
          </cell>
          <cell r="C449"/>
          <cell r="D449" t="str">
            <v xml:space="preserve">1 - 2yd FL Container                         </v>
          </cell>
          <cell r="E449">
            <v>38168</v>
          </cell>
          <cell r="F449">
            <v>300</v>
          </cell>
          <cell r="G449">
            <v>0</v>
          </cell>
          <cell r="H449"/>
          <cell r="I449">
            <v>0</v>
          </cell>
          <cell r="J449">
            <v>192.87</v>
          </cell>
          <cell r="K449">
            <v>42.86</v>
          </cell>
          <cell r="L449">
            <v>235.73</v>
          </cell>
          <cell r="M449">
            <v>64.27</v>
          </cell>
          <cell r="N449" t="str">
            <v>S/L</v>
          </cell>
          <cell r="O449">
            <v>7</v>
          </cell>
          <cell r="P449" t="str">
            <v>City Recycling</v>
          </cell>
        </row>
        <row r="450">
          <cell r="A450" t="str">
            <v>VALLEY.441</v>
          </cell>
          <cell r="B450">
            <v>450</v>
          </cell>
          <cell r="C450"/>
          <cell r="D450" t="str">
            <v xml:space="preserve">1 - 3yd FL Container                         </v>
          </cell>
          <cell r="E450">
            <v>38168</v>
          </cell>
          <cell r="F450">
            <v>350</v>
          </cell>
          <cell r="G450">
            <v>0</v>
          </cell>
          <cell r="H450"/>
          <cell r="I450">
            <v>0</v>
          </cell>
          <cell r="J450">
            <v>225</v>
          </cell>
          <cell r="K450">
            <v>50</v>
          </cell>
          <cell r="L450">
            <v>275</v>
          </cell>
          <cell r="M450">
            <v>75</v>
          </cell>
          <cell r="N450" t="str">
            <v>S/L</v>
          </cell>
          <cell r="O450">
            <v>7</v>
          </cell>
          <cell r="P450" t="str">
            <v>City Recycling</v>
          </cell>
        </row>
        <row r="451">
          <cell r="A451" t="str">
            <v>VALLEY.442</v>
          </cell>
          <cell r="B451">
            <v>451</v>
          </cell>
          <cell r="C451"/>
          <cell r="D451" t="str">
            <v xml:space="preserve">2004 Peterbilt Chassis - #318                </v>
          </cell>
          <cell r="E451">
            <v>37830</v>
          </cell>
          <cell r="F451">
            <v>102589</v>
          </cell>
          <cell r="G451">
            <v>0</v>
          </cell>
          <cell r="H451"/>
          <cell r="I451">
            <v>0</v>
          </cell>
          <cell r="J451">
            <v>102589</v>
          </cell>
          <cell r="K451">
            <v>0</v>
          </cell>
          <cell r="L451">
            <v>102589</v>
          </cell>
          <cell r="M451">
            <v>0</v>
          </cell>
          <cell r="N451" t="str">
            <v>S/L</v>
          </cell>
          <cell r="O451">
            <v>5</v>
          </cell>
          <cell r="P451" t="str">
            <v>Transportation Equipment</v>
          </cell>
        </row>
        <row r="452">
          <cell r="A452" t="str">
            <v>VALLEY.443</v>
          </cell>
          <cell r="B452">
            <v>452</v>
          </cell>
          <cell r="C452"/>
          <cell r="D452" t="str">
            <v xml:space="preserve">31yd Streetforce AFE 3183 - #318             </v>
          </cell>
          <cell r="E452">
            <v>37894</v>
          </cell>
          <cell r="F452">
            <v>89712</v>
          </cell>
          <cell r="G452">
            <v>0</v>
          </cell>
          <cell r="H452"/>
          <cell r="I452">
            <v>0</v>
          </cell>
          <cell r="J452">
            <v>87789.6</v>
          </cell>
          <cell r="K452">
            <v>1922.4</v>
          </cell>
          <cell r="L452">
            <v>89712</v>
          </cell>
          <cell r="M452">
            <v>0</v>
          </cell>
          <cell r="N452" t="str">
            <v>S/L</v>
          </cell>
          <cell r="O452">
            <v>5</v>
          </cell>
          <cell r="P452" t="str">
            <v>Transportation Equipment</v>
          </cell>
        </row>
        <row r="453">
          <cell r="A453" t="str">
            <v>VALLEY.444</v>
          </cell>
          <cell r="B453">
            <v>453</v>
          </cell>
          <cell r="C453"/>
          <cell r="D453" t="str">
            <v xml:space="preserve">Rebuild Engine - #202                        </v>
          </cell>
          <cell r="E453">
            <v>38259</v>
          </cell>
          <cell r="F453">
            <v>16362.39</v>
          </cell>
          <cell r="G453">
            <v>0</v>
          </cell>
          <cell r="H453"/>
          <cell r="I453">
            <v>0</v>
          </cell>
          <cell r="J453">
            <v>13908.04</v>
          </cell>
          <cell r="K453">
            <v>2454.35</v>
          </cell>
          <cell r="L453">
            <v>16362.39</v>
          </cell>
          <cell r="M453">
            <v>0</v>
          </cell>
          <cell r="N453" t="str">
            <v>S/L</v>
          </cell>
          <cell r="O453">
            <v>5</v>
          </cell>
          <cell r="P453" t="str">
            <v>Transportation Equipment</v>
          </cell>
        </row>
        <row r="454">
          <cell r="A454" t="str">
            <v>VALLEY.445</v>
          </cell>
          <cell r="B454">
            <v>454</v>
          </cell>
          <cell r="C454"/>
          <cell r="D454" t="str">
            <v xml:space="preserve">New Truck Costs - #319                       </v>
          </cell>
          <cell r="E454">
            <v>38260</v>
          </cell>
          <cell r="F454">
            <v>4924.54</v>
          </cell>
          <cell r="G454">
            <v>0</v>
          </cell>
          <cell r="H454"/>
          <cell r="I454">
            <v>0</v>
          </cell>
          <cell r="J454">
            <v>4185.87</v>
          </cell>
          <cell r="K454">
            <v>738.67</v>
          </cell>
          <cell r="L454">
            <v>4924.54</v>
          </cell>
          <cell r="M454">
            <v>0</v>
          </cell>
          <cell r="N454" t="str">
            <v>S/L</v>
          </cell>
          <cell r="O454">
            <v>5</v>
          </cell>
          <cell r="P454" t="str">
            <v>Transportation Equipment</v>
          </cell>
        </row>
        <row r="455">
          <cell r="A455" t="str">
            <v>VALLEY.446</v>
          </cell>
          <cell r="B455">
            <v>455</v>
          </cell>
          <cell r="C455"/>
          <cell r="D455" t="str">
            <v xml:space="preserve">New Truck Costs - #320                       </v>
          </cell>
          <cell r="E455">
            <v>38259</v>
          </cell>
          <cell r="F455">
            <v>9476.39</v>
          </cell>
          <cell r="G455">
            <v>0</v>
          </cell>
          <cell r="H455"/>
          <cell r="I455">
            <v>0</v>
          </cell>
          <cell r="J455">
            <v>8054.94</v>
          </cell>
          <cell r="K455">
            <v>1421.45</v>
          </cell>
          <cell r="L455">
            <v>9476.39</v>
          </cell>
          <cell r="M455">
            <v>0</v>
          </cell>
          <cell r="N455" t="str">
            <v>S/L</v>
          </cell>
          <cell r="O455">
            <v>5</v>
          </cell>
          <cell r="P455" t="str">
            <v>Transportation Equipment</v>
          </cell>
        </row>
        <row r="456">
          <cell r="A456" t="str">
            <v>VALLEY.447</v>
          </cell>
          <cell r="B456">
            <v>456</v>
          </cell>
          <cell r="C456"/>
          <cell r="D456" t="str">
            <v xml:space="preserve">New Truck Costs                              </v>
          </cell>
          <cell r="E456">
            <v>38259</v>
          </cell>
          <cell r="F456">
            <v>9373.26</v>
          </cell>
          <cell r="G456">
            <v>0</v>
          </cell>
          <cell r="H456"/>
          <cell r="I456">
            <v>0</v>
          </cell>
          <cell r="J456">
            <v>7967.26</v>
          </cell>
          <cell r="K456">
            <v>1406</v>
          </cell>
          <cell r="L456">
            <v>9373.26</v>
          </cell>
          <cell r="M456">
            <v>0</v>
          </cell>
          <cell r="N456" t="str">
            <v>S/L</v>
          </cell>
          <cell r="O456">
            <v>5</v>
          </cell>
          <cell r="P456" t="str">
            <v>Transportation Equipment</v>
          </cell>
        </row>
        <row r="457">
          <cell r="A457" t="str">
            <v>VALLEY.448</v>
          </cell>
          <cell r="B457">
            <v>457</v>
          </cell>
          <cell r="C457"/>
          <cell r="D457" t="str">
            <v xml:space="preserve">New Truck Cost - #320                        </v>
          </cell>
          <cell r="E457">
            <v>38273</v>
          </cell>
          <cell r="F457">
            <v>117.83</v>
          </cell>
          <cell r="G457">
            <v>0</v>
          </cell>
          <cell r="H457"/>
          <cell r="I457">
            <v>0</v>
          </cell>
          <cell r="J457">
            <v>100.17</v>
          </cell>
          <cell r="K457">
            <v>17.66</v>
          </cell>
          <cell r="L457">
            <v>117.83</v>
          </cell>
          <cell r="M457">
            <v>0</v>
          </cell>
          <cell r="N457" t="str">
            <v>S/L</v>
          </cell>
          <cell r="O457">
            <v>5</v>
          </cell>
          <cell r="P457" t="str">
            <v>Transportation Equipment</v>
          </cell>
        </row>
        <row r="458">
          <cell r="A458" t="str">
            <v>VALLEY.449</v>
          </cell>
          <cell r="B458">
            <v>458</v>
          </cell>
          <cell r="C458"/>
          <cell r="D458" t="str">
            <v xml:space="preserve">F7000 Series Lift Valve                      </v>
          </cell>
          <cell r="E458">
            <v>38274</v>
          </cell>
          <cell r="F458">
            <v>3830.93</v>
          </cell>
          <cell r="G458">
            <v>0</v>
          </cell>
          <cell r="H458"/>
          <cell r="I458">
            <v>0</v>
          </cell>
          <cell r="J458">
            <v>3256.31</v>
          </cell>
          <cell r="K458">
            <v>574.62</v>
          </cell>
          <cell r="L458">
            <v>3830.93</v>
          </cell>
          <cell r="M458">
            <v>0</v>
          </cell>
          <cell r="N458" t="str">
            <v>S/L</v>
          </cell>
          <cell r="O458">
            <v>5</v>
          </cell>
          <cell r="P458" t="str">
            <v>Transportation Equipment</v>
          </cell>
        </row>
        <row r="459">
          <cell r="A459" t="str">
            <v>VALLEY.450</v>
          </cell>
          <cell r="B459">
            <v>459</v>
          </cell>
          <cell r="C459"/>
          <cell r="D459" t="str">
            <v xml:space="preserve">Paint Truck - #320                           </v>
          </cell>
          <cell r="E459">
            <v>38321</v>
          </cell>
          <cell r="F459">
            <v>7656.1</v>
          </cell>
          <cell r="G459">
            <v>0</v>
          </cell>
          <cell r="H459"/>
          <cell r="I459">
            <v>0</v>
          </cell>
          <cell r="J459">
            <v>6252.48</v>
          </cell>
          <cell r="K459">
            <v>1403.62</v>
          </cell>
          <cell r="L459">
            <v>7656.1</v>
          </cell>
          <cell r="M459">
            <v>0</v>
          </cell>
          <cell r="N459" t="str">
            <v>S/L</v>
          </cell>
          <cell r="O459">
            <v>5</v>
          </cell>
          <cell r="P459" t="str">
            <v>Transportation Equipment</v>
          </cell>
        </row>
        <row r="460">
          <cell r="A460" t="str">
            <v>VALLEY.451</v>
          </cell>
          <cell r="B460">
            <v>460</v>
          </cell>
          <cell r="C460"/>
          <cell r="D460" t="str">
            <v xml:space="preserve">3 - 6yd Cardboard Recycling Containers       </v>
          </cell>
          <cell r="E460">
            <v>38230</v>
          </cell>
          <cell r="F460">
            <v>1934</v>
          </cell>
          <cell r="G460">
            <v>0</v>
          </cell>
          <cell r="H460"/>
          <cell r="I460">
            <v>0</v>
          </cell>
          <cell r="J460">
            <v>1197.26</v>
          </cell>
          <cell r="K460">
            <v>276.29000000000002</v>
          </cell>
          <cell r="L460">
            <v>1473.55</v>
          </cell>
          <cell r="M460">
            <v>460.45</v>
          </cell>
          <cell r="N460" t="str">
            <v>S/L</v>
          </cell>
          <cell r="O460">
            <v>7</v>
          </cell>
          <cell r="P460" t="str">
            <v>City Recycling</v>
          </cell>
        </row>
        <row r="461">
          <cell r="A461" t="str">
            <v>VALLEY.452</v>
          </cell>
          <cell r="B461">
            <v>461</v>
          </cell>
          <cell r="C461"/>
          <cell r="D461" t="str">
            <v xml:space="preserve">6 - FL Plastic Lids                          </v>
          </cell>
          <cell r="E461">
            <v>38252</v>
          </cell>
          <cell r="F461">
            <v>194.7</v>
          </cell>
          <cell r="G461">
            <v>0</v>
          </cell>
          <cell r="H461"/>
          <cell r="I461">
            <v>0</v>
          </cell>
          <cell r="J461">
            <v>118.19</v>
          </cell>
          <cell r="K461">
            <v>27.81</v>
          </cell>
          <cell r="L461">
            <v>146</v>
          </cell>
          <cell r="M461">
            <v>48.7</v>
          </cell>
          <cell r="N461" t="str">
            <v>S/L</v>
          </cell>
          <cell r="O461">
            <v>7</v>
          </cell>
          <cell r="P461" t="str">
            <v>City Recycling</v>
          </cell>
        </row>
        <row r="462">
          <cell r="A462" t="str">
            <v>VALLEY.453</v>
          </cell>
          <cell r="B462">
            <v>462</v>
          </cell>
          <cell r="C462"/>
          <cell r="D462" t="str">
            <v xml:space="preserve">300 - 32 Gal Univ XHD Containers             </v>
          </cell>
          <cell r="E462">
            <v>38252</v>
          </cell>
          <cell r="F462">
            <v>11271.99</v>
          </cell>
          <cell r="G462">
            <v>0</v>
          </cell>
          <cell r="H462"/>
          <cell r="I462">
            <v>0</v>
          </cell>
          <cell r="J462">
            <v>6843.69</v>
          </cell>
          <cell r="K462">
            <v>1610.28</v>
          </cell>
          <cell r="L462">
            <v>8453.9699999999993</v>
          </cell>
          <cell r="M462">
            <v>2818.02</v>
          </cell>
          <cell r="N462" t="str">
            <v>S/L</v>
          </cell>
          <cell r="O462">
            <v>7</v>
          </cell>
          <cell r="P462" t="str">
            <v>City Recycling</v>
          </cell>
        </row>
        <row r="463">
          <cell r="A463" t="str">
            <v>VALLEY.454</v>
          </cell>
          <cell r="B463">
            <v>463</v>
          </cell>
          <cell r="C463"/>
          <cell r="D463" t="str">
            <v xml:space="preserve">396 - 96 Gal Univ XHD Containers             </v>
          </cell>
          <cell r="E463">
            <v>38252</v>
          </cell>
          <cell r="F463">
            <v>18839.02</v>
          </cell>
          <cell r="G463">
            <v>0</v>
          </cell>
          <cell r="H463"/>
          <cell r="I463">
            <v>0</v>
          </cell>
          <cell r="J463">
            <v>11437.98</v>
          </cell>
          <cell r="K463">
            <v>2691.29</v>
          </cell>
          <cell r="L463">
            <v>14129.27</v>
          </cell>
          <cell r="M463">
            <v>4709.75</v>
          </cell>
          <cell r="N463" t="str">
            <v>S/L</v>
          </cell>
          <cell r="O463">
            <v>7</v>
          </cell>
          <cell r="P463" t="str">
            <v>City Recycling</v>
          </cell>
        </row>
        <row r="464">
          <cell r="A464" t="str">
            <v>VALLEY.455</v>
          </cell>
          <cell r="B464">
            <v>464</v>
          </cell>
          <cell r="C464"/>
          <cell r="D464" t="str">
            <v xml:space="preserve">500 - 14 Gal Recycle Bins                    </v>
          </cell>
          <cell r="E464">
            <v>38257</v>
          </cell>
          <cell r="F464">
            <v>2775</v>
          </cell>
          <cell r="G464">
            <v>0</v>
          </cell>
          <cell r="H464"/>
          <cell r="I464">
            <v>0</v>
          </cell>
          <cell r="J464">
            <v>1684.83</v>
          </cell>
          <cell r="K464">
            <v>396.43</v>
          </cell>
          <cell r="L464">
            <v>2081.2600000000002</v>
          </cell>
          <cell r="M464">
            <v>693.74</v>
          </cell>
          <cell r="N464" t="str">
            <v>S/L</v>
          </cell>
          <cell r="O464">
            <v>7</v>
          </cell>
          <cell r="P464" t="str">
            <v>City Recycling</v>
          </cell>
        </row>
        <row r="465">
          <cell r="A465" t="str">
            <v>VALLEY.456</v>
          </cell>
          <cell r="B465">
            <v>465</v>
          </cell>
          <cell r="C465"/>
          <cell r="D465" t="str">
            <v xml:space="preserve">2 - 3yd FL Plastic Containers                </v>
          </cell>
          <cell r="E465">
            <v>38259</v>
          </cell>
          <cell r="F465">
            <v>1160</v>
          </cell>
          <cell r="G465">
            <v>0</v>
          </cell>
          <cell r="H465"/>
          <cell r="I465">
            <v>0</v>
          </cell>
          <cell r="J465">
            <v>704.27</v>
          </cell>
          <cell r="K465">
            <v>165.71</v>
          </cell>
          <cell r="L465">
            <v>869.98</v>
          </cell>
          <cell r="M465">
            <v>290.02</v>
          </cell>
          <cell r="N465" t="str">
            <v>S/L</v>
          </cell>
          <cell r="O465">
            <v>7</v>
          </cell>
          <cell r="P465" t="str">
            <v>City Recycling</v>
          </cell>
        </row>
        <row r="466">
          <cell r="A466" t="str">
            <v>VALLEY.457</v>
          </cell>
          <cell r="B466">
            <v>466</v>
          </cell>
          <cell r="C466"/>
          <cell r="D466" t="str">
            <v xml:space="preserve">5 - 6yd FL Cardboard Recycling Containers    </v>
          </cell>
          <cell r="E466">
            <v>38259</v>
          </cell>
          <cell r="F466">
            <v>4391.8</v>
          </cell>
          <cell r="G466">
            <v>0</v>
          </cell>
          <cell r="H466"/>
          <cell r="I466">
            <v>0</v>
          </cell>
          <cell r="J466">
            <v>2666.45</v>
          </cell>
          <cell r="K466">
            <v>627.4</v>
          </cell>
          <cell r="L466">
            <v>3293.85</v>
          </cell>
          <cell r="M466">
            <v>1097.95</v>
          </cell>
          <cell r="N466" t="str">
            <v>S/L</v>
          </cell>
          <cell r="O466">
            <v>7</v>
          </cell>
          <cell r="P466" t="str">
            <v>City Recycling</v>
          </cell>
        </row>
        <row r="467">
          <cell r="A467" t="str">
            <v>VALLEY.458</v>
          </cell>
          <cell r="B467">
            <v>467</v>
          </cell>
          <cell r="C467"/>
          <cell r="D467" t="str">
            <v xml:space="preserve">5 - 6yd FL Cathedral Containers              </v>
          </cell>
          <cell r="E467">
            <v>38259</v>
          </cell>
          <cell r="F467">
            <v>5461.2</v>
          </cell>
          <cell r="G467">
            <v>0</v>
          </cell>
          <cell r="H467"/>
          <cell r="I467">
            <v>0</v>
          </cell>
          <cell r="J467">
            <v>3315.72</v>
          </cell>
          <cell r="K467">
            <v>780.17</v>
          </cell>
          <cell r="L467">
            <v>4095.89</v>
          </cell>
          <cell r="M467">
            <v>1365.31</v>
          </cell>
          <cell r="N467" t="str">
            <v>S/L</v>
          </cell>
          <cell r="O467">
            <v>7</v>
          </cell>
          <cell r="P467" t="str">
            <v>City Recycling</v>
          </cell>
        </row>
        <row r="468">
          <cell r="A468" t="str">
            <v>VALLEY.459</v>
          </cell>
          <cell r="B468">
            <v>468</v>
          </cell>
          <cell r="C468"/>
          <cell r="D468" t="str">
            <v xml:space="preserve">500 - 14 Gal Recycle Bins                    </v>
          </cell>
          <cell r="E468">
            <v>38352</v>
          </cell>
          <cell r="F468">
            <v>2711.15</v>
          </cell>
          <cell r="G468">
            <v>0</v>
          </cell>
          <cell r="H468"/>
          <cell r="I468">
            <v>0</v>
          </cell>
          <cell r="J468">
            <v>1549.24</v>
          </cell>
          <cell r="K468">
            <v>387.31</v>
          </cell>
          <cell r="L468">
            <v>1936.55</v>
          </cell>
          <cell r="M468">
            <v>774.6</v>
          </cell>
          <cell r="N468" t="str">
            <v>S/L</v>
          </cell>
          <cell r="O468">
            <v>7</v>
          </cell>
          <cell r="P468" t="str">
            <v>City Recycling</v>
          </cell>
        </row>
        <row r="469">
          <cell r="A469" t="str">
            <v>VALLEY.460</v>
          </cell>
          <cell r="B469">
            <v>469</v>
          </cell>
          <cell r="C469"/>
          <cell r="D469" t="str">
            <v xml:space="preserve">7 - 400 GL MSD Base and Black A Lids         </v>
          </cell>
          <cell r="E469">
            <v>38352</v>
          </cell>
          <cell r="F469">
            <v>2098.75</v>
          </cell>
          <cell r="G469">
            <v>0</v>
          </cell>
          <cell r="H469"/>
          <cell r="I469">
            <v>0</v>
          </cell>
          <cell r="J469">
            <v>1199.28</v>
          </cell>
          <cell r="K469">
            <v>299.82</v>
          </cell>
          <cell r="L469">
            <v>1499.1</v>
          </cell>
          <cell r="M469">
            <v>599.65</v>
          </cell>
          <cell r="N469" t="str">
            <v>S/L</v>
          </cell>
          <cell r="O469">
            <v>7</v>
          </cell>
          <cell r="P469" t="str">
            <v>City Recycling</v>
          </cell>
        </row>
        <row r="470">
          <cell r="A470" t="str">
            <v>VALLEY.461</v>
          </cell>
          <cell r="B470">
            <v>470</v>
          </cell>
          <cell r="C470"/>
          <cell r="D470" t="str">
            <v xml:space="preserve">Replace Engine - #505                        </v>
          </cell>
          <cell r="E470">
            <v>38428</v>
          </cell>
          <cell r="F470">
            <v>13419.79</v>
          </cell>
          <cell r="G470">
            <v>0</v>
          </cell>
          <cell r="H470"/>
          <cell r="I470">
            <v>0</v>
          </cell>
          <cell r="J470">
            <v>7189.16</v>
          </cell>
          <cell r="K470">
            <v>1917.11</v>
          </cell>
          <cell r="L470">
            <v>9106.27</v>
          </cell>
          <cell r="M470">
            <v>4313.5200000000004</v>
          </cell>
          <cell r="N470" t="str">
            <v>S/L</v>
          </cell>
          <cell r="O470">
            <v>7</v>
          </cell>
          <cell r="P470" t="str">
            <v>Transportation Equipment</v>
          </cell>
        </row>
        <row r="471">
          <cell r="A471" t="str">
            <v>VALLEY.462</v>
          </cell>
          <cell r="B471">
            <v>474</v>
          </cell>
          <cell r="C471"/>
          <cell r="D471" t="str">
            <v xml:space="preserve">Airlift Rolloff - #321                       </v>
          </cell>
          <cell r="E471">
            <v>38531</v>
          </cell>
          <cell r="F471">
            <v>6612</v>
          </cell>
          <cell r="G471">
            <v>0</v>
          </cell>
          <cell r="H471"/>
          <cell r="I471">
            <v>0</v>
          </cell>
          <cell r="J471">
            <v>3306</v>
          </cell>
          <cell r="K471">
            <v>944.57</v>
          </cell>
          <cell r="L471">
            <v>4250.57</v>
          </cell>
          <cell r="M471">
            <v>2361.4299999999998</v>
          </cell>
          <cell r="N471" t="str">
            <v>S/L</v>
          </cell>
          <cell r="O471">
            <v>7</v>
          </cell>
          <cell r="P471" t="str">
            <v>Transportation Equipment</v>
          </cell>
        </row>
        <row r="472">
          <cell r="A472" t="str">
            <v>VALLEY.463</v>
          </cell>
          <cell r="B472">
            <v>475</v>
          </cell>
          <cell r="C472"/>
          <cell r="D472" t="str">
            <v xml:space="preserve">Rebuild Engine - #321                        </v>
          </cell>
          <cell r="E472">
            <v>38532</v>
          </cell>
          <cell r="F472">
            <v>19588.47</v>
          </cell>
          <cell r="G472">
            <v>0</v>
          </cell>
          <cell r="H472"/>
          <cell r="I472">
            <v>0</v>
          </cell>
          <cell r="J472">
            <v>9794.23</v>
          </cell>
          <cell r="K472">
            <v>2798.35</v>
          </cell>
          <cell r="L472">
            <v>12592.58</v>
          </cell>
          <cell r="M472">
            <v>6995.89</v>
          </cell>
          <cell r="N472" t="str">
            <v>S/L</v>
          </cell>
          <cell r="O472">
            <v>7</v>
          </cell>
          <cell r="P472" t="str">
            <v>Transportation Equipment</v>
          </cell>
        </row>
        <row r="473">
          <cell r="A473" t="str">
            <v>VALLEY.464</v>
          </cell>
          <cell r="B473">
            <v>476</v>
          </cell>
          <cell r="C473"/>
          <cell r="D473" t="str">
            <v xml:space="preserve">Wheels - #321                                </v>
          </cell>
          <cell r="E473">
            <v>38533</v>
          </cell>
          <cell r="F473">
            <v>1025.7</v>
          </cell>
          <cell r="G473">
            <v>0</v>
          </cell>
          <cell r="H473"/>
          <cell r="I473">
            <v>0</v>
          </cell>
          <cell r="J473">
            <v>512.85</v>
          </cell>
          <cell r="K473">
            <v>146.53</v>
          </cell>
          <cell r="L473">
            <v>659.38</v>
          </cell>
          <cell r="M473">
            <v>366.32</v>
          </cell>
          <cell r="N473" t="str">
            <v>S/L</v>
          </cell>
          <cell r="O473">
            <v>7</v>
          </cell>
          <cell r="P473" t="str">
            <v>Transportation Equipment</v>
          </cell>
        </row>
        <row r="474">
          <cell r="A474" t="str">
            <v>VALLEY.465</v>
          </cell>
          <cell r="B474">
            <v>477</v>
          </cell>
          <cell r="C474"/>
          <cell r="D474" t="str">
            <v xml:space="preserve">1 - 3yd Self-Dumping Hopper                  </v>
          </cell>
          <cell r="E474">
            <v>38393</v>
          </cell>
          <cell r="F474">
            <v>1080.77</v>
          </cell>
          <cell r="G474">
            <v>0</v>
          </cell>
          <cell r="H474"/>
          <cell r="I474">
            <v>0</v>
          </cell>
          <cell r="J474">
            <v>423.31</v>
          </cell>
          <cell r="K474">
            <v>108.08</v>
          </cell>
          <cell r="L474">
            <v>531.39</v>
          </cell>
          <cell r="M474">
            <v>549.38</v>
          </cell>
          <cell r="N474" t="str">
            <v>S/L</v>
          </cell>
          <cell r="O474">
            <v>10</v>
          </cell>
          <cell r="P474" t="str">
            <v>City Recycling</v>
          </cell>
        </row>
        <row r="475">
          <cell r="A475" t="str">
            <v>VALLEY.466</v>
          </cell>
          <cell r="B475">
            <v>478</v>
          </cell>
          <cell r="C475"/>
          <cell r="D475" t="str">
            <v xml:space="preserve">300 - 32 Gal Univ XHD Containers             </v>
          </cell>
          <cell r="E475">
            <v>38398</v>
          </cell>
          <cell r="F475">
            <v>11140.71</v>
          </cell>
          <cell r="G475">
            <v>0</v>
          </cell>
          <cell r="H475"/>
          <cell r="I475">
            <v>0</v>
          </cell>
          <cell r="J475">
            <v>4363.4399999999996</v>
          </cell>
          <cell r="K475">
            <v>1114.07</v>
          </cell>
          <cell r="L475">
            <v>5477.51</v>
          </cell>
          <cell r="M475">
            <v>5663.2</v>
          </cell>
          <cell r="N475" t="str">
            <v>S/L</v>
          </cell>
          <cell r="O475">
            <v>10</v>
          </cell>
          <cell r="P475" t="str">
            <v>City Recycling</v>
          </cell>
        </row>
        <row r="476">
          <cell r="A476" t="str">
            <v>VALLEY.467</v>
          </cell>
          <cell r="B476">
            <v>479</v>
          </cell>
          <cell r="C476"/>
          <cell r="D476" t="str">
            <v xml:space="preserve">396 - 96 Gal Univ XHD Containers             </v>
          </cell>
          <cell r="E476">
            <v>38398</v>
          </cell>
          <cell r="F476">
            <v>18018</v>
          </cell>
          <cell r="G476">
            <v>0</v>
          </cell>
          <cell r="H476"/>
          <cell r="I476">
            <v>0</v>
          </cell>
          <cell r="J476">
            <v>7057.05</v>
          </cell>
          <cell r="K476">
            <v>1801.8</v>
          </cell>
          <cell r="L476">
            <v>8858.85</v>
          </cell>
          <cell r="M476">
            <v>9159.15</v>
          </cell>
          <cell r="N476" t="str">
            <v>S/L</v>
          </cell>
          <cell r="O476">
            <v>10</v>
          </cell>
          <cell r="P476" t="str">
            <v>City Recycling</v>
          </cell>
        </row>
        <row r="477">
          <cell r="A477" t="str">
            <v>VALLEY.468</v>
          </cell>
          <cell r="B477">
            <v>480</v>
          </cell>
          <cell r="C477"/>
          <cell r="D477" t="str">
            <v xml:space="preserve">1000 - 14 Gal Recycle Bins                   </v>
          </cell>
          <cell r="E477">
            <v>38440</v>
          </cell>
          <cell r="F477">
            <v>5277.15</v>
          </cell>
          <cell r="G477">
            <v>0</v>
          </cell>
          <cell r="H477"/>
          <cell r="I477">
            <v>0</v>
          </cell>
          <cell r="J477">
            <v>1978.95</v>
          </cell>
          <cell r="K477">
            <v>527.72</v>
          </cell>
          <cell r="L477">
            <v>2506.67</v>
          </cell>
          <cell r="M477">
            <v>2770.48</v>
          </cell>
          <cell r="N477" t="str">
            <v>S/L</v>
          </cell>
          <cell r="O477">
            <v>10</v>
          </cell>
          <cell r="P477" t="str">
            <v>City Recycling</v>
          </cell>
        </row>
        <row r="478">
          <cell r="A478" t="str">
            <v>VALLEY.469</v>
          </cell>
          <cell r="B478">
            <v>481</v>
          </cell>
          <cell r="C478"/>
          <cell r="D478" t="str">
            <v xml:space="preserve">4 - 5yd FL Cathedral Containers              </v>
          </cell>
          <cell r="E478">
            <v>38467</v>
          </cell>
          <cell r="F478">
            <v>4935.6000000000004</v>
          </cell>
          <cell r="G478">
            <v>0</v>
          </cell>
          <cell r="H478"/>
          <cell r="I478">
            <v>0</v>
          </cell>
          <cell r="J478">
            <v>1809.72</v>
          </cell>
          <cell r="K478">
            <v>493.56</v>
          </cell>
          <cell r="L478">
            <v>2303.2800000000002</v>
          </cell>
          <cell r="M478">
            <v>2632.32</v>
          </cell>
          <cell r="N478" t="str">
            <v>S/L</v>
          </cell>
          <cell r="O478">
            <v>10</v>
          </cell>
          <cell r="P478" t="str">
            <v>City Recycling</v>
          </cell>
        </row>
        <row r="479">
          <cell r="A479" t="str">
            <v>VALLEY.470</v>
          </cell>
          <cell r="B479">
            <v>482</v>
          </cell>
          <cell r="C479"/>
          <cell r="D479" t="str">
            <v xml:space="preserve">5 - 6yd FL Cathedral Containers              </v>
          </cell>
          <cell r="E479">
            <v>38467</v>
          </cell>
          <cell r="F479">
            <v>5350.8</v>
          </cell>
          <cell r="G479">
            <v>0</v>
          </cell>
          <cell r="H479"/>
          <cell r="I479">
            <v>0</v>
          </cell>
          <cell r="J479">
            <v>1961.96</v>
          </cell>
          <cell r="K479">
            <v>535.08000000000004</v>
          </cell>
          <cell r="L479">
            <v>2497.04</v>
          </cell>
          <cell r="M479">
            <v>2853.76</v>
          </cell>
          <cell r="N479" t="str">
            <v>S/L</v>
          </cell>
          <cell r="O479">
            <v>10</v>
          </cell>
          <cell r="P479" t="str">
            <v>City Recycling</v>
          </cell>
        </row>
        <row r="480">
          <cell r="A480" t="str">
            <v>VALLEY.471</v>
          </cell>
          <cell r="B480">
            <v>483</v>
          </cell>
          <cell r="C480"/>
          <cell r="D480" t="str">
            <v xml:space="preserve">5 - 4yd FL Cardboard Recycling Containers    </v>
          </cell>
          <cell r="E480">
            <v>38467</v>
          </cell>
          <cell r="F480">
            <v>3703.2</v>
          </cell>
          <cell r="G480">
            <v>0</v>
          </cell>
          <cell r="H480"/>
          <cell r="I480">
            <v>0</v>
          </cell>
          <cell r="J480">
            <v>1357.84</v>
          </cell>
          <cell r="K480">
            <v>370.32</v>
          </cell>
          <cell r="L480">
            <v>1728.16</v>
          </cell>
          <cell r="M480">
            <v>1975.04</v>
          </cell>
          <cell r="N480" t="str">
            <v>S/L</v>
          </cell>
          <cell r="O480">
            <v>10</v>
          </cell>
          <cell r="P480" t="str">
            <v>City Recycling</v>
          </cell>
        </row>
        <row r="481">
          <cell r="A481" t="str">
            <v>VALLEY.472</v>
          </cell>
          <cell r="B481">
            <v>484</v>
          </cell>
          <cell r="C481"/>
          <cell r="D481" t="str">
            <v xml:space="preserve">5 - 6yd FL Cardboard Recycling Containers    </v>
          </cell>
          <cell r="E481">
            <v>38467</v>
          </cell>
          <cell r="F481">
            <v>4456.8</v>
          </cell>
          <cell r="G481">
            <v>0</v>
          </cell>
          <cell r="H481"/>
          <cell r="I481">
            <v>0</v>
          </cell>
          <cell r="J481">
            <v>1634.16</v>
          </cell>
          <cell r="K481">
            <v>445.68</v>
          </cell>
          <cell r="L481">
            <v>2079.84</v>
          </cell>
          <cell r="M481">
            <v>2376.96</v>
          </cell>
          <cell r="N481" t="str">
            <v>S/L</v>
          </cell>
          <cell r="O481">
            <v>10</v>
          </cell>
          <cell r="P481" t="str">
            <v>City Recycling</v>
          </cell>
        </row>
        <row r="482">
          <cell r="A482" t="str">
            <v>VALLEY.473</v>
          </cell>
          <cell r="B482">
            <v>485</v>
          </cell>
          <cell r="C482"/>
          <cell r="D482" t="str">
            <v xml:space="preserve">396 - 96 Gal Carts (from Coast)              </v>
          </cell>
          <cell r="E482">
            <v>38525</v>
          </cell>
          <cell r="F482">
            <v>16909.2</v>
          </cell>
          <cell r="G482">
            <v>0</v>
          </cell>
          <cell r="H482"/>
          <cell r="I482">
            <v>0</v>
          </cell>
          <cell r="J482">
            <v>5918.22</v>
          </cell>
          <cell r="K482">
            <v>1690.92</v>
          </cell>
          <cell r="L482">
            <v>7609.14</v>
          </cell>
          <cell r="M482">
            <v>9300.06</v>
          </cell>
          <cell r="N482" t="str">
            <v>S/L</v>
          </cell>
          <cell r="O482">
            <v>10</v>
          </cell>
          <cell r="P482" t="str">
            <v>City Recycling</v>
          </cell>
        </row>
        <row r="483">
          <cell r="A483" t="str">
            <v>VALLEY.474</v>
          </cell>
          <cell r="B483">
            <v>486</v>
          </cell>
          <cell r="C483"/>
          <cell r="D483" t="str">
            <v xml:space="preserve">300 - 32 Gal Carts (from Coast)              </v>
          </cell>
          <cell r="E483">
            <v>38525</v>
          </cell>
          <cell r="F483">
            <v>9900</v>
          </cell>
          <cell r="G483">
            <v>0</v>
          </cell>
          <cell r="H483"/>
          <cell r="I483">
            <v>0</v>
          </cell>
          <cell r="J483">
            <v>3465</v>
          </cell>
          <cell r="K483">
            <v>990</v>
          </cell>
          <cell r="L483">
            <v>4455</v>
          </cell>
          <cell r="M483">
            <v>5445</v>
          </cell>
          <cell r="N483" t="str">
            <v>S/L</v>
          </cell>
          <cell r="O483">
            <v>10</v>
          </cell>
          <cell r="P483" t="str">
            <v>City Recycling</v>
          </cell>
        </row>
        <row r="484">
          <cell r="A484" t="str">
            <v>VALLEY.475</v>
          </cell>
          <cell r="B484">
            <v>487</v>
          </cell>
          <cell r="C484"/>
          <cell r="D484" t="str">
            <v xml:space="preserve">5 - 3yd FL Containers                        </v>
          </cell>
          <cell r="E484">
            <v>38533</v>
          </cell>
          <cell r="F484">
            <v>3293.25</v>
          </cell>
          <cell r="G484">
            <v>0</v>
          </cell>
          <cell r="H484"/>
          <cell r="I484">
            <v>0</v>
          </cell>
          <cell r="J484">
            <v>1152.6500000000001</v>
          </cell>
          <cell r="K484">
            <v>329.33</v>
          </cell>
          <cell r="L484">
            <v>1481.98</v>
          </cell>
          <cell r="M484">
            <v>1811.27</v>
          </cell>
          <cell r="N484" t="str">
            <v>S/L</v>
          </cell>
          <cell r="O484">
            <v>10</v>
          </cell>
          <cell r="P484" t="str">
            <v>City Recycling</v>
          </cell>
        </row>
        <row r="485">
          <cell r="A485" t="str">
            <v>VALLEY.476</v>
          </cell>
          <cell r="B485">
            <v>488</v>
          </cell>
          <cell r="C485"/>
          <cell r="D485" t="str">
            <v xml:space="preserve">Rebuild Engine Adjustment 09/29/04  - #202   </v>
          </cell>
          <cell r="E485">
            <v>38562</v>
          </cell>
          <cell r="F485">
            <v>692.44</v>
          </cell>
          <cell r="G485">
            <v>0</v>
          </cell>
          <cell r="H485"/>
          <cell r="I485">
            <v>0</v>
          </cell>
          <cell r="J485">
            <v>337.98</v>
          </cell>
          <cell r="K485">
            <v>98.92</v>
          </cell>
          <cell r="L485">
            <v>436.9</v>
          </cell>
          <cell r="M485">
            <v>255.54</v>
          </cell>
          <cell r="N485" t="str">
            <v>S/L</v>
          </cell>
          <cell r="O485">
            <v>7</v>
          </cell>
          <cell r="P485" t="str">
            <v>Transportation Equipment</v>
          </cell>
        </row>
        <row r="486">
          <cell r="A486" t="str">
            <v>VALLEY.477</v>
          </cell>
          <cell r="B486">
            <v>489</v>
          </cell>
          <cell r="C486"/>
          <cell r="D486" t="str">
            <v xml:space="preserve">Replace Transmission - #319                  </v>
          </cell>
          <cell r="E486">
            <v>38653</v>
          </cell>
          <cell r="F486">
            <v>21543.93</v>
          </cell>
          <cell r="G486">
            <v>0</v>
          </cell>
          <cell r="H486"/>
          <cell r="I486">
            <v>0</v>
          </cell>
          <cell r="J486">
            <v>9746.0499999999993</v>
          </cell>
          <cell r="K486">
            <v>3077.7</v>
          </cell>
          <cell r="L486">
            <v>12823.75</v>
          </cell>
          <cell r="M486">
            <v>8720.18</v>
          </cell>
          <cell r="N486" t="str">
            <v>S/L</v>
          </cell>
          <cell r="O486">
            <v>7</v>
          </cell>
          <cell r="P486" t="str">
            <v>Transportation Equipment</v>
          </cell>
        </row>
        <row r="487">
          <cell r="A487" t="str">
            <v>VALLEY.478</v>
          </cell>
          <cell r="B487">
            <v>490</v>
          </cell>
          <cell r="C487"/>
          <cell r="D487" t="str">
            <v xml:space="preserve">1152 - 96 Gal Univ XHD Containers            </v>
          </cell>
          <cell r="E487">
            <v>38644</v>
          </cell>
          <cell r="F487">
            <v>56070.400000000001</v>
          </cell>
          <cell r="G487">
            <v>0</v>
          </cell>
          <cell r="H487"/>
          <cell r="I487">
            <v>0</v>
          </cell>
          <cell r="J487">
            <v>17755.63</v>
          </cell>
          <cell r="K487">
            <v>5607.04</v>
          </cell>
          <cell r="L487">
            <v>23362.67</v>
          </cell>
          <cell r="M487">
            <v>32707.73</v>
          </cell>
          <cell r="N487" t="str">
            <v>S/L</v>
          </cell>
          <cell r="O487">
            <v>10</v>
          </cell>
          <cell r="P487" t="str">
            <v>City Recycling</v>
          </cell>
        </row>
        <row r="488">
          <cell r="A488" t="str">
            <v>VALLEY.479</v>
          </cell>
          <cell r="B488">
            <v>491</v>
          </cell>
          <cell r="C488"/>
          <cell r="D488" t="str">
            <v xml:space="preserve">1000 - 96 Gal Univ Molded Containers         </v>
          </cell>
          <cell r="E488">
            <v>38644</v>
          </cell>
          <cell r="F488">
            <v>19500</v>
          </cell>
          <cell r="G488">
            <v>0</v>
          </cell>
          <cell r="H488"/>
          <cell r="I488">
            <v>0</v>
          </cell>
          <cell r="J488">
            <v>6175</v>
          </cell>
          <cell r="K488">
            <v>1950</v>
          </cell>
          <cell r="L488">
            <v>8125</v>
          </cell>
          <cell r="M488">
            <v>11375</v>
          </cell>
          <cell r="N488" t="str">
            <v>S/L</v>
          </cell>
          <cell r="O488">
            <v>10</v>
          </cell>
          <cell r="P488" t="str">
            <v>City Recycling</v>
          </cell>
        </row>
        <row r="489">
          <cell r="A489" t="str">
            <v>VALLEY.480</v>
          </cell>
          <cell r="B489">
            <v>492</v>
          </cell>
          <cell r="C489"/>
          <cell r="D489" t="str">
            <v xml:space="preserve">7488 - 96 Gal Univ XHD Containers            </v>
          </cell>
          <cell r="E489">
            <v>38644</v>
          </cell>
          <cell r="F489">
            <v>353713.6</v>
          </cell>
          <cell r="G489">
            <v>0</v>
          </cell>
          <cell r="H489"/>
          <cell r="I489">
            <v>0</v>
          </cell>
          <cell r="J489">
            <v>112009.31</v>
          </cell>
          <cell r="K489">
            <v>35371.360000000001</v>
          </cell>
          <cell r="L489">
            <v>147380.67000000001</v>
          </cell>
          <cell r="M489">
            <v>206332.93</v>
          </cell>
          <cell r="N489" t="str">
            <v>S/L</v>
          </cell>
          <cell r="O489">
            <v>10</v>
          </cell>
          <cell r="P489" t="str">
            <v>City Recycling</v>
          </cell>
        </row>
        <row r="490">
          <cell r="A490" t="str">
            <v>VALLEY.481</v>
          </cell>
          <cell r="B490">
            <v>493</v>
          </cell>
          <cell r="C490"/>
          <cell r="D490" t="str">
            <v xml:space="preserve">1140 - 32 Gal Univ XHD Containers            </v>
          </cell>
          <cell r="E490">
            <v>38651</v>
          </cell>
          <cell r="F490">
            <v>40120</v>
          </cell>
          <cell r="G490">
            <v>0</v>
          </cell>
          <cell r="H490"/>
          <cell r="I490">
            <v>0</v>
          </cell>
          <cell r="J490">
            <v>12704.67</v>
          </cell>
          <cell r="K490">
            <v>4012</v>
          </cell>
          <cell r="L490">
            <v>16716.669999999998</v>
          </cell>
          <cell r="M490">
            <v>23403.33</v>
          </cell>
          <cell r="N490" t="str">
            <v>S/L</v>
          </cell>
          <cell r="O490">
            <v>10</v>
          </cell>
          <cell r="P490" t="str">
            <v>City Recycling</v>
          </cell>
        </row>
        <row r="491">
          <cell r="A491" t="str">
            <v>VALLEY.482</v>
          </cell>
          <cell r="B491">
            <v>494</v>
          </cell>
          <cell r="C491"/>
          <cell r="D491" t="str">
            <v xml:space="preserve">68 - 96 Gal Univ Lids                        </v>
          </cell>
          <cell r="E491">
            <v>38686</v>
          </cell>
          <cell r="F491">
            <v>1308.97</v>
          </cell>
          <cell r="G491">
            <v>0</v>
          </cell>
          <cell r="H491"/>
          <cell r="I491">
            <v>0</v>
          </cell>
          <cell r="J491">
            <v>403.61</v>
          </cell>
          <cell r="K491">
            <v>130.9</v>
          </cell>
          <cell r="L491">
            <v>534.51</v>
          </cell>
          <cell r="M491">
            <v>774.46</v>
          </cell>
          <cell r="N491" t="str">
            <v>S/L</v>
          </cell>
          <cell r="O491">
            <v>10</v>
          </cell>
          <cell r="P491" t="str">
            <v>City Recycling</v>
          </cell>
        </row>
        <row r="492">
          <cell r="A492" t="str">
            <v>VALLEY.483</v>
          </cell>
          <cell r="B492">
            <v>495</v>
          </cell>
          <cell r="C492"/>
          <cell r="D492" t="str">
            <v xml:space="preserve">300 -  96 Gal Univ Lids                      </v>
          </cell>
          <cell r="E492">
            <v>38686</v>
          </cell>
          <cell r="F492">
            <v>5654.92</v>
          </cell>
          <cell r="G492">
            <v>0</v>
          </cell>
          <cell r="H492"/>
          <cell r="I492">
            <v>0</v>
          </cell>
          <cell r="J492">
            <v>1743.59</v>
          </cell>
          <cell r="K492">
            <v>565.49</v>
          </cell>
          <cell r="L492">
            <v>2309.08</v>
          </cell>
          <cell r="M492">
            <v>3345.84</v>
          </cell>
          <cell r="N492" t="str">
            <v>S/L</v>
          </cell>
          <cell r="O492">
            <v>10</v>
          </cell>
          <cell r="P492" t="str">
            <v>City Recycling</v>
          </cell>
        </row>
        <row r="493">
          <cell r="A493" t="str">
            <v>VALLEY.484</v>
          </cell>
          <cell r="B493">
            <v>496</v>
          </cell>
          <cell r="C493"/>
          <cell r="D493" t="str">
            <v xml:space="preserve">756 - 96 Gal Univ XHD Containers             </v>
          </cell>
          <cell r="E493">
            <v>38714</v>
          </cell>
          <cell r="F493">
            <v>40956</v>
          </cell>
          <cell r="G493">
            <v>0</v>
          </cell>
          <cell r="H493"/>
          <cell r="I493">
            <v>0</v>
          </cell>
          <cell r="J493">
            <v>12286.8</v>
          </cell>
          <cell r="K493">
            <v>4095.6</v>
          </cell>
          <cell r="L493">
            <v>16382.4</v>
          </cell>
          <cell r="M493">
            <v>24573.599999999999</v>
          </cell>
          <cell r="N493" t="str">
            <v>S/L</v>
          </cell>
          <cell r="O493">
            <v>10</v>
          </cell>
          <cell r="P493" t="str">
            <v>City Recycling</v>
          </cell>
        </row>
        <row r="494">
          <cell r="A494" t="str">
            <v>VALLEY.485</v>
          </cell>
          <cell r="B494">
            <v>497</v>
          </cell>
          <cell r="C494"/>
          <cell r="D494" t="str">
            <v xml:space="preserve">1 - 2yd FL Metal Locking Container (trx-WOW) </v>
          </cell>
          <cell r="E494">
            <v>38715</v>
          </cell>
          <cell r="F494">
            <v>698.69</v>
          </cell>
          <cell r="G494">
            <v>0</v>
          </cell>
          <cell r="H494"/>
          <cell r="I494">
            <v>0</v>
          </cell>
          <cell r="J494">
            <v>209.61</v>
          </cell>
          <cell r="K494">
            <v>69.87</v>
          </cell>
          <cell r="L494">
            <v>279.48</v>
          </cell>
          <cell r="M494">
            <v>419.21</v>
          </cell>
          <cell r="N494" t="str">
            <v>S/L</v>
          </cell>
          <cell r="O494">
            <v>10</v>
          </cell>
          <cell r="P494" t="str">
            <v>City Recycling</v>
          </cell>
        </row>
        <row r="495">
          <cell r="A495" t="str">
            <v>VALLEY.486</v>
          </cell>
          <cell r="B495">
            <v>498</v>
          </cell>
          <cell r="C495"/>
          <cell r="D495" t="str">
            <v xml:space="preserve">1 - 2yd FL Metal Locking Container (trx-WOW) </v>
          </cell>
          <cell r="E495">
            <v>38715</v>
          </cell>
          <cell r="F495">
            <v>710.78</v>
          </cell>
          <cell r="G495">
            <v>0</v>
          </cell>
          <cell r="H495"/>
          <cell r="I495">
            <v>0</v>
          </cell>
          <cell r="J495">
            <v>213.24</v>
          </cell>
          <cell r="K495">
            <v>71.08</v>
          </cell>
          <cell r="L495">
            <v>284.32</v>
          </cell>
          <cell r="M495">
            <v>426.46</v>
          </cell>
          <cell r="N495" t="str">
            <v>S/L</v>
          </cell>
          <cell r="O495">
            <v>10</v>
          </cell>
          <cell r="P495" t="str">
            <v>City Recycling</v>
          </cell>
        </row>
        <row r="496">
          <cell r="A496" t="str">
            <v>VALLEY.487</v>
          </cell>
          <cell r="B496">
            <v>499</v>
          </cell>
          <cell r="C496"/>
          <cell r="D496" t="str">
            <v xml:space="preserve">1 - 4yd Plastic Container w/ Lids &amp; Casters  </v>
          </cell>
          <cell r="E496">
            <v>38717</v>
          </cell>
          <cell r="F496">
            <v>551.1</v>
          </cell>
          <cell r="G496">
            <v>0</v>
          </cell>
          <cell r="H496"/>
          <cell r="I496">
            <v>0</v>
          </cell>
          <cell r="J496">
            <v>165.33</v>
          </cell>
          <cell r="K496">
            <v>55.11</v>
          </cell>
          <cell r="L496">
            <v>220.44</v>
          </cell>
          <cell r="M496">
            <v>330.66</v>
          </cell>
          <cell r="N496" t="str">
            <v>S/L</v>
          </cell>
          <cell r="O496">
            <v>10</v>
          </cell>
          <cell r="P496" t="str">
            <v>City Recycling</v>
          </cell>
        </row>
        <row r="497">
          <cell r="A497" t="str">
            <v>VALLEY.488</v>
          </cell>
          <cell r="B497">
            <v>500</v>
          </cell>
          <cell r="C497"/>
          <cell r="D497" t="str">
            <v xml:space="preserve">5 - 3yd Plastic Containers w/ Lids &amp; Casters </v>
          </cell>
          <cell r="E497">
            <v>38717</v>
          </cell>
          <cell r="F497">
            <v>2480.52</v>
          </cell>
          <cell r="G497">
            <v>0</v>
          </cell>
          <cell r="H497"/>
          <cell r="I497">
            <v>0</v>
          </cell>
          <cell r="J497">
            <v>744.15</v>
          </cell>
          <cell r="K497">
            <v>248.05</v>
          </cell>
          <cell r="L497">
            <v>992.2</v>
          </cell>
          <cell r="M497">
            <v>1488.32</v>
          </cell>
          <cell r="N497" t="str">
            <v>S/L</v>
          </cell>
          <cell r="O497">
            <v>10</v>
          </cell>
          <cell r="P497" t="str">
            <v>City Recycling</v>
          </cell>
        </row>
        <row r="498">
          <cell r="A498" t="str">
            <v>VALLEY.489</v>
          </cell>
          <cell r="B498">
            <v>501</v>
          </cell>
          <cell r="C498"/>
          <cell r="D498" t="str">
            <v xml:space="preserve">2006 Heil DuraPack Front Loader Body - #208  </v>
          </cell>
          <cell r="E498">
            <v>38761</v>
          </cell>
          <cell r="F498">
            <v>99095.360000000001</v>
          </cell>
          <cell r="G498">
            <v>0</v>
          </cell>
          <cell r="H498"/>
          <cell r="I498">
            <v>0</v>
          </cell>
          <cell r="J498">
            <v>41289.730000000003</v>
          </cell>
          <cell r="K498">
            <v>14156.48</v>
          </cell>
          <cell r="L498">
            <v>55446.21</v>
          </cell>
          <cell r="M498">
            <v>43649.15</v>
          </cell>
          <cell r="N498" t="str">
            <v>S/L</v>
          </cell>
          <cell r="O498">
            <v>7</v>
          </cell>
          <cell r="P498" t="str">
            <v>Transportation Equipment</v>
          </cell>
        </row>
        <row r="499">
          <cell r="A499" t="str">
            <v>VALLEY.490</v>
          </cell>
          <cell r="B499">
            <v>502</v>
          </cell>
          <cell r="C499"/>
          <cell r="D499" t="str">
            <v xml:space="preserve">2006 Peterbilt 320 Front Loader - #208       </v>
          </cell>
          <cell r="E499">
            <v>38789</v>
          </cell>
          <cell r="F499">
            <v>112900</v>
          </cell>
          <cell r="G499">
            <v>0</v>
          </cell>
          <cell r="H499"/>
          <cell r="I499">
            <v>0</v>
          </cell>
          <cell r="J499">
            <v>45697.62</v>
          </cell>
          <cell r="K499">
            <v>16128.57</v>
          </cell>
          <cell r="L499">
            <v>61826.19</v>
          </cell>
          <cell r="M499">
            <v>51073.81</v>
          </cell>
          <cell r="N499" t="str">
            <v>S/L</v>
          </cell>
          <cell r="O499">
            <v>7</v>
          </cell>
          <cell r="P499" t="str">
            <v>Transportation Equipment</v>
          </cell>
        </row>
        <row r="500">
          <cell r="A500" t="str">
            <v>VALLEY.491</v>
          </cell>
          <cell r="B500">
            <v>503</v>
          </cell>
          <cell r="C500"/>
          <cell r="D500" t="str">
            <v xml:space="preserve">2000 Chevrolet Silverado - #814              </v>
          </cell>
          <cell r="E500">
            <v>38790</v>
          </cell>
          <cell r="F500">
            <v>18000</v>
          </cell>
          <cell r="G500">
            <v>0</v>
          </cell>
          <cell r="H500"/>
          <cell r="I500">
            <v>0</v>
          </cell>
          <cell r="J500">
            <v>7285.72</v>
          </cell>
          <cell r="K500">
            <v>2571.4299999999998</v>
          </cell>
          <cell r="L500">
            <v>9857.15</v>
          </cell>
          <cell r="M500">
            <v>8142.85</v>
          </cell>
          <cell r="N500" t="str">
            <v>S/L</v>
          </cell>
          <cell r="O500">
            <v>7</v>
          </cell>
          <cell r="P500" t="str">
            <v>Transportation Equipment</v>
          </cell>
        </row>
        <row r="501">
          <cell r="A501" t="str">
            <v>VALLEY.492</v>
          </cell>
          <cell r="B501">
            <v>504</v>
          </cell>
          <cell r="C501"/>
          <cell r="D501" t="str">
            <v xml:space="preserve">Air Lift Roll-Off - #208                     </v>
          </cell>
          <cell r="E501">
            <v>38803</v>
          </cell>
          <cell r="F501">
            <v>11282.5</v>
          </cell>
          <cell r="G501">
            <v>0</v>
          </cell>
          <cell r="H501"/>
          <cell r="I501">
            <v>0</v>
          </cell>
          <cell r="J501">
            <v>4432.42</v>
          </cell>
          <cell r="K501">
            <v>1611.79</v>
          </cell>
          <cell r="L501">
            <v>6044.21</v>
          </cell>
          <cell r="M501">
            <v>5238.29</v>
          </cell>
          <cell r="N501" t="str">
            <v>S/L</v>
          </cell>
          <cell r="O501">
            <v>7</v>
          </cell>
          <cell r="P501" t="str">
            <v>Transportation Equipment</v>
          </cell>
        </row>
        <row r="502">
          <cell r="A502" t="str">
            <v>VALLEY.493</v>
          </cell>
          <cell r="B502">
            <v>505</v>
          </cell>
          <cell r="C502"/>
          <cell r="D502" t="str">
            <v xml:space="preserve">Truck Scale Kit - #208                       </v>
          </cell>
          <cell r="E502">
            <v>38804</v>
          </cell>
          <cell r="F502">
            <v>1914.56</v>
          </cell>
          <cell r="G502">
            <v>0</v>
          </cell>
          <cell r="H502"/>
          <cell r="I502">
            <v>0</v>
          </cell>
          <cell r="J502">
            <v>752.15</v>
          </cell>
          <cell r="K502">
            <v>273.51</v>
          </cell>
          <cell r="L502">
            <v>1025.6600000000001</v>
          </cell>
          <cell r="M502">
            <v>888.9</v>
          </cell>
          <cell r="N502" t="str">
            <v>S/L</v>
          </cell>
          <cell r="O502">
            <v>7</v>
          </cell>
          <cell r="P502" t="str">
            <v>Transportation Equipment</v>
          </cell>
        </row>
        <row r="503">
          <cell r="A503" t="str">
            <v>VALLEY.494</v>
          </cell>
          <cell r="B503">
            <v>506</v>
          </cell>
          <cell r="C503"/>
          <cell r="D503" t="str">
            <v xml:space="preserve">Color Camera System - #208                   </v>
          </cell>
          <cell r="E503">
            <v>38804</v>
          </cell>
          <cell r="F503">
            <v>1398.36</v>
          </cell>
          <cell r="G503">
            <v>0</v>
          </cell>
          <cell r="H503"/>
          <cell r="I503">
            <v>0</v>
          </cell>
          <cell r="J503">
            <v>549.36</v>
          </cell>
          <cell r="K503">
            <v>199.77</v>
          </cell>
          <cell r="L503">
            <v>749.13</v>
          </cell>
          <cell r="M503">
            <v>649.23</v>
          </cell>
          <cell r="N503" t="str">
            <v>S/L</v>
          </cell>
          <cell r="O503">
            <v>7</v>
          </cell>
          <cell r="P503" t="str">
            <v>Transportation Equipment</v>
          </cell>
        </row>
        <row r="504">
          <cell r="A504" t="str">
            <v>VALLEY.495</v>
          </cell>
          <cell r="B504">
            <v>507</v>
          </cell>
          <cell r="C504"/>
          <cell r="D504" t="str">
            <v xml:space="preserve">Decals - #208                                </v>
          </cell>
          <cell r="E504">
            <v>38806</v>
          </cell>
          <cell r="F504">
            <v>1100</v>
          </cell>
          <cell r="G504">
            <v>0</v>
          </cell>
          <cell r="H504"/>
          <cell r="I504">
            <v>0</v>
          </cell>
          <cell r="J504">
            <v>432.14</v>
          </cell>
          <cell r="K504">
            <v>157.13999999999999</v>
          </cell>
          <cell r="L504">
            <v>589.28</v>
          </cell>
          <cell r="M504">
            <v>510.72</v>
          </cell>
          <cell r="N504" t="str">
            <v>S/L</v>
          </cell>
          <cell r="O504">
            <v>7</v>
          </cell>
          <cell r="P504" t="str">
            <v>Transportation Equipment</v>
          </cell>
        </row>
        <row r="505">
          <cell r="A505" t="str">
            <v>VALLEY.496</v>
          </cell>
          <cell r="B505">
            <v>508</v>
          </cell>
          <cell r="C505"/>
          <cell r="D505" t="str">
            <v xml:space="preserve">1998 Peterbilt Heil 7000 - #322              </v>
          </cell>
          <cell r="E505">
            <v>38807</v>
          </cell>
          <cell r="F505">
            <v>37500</v>
          </cell>
          <cell r="G505">
            <v>0</v>
          </cell>
          <cell r="H505"/>
          <cell r="I505">
            <v>0</v>
          </cell>
          <cell r="J505">
            <v>14732.14</v>
          </cell>
          <cell r="K505">
            <v>5357.14</v>
          </cell>
          <cell r="L505">
            <v>20089.28</v>
          </cell>
          <cell r="M505">
            <v>17410.72</v>
          </cell>
          <cell r="N505" t="str">
            <v>S/L</v>
          </cell>
          <cell r="O505">
            <v>7</v>
          </cell>
          <cell r="P505" t="str">
            <v>Transportation Equipment</v>
          </cell>
        </row>
        <row r="506">
          <cell r="A506" t="str">
            <v>VALLEY.497</v>
          </cell>
          <cell r="B506">
            <v>509</v>
          </cell>
          <cell r="C506"/>
          <cell r="D506" t="str">
            <v xml:space="preserve">Fleetmind GPS System                         </v>
          </cell>
          <cell r="E506">
            <v>38748</v>
          </cell>
          <cell r="F506">
            <v>43410.22</v>
          </cell>
          <cell r="G506">
            <v>0</v>
          </cell>
          <cell r="H506"/>
          <cell r="I506">
            <v>0</v>
          </cell>
          <cell r="J506">
            <v>25322.62</v>
          </cell>
          <cell r="K506">
            <v>8682.0400000000009</v>
          </cell>
          <cell r="L506">
            <v>34004.660000000003</v>
          </cell>
          <cell r="M506">
            <v>9405.56</v>
          </cell>
          <cell r="N506" t="str">
            <v>S/L</v>
          </cell>
          <cell r="O506">
            <v>5</v>
          </cell>
          <cell r="P506" t="str">
            <v>Machinery</v>
          </cell>
        </row>
        <row r="507">
          <cell r="A507" t="str">
            <v>VALLEY.498</v>
          </cell>
          <cell r="B507">
            <v>510</v>
          </cell>
          <cell r="C507"/>
          <cell r="D507" t="str">
            <v xml:space="preserve">102 - 96 Gal Univ Lids                       </v>
          </cell>
          <cell r="E507">
            <v>38744</v>
          </cell>
          <cell r="F507">
            <v>1609.76</v>
          </cell>
          <cell r="G507">
            <v>0</v>
          </cell>
          <cell r="H507"/>
          <cell r="I507">
            <v>0</v>
          </cell>
          <cell r="J507">
            <v>469.52</v>
          </cell>
          <cell r="K507">
            <v>160.97999999999999</v>
          </cell>
          <cell r="L507">
            <v>630.5</v>
          </cell>
          <cell r="M507">
            <v>979.26</v>
          </cell>
          <cell r="N507" t="str">
            <v>S/L</v>
          </cell>
          <cell r="O507">
            <v>10</v>
          </cell>
          <cell r="P507" t="str">
            <v>City Recycling</v>
          </cell>
        </row>
        <row r="508">
          <cell r="A508" t="str">
            <v>VALLEY.499</v>
          </cell>
          <cell r="B508">
            <v>511</v>
          </cell>
          <cell r="C508"/>
          <cell r="D508" t="str">
            <v xml:space="preserve">396 - 96 Gal Univ XHD Containers             </v>
          </cell>
          <cell r="E508">
            <v>38744</v>
          </cell>
          <cell r="F508">
            <v>21696</v>
          </cell>
          <cell r="G508">
            <v>0</v>
          </cell>
          <cell r="H508"/>
          <cell r="I508">
            <v>0</v>
          </cell>
          <cell r="J508">
            <v>6328</v>
          </cell>
          <cell r="K508">
            <v>2169.6</v>
          </cell>
          <cell r="L508">
            <v>8497.6</v>
          </cell>
          <cell r="M508">
            <v>13198.4</v>
          </cell>
          <cell r="N508" t="str">
            <v>S/L</v>
          </cell>
          <cell r="O508">
            <v>10</v>
          </cell>
          <cell r="P508" t="str">
            <v>City Recycling</v>
          </cell>
        </row>
        <row r="509">
          <cell r="A509" t="str">
            <v>VALLEY.500</v>
          </cell>
          <cell r="B509">
            <v>512</v>
          </cell>
          <cell r="C509"/>
          <cell r="D509" t="str">
            <v xml:space="preserve">7' X 20' Delivery Trailer - #667             </v>
          </cell>
          <cell r="E509">
            <v>38856</v>
          </cell>
          <cell r="F509">
            <v>2098</v>
          </cell>
          <cell r="G509">
            <v>0</v>
          </cell>
          <cell r="H509"/>
          <cell r="I509">
            <v>0</v>
          </cell>
          <cell r="J509">
            <v>774.25</v>
          </cell>
          <cell r="K509">
            <v>299.70999999999998</v>
          </cell>
          <cell r="L509">
            <v>1073.96</v>
          </cell>
          <cell r="M509">
            <v>1024.04</v>
          </cell>
          <cell r="N509" t="str">
            <v>S/L</v>
          </cell>
          <cell r="O509">
            <v>7</v>
          </cell>
          <cell r="P509" t="str">
            <v>Machinery</v>
          </cell>
        </row>
        <row r="510">
          <cell r="A510" t="str">
            <v>VALLEY.501</v>
          </cell>
          <cell r="B510">
            <v>513</v>
          </cell>
          <cell r="C510"/>
          <cell r="D510" t="str">
            <v xml:space="preserve">Tires - #208                                 </v>
          </cell>
          <cell r="E510">
            <v>38837</v>
          </cell>
          <cell r="F510">
            <v>1121.3</v>
          </cell>
          <cell r="G510">
            <v>0</v>
          </cell>
          <cell r="H510"/>
          <cell r="I510">
            <v>0</v>
          </cell>
          <cell r="J510">
            <v>427.17</v>
          </cell>
          <cell r="K510">
            <v>160.19</v>
          </cell>
          <cell r="L510">
            <v>587.36</v>
          </cell>
          <cell r="M510">
            <v>533.94000000000005</v>
          </cell>
          <cell r="N510" t="str">
            <v>S/L</v>
          </cell>
          <cell r="O510">
            <v>7</v>
          </cell>
          <cell r="P510" t="str">
            <v>Transportation Equipment</v>
          </cell>
        </row>
        <row r="511">
          <cell r="A511" t="str">
            <v>VALLEY.502</v>
          </cell>
          <cell r="B511">
            <v>514</v>
          </cell>
          <cell r="C511"/>
          <cell r="D511" t="str">
            <v xml:space="preserve">Sandblast Truck Prep - #322                  </v>
          </cell>
          <cell r="E511">
            <v>38868</v>
          </cell>
          <cell r="F511">
            <v>1537.5</v>
          </cell>
          <cell r="G511">
            <v>0</v>
          </cell>
          <cell r="H511"/>
          <cell r="I511">
            <v>0</v>
          </cell>
          <cell r="J511">
            <v>567.41</v>
          </cell>
          <cell r="K511">
            <v>219.64</v>
          </cell>
          <cell r="L511">
            <v>787.05</v>
          </cell>
          <cell r="M511">
            <v>750.45</v>
          </cell>
          <cell r="N511" t="str">
            <v>S/L</v>
          </cell>
          <cell r="O511">
            <v>7</v>
          </cell>
          <cell r="P511" t="str">
            <v>Transportation Equipment</v>
          </cell>
        </row>
        <row r="512">
          <cell r="A512" t="str">
            <v>VALLEY.503</v>
          </cell>
          <cell r="B512">
            <v>515</v>
          </cell>
          <cell r="C512"/>
          <cell r="D512" t="str">
            <v xml:space="preserve">Paint Truck - #814                           </v>
          </cell>
          <cell r="E512">
            <v>38882</v>
          </cell>
          <cell r="F512">
            <v>2000</v>
          </cell>
          <cell r="G512">
            <v>0</v>
          </cell>
          <cell r="H512"/>
          <cell r="I512">
            <v>0</v>
          </cell>
          <cell r="J512">
            <v>738.09</v>
          </cell>
          <cell r="K512">
            <v>285.70999999999998</v>
          </cell>
          <cell r="L512">
            <v>1023.8</v>
          </cell>
          <cell r="M512">
            <v>976.2</v>
          </cell>
          <cell r="N512" t="str">
            <v>S/L</v>
          </cell>
          <cell r="O512">
            <v>7</v>
          </cell>
          <cell r="P512" t="str">
            <v>Transportation Equipment</v>
          </cell>
        </row>
        <row r="513">
          <cell r="A513" t="str">
            <v>VALLEY.504</v>
          </cell>
          <cell r="B513">
            <v>516</v>
          </cell>
          <cell r="C513"/>
          <cell r="D513" t="str">
            <v xml:space="preserve">Air Spring Kit - #818                        </v>
          </cell>
          <cell r="E513">
            <v>38888</v>
          </cell>
          <cell r="F513">
            <v>189.44</v>
          </cell>
          <cell r="G513">
            <v>0</v>
          </cell>
          <cell r="H513"/>
          <cell r="I513">
            <v>0</v>
          </cell>
          <cell r="J513">
            <v>67.650000000000006</v>
          </cell>
          <cell r="K513">
            <v>27.06</v>
          </cell>
          <cell r="L513">
            <v>94.71</v>
          </cell>
          <cell r="M513">
            <v>94.73</v>
          </cell>
          <cell r="N513" t="str">
            <v>S/L</v>
          </cell>
          <cell r="O513">
            <v>7</v>
          </cell>
          <cell r="P513" t="str">
            <v>Transportation Equipment</v>
          </cell>
        </row>
        <row r="514">
          <cell r="A514" t="str">
            <v>VALLEY.505</v>
          </cell>
          <cell r="B514">
            <v>517</v>
          </cell>
          <cell r="C514"/>
          <cell r="D514" t="str">
            <v xml:space="preserve">ROC-2600HR Roll-Off Tarper System - #118     </v>
          </cell>
          <cell r="E514">
            <v>38898</v>
          </cell>
          <cell r="F514">
            <v>3748.49</v>
          </cell>
          <cell r="G514">
            <v>0</v>
          </cell>
          <cell r="H514"/>
          <cell r="I514">
            <v>0</v>
          </cell>
          <cell r="J514">
            <v>1338.75</v>
          </cell>
          <cell r="K514">
            <v>535.5</v>
          </cell>
          <cell r="L514">
            <v>1874.25</v>
          </cell>
          <cell r="M514">
            <v>1874.24</v>
          </cell>
          <cell r="N514" t="str">
            <v>S/L</v>
          </cell>
          <cell r="O514">
            <v>7</v>
          </cell>
          <cell r="P514" t="str">
            <v>Transportation Equipment</v>
          </cell>
        </row>
        <row r="515">
          <cell r="A515" t="str">
            <v>VALLEY.506</v>
          </cell>
          <cell r="B515">
            <v>518</v>
          </cell>
          <cell r="C515"/>
          <cell r="D515" t="str">
            <v xml:space="preserve">22.6 Roll-Off System - #118                  </v>
          </cell>
          <cell r="E515">
            <v>38898</v>
          </cell>
          <cell r="F515">
            <v>26181</v>
          </cell>
          <cell r="G515">
            <v>0</v>
          </cell>
          <cell r="H515"/>
          <cell r="I515">
            <v>0</v>
          </cell>
          <cell r="J515">
            <v>9350.35</v>
          </cell>
          <cell r="K515">
            <v>3740.14</v>
          </cell>
          <cell r="L515">
            <v>13090.49</v>
          </cell>
          <cell r="M515">
            <v>13090.51</v>
          </cell>
          <cell r="N515" t="str">
            <v>S/L</v>
          </cell>
          <cell r="O515">
            <v>7</v>
          </cell>
          <cell r="P515" t="str">
            <v>Transportation Equipment</v>
          </cell>
        </row>
        <row r="516">
          <cell r="A516" t="str">
            <v>VALLEY.507</v>
          </cell>
          <cell r="B516">
            <v>519</v>
          </cell>
          <cell r="C516"/>
          <cell r="D516" t="str">
            <v xml:space="preserve">Steel For Building Sides - #667              </v>
          </cell>
          <cell r="E516">
            <v>38898</v>
          </cell>
          <cell r="F516">
            <v>830.59</v>
          </cell>
          <cell r="G516">
            <v>0</v>
          </cell>
          <cell r="H516"/>
          <cell r="I516">
            <v>0</v>
          </cell>
          <cell r="J516">
            <v>296.64999999999998</v>
          </cell>
          <cell r="K516">
            <v>118.66</v>
          </cell>
          <cell r="L516">
            <v>415.31</v>
          </cell>
          <cell r="M516">
            <v>415.28</v>
          </cell>
          <cell r="N516" t="str">
            <v>S/L</v>
          </cell>
          <cell r="O516">
            <v>7</v>
          </cell>
          <cell r="P516" t="str">
            <v>Transportation Equipment</v>
          </cell>
        </row>
        <row r="517">
          <cell r="A517" t="str">
            <v>VALLEY.508</v>
          </cell>
          <cell r="B517">
            <v>520</v>
          </cell>
          <cell r="C517"/>
          <cell r="D517" t="str">
            <v xml:space="preserve">2 - 6yd FL Cathedral Containers              </v>
          </cell>
          <cell r="E517">
            <v>38837</v>
          </cell>
          <cell r="F517">
            <v>2082.58</v>
          </cell>
          <cell r="G517">
            <v>0</v>
          </cell>
          <cell r="H517"/>
          <cell r="I517">
            <v>0</v>
          </cell>
          <cell r="J517">
            <v>555.36</v>
          </cell>
          <cell r="K517">
            <v>208.26</v>
          </cell>
          <cell r="L517">
            <v>763.62</v>
          </cell>
          <cell r="M517">
            <v>1318.96</v>
          </cell>
          <cell r="N517" t="str">
            <v>S/L</v>
          </cell>
          <cell r="O517">
            <v>10</v>
          </cell>
          <cell r="P517" t="str">
            <v>City Recycling</v>
          </cell>
        </row>
        <row r="518">
          <cell r="A518" t="str">
            <v>VALLEY.509</v>
          </cell>
          <cell r="B518">
            <v>521</v>
          </cell>
          <cell r="C518"/>
          <cell r="D518" t="str">
            <v xml:space="preserve">2 - 8yd FL Cathedral Containers              </v>
          </cell>
          <cell r="E518">
            <v>38837</v>
          </cell>
          <cell r="F518">
            <v>2669.5</v>
          </cell>
          <cell r="G518">
            <v>0</v>
          </cell>
          <cell r="H518"/>
          <cell r="I518">
            <v>0</v>
          </cell>
          <cell r="J518">
            <v>711.87</v>
          </cell>
          <cell r="K518">
            <v>266.95</v>
          </cell>
          <cell r="L518">
            <v>978.82</v>
          </cell>
          <cell r="M518">
            <v>1690.68</v>
          </cell>
          <cell r="N518" t="str">
            <v>S/L</v>
          </cell>
          <cell r="O518">
            <v>10</v>
          </cell>
          <cell r="P518" t="str">
            <v>City Recycling</v>
          </cell>
        </row>
        <row r="519">
          <cell r="A519" t="str">
            <v>VALLEY.510</v>
          </cell>
          <cell r="B519">
            <v>522</v>
          </cell>
          <cell r="C519"/>
          <cell r="D519" t="str">
            <v xml:space="preserve">5 - 4yd FL Cardboard Recyc Containers        </v>
          </cell>
          <cell r="E519">
            <v>38837</v>
          </cell>
          <cell r="F519">
            <v>3868.1</v>
          </cell>
          <cell r="G519">
            <v>0</v>
          </cell>
          <cell r="H519"/>
          <cell r="I519">
            <v>0</v>
          </cell>
          <cell r="J519">
            <v>1031.49</v>
          </cell>
          <cell r="K519">
            <v>386.81</v>
          </cell>
          <cell r="L519">
            <v>1418.3</v>
          </cell>
          <cell r="M519">
            <v>2449.8000000000002</v>
          </cell>
          <cell r="N519" t="str">
            <v>S/L</v>
          </cell>
          <cell r="O519">
            <v>10</v>
          </cell>
          <cell r="P519" t="str">
            <v>City Recycling</v>
          </cell>
        </row>
        <row r="520">
          <cell r="A520" t="str">
            <v>VALLEY.511</v>
          </cell>
          <cell r="B520">
            <v>523</v>
          </cell>
          <cell r="C520"/>
          <cell r="D520" t="str">
            <v xml:space="preserve">15 - 2yd Containers W/ Lids &amp; Casters        </v>
          </cell>
          <cell r="E520">
            <v>38837</v>
          </cell>
          <cell r="F520">
            <v>7765.5</v>
          </cell>
          <cell r="G520">
            <v>0</v>
          </cell>
          <cell r="H520"/>
          <cell r="I520">
            <v>0</v>
          </cell>
          <cell r="J520">
            <v>2070.8000000000002</v>
          </cell>
          <cell r="K520">
            <v>776.55</v>
          </cell>
          <cell r="L520">
            <v>2847.35</v>
          </cell>
          <cell r="M520">
            <v>4918.1499999999996</v>
          </cell>
          <cell r="N520" t="str">
            <v>S/L</v>
          </cell>
          <cell r="O520">
            <v>10</v>
          </cell>
          <cell r="P520" t="str">
            <v>City Recycling</v>
          </cell>
        </row>
        <row r="521">
          <cell r="A521" t="str">
            <v>VALLEY.512</v>
          </cell>
          <cell r="B521">
            <v>524</v>
          </cell>
          <cell r="C521"/>
          <cell r="D521" t="str">
            <v xml:space="preserve">5 - 3yd Containers W/ Lids &amp; Casters         </v>
          </cell>
          <cell r="E521">
            <v>38837</v>
          </cell>
          <cell r="F521">
            <v>3063.5</v>
          </cell>
          <cell r="G521">
            <v>0</v>
          </cell>
          <cell r="H521"/>
          <cell r="I521">
            <v>0</v>
          </cell>
          <cell r="J521">
            <v>816.93</v>
          </cell>
          <cell r="K521">
            <v>306.35000000000002</v>
          </cell>
          <cell r="L521">
            <v>1123.28</v>
          </cell>
          <cell r="M521">
            <v>1940.22</v>
          </cell>
          <cell r="N521" t="str">
            <v>S/L</v>
          </cell>
          <cell r="O521">
            <v>10</v>
          </cell>
          <cell r="P521" t="str">
            <v>City Recycling</v>
          </cell>
        </row>
        <row r="522">
          <cell r="A522" t="str">
            <v>VALLEY.513</v>
          </cell>
          <cell r="B522">
            <v>525</v>
          </cell>
          <cell r="C522"/>
          <cell r="D522" t="str">
            <v xml:space="preserve">15 - 3yd Containers W/Lids &amp; Casters         </v>
          </cell>
          <cell r="E522">
            <v>38837</v>
          </cell>
          <cell r="F522">
            <v>8867.4</v>
          </cell>
          <cell r="G522">
            <v>0</v>
          </cell>
          <cell r="H522"/>
          <cell r="I522">
            <v>0</v>
          </cell>
          <cell r="J522">
            <v>2364.64</v>
          </cell>
          <cell r="K522">
            <v>886.74</v>
          </cell>
          <cell r="L522">
            <v>3251.38</v>
          </cell>
          <cell r="M522">
            <v>5616.02</v>
          </cell>
          <cell r="N522" t="str">
            <v>S/L</v>
          </cell>
          <cell r="O522">
            <v>10</v>
          </cell>
          <cell r="P522" t="str">
            <v>City Recycling</v>
          </cell>
        </row>
        <row r="523">
          <cell r="A523" t="str">
            <v>VALLEY.514</v>
          </cell>
          <cell r="B523">
            <v>526</v>
          </cell>
          <cell r="C523"/>
          <cell r="D523" t="str">
            <v xml:space="preserve">Drain Plug                                   </v>
          </cell>
          <cell r="E523">
            <v>38837</v>
          </cell>
          <cell r="F523">
            <v>15</v>
          </cell>
          <cell r="G523">
            <v>0</v>
          </cell>
          <cell r="H523"/>
          <cell r="I523">
            <v>0</v>
          </cell>
          <cell r="J523">
            <v>4</v>
          </cell>
          <cell r="K523">
            <v>1.5</v>
          </cell>
          <cell r="L523">
            <v>5.5</v>
          </cell>
          <cell r="M523">
            <v>9.5</v>
          </cell>
          <cell r="N523" t="str">
            <v>S/L</v>
          </cell>
          <cell r="O523">
            <v>10</v>
          </cell>
          <cell r="P523" t="str">
            <v>City Recycling</v>
          </cell>
        </row>
        <row r="524">
          <cell r="A524" t="str">
            <v>VALLEY.515</v>
          </cell>
          <cell r="B524">
            <v>527</v>
          </cell>
          <cell r="C524"/>
          <cell r="D524" t="str">
            <v xml:space="preserve">10 - 4yd Containers W/Lids &amp; Casters         </v>
          </cell>
          <cell r="E524">
            <v>38837</v>
          </cell>
          <cell r="F524">
            <v>6511.6</v>
          </cell>
          <cell r="G524">
            <v>0</v>
          </cell>
          <cell r="H524"/>
          <cell r="I524">
            <v>0</v>
          </cell>
          <cell r="J524">
            <v>1736.43</v>
          </cell>
          <cell r="K524">
            <v>651.16</v>
          </cell>
          <cell r="L524">
            <v>2387.59</v>
          </cell>
          <cell r="M524">
            <v>4124.01</v>
          </cell>
          <cell r="N524" t="str">
            <v>S/L</v>
          </cell>
          <cell r="O524">
            <v>10</v>
          </cell>
          <cell r="P524" t="str">
            <v>City Recycling</v>
          </cell>
        </row>
        <row r="525">
          <cell r="A525" t="str">
            <v>VALLEY.516</v>
          </cell>
          <cell r="B525">
            <v>528</v>
          </cell>
          <cell r="C525"/>
          <cell r="D525" t="str">
            <v xml:space="preserve">102 - 96 Gal Univ Lids                       </v>
          </cell>
          <cell r="E525">
            <v>38848</v>
          </cell>
          <cell r="F525">
            <v>1923</v>
          </cell>
          <cell r="G525">
            <v>0</v>
          </cell>
          <cell r="H525"/>
          <cell r="I525">
            <v>0</v>
          </cell>
          <cell r="J525">
            <v>512.79999999999995</v>
          </cell>
          <cell r="K525">
            <v>192.3</v>
          </cell>
          <cell r="L525">
            <v>705.1</v>
          </cell>
          <cell r="M525">
            <v>1217.9000000000001</v>
          </cell>
          <cell r="N525" t="str">
            <v>S/L</v>
          </cell>
          <cell r="O525">
            <v>10</v>
          </cell>
          <cell r="P525" t="str">
            <v>City Recycling</v>
          </cell>
        </row>
        <row r="526">
          <cell r="A526" t="str">
            <v>VALLEY.517</v>
          </cell>
          <cell r="B526">
            <v>529</v>
          </cell>
          <cell r="C526"/>
          <cell r="D526" t="str">
            <v xml:space="preserve">1272 - 96 Gal Univ XHD Containers            </v>
          </cell>
          <cell r="E526">
            <v>38848</v>
          </cell>
          <cell r="F526">
            <v>66492</v>
          </cell>
          <cell r="G526">
            <v>0</v>
          </cell>
          <cell r="H526"/>
          <cell r="I526">
            <v>0</v>
          </cell>
          <cell r="J526">
            <v>17731.2</v>
          </cell>
          <cell r="K526">
            <v>6649.2</v>
          </cell>
          <cell r="L526">
            <v>24380.400000000001</v>
          </cell>
          <cell r="M526">
            <v>42111.6</v>
          </cell>
          <cell r="N526" t="str">
            <v>S/L</v>
          </cell>
          <cell r="O526">
            <v>10</v>
          </cell>
          <cell r="P526" t="str">
            <v>City Recycling</v>
          </cell>
        </row>
        <row r="527">
          <cell r="A527" t="str">
            <v>VALLEY.518</v>
          </cell>
          <cell r="B527">
            <v>530</v>
          </cell>
          <cell r="C527"/>
          <cell r="D527" t="str">
            <v xml:space="preserve">636 - 96 Gal Unix XHD Recyc Containers       </v>
          </cell>
          <cell r="E527">
            <v>38863</v>
          </cell>
          <cell r="F527">
            <v>35472</v>
          </cell>
          <cell r="G527">
            <v>0</v>
          </cell>
          <cell r="H527"/>
          <cell r="I527">
            <v>0</v>
          </cell>
          <cell r="J527">
            <v>9163.6</v>
          </cell>
          <cell r="K527">
            <v>3547.2</v>
          </cell>
          <cell r="L527">
            <v>12710.8</v>
          </cell>
          <cell r="M527">
            <v>22761.200000000001</v>
          </cell>
          <cell r="N527" t="str">
            <v>S/L</v>
          </cell>
          <cell r="O527">
            <v>10</v>
          </cell>
          <cell r="P527" t="str">
            <v>City Recycling</v>
          </cell>
        </row>
        <row r="528">
          <cell r="A528" t="str">
            <v>VALLEY.519</v>
          </cell>
          <cell r="B528">
            <v>531</v>
          </cell>
          <cell r="C528"/>
          <cell r="D528" t="str">
            <v xml:space="preserve">Paint Truck - #322                           </v>
          </cell>
          <cell r="E528">
            <v>38912</v>
          </cell>
          <cell r="F528">
            <v>7051.5</v>
          </cell>
          <cell r="G528">
            <v>0</v>
          </cell>
          <cell r="H528"/>
          <cell r="I528">
            <v>0</v>
          </cell>
          <cell r="J528">
            <v>2518.4</v>
          </cell>
          <cell r="K528">
            <v>1007.36</v>
          </cell>
          <cell r="L528">
            <v>3525.76</v>
          </cell>
          <cell r="M528">
            <v>3525.74</v>
          </cell>
          <cell r="N528" t="str">
            <v>S/L</v>
          </cell>
          <cell r="O528">
            <v>7</v>
          </cell>
          <cell r="P528" t="str">
            <v>Transportation Equipment</v>
          </cell>
        </row>
        <row r="529">
          <cell r="A529" t="str">
            <v>VALLEY.520</v>
          </cell>
          <cell r="B529">
            <v>532</v>
          </cell>
          <cell r="C529"/>
          <cell r="D529" t="str">
            <v xml:space="preserve">Paint Signs - #322                           </v>
          </cell>
          <cell r="E529">
            <v>38912</v>
          </cell>
          <cell r="F529">
            <v>650</v>
          </cell>
          <cell r="G529">
            <v>0</v>
          </cell>
          <cell r="H529"/>
          <cell r="I529">
            <v>0</v>
          </cell>
          <cell r="J529">
            <v>232.15</v>
          </cell>
          <cell r="K529">
            <v>92.86</v>
          </cell>
          <cell r="L529">
            <v>325.01</v>
          </cell>
          <cell r="M529">
            <v>324.99</v>
          </cell>
          <cell r="N529" t="str">
            <v>S/L</v>
          </cell>
          <cell r="O529">
            <v>7</v>
          </cell>
          <cell r="P529" t="str">
            <v>Transportation Equipment</v>
          </cell>
        </row>
        <row r="530">
          <cell r="A530" t="str">
            <v>VALLEY.521</v>
          </cell>
          <cell r="B530">
            <v>533</v>
          </cell>
          <cell r="C530"/>
          <cell r="D530" t="str">
            <v xml:space="preserve">Decals - #322                                </v>
          </cell>
          <cell r="E530">
            <v>38929</v>
          </cell>
          <cell r="F530">
            <v>915</v>
          </cell>
          <cell r="G530">
            <v>0</v>
          </cell>
          <cell r="H530"/>
          <cell r="I530">
            <v>0</v>
          </cell>
          <cell r="J530">
            <v>315.88</v>
          </cell>
          <cell r="K530">
            <v>130.71</v>
          </cell>
          <cell r="L530">
            <v>446.59</v>
          </cell>
          <cell r="M530">
            <v>468.41</v>
          </cell>
          <cell r="N530" t="str">
            <v>S/L</v>
          </cell>
          <cell r="O530">
            <v>7</v>
          </cell>
          <cell r="P530" t="str">
            <v>Transportation Equipment</v>
          </cell>
        </row>
        <row r="531">
          <cell r="A531" t="str">
            <v>VALLEY.522</v>
          </cell>
          <cell r="B531">
            <v>534</v>
          </cell>
          <cell r="C531"/>
          <cell r="D531" t="str">
            <v xml:space="preserve">Decals - #667                                </v>
          </cell>
          <cell r="E531">
            <v>38929</v>
          </cell>
          <cell r="F531">
            <v>675</v>
          </cell>
          <cell r="G531">
            <v>0</v>
          </cell>
          <cell r="H531"/>
          <cell r="I531">
            <v>0</v>
          </cell>
          <cell r="J531">
            <v>233.04</v>
          </cell>
          <cell r="K531">
            <v>96.43</v>
          </cell>
          <cell r="L531">
            <v>329.47</v>
          </cell>
          <cell r="M531">
            <v>345.53</v>
          </cell>
          <cell r="N531" t="str">
            <v>S/L</v>
          </cell>
          <cell r="O531">
            <v>7</v>
          </cell>
          <cell r="P531" t="str">
            <v>Transportation Equipment</v>
          </cell>
        </row>
        <row r="532">
          <cell r="A532" t="str">
            <v>VALLEY.523</v>
          </cell>
          <cell r="B532">
            <v>535</v>
          </cell>
          <cell r="C532"/>
          <cell r="D532" t="str">
            <v xml:space="preserve">Sign Blanks - #814                           </v>
          </cell>
          <cell r="E532">
            <v>38929</v>
          </cell>
          <cell r="F532">
            <v>227.5</v>
          </cell>
          <cell r="G532">
            <v>0</v>
          </cell>
          <cell r="H532"/>
          <cell r="I532">
            <v>0</v>
          </cell>
          <cell r="J532">
            <v>78.540000000000006</v>
          </cell>
          <cell r="K532">
            <v>32.5</v>
          </cell>
          <cell r="L532">
            <v>111.04</v>
          </cell>
          <cell r="M532">
            <v>116.46</v>
          </cell>
          <cell r="N532" t="str">
            <v>S/L</v>
          </cell>
          <cell r="O532">
            <v>7</v>
          </cell>
          <cell r="P532" t="str">
            <v>Transportation Equipment</v>
          </cell>
        </row>
        <row r="533">
          <cell r="A533" t="str">
            <v>VALLEY.524</v>
          </cell>
          <cell r="B533">
            <v>536</v>
          </cell>
          <cell r="C533"/>
          <cell r="D533" t="str">
            <v xml:space="preserve">Paint "NS" Trailer - #667                    </v>
          </cell>
          <cell r="E533">
            <v>38929</v>
          </cell>
          <cell r="F533">
            <v>1090</v>
          </cell>
          <cell r="G533">
            <v>0</v>
          </cell>
          <cell r="H533"/>
          <cell r="I533">
            <v>0</v>
          </cell>
          <cell r="J533">
            <v>376.3</v>
          </cell>
          <cell r="K533">
            <v>155.71</v>
          </cell>
          <cell r="L533">
            <v>532.01</v>
          </cell>
          <cell r="M533">
            <v>557.99</v>
          </cell>
          <cell r="N533" t="str">
            <v>S/L</v>
          </cell>
          <cell r="O533">
            <v>7</v>
          </cell>
          <cell r="P533" t="str">
            <v>Transportation Equipment</v>
          </cell>
        </row>
        <row r="534">
          <cell r="A534" t="str">
            <v>VALLEY.525</v>
          </cell>
          <cell r="B534">
            <v>537</v>
          </cell>
          <cell r="C534"/>
          <cell r="D534" t="str">
            <v xml:space="preserve">Decals - #814                                </v>
          </cell>
          <cell r="E534">
            <v>38960</v>
          </cell>
          <cell r="F534">
            <v>1005</v>
          </cell>
          <cell r="G534">
            <v>0</v>
          </cell>
          <cell r="H534"/>
          <cell r="I534">
            <v>0</v>
          </cell>
          <cell r="J534">
            <v>335</v>
          </cell>
          <cell r="K534">
            <v>143.57</v>
          </cell>
          <cell r="L534">
            <v>478.57</v>
          </cell>
          <cell r="M534">
            <v>526.42999999999995</v>
          </cell>
          <cell r="N534" t="str">
            <v>S/L</v>
          </cell>
          <cell r="O534">
            <v>7</v>
          </cell>
          <cell r="P534" t="str">
            <v>Transportation Equipment</v>
          </cell>
        </row>
        <row r="535">
          <cell r="A535" t="str">
            <v>VALLEY.526</v>
          </cell>
          <cell r="B535">
            <v>538</v>
          </cell>
          <cell r="C535"/>
          <cell r="D535" t="str">
            <v xml:space="preserve">Custom Length Driveline Build - #606         </v>
          </cell>
          <cell r="E535">
            <v>38974</v>
          </cell>
          <cell r="F535">
            <v>1215.57</v>
          </cell>
          <cell r="G535">
            <v>0</v>
          </cell>
          <cell r="H535"/>
          <cell r="I535">
            <v>0</v>
          </cell>
          <cell r="J535">
            <v>405.18</v>
          </cell>
          <cell r="K535">
            <v>173.65</v>
          </cell>
          <cell r="L535">
            <v>578.83000000000004</v>
          </cell>
          <cell r="M535">
            <v>636.74</v>
          </cell>
          <cell r="N535" t="str">
            <v>S/L</v>
          </cell>
          <cell r="O535">
            <v>7</v>
          </cell>
          <cell r="P535" t="str">
            <v>Transportation Equipment</v>
          </cell>
        </row>
        <row r="536">
          <cell r="A536" t="str">
            <v>VALLEY.527</v>
          </cell>
          <cell r="B536">
            <v>539</v>
          </cell>
          <cell r="C536"/>
          <cell r="D536" t="str">
            <v xml:space="preserve">3 - 10yd Utility Rolloff Drop Boxes          </v>
          </cell>
          <cell r="E536">
            <v>38958</v>
          </cell>
          <cell r="F536">
            <v>7735</v>
          </cell>
          <cell r="G536">
            <v>0</v>
          </cell>
          <cell r="H536"/>
          <cell r="I536">
            <v>0</v>
          </cell>
          <cell r="J536">
            <v>1804.83</v>
          </cell>
          <cell r="K536">
            <v>773.5</v>
          </cell>
          <cell r="L536">
            <v>2578.33</v>
          </cell>
          <cell r="M536">
            <v>5156.67</v>
          </cell>
          <cell r="N536" t="str">
            <v>S/L</v>
          </cell>
          <cell r="O536">
            <v>10</v>
          </cell>
          <cell r="P536" t="str">
            <v>Drop Boxes</v>
          </cell>
        </row>
        <row r="537">
          <cell r="A537" t="str">
            <v>VALLEY.528</v>
          </cell>
          <cell r="B537">
            <v>540</v>
          </cell>
          <cell r="C537"/>
          <cell r="D537" t="str">
            <v xml:space="preserve">4 - 48.9yd Utility Rolloff Drop Boxes        </v>
          </cell>
          <cell r="E537">
            <v>38958</v>
          </cell>
          <cell r="F537">
            <v>19636</v>
          </cell>
          <cell r="G537">
            <v>0</v>
          </cell>
          <cell r="H537"/>
          <cell r="I537">
            <v>0</v>
          </cell>
          <cell r="J537">
            <v>4581.7299999999996</v>
          </cell>
          <cell r="K537">
            <v>1963.6</v>
          </cell>
          <cell r="L537">
            <v>6545.33</v>
          </cell>
          <cell r="M537">
            <v>13090.67</v>
          </cell>
          <cell r="N537" t="str">
            <v>S/L</v>
          </cell>
          <cell r="O537">
            <v>10</v>
          </cell>
          <cell r="P537" t="str">
            <v>Drop Boxes</v>
          </cell>
        </row>
        <row r="538">
          <cell r="A538" t="str">
            <v>VALLEY.529</v>
          </cell>
          <cell r="B538">
            <v>541</v>
          </cell>
          <cell r="C538"/>
          <cell r="D538" t="str">
            <v xml:space="preserve">2 - 30yd Tub Rolloff Drop Boxes              </v>
          </cell>
          <cell r="E538">
            <v>38958</v>
          </cell>
          <cell r="F538">
            <v>20378</v>
          </cell>
          <cell r="G538">
            <v>0</v>
          </cell>
          <cell r="H538"/>
          <cell r="I538">
            <v>0</v>
          </cell>
          <cell r="J538">
            <v>4754.87</v>
          </cell>
          <cell r="K538">
            <v>2037.8</v>
          </cell>
          <cell r="L538">
            <v>6792.67</v>
          </cell>
          <cell r="M538">
            <v>13585.33</v>
          </cell>
          <cell r="N538" t="str">
            <v>S/L</v>
          </cell>
          <cell r="O538">
            <v>10</v>
          </cell>
          <cell r="P538" t="str">
            <v>Drop Boxes</v>
          </cell>
        </row>
        <row r="539">
          <cell r="A539" t="str">
            <v>VALLEY.530</v>
          </cell>
          <cell r="B539">
            <v>542</v>
          </cell>
          <cell r="C539"/>
          <cell r="D539" t="str">
            <v xml:space="preserve">6 - 4" Wheel Assy                            </v>
          </cell>
          <cell r="E539">
            <v>38988</v>
          </cell>
          <cell r="F539">
            <v>432</v>
          </cell>
          <cell r="G539">
            <v>0</v>
          </cell>
          <cell r="H539"/>
          <cell r="I539">
            <v>0</v>
          </cell>
          <cell r="J539">
            <v>97.2</v>
          </cell>
          <cell r="K539">
            <v>43.2</v>
          </cell>
          <cell r="L539">
            <v>140.4</v>
          </cell>
          <cell r="M539">
            <v>291.60000000000002</v>
          </cell>
          <cell r="N539" t="str">
            <v>S/L</v>
          </cell>
          <cell r="O539">
            <v>10</v>
          </cell>
          <cell r="P539" t="str">
            <v>Drop Boxes</v>
          </cell>
        </row>
        <row r="540">
          <cell r="A540" t="str">
            <v>VALLEY.531</v>
          </cell>
          <cell r="B540">
            <v>543</v>
          </cell>
          <cell r="C540"/>
          <cell r="D540" t="str">
            <v xml:space="preserve">3 - 2yd FL Slant Top Containers              </v>
          </cell>
          <cell r="E540">
            <v>38821</v>
          </cell>
          <cell r="F540">
            <v>2096.0700000000002</v>
          </cell>
          <cell r="G540">
            <v>0</v>
          </cell>
          <cell r="H540"/>
          <cell r="I540">
            <v>0</v>
          </cell>
          <cell r="J540">
            <v>576.42999999999995</v>
          </cell>
          <cell r="K540">
            <v>209.61</v>
          </cell>
          <cell r="L540">
            <v>786.04</v>
          </cell>
          <cell r="M540">
            <v>1310.03</v>
          </cell>
          <cell r="N540" t="str">
            <v>S/L</v>
          </cell>
          <cell r="O540">
            <v>10</v>
          </cell>
          <cell r="P540" t="str">
            <v>City Recycling</v>
          </cell>
        </row>
        <row r="541">
          <cell r="A541" t="str">
            <v>VALLEY.532</v>
          </cell>
          <cell r="B541">
            <v>544</v>
          </cell>
          <cell r="C541"/>
          <cell r="D541" t="str">
            <v xml:space="preserve">3 - 3yd FL Slant Top Containers              </v>
          </cell>
          <cell r="E541">
            <v>38821</v>
          </cell>
          <cell r="F541">
            <v>2358.12</v>
          </cell>
          <cell r="G541">
            <v>0</v>
          </cell>
          <cell r="H541"/>
          <cell r="I541">
            <v>0</v>
          </cell>
          <cell r="J541">
            <v>648.48</v>
          </cell>
          <cell r="K541">
            <v>235.81</v>
          </cell>
          <cell r="L541">
            <v>884.29</v>
          </cell>
          <cell r="M541">
            <v>1473.83</v>
          </cell>
          <cell r="N541" t="str">
            <v>S/L</v>
          </cell>
          <cell r="O541">
            <v>10</v>
          </cell>
          <cell r="P541" t="str">
            <v>City Recycling</v>
          </cell>
        </row>
        <row r="542">
          <cell r="A542" t="str">
            <v>VALLEY.533</v>
          </cell>
          <cell r="B542">
            <v>545</v>
          </cell>
          <cell r="C542"/>
          <cell r="D542" t="str">
            <v xml:space="preserve">1 - 4yd FL Slant Top Container               </v>
          </cell>
          <cell r="E542">
            <v>38821</v>
          </cell>
          <cell r="F542">
            <v>912.98</v>
          </cell>
          <cell r="G542">
            <v>0</v>
          </cell>
          <cell r="H542"/>
          <cell r="I542">
            <v>0</v>
          </cell>
          <cell r="J542">
            <v>251.07</v>
          </cell>
          <cell r="K542">
            <v>91.3</v>
          </cell>
          <cell r="L542">
            <v>342.37</v>
          </cell>
          <cell r="M542">
            <v>570.61</v>
          </cell>
          <cell r="N542" t="str">
            <v>S/L</v>
          </cell>
          <cell r="O542">
            <v>10</v>
          </cell>
          <cell r="P542" t="str">
            <v>City Recycling</v>
          </cell>
        </row>
        <row r="543">
          <cell r="A543" t="str">
            <v>VALLEY.534</v>
          </cell>
          <cell r="B543">
            <v>546</v>
          </cell>
          <cell r="C543"/>
          <cell r="D543" t="str">
            <v xml:space="preserve">1 - 5yd FL Cathedral Container               </v>
          </cell>
          <cell r="E543">
            <v>38821</v>
          </cell>
          <cell r="F543">
            <v>966.78</v>
          </cell>
          <cell r="G543">
            <v>0</v>
          </cell>
          <cell r="H543"/>
          <cell r="I543">
            <v>0</v>
          </cell>
          <cell r="J543">
            <v>265.87</v>
          </cell>
          <cell r="K543">
            <v>96.68</v>
          </cell>
          <cell r="L543">
            <v>362.55</v>
          </cell>
          <cell r="M543">
            <v>604.23</v>
          </cell>
          <cell r="N543" t="str">
            <v>S/L</v>
          </cell>
          <cell r="O543">
            <v>10</v>
          </cell>
          <cell r="P543" t="str">
            <v>City Recycling</v>
          </cell>
        </row>
        <row r="544">
          <cell r="A544" t="str">
            <v>VALLEY.535</v>
          </cell>
          <cell r="B544">
            <v>547</v>
          </cell>
          <cell r="C544"/>
          <cell r="D544" t="str">
            <v xml:space="preserve">1 - 6yd FL Cathedral Container               </v>
          </cell>
          <cell r="E544">
            <v>38821</v>
          </cell>
          <cell r="F544">
            <v>1048.24</v>
          </cell>
          <cell r="G544">
            <v>0</v>
          </cell>
          <cell r="H544"/>
          <cell r="I544">
            <v>0</v>
          </cell>
          <cell r="J544">
            <v>288.26</v>
          </cell>
          <cell r="K544">
            <v>104.82</v>
          </cell>
          <cell r="L544">
            <v>393.08</v>
          </cell>
          <cell r="M544">
            <v>655.16</v>
          </cell>
          <cell r="N544" t="str">
            <v>S/L</v>
          </cell>
          <cell r="O544">
            <v>10</v>
          </cell>
          <cell r="P544" t="str">
            <v>City Recycling</v>
          </cell>
        </row>
        <row r="545">
          <cell r="A545" t="str">
            <v>VALLEY.536</v>
          </cell>
          <cell r="B545">
            <v>548</v>
          </cell>
          <cell r="C545"/>
          <cell r="D545" t="str">
            <v xml:space="preserve">3 - 4yd FL Cardboard Recyc Containers        </v>
          </cell>
          <cell r="E545">
            <v>38821</v>
          </cell>
          <cell r="F545">
            <v>2222.91</v>
          </cell>
          <cell r="G545">
            <v>0</v>
          </cell>
          <cell r="H545"/>
          <cell r="I545">
            <v>0</v>
          </cell>
          <cell r="J545">
            <v>611.29999999999995</v>
          </cell>
          <cell r="K545">
            <v>222.29</v>
          </cell>
          <cell r="L545">
            <v>833.59</v>
          </cell>
          <cell r="M545">
            <v>1389.32</v>
          </cell>
          <cell r="N545" t="str">
            <v>S/L</v>
          </cell>
          <cell r="O545">
            <v>10</v>
          </cell>
          <cell r="P545" t="str">
            <v>City Recycling</v>
          </cell>
        </row>
        <row r="546">
          <cell r="A546" t="str">
            <v>VALLEY.537</v>
          </cell>
          <cell r="B546">
            <v>549</v>
          </cell>
          <cell r="C546"/>
          <cell r="D546" t="str">
            <v xml:space="preserve">5 - 2yd Containers                           </v>
          </cell>
          <cell r="E546">
            <v>38821</v>
          </cell>
          <cell r="F546">
            <v>3708.15</v>
          </cell>
          <cell r="G546">
            <v>0</v>
          </cell>
          <cell r="H546"/>
          <cell r="I546">
            <v>0</v>
          </cell>
          <cell r="J546">
            <v>1019.75</v>
          </cell>
          <cell r="K546">
            <v>370.82</v>
          </cell>
          <cell r="L546">
            <v>1390.57</v>
          </cell>
          <cell r="M546">
            <v>2317.58</v>
          </cell>
          <cell r="N546" t="str">
            <v>S/L</v>
          </cell>
          <cell r="O546">
            <v>10</v>
          </cell>
          <cell r="P546" t="str">
            <v>City Recycling</v>
          </cell>
        </row>
        <row r="547">
          <cell r="A547" t="str">
            <v>VALLEY.538</v>
          </cell>
          <cell r="B547">
            <v>550</v>
          </cell>
          <cell r="C547"/>
          <cell r="D547" t="str">
            <v xml:space="preserve">3 - 4yd Containers                           </v>
          </cell>
          <cell r="E547">
            <v>38821</v>
          </cell>
          <cell r="F547">
            <v>2318.91</v>
          </cell>
          <cell r="G547">
            <v>0</v>
          </cell>
          <cell r="H547"/>
          <cell r="I547">
            <v>0</v>
          </cell>
          <cell r="J547">
            <v>637.70000000000005</v>
          </cell>
          <cell r="K547">
            <v>231.89</v>
          </cell>
          <cell r="L547">
            <v>869.59</v>
          </cell>
          <cell r="M547">
            <v>1449.32</v>
          </cell>
          <cell r="N547" t="str">
            <v>S/L</v>
          </cell>
          <cell r="O547">
            <v>10</v>
          </cell>
          <cell r="P547" t="str">
            <v>City Recycling</v>
          </cell>
        </row>
        <row r="548">
          <cell r="A548" t="str">
            <v>VALLEY.539</v>
          </cell>
          <cell r="B548">
            <v>551</v>
          </cell>
          <cell r="C548"/>
          <cell r="D548" t="str">
            <v xml:space="preserve">3 - 6yd FL Cardboard Recyc Containers        </v>
          </cell>
          <cell r="E548">
            <v>38868</v>
          </cell>
          <cell r="F548">
            <v>2617.98</v>
          </cell>
          <cell r="G548">
            <v>0</v>
          </cell>
          <cell r="H548"/>
          <cell r="I548">
            <v>0</v>
          </cell>
          <cell r="J548">
            <v>676.32</v>
          </cell>
          <cell r="K548">
            <v>261.8</v>
          </cell>
          <cell r="L548">
            <v>938.12</v>
          </cell>
          <cell r="M548">
            <v>1679.86</v>
          </cell>
          <cell r="N548" t="str">
            <v>S/L</v>
          </cell>
          <cell r="O548">
            <v>10</v>
          </cell>
          <cell r="P548" t="str">
            <v>City Recycling</v>
          </cell>
        </row>
        <row r="549">
          <cell r="A549" t="str">
            <v>VALLEY.540</v>
          </cell>
          <cell r="B549">
            <v>552</v>
          </cell>
          <cell r="C549"/>
          <cell r="D549" t="str">
            <v xml:space="preserve">1 - 6yd FL Cardboard Recyc Container         </v>
          </cell>
          <cell r="E549">
            <v>38882</v>
          </cell>
          <cell r="F549">
            <v>872.66</v>
          </cell>
          <cell r="G549">
            <v>0</v>
          </cell>
          <cell r="H549"/>
          <cell r="I549">
            <v>0</v>
          </cell>
          <cell r="J549">
            <v>225.45</v>
          </cell>
          <cell r="K549">
            <v>87.27</v>
          </cell>
          <cell r="L549">
            <v>312.72000000000003</v>
          </cell>
          <cell r="M549">
            <v>559.94000000000005</v>
          </cell>
          <cell r="N549" t="str">
            <v>S/L</v>
          </cell>
          <cell r="O549">
            <v>10</v>
          </cell>
          <cell r="P549" t="str">
            <v>City Recycling</v>
          </cell>
        </row>
        <row r="550">
          <cell r="A550" t="str">
            <v>VALLEY.541</v>
          </cell>
          <cell r="B550">
            <v>553</v>
          </cell>
          <cell r="C550"/>
          <cell r="D550" t="str">
            <v xml:space="preserve">2 - 5yd FL Cathedral Containers              </v>
          </cell>
          <cell r="E550">
            <v>38894</v>
          </cell>
          <cell r="F550">
            <v>2096.48</v>
          </cell>
          <cell r="G550">
            <v>0</v>
          </cell>
          <cell r="H550"/>
          <cell r="I550">
            <v>0</v>
          </cell>
          <cell r="J550">
            <v>524.12</v>
          </cell>
          <cell r="K550">
            <v>209.65</v>
          </cell>
          <cell r="L550">
            <v>733.77</v>
          </cell>
          <cell r="M550">
            <v>1362.71</v>
          </cell>
          <cell r="N550" t="str">
            <v>S/L</v>
          </cell>
          <cell r="O550">
            <v>10</v>
          </cell>
          <cell r="P550" t="str">
            <v>City Recycling</v>
          </cell>
        </row>
        <row r="551">
          <cell r="A551" t="str">
            <v>VALLEY.542</v>
          </cell>
          <cell r="B551">
            <v>554</v>
          </cell>
          <cell r="C551"/>
          <cell r="D551" t="str">
            <v xml:space="preserve">1 - 4yd FL Cardboard Recyc Container         </v>
          </cell>
          <cell r="E551">
            <v>38894</v>
          </cell>
          <cell r="F551">
            <v>740.97</v>
          </cell>
          <cell r="G551">
            <v>0</v>
          </cell>
          <cell r="H551"/>
          <cell r="I551">
            <v>0</v>
          </cell>
          <cell r="J551">
            <v>185.25</v>
          </cell>
          <cell r="K551">
            <v>74.099999999999994</v>
          </cell>
          <cell r="L551">
            <v>259.35000000000002</v>
          </cell>
          <cell r="M551">
            <v>481.62</v>
          </cell>
          <cell r="N551" t="str">
            <v>S/L</v>
          </cell>
          <cell r="O551">
            <v>10</v>
          </cell>
          <cell r="P551" t="str">
            <v>City Recycling</v>
          </cell>
        </row>
        <row r="552">
          <cell r="A552" t="str">
            <v>VALLEY.543</v>
          </cell>
          <cell r="B552">
            <v>555</v>
          </cell>
          <cell r="C552"/>
          <cell r="D552" t="str">
            <v xml:space="preserve">1 - 5yd FL Cathedral Container               </v>
          </cell>
          <cell r="E552">
            <v>38898</v>
          </cell>
          <cell r="F552">
            <v>966.78</v>
          </cell>
          <cell r="G552">
            <v>0</v>
          </cell>
          <cell r="H552"/>
          <cell r="I552">
            <v>0</v>
          </cell>
          <cell r="J552">
            <v>241.7</v>
          </cell>
          <cell r="K552">
            <v>96.68</v>
          </cell>
          <cell r="L552">
            <v>338.38</v>
          </cell>
          <cell r="M552">
            <v>628.4</v>
          </cell>
          <cell r="N552" t="str">
            <v>S/L</v>
          </cell>
          <cell r="O552">
            <v>10</v>
          </cell>
          <cell r="P552" t="str">
            <v>City Recycling</v>
          </cell>
        </row>
        <row r="553">
          <cell r="A553" t="str">
            <v>VALLEY.544</v>
          </cell>
          <cell r="B553">
            <v>556</v>
          </cell>
          <cell r="C553"/>
          <cell r="D553" t="str">
            <v xml:space="preserve">1 - 6yd FL Cardboard Recyc Container         </v>
          </cell>
          <cell r="E553">
            <v>38898</v>
          </cell>
          <cell r="F553">
            <v>872.66</v>
          </cell>
          <cell r="G553">
            <v>0</v>
          </cell>
          <cell r="H553"/>
          <cell r="I553">
            <v>0</v>
          </cell>
          <cell r="J553">
            <v>218.17</v>
          </cell>
          <cell r="K553">
            <v>87.27</v>
          </cell>
          <cell r="L553">
            <v>305.44</v>
          </cell>
          <cell r="M553">
            <v>567.22</v>
          </cell>
          <cell r="N553" t="str">
            <v>S/L</v>
          </cell>
          <cell r="O553">
            <v>10</v>
          </cell>
          <cell r="P553" t="str">
            <v>City Recycling</v>
          </cell>
        </row>
        <row r="554">
          <cell r="A554" t="str">
            <v>VALLEY.545</v>
          </cell>
          <cell r="B554">
            <v>557</v>
          </cell>
          <cell r="C554"/>
          <cell r="D554" t="str">
            <v xml:space="preserve">2 - 3yd Slant Top Containers                 </v>
          </cell>
          <cell r="E554">
            <v>38911</v>
          </cell>
          <cell r="F554">
            <v>1490.9</v>
          </cell>
          <cell r="G554">
            <v>0</v>
          </cell>
          <cell r="H554"/>
          <cell r="I554">
            <v>0</v>
          </cell>
          <cell r="J554">
            <v>372.73</v>
          </cell>
          <cell r="K554">
            <v>149.09</v>
          </cell>
          <cell r="L554">
            <v>521.82000000000005</v>
          </cell>
          <cell r="M554">
            <v>969.08</v>
          </cell>
          <cell r="N554" t="str">
            <v>S/L</v>
          </cell>
          <cell r="O554">
            <v>10</v>
          </cell>
          <cell r="P554" t="str">
            <v>City Recycling</v>
          </cell>
        </row>
        <row r="555">
          <cell r="A555" t="str">
            <v>VALLEY.546</v>
          </cell>
          <cell r="B555">
            <v>558</v>
          </cell>
          <cell r="C555"/>
          <cell r="D555" t="str">
            <v xml:space="preserve">1 - 4yd FL Cardboard Recyc Container         </v>
          </cell>
          <cell r="E555">
            <v>38911</v>
          </cell>
          <cell r="F555">
            <v>740.97</v>
          </cell>
          <cell r="G555">
            <v>0</v>
          </cell>
          <cell r="H555"/>
          <cell r="I555">
            <v>0</v>
          </cell>
          <cell r="J555">
            <v>185.25</v>
          </cell>
          <cell r="K555">
            <v>74.099999999999994</v>
          </cell>
          <cell r="L555">
            <v>259.35000000000002</v>
          </cell>
          <cell r="M555">
            <v>481.62</v>
          </cell>
          <cell r="N555" t="str">
            <v>S/L</v>
          </cell>
          <cell r="O555">
            <v>10</v>
          </cell>
          <cell r="P555" t="str">
            <v>City Recycling</v>
          </cell>
        </row>
        <row r="556">
          <cell r="A556" t="str">
            <v>VALLEY.547</v>
          </cell>
          <cell r="B556">
            <v>559</v>
          </cell>
          <cell r="C556"/>
          <cell r="D556" t="str">
            <v xml:space="preserve">2 - 5yd FL Cathedral Containers              </v>
          </cell>
          <cell r="E556">
            <v>38929</v>
          </cell>
          <cell r="F556">
            <v>1933.56</v>
          </cell>
          <cell r="G556">
            <v>0</v>
          </cell>
          <cell r="H556"/>
          <cell r="I556">
            <v>0</v>
          </cell>
          <cell r="J556">
            <v>467.29</v>
          </cell>
          <cell r="K556">
            <v>193.36</v>
          </cell>
          <cell r="L556">
            <v>660.65</v>
          </cell>
          <cell r="M556">
            <v>1272.9100000000001</v>
          </cell>
          <cell r="N556" t="str">
            <v>S/L</v>
          </cell>
          <cell r="O556">
            <v>10</v>
          </cell>
          <cell r="P556" t="str">
            <v>City Recycling</v>
          </cell>
        </row>
        <row r="557">
          <cell r="A557" t="str">
            <v>VALLEY.548</v>
          </cell>
          <cell r="B557">
            <v>560</v>
          </cell>
          <cell r="C557"/>
          <cell r="D557" t="str">
            <v xml:space="preserve">3 - 6yd FL Cardboard Recyc Containers        </v>
          </cell>
          <cell r="E557">
            <v>38929</v>
          </cell>
          <cell r="F557">
            <v>2617.98</v>
          </cell>
          <cell r="G557">
            <v>0</v>
          </cell>
          <cell r="H557"/>
          <cell r="I557">
            <v>0</v>
          </cell>
          <cell r="J557">
            <v>632.67999999999995</v>
          </cell>
          <cell r="K557">
            <v>261.8</v>
          </cell>
          <cell r="L557">
            <v>894.48</v>
          </cell>
          <cell r="M557">
            <v>1723.5</v>
          </cell>
          <cell r="N557" t="str">
            <v>S/L</v>
          </cell>
          <cell r="O557">
            <v>10</v>
          </cell>
          <cell r="P557" t="str">
            <v>City Recycling</v>
          </cell>
        </row>
        <row r="558">
          <cell r="A558" t="str">
            <v>VALLEY.549</v>
          </cell>
          <cell r="B558">
            <v>561</v>
          </cell>
          <cell r="C558"/>
          <cell r="D558" t="str">
            <v xml:space="preserve">1 - 4yd FL Recyc Container                   </v>
          </cell>
          <cell r="E558">
            <v>38952</v>
          </cell>
          <cell r="F558">
            <v>689.39</v>
          </cell>
          <cell r="G558">
            <v>0</v>
          </cell>
          <cell r="H558"/>
          <cell r="I558">
            <v>0</v>
          </cell>
          <cell r="J558">
            <v>160.86000000000001</v>
          </cell>
          <cell r="K558">
            <v>68.94</v>
          </cell>
          <cell r="L558">
            <v>229.8</v>
          </cell>
          <cell r="M558">
            <v>459.59</v>
          </cell>
          <cell r="N558" t="str">
            <v>S/L</v>
          </cell>
          <cell r="O558">
            <v>10</v>
          </cell>
          <cell r="P558" t="str">
            <v>City Recycling</v>
          </cell>
        </row>
        <row r="559">
          <cell r="A559" t="str">
            <v>VALLEY.550</v>
          </cell>
          <cell r="B559">
            <v>562</v>
          </cell>
          <cell r="C559"/>
          <cell r="D559" t="str">
            <v xml:space="preserve">2 - 4yd FL Recyc Containers                  </v>
          </cell>
          <cell r="E559">
            <v>38960</v>
          </cell>
          <cell r="F559">
            <v>1378.78</v>
          </cell>
          <cell r="G559">
            <v>0</v>
          </cell>
          <cell r="H559"/>
          <cell r="I559">
            <v>0</v>
          </cell>
          <cell r="J559">
            <v>321.72000000000003</v>
          </cell>
          <cell r="K559">
            <v>137.88</v>
          </cell>
          <cell r="L559">
            <v>459.6</v>
          </cell>
          <cell r="M559">
            <v>919.18</v>
          </cell>
          <cell r="N559" t="str">
            <v>S/L</v>
          </cell>
          <cell r="O559">
            <v>10</v>
          </cell>
          <cell r="P559" t="str">
            <v>City Recycling</v>
          </cell>
        </row>
        <row r="560">
          <cell r="A560" t="str">
            <v>VALLEY.551</v>
          </cell>
          <cell r="B560">
            <v>563</v>
          </cell>
          <cell r="C560"/>
          <cell r="D560" t="str">
            <v xml:space="preserve">2 - 6yd FL Cardboard Recyc Containers        </v>
          </cell>
          <cell r="E560">
            <v>38960</v>
          </cell>
          <cell r="F560">
            <v>1745.32</v>
          </cell>
          <cell r="G560">
            <v>0</v>
          </cell>
          <cell r="H560"/>
          <cell r="I560">
            <v>0</v>
          </cell>
          <cell r="J560">
            <v>407.24</v>
          </cell>
          <cell r="K560">
            <v>174.53</v>
          </cell>
          <cell r="L560">
            <v>581.77</v>
          </cell>
          <cell r="M560">
            <v>1163.55</v>
          </cell>
          <cell r="N560" t="str">
            <v>S/L</v>
          </cell>
          <cell r="O560">
            <v>10</v>
          </cell>
          <cell r="P560" t="str">
            <v>City Recycling</v>
          </cell>
        </row>
        <row r="561">
          <cell r="A561" t="str">
            <v>VALLEY.552</v>
          </cell>
          <cell r="B561">
            <v>564</v>
          </cell>
          <cell r="C561"/>
          <cell r="D561" t="str">
            <v xml:space="preserve">3 - 6yd FL Catherdral Containers             </v>
          </cell>
          <cell r="E561">
            <v>38960</v>
          </cell>
          <cell r="F561">
            <v>3144.72</v>
          </cell>
          <cell r="G561">
            <v>0</v>
          </cell>
          <cell r="H561"/>
          <cell r="I561">
            <v>0</v>
          </cell>
          <cell r="J561">
            <v>733.76</v>
          </cell>
          <cell r="K561">
            <v>314.47000000000003</v>
          </cell>
          <cell r="L561">
            <v>1048.23</v>
          </cell>
          <cell r="M561">
            <v>2096.4899999999998</v>
          </cell>
          <cell r="N561" t="str">
            <v>S/L</v>
          </cell>
          <cell r="O561">
            <v>10</v>
          </cell>
          <cell r="P561" t="str">
            <v>City Recycling</v>
          </cell>
        </row>
        <row r="562">
          <cell r="A562" t="str">
            <v>VALLEY.553</v>
          </cell>
          <cell r="B562">
            <v>565</v>
          </cell>
          <cell r="C562"/>
          <cell r="D562" t="str">
            <v xml:space="preserve">2 - 4yd FL Recyc Containers                  </v>
          </cell>
          <cell r="E562">
            <v>38974</v>
          </cell>
          <cell r="F562">
            <v>1378.78</v>
          </cell>
          <cell r="G562">
            <v>0</v>
          </cell>
          <cell r="H562"/>
          <cell r="I562">
            <v>0</v>
          </cell>
          <cell r="J562">
            <v>321.72000000000003</v>
          </cell>
          <cell r="K562">
            <v>137.88</v>
          </cell>
          <cell r="L562">
            <v>459.6</v>
          </cell>
          <cell r="M562">
            <v>919.18</v>
          </cell>
          <cell r="N562" t="str">
            <v>S/L</v>
          </cell>
          <cell r="O562">
            <v>10</v>
          </cell>
          <cell r="P562" t="str">
            <v>City Recycling</v>
          </cell>
        </row>
        <row r="563">
          <cell r="A563" t="str">
            <v>VALLEY.554</v>
          </cell>
          <cell r="B563">
            <v>566</v>
          </cell>
          <cell r="C563"/>
          <cell r="D563" t="str">
            <v xml:space="preserve">2 - 8yd FL Containers                        </v>
          </cell>
          <cell r="E563">
            <v>38988</v>
          </cell>
          <cell r="F563">
            <v>2449.44</v>
          </cell>
          <cell r="G563">
            <v>0</v>
          </cell>
          <cell r="H563"/>
          <cell r="I563">
            <v>0</v>
          </cell>
          <cell r="J563">
            <v>551.12</v>
          </cell>
          <cell r="K563">
            <v>244.94</v>
          </cell>
          <cell r="L563">
            <v>796.06</v>
          </cell>
          <cell r="M563">
            <v>1653.38</v>
          </cell>
          <cell r="N563" t="str">
            <v>S/L</v>
          </cell>
          <cell r="O563">
            <v>10</v>
          </cell>
          <cell r="P563" t="str">
            <v>City Recycling</v>
          </cell>
        </row>
        <row r="564">
          <cell r="A564" t="str">
            <v>VALLEY.555</v>
          </cell>
          <cell r="B564">
            <v>567</v>
          </cell>
          <cell r="C564"/>
          <cell r="D564" t="str">
            <v xml:space="preserve">50 Lid Locks                                 </v>
          </cell>
          <cell r="E564">
            <v>38988</v>
          </cell>
          <cell r="F564">
            <v>2347.5</v>
          </cell>
          <cell r="G564">
            <v>0</v>
          </cell>
          <cell r="H564"/>
          <cell r="I564">
            <v>0</v>
          </cell>
          <cell r="J564">
            <v>528.19000000000005</v>
          </cell>
          <cell r="K564">
            <v>234.75</v>
          </cell>
          <cell r="L564">
            <v>762.94</v>
          </cell>
          <cell r="M564">
            <v>1584.56</v>
          </cell>
          <cell r="N564" t="str">
            <v>S/L</v>
          </cell>
          <cell r="O564">
            <v>10</v>
          </cell>
          <cell r="P564" t="str">
            <v>City Recycling</v>
          </cell>
        </row>
        <row r="565">
          <cell r="A565" t="str">
            <v>VALLEY.556</v>
          </cell>
          <cell r="B565">
            <v>568</v>
          </cell>
          <cell r="C565"/>
          <cell r="D565" t="str">
            <v xml:space="preserve">10 - 96 Gal Univ  XHD Containers             </v>
          </cell>
          <cell r="E565">
            <v>39003</v>
          </cell>
          <cell r="F565">
            <v>33246</v>
          </cell>
          <cell r="G565">
            <v>0</v>
          </cell>
          <cell r="H565"/>
          <cell r="I565">
            <v>0</v>
          </cell>
          <cell r="J565">
            <v>7480.35</v>
          </cell>
          <cell r="K565">
            <v>3324.6</v>
          </cell>
          <cell r="L565">
            <v>10804.95</v>
          </cell>
          <cell r="M565">
            <v>22441.05</v>
          </cell>
          <cell r="N565" t="str">
            <v>S/L</v>
          </cell>
          <cell r="O565">
            <v>10</v>
          </cell>
          <cell r="P565" t="str">
            <v>City Recycling</v>
          </cell>
        </row>
        <row r="566">
          <cell r="A566" t="str">
            <v>VALLEY.557</v>
          </cell>
          <cell r="B566">
            <v>569</v>
          </cell>
          <cell r="C566"/>
          <cell r="D566" t="str">
            <v xml:space="preserve">10 - 4yd Containers W/ Lids &amp; Casters        </v>
          </cell>
          <cell r="E566">
            <v>39021</v>
          </cell>
          <cell r="F566">
            <v>7050</v>
          </cell>
          <cell r="G566">
            <v>0</v>
          </cell>
          <cell r="H566"/>
          <cell r="I566">
            <v>0</v>
          </cell>
          <cell r="J566">
            <v>1527.5</v>
          </cell>
          <cell r="K566">
            <v>705</v>
          </cell>
          <cell r="L566">
            <v>2232.5</v>
          </cell>
          <cell r="M566">
            <v>4817.5</v>
          </cell>
          <cell r="N566" t="str">
            <v>S/L</v>
          </cell>
          <cell r="O566">
            <v>10</v>
          </cell>
          <cell r="P566" t="str">
            <v>City Recycling</v>
          </cell>
        </row>
        <row r="567">
          <cell r="A567" t="str">
            <v>VALLEY.558</v>
          </cell>
          <cell r="B567">
            <v>570</v>
          </cell>
          <cell r="C567"/>
          <cell r="D567" t="str">
            <v xml:space="preserve">15 - 2yd Containers W/ Lids &amp; Casters        </v>
          </cell>
          <cell r="E567">
            <v>39021</v>
          </cell>
          <cell r="F567">
            <v>7654.2</v>
          </cell>
          <cell r="G567">
            <v>0</v>
          </cell>
          <cell r="H567"/>
          <cell r="I567">
            <v>0</v>
          </cell>
          <cell r="J567">
            <v>1658.41</v>
          </cell>
          <cell r="K567">
            <v>765.42</v>
          </cell>
          <cell r="L567">
            <v>2423.83</v>
          </cell>
          <cell r="M567">
            <v>5230.37</v>
          </cell>
          <cell r="N567" t="str">
            <v>S/L</v>
          </cell>
          <cell r="O567">
            <v>10</v>
          </cell>
          <cell r="P567" t="str">
            <v>City Recycling</v>
          </cell>
        </row>
        <row r="568">
          <cell r="A568" t="str">
            <v>VALLEY.559</v>
          </cell>
          <cell r="B568">
            <v>571</v>
          </cell>
          <cell r="C568"/>
          <cell r="D568" t="str">
            <v xml:space="preserve">10 - 3yd Containers W/ Lids &amp; Casters        </v>
          </cell>
          <cell r="E568">
            <v>39021</v>
          </cell>
          <cell r="F568">
            <v>6332.9</v>
          </cell>
          <cell r="G568">
            <v>0</v>
          </cell>
          <cell r="H568"/>
          <cell r="I568">
            <v>0</v>
          </cell>
          <cell r="J568">
            <v>1372.13</v>
          </cell>
          <cell r="K568">
            <v>633.29</v>
          </cell>
          <cell r="L568">
            <v>2005.42</v>
          </cell>
          <cell r="M568">
            <v>4327.4799999999996</v>
          </cell>
          <cell r="N568" t="str">
            <v>S/L</v>
          </cell>
          <cell r="O568">
            <v>10</v>
          </cell>
          <cell r="P568" t="str">
            <v>City Recycling</v>
          </cell>
        </row>
        <row r="569">
          <cell r="A569" t="str">
            <v>VALLEY.560</v>
          </cell>
          <cell r="B569">
            <v>572</v>
          </cell>
          <cell r="C569"/>
          <cell r="D569" t="str">
            <v xml:space="preserve">Engine - #111                                </v>
          </cell>
          <cell r="E569">
            <v>39082</v>
          </cell>
          <cell r="F569">
            <v>22677.86</v>
          </cell>
          <cell r="G569">
            <v>0</v>
          </cell>
          <cell r="H569"/>
          <cell r="I569">
            <v>0</v>
          </cell>
          <cell r="J569">
            <v>6479.38</v>
          </cell>
          <cell r="K569">
            <v>3239.69</v>
          </cell>
          <cell r="L569">
            <v>9719.07</v>
          </cell>
          <cell r="M569">
            <v>12958.79</v>
          </cell>
          <cell r="N569" t="str">
            <v>S/L</v>
          </cell>
          <cell r="O569">
            <v>7</v>
          </cell>
          <cell r="P569" t="str">
            <v>Transportation Equipment</v>
          </cell>
        </row>
        <row r="570">
          <cell r="A570" t="str">
            <v>VALLEY.561</v>
          </cell>
          <cell r="B570">
            <v>573</v>
          </cell>
          <cell r="C570"/>
          <cell r="D570" t="str">
            <v xml:space="preserve">Cat 3116 Engine - #505                       </v>
          </cell>
          <cell r="E570">
            <v>39087</v>
          </cell>
          <cell r="F570">
            <v>3500</v>
          </cell>
          <cell r="G570">
            <v>0</v>
          </cell>
          <cell r="H570"/>
          <cell r="I570">
            <v>0</v>
          </cell>
          <cell r="J570">
            <v>1000</v>
          </cell>
          <cell r="K570">
            <v>500</v>
          </cell>
          <cell r="L570">
            <v>1500</v>
          </cell>
          <cell r="M570">
            <v>2000</v>
          </cell>
          <cell r="N570" t="str">
            <v>S/L</v>
          </cell>
          <cell r="O570">
            <v>7</v>
          </cell>
          <cell r="P570" t="str">
            <v>Transportation Equipment</v>
          </cell>
        </row>
        <row r="571">
          <cell r="A571" t="str">
            <v>VALLEY.562</v>
          </cell>
          <cell r="B571">
            <v>574</v>
          </cell>
          <cell r="C571"/>
          <cell r="D571" t="str">
            <v xml:space="preserve">Engine Replacement - #505                    </v>
          </cell>
          <cell r="E571">
            <v>39113</v>
          </cell>
          <cell r="F571">
            <v>4177.55</v>
          </cell>
          <cell r="G571">
            <v>0</v>
          </cell>
          <cell r="H571"/>
          <cell r="I571">
            <v>0</v>
          </cell>
          <cell r="J571">
            <v>1143.8499999999999</v>
          </cell>
          <cell r="K571">
            <v>596.79</v>
          </cell>
          <cell r="L571">
            <v>1740.64</v>
          </cell>
          <cell r="M571">
            <v>2436.91</v>
          </cell>
          <cell r="N571" t="str">
            <v>S/L</v>
          </cell>
          <cell r="O571">
            <v>7</v>
          </cell>
          <cell r="P571" t="str">
            <v>Transportation Equipment</v>
          </cell>
        </row>
        <row r="572">
          <cell r="A572" t="str">
            <v>VALLEY.563</v>
          </cell>
          <cell r="B572">
            <v>575</v>
          </cell>
          <cell r="C572"/>
          <cell r="D572" t="str">
            <v xml:space="preserve">2007 Peterbilt 320A Truck - #327             </v>
          </cell>
          <cell r="E572">
            <v>39153</v>
          </cell>
          <cell r="F572">
            <v>110754</v>
          </cell>
          <cell r="G572">
            <v>0</v>
          </cell>
          <cell r="H572"/>
          <cell r="I572">
            <v>0</v>
          </cell>
          <cell r="J572">
            <v>29007</v>
          </cell>
          <cell r="K572">
            <v>15822</v>
          </cell>
          <cell r="L572">
            <v>44829</v>
          </cell>
          <cell r="M572">
            <v>65925</v>
          </cell>
          <cell r="N572" t="str">
            <v>S/L</v>
          </cell>
          <cell r="O572">
            <v>7</v>
          </cell>
          <cell r="P572" t="str">
            <v>Transportation Equipment</v>
          </cell>
        </row>
        <row r="573">
          <cell r="A573" t="str">
            <v>VALLEY.564</v>
          </cell>
          <cell r="B573">
            <v>576</v>
          </cell>
          <cell r="C573"/>
          <cell r="D573" t="str">
            <v xml:space="preserve">2007 27yd Side Loader - #327                 </v>
          </cell>
          <cell r="E573">
            <v>39153</v>
          </cell>
          <cell r="F573">
            <v>94874.52</v>
          </cell>
          <cell r="G573">
            <v>0</v>
          </cell>
          <cell r="H573"/>
          <cell r="I573">
            <v>0</v>
          </cell>
          <cell r="J573">
            <v>24848.09</v>
          </cell>
          <cell r="K573">
            <v>13553.5</v>
          </cell>
          <cell r="L573">
            <v>38401.589999999997</v>
          </cell>
          <cell r="M573">
            <v>56472.93</v>
          </cell>
          <cell r="N573" t="str">
            <v>S/L</v>
          </cell>
          <cell r="O573">
            <v>7</v>
          </cell>
          <cell r="P573" t="str">
            <v>Transportation Equipment</v>
          </cell>
        </row>
        <row r="574">
          <cell r="A574" t="str">
            <v>VALLEY.565</v>
          </cell>
          <cell r="B574">
            <v>577</v>
          </cell>
          <cell r="C574"/>
          <cell r="D574" t="str">
            <v xml:space="preserve">Transmission - #105                          </v>
          </cell>
          <cell r="E574">
            <v>39172</v>
          </cell>
          <cell r="F574">
            <v>9140.59</v>
          </cell>
          <cell r="G574">
            <v>0</v>
          </cell>
          <cell r="H574"/>
          <cell r="I574">
            <v>0</v>
          </cell>
          <cell r="J574">
            <v>2285.15</v>
          </cell>
          <cell r="K574">
            <v>1305.8</v>
          </cell>
          <cell r="L574">
            <v>3590.95</v>
          </cell>
          <cell r="M574">
            <v>5549.64</v>
          </cell>
          <cell r="N574" t="str">
            <v>S/L</v>
          </cell>
          <cell r="O574">
            <v>7</v>
          </cell>
          <cell r="P574" t="str">
            <v>Transportation Equipment</v>
          </cell>
        </row>
        <row r="575">
          <cell r="A575" t="str">
            <v>VALLEY.566</v>
          </cell>
          <cell r="B575">
            <v>578</v>
          </cell>
          <cell r="C575"/>
          <cell r="D575" t="str">
            <v xml:space="preserve">Decals - #327                                </v>
          </cell>
          <cell r="E575">
            <v>39172</v>
          </cell>
          <cell r="F575">
            <v>1400</v>
          </cell>
          <cell r="G575">
            <v>0</v>
          </cell>
          <cell r="H575"/>
          <cell r="I575">
            <v>0</v>
          </cell>
          <cell r="J575">
            <v>350</v>
          </cell>
          <cell r="K575">
            <v>200</v>
          </cell>
          <cell r="L575">
            <v>550</v>
          </cell>
          <cell r="M575">
            <v>850</v>
          </cell>
          <cell r="N575" t="str">
            <v>S/L</v>
          </cell>
          <cell r="O575">
            <v>7</v>
          </cell>
          <cell r="P575" t="str">
            <v>Transportation Equipment</v>
          </cell>
        </row>
        <row r="576">
          <cell r="A576" t="str">
            <v>VALLEY.567</v>
          </cell>
          <cell r="B576">
            <v>579</v>
          </cell>
          <cell r="C576"/>
          <cell r="D576" t="str">
            <v xml:space="preserve">Color Camera System - #327                   </v>
          </cell>
          <cell r="E576">
            <v>39172</v>
          </cell>
          <cell r="F576">
            <v>1801.25</v>
          </cell>
          <cell r="G576">
            <v>0</v>
          </cell>
          <cell r="H576"/>
          <cell r="I576">
            <v>0</v>
          </cell>
          <cell r="J576">
            <v>450.31</v>
          </cell>
          <cell r="K576">
            <v>257.32</v>
          </cell>
          <cell r="L576">
            <v>707.63</v>
          </cell>
          <cell r="M576">
            <v>1093.6199999999999</v>
          </cell>
          <cell r="N576" t="str">
            <v>S/L</v>
          </cell>
          <cell r="O576">
            <v>7</v>
          </cell>
          <cell r="P576" t="str">
            <v>Transportation Equipment</v>
          </cell>
        </row>
        <row r="577">
          <cell r="A577" t="str">
            <v>VALLEY.568</v>
          </cell>
          <cell r="B577">
            <v>580</v>
          </cell>
          <cell r="C577"/>
          <cell r="D577" t="str">
            <v xml:space="preserve">2 - 48.9yd Utility Rolloff Drop Boxes        </v>
          </cell>
          <cell r="E577">
            <v>39087</v>
          </cell>
          <cell r="F577">
            <v>10730</v>
          </cell>
          <cell r="G577">
            <v>0</v>
          </cell>
          <cell r="H577"/>
          <cell r="I577">
            <v>0</v>
          </cell>
          <cell r="J577">
            <v>2146</v>
          </cell>
          <cell r="K577">
            <v>1073</v>
          </cell>
          <cell r="L577">
            <v>3219</v>
          </cell>
          <cell r="M577">
            <v>7511</v>
          </cell>
          <cell r="N577" t="str">
            <v>S/L</v>
          </cell>
          <cell r="O577">
            <v>10</v>
          </cell>
          <cell r="P577" t="str">
            <v>Drop Boxes</v>
          </cell>
        </row>
        <row r="578">
          <cell r="A578" t="str">
            <v>VALLEY.569</v>
          </cell>
          <cell r="B578">
            <v>581</v>
          </cell>
          <cell r="C578"/>
          <cell r="D578" t="str">
            <v xml:space="preserve">1272 - 96 Gal Univ XHD Containers            </v>
          </cell>
          <cell r="E578">
            <v>39120</v>
          </cell>
          <cell r="F578">
            <v>66492</v>
          </cell>
          <cell r="G578">
            <v>0</v>
          </cell>
          <cell r="H578"/>
          <cell r="I578">
            <v>0</v>
          </cell>
          <cell r="J578">
            <v>12744.3</v>
          </cell>
          <cell r="K578">
            <v>6649.2</v>
          </cell>
          <cell r="L578">
            <v>19393.5</v>
          </cell>
          <cell r="M578">
            <v>47098.5</v>
          </cell>
          <cell r="N578" t="str">
            <v>S/L</v>
          </cell>
          <cell r="O578">
            <v>10</v>
          </cell>
          <cell r="P578" t="str">
            <v>City Recycling</v>
          </cell>
        </row>
        <row r="579">
          <cell r="A579" t="str">
            <v>VALLEY.570</v>
          </cell>
          <cell r="B579">
            <v>582</v>
          </cell>
          <cell r="C579"/>
          <cell r="D579" t="str">
            <v xml:space="preserve">Fleetmind GPS System                         </v>
          </cell>
          <cell r="E579">
            <v>39172</v>
          </cell>
          <cell r="F579">
            <v>49149.5</v>
          </cell>
          <cell r="G579">
            <v>0</v>
          </cell>
          <cell r="H579"/>
          <cell r="I579">
            <v>0</v>
          </cell>
          <cell r="J579">
            <v>17202.32</v>
          </cell>
          <cell r="K579">
            <v>9829.9</v>
          </cell>
          <cell r="L579">
            <v>27032.22</v>
          </cell>
          <cell r="M579">
            <v>22117.279999999999</v>
          </cell>
          <cell r="N579" t="str">
            <v>S/L</v>
          </cell>
          <cell r="O579">
            <v>5</v>
          </cell>
          <cell r="P579" t="str">
            <v>Machinery</v>
          </cell>
        </row>
        <row r="580">
          <cell r="A580" t="str">
            <v>VALLEY.571</v>
          </cell>
          <cell r="B580">
            <v>583</v>
          </cell>
          <cell r="C580"/>
          <cell r="D580" t="str">
            <v xml:space="preserve">Paint Ladder - #327                          </v>
          </cell>
          <cell r="E580">
            <v>39197</v>
          </cell>
          <cell r="F580">
            <v>250</v>
          </cell>
          <cell r="G580">
            <v>0</v>
          </cell>
          <cell r="H580"/>
          <cell r="I580">
            <v>0</v>
          </cell>
          <cell r="J580">
            <v>59.52</v>
          </cell>
          <cell r="K580">
            <v>35.71</v>
          </cell>
          <cell r="L580">
            <v>95.23</v>
          </cell>
          <cell r="M580">
            <v>154.77000000000001</v>
          </cell>
          <cell r="N580" t="str">
            <v>S/L</v>
          </cell>
          <cell r="O580">
            <v>7</v>
          </cell>
          <cell r="P580" t="str">
            <v>Transportation Equipment</v>
          </cell>
        </row>
        <row r="581">
          <cell r="A581" t="str">
            <v>VALLEY.572</v>
          </cell>
          <cell r="B581">
            <v>585</v>
          </cell>
          <cell r="C581"/>
          <cell r="D581" t="str">
            <v xml:space="preserve">4 - 4yd Containers W/ Lids &amp; Casters         </v>
          </cell>
          <cell r="E581">
            <v>39212</v>
          </cell>
          <cell r="F581">
            <v>2820</v>
          </cell>
          <cell r="G581">
            <v>0</v>
          </cell>
          <cell r="H581"/>
          <cell r="I581">
            <v>0</v>
          </cell>
          <cell r="J581">
            <v>470</v>
          </cell>
          <cell r="K581">
            <v>282</v>
          </cell>
          <cell r="L581">
            <v>752</v>
          </cell>
          <cell r="M581">
            <v>2068</v>
          </cell>
          <cell r="N581" t="str">
            <v>S/L</v>
          </cell>
          <cell r="O581">
            <v>10</v>
          </cell>
          <cell r="P581" t="str">
            <v>City Recycling</v>
          </cell>
        </row>
        <row r="582">
          <cell r="A582" t="str">
            <v>VALLEY.573</v>
          </cell>
          <cell r="B582">
            <v>586</v>
          </cell>
          <cell r="C582"/>
          <cell r="D582" t="str">
            <v xml:space="preserve">1272 - 96 Gal Univ XHD Containers            </v>
          </cell>
          <cell r="E582">
            <v>39283</v>
          </cell>
          <cell r="F582">
            <v>71580</v>
          </cell>
          <cell r="G582">
            <v>0</v>
          </cell>
          <cell r="H582"/>
          <cell r="I582">
            <v>0</v>
          </cell>
          <cell r="J582">
            <v>10140.5</v>
          </cell>
          <cell r="K582">
            <v>7158</v>
          </cell>
          <cell r="L582">
            <v>17298.5</v>
          </cell>
          <cell r="M582">
            <v>54281.5</v>
          </cell>
          <cell r="N582" t="str">
            <v>S/L</v>
          </cell>
          <cell r="O582">
            <v>10</v>
          </cell>
          <cell r="P582" t="str">
            <v>City Recycling</v>
          </cell>
        </row>
        <row r="583">
          <cell r="A583" t="str">
            <v>VALLEY.574</v>
          </cell>
          <cell r="B583">
            <v>587</v>
          </cell>
          <cell r="C583"/>
          <cell r="D583" t="str">
            <v xml:space="preserve">538 - 96 Gal Container Red Lids              </v>
          </cell>
          <cell r="E583">
            <v>39283</v>
          </cell>
          <cell r="F583">
            <v>11500.18</v>
          </cell>
          <cell r="G583">
            <v>0</v>
          </cell>
          <cell r="H583"/>
          <cell r="I583">
            <v>0</v>
          </cell>
          <cell r="J583">
            <v>1629.19</v>
          </cell>
          <cell r="K583">
            <v>1150.02</v>
          </cell>
          <cell r="L583">
            <v>2779.21</v>
          </cell>
          <cell r="M583">
            <v>8720.9699999999993</v>
          </cell>
          <cell r="N583" t="str">
            <v>S/L</v>
          </cell>
          <cell r="O583">
            <v>10</v>
          </cell>
          <cell r="P583" t="str">
            <v>City Recycling</v>
          </cell>
        </row>
        <row r="584">
          <cell r="A584" t="str">
            <v>VALLEY.575</v>
          </cell>
          <cell r="B584">
            <v>588</v>
          </cell>
          <cell r="C584"/>
          <cell r="D584" t="str">
            <v xml:space="preserve">2 - 8yd FL Containers                        </v>
          </cell>
          <cell r="E584">
            <v>39290</v>
          </cell>
          <cell r="F584">
            <v>1224.72</v>
          </cell>
          <cell r="G584">
            <v>0</v>
          </cell>
          <cell r="H584"/>
          <cell r="I584">
            <v>0</v>
          </cell>
          <cell r="J584">
            <v>173.5</v>
          </cell>
          <cell r="K584">
            <v>122.47</v>
          </cell>
          <cell r="L584">
            <v>295.97000000000003</v>
          </cell>
          <cell r="M584">
            <v>928.75</v>
          </cell>
          <cell r="N584" t="str">
            <v>S/L</v>
          </cell>
          <cell r="O584">
            <v>10</v>
          </cell>
          <cell r="P584" t="str">
            <v>City Recycling</v>
          </cell>
        </row>
        <row r="585">
          <cell r="A585" t="str">
            <v>VALLEY.576</v>
          </cell>
          <cell r="B585">
            <v>589</v>
          </cell>
          <cell r="C585"/>
          <cell r="D585" t="str">
            <v xml:space="preserve">4 - 20yd Tub Rolloff Drop Boxes              </v>
          </cell>
          <cell r="E585">
            <v>39351</v>
          </cell>
          <cell r="F585">
            <v>15240.5</v>
          </cell>
          <cell r="G585">
            <v>0</v>
          </cell>
          <cell r="H585"/>
          <cell r="I585">
            <v>0</v>
          </cell>
          <cell r="J585">
            <v>1905.06</v>
          </cell>
          <cell r="K585">
            <v>1524.05</v>
          </cell>
          <cell r="L585">
            <v>3429.11</v>
          </cell>
          <cell r="M585">
            <v>11811.39</v>
          </cell>
          <cell r="N585" t="str">
            <v>S/L</v>
          </cell>
          <cell r="O585">
            <v>10</v>
          </cell>
          <cell r="P585" t="str">
            <v>Drop Boxes</v>
          </cell>
        </row>
        <row r="586">
          <cell r="A586" t="str">
            <v>VALLEY.577</v>
          </cell>
          <cell r="B586">
            <v>590</v>
          </cell>
          <cell r="C586"/>
          <cell r="D586" t="str">
            <v xml:space="preserve">4 - 30yd Tub Rolloff Drop Boxes              </v>
          </cell>
          <cell r="E586">
            <v>39351</v>
          </cell>
          <cell r="F586">
            <v>17784.5</v>
          </cell>
          <cell r="G586">
            <v>0</v>
          </cell>
          <cell r="H586"/>
          <cell r="I586">
            <v>0</v>
          </cell>
          <cell r="J586">
            <v>2223.06</v>
          </cell>
          <cell r="K586">
            <v>1778.45</v>
          </cell>
          <cell r="L586">
            <v>4001.51</v>
          </cell>
          <cell r="M586">
            <v>13782.99</v>
          </cell>
          <cell r="N586" t="str">
            <v>S/L</v>
          </cell>
          <cell r="O586">
            <v>10</v>
          </cell>
          <cell r="P586" t="str">
            <v>Drop Boxes</v>
          </cell>
        </row>
        <row r="587">
          <cell r="A587" t="str">
            <v>VALLEY.578</v>
          </cell>
          <cell r="B587">
            <v>591</v>
          </cell>
          <cell r="C587"/>
          <cell r="D587" t="str">
            <v xml:space="preserve">6 - 4 yd Containers                          </v>
          </cell>
          <cell r="E587">
            <v>39381</v>
          </cell>
          <cell r="F587">
            <v>4380</v>
          </cell>
          <cell r="G587">
            <v>0</v>
          </cell>
          <cell r="H587"/>
          <cell r="I587">
            <v>0</v>
          </cell>
          <cell r="J587">
            <v>511</v>
          </cell>
          <cell r="K587">
            <v>438</v>
          </cell>
          <cell r="L587">
            <v>949</v>
          </cell>
          <cell r="M587">
            <v>3431</v>
          </cell>
          <cell r="N587" t="str">
            <v>S/L</v>
          </cell>
          <cell r="O587">
            <v>10</v>
          </cell>
          <cell r="P587" t="str">
            <v>City Recycling</v>
          </cell>
        </row>
        <row r="588">
          <cell r="A588" t="str">
            <v>VALLEY.579</v>
          </cell>
          <cell r="B588">
            <v>592</v>
          </cell>
          <cell r="C588"/>
          <cell r="D588" t="str">
            <v xml:space="preserve">3 - 3yd Slant Top Containers                 </v>
          </cell>
          <cell r="E588">
            <v>39381</v>
          </cell>
          <cell r="F588">
            <v>2241.21</v>
          </cell>
          <cell r="G588">
            <v>0</v>
          </cell>
          <cell r="H588"/>
          <cell r="I588">
            <v>0</v>
          </cell>
          <cell r="J588">
            <v>261.47000000000003</v>
          </cell>
          <cell r="K588">
            <v>224.12</v>
          </cell>
          <cell r="L588">
            <v>485.59</v>
          </cell>
          <cell r="M588">
            <v>1755.62</v>
          </cell>
          <cell r="N588" t="str">
            <v>S/L</v>
          </cell>
          <cell r="O588">
            <v>10</v>
          </cell>
          <cell r="P588" t="str">
            <v>City Recycling</v>
          </cell>
        </row>
        <row r="589">
          <cell r="A589" t="str">
            <v>VALLEY.580</v>
          </cell>
          <cell r="B589">
            <v>593</v>
          </cell>
          <cell r="C589"/>
          <cell r="D589" t="str">
            <v xml:space="preserve">2 - 6yd FL Cardboard Recyc Containers        </v>
          </cell>
          <cell r="E589">
            <v>39381</v>
          </cell>
          <cell r="F589">
            <v>1803.52</v>
          </cell>
          <cell r="G589">
            <v>0</v>
          </cell>
          <cell r="H589"/>
          <cell r="I589">
            <v>0</v>
          </cell>
          <cell r="J589">
            <v>210.41</v>
          </cell>
          <cell r="K589">
            <v>180.35</v>
          </cell>
          <cell r="L589">
            <v>390.76</v>
          </cell>
          <cell r="M589">
            <v>1412.76</v>
          </cell>
          <cell r="N589" t="str">
            <v>S/L</v>
          </cell>
          <cell r="O589">
            <v>10</v>
          </cell>
          <cell r="P589" t="str">
            <v>City Recycling</v>
          </cell>
        </row>
        <row r="590">
          <cell r="A590" t="str">
            <v>VALLEY.581</v>
          </cell>
          <cell r="B590">
            <v>594</v>
          </cell>
          <cell r="C590"/>
          <cell r="D590" t="str">
            <v xml:space="preserve">4 - 6yd FL Cardboard Recyc Containers        </v>
          </cell>
          <cell r="E590">
            <v>39381</v>
          </cell>
          <cell r="F590">
            <v>3609</v>
          </cell>
          <cell r="G590">
            <v>0</v>
          </cell>
          <cell r="H590"/>
          <cell r="I590">
            <v>0</v>
          </cell>
          <cell r="J590">
            <v>421.05</v>
          </cell>
          <cell r="K590">
            <v>360.9</v>
          </cell>
          <cell r="L590">
            <v>781.95</v>
          </cell>
          <cell r="M590">
            <v>2827.05</v>
          </cell>
          <cell r="N590" t="str">
            <v>S/L</v>
          </cell>
          <cell r="O590">
            <v>10</v>
          </cell>
          <cell r="P590" t="str">
            <v>City Recycling</v>
          </cell>
        </row>
        <row r="591">
          <cell r="A591" t="str">
            <v>VALLEY.582</v>
          </cell>
          <cell r="B591">
            <v>595</v>
          </cell>
          <cell r="C591"/>
          <cell r="D591" t="str">
            <v xml:space="preserve">4 - 4yd Slant Top Containers                 </v>
          </cell>
          <cell r="E591">
            <v>39381</v>
          </cell>
          <cell r="F591">
            <v>3462.04</v>
          </cell>
          <cell r="G591">
            <v>0</v>
          </cell>
          <cell r="H591"/>
          <cell r="I591">
            <v>0</v>
          </cell>
          <cell r="J591">
            <v>403.9</v>
          </cell>
          <cell r="K591">
            <v>346.2</v>
          </cell>
          <cell r="L591">
            <v>750.1</v>
          </cell>
          <cell r="M591">
            <v>2711.94</v>
          </cell>
          <cell r="N591" t="str">
            <v>S/L</v>
          </cell>
          <cell r="O591">
            <v>10</v>
          </cell>
          <cell r="P591" t="str">
            <v>City Recycling</v>
          </cell>
        </row>
        <row r="592">
          <cell r="A592" t="str">
            <v>VALLEY.583</v>
          </cell>
          <cell r="B592">
            <v>596</v>
          </cell>
          <cell r="C592"/>
          <cell r="D592" t="str">
            <v xml:space="preserve">1 - 3yd Containers                           </v>
          </cell>
          <cell r="E592">
            <v>39381</v>
          </cell>
          <cell r="F592">
            <v>645</v>
          </cell>
          <cell r="G592">
            <v>0</v>
          </cell>
          <cell r="H592"/>
          <cell r="I592">
            <v>0</v>
          </cell>
          <cell r="J592">
            <v>75.25</v>
          </cell>
          <cell r="K592">
            <v>64.5</v>
          </cell>
          <cell r="L592">
            <v>139.75</v>
          </cell>
          <cell r="M592">
            <v>505.25</v>
          </cell>
          <cell r="N592" t="str">
            <v>S/L</v>
          </cell>
          <cell r="O592">
            <v>10</v>
          </cell>
          <cell r="P592" t="str">
            <v>City Recycling</v>
          </cell>
        </row>
        <row r="593">
          <cell r="A593" t="str">
            <v>VALLEY.584</v>
          </cell>
          <cell r="B593">
            <v>597</v>
          </cell>
          <cell r="C593"/>
          <cell r="D593" t="str">
            <v xml:space="preserve">1 - 2yd FL Cardboard Recyc Containers        </v>
          </cell>
          <cell r="E593">
            <v>39381</v>
          </cell>
          <cell r="F593">
            <v>645</v>
          </cell>
          <cell r="G593">
            <v>0</v>
          </cell>
          <cell r="H593"/>
          <cell r="I593">
            <v>0</v>
          </cell>
          <cell r="J593">
            <v>75.25</v>
          </cell>
          <cell r="K593">
            <v>64.5</v>
          </cell>
          <cell r="L593">
            <v>139.75</v>
          </cell>
          <cell r="M593">
            <v>505.25</v>
          </cell>
          <cell r="N593" t="str">
            <v>S/L</v>
          </cell>
          <cell r="O593">
            <v>10</v>
          </cell>
          <cell r="P593" t="str">
            <v>City Recycling</v>
          </cell>
        </row>
        <row r="594">
          <cell r="A594" t="str">
            <v>VALLEY.585</v>
          </cell>
          <cell r="B594">
            <v>598</v>
          </cell>
          <cell r="C594"/>
          <cell r="D594" t="str">
            <v xml:space="preserve">3 - 2yd Slant Top Containers                 </v>
          </cell>
          <cell r="E594">
            <v>39381</v>
          </cell>
          <cell r="F594">
            <v>2026.35</v>
          </cell>
          <cell r="G594">
            <v>0</v>
          </cell>
          <cell r="H594"/>
          <cell r="I594">
            <v>0</v>
          </cell>
          <cell r="J594">
            <v>236.41</v>
          </cell>
          <cell r="K594">
            <v>202.64</v>
          </cell>
          <cell r="L594">
            <v>439.05</v>
          </cell>
          <cell r="M594">
            <v>1587.3</v>
          </cell>
          <cell r="N594" t="str">
            <v>S/L</v>
          </cell>
          <cell r="O594">
            <v>10</v>
          </cell>
          <cell r="P594" t="str">
            <v>City Recycling</v>
          </cell>
        </row>
        <row r="595">
          <cell r="A595" t="str">
            <v>VALLEY.586</v>
          </cell>
          <cell r="B595">
            <v>599</v>
          </cell>
          <cell r="C595"/>
          <cell r="D595" t="str">
            <v xml:space="preserve">4 - 4yd FL Recyc Containers                  </v>
          </cell>
          <cell r="E595">
            <v>39381</v>
          </cell>
          <cell r="F595">
            <v>2757.56</v>
          </cell>
          <cell r="G595">
            <v>0</v>
          </cell>
          <cell r="H595"/>
          <cell r="I595">
            <v>0</v>
          </cell>
          <cell r="J595">
            <v>321.72000000000003</v>
          </cell>
          <cell r="K595">
            <v>275.76</v>
          </cell>
          <cell r="L595">
            <v>597.48</v>
          </cell>
          <cell r="M595">
            <v>2160.08</v>
          </cell>
          <cell r="N595" t="str">
            <v>S/L</v>
          </cell>
          <cell r="O595">
            <v>10</v>
          </cell>
          <cell r="P595" t="str">
            <v>City Recycling</v>
          </cell>
        </row>
        <row r="596">
          <cell r="A596" t="str">
            <v>VALLEY.587</v>
          </cell>
          <cell r="B596">
            <v>600</v>
          </cell>
          <cell r="C596"/>
          <cell r="D596" t="str">
            <v xml:space="preserve">2 - 4yd FL Cardboard Recyc Containers        </v>
          </cell>
          <cell r="E596">
            <v>39381</v>
          </cell>
          <cell r="F596">
            <v>1671.42</v>
          </cell>
          <cell r="G596">
            <v>0</v>
          </cell>
          <cell r="H596"/>
          <cell r="I596">
            <v>0</v>
          </cell>
          <cell r="J596">
            <v>195</v>
          </cell>
          <cell r="K596">
            <v>167.14</v>
          </cell>
          <cell r="L596">
            <v>362.14</v>
          </cell>
          <cell r="M596">
            <v>1309.28</v>
          </cell>
          <cell r="N596" t="str">
            <v>S/L</v>
          </cell>
          <cell r="O596">
            <v>10</v>
          </cell>
          <cell r="P596" t="str">
            <v>City Recycling</v>
          </cell>
        </row>
        <row r="597">
          <cell r="A597" t="str">
            <v>VALLEY.588</v>
          </cell>
          <cell r="B597">
            <v>601</v>
          </cell>
          <cell r="C597"/>
          <cell r="D597" t="str">
            <v xml:space="preserve">1 - 4yd FL Cardboard Recyc Container         </v>
          </cell>
          <cell r="E597">
            <v>39381</v>
          </cell>
          <cell r="F597">
            <v>755.52</v>
          </cell>
          <cell r="G597">
            <v>0</v>
          </cell>
          <cell r="H597"/>
          <cell r="I597">
            <v>0</v>
          </cell>
          <cell r="J597">
            <v>88.14</v>
          </cell>
          <cell r="K597">
            <v>75.55</v>
          </cell>
          <cell r="L597">
            <v>163.69</v>
          </cell>
          <cell r="M597">
            <v>591.83000000000004</v>
          </cell>
          <cell r="N597" t="str">
            <v>S/L</v>
          </cell>
          <cell r="O597">
            <v>10</v>
          </cell>
          <cell r="P597" t="str">
            <v>City Recycling</v>
          </cell>
        </row>
        <row r="598">
          <cell r="A598" t="str">
            <v>VALLEY.589</v>
          </cell>
          <cell r="B598">
            <v>602</v>
          </cell>
          <cell r="C598"/>
          <cell r="D598" t="str">
            <v xml:space="preserve">4 - 4yd FL Cardboard Recyc Containers        </v>
          </cell>
          <cell r="E598">
            <v>39381</v>
          </cell>
          <cell r="F598">
            <v>3218.08</v>
          </cell>
          <cell r="G598">
            <v>0</v>
          </cell>
          <cell r="H598"/>
          <cell r="I598">
            <v>0</v>
          </cell>
          <cell r="J598">
            <v>375.44</v>
          </cell>
          <cell r="K598">
            <v>321.81</v>
          </cell>
          <cell r="L598">
            <v>697.25</v>
          </cell>
          <cell r="M598">
            <v>2520.83</v>
          </cell>
          <cell r="N598" t="str">
            <v>S/L</v>
          </cell>
          <cell r="O598">
            <v>10</v>
          </cell>
          <cell r="P598" t="str">
            <v>City Recycling</v>
          </cell>
        </row>
        <row r="599">
          <cell r="A599" t="str">
            <v>VALLEY.590</v>
          </cell>
          <cell r="B599">
            <v>603</v>
          </cell>
          <cell r="C599"/>
          <cell r="D599" t="str">
            <v xml:space="preserve">9 - 4yd FL Cardboard Recyc Containers        </v>
          </cell>
          <cell r="E599">
            <v>39381</v>
          </cell>
          <cell r="F599">
            <v>7206.75</v>
          </cell>
          <cell r="G599">
            <v>0</v>
          </cell>
          <cell r="H599"/>
          <cell r="I599">
            <v>0</v>
          </cell>
          <cell r="J599">
            <v>840.79</v>
          </cell>
          <cell r="K599">
            <v>720.68</v>
          </cell>
          <cell r="L599">
            <v>1561.47</v>
          </cell>
          <cell r="M599">
            <v>5645.28</v>
          </cell>
          <cell r="N599" t="str">
            <v>S/L</v>
          </cell>
          <cell r="O599">
            <v>10</v>
          </cell>
          <cell r="P599" t="str">
            <v>City Recycling</v>
          </cell>
        </row>
        <row r="600">
          <cell r="A600" t="str">
            <v>VALLEY.591</v>
          </cell>
          <cell r="B600">
            <v>604</v>
          </cell>
          <cell r="C600"/>
          <cell r="D600" t="str">
            <v xml:space="preserve">5 - 3yd Containers W/Lids &amp; Casters          </v>
          </cell>
          <cell r="E600">
            <v>39381</v>
          </cell>
          <cell r="F600">
            <v>3953.15</v>
          </cell>
          <cell r="G600">
            <v>0</v>
          </cell>
          <cell r="H600"/>
          <cell r="I600">
            <v>0</v>
          </cell>
          <cell r="J600">
            <v>461.21</v>
          </cell>
          <cell r="K600">
            <v>395.32</v>
          </cell>
          <cell r="L600">
            <v>856.53</v>
          </cell>
          <cell r="M600">
            <v>3096.62</v>
          </cell>
          <cell r="N600" t="str">
            <v>S/L</v>
          </cell>
          <cell r="O600">
            <v>10</v>
          </cell>
          <cell r="P600" t="str">
            <v>City Recycling</v>
          </cell>
        </row>
        <row r="601">
          <cell r="A601" t="str">
            <v>VALLEY.592</v>
          </cell>
          <cell r="B601">
            <v>605</v>
          </cell>
          <cell r="C601"/>
          <cell r="D601" t="str">
            <v xml:space="preserve">7 - 3yd Containers W/Lids &amp; Casters          </v>
          </cell>
          <cell r="E601">
            <v>39381</v>
          </cell>
          <cell r="F601">
            <v>4433.03</v>
          </cell>
          <cell r="G601">
            <v>0</v>
          </cell>
          <cell r="H601"/>
          <cell r="I601">
            <v>0</v>
          </cell>
          <cell r="J601">
            <v>517.17999999999995</v>
          </cell>
          <cell r="K601">
            <v>443.3</v>
          </cell>
          <cell r="L601">
            <v>960.48</v>
          </cell>
          <cell r="M601">
            <v>3472.55</v>
          </cell>
          <cell r="N601" t="str">
            <v>S/L</v>
          </cell>
          <cell r="O601">
            <v>10</v>
          </cell>
          <cell r="P601" t="str">
            <v>City Recycling</v>
          </cell>
        </row>
        <row r="602">
          <cell r="A602" t="str">
            <v>VALLEY.593</v>
          </cell>
          <cell r="B602">
            <v>606</v>
          </cell>
          <cell r="C602"/>
          <cell r="D602" t="str">
            <v xml:space="preserve">1 - 4yd Containers W/Lids &amp; Casters          </v>
          </cell>
          <cell r="E602">
            <v>39381</v>
          </cell>
          <cell r="F602">
            <v>772.96</v>
          </cell>
          <cell r="G602">
            <v>0</v>
          </cell>
          <cell r="H602"/>
          <cell r="I602">
            <v>0</v>
          </cell>
          <cell r="J602">
            <v>90.18</v>
          </cell>
          <cell r="K602">
            <v>77.3</v>
          </cell>
          <cell r="L602">
            <v>167.48</v>
          </cell>
          <cell r="M602">
            <v>605.48</v>
          </cell>
          <cell r="N602" t="str">
            <v>S/L</v>
          </cell>
          <cell r="O602">
            <v>10</v>
          </cell>
          <cell r="P602" t="str">
            <v>City Recycling</v>
          </cell>
        </row>
        <row r="603">
          <cell r="A603" t="str">
            <v>VALLEY.594</v>
          </cell>
          <cell r="B603">
            <v>607</v>
          </cell>
          <cell r="C603"/>
          <cell r="D603" t="str">
            <v xml:space="preserve">2 - 4yd Containers W/Lids &amp; Casters          </v>
          </cell>
          <cell r="E603">
            <v>39381</v>
          </cell>
          <cell r="F603">
            <v>1410</v>
          </cell>
          <cell r="G603">
            <v>0</v>
          </cell>
          <cell r="H603"/>
          <cell r="I603">
            <v>0</v>
          </cell>
          <cell r="J603">
            <v>164.5</v>
          </cell>
          <cell r="K603">
            <v>141</v>
          </cell>
          <cell r="L603">
            <v>305.5</v>
          </cell>
          <cell r="M603">
            <v>1104.5</v>
          </cell>
          <cell r="N603" t="str">
            <v>S/L</v>
          </cell>
          <cell r="O603">
            <v>10</v>
          </cell>
          <cell r="P603" t="str">
            <v>City Recycling</v>
          </cell>
        </row>
        <row r="604">
          <cell r="A604" t="str">
            <v>VALLEY.595</v>
          </cell>
          <cell r="B604">
            <v>608</v>
          </cell>
          <cell r="C604"/>
          <cell r="D604" t="str">
            <v xml:space="preserve">1 - 5yd FL Cathedral Container               </v>
          </cell>
          <cell r="E604">
            <v>39381</v>
          </cell>
          <cell r="F604">
            <v>966.78</v>
          </cell>
          <cell r="G604">
            <v>0</v>
          </cell>
          <cell r="H604"/>
          <cell r="I604">
            <v>0</v>
          </cell>
          <cell r="J604">
            <v>112.79</v>
          </cell>
          <cell r="K604">
            <v>96.68</v>
          </cell>
          <cell r="L604">
            <v>209.47</v>
          </cell>
          <cell r="M604">
            <v>757.31</v>
          </cell>
          <cell r="N604" t="str">
            <v>S/L</v>
          </cell>
          <cell r="O604">
            <v>10</v>
          </cell>
          <cell r="P604" t="str">
            <v>City Recycling</v>
          </cell>
        </row>
        <row r="605">
          <cell r="A605" t="str">
            <v>VALLEY.596</v>
          </cell>
          <cell r="B605">
            <v>609</v>
          </cell>
          <cell r="C605"/>
          <cell r="D605" t="str">
            <v xml:space="preserve">5 - 6yd FK Cathedral Containers              </v>
          </cell>
          <cell r="E605">
            <v>39381</v>
          </cell>
          <cell r="F605">
            <v>4955.45</v>
          </cell>
          <cell r="G605">
            <v>0</v>
          </cell>
          <cell r="H605"/>
          <cell r="I605">
            <v>0</v>
          </cell>
          <cell r="J605">
            <v>578.14</v>
          </cell>
          <cell r="K605">
            <v>495.55</v>
          </cell>
          <cell r="L605">
            <v>1073.69</v>
          </cell>
          <cell r="M605">
            <v>3881.76</v>
          </cell>
          <cell r="N605" t="str">
            <v>S/L</v>
          </cell>
          <cell r="O605">
            <v>10</v>
          </cell>
          <cell r="P605" t="str">
            <v>City Recycling</v>
          </cell>
        </row>
        <row r="606">
          <cell r="A606" t="str">
            <v>VALLEY.597</v>
          </cell>
          <cell r="B606">
            <v>610</v>
          </cell>
          <cell r="C606"/>
          <cell r="D606" t="str">
            <v xml:space="preserve">Fleetmind - Fleetlink On-Board Waste Pkg     </v>
          </cell>
          <cell r="E606">
            <v>39366</v>
          </cell>
          <cell r="F606">
            <v>2910.57</v>
          </cell>
          <cell r="G606">
            <v>0</v>
          </cell>
          <cell r="H606"/>
          <cell r="I606">
            <v>0</v>
          </cell>
          <cell r="J606">
            <v>727.64</v>
          </cell>
          <cell r="K606">
            <v>582.11</v>
          </cell>
          <cell r="L606">
            <v>1309.75</v>
          </cell>
          <cell r="M606">
            <v>1600.82</v>
          </cell>
          <cell r="N606" t="str">
            <v>S/L</v>
          </cell>
          <cell r="O606">
            <v>5</v>
          </cell>
          <cell r="P606" t="str">
            <v>Machinery</v>
          </cell>
        </row>
        <row r="607">
          <cell r="A607" t="str">
            <v>VALLEY.598</v>
          </cell>
          <cell r="B607">
            <v>611</v>
          </cell>
          <cell r="C607"/>
          <cell r="D607" t="str">
            <v xml:space="preserve">1512 - 96 Gal Univ XHD Containers            </v>
          </cell>
          <cell r="E607">
            <v>39415</v>
          </cell>
          <cell r="F607">
            <v>65128.800000000003</v>
          </cell>
          <cell r="G607">
            <v>0</v>
          </cell>
          <cell r="H607"/>
          <cell r="I607">
            <v>0</v>
          </cell>
          <cell r="J607">
            <v>7055.62</v>
          </cell>
          <cell r="K607">
            <v>6512.88</v>
          </cell>
          <cell r="L607">
            <v>13568.5</v>
          </cell>
          <cell r="M607">
            <v>51560.3</v>
          </cell>
          <cell r="N607" t="str">
            <v>S/L</v>
          </cell>
          <cell r="O607">
            <v>10</v>
          </cell>
          <cell r="P607" t="str">
            <v>City Recycling</v>
          </cell>
        </row>
        <row r="608">
          <cell r="A608" t="str">
            <v>VALLEY.599</v>
          </cell>
          <cell r="B608">
            <v>612</v>
          </cell>
          <cell r="C608"/>
          <cell r="D608" t="str">
            <v xml:space="preserve">30 yd  Gravity Dump Auto Side Loader - #330  </v>
          </cell>
          <cell r="E608">
            <v>39435</v>
          </cell>
          <cell r="F608">
            <v>95809.279999999999</v>
          </cell>
          <cell r="G608">
            <v>0</v>
          </cell>
          <cell r="H608"/>
          <cell r="I608">
            <v>0</v>
          </cell>
          <cell r="J608">
            <v>13687.04</v>
          </cell>
          <cell r="K608">
            <v>13687.04</v>
          </cell>
          <cell r="L608">
            <v>27374.080000000002</v>
          </cell>
          <cell r="M608">
            <v>68435.199999999997</v>
          </cell>
          <cell r="N608" t="str">
            <v>S/L</v>
          </cell>
          <cell r="O608">
            <v>7</v>
          </cell>
          <cell r="P608" t="str">
            <v>Transportation Equipment</v>
          </cell>
        </row>
        <row r="609">
          <cell r="A609" t="str">
            <v>VALLEY.600</v>
          </cell>
          <cell r="B609">
            <v>613</v>
          </cell>
          <cell r="C609"/>
          <cell r="D609" t="str">
            <v xml:space="preserve">30 yd Gravity Dump Auto Side Loader - #329   </v>
          </cell>
          <cell r="E609">
            <v>39435</v>
          </cell>
          <cell r="F609">
            <v>95809.279999999999</v>
          </cell>
          <cell r="G609">
            <v>0</v>
          </cell>
          <cell r="H609"/>
          <cell r="I609">
            <v>0</v>
          </cell>
          <cell r="J609">
            <v>13687.04</v>
          </cell>
          <cell r="K609">
            <v>13687.04</v>
          </cell>
          <cell r="L609">
            <v>27374.080000000002</v>
          </cell>
          <cell r="M609">
            <v>68435.199999999997</v>
          </cell>
          <cell r="N609" t="str">
            <v>S/L</v>
          </cell>
          <cell r="O609">
            <v>7</v>
          </cell>
          <cell r="P609" t="str">
            <v>Transportation Equipment</v>
          </cell>
        </row>
        <row r="610">
          <cell r="A610" t="str">
            <v>VALLEY.601</v>
          </cell>
          <cell r="B610">
            <v>614</v>
          </cell>
          <cell r="C610"/>
          <cell r="D610" t="str">
            <v xml:space="preserve">1272 - 96 Gal Univ XHD Containers            </v>
          </cell>
          <cell r="E610">
            <v>39436</v>
          </cell>
          <cell r="F610">
            <v>67128</v>
          </cell>
          <cell r="G610">
            <v>0</v>
          </cell>
          <cell r="H610"/>
          <cell r="I610">
            <v>0</v>
          </cell>
          <cell r="J610">
            <v>6712.8</v>
          </cell>
          <cell r="K610">
            <v>6712.8</v>
          </cell>
          <cell r="L610">
            <v>13425.6</v>
          </cell>
          <cell r="M610">
            <v>53702.400000000001</v>
          </cell>
          <cell r="N610" t="str">
            <v>S/L</v>
          </cell>
          <cell r="O610">
            <v>10</v>
          </cell>
          <cell r="P610" t="str">
            <v>City Recycling</v>
          </cell>
        </row>
        <row r="611">
          <cell r="A611" t="str">
            <v>VALLEY.602</v>
          </cell>
          <cell r="B611">
            <v>615</v>
          </cell>
          <cell r="C611"/>
          <cell r="D611" t="str">
            <v xml:space="preserve">2007 320 Peterbilt Truck - #329              </v>
          </cell>
          <cell r="E611">
            <v>39436</v>
          </cell>
          <cell r="F611">
            <v>113639.84</v>
          </cell>
          <cell r="G611">
            <v>0</v>
          </cell>
          <cell r="H611"/>
          <cell r="I611">
            <v>0</v>
          </cell>
          <cell r="J611">
            <v>16234.26</v>
          </cell>
          <cell r="K611">
            <v>16234.26</v>
          </cell>
          <cell r="L611">
            <v>32468.52</v>
          </cell>
          <cell r="M611">
            <v>81171.320000000007</v>
          </cell>
          <cell r="N611" t="str">
            <v>S/L</v>
          </cell>
          <cell r="O611">
            <v>7</v>
          </cell>
          <cell r="P611" t="str">
            <v>Transportation Equipment</v>
          </cell>
        </row>
        <row r="612">
          <cell r="A612" t="str">
            <v>VALLEY.603</v>
          </cell>
          <cell r="B612">
            <v>616</v>
          </cell>
          <cell r="C612"/>
          <cell r="D612" t="str">
            <v xml:space="preserve">2008 320 Peterbilt Truck - #330              </v>
          </cell>
          <cell r="E612">
            <v>39436</v>
          </cell>
          <cell r="F612">
            <v>121492</v>
          </cell>
          <cell r="G612">
            <v>0</v>
          </cell>
          <cell r="H612"/>
          <cell r="I612">
            <v>0</v>
          </cell>
          <cell r="J612">
            <v>17356</v>
          </cell>
          <cell r="K612">
            <v>17356</v>
          </cell>
          <cell r="L612">
            <v>34712</v>
          </cell>
          <cell r="M612">
            <v>86780</v>
          </cell>
          <cell r="N612" t="str">
            <v>S/L</v>
          </cell>
          <cell r="O612">
            <v>7</v>
          </cell>
          <cell r="P612" t="str">
            <v>Transportation Equipment</v>
          </cell>
        </row>
        <row r="613">
          <cell r="A613" t="str">
            <v>VALLEY.604</v>
          </cell>
          <cell r="B613">
            <v>617</v>
          </cell>
          <cell r="C613"/>
          <cell r="D613" t="str">
            <v xml:space="preserve">Van Body Lift Gate                           </v>
          </cell>
          <cell r="E613">
            <v>39353</v>
          </cell>
          <cell r="F613">
            <v>2100</v>
          </cell>
          <cell r="G613">
            <v>0</v>
          </cell>
          <cell r="H613"/>
          <cell r="I613">
            <v>0</v>
          </cell>
          <cell r="J613">
            <v>375</v>
          </cell>
          <cell r="K613">
            <v>300</v>
          </cell>
          <cell r="L613">
            <v>675</v>
          </cell>
          <cell r="M613">
            <v>1425</v>
          </cell>
          <cell r="N613" t="str">
            <v>S/L</v>
          </cell>
          <cell r="O613">
            <v>7</v>
          </cell>
          <cell r="P613" t="str">
            <v>Transportation Equipment</v>
          </cell>
        </row>
        <row r="614">
          <cell r="A614" t="str">
            <v>VALLEY.605</v>
          </cell>
          <cell r="B614">
            <v>618</v>
          </cell>
          <cell r="C614"/>
          <cell r="D614" t="str">
            <v xml:space="preserve">2002 Int'l 4700 LPX Truck - #819             </v>
          </cell>
          <cell r="E614">
            <v>39463</v>
          </cell>
          <cell r="F614">
            <v>17045</v>
          </cell>
          <cell r="G614">
            <v>0</v>
          </cell>
          <cell r="H614"/>
          <cell r="I614">
            <v>0</v>
          </cell>
          <cell r="J614">
            <v>2232.08</v>
          </cell>
          <cell r="K614">
            <v>2435</v>
          </cell>
          <cell r="L614">
            <v>4667.08</v>
          </cell>
          <cell r="M614">
            <v>12377.92</v>
          </cell>
          <cell r="N614" t="str">
            <v>S/L</v>
          </cell>
          <cell r="O614">
            <v>7</v>
          </cell>
          <cell r="P614" t="str">
            <v>Transportation Equipment</v>
          </cell>
        </row>
        <row r="615">
          <cell r="A615" t="str">
            <v>VALLEY.606</v>
          </cell>
          <cell r="B615">
            <v>619</v>
          </cell>
          <cell r="C615"/>
          <cell r="D615" t="str">
            <v xml:space="preserve">Transport 2 New Trucks - #329 &amp; #330         </v>
          </cell>
          <cell r="E615">
            <v>39450</v>
          </cell>
          <cell r="F615">
            <v>7613.64</v>
          </cell>
          <cell r="G615">
            <v>0</v>
          </cell>
          <cell r="H615"/>
          <cell r="I615">
            <v>0</v>
          </cell>
          <cell r="J615">
            <v>1087.6600000000001</v>
          </cell>
          <cell r="K615">
            <v>1087.6600000000001</v>
          </cell>
          <cell r="L615">
            <v>2175.3200000000002</v>
          </cell>
          <cell r="M615">
            <v>5438.32</v>
          </cell>
          <cell r="N615" t="str">
            <v>S/L</v>
          </cell>
          <cell r="O615">
            <v>7</v>
          </cell>
          <cell r="P615" t="str">
            <v>Transportation Equipment</v>
          </cell>
        </row>
        <row r="616">
          <cell r="A616" t="str">
            <v>VALLEY.607</v>
          </cell>
          <cell r="B616">
            <v>620</v>
          </cell>
          <cell r="C616"/>
          <cell r="D616" t="str">
            <v xml:space="preserve">Chrome Steel Front Bumper - #819             </v>
          </cell>
          <cell r="E616">
            <v>39477</v>
          </cell>
          <cell r="F616">
            <v>429.02</v>
          </cell>
          <cell r="G616">
            <v>0</v>
          </cell>
          <cell r="H616"/>
          <cell r="I616">
            <v>0</v>
          </cell>
          <cell r="J616">
            <v>56.18</v>
          </cell>
          <cell r="K616">
            <v>61.29</v>
          </cell>
          <cell r="L616">
            <v>117.47</v>
          </cell>
          <cell r="M616">
            <v>311.55</v>
          </cell>
          <cell r="N616" t="str">
            <v>S/L</v>
          </cell>
          <cell r="O616">
            <v>7</v>
          </cell>
          <cell r="P616" t="str">
            <v>Transportation Equipment</v>
          </cell>
        </row>
        <row r="617">
          <cell r="A617" t="str">
            <v>VALLEY.608</v>
          </cell>
          <cell r="B617">
            <v>621</v>
          </cell>
          <cell r="C617"/>
          <cell r="D617" t="str">
            <v xml:space="preserve">Color Camera System - #329                   </v>
          </cell>
          <cell r="E617">
            <v>39477</v>
          </cell>
          <cell r="F617">
            <v>1386.14</v>
          </cell>
          <cell r="G617">
            <v>0</v>
          </cell>
          <cell r="H617"/>
          <cell r="I617">
            <v>0</v>
          </cell>
          <cell r="J617">
            <v>181.52</v>
          </cell>
          <cell r="K617">
            <v>198.02</v>
          </cell>
          <cell r="L617">
            <v>379.54</v>
          </cell>
          <cell r="M617">
            <v>1006.6</v>
          </cell>
          <cell r="N617" t="str">
            <v>S/L</v>
          </cell>
          <cell r="O617">
            <v>7</v>
          </cell>
          <cell r="P617" t="str">
            <v>Transportation Equipment</v>
          </cell>
        </row>
        <row r="618">
          <cell r="A618" t="str">
            <v>VALLEY.609</v>
          </cell>
          <cell r="B618">
            <v>622</v>
          </cell>
          <cell r="C618"/>
          <cell r="D618" t="str">
            <v xml:space="preserve">Color Camera System - #330                   </v>
          </cell>
          <cell r="E618">
            <v>39477</v>
          </cell>
          <cell r="F618">
            <v>1386.13</v>
          </cell>
          <cell r="G618">
            <v>0</v>
          </cell>
          <cell r="H618"/>
          <cell r="I618">
            <v>0</v>
          </cell>
          <cell r="J618">
            <v>181.52</v>
          </cell>
          <cell r="K618">
            <v>198.02</v>
          </cell>
          <cell r="L618">
            <v>379.54</v>
          </cell>
          <cell r="M618">
            <v>1006.59</v>
          </cell>
          <cell r="N618" t="str">
            <v>S/L</v>
          </cell>
          <cell r="O618">
            <v>7</v>
          </cell>
          <cell r="P618" t="str">
            <v>Transportation Equipment</v>
          </cell>
        </row>
        <row r="619">
          <cell r="A619" t="str">
            <v>VALLEY.610</v>
          </cell>
          <cell r="B619">
            <v>623</v>
          </cell>
          <cell r="C619"/>
          <cell r="D619" t="str">
            <v xml:space="preserve">Tires and Wheels - #819                      </v>
          </cell>
          <cell r="E619">
            <v>39490</v>
          </cell>
          <cell r="F619">
            <v>1353</v>
          </cell>
          <cell r="G619">
            <v>0</v>
          </cell>
          <cell r="H619"/>
          <cell r="I619">
            <v>0</v>
          </cell>
          <cell r="J619">
            <v>177.18</v>
          </cell>
          <cell r="K619">
            <v>193.29</v>
          </cell>
          <cell r="L619">
            <v>370.47</v>
          </cell>
          <cell r="M619">
            <v>982.53</v>
          </cell>
          <cell r="N619" t="str">
            <v>S/L</v>
          </cell>
          <cell r="O619">
            <v>7</v>
          </cell>
          <cell r="P619" t="str">
            <v>Transportation Equipment</v>
          </cell>
        </row>
        <row r="620">
          <cell r="A620" t="str">
            <v>VALLEY.611</v>
          </cell>
          <cell r="B620">
            <v>624</v>
          </cell>
          <cell r="C620"/>
          <cell r="D620" t="str">
            <v xml:space="preserve">Paint Truck - #819                           </v>
          </cell>
          <cell r="E620">
            <v>39500</v>
          </cell>
          <cell r="F620">
            <v>5200.75</v>
          </cell>
          <cell r="G620">
            <v>0</v>
          </cell>
          <cell r="H620"/>
          <cell r="I620">
            <v>0</v>
          </cell>
          <cell r="J620">
            <v>619.14</v>
          </cell>
          <cell r="K620">
            <v>742.96</v>
          </cell>
          <cell r="L620">
            <v>1362.1</v>
          </cell>
          <cell r="M620">
            <v>3838.65</v>
          </cell>
          <cell r="N620" t="str">
            <v>S/L</v>
          </cell>
          <cell r="O620">
            <v>7</v>
          </cell>
          <cell r="P620" t="str">
            <v>Transportation Equipment</v>
          </cell>
        </row>
        <row r="621">
          <cell r="A621" t="str">
            <v>VALLEY.612</v>
          </cell>
          <cell r="B621">
            <v>625</v>
          </cell>
          <cell r="C621"/>
          <cell r="D621" t="str">
            <v xml:space="preserve">Color Camera System - #819                   </v>
          </cell>
          <cell r="E621">
            <v>39506</v>
          </cell>
          <cell r="F621">
            <v>1005.28</v>
          </cell>
          <cell r="G621">
            <v>0</v>
          </cell>
          <cell r="H621"/>
          <cell r="I621">
            <v>0</v>
          </cell>
          <cell r="J621">
            <v>119.68</v>
          </cell>
          <cell r="K621">
            <v>143.61000000000001</v>
          </cell>
          <cell r="L621">
            <v>263.29000000000002</v>
          </cell>
          <cell r="M621">
            <v>741.99</v>
          </cell>
          <cell r="N621" t="str">
            <v>S/L</v>
          </cell>
          <cell r="O621">
            <v>7</v>
          </cell>
          <cell r="P621" t="str">
            <v>Transportation Equipment</v>
          </cell>
        </row>
        <row r="622">
          <cell r="A622" t="str">
            <v>VALLEY.613</v>
          </cell>
          <cell r="B622">
            <v>626</v>
          </cell>
          <cell r="C622"/>
          <cell r="D622" t="str">
            <v xml:space="preserve">Rebuild Transmission - #814                  </v>
          </cell>
          <cell r="E622">
            <v>39506</v>
          </cell>
          <cell r="F622">
            <v>1946</v>
          </cell>
          <cell r="G622">
            <v>0</v>
          </cell>
          <cell r="H622"/>
          <cell r="I622">
            <v>0</v>
          </cell>
          <cell r="J622">
            <v>231.67</v>
          </cell>
          <cell r="K622">
            <v>278</v>
          </cell>
          <cell r="L622">
            <v>509.67</v>
          </cell>
          <cell r="M622">
            <v>1436.33</v>
          </cell>
          <cell r="N622" t="str">
            <v>S/L</v>
          </cell>
          <cell r="O622">
            <v>7</v>
          </cell>
          <cell r="P622" t="str">
            <v>Transportation Equipment</v>
          </cell>
        </row>
        <row r="623">
          <cell r="A623" t="str">
            <v>VALLEY.614</v>
          </cell>
          <cell r="B623">
            <v>627</v>
          </cell>
          <cell r="C623"/>
          <cell r="D623" t="str">
            <v xml:space="preserve">Track D-Rings                                </v>
          </cell>
          <cell r="E623">
            <v>39506</v>
          </cell>
          <cell r="F623">
            <v>72.8</v>
          </cell>
          <cell r="G623">
            <v>0</v>
          </cell>
          <cell r="H623"/>
          <cell r="I623">
            <v>0</v>
          </cell>
          <cell r="J623">
            <v>8.67</v>
          </cell>
          <cell r="K623">
            <v>10.4</v>
          </cell>
          <cell r="L623">
            <v>19.07</v>
          </cell>
          <cell r="M623">
            <v>53.73</v>
          </cell>
          <cell r="N623" t="str">
            <v>S/L</v>
          </cell>
          <cell r="O623">
            <v>7</v>
          </cell>
          <cell r="P623" t="str">
            <v>Transportation Equipment</v>
          </cell>
        </row>
        <row r="624">
          <cell r="A624" t="str">
            <v>VALLEY.615</v>
          </cell>
          <cell r="B624">
            <v>628</v>
          </cell>
          <cell r="C624"/>
          <cell r="D624" t="str">
            <v xml:space="preserve">Fleetmind GPS - #329                         </v>
          </cell>
          <cell r="E624">
            <v>39538</v>
          </cell>
          <cell r="F624">
            <v>2894.66</v>
          </cell>
          <cell r="G624">
            <v>0</v>
          </cell>
          <cell r="H624"/>
          <cell r="I624">
            <v>0</v>
          </cell>
          <cell r="J624">
            <v>578.92999999999995</v>
          </cell>
          <cell r="K624">
            <v>926.29</v>
          </cell>
          <cell r="L624">
            <v>1505.22</v>
          </cell>
          <cell r="M624">
            <v>1389.44</v>
          </cell>
          <cell r="N624" t="str">
            <v>200DB</v>
          </cell>
          <cell r="O624">
            <v>5</v>
          </cell>
          <cell r="P624" t="str">
            <v>Machinery</v>
          </cell>
        </row>
        <row r="625">
          <cell r="A625" t="str">
            <v>VALLEY.616</v>
          </cell>
          <cell r="B625">
            <v>629</v>
          </cell>
          <cell r="C625"/>
          <cell r="D625" t="str">
            <v xml:space="preserve">Fleetmind GPS - #330                         </v>
          </cell>
          <cell r="E625">
            <v>39538</v>
          </cell>
          <cell r="F625">
            <v>2894.66</v>
          </cell>
          <cell r="G625">
            <v>0</v>
          </cell>
          <cell r="H625"/>
          <cell r="I625">
            <v>0</v>
          </cell>
          <cell r="J625">
            <v>434.2</v>
          </cell>
          <cell r="K625">
            <v>578.92999999999995</v>
          </cell>
          <cell r="L625">
            <v>1013.13</v>
          </cell>
          <cell r="M625">
            <v>1881.53</v>
          </cell>
          <cell r="N625" t="str">
            <v>S/L</v>
          </cell>
          <cell r="O625">
            <v>5</v>
          </cell>
          <cell r="P625" t="str">
            <v>Machinery</v>
          </cell>
        </row>
        <row r="626">
          <cell r="A626" t="str">
            <v>VALLEY.617</v>
          </cell>
          <cell r="B626">
            <v>630</v>
          </cell>
          <cell r="C626"/>
          <cell r="D626" t="str">
            <v xml:space="preserve">Fleetmind GPS - #124                         </v>
          </cell>
          <cell r="E626">
            <v>39538</v>
          </cell>
          <cell r="F626">
            <v>2894.66</v>
          </cell>
          <cell r="G626">
            <v>0</v>
          </cell>
          <cell r="H626"/>
          <cell r="I626">
            <v>0</v>
          </cell>
          <cell r="J626">
            <v>434.2</v>
          </cell>
          <cell r="K626">
            <v>578.92999999999995</v>
          </cell>
          <cell r="L626">
            <v>1013.13</v>
          </cell>
          <cell r="M626">
            <v>1881.53</v>
          </cell>
          <cell r="N626" t="str">
            <v>S/L</v>
          </cell>
          <cell r="O626">
            <v>5</v>
          </cell>
          <cell r="P626" t="str">
            <v>Machinery</v>
          </cell>
        </row>
        <row r="627">
          <cell r="A627" t="str">
            <v>VALLEY.618</v>
          </cell>
          <cell r="B627">
            <v>631</v>
          </cell>
          <cell r="C627"/>
          <cell r="D627" t="str">
            <v xml:space="preserve">Tires and Wheels - #329                      </v>
          </cell>
          <cell r="E627">
            <v>39520</v>
          </cell>
          <cell r="F627">
            <v>2430.7600000000002</v>
          </cell>
          <cell r="G627">
            <v>0</v>
          </cell>
          <cell r="H627"/>
          <cell r="I627">
            <v>0</v>
          </cell>
          <cell r="J627">
            <v>289.38</v>
          </cell>
          <cell r="K627">
            <v>347.25</v>
          </cell>
          <cell r="L627">
            <v>636.63</v>
          </cell>
          <cell r="M627">
            <v>1794.13</v>
          </cell>
          <cell r="N627" t="str">
            <v>S/L</v>
          </cell>
          <cell r="O627">
            <v>7</v>
          </cell>
          <cell r="P627" t="str">
            <v>Transportation Equipment</v>
          </cell>
        </row>
        <row r="628">
          <cell r="A628" t="str">
            <v>VALLEY.619</v>
          </cell>
          <cell r="B628">
            <v>632</v>
          </cell>
          <cell r="C628"/>
          <cell r="D628" t="str">
            <v xml:space="preserve">Tires and Wheels - #330                      </v>
          </cell>
          <cell r="E628">
            <v>39520</v>
          </cell>
          <cell r="F628">
            <v>1071.1199999999999</v>
          </cell>
          <cell r="G628">
            <v>0</v>
          </cell>
          <cell r="H628"/>
          <cell r="I628">
            <v>0</v>
          </cell>
          <cell r="J628">
            <v>127.51</v>
          </cell>
          <cell r="K628">
            <v>153.02000000000001</v>
          </cell>
          <cell r="L628">
            <v>280.52999999999997</v>
          </cell>
          <cell r="M628">
            <v>790.59</v>
          </cell>
          <cell r="N628" t="str">
            <v>S/L</v>
          </cell>
          <cell r="O628">
            <v>7</v>
          </cell>
          <cell r="P628" t="str">
            <v>Transportation Equipment</v>
          </cell>
        </row>
        <row r="629">
          <cell r="A629" t="str">
            <v>VALLEY.620</v>
          </cell>
          <cell r="B629">
            <v>633</v>
          </cell>
          <cell r="C629"/>
          <cell r="D629" t="str">
            <v xml:space="preserve">Graphics  - #329                             </v>
          </cell>
          <cell r="E629">
            <v>39532</v>
          </cell>
          <cell r="F629">
            <v>1300</v>
          </cell>
          <cell r="G629">
            <v>0</v>
          </cell>
          <cell r="H629"/>
          <cell r="I629">
            <v>0</v>
          </cell>
          <cell r="J629">
            <v>139.29</v>
          </cell>
          <cell r="K629">
            <v>185.71</v>
          </cell>
          <cell r="L629">
            <v>325</v>
          </cell>
          <cell r="M629">
            <v>975</v>
          </cell>
          <cell r="N629" t="str">
            <v>S/L</v>
          </cell>
          <cell r="O629">
            <v>7</v>
          </cell>
          <cell r="P629" t="str">
            <v>Transportation Equipment</v>
          </cell>
        </row>
        <row r="630">
          <cell r="A630" t="str">
            <v>VALLEY.621</v>
          </cell>
          <cell r="B630">
            <v>634</v>
          </cell>
          <cell r="C630"/>
          <cell r="D630" t="str">
            <v xml:space="preserve">Graphics - #330                              </v>
          </cell>
          <cell r="E630">
            <v>39532</v>
          </cell>
          <cell r="F630">
            <v>1300</v>
          </cell>
          <cell r="G630">
            <v>0</v>
          </cell>
          <cell r="H630"/>
          <cell r="I630">
            <v>0</v>
          </cell>
          <cell r="J630">
            <v>139.29</v>
          </cell>
          <cell r="K630">
            <v>185.71</v>
          </cell>
          <cell r="L630">
            <v>325</v>
          </cell>
          <cell r="M630">
            <v>975</v>
          </cell>
          <cell r="N630" t="str">
            <v>S/L</v>
          </cell>
          <cell r="O630">
            <v>7</v>
          </cell>
          <cell r="P630" t="str">
            <v>Transportation Equipment</v>
          </cell>
        </row>
        <row r="631">
          <cell r="A631" t="str">
            <v>VALLEY.622</v>
          </cell>
          <cell r="B631">
            <v>635</v>
          </cell>
          <cell r="C631"/>
          <cell r="D631" t="str">
            <v xml:space="preserve">Paint Truck - #505                           </v>
          </cell>
          <cell r="E631">
            <v>39532</v>
          </cell>
          <cell r="F631">
            <v>7042</v>
          </cell>
          <cell r="G631">
            <v>0</v>
          </cell>
          <cell r="H631"/>
          <cell r="I631">
            <v>0</v>
          </cell>
          <cell r="J631">
            <v>754.5</v>
          </cell>
          <cell r="K631">
            <v>1006</v>
          </cell>
          <cell r="L631">
            <v>1760.5</v>
          </cell>
          <cell r="M631">
            <v>5281.5</v>
          </cell>
          <cell r="N631" t="str">
            <v>S/L</v>
          </cell>
          <cell r="O631">
            <v>7</v>
          </cell>
          <cell r="P631" t="str">
            <v>Transportation Equipment</v>
          </cell>
        </row>
        <row r="632">
          <cell r="A632" t="str">
            <v>VALLEY.623</v>
          </cell>
          <cell r="B632">
            <v>636</v>
          </cell>
          <cell r="C632"/>
          <cell r="D632" t="str">
            <v xml:space="preserve">Bumper - #330                                </v>
          </cell>
          <cell r="E632">
            <v>39538</v>
          </cell>
          <cell r="F632">
            <v>1740.36</v>
          </cell>
          <cell r="G632">
            <v>0</v>
          </cell>
          <cell r="H632"/>
          <cell r="I632">
            <v>0</v>
          </cell>
          <cell r="J632">
            <v>186.47</v>
          </cell>
          <cell r="K632">
            <v>248.62</v>
          </cell>
          <cell r="L632">
            <v>435.09</v>
          </cell>
          <cell r="M632">
            <v>1305.27</v>
          </cell>
          <cell r="N632" t="str">
            <v>S/L</v>
          </cell>
          <cell r="O632">
            <v>7</v>
          </cell>
          <cell r="P632" t="str">
            <v>Transportation Equipment</v>
          </cell>
        </row>
        <row r="633">
          <cell r="A633" t="str">
            <v>VALLEY.624</v>
          </cell>
          <cell r="B633">
            <v>637</v>
          </cell>
          <cell r="C633"/>
          <cell r="D633" t="str">
            <v xml:space="preserve">Paint Ladder - #329                          </v>
          </cell>
          <cell r="E633">
            <v>39532</v>
          </cell>
          <cell r="F633">
            <v>169</v>
          </cell>
          <cell r="G633">
            <v>0</v>
          </cell>
          <cell r="H633"/>
          <cell r="I633">
            <v>0</v>
          </cell>
          <cell r="J633">
            <v>18.11</v>
          </cell>
          <cell r="K633">
            <v>24.14</v>
          </cell>
          <cell r="L633">
            <v>42.25</v>
          </cell>
          <cell r="M633">
            <v>126.75</v>
          </cell>
          <cell r="N633" t="str">
            <v>S/L</v>
          </cell>
          <cell r="O633">
            <v>7</v>
          </cell>
          <cell r="P633" t="str">
            <v>Transportation Equipment</v>
          </cell>
        </row>
        <row r="634">
          <cell r="A634" t="str">
            <v>VALLEY.625</v>
          </cell>
          <cell r="B634">
            <v>638</v>
          </cell>
          <cell r="C634"/>
          <cell r="D634" t="str">
            <v xml:space="preserve">Paint Ladder - #330                          </v>
          </cell>
          <cell r="E634">
            <v>39532</v>
          </cell>
          <cell r="F634">
            <v>169</v>
          </cell>
          <cell r="G634">
            <v>0</v>
          </cell>
          <cell r="H634"/>
          <cell r="I634">
            <v>0</v>
          </cell>
          <cell r="J634">
            <v>18.11</v>
          </cell>
          <cell r="K634">
            <v>24.14</v>
          </cell>
          <cell r="L634">
            <v>42.25</v>
          </cell>
          <cell r="M634">
            <v>126.75</v>
          </cell>
          <cell r="N634" t="str">
            <v>S/L</v>
          </cell>
          <cell r="O634">
            <v>7</v>
          </cell>
          <cell r="P634" t="str">
            <v>Transportation Equipment</v>
          </cell>
        </row>
        <row r="635">
          <cell r="A635" t="str">
            <v>VALLEY.626</v>
          </cell>
          <cell r="B635">
            <v>640</v>
          </cell>
          <cell r="C635"/>
          <cell r="D635" t="str">
            <v xml:space="preserve">2004 Peterbilt - #124                        </v>
          </cell>
          <cell r="E635">
            <v>39542</v>
          </cell>
          <cell r="F635">
            <v>54000</v>
          </cell>
          <cell r="G635">
            <v>0</v>
          </cell>
          <cell r="H635"/>
          <cell r="I635">
            <v>0</v>
          </cell>
          <cell r="J635">
            <v>5785.71</v>
          </cell>
          <cell r="K635">
            <v>7714.29</v>
          </cell>
          <cell r="L635">
            <v>13500</v>
          </cell>
          <cell r="M635">
            <v>40500</v>
          </cell>
          <cell r="N635" t="str">
            <v>S/L</v>
          </cell>
          <cell r="O635">
            <v>7</v>
          </cell>
          <cell r="P635" t="str">
            <v>Transportation Equipment</v>
          </cell>
        </row>
        <row r="636">
          <cell r="A636" t="str">
            <v>VALLEY.627</v>
          </cell>
          <cell r="B636">
            <v>641</v>
          </cell>
          <cell r="C636"/>
          <cell r="D636" t="str">
            <v xml:space="preserve">Transmission - #317                          </v>
          </cell>
          <cell r="E636">
            <v>39553</v>
          </cell>
          <cell r="F636">
            <v>14006.53</v>
          </cell>
          <cell r="G636">
            <v>0</v>
          </cell>
          <cell r="H636"/>
          <cell r="I636">
            <v>0</v>
          </cell>
          <cell r="J636">
            <v>1500.7</v>
          </cell>
          <cell r="K636">
            <v>2000.93</v>
          </cell>
          <cell r="L636">
            <v>3501.63</v>
          </cell>
          <cell r="M636">
            <v>10504.9</v>
          </cell>
          <cell r="N636" t="str">
            <v>S/L</v>
          </cell>
          <cell r="O636">
            <v>7</v>
          </cell>
          <cell r="P636" t="str">
            <v>Transportation Equipment</v>
          </cell>
        </row>
        <row r="637">
          <cell r="A637" t="str">
            <v>VALLEY.628</v>
          </cell>
          <cell r="B637">
            <v>642</v>
          </cell>
          <cell r="C637"/>
          <cell r="D637" t="str">
            <v xml:space="preserve">Remount Rolloff System - #124                </v>
          </cell>
          <cell r="E637">
            <v>39567</v>
          </cell>
          <cell r="F637">
            <v>19880</v>
          </cell>
          <cell r="G637">
            <v>0</v>
          </cell>
          <cell r="H637"/>
          <cell r="I637">
            <v>0</v>
          </cell>
          <cell r="J637">
            <v>1893.33</v>
          </cell>
          <cell r="K637">
            <v>2840</v>
          </cell>
          <cell r="L637">
            <v>4733.33</v>
          </cell>
          <cell r="M637">
            <v>15146.67</v>
          </cell>
          <cell r="N637" t="str">
            <v>S/L</v>
          </cell>
          <cell r="O637">
            <v>7</v>
          </cell>
          <cell r="P637" t="str">
            <v>Transportation Equipment</v>
          </cell>
        </row>
        <row r="638">
          <cell r="A638" t="str">
            <v>VALLEY.629</v>
          </cell>
          <cell r="B638">
            <v>643</v>
          </cell>
          <cell r="C638"/>
          <cell r="D638" t="str">
            <v xml:space="preserve">Beta Test Arm Installation - #322            </v>
          </cell>
          <cell r="E638">
            <v>39580</v>
          </cell>
          <cell r="F638">
            <v>825.99</v>
          </cell>
          <cell r="G638">
            <v>0</v>
          </cell>
          <cell r="H638"/>
          <cell r="I638">
            <v>0</v>
          </cell>
          <cell r="J638">
            <v>78.67</v>
          </cell>
          <cell r="K638">
            <v>118</v>
          </cell>
          <cell r="L638">
            <v>196.67</v>
          </cell>
          <cell r="M638">
            <v>629.32000000000005</v>
          </cell>
          <cell r="N638" t="str">
            <v>S/L</v>
          </cell>
          <cell r="O638">
            <v>7</v>
          </cell>
          <cell r="P638" t="str">
            <v>Transportation Equipment</v>
          </cell>
        </row>
        <row r="639">
          <cell r="A639" t="str">
            <v>VALLEY.630</v>
          </cell>
          <cell r="B639">
            <v>644</v>
          </cell>
          <cell r="C639"/>
          <cell r="D639" t="str">
            <v xml:space="preserve">Paint Truck Cab - #330                       </v>
          </cell>
          <cell r="E639">
            <v>39597</v>
          </cell>
          <cell r="F639">
            <v>3574</v>
          </cell>
          <cell r="G639">
            <v>0</v>
          </cell>
          <cell r="H639"/>
          <cell r="I639">
            <v>0</v>
          </cell>
          <cell r="J639">
            <v>297.83</v>
          </cell>
          <cell r="K639">
            <v>510.57</v>
          </cell>
          <cell r="L639">
            <v>808.4</v>
          </cell>
          <cell r="M639">
            <v>2765.6</v>
          </cell>
          <cell r="N639" t="str">
            <v>S/L</v>
          </cell>
          <cell r="O639">
            <v>7</v>
          </cell>
          <cell r="P639" t="str">
            <v>Transportation Equipment</v>
          </cell>
        </row>
        <row r="640">
          <cell r="A640" t="str">
            <v>VALLEY.631</v>
          </cell>
          <cell r="B640">
            <v>645</v>
          </cell>
          <cell r="C640"/>
          <cell r="D640" t="str">
            <v xml:space="preserve">Paint Rolloff Truck - #124                   </v>
          </cell>
          <cell r="E640">
            <v>39597</v>
          </cell>
          <cell r="F640">
            <v>9138.1</v>
          </cell>
          <cell r="G640">
            <v>0</v>
          </cell>
          <cell r="H640"/>
          <cell r="I640">
            <v>0</v>
          </cell>
          <cell r="J640">
            <v>761.51</v>
          </cell>
          <cell r="K640">
            <v>1305.44</v>
          </cell>
          <cell r="L640">
            <v>2066.9499999999998</v>
          </cell>
          <cell r="M640">
            <v>7071.15</v>
          </cell>
          <cell r="N640" t="str">
            <v>S/L</v>
          </cell>
          <cell r="O640">
            <v>7</v>
          </cell>
          <cell r="P640" t="str">
            <v>Transportation Equipment</v>
          </cell>
        </row>
        <row r="641">
          <cell r="A641" t="str">
            <v>VALLEY.632</v>
          </cell>
          <cell r="B641">
            <v>646</v>
          </cell>
          <cell r="C641"/>
          <cell r="D641" t="str">
            <v xml:space="preserve">Rolloff Truck Tool Box - #124                </v>
          </cell>
          <cell r="E641">
            <v>39599</v>
          </cell>
          <cell r="F641">
            <v>456.47</v>
          </cell>
          <cell r="G641">
            <v>0</v>
          </cell>
          <cell r="H641"/>
          <cell r="I641">
            <v>0</v>
          </cell>
          <cell r="J641">
            <v>38.04</v>
          </cell>
          <cell r="K641">
            <v>65.209999999999994</v>
          </cell>
          <cell r="L641">
            <v>103.25</v>
          </cell>
          <cell r="M641">
            <v>353.22</v>
          </cell>
          <cell r="N641" t="str">
            <v>S/L</v>
          </cell>
          <cell r="O641">
            <v>7</v>
          </cell>
          <cell r="P641" t="str">
            <v>Transportation Equipment</v>
          </cell>
        </row>
        <row r="642">
          <cell r="A642" t="str">
            <v>VALLEY.633</v>
          </cell>
          <cell r="B642">
            <v>647</v>
          </cell>
          <cell r="C642"/>
          <cell r="D642" t="str">
            <v xml:space="preserve">Tires - #124                                 </v>
          </cell>
          <cell r="E642">
            <v>39599</v>
          </cell>
          <cell r="F642">
            <v>1006.23</v>
          </cell>
          <cell r="G642">
            <v>0</v>
          </cell>
          <cell r="H642"/>
          <cell r="I642">
            <v>0</v>
          </cell>
          <cell r="J642">
            <v>83.85</v>
          </cell>
          <cell r="K642">
            <v>143.75</v>
          </cell>
          <cell r="L642">
            <v>227.6</v>
          </cell>
          <cell r="M642">
            <v>778.63</v>
          </cell>
          <cell r="N642" t="str">
            <v>S/L</v>
          </cell>
          <cell r="O642">
            <v>7</v>
          </cell>
          <cell r="P642" t="str">
            <v>Transportation Equipment</v>
          </cell>
        </row>
        <row r="643">
          <cell r="A643" t="str">
            <v>VALLEY.634</v>
          </cell>
          <cell r="B643">
            <v>648</v>
          </cell>
          <cell r="C643"/>
          <cell r="D643" t="str">
            <v xml:space="preserve">Drop Axle Wheels &amp; Tires - #124              </v>
          </cell>
          <cell r="E643">
            <v>39626</v>
          </cell>
          <cell r="F643">
            <v>754.34</v>
          </cell>
          <cell r="G643">
            <v>0</v>
          </cell>
          <cell r="H643"/>
          <cell r="I643">
            <v>0</v>
          </cell>
          <cell r="J643">
            <v>53.88</v>
          </cell>
          <cell r="K643">
            <v>107.76</v>
          </cell>
          <cell r="L643">
            <v>161.63999999999999</v>
          </cell>
          <cell r="M643">
            <v>592.70000000000005</v>
          </cell>
          <cell r="N643" t="str">
            <v>S/L</v>
          </cell>
          <cell r="O643">
            <v>7</v>
          </cell>
          <cell r="P643" t="str">
            <v>Transportation Equipment</v>
          </cell>
        </row>
        <row r="644">
          <cell r="A644" t="str">
            <v>VALLEY.635</v>
          </cell>
          <cell r="B644">
            <v>649</v>
          </cell>
          <cell r="C644" t="str">
            <v>d</v>
          </cell>
          <cell r="D644" t="str">
            <v xml:space="preserve">1 - 4yd Cardboard Recyc Container            </v>
          </cell>
          <cell r="E644">
            <v>39618</v>
          </cell>
          <cell r="F644">
            <v>800.75</v>
          </cell>
          <cell r="G644">
            <v>0</v>
          </cell>
          <cell r="H644"/>
          <cell r="I644">
            <v>0</v>
          </cell>
          <cell r="J644">
            <v>40.04</v>
          </cell>
          <cell r="K644">
            <v>26.69</v>
          </cell>
          <cell r="L644">
            <v>66.73</v>
          </cell>
          <cell r="M644">
            <v>734.02</v>
          </cell>
          <cell r="N644" t="str">
            <v>S/L</v>
          </cell>
          <cell r="O644">
            <v>10</v>
          </cell>
          <cell r="P644" t="str">
            <v>City Recycling</v>
          </cell>
        </row>
        <row r="645">
          <cell r="A645" t="str">
            <v>VALLEY.636</v>
          </cell>
          <cell r="B645">
            <v>650</v>
          </cell>
          <cell r="C645"/>
          <cell r="D645" t="str">
            <v xml:space="preserve">1 - 6yd Cardboard Recyc Container            </v>
          </cell>
          <cell r="E645">
            <v>39618</v>
          </cell>
          <cell r="F645">
            <v>902.25</v>
          </cell>
          <cell r="G645">
            <v>0</v>
          </cell>
          <cell r="H645"/>
          <cell r="I645">
            <v>0</v>
          </cell>
          <cell r="J645">
            <v>45.11</v>
          </cell>
          <cell r="K645">
            <v>90.23</v>
          </cell>
          <cell r="L645">
            <v>135.34</v>
          </cell>
          <cell r="M645">
            <v>766.91</v>
          </cell>
          <cell r="N645" t="str">
            <v>S/L</v>
          </cell>
          <cell r="O645">
            <v>10</v>
          </cell>
          <cell r="P645" t="str">
            <v>City Recycling</v>
          </cell>
        </row>
        <row r="646">
          <cell r="A646" t="str">
            <v>VALLEY.637</v>
          </cell>
          <cell r="B646">
            <v>651</v>
          </cell>
          <cell r="C646"/>
          <cell r="D646" t="str">
            <v xml:space="preserve">2 - 4yd Cardboard Recyc Containers           </v>
          </cell>
          <cell r="E646">
            <v>39618</v>
          </cell>
          <cell r="F646">
            <v>1610.66</v>
          </cell>
          <cell r="G646">
            <v>0</v>
          </cell>
          <cell r="H646"/>
          <cell r="I646">
            <v>0</v>
          </cell>
          <cell r="J646">
            <v>80.53</v>
          </cell>
          <cell r="K646">
            <v>161.07</v>
          </cell>
          <cell r="L646">
            <v>241.6</v>
          </cell>
          <cell r="M646">
            <v>1369.06</v>
          </cell>
          <cell r="N646" t="str">
            <v>S/L</v>
          </cell>
          <cell r="O646">
            <v>10</v>
          </cell>
          <cell r="P646" t="str">
            <v>City Recycling</v>
          </cell>
        </row>
        <row r="647">
          <cell r="A647" t="str">
            <v>VALLEY.638</v>
          </cell>
          <cell r="B647">
            <v>652</v>
          </cell>
          <cell r="C647"/>
          <cell r="D647" t="str">
            <v xml:space="preserve">1 - 6yd Cardboard Recyc Container            </v>
          </cell>
          <cell r="E647">
            <v>39618</v>
          </cell>
          <cell r="F647">
            <v>906.83</v>
          </cell>
          <cell r="G647">
            <v>0</v>
          </cell>
          <cell r="H647"/>
          <cell r="I647">
            <v>0</v>
          </cell>
          <cell r="J647">
            <v>45.34</v>
          </cell>
          <cell r="K647">
            <v>90.68</v>
          </cell>
          <cell r="L647">
            <v>136.02000000000001</v>
          </cell>
          <cell r="M647">
            <v>770.81</v>
          </cell>
          <cell r="N647" t="str">
            <v>S/L</v>
          </cell>
          <cell r="O647">
            <v>10</v>
          </cell>
          <cell r="P647" t="str">
            <v>City Recycling</v>
          </cell>
        </row>
        <row r="648">
          <cell r="A648" t="str">
            <v>VALLEY.639</v>
          </cell>
          <cell r="B648">
            <v>653</v>
          </cell>
          <cell r="C648"/>
          <cell r="D648" t="str">
            <v xml:space="preserve">2 - 2yd Cardboard Recyc Container            </v>
          </cell>
          <cell r="E648">
            <v>39618</v>
          </cell>
          <cell r="F648">
            <v>1250</v>
          </cell>
          <cell r="G648">
            <v>0</v>
          </cell>
          <cell r="H648"/>
          <cell r="I648">
            <v>0</v>
          </cell>
          <cell r="J648">
            <v>62.5</v>
          </cell>
          <cell r="K648">
            <v>125</v>
          </cell>
          <cell r="L648">
            <v>187.5</v>
          </cell>
          <cell r="M648">
            <v>1062.5</v>
          </cell>
          <cell r="N648" t="str">
            <v>S/L</v>
          </cell>
          <cell r="O648">
            <v>10</v>
          </cell>
          <cell r="P648" t="str">
            <v>City Recycling</v>
          </cell>
        </row>
        <row r="649">
          <cell r="A649" t="str">
            <v>VALLEY.640</v>
          </cell>
          <cell r="B649">
            <v>654</v>
          </cell>
          <cell r="C649"/>
          <cell r="D649" t="str">
            <v xml:space="preserve">1 - 6yd Cardboard Recyc Container            </v>
          </cell>
          <cell r="E649">
            <v>39643</v>
          </cell>
          <cell r="F649">
            <v>906.83</v>
          </cell>
          <cell r="G649">
            <v>0</v>
          </cell>
          <cell r="H649"/>
          <cell r="I649">
            <v>0</v>
          </cell>
          <cell r="J649">
            <v>45.34</v>
          </cell>
          <cell r="K649">
            <v>90.68</v>
          </cell>
          <cell r="L649">
            <v>136.02000000000001</v>
          </cell>
          <cell r="M649">
            <v>770.81</v>
          </cell>
          <cell r="N649" t="str">
            <v>S/L</v>
          </cell>
          <cell r="O649">
            <v>10</v>
          </cell>
          <cell r="P649" t="str">
            <v>City Recycling</v>
          </cell>
        </row>
        <row r="650">
          <cell r="A650" t="str">
            <v>VALLEY.641</v>
          </cell>
          <cell r="B650">
            <v>655</v>
          </cell>
          <cell r="C650"/>
          <cell r="D650" t="str">
            <v xml:space="preserve">10 - 2yd FL Container                        </v>
          </cell>
          <cell r="E650">
            <v>39658</v>
          </cell>
          <cell r="F650">
            <v>530</v>
          </cell>
          <cell r="G650">
            <v>0</v>
          </cell>
          <cell r="H650"/>
          <cell r="I650">
            <v>0</v>
          </cell>
          <cell r="J650">
            <v>22.08</v>
          </cell>
          <cell r="K650">
            <v>53</v>
          </cell>
          <cell r="L650">
            <v>75.08</v>
          </cell>
          <cell r="M650">
            <v>454.92</v>
          </cell>
          <cell r="N650" t="str">
            <v>S/L</v>
          </cell>
          <cell r="O650">
            <v>10</v>
          </cell>
          <cell r="P650" t="str">
            <v>City Recycling</v>
          </cell>
        </row>
        <row r="651">
          <cell r="A651" t="str">
            <v>VALLEY.642</v>
          </cell>
          <cell r="B651">
            <v>656</v>
          </cell>
          <cell r="C651"/>
          <cell r="D651" t="str">
            <v xml:space="preserve">Automated Arm - #317                         </v>
          </cell>
          <cell r="E651">
            <v>39685</v>
          </cell>
          <cell r="F651">
            <v>28000</v>
          </cell>
          <cell r="G651">
            <v>0</v>
          </cell>
          <cell r="H651"/>
          <cell r="I651">
            <v>0</v>
          </cell>
          <cell r="J651">
            <v>1333.33</v>
          </cell>
          <cell r="K651">
            <v>4000</v>
          </cell>
          <cell r="L651">
            <v>5333.33</v>
          </cell>
          <cell r="M651">
            <v>22666.67</v>
          </cell>
          <cell r="N651" t="str">
            <v>S/L</v>
          </cell>
          <cell r="O651">
            <v>7</v>
          </cell>
          <cell r="P651" t="str">
            <v>Transportation Equipment</v>
          </cell>
        </row>
        <row r="652">
          <cell r="A652" t="str">
            <v>VALLEY.643</v>
          </cell>
          <cell r="B652">
            <v>657</v>
          </cell>
          <cell r="C652"/>
          <cell r="D652" t="str">
            <v xml:space="preserve">1 - 6yd Cardboard Recyc Container            </v>
          </cell>
          <cell r="E652">
            <v>39675</v>
          </cell>
          <cell r="F652">
            <v>906.83</v>
          </cell>
          <cell r="G652">
            <v>0</v>
          </cell>
          <cell r="H652"/>
          <cell r="I652">
            <v>0</v>
          </cell>
          <cell r="J652">
            <v>37.78</v>
          </cell>
          <cell r="K652">
            <v>90.68</v>
          </cell>
          <cell r="L652">
            <v>128.46</v>
          </cell>
          <cell r="M652">
            <v>778.37</v>
          </cell>
          <cell r="N652" t="str">
            <v>S/L</v>
          </cell>
          <cell r="O652">
            <v>10</v>
          </cell>
          <cell r="P652" t="str">
            <v>City Recycling</v>
          </cell>
        </row>
        <row r="653">
          <cell r="A653" t="str">
            <v>VALLEY.644</v>
          </cell>
          <cell r="B653">
            <v>658</v>
          </cell>
          <cell r="C653"/>
          <cell r="D653" t="str">
            <v xml:space="preserve">1 - 6yd FL Container                         </v>
          </cell>
          <cell r="E653">
            <v>39675</v>
          </cell>
          <cell r="F653">
            <v>1081.5</v>
          </cell>
          <cell r="G653">
            <v>0</v>
          </cell>
          <cell r="H653"/>
          <cell r="I653">
            <v>0</v>
          </cell>
          <cell r="J653">
            <v>45.06</v>
          </cell>
          <cell r="K653">
            <v>108.15</v>
          </cell>
          <cell r="L653">
            <v>153.21</v>
          </cell>
          <cell r="M653">
            <v>928.29</v>
          </cell>
          <cell r="N653" t="str">
            <v>S/L</v>
          </cell>
          <cell r="O653">
            <v>10</v>
          </cell>
          <cell r="P653" t="str">
            <v>City Recycling</v>
          </cell>
        </row>
        <row r="654">
          <cell r="A654" t="str">
            <v>VALLEY.645</v>
          </cell>
          <cell r="B654">
            <v>659</v>
          </cell>
          <cell r="C654"/>
          <cell r="D654" t="str">
            <v xml:space="preserve">Slide Tube - #317                            </v>
          </cell>
          <cell r="E654">
            <v>39721</v>
          </cell>
          <cell r="F654">
            <v>2000</v>
          </cell>
          <cell r="G654">
            <v>0</v>
          </cell>
          <cell r="H654"/>
          <cell r="I654">
            <v>0</v>
          </cell>
          <cell r="J654">
            <v>71.430000000000007</v>
          </cell>
          <cell r="K654">
            <v>285.70999999999998</v>
          </cell>
          <cell r="L654">
            <v>357.14</v>
          </cell>
          <cell r="M654">
            <v>1642.86</v>
          </cell>
          <cell r="N654" t="str">
            <v>S/L</v>
          </cell>
          <cell r="O654">
            <v>7</v>
          </cell>
          <cell r="P654" t="str">
            <v>Transportation Equipment</v>
          </cell>
        </row>
        <row r="655">
          <cell r="A655" t="str">
            <v>VALLEY.646</v>
          </cell>
          <cell r="B655">
            <v>660</v>
          </cell>
          <cell r="C655"/>
          <cell r="D655" t="str">
            <v xml:space="preserve">2 - 6yd Cardboard Recyc Containers           </v>
          </cell>
          <cell r="E655">
            <v>39720</v>
          </cell>
          <cell r="F655">
            <v>1718</v>
          </cell>
          <cell r="G655">
            <v>0</v>
          </cell>
          <cell r="H655"/>
          <cell r="I655">
            <v>0</v>
          </cell>
          <cell r="J655">
            <v>42.95</v>
          </cell>
          <cell r="K655">
            <v>171.8</v>
          </cell>
          <cell r="L655">
            <v>214.75</v>
          </cell>
          <cell r="M655">
            <v>1503.25</v>
          </cell>
          <cell r="N655" t="str">
            <v>S/L</v>
          </cell>
          <cell r="O655">
            <v>10</v>
          </cell>
          <cell r="P655" t="str">
            <v>City Recycling</v>
          </cell>
        </row>
        <row r="656">
          <cell r="A656" t="str">
            <v>VALLEY.647</v>
          </cell>
          <cell r="B656">
            <v>661</v>
          </cell>
          <cell r="C656"/>
          <cell r="D656" t="str">
            <v xml:space="preserve">1 - 6yd FL Container                         </v>
          </cell>
          <cell r="E656">
            <v>39720</v>
          </cell>
          <cell r="F656">
            <v>1081.5</v>
          </cell>
          <cell r="G656">
            <v>0</v>
          </cell>
          <cell r="H656"/>
          <cell r="I656">
            <v>0</v>
          </cell>
          <cell r="J656">
            <v>27.04</v>
          </cell>
          <cell r="K656">
            <v>108.15</v>
          </cell>
          <cell r="L656">
            <v>135.19</v>
          </cell>
          <cell r="M656">
            <v>946.31</v>
          </cell>
          <cell r="N656" t="str">
            <v>S/L</v>
          </cell>
          <cell r="O656">
            <v>10</v>
          </cell>
          <cell r="P656" t="str">
            <v>City Recycling</v>
          </cell>
        </row>
        <row r="657">
          <cell r="A657" t="str">
            <v>VALLEY.648</v>
          </cell>
          <cell r="B657">
            <v>662</v>
          </cell>
          <cell r="C657"/>
          <cell r="D657" t="str">
            <v xml:space="preserve">3 - 4yd Containers                           </v>
          </cell>
          <cell r="E657">
            <v>39720</v>
          </cell>
          <cell r="F657">
            <v>2193.9899999999998</v>
          </cell>
          <cell r="G657">
            <v>0</v>
          </cell>
          <cell r="H657"/>
          <cell r="I657">
            <v>0</v>
          </cell>
          <cell r="J657">
            <v>54.85</v>
          </cell>
          <cell r="K657">
            <v>219.4</v>
          </cell>
          <cell r="L657">
            <v>274.25</v>
          </cell>
          <cell r="M657">
            <v>1919.74</v>
          </cell>
          <cell r="N657" t="str">
            <v>S/L</v>
          </cell>
          <cell r="O657">
            <v>10</v>
          </cell>
          <cell r="P657" t="str">
            <v>City Recycling</v>
          </cell>
        </row>
        <row r="658">
          <cell r="A658" t="str">
            <v>VALLEY.649</v>
          </cell>
          <cell r="B658">
            <v>663</v>
          </cell>
          <cell r="C658"/>
          <cell r="D658" t="str">
            <v xml:space="preserve">5 - 5yd FL Cathedral Containers              </v>
          </cell>
          <cell r="E658">
            <v>39720</v>
          </cell>
          <cell r="F658">
            <v>4833.8999999999996</v>
          </cell>
          <cell r="G658">
            <v>0</v>
          </cell>
          <cell r="H658"/>
          <cell r="I658">
            <v>0</v>
          </cell>
          <cell r="J658">
            <v>120.85</v>
          </cell>
          <cell r="K658">
            <v>483.39</v>
          </cell>
          <cell r="L658">
            <v>604.24</v>
          </cell>
          <cell r="M658">
            <v>4229.66</v>
          </cell>
          <cell r="N658" t="str">
            <v>S/L</v>
          </cell>
          <cell r="O658">
            <v>10</v>
          </cell>
          <cell r="P658" t="str">
            <v>City Recycling</v>
          </cell>
        </row>
        <row r="659">
          <cell r="A659" t="str">
            <v>VALLEY.650</v>
          </cell>
          <cell r="B659">
            <v>664</v>
          </cell>
          <cell r="C659"/>
          <cell r="D659" t="str">
            <v xml:space="preserve">2 - 2yd Slant Top Containers                 </v>
          </cell>
          <cell r="E659">
            <v>39720</v>
          </cell>
          <cell r="F659">
            <v>1350.9</v>
          </cell>
          <cell r="G659">
            <v>0</v>
          </cell>
          <cell r="H659"/>
          <cell r="I659">
            <v>0</v>
          </cell>
          <cell r="J659">
            <v>33.770000000000003</v>
          </cell>
          <cell r="K659">
            <v>135.09</v>
          </cell>
          <cell r="L659">
            <v>168.86</v>
          </cell>
          <cell r="M659">
            <v>1182.04</v>
          </cell>
          <cell r="N659" t="str">
            <v>S/L</v>
          </cell>
          <cell r="O659">
            <v>10</v>
          </cell>
          <cell r="P659" t="str">
            <v>City Recycling</v>
          </cell>
        </row>
        <row r="660">
          <cell r="A660" t="str">
            <v>VALLEY.651</v>
          </cell>
          <cell r="B660">
            <v>665</v>
          </cell>
          <cell r="C660"/>
          <cell r="D660" t="str">
            <v xml:space="preserve">1 - 4yd FL Recyc Container                   </v>
          </cell>
          <cell r="E660">
            <v>39720</v>
          </cell>
          <cell r="F660">
            <v>689.39</v>
          </cell>
          <cell r="G660">
            <v>0</v>
          </cell>
          <cell r="H660"/>
          <cell r="I660">
            <v>0</v>
          </cell>
          <cell r="J660">
            <v>17.23</v>
          </cell>
          <cell r="K660">
            <v>68.94</v>
          </cell>
          <cell r="L660">
            <v>86.17</v>
          </cell>
          <cell r="M660">
            <v>603.22</v>
          </cell>
          <cell r="N660" t="str">
            <v>S/L</v>
          </cell>
          <cell r="O660">
            <v>10</v>
          </cell>
          <cell r="P660" t="str">
            <v>City Recycling</v>
          </cell>
        </row>
        <row r="661">
          <cell r="A661" t="str">
            <v>VALLEY.652</v>
          </cell>
          <cell r="B661">
            <v>666</v>
          </cell>
          <cell r="C661"/>
          <cell r="D661" t="str">
            <v xml:space="preserve">1 - 3yd Slant Top Container                  </v>
          </cell>
          <cell r="E661">
            <v>39720</v>
          </cell>
          <cell r="F661">
            <v>747.07</v>
          </cell>
          <cell r="G661">
            <v>0</v>
          </cell>
          <cell r="H661"/>
          <cell r="I661">
            <v>0</v>
          </cell>
          <cell r="J661">
            <v>18.68</v>
          </cell>
          <cell r="K661">
            <v>74.709999999999994</v>
          </cell>
          <cell r="L661">
            <v>93.39</v>
          </cell>
          <cell r="M661">
            <v>653.67999999999995</v>
          </cell>
          <cell r="N661" t="str">
            <v>S/L</v>
          </cell>
          <cell r="O661">
            <v>10</v>
          </cell>
          <cell r="P661" t="str">
            <v>City Recycling</v>
          </cell>
        </row>
        <row r="662">
          <cell r="A662" t="str">
            <v>VALLEY.653</v>
          </cell>
          <cell r="B662">
            <v>667</v>
          </cell>
          <cell r="C662"/>
          <cell r="D662" t="str">
            <v xml:space="preserve">1 - 4yd Slant Top Container                  </v>
          </cell>
          <cell r="E662">
            <v>39720</v>
          </cell>
          <cell r="F662">
            <v>865.51</v>
          </cell>
          <cell r="G662">
            <v>0</v>
          </cell>
          <cell r="H662"/>
          <cell r="I662">
            <v>0</v>
          </cell>
          <cell r="J662">
            <v>21.64</v>
          </cell>
          <cell r="K662">
            <v>86.55</v>
          </cell>
          <cell r="L662">
            <v>108.19</v>
          </cell>
          <cell r="M662">
            <v>757.32</v>
          </cell>
          <cell r="N662" t="str">
            <v>S/L</v>
          </cell>
          <cell r="O662">
            <v>10</v>
          </cell>
          <cell r="P662" t="str">
            <v>City Recycling</v>
          </cell>
        </row>
        <row r="663">
          <cell r="A663" t="str">
            <v>VALLEY.654</v>
          </cell>
          <cell r="B663">
            <v>668</v>
          </cell>
          <cell r="C663"/>
          <cell r="D663" t="str">
            <v xml:space="preserve">4 - 2yd Containers                           </v>
          </cell>
          <cell r="E663">
            <v>39720</v>
          </cell>
          <cell r="F663">
            <v>2042</v>
          </cell>
          <cell r="G663">
            <v>0</v>
          </cell>
          <cell r="H663"/>
          <cell r="I663">
            <v>0</v>
          </cell>
          <cell r="J663">
            <v>51.05</v>
          </cell>
          <cell r="K663">
            <v>204.2</v>
          </cell>
          <cell r="L663">
            <v>255.25</v>
          </cell>
          <cell r="M663">
            <v>1786.75</v>
          </cell>
          <cell r="N663" t="str">
            <v>S/L</v>
          </cell>
          <cell r="O663">
            <v>10</v>
          </cell>
          <cell r="P663" t="str">
            <v>City Recycling</v>
          </cell>
        </row>
        <row r="664">
          <cell r="A664" t="str">
            <v>VALLEY.655</v>
          </cell>
          <cell r="B664">
            <v>669</v>
          </cell>
          <cell r="C664"/>
          <cell r="D664" t="str">
            <v xml:space="preserve">7 - 4yd Cardboard Recyc Containers           </v>
          </cell>
          <cell r="E664">
            <v>39720</v>
          </cell>
          <cell r="F664">
            <v>5258.05</v>
          </cell>
          <cell r="G664">
            <v>0</v>
          </cell>
          <cell r="H664"/>
          <cell r="I664">
            <v>0</v>
          </cell>
          <cell r="J664">
            <v>131.44999999999999</v>
          </cell>
          <cell r="K664">
            <v>525.80999999999995</v>
          </cell>
          <cell r="L664">
            <v>657.26</v>
          </cell>
          <cell r="M664">
            <v>4600.79</v>
          </cell>
          <cell r="N664" t="str">
            <v>S/L</v>
          </cell>
          <cell r="O664">
            <v>10</v>
          </cell>
          <cell r="P664" t="str">
            <v>City Recycling</v>
          </cell>
        </row>
        <row r="665">
          <cell r="A665" t="str">
            <v>VALLEY.656</v>
          </cell>
          <cell r="B665">
            <v>670</v>
          </cell>
          <cell r="C665"/>
          <cell r="D665" t="str">
            <v xml:space="preserve">8 - 6yd Cardboard Recyc Containers           </v>
          </cell>
          <cell r="E665">
            <v>39720</v>
          </cell>
          <cell r="F665">
            <v>6872</v>
          </cell>
          <cell r="G665">
            <v>0</v>
          </cell>
          <cell r="H665"/>
          <cell r="I665">
            <v>0</v>
          </cell>
          <cell r="J665">
            <v>171.8</v>
          </cell>
          <cell r="K665">
            <v>687.2</v>
          </cell>
          <cell r="L665">
            <v>859</v>
          </cell>
          <cell r="M665">
            <v>6013</v>
          </cell>
          <cell r="N665" t="str">
            <v>S/L</v>
          </cell>
          <cell r="O665">
            <v>10</v>
          </cell>
          <cell r="P665" t="str">
            <v>City Recycling</v>
          </cell>
        </row>
        <row r="666">
          <cell r="A666" t="str">
            <v>VALLEY.657</v>
          </cell>
          <cell r="B666">
            <v>671</v>
          </cell>
          <cell r="C666"/>
          <cell r="D666" t="str">
            <v xml:space="preserve">2 - 6yd Cardboard Recyc Containers           </v>
          </cell>
          <cell r="E666">
            <v>39720</v>
          </cell>
          <cell r="F666">
            <v>1702.28</v>
          </cell>
          <cell r="G666">
            <v>0</v>
          </cell>
          <cell r="H666"/>
          <cell r="I666">
            <v>0</v>
          </cell>
          <cell r="J666">
            <v>42.56</v>
          </cell>
          <cell r="K666">
            <v>170.23</v>
          </cell>
          <cell r="L666">
            <v>212.79</v>
          </cell>
          <cell r="M666">
            <v>1489.49</v>
          </cell>
          <cell r="N666" t="str">
            <v>S/L</v>
          </cell>
          <cell r="O666">
            <v>10</v>
          </cell>
          <cell r="P666" t="str">
            <v>City Recycling</v>
          </cell>
        </row>
        <row r="667">
          <cell r="A667" t="str">
            <v>VALLEY.658</v>
          </cell>
          <cell r="B667">
            <v>672</v>
          </cell>
          <cell r="C667"/>
          <cell r="D667" t="str">
            <v xml:space="preserve">1 - 6yd FL Container                         </v>
          </cell>
          <cell r="E667">
            <v>39720</v>
          </cell>
          <cell r="F667">
            <v>1081.5</v>
          </cell>
          <cell r="G667">
            <v>0</v>
          </cell>
          <cell r="H667"/>
          <cell r="I667">
            <v>0</v>
          </cell>
          <cell r="J667">
            <v>27.04</v>
          </cell>
          <cell r="K667">
            <v>108.15</v>
          </cell>
          <cell r="L667">
            <v>135.19</v>
          </cell>
          <cell r="M667">
            <v>946.31</v>
          </cell>
          <cell r="N667" t="str">
            <v>S/L</v>
          </cell>
          <cell r="O667">
            <v>10</v>
          </cell>
          <cell r="P667" t="str">
            <v>City Recycling</v>
          </cell>
        </row>
        <row r="668">
          <cell r="A668" t="str">
            <v>VALLEY.659</v>
          </cell>
          <cell r="B668">
            <v>673</v>
          </cell>
          <cell r="C668"/>
          <cell r="D668" t="str">
            <v xml:space="preserve">6 - 2yd Containers                           </v>
          </cell>
          <cell r="E668">
            <v>39720</v>
          </cell>
          <cell r="F668">
            <v>3691.68</v>
          </cell>
          <cell r="G668">
            <v>0</v>
          </cell>
          <cell r="H668"/>
          <cell r="I668">
            <v>0</v>
          </cell>
          <cell r="J668">
            <v>92.29</v>
          </cell>
          <cell r="K668">
            <v>369.17</v>
          </cell>
          <cell r="L668">
            <v>461.46</v>
          </cell>
          <cell r="M668">
            <v>3230.22</v>
          </cell>
          <cell r="N668" t="str">
            <v>S/L</v>
          </cell>
          <cell r="O668">
            <v>10</v>
          </cell>
          <cell r="P668" t="str">
            <v>City Recycling</v>
          </cell>
        </row>
        <row r="669">
          <cell r="A669" t="str">
            <v>VALLEY.660</v>
          </cell>
          <cell r="B669">
            <v>674</v>
          </cell>
          <cell r="C669"/>
          <cell r="D669" t="str">
            <v xml:space="preserve">1 - 2yd Container                            </v>
          </cell>
          <cell r="E669">
            <v>39720</v>
          </cell>
          <cell r="F669">
            <v>601.33000000000004</v>
          </cell>
          <cell r="G669">
            <v>0</v>
          </cell>
          <cell r="H669"/>
          <cell r="I669">
            <v>0</v>
          </cell>
          <cell r="J669">
            <v>15.03</v>
          </cell>
          <cell r="K669">
            <v>60.13</v>
          </cell>
          <cell r="L669">
            <v>75.16</v>
          </cell>
          <cell r="M669">
            <v>526.16999999999996</v>
          </cell>
          <cell r="N669" t="str">
            <v>S/L</v>
          </cell>
          <cell r="O669">
            <v>10</v>
          </cell>
          <cell r="P669" t="str">
            <v>City Recycling</v>
          </cell>
        </row>
        <row r="670">
          <cell r="A670" t="str">
            <v>VALLEY.661</v>
          </cell>
          <cell r="B670">
            <v>675</v>
          </cell>
          <cell r="C670"/>
          <cell r="D670" t="str">
            <v xml:space="preserve">1 - 3yd Container                            </v>
          </cell>
          <cell r="E670">
            <v>39720</v>
          </cell>
          <cell r="F670">
            <v>621.52</v>
          </cell>
          <cell r="G670">
            <v>0</v>
          </cell>
          <cell r="H670"/>
          <cell r="I670">
            <v>0</v>
          </cell>
          <cell r="J670">
            <v>15.54</v>
          </cell>
          <cell r="K670">
            <v>62.15</v>
          </cell>
          <cell r="L670">
            <v>77.69</v>
          </cell>
          <cell r="M670">
            <v>543.83000000000004</v>
          </cell>
          <cell r="N670" t="str">
            <v>S/L</v>
          </cell>
          <cell r="O670">
            <v>10</v>
          </cell>
          <cell r="P670" t="str">
            <v>City Recycling</v>
          </cell>
        </row>
        <row r="671">
          <cell r="A671" t="str">
            <v>VALLEY.662</v>
          </cell>
          <cell r="B671">
            <v>676</v>
          </cell>
          <cell r="C671"/>
          <cell r="D671" t="str">
            <v xml:space="preserve">5 - 4yd Containers                           </v>
          </cell>
          <cell r="E671">
            <v>39720</v>
          </cell>
          <cell r="F671">
            <v>3656.65</v>
          </cell>
          <cell r="G671">
            <v>0</v>
          </cell>
          <cell r="H671"/>
          <cell r="I671">
            <v>0</v>
          </cell>
          <cell r="J671">
            <v>91.42</v>
          </cell>
          <cell r="K671">
            <v>365.67</v>
          </cell>
          <cell r="L671">
            <v>457.09</v>
          </cell>
          <cell r="M671">
            <v>3199.56</v>
          </cell>
          <cell r="N671" t="str">
            <v>S/L</v>
          </cell>
          <cell r="O671">
            <v>10</v>
          </cell>
          <cell r="P671" t="str">
            <v>City Recycling</v>
          </cell>
        </row>
        <row r="672">
          <cell r="A672" t="str">
            <v>VALLEY.663</v>
          </cell>
          <cell r="B672">
            <v>677</v>
          </cell>
          <cell r="C672"/>
          <cell r="D672" t="str">
            <v xml:space="preserve">12V Oil Cooler - #317                        </v>
          </cell>
          <cell r="E672">
            <v>39750</v>
          </cell>
          <cell r="F672">
            <v>633.36</v>
          </cell>
          <cell r="G672">
            <v>0</v>
          </cell>
          <cell r="H672"/>
          <cell r="I672">
            <v>0</v>
          </cell>
          <cell r="J672">
            <v>15.08</v>
          </cell>
          <cell r="K672">
            <v>90.48</v>
          </cell>
          <cell r="L672">
            <v>105.56</v>
          </cell>
          <cell r="M672">
            <v>527.79999999999995</v>
          </cell>
          <cell r="N672" t="str">
            <v>S/L</v>
          </cell>
          <cell r="O672">
            <v>7</v>
          </cell>
          <cell r="P672" t="str">
            <v>Transportation Equipment</v>
          </cell>
        </row>
        <row r="673">
          <cell r="A673" t="str">
            <v>VALLEY.664</v>
          </cell>
          <cell r="B673">
            <v>678</v>
          </cell>
          <cell r="C673"/>
          <cell r="D673" t="str">
            <v xml:space="preserve">1 - 3yd Container                            </v>
          </cell>
          <cell r="E673">
            <v>39741</v>
          </cell>
          <cell r="F673">
            <v>621.52</v>
          </cell>
          <cell r="G673">
            <v>0</v>
          </cell>
          <cell r="H673"/>
          <cell r="I673">
            <v>0</v>
          </cell>
          <cell r="J673">
            <v>10.36</v>
          </cell>
          <cell r="K673">
            <v>62.15</v>
          </cell>
          <cell r="L673">
            <v>72.510000000000005</v>
          </cell>
          <cell r="M673">
            <v>549.01</v>
          </cell>
          <cell r="N673" t="str">
            <v>S/L</v>
          </cell>
          <cell r="O673">
            <v>10</v>
          </cell>
          <cell r="P673" t="str">
            <v>City Recycling</v>
          </cell>
        </row>
        <row r="674">
          <cell r="A674" t="str">
            <v>VALLEY.665</v>
          </cell>
          <cell r="B674">
            <v>679</v>
          </cell>
          <cell r="C674"/>
          <cell r="D674" t="str">
            <v xml:space="preserve">2 - 30yd Drop Boxes                          </v>
          </cell>
          <cell r="E674">
            <v>39741</v>
          </cell>
          <cell r="F674">
            <v>13974</v>
          </cell>
          <cell r="G674">
            <v>0</v>
          </cell>
          <cell r="H674"/>
          <cell r="I674">
            <v>0</v>
          </cell>
          <cell r="J674">
            <v>232.9</v>
          </cell>
          <cell r="K674">
            <v>1397.4</v>
          </cell>
          <cell r="L674">
            <v>1630.3</v>
          </cell>
          <cell r="M674">
            <v>12343.7</v>
          </cell>
          <cell r="N674" t="str">
            <v>S/L</v>
          </cell>
          <cell r="O674">
            <v>10</v>
          </cell>
          <cell r="P674" t="str">
            <v>Drop Boxes</v>
          </cell>
        </row>
        <row r="675">
          <cell r="A675" t="str">
            <v>VALLEY.666</v>
          </cell>
          <cell r="B675">
            <v>680</v>
          </cell>
          <cell r="C675"/>
          <cell r="D675" t="str">
            <v xml:space="preserve">10 - 96 Gal Univ Containers                  </v>
          </cell>
          <cell r="E675">
            <v>39750</v>
          </cell>
          <cell r="F675">
            <v>4747.6000000000004</v>
          </cell>
          <cell r="G675">
            <v>0</v>
          </cell>
          <cell r="H675"/>
          <cell r="I675">
            <v>0</v>
          </cell>
          <cell r="J675">
            <v>79.13</v>
          </cell>
          <cell r="K675">
            <v>474.76</v>
          </cell>
          <cell r="L675">
            <v>553.89</v>
          </cell>
          <cell r="M675">
            <v>4193.71</v>
          </cell>
          <cell r="N675" t="str">
            <v>S/L</v>
          </cell>
          <cell r="O675">
            <v>10</v>
          </cell>
          <cell r="P675" t="str">
            <v>City Recycling</v>
          </cell>
        </row>
        <row r="676">
          <cell r="A676" t="str">
            <v>VALLEY.667</v>
          </cell>
          <cell r="B676">
            <v>681</v>
          </cell>
          <cell r="C676"/>
          <cell r="D676" t="str">
            <v xml:space="preserve">Engine - #112                                </v>
          </cell>
          <cell r="E676">
            <v>39777</v>
          </cell>
          <cell r="F676">
            <v>1836.88</v>
          </cell>
          <cell r="G676">
            <v>0</v>
          </cell>
          <cell r="H676"/>
          <cell r="I676">
            <v>0</v>
          </cell>
          <cell r="J676">
            <v>21.87</v>
          </cell>
          <cell r="K676">
            <v>262.41000000000003</v>
          </cell>
          <cell r="L676">
            <v>284.27999999999997</v>
          </cell>
          <cell r="M676">
            <v>1552.6</v>
          </cell>
          <cell r="N676" t="str">
            <v>S/L</v>
          </cell>
          <cell r="O676">
            <v>7</v>
          </cell>
          <cell r="P676" t="str">
            <v>Transportation Equipment</v>
          </cell>
        </row>
        <row r="677">
          <cell r="A677" t="str">
            <v>VALLEY.668</v>
          </cell>
          <cell r="B677">
            <v>682</v>
          </cell>
          <cell r="C677"/>
          <cell r="D677" t="str">
            <v xml:space="preserve">Lift Axle - #322                             </v>
          </cell>
          <cell r="E677">
            <v>39777</v>
          </cell>
          <cell r="F677">
            <v>8664</v>
          </cell>
          <cell r="G677">
            <v>0</v>
          </cell>
          <cell r="H677"/>
          <cell r="I677">
            <v>0</v>
          </cell>
          <cell r="J677">
            <v>103.14</v>
          </cell>
          <cell r="K677">
            <v>1237.71</v>
          </cell>
          <cell r="L677">
            <v>1340.85</v>
          </cell>
          <cell r="M677">
            <v>7323.15</v>
          </cell>
          <cell r="N677" t="str">
            <v>S/L</v>
          </cell>
          <cell r="O677">
            <v>7</v>
          </cell>
          <cell r="P677" t="str">
            <v>Transportation Equipment</v>
          </cell>
        </row>
        <row r="678">
          <cell r="A678" t="str">
            <v>VALLEY.669</v>
          </cell>
          <cell r="B678">
            <v>683</v>
          </cell>
          <cell r="C678"/>
          <cell r="D678" t="str">
            <v xml:space="preserve">Engine - #115                                </v>
          </cell>
          <cell r="E678">
            <v>39782</v>
          </cell>
          <cell r="F678">
            <v>13107.11</v>
          </cell>
          <cell r="G678">
            <v>0</v>
          </cell>
          <cell r="H678"/>
          <cell r="I678">
            <v>0</v>
          </cell>
          <cell r="J678">
            <v>156.04</v>
          </cell>
          <cell r="K678">
            <v>1872.44</v>
          </cell>
          <cell r="L678">
            <v>2028.48</v>
          </cell>
          <cell r="M678">
            <v>11078.63</v>
          </cell>
          <cell r="N678" t="str">
            <v>S/L</v>
          </cell>
          <cell r="O678">
            <v>7</v>
          </cell>
          <cell r="P678" t="str">
            <v>Transportation Equipment</v>
          </cell>
        </row>
        <row r="679">
          <cell r="A679" t="str">
            <v>VALLEY.670</v>
          </cell>
          <cell r="B679">
            <v>684</v>
          </cell>
          <cell r="C679"/>
          <cell r="D679" t="str">
            <v xml:space="preserve">Tires - #322                                 </v>
          </cell>
          <cell r="E679">
            <v>39805</v>
          </cell>
          <cell r="F679">
            <v>1791.56</v>
          </cell>
          <cell r="G679">
            <v>0</v>
          </cell>
          <cell r="H679"/>
          <cell r="I679">
            <v>0</v>
          </cell>
          <cell r="J679">
            <v>0</v>
          </cell>
          <cell r="K679">
            <v>255.94</v>
          </cell>
          <cell r="L679">
            <v>255.94</v>
          </cell>
          <cell r="M679">
            <v>1535.62</v>
          </cell>
          <cell r="N679" t="str">
            <v>S/L</v>
          </cell>
          <cell r="O679">
            <v>7</v>
          </cell>
          <cell r="P679" t="str">
            <v>Transportation Equipment</v>
          </cell>
        </row>
        <row r="680">
          <cell r="A680" t="str">
            <v>VALLEY.671</v>
          </cell>
          <cell r="B680">
            <v>685</v>
          </cell>
          <cell r="C680"/>
          <cell r="D680" t="str">
            <v xml:space="preserve">Slide Tube - #322                            </v>
          </cell>
          <cell r="E680">
            <v>39902</v>
          </cell>
          <cell r="F680">
            <v>1500</v>
          </cell>
          <cell r="G680">
            <v>0</v>
          </cell>
          <cell r="H680" t="str">
            <v>c</v>
          </cell>
          <cell r="I680">
            <v>0</v>
          </cell>
          <cell r="J680">
            <v>0</v>
          </cell>
          <cell r="K680">
            <v>160.71</v>
          </cell>
          <cell r="L680">
            <v>160.71</v>
          </cell>
          <cell r="M680">
            <v>1339.29</v>
          </cell>
          <cell r="N680" t="str">
            <v>S/L</v>
          </cell>
          <cell r="O680">
            <v>7</v>
          </cell>
          <cell r="P680" t="str">
            <v>Transportation Equipment</v>
          </cell>
        </row>
        <row r="681">
          <cell r="A681" t="str">
            <v>VALLEY.672</v>
          </cell>
          <cell r="B681">
            <v>686</v>
          </cell>
          <cell r="C681"/>
          <cell r="D681" t="str">
            <v xml:space="preserve">2 - 8yd Cathedral Containers                 </v>
          </cell>
          <cell r="E681">
            <v>39884</v>
          </cell>
          <cell r="F681">
            <v>2058</v>
          </cell>
          <cell r="G681">
            <v>0</v>
          </cell>
          <cell r="H681" t="str">
            <v>c</v>
          </cell>
          <cell r="I681">
            <v>0</v>
          </cell>
          <cell r="J681">
            <v>0</v>
          </cell>
          <cell r="K681">
            <v>171.5</v>
          </cell>
          <cell r="L681">
            <v>171.5</v>
          </cell>
          <cell r="M681">
            <v>1886.5</v>
          </cell>
          <cell r="N681" t="str">
            <v>S/L</v>
          </cell>
          <cell r="O681">
            <v>10</v>
          </cell>
          <cell r="P681" t="str">
            <v>City Recycling</v>
          </cell>
        </row>
        <row r="682">
          <cell r="A682" t="str">
            <v>VALLEY.673</v>
          </cell>
          <cell r="B682">
            <v>687</v>
          </cell>
          <cell r="C682"/>
          <cell r="D682" t="str">
            <v xml:space="preserve">1 - 4yd Container                            </v>
          </cell>
          <cell r="E682">
            <v>39917</v>
          </cell>
          <cell r="F682">
            <v>731.33</v>
          </cell>
          <cell r="G682">
            <v>0</v>
          </cell>
          <cell r="H682" t="str">
            <v>c</v>
          </cell>
          <cell r="I682">
            <v>0</v>
          </cell>
          <cell r="J682">
            <v>0</v>
          </cell>
          <cell r="K682">
            <v>54.85</v>
          </cell>
          <cell r="L682">
            <v>54.85</v>
          </cell>
          <cell r="M682">
            <v>676.48</v>
          </cell>
          <cell r="N682" t="str">
            <v>S/L</v>
          </cell>
          <cell r="O682">
            <v>10</v>
          </cell>
          <cell r="P682" t="str">
            <v>City Recycling</v>
          </cell>
        </row>
        <row r="683">
          <cell r="A683" t="str">
            <v>VALLEY.674</v>
          </cell>
          <cell r="B683">
            <v>688</v>
          </cell>
          <cell r="C683"/>
          <cell r="D683" t="str">
            <v xml:space="preserve">1600 Yard Debris Recycling Bags              </v>
          </cell>
          <cell r="E683">
            <v>39955</v>
          </cell>
          <cell r="F683">
            <v>1807.84</v>
          </cell>
          <cell r="G683">
            <v>0</v>
          </cell>
          <cell r="H683" t="str">
            <v>c</v>
          </cell>
          <cell r="I683">
            <v>0</v>
          </cell>
          <cell r="J683">
            <v>0</v>
          </cell>
          <cell r="K683">
            <v>105.46</v>
          </cell>
          <cell r="L683">
            <v>105.46</v>
          </cell>
          <cell r="M683">
            <v>1702.38</v>
          </cell>
          <cell r="N683" t="str">
            <v>S/L</v>
          </cell>
          <cell r="O683">
            <v>10</v>
          </cell>
          <cell r="P683" t="str">
            <v>City Recycling</v>
          </cell>
        </row>
        <row r="684">
          <cell r="A684" t="str">
            <v>VALLEY.675</v>
          </cell>
          <cell r="B684">
            <v>689</v>
          </cell>
          <cell r="C684"/>
          <cell r="D684" t="str">
            <v xml:space="preserve">1 - 4yd Container                            </v>
          </cell>
          <cell r="E684">
            <v>40000</v>
          </cell>
          <cell r="F684">
            <v>731.33</v>
          </cell>
          <cell r="G684">
            <v>0</v>
          </cell>
          <cell r="H684" t="str">
            <v>c</v>
          </cell>
          <cell r="I684">
            <v>0</v>
          </cell>
          <cell r="J684">
            <v>0</v>
          </cell>
          <cell r="K684">
            <v>36.57</v>
          </cell>
          <cell r="L684">
            <v>36.57</v>
          </cell>
          <cell r="M684">
            <v>694.76</v>
          </cell>
          <cell r="N684" t="str">
            <v>S/L</v>
          </cell>
          <cell r="O684">
            <v>10</v>
          </cell>
          <cell r="P684" t="str">
            <v>City Recycling</v>
          </cell>
        </row>
        <row r="685">
          <cell r="A685" t="str">
            <v>VALLEY.676</v>
          </cell>
          <cell r="B685">
            <v>690</v>
          </cell>
          <cell r="C685"/>
          <cell r="D685" t="str">
            <v xml:space="preserve">Cylinder Head Replacement - #322             </v>
          </cell>
          <cell r="E685">
            <v>39994</v>
          </cell>
          <cell r="F685">
            <v>4457.22</v>
          </cell>
          <cell r="G685">
            <v>0</v>
          </cell>
          <cell r="H685" t="str">
            <v>c</v>
          </cell>
          <cell r="I685">
            <v>0</v>
          </cell>
          <cell r="J685">
            <v>0</v>
          </cell>
          <cell r="K685">
            <v>318.37</v>
          </cell>
          <cell r="L685">
            <v>318.37</v>
          </cell>
          <cell r="M685">
            <v>4138.8500000000004</v>
          </cell>
          <cell r="N685" t="str">
            <v>S/L</v>
          </cell>
          <cell r="O685">
            <v>7</v>
          </cell>
          <cell r="P685" t="str">
            <v>Transportation Equipment</v>
          </cell>
        </row>
        <row r="686">
          <cell r="A686" t="str">
            <v>VALLEY.677</v>
          </cell>
          <cell r="B686">
            <v>691</v>
          </cell>
          <cell r="C686"/>
          <cell r="D686" t="str">
            <v xml:space="preserve">Rebuilt Exchange Allison Transmission - #322 </v>
          </cell>
          <cell r="E686">
            <v>39994</v>
          </cell>
          <cell r="F686">
            <v>3650</v>
          </cell>
          <cell r="G686">
            <v>0</v>
          </cell>
          <cell r="H686" t="str">
            <v>c</v>
          </cell>
          <cell r="I686">
            <v>0</v>
          </cell>
          <cell r="J686">
            <v>0</v>
          </cell>
          <cell r="K686">
            <v>260.70999999999998</v>
          </cell>
          <cell r="L686">
            <v>260.70999999999998</v>
          </cell>
          <cell r="M686">
            <v>3389.29</v>
          </cell>
          <cell r="N686" t="str">
            <v>S/L</v>
          </cell>
          <cell r="O686">
            <v>7</v>
          </cell>
          <cell r="P686" t="str">
            <v>Transportation Equipment</v>
          </cell>
        </row>
        <row r="687">
          <cell r="A687" t="str">
            <v>VALLEY.678</v>
          </cell>
          <cell r="B687">
            <v>692</v>
          </cell>
          <cell r="C687"/>
          <cell r="D687" t="str">
            <v xml:space="preserve">Arm Kit for Converting - #318                </v>
          </cell>
          <cell r="E687">
            <v>40007</v>
          </cell>
          <cell r="F687">
            <v>24233.07</v>
          </cell>
          <cell r="G687">
            <v>0</v>
          </cell>
          <cell r="H687" t="str">
            <v>c</v>
          </cell>
          <cell r="I687">
            <v>0</v>
          </cell>
          <cell r="J687">
            <v>0</v>
          </cell>
          <cell r="K687">
            <v>1730.93</v>
          </cell>
          <cell r="L687">
            <v>1730.93</v>
          </cell>
          <cell r="M687">
            <v>22502.14</v>
          </cell>
          <cell r="N687" t="str">
            <v>S/L</v>
          </cell>
          <cell r="O687">
            <v>7</v>
          </cell>
          <cell r="P687" t="str">
            <v>Transportation Equipment</v>
          </cell>
        </row>
        <row r="688">
          <cell r="A688" t="str">
            <v>VALLEY.679</v>
          </cell>
          <cell r="B688">
            <v>693</v>
          </cell>
          <cell r="C688"/>
          <cell r="D688" t="str">
            <v xml:space="preserve">Arm Kit for Converting - #322                </v>
          </cell>
          <cell r="E688">
            <v>40007</v>
          </cell>
          <cell r="F688">
            <v>24233.07</v>
          </cell>
          <cell r="G688">
            <v>0</v>
          </cell>
          <cell r="H688" t="str">
            <v>c</v>
          </cell>
          <cell r="I688">
            <v>0</v>
          </cell>
          <cell r="J688">
            <v>0</v>
          </cell>
          <cell r="K688">
            <v>1730.93</v>
          </cell>
          <cell r="L688">
            <v>1730.93</v>
          </cell>
          <cell r="M688">
            <v>22502.14</v>
          </cell>
          <cell r="N688" t="str">
            <v>S/L</v>
          </cell>
          <cell r="O688">
            <v>7</v>
          </cell>
          <cell r="P688" t="str">
            <v>Transportation Equipment</v>
          </cell>
        </row>
        <row r="689">
          <cell r="A689" t="str">
            <v>VALLEY.680</v>
          </cell>
          <cell r="B689">
            <v>694</v>
          </cell>
          <cell r="C689"/>
          <cell r="D689" t="str">
            <v xml:space="preserve">2003 Autocar WXR-Heil 7000-28yd - #332       </v>
          </cell>
          <cell r="E689">
            <v>40038</v>
          </cell>
          <cell r="F689">
            <v>71000</v>
          </cell>
          <cell r="G689">
            <v>0</v>
          </cell>
          <cell r="H689" t="str">
            <v>c</v>
          </cell>
          <cell r="I689">
            <v>0</v>
          </cell>
          <cell r="J689">
            <v>0</v>
          </cell>
          <cell r="K689">
            <v>4226.1899999999996</v>
          </cell>
          <cell r="L689">
            <v>4226.1899999999996</v>
          </cell>
          <cell r="M689">
            <v>66773.81</v>
          </cell>
          <cell r="N689" t="str">
            <v>S/L</v>
          </cell>
          <cell r="O689">
            <v>7</v>
          </cell>
          <cell r="P689" t="str">
            <v>Transportation Equipment</v>
          </cell>
        </row>
        <row r="690">
          <cell r="A690" t="str">
            <v>VALLEY.681</v>
          </cell>
          <cell r="B690">
            <v>695</v>
          </cell>
          <cell r="C690"/>
          <cell r="D690" t="str">
            <v xml:space="preserve">10 - 96 Gal Univ XHD Containers              </v>
          </cell>
          <cell r="E690">
            <v>40052</v>
          </cell>
          <cell r="F690">
            <v>32444.400000000001</v>
          </cell>
          <cell r="G690">
            <v>0</v>
          </cell>
          <cell r="H690" t="str">
            <v>c</v>
          </cell>
          <cell r="I690">
            <v>0</v>
          </cell>
          <cell r="J690">
            <v>0</v>
          </cell>
          <cell r="K690">
            <v>1081.48</v>
          </cell>
          <cell r="L690">
            <v>1081.48</v>
          </cell>
          <cell r="M690">
            <v>31362.92</v>
          </cell>
          <cell r="N690" t="str">
            <v>S/L</v>
          </cell>
          <cell r="O690">
            <v>10</v>
          </cell>
          <cell r="P690" t="str">
            <v>City Recycling</v>
          </cell>
        </row>
        <row r="691">
          <cell r="A691" t="str">
            <v>VALLEY.682</v>
          </cell>
          <cell r="B691">
            <v>696</v>
          </cell>
          <cell r="C691"/>
          <cell r="D691" t="str">
            <v xml:space="preserve">3 - 4yd Containers                           </v>
          </cell>
          <cell r="E691">
            <v>40038</v>
          </cell>
          <cell r="F691">
            <v>2193.9899999999998</v>
          </cell>
          <cell r="G691">
            <v>0</v>
          </cell>
          <cell r="H691" t="str">
            <v>c</v>
          </cell>
          <cell r="I691">
            <v>0</v>
          </cell>
          <cell r="J691">
            <v>0</v>
          </cell>
          <cell r="K691">
            <v>91.42</v>
          </cell>
          <cell r="L691">
            <v>91.42</v>
          </cell>
          <cell r="M691">
            <v>2102.5700000000002</v>
          </cell>
          <cell r="N691" t="str">
            <v>S/L</v>
          </cell>
          <cell r="O691">
            <v>10</v>
          </cell>
          <cell r="P691" t="str">
            <v>City Recycling</v>
          </cell>
        </row>
        <row r="692">
          <cell r="A692" t="str">
            <v>VALLEY.683</v>
          </cell>
          <cell r="B692">
            <v>697</v>
          </cell>
          <cell r="C692"/>
          <cell r="D692" t="str">
            <v xml:space="preserve">1 - 3yd Container                            </v>
          </cell>
          <cell r="E692">
            <v>40038</v>
          </cell>
          <cell r="F692">
            <v>621.52</v>
          </cell>
          <cell r="G692">
            <v>0</v>
          </cell>
          <cell r="H692" t="str">
            <v>c</v>
          </cell>
          <cell r="I692">
            <v>0</v>
          </cell>
          <cell r="J692">
            <v>0</v>
          </cell>
          <cell r="K692">
            <v>25.9</v>
          </cell>
          <cell r="L692">
            <v>25.9</v>
          </cell>
          <cell r="M692">
            <v>595.62</v>
          </cell>
          <cell r="N692" t="str">
            <v>S/L</v>
          </cell>
          <cell r="O692">
            <v>10</v>
          </cell>
          <cell r="P692" t="str">
            <v>City Recycling</v>
          </cell>
        </row>
        <row r="693">
          <cell r="A693" t="str">
            <v>VALLEY.684</v>
          </cell>
          <cell r="B693">
            <v>698</v>
          </cell>
          <cell r="C693"/>
          <cell r="D693" t="str">
            <v xml:space="preserve">3 - 4yd Cardboard Recyc Containers           </v>
          </cell>
          <cell r="E693">
            <v>40038</v>
          </cell>
          <cell r="F693">
            <v>2007</v>
          </cell>
          <cell r="G693">
            <v>0</v>
          </cell>
          <cell r="H693" t="str">
            <v>c</v>
          </cell>
          <cell r="I693">
            <v>0</v>
          </cell>
          <cell r="J693">
            <v>0</v>
          </cell>
          <cell r="K693">
            <v>83.63</v>
          </cell>
          <cell r="L693">
            <v>83.63</v>
          </cell>
          <cell r="M693">
            <v>1923.37</v>
          </cell>
          <cell r="N693" t="str">
            <v>S/L</v>
          </cell>
          <cell r="O693">
            <v>10</v>
          </cell>
          <cell r="P693" t="str">
            <v>City Recycling</v>
          </cell>
        </row>
        <row r="694">
          <cell r="A694" t="str">
            <v>VALLEY.685</v>
          </cell>
          <cell r="B694">
            <v>699</v>
          </cell>
          <cell r="C694"/>
          <cell r="D694" t="str">
            <v xml:space="preserve">Used Wheel - #332                            </v>
          </cell>
          <cell r="E694">
            <v>40086</v>
          </cell>
          <cell r="F694">
            <v>644.9</v>
          </cell>
          <cell r="G694">
            <v>0</v>
          </cell>
          <cell r="H694" t="str">
            <v>c</v>
          </cell>
          <cell r="I694">
            <v>0</v>
          </cell>
          <cell r="J694">
            <v>0</v>
          </cell>
          <cell r="K694">
            <v>23.03</v>
          </cell>
          <cell r="L694">
            <v>23.03</v>
          </cell>
          <cell r="M694">
            <v>621.87</v>
          </cell>
          <cell r="N694" t="str">
            <v>S/L</v>
          </cell>
          <cell r="O694">
            <v>7</v>
          </cell>
          <cell r="P694" t="str">
            <v>Transportation Equipment</v>
          </cell>
        </row>
        <row r="695">
          <cell r="A695" t="str">
            <v>VALLEY.686</v>
          </cell>
          <cell r="B695">
            <v>700</v>
          </cell>
          <cell r="C695"/>
          <cell r="D695" t="str">
            <v xml:space="preserve">1000 - 96 Gal Univ XHD Containers            </v>
          </cell>
          <cell r="E695">
            <v>40056</v>
          </cell>
          <cell r="F695">
            <v>17435.599999999999</v>
          </cell>
          <cell r="G695">
            <v>0</v>
          </cell>
          <cell r="H695" t="str">
            <v>c</v>
          </cell>
          <cell r="I695">
            <v>0</v>
          </cell>
          <cell r="J695">
            <v>0</v>
          </cell>
          <cell r="K695">
            <v>581.19000000000005</v>
          </cell>
          <cell r="L695">
            <v>581.19000000000005</v>
          </cell>
          <cell r="M695">
            <v>16854.41</v>
          </cell>
          <cell r="N695" t="str">
            <v>S/L</v>
          </cell>
          <cell r="O695">
            <v>10</v>
          </cell>
          <cell r="P695" t="str">
            <v>City Recycling</v>
          </cell>
        </row>
        <row r="696">
          <cell r="A696" t="str">
            <v>VALLEY.687</v>
          </cell>
          <cell r="B696">
            <v>701</v>
          </cell>
          <cell r="C696"/>
          <cell r="D696" t="str">
            <v xml:space="preserve">Peterbilt Chassis - #334                     </v>
          </cell>
          <cell r="E696">
            <v>40117</v>
          </cell>
          <cell r="F696">
            <v>80170</v>
          </cell>
          <cell r="G696">
            <v>0</v>
          </cell>
          <cell r="H696" t="str">
            <v>c</v>
          </cell>
          <cell r="I696">
            <v>0</v>
          </cell>
          <cell r="J696">
            <v>0</v>
          </cell>
          <cell r="K696">
            <v>1908.81</v>
          </cell>
          <cell r="L696">
            <v>1908.81</v>
          </cell>
          <cell r="M696">
            <v>78261.19</v>
          </cell>
          <cell r="N696" t="str">
            <v>S/L</v>
          </cell>
          <cell r="O696">
            <v>7</v>
          </cell>
          <cell r="P696" t="str">
            <v>Transportation Equipment</v>
          </cell>
        </row>
        <row r="697">
          <cell r="A697" t="str">
            <v>VALLEY.688</v>
          </cell>
          <cell r="B697">
            <v>702</v>
          </cell>
          <cell r="C697"/>
          <cell r="D697" t="str">
            <v xml:space="preserve">Decals - #332                                </v>
          </cell>
          <cell r="E697">
            <v>40123</v>
          </cell>
          <cell r="F697">
            <v>2600</v>
          </cell>
          <cell r="G697">
            <v>0</v>
          </cell>
          <cell r="H697" t="str">
            <v>c</v>
          </cell>
          <cell r="I697">
            <v>0</v>
          </cell>
          <cell r="J697">
            <v>0</v>
          </cell>
          <cell r="K697">
            <v>86.67</v>
          </cell>
          <cell r="L697">
            <v>86.67</v>
          </cell>
          <cell r="M697">
            <v>2513.33</v>
          </cell>
          <cell r="N697" t="str">
            <v>S/L</v>
          </cell>
          <cell r="O697">
            <v>5</v>
          </cell>
          <cell r="P697" t="str">
            <v>Transportation Equipment</v>
          </cell>
        </row>
        <row r="698">
          <cell r="A698" t="str">
            <v>VALLEY.689</v>
          </cell>
          <cell r="B698">
            <v>704</v>
          </cell>
          <cell r="C698"/>
          <cell r="D698" t="str">
            <v xml:space="preserve">636 - 96 Gal Univ XHD Containerss            </v>
          </cell>
          <cell r="E698">
            <v>40178</v>
          </cell>
          <cell r="F698">
            <v>32462.400000000001</v>
          </cell>
          <cell r="G698">
            <v>0</v>
          </cell>
          <cell r="H698" t="str">
            <v>c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32462.400000000001</v>
          </cell>
          <cell r="N698" t="str">
            <v>S/L</v>
          </cell>
          <cell r="O698">
            <v>10</v>
          </cell>
          <cell r="P698" t="str">
            <v>City Recycling</v>
          </cell>
        </row>
        <row r="756">
          <cell r="A756" t="str">
            <v>NEWVAL.1</v>
          </cell>
          <cell r="C756">
            <v>25</v>
          </cell>
          <cell r="D756" t="str">
            <v>Lathe AFM Tug 40 10' Bed</v>
          </cell>
          <cell r="F756">
            <v>0.3</v>
          </cell>
        </row>
        <row r="757">
          <cell r="A757" t="str">
            <v>NEWVAL.2</v>
          </cell>
          <cell r="C757">
            <v>26</v>
          </cell>
          <cell r="D757" t="str">
            <v>WF&amp;J Barnes Rockford D601 34" drill press</v>
          </cell>
          <cell r="F757">
            <v>0.3</v>
          </cell>
        </row>
        <row r="758">
          <cell r="A758" t="str">
            <v>NEWVAL.3</v>
          </cell>
          <cell r="C758">
            <v>27</v>
          </cell>
          <cell r="D758" t="str">
            <v>Miller Bobcat 225 Welder</v>
          </cell>
          <cell r="F758">
            <v>0.5</v>
          </cell>
        </row>
        <row r="759">
          <cell r="A759" t="str">
            <v>NEWVAL.4</v>
          </cell>
          <cell r="C759">
            <v>28</v>
          </cell>
          <cell r="D759" t="str">
            <v>Miller Welder</v>
          </cell>
          <cell r="F759">
            <v>0.5</v>
          </cell>
        </row>
        <row r="760">
          <cell r="A760" t="str">
            <v>NEWVAL.5</v>
          </cell>
          <cell r="C760">
            <v>29</v>
          </cell>
          <cell r="D760" t="str">
            <v>Two Oxy Acetylete Welders</v>
          </cell>
          <cell r="F760">
            <v>0.5</v>
          </cell>
        </row>
        <row r="761">
          <cell r="A761" t="str">
            <v>NEWVAL.6</v>
          </cell>
          <cell r="C761">
            <v>30</v>
          </cell>
          <cell r="D761" t="str">
            <v>Miller Welder w/ Wire feeder idealarc</v>
          </cell>
          <cell r="F761">
            <v>0.5</v>
          </cell>
        </row>
        <row r="762">
          <cell r="A762" t="str">
            <v>NEWVAL.7</v>
          </cell>
          <cell r="C762">
            <v>31</v>
          </cell>
          <cell r="D762" t="str">
            <v>Hydrolic unit</v>
          </cell>
          <cell r="F762">
            <v>0.6</v>
          </cell>
        </row>
        <row r="763">
          <cell r="A763" t="str">
            <v>NEWVAL.8</v>
          </cell>
          <cell r="C763">
            <v>32</v>
          </cell>
          <cell r="D763" t="str">
            <v>ARI-Helia model HDml - 8w portable lift</v>
          </cell>
          <cell r="F763">
            <v>0.4</v>
          </cell>
        </row>
        <row r="764">
          <cell r="A764" t="str">
            <v>NEWVAL.9</v>
          </cell>
          <cell r="C764">
            <v>33</v>
          </cell>
          <cell r="D764" t="str">
            <v>H Press 50 Ton</v>
          </cell>
          <cell r="F764">
            <v>0.5</v>
          </cell>
        </row>
        <row r="765">
          <cell r="A765" t="str">
            <v>NEWVAL.10</v>
          </cell>
          <cell r="C765">
            <v>34</v>
          </cell>
          <cell r="D765" t="str">
            <v>Miller Shopmaster 300 Welder</v>
          </cell>
          <cell r="F765">
            <v>0.6</v>
          </cell>
        </row>
        <row r="766">
          <cell r="A766" t="str">
            <v>NEWVAL.11</v>
          </cell>
          <cell r="C766">
            <v>35</v>
          </cell>
          <cell r="D766" t="str">
            <v>Lincoln CV-305</v>
          </cell>
          <cell r="F766">
            <v>0.6</v>
          </cell>
        </row>
        <row r="767">
          <cell r="A767" t="str">
            <v>NEWVAL.12</v>
          </cell>
          <cell r="C767">
            <v>36</v>
          </cell>
          <cell r="D767" t="str">
            <v>Bernard Jib Crane</v>
          </cell>
          <cell r="F767">
            <v>0.6</v>
          </cell>
        </row>
        <row r="768">
          <cell r="A768" t="str">
            <v>NEWVAL.13</v>
          </cell>
          <cell r="C768">
            <v>37</v>
          </cell>
          <cell r="D768" t="str">
            <v>Lincoln LF-72 wire welder on jib</v>
          </cell>
          <cell r="F768">
            <v>0.6</v>
          </cell>
        </row>
        <row r="769">
          <cell r="A769" t="str">
            <v>NEWVAL.14</v>
          </cell>
          <cell r="C769">
            <v>38</v>
          </cell>
          <cell r="D769" t="str">
            <v>Power matic 18" Drill Press w/ stand</v>
          </cell>
          <cell r="F769">
            <v>0.5</v>
          </cell>
        </row>
        <row r="770">
          <cell r="A770" t="str">
            <v>NEWVAL.15</v>
          </cell>
          <cell r="C770">
            <v>39</v>
          </cell>
          <cell r="D770" t="str">
            <v>Hypertherm power max 1000 g3 series</v>
          </cell>
          <cell r="F770">
            <v>0.5</v>
          </cell>
        </row>
        <row r="771">
          <cell r="A771" t="str">
            <v>NEWVAL.16</v>
          </cell>
          <cell r="C771">
            <v>40</v>
          </cell>
          <cell r="D771" t="str">
            <v>NexIQ model 108004</v>
          </cell>
          <cell r="F771">
            <v>0.7</v>
          </cell>
        </row>
        <row r="772">
          <cell r="A772" t="str">
            <v>NEWVAL.17</v>
          </cell>
          <cell r="C772">
            <v>41</v>
          </cell>
          <cell r="D772" t="str">
            <v>Welding hood with hoist 2 ton</v>
          </cell>
          <cell r="F772">
            <v>0.3</v>
          </cell>
        </row>
        <row r="773">
          <cell r="A773" t="str">
            <v>NEWVAL.18</v>
          </cell>
          <cell r="C773">
            <v>42</v>
          </cell>
          <cell r="D773" t="str">
            <v>Lincoln CV-305 welder</v>
          </cell>
          <cell r="F773">
            <v>0.5</v>
          </cell>
        </row>
        <row r="774">
          <cell r="A774" t="str">
            <v>NEWVAL.19</v>
          </cell>
          <cell r="C774">
            <v>42</v>
          </cell>
          <cell r="D774" t="str">
            <v>Lincoln power mig</v>
          </cell>
          <cell r="F774">
            <v>0.5</v>
          </cell>
        </row>
        <row r="775">
          <cell r="A775" t="str">
            <v>NEWVAL.20</v>
          </cell>
          <cell r="C775">
            <v>43</v>
          </cell>
          <cell r="D775" t="str">
            <v>Waste oil heater 11</v>
          </cell>
          <cell r="F775">
            <v>0.6</v>
          </cell>
        </row>
        <row r="776">
          <cell r="A776" t="str">
            <v>NEWVAL.21</v>
          </cell>
          <cell r="C776">
            <v>45</v>
          </cell>
          <cell r="D776" t="str">
            <v>Landa VHGV 2000A Pressure Washer</v>
          </cell>
          <cell r="F776">
            <v>0.6</v>
          </cell>
        </row>
      </sheetData>
      <sheetData sheetId="11"/>
      <sheetData sheetId="12"/>
      <sheetData sheetId="13">
        <row r="9">
          <cell r="K9">
            <v>0</v>
          </cell>
        </row>
      </sheetData>
      <sheetData sheetId="14"/>
      <sheetData sheetId="15">
        <row r="1">
          <cell r="B1" t="str">
            <v>04850  MCMINNVILLE CITY SANITARY SERVICE, INC</v>
          </cell>
        </row>
      </sheetData>
      <sheetData sheetId="16"/>
      <sheetData sheetId="17"/>
      <sheetData sheetId="18">
        <row r="9">
          <cell r="K9">
            <v>0</v>
          </cell>
        </row>
      </sheetData>
      <sheetData sheetId="19"/>
      <sheetData sheetId="20">
        <row r="1">
          <cell r="B1" t="str">
            <v>04850  MCMINNVILLE CITY SANITARY SERVICE, INC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Table 3 Old Ver"/>
      <sheetName val="Reallocation of MCL_MP"/>
      <sheetName val="RY 12 summary"/>
      <sheetName val="Table 3 "/>
      <sheetName val="Table 3 RY Model"/>
      <sheetName val="RY Data"/>
      <sheetName val="Handled"/>
      <sheetName val="Diversion"/>
      <sheetName val="Disposed"/>
      <sheetName val="Incoming"/>
      <sheetName val="Disposal"/>
      <sheetName val="Table_3_Old_Ver"/>
      <sheetName val="Reallocation_of_MCL_MP"/>
      <sheetName val="RY_12_summary"/>
      <sheetName val="Table_3_"/>
      <sheetName val="Table_3_RY_Model"/>
      <sheetName val="RY_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dget 2014 QE0"/>
      <sheetName val="Cash Chart"/>
      <sheetName val="Summary"/>
      <sheetName val="Assump"/>
      <sheetName val="Switchboard"/>
      <sheetName val="Severance "/>
      <sheetName val="Retention "/>
      <sheetName val="Facilities"/>
      <sheetName val="SubleaseRent"/>
      <sheetName val="PTO "/>
      <sheetName val="P&amp;L Base"/>
      <sheetName val="WDCosts Base"/>
      <sheetName val="Staff Base"/>
      <sheetName val="P&amp;L Feb15"/>
      <sheetName val="WDCosts Feb15"/>
      <sheetName val="Staff Feb15"/>
      <sheetName val="Net Scenarios"/>
      <sheetName val="Budget_2014_QE0"/>
      <sheetName val="Cash_Chart"/>
      <sheetName val="Severance_"/>
      <sheetName val="Retention_"/>
      <sheetName val="PTO_"/>
      <sheetName val="P&amp;L_Base"/>
      <sheetName val="WDCosts_Base"/>
      <sheetName val="Staff_Base"/>
      <sheetName val="P&amp;L_Feb15"/>
      <sheetName val="WDCosts_Feb15"/>
      <sheetName val="Staff_Feb15"/>
      <sheetName val="Net_Scenarios"/>
      <sheetName val="Budget_2014_QE01"/>
      <sheetName val="Cash_Chart1"/>
      <sheetName val="Severance_1"/>
      <sheetName val="Retention_1"/>
      <sheetName val="PTO_1"/>
      <sheetName val="P&amp;L_Base1"/>
      <sheetName val="WDCosts_Base1"/>
      <sheetName val="Staff_Base1"/>
      <sheetName val="P&amp;L_Feb151"/>
      <sheetName val="WDCosts_Feb151"/>
      <sheetName val="Staff_Feb151"/>
      <sheetName val="Net_Scenarios1"/>
      <sheetName val="Budget_2014_QE02"/>
      <sheetName val="Cash_Chart2"/>
      <sheetName val="Severance_2"/>
      <sheetName val="Retention_2"/>
      <sheetName val="PTO_2"/>
      <sheetName val="P&amp;L_Base2"/>
      <sheetName val="WDCosts_Base2"/>
      <sheetName val="Staff_Base2"/>
      <sheetName val="P&amp;L_Feb152"/>
      <sheetName val="WDCosts_Feb152"/>
      <sheetName val="Staff_Feb152"/>
      <sheetName val="Net_Scenarios2"/>
      <sheetName val="Budget_2014_QE03"/>
      <sheetName val="Cash_Chart3"/>
      <sheetName val="Severance_3"/>
      <sheetName val="Retention_3"/>
      <sheetName val="PTO_3"/>
      <sheetName val="P&amp;L_Base3"/>
      <sheetName val="WDCosts_Base3"/>
      <sheetName val="Staff_Base3"/>
      <sheetName val="P&amp;L_Feb153"/>
      <sheetName val="WDCosts_Feb153"/>
      <sheetName val="Staff_Feb153"/>
      <sheetName val="Net_Scenarios3"/>
    </sheetNames>
    <sheetDataSet>
      <sheetData sheetId="0">
        <row r="48">
          <cell r="F48">
            <v>-596827.2078862139</v>
          </cell>
        </row>
      </sheetData>
      <sheetData sheetId="1" refreshError="1"/>
      <sheetData sheetId="2" refreshError="1"/>
      <sheetData sheetId="3" refreshError="1"/>
      <sheetData sheetId="4">
        <row r="5">
          <cell r="F5">
            <v>0.28000000000000003</v>
          </cell>
        </row>
      </sheetData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>
        <row r="48">
          <cell r="F48">
            <v>-596827.2078862139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48">
          <cell r="F48">
            <v>-596827.2078862139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>
        <row r="48">
          <cell r="F48">
            <v>-596827.2078862139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>
        <row r="48">
          <cell r="F48">
            <v>-596827.2078862139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p pivot"/>
      <sheetName val="engagements"/>
      <sheetName val="ASP summary"/>
      <sheetName val="Sheet1"/>
      <sheetName val="import prep"/>
      <sheetName val="Sales Tax Table"/>
      <sheetName val="GL table"/>
      <sheetName val="summary"/>
      <sheetName val="prep_pivot"/>
      <sheetName val="ASP_summary"/>
      <sheetName val="import_prep"/>
      <sheetName val="Sales_Tax_Table"/>
      <sheetName val="GL_table"/>
      <sheetName val="prep_pivot1"/>
      <sheetName val="ASP_summary1"/>
      <sheetName val="import_prep1"/>
      <sheetName val="Sales_Tax_Table1"/>
      <sheetName val="GL_table1"/>
      <sheetName val="prep_pivot2"/>
      <sheetName val="ASP_summary2"/>
      <sheetName val="import_prep2"/>
      <sheetName val="Sales_Tax_Table2"/>
      <sheetName val="GL_table2"/>
      <sheetName val="prep_pivot3"/>
      <sheetName val="ASP_summary3"/>
      <sheetName val="import_prep3"/>
      <sheetName val="Sales_Tax_Table3"/>
      <sheetName val="GL_table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p pivot"/>
      <sheetName val="engagements"/>
      <sheetName val="ASP summary"/>
      <sheetName val="Sheet1"/>
      <sheetName val="import prep"/>
      <sheetName val="Sales Tax Table"/>
      <sheetName val="GL table"/>
      <sheetName val="summary"/>
      <sheetName val="prep_pivot"/>
      <sheetName val="ASP_summary"/>
      <sheetName val="import_prep"/>
      <sheetName val="Sales_Tax_Table"/>
      <sheetName val="GL_table"/>
      <sheetName val="prep_pivot1"/>
      <sheetName val="ASP_summary1"/>
      <sheetName val="import_prep1"/>
      <sheetName val="Sales_Tax_Table1"/>
      <sheetName val="GL_table1"/>
      <sheetName val="prep_pivot2"/>
      <sheetName val="ASP_summary2"/>
      <sheetName val="import_prep2"/>
      <sheetName val="Sales_Tax_Table2"/>
      <sheetName val="GL_table2"/>
      <sheetName val="prep_pivot3"/>
      <sheetName val="ASP_summary3"/>
      <sheetName val="import_prep3"/>
      <sheetName val="Sales_Tax_Table3"/>
      <sheetName val="GL_table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p pivot"/>
      <sheetName val="engagements"/>
      <sheetName val="ASP summary"/>
      <sheetName val="Sheet1"/>
      <sheetName val="import prep"/>
      <sheetName val="Sales Tax Table"/>
      <sheetName val="GL table"/>
      <sheetName val="summary"/>
      <sheetName val="prep_pivot"/>
      <sheetName val="ASP_summary"/>
      <sheetName val="import_prep"/>
      <sheetName val="Sales_Tax_Table"/>
      <sheetName val="GL_table"/>
      <sheetName val="prep_pivot1"/>
      <sheetName val="ASP_summary1"/>
      <sheetName val="import_prep1"/>
      <sheetName val="Sales_Tax_Table1"/>
      <sheetName val="GL_table1"/>
      <sheetName val="prep_pivot2"/>
      <sheetName val="ASP_summary2"/>
      <sheetName val="import_prep2"/>
      <sheetName val="Sales_Tax_Table2"/>
      <sheetName val="GL_table2"/>
      <sheetName val="prep_pivot3"/>
      <sheetName val="ASP_summary3"/>
      <sheetName val="import_prep3"/>
      <sheetName val="Sales_Tax_Table3"/>
      <sheetName val="GL_table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sh Flow"/>
      <sheetName val="P&amp;L"/>
      <sheetName val="Bal Sheet"/>
      <sheetName val="BS - Detail 2007"/>
      <sheetName val="PBCList"/>
      <sheetName val="Sheet2"/>
      <sheetName val="TB Pivot"/>
      <sheetName val="TB"/>
      <sheetName val="BANK REC"/>
      <sheetName val="INVST"/>
      <sheetName val="ALLOW"/>
      <sheetName val="CAPASSET 2007"/>
      <sheetName val="CAPASSET 2006"/>
      <sheetName val="DEF REV"/>
      <sheetName val="CUS DEP"/>
      <sheetName val="Contacts A3"/>
      <sheetName val="GT_Custom"/>
      <sheetName val="Cash_Flow"/>
      <sheetName val="Bal_Sheet"/>
      <sheetName val="BS_-_Detail_2007"/>
      <sheetName val="TB_Pivot"/>
      <sheetName val="BANK_REC"/>
      <sheetName val="CAPASSET_2007"/>
      <sheetName val="CAPASSET_2006"/>
      <sheetName val="DEF_REV"/>
      <sheetName val="CUS_DEP"/>
      <sheetName val="Contacts_A3"/>
      <sheetName val="Cash_Flow1"/>
      <sheetName val="Bal_Sheet1"/>
      <sheetName val="BS_-_Detail_20071"/>
      <sheetName val="TB_Pivot1"/>
      <sheetName val="BANK_REC1"/>
      <sheetName val="CAPASSET_20071"/>
      <sheetName val="CAPASSET_20061"/>
      <sheetName val="DEF_REV1"/>
      <sheetName val="CUS_DEP1"/>
      <sheetName val="Contacts_A31"/>
      <sheetName val="Cash_Flow2"/>
      <sheetName val="Bal_Sheet2"/>
      <sheetName val="BS_-_Detail_20072"/>
      <sheetName val="TB_Pivot2"/>
      <sheetName val="BANK_REC2"/>
      <sheetName val="CAPASSET_20072"/>
      <sheetName val="CAPASSET_20062"/>
      <sheetName val="DEF_REV2"/>
      <sheetName val="CUS_DEP2"/>
      <sheetName val="Contacts_A32"/>
      <sheetName val="Cash_Flow3"/>
      <sheetName val="Bal_Sheet3"/>
      <sheetName val="BS_-_Detail_20073"/>
      <sheetName val="TB_Pivot3"/>
      <sheetName val="BANK_REC3"/>
      <sheetName val="CAPASSET_20073"/>
      <sheetName val="CAPASSET_20063"/>
      <sheetName val="DEF_REV3"/>
      <sheetName val="CUS_DEP3"/>
      <sheetName val="Contacts_A33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sh Flow"/>
      <sheetName val="P&amp;L"/>
      <sheetName val="Bal Sheet"/>
      <sheetName val="BS - Detail 2007"/>
      <sheetName val="PBCList"/>
      <sheetName val="Sheet2"/>
      <sheetName val="TB Pivot"/>
      <sheetName val="TB"/>
      <sheetName val="BANK REC"/>
      <sheetName val="INVST"/>
      <sheetName val="ALLOW"/>
      <sheetName val="CAPASSET 2007"/>
      <sheetName val="CAPASSET 2006"/>
      <sheetName val="DEF REV"/>
      <sheetName val="CUS DEP"/>
      <sheetName val="Contacts A3"/>
      <sheetName val="GT_Custom"/>
      <sheetName val="Cash_Flow"/>
      <sheetName val="Bal_Sheet"/>
      <sheetName val="BS_-_Detail_2007"/>
      <sheetName val="TB_Pivot"/>
      <sheetName val="BANK_REC"/>
      <sheetName val="CAPASSET_2007"/>
      <sheetName val="CAPASSET_2006"/>
      <sheetName val="DEF_REV"/>
      <sheetName val="CUS_DEP"/>
      <sheetName val="Contacts_A3"/>
      <sheetName val="Cash_Flow1"/>
      <sheetName val="Bal_Sheet1"/>
      <sheetName val="BS_-_Detail_20071"/>
      <sheetName val="TB_Pivot1"/>
      <sheetName val="BANK_REC1"/>
      <sheetName val="CAPASSET_20071"/>
      <sheetName val="CAPASSET_20061"/>
      <sheetName val="DEF_REV1"/>
      <sheetName val="CUS_DEP1"/>
      <sheetName val="Contacts_A31"/>
      <sheetName val="Cash_Flow2"/>
      <sheetName val="Bal_Sheet2"/>
      <sheetName val="BS_-_Detail_20072"/>
      <sheetName val="TB_Pivot2"/>
      <sheetName val="BANK_REC2"/>
      <sheetName val="CAPASSET_20072"/>
      <sheetName val="CAPASSET_20062"/>
      <sheetName val="DEF_REV2"/>
      <sheetName val="CUS_DEP2"/>
      <sheetName val="Contacts_A32"/>
      <sheetName val="Cash_Flow3"/>
      <sheetName val="Bal_Sheet3"/>
      <sheetName val="BS_-_Detail_20073"/>
      <sheetName val="TB_Pivot3"/>
      <sheetName val="BANK_REC3"/>
      <sheetName val="CAPASSET_20073"/>
      <sheetName val="CAPASSET_20063"/>
      <sheetName val="DEF_REV3"/>
      <sheetName val="CUS_DEP3"/>
      <sheetName val="Contacts_A33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sh Flow"/>
      <sheetName val="P&amp;L"/>
      <sheetName val="Bal Sheet"/>
      <sheetName val="BS - Detail 2007"/>
      <sheetName val="PBCList"/>
      <sheetName val="Sheet2"/>
      <sheetName val="TB Pivot"/>
      <sheetName val="TB"/>
      <sheetName val="BANK REC"/>
      <sheetName val="INVST"/>
      <sheetName val="ALLOW"/>
      <sheetName val="CAPASSET 2007"/>
      <sheetName val="CAPASSET 2006"/>
      <sheetName val="DEF REV"/>
      <sheetName val="CUS DEP"/>
      <sheetName val="Contacts A3"/>
      <sheetName val="GT_Custom"/>
      <sheetName val="Cash_Flow"/>
      <sheetName val="Bal_Sheet"/>
      <sheetName val="BS_-_Detail_2007"/>
      <sheetName val="TB_Pivot"/>
      <sheetName val="BANK_REC"/>
      <sheetName val="CAPASSET_2007"/>
      <sheetName val="CAPASSET_2006"/>
      <sheetName val="DEF_REV"/>
      <sheetName val="CUS_DEP"/>
      <sheetName val="Contacts_A3"/>
      <sheetName val="Cash_Flow1"/>
      <sheetName val="Bal_Sheet1"/>
      <sheetName val="BS_-_Detail_20071"/>
      <sheetName val="TB_Pivot1"/>
      <sheetName val="BANK_REC1"/>
      <sheetName val="CAPASSET_20071"/>
      <sheetName val="CAPASSET_20061"/>
      <sheetName val="DEF_REV1"/>
      <sheetName val="CUS_DEP1"/>
      <sheetName val="Contacts_A31"/>
      <sheetName val="Cash_Flow2"/>
      <sheetName val="Bal_Sheet2"/>
      <sheetName val="BS_-_Detail_20072"/>
      <sheetName val="TB_Pivot2"/>
      <sheetName val="BANK_REC2"/>
      <sheetName val="CAPASSET_20072"/>
      <sheetName val="CAPASSET_20062"/>
      <sheetName val="DEF_REV2"/>
      <sheetName val="CUS_DEP2"/>
      <sheetName val="Contacts_A32"/>
      <sheetName val="Cash_Flow3"/>
      <sheetName val="Bal_Sheet3"/>
      <sheetName val="BS_-_Detail_20073"/>
      <sheetName val="TB_Pivot3"/>
      <sheetName val="BANK_REC3"/>
      <sheetName val="CAPASSET_20073"/>
      <sheetName val="CAPASSET_20063"/>
      <sheetName val="DEF_REV3"/>
      <sheetName val="CUS_DEP3"/>
      <sheetName val="Contacts_A33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phs"/>
      <sheetName val="YTD 09-06"/>
      <sheetName val="2006"/>
      <sheetName val="Staff 2006"/>
      <sheetName val="ASSUM. '06"/>
      <sheetName val="CAPX '06"/>
      <sheetName val="SVB, Oxford, New Line"/>
      <sheetName val="Summary Wyeth"/>
      <sheetName val="P&amp;L Comp"/>
      <sheetName val="Balance Sheets"/>
      <sheetName val="P&amp;Ls"/>
      <sheetName val="Equity"/>
      <sheetName val="Cash Flow"/>
      <sheetName val="Master Assump"/>
      <sheetName val="2007"/>
      <sheetName val="Staff 2007"/>
      <sheetName val="2007.2008CDF.assumptions"/>
      <sheetName val="capex 1.557MM BOD pkg"/>
      <sheetName val="capex 1.557MM"/>
      <sheetName val="ASSUM. '07"/>
      <sheetName val="CAPX '07"/>
      <sheetName val="2008"/>
      <sheetName val="Staff 2008"/>
      <sheetName val="ASSUM. '08"/>
      <sheetName val="CAPX '08"/>
      <sheetName val="2009"/>
      <sheetName val="Staff 2009"/>
      <sheetName val="ASSUM. '09"/>
      <sheetName val="CAPX '09"/>
      <sheetName val="2010"/>
      <sheetName val="Staff 2010"/>
      <sheetName val="ASSUM. '10"/>
      <sheetName val="CAPX '10"/>
      <sheetName val="2011"/>
      <sheetName val="Staff 2011"/>
      <sheetName val="ASSUM. '11"/>
      <sheetName val="CAPX '11"/>
      <sheetName val="Development"/>
      <sheetName val="rFVIIa"/>
      <sheetName val="PBD - UP (2)"/>
      <sheetName val="TOX - UP (2)"/>
      <sheetName val="MANU - UP (2)"/>
      <sheetName val="CLIN - UP (2)"/>
      <sheetName val="PBD (2)"/>
      <sheetName val="TOX (2)"/>
      <sheetName val="MANU (2)"/>
      <sheetName val="CLIN (2)"/>
      <sheetName val="Complement"/>
      <sheetName val="PBD - UP"/>
      <sheetName val="TOX - UP"/>
      <sheetName val="MANU - UP"/>
      <sheetName val="CLIN - UP"/>
      <sheetName val="PBD"/>
      <sheetName val="TOX"/>
      <sheetName val="MANU"/>
      <sheetName val="CLIN"/>
      <sheetName val="CAPX"/>
      <sheetName val="Prin &amp; Int"/>
      <sheetName val="SVB #1 and #2"/>
      <sheetName val="SVB Advance"/>
      <sheetName val="Lab Supplies #3"/>
      <sheetName val="YTD_09-06"/>
      <sheetName val="Staff_2006"/>
      <sheetName val="ASSUM__'06"/>
      <sheetName val="CAPX_'06"/>
      <sheetName val="SVB,_Oxford,_New_Line"/>
      <sheetName val="Summary_Wyeth"/>
      <sheetName val="P&amp;L_Comp"/>
      <sheetName val="Balance_Sheets"/>
      <sheetName val="Cash_Flow"/>
      <sheetName val="Master_Assump"/>
      <sheetName val="Staff_2007"/>
      <sheetName val="2007_2008CDF_assumptions"/>
      <sheetName val="capex_1_557MM_BOD_pkg"/>
      <sheetName val="capex_1_557MM"/>
      <sheetName val="ASSUM__'07"/>
      <sheetName val="CAPX_'07"/>
      <sheetName val="Staff_2008"/>
      <sheetName val="ASSUM__'08"/>
      <sheetName val="CAPX_'08"/>
      <sheetName val="Staff_2009"/>
      <sheetName val="ASSUM__'09"/>
      <sheetName val="CAPX_'09"/>
      <sheetName val="Staff_2010"/>
      <sheetName val="ASSUM__'10"/>
      <sheetName val="CAPX_'10"/>
      <sheetName val="Staff_2011"/>
      <sheetName val="ASSUM__'11"/>
      <sheetName val="CAPX_'11"/>
      <sheetName val="PBD_-_UP_(2)"/>
      <sheetName val="TOX_-_UP_(2)"/>
      <sheetName val="MANU_-_UP_(2)"/>
      <sheetName val="CLIN_-_UP_(2)"/>
      <sheetName val="PBD_(2)"/>
      <sheetName val="TOX_(2)"/>
      <sheetName val="MANU_(2)"/>
      <sheetName val="CLIN_(2)"/>
      <sheetName val="PBD_-_UP"/>
      <sheetName val="TOX_-_UP"/>
      <sheetName val="MANU_-_UP"/>
      <sheetName val="CLIN_-_UP"/>
      <sheetName val="Prin_&amp;_Int"/>
      <sheetName val="SVB_#1_and_#2"/>
      <sheetName val="SVB_Advance"/>
      <sheetName val="Lab_Supplies_#3"/>
      <sheetName val="YTD_09-061"/>
      <sheetName val="Staff_20061"/>
      <sheetName val="ASSUM__'061"/>
      <sheetName val="CAPX_'061"/>
      <sheetName val="SVB,_Oxford,_New_Line1"/>
      <sheetName val="Summary_Wyeth1"/>
      <sheetName val="P&amp;L_Comp1"/>
      <sheetName val="Balance_Sheets1"/>
      <sheetName val="Cash_Flow1"/>
      <sheetName val="Master_Assump1"/>
      <sheetName val="Staff_20071"/>
      <sheetName val="2007_2008CDF_assumptions1"/>
      <sheetName val="capex_1_557MM_BOD_pkg1"/>
      <sheetName val="capex_1_557MM1"/>
      <sheetName val="ASSUM__'071"/>
      <sheetName val="CAPX_'071"/>
      <sheetName val="Staff_20081"/>
      <sheetName val="ASSUM__'081"/>
      <sheetName val="CAPX_'081"/>
      <sheetName val="Staff_20091"/>
      <sheetName val="ASSUM__'091"/>
      <sheetName val="CAPX_'091"/>
      <sheetName val="Staff_20101"/>
      <sheetName val="ASSUM__'101"/>
      <sheetName val="CAPX_'101"/>
      <sheetName val="Staff_20111"/>
      <sheetName val="ASSUM__'111"/>
      <sheetName val="CAPX_'111"/>
      <sheetName val="PBD_-_UP_(2)1"/>
      <sheetName val="TOX_-_UP_(2)1"/>
      <sheetName val="MANU_-_UP_(2)1"/>
      <sheetName val="CLIN_-_UP_(2)1"/>
      <sheetName val="PBD_(2)1"/>
      <sheetName val="TOX_(2)1"/>
      <sheetName val="MANU_(2)1"/>
      <sheetName val="CLIN_(2)1"/>
      <sheetName val="PBD_-_UP1"/>
      <sheetName val="TOX_-_UP1"/>
      <sheetName val="MANU_-_UP1"/>
      <sheetName val="CLIN_-_UP1"/>
      <sheetName val="Prin_&amp;_Int1"/>
      <sheetName val="SVB_#1_and_#21"/>
      <sheetName val="SVB_Advance1"/>
      <sheetName val="Lab_Supplies_#31"/>
      <sheetName val="YTD_09-062"/>
      <sheetName val="Staff_20062"/>
      <sheetName val="ASSUM__'062"/>
      <sheetName val="CAPX_'062"/>
      <sheetName val="SVB,_Oxford,_New_Line2"/>
      <sheetName val="Summary_Wyeth2"/>
      <sheetName val="P&amp;L_Comp2"/>
      <sheetName val="Balance_Sheets2"/>
      <sheetName val="Cash_Flow2"/>
      <sheetName val="Master_Assump2"/>
      <sheetName val="Staff_20072"/>
      <sheetName val="2007_2008CDF_assumptions2"/>
      <sheetName val="capex_1_557MM_BOD_pkg2"/>
      <sheetName val="capex_1_557MM2"/>
      <sheetName val="ASSUM__'072"/>
      <sheetName val="CAPX_'072"/>
      <sheetName val="Staff_20082"/>
      <sheetName val="ASSUM__'082"/>
      <sheetName val="CAPX_'082"/>
      <sheetName val="Staff_20092"/>
      <sheetName val="ASSUM__'092"/>
      <sheetName val="CAPX_'092"/>
      <sheetName val="Staff_20102"/>
      <sheetName val="ASSUM__'102"/>
      <sheetName val="CAPX_'102"/>
      <sheetName val="Staff_20112"/>
      <sheetName val="ASSUM__'112"/>
      <sheetName val="CAPX_'112"/>
      <sheetName val="PBD_-_UP_(2)2"/>
      <sheetName val="TOX_-_UP_(2)2"/>
      <sheetName val="MANU_-_UP_(2)2"/>
      <sheetName val="CLIN_-_UP_(2)2"/>
      <sheetName val="PBD_(2)2"/>
      <sheetName val="TOX_(2)2"/>
      <sheetName val="MANU_(2)2"/>
      <sheetName val="CLIN_(2)2"/>
      <sheetName val="PBD_-_UP2"/>
      <sheetName val="TOX_-_UP2"/>
      <sheetName val="MANU_-_UP2"/>
      <sheetName val="CLIN_-_UP2"/>
      <sheetName val="Prin_&amp;_Int2"/>
      <sheetName val="SVB_#1_and_#22"/>
      <sheetName val="SVB_Advance2"/>
      <sheetName val="Lab_Supplies_#32"/>
      <sheetName val="YTD_09-063"/>
      <sheetName val="Staff_20063"/>
      <sheetName val="ASSUM__'063"/>
      <sheetName val="CAPX_'063"/>
      <sheetName val="SVB,_Oxford,_New_Line3"/>
      <sheetName val="Summary_Wyeth3"/>
      <sheetName val="P&amp;L_Comp3"/>
      <sheetName val="Balance_Sheets3"/>
      <sheetName val="Cash_Flow3"/>
      <sheetName val="Master_Assump3"/>
      <sheetName val="Staff_20073"/>
      <sheetName val="2007_2008CDF_assumptions3"/>
      <sheetName val="capex_1_557MM_BOD_pkg3"/>
      <sheetName val="capex_1_557MM3"/>
      <sheetName val="ASSUM__'073"/>
      <sheetName val="CAPX_'073"/>
      <sheetName val="Staff_20083"/>
      <sheetName val="ASSUM__'083"/>
      <sheetName val="CAPX_'083"/>
      <sheetName val="Staff_20093"/>
      <sheetName val="ASSUM__'093"/>
      <sheetName val="CAPX_'093"/>
      <sheetName val="Staff_20103"/>
      <sheetName val="ASSUM__'103"/>
      <sheetName val="CAPX_'103"/>
      <sheetName val="Staff_20113"/>
      <sheetName val="ASSUM__'113"/>
      <sheetName val="CAPX_'113"/>
      <sheetName val="PBD_-_UP_(2)3"/>
      <sheetName val="TOX_-_UP_(2)3"/>
      <sheetName val="MANU_-_UP_(2)3"/>
      <sheetName val="CLIN_-_UP_(2)3"/>
      <sheetName val="PBD_(2)3"/>
      <sheetName val="TOX_(2)3"/>
      <sheetName val="MANU_(2)3"/>
      <sheetName val="CLIN_(2)3"/>
      <sheetName val="PBD_-_UP3"/>
      <sheetName val="TOX_-_UP3"/>
      <sheetName val="MANU_-_UP3"/>
      <sheetName val="CLIN_-_UP3"/>
      <sheetName val="Prin_&amp;_Int3"/>
      <sheetName val="SVB_#1_and_#23"/>
      <sheetName val="SVB_Advance3"/>
      <sheetName val="Lab_Supplies_#33"/>
    </sheetNames>
    <sheetDataSet>
      <sheetData sheetId="0" refreshError="1"/>
      <sheetData sheetId="1" refreshError="1"/>
      <sheetData sheetId="2">
        <row r="78">
          <cell r="K78">
            <v>12536017.660416666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11">
          <cell r="C11" t="str">
            <v>no</v>
          </cell>
        </row>
        <row r="13">
          <cell r="C13">
            <v>30000000</v>
          </cell>
        </row>
        <row r="35">
          <cell r="C35" t="str">
            <v>yes</v>
          </cell>
        </row>
        <row r="36">
          <cell r="C36" t="str">
            <v>yes</v>
          </cell>
        </row>
        <row r="37">
          <cell r="C37" t="str">
            <v>yes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>
        <row r="1">
          <cell r="C1">
            <v>39398</v>
          </cell>
        </row>
      </sheetData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>
        <row r="1">
          <cell r="C1">
            <v>39735</v>
          </cell>
        </row>
      </sheetData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>
        <row r="11">
          <cell r="C11" t="str">
            <v>no</v>
          </cell>
        </row>
      </sheetData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>
        <row r="11">
          <cell r="C11" t="str">
            <v>no</v>
          </cell>
        </row>
      </sheetData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>
        <row r="11">
          <cell r="C11" t="str">
            <v>no</v>
          </cell>
        </row>
      </sheetData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>
        <row r="11">
          <cell r="C11" t="str">
            <v>no</v>
          </cell>
        </row>
      </sheetData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phs"/>
      <sheetName val="YTD 09-06"/>
      <sheetName val="2006"/>
      <sheetName val="Staff 2006"/>
      <sheetName val="ASSUM. '06"/>
      <sheetName val="CAPX '06"/>
      <sheetName val="SVB, Oxford, New Line"/>
      <sheetName val="Summary Wyeth"/>
      <sheetName val="P&amp;L Comp"/>
      <sheetName val="Balance Sheets"/>
      <sheetName val="P&amp;Ls"/>
      <sheetName val="Equity"/>
      <sheetName val="Cash Flow"/>
      <sheetName val="Master Assump"/>
      <sheetName val="2007"/>
      <sheetName val="Staff 2007"/>
      <sheetName val="2007.2008CDF.assumptions"/>
      <sheetName val="capex 1.557MM BOD pkg"/>
      <sheetName val="capex 1.557MM"/>
      <sheetName val="ASSUM. '07"/>
      <sheetName val="CAPX '07"/>
      <sheetName val="2008"/>
      <sheetName val="Staff 2008"/>
      <sheetName val="ASSUM. '08"/>
      <sheetName val="CAPX '08"/>
      <sheetName val="2009"/>
      <sheetName val="Staff 2009"/>
      <sheetName val="ASSUM. '09"/>
      <sheetName val="CAPX '09"/>
      <sheetName val="2010"/>
      <sheetName val="Staff 2010"/>
      <sheetName val="ASSUM. '10"/>
      <sheetName val="CAPX '10"/>
      <sheetName val="2011"/>
      <sheetName val="Staff 2011"/>
      <sheetName val="ASSUM. '11"/>
      <sheetName val="CAPX '11"/>
      <sheetName val="Development"/>
      <sheetName val="rFVIIa"/>
      <sheetName val="PBD - UP (2)"/>
      <sheetName val="TOX - UP (2)"/>
      <sheetName val="MANU - UP (2)"/>
      <sheetName val="CLIN - UP (2)"/>
      <sheetName val="PBD (2)"/>
      <sheetName val="TOX (2)"/>
      <sheetName val="MANU (2)"/>
      <sheetName val="CLIN (2)"/>
      <sheetName val="Complement"/>
      <sheetName val="PBD - UP"/>
      <sheetName val="TOX - UP"/>
      <sheetName val="MANU - UP"/>
      <sheetName val="CLIN - UP"/>
      <sheetName val="PBD"/>
      <sheetName val="TOX"/>
      <sheetName val="MANU"/>
      <sheetName val="CLIN"/>
      <sheetName val="CAPX"/>
      <sheetName val="Prin &amp; Int"/>
      <sheetName val="SVB #1 and #2"/>
      <sheetName val="SVB Advance"/>
      <sheetName val="Lab Supplies #3"/>
      <sheetName val="YTD_09-06"/>
      <sheetName val="Staff_2006"/>
      <sheetName val="ASSUM__'06"/>
      <sheetName val="CAPX_'06"/>
      <sheetName val="SVB,_Oxford,_New_Line"/>
      <sheetName val="Summary_Wyeth"/>
      <sheetName val="P&amp;L_Comp"/>
      <sheetName val="Balance_Sheets"/>
      <sheetName val="Cash_Flow"/>
      <sheetName val="Master_Assump"/>
      <sheetName val="Staff_2007"/>
      <sheetName val="2007_2008CDF_assumptions"/>
      <sheetName val="capex_1_557MM_BOD_pkg"/>
      <sheetName val="capex_1_557MM"/>
      <sheetName val="ASSUM__'07"/>
      <sheetName val="CAPX_'07"/>
      <sheetName val="Staff_2008"/>
      <sheetName val="ASSUM__'08"/>
      <sheetName val="CAPX_'08"/>
      <sheetName val="Staff_2009"/>
      <sheetName val="ASSUM__'09"/>
      <sheetName val="CAPX_'09"/>
      <sheetName val="Staff_2010"/>
      <sheetName val="ASSUM__'10"/>
      <sheetName val="CAPX_'10"/>
      <sheetName val="Staff_2011"/>
      <sheetName val="ASSUM__'11"/>
      <sheetName val="CAPX_'11"/>
      <sheetName val="PBD_-_UP_(2)"/>
      <sheetName val="TOX_-_UP_(2)"/>
      <sheetName val="MANU_-_UP_(2)"/>
      <sheetName val="CLIN_-_UP_(2)"/>
      <sheetName val="PBD_(2)"/>
      <sheetName val="TOX_(2)"/>
      <sheetName val="MANU_(2)"/>
      <sheetName val="CLIN_(2)"/>
      <sheetName val="PBD_-_UP"/>
      <sheetName val="TOX_-_UP"/>
      <sheetName val="MANU_-_UP"/>
      <sheetName val="CLIN_-_UP"/>
      <sheetName val="Prin_&amp;_Int"/>
      <sheetName val="SVB_#1_and_#2"/>
      <sheetName val="SVB_Advance"/>
      <sheetName val="Lab_Supplies_#3"/>
      <sheetName val="YTD_09-061"/>
      <sheetName val="Staff_20061"/>
      <sheetName val="ASSUM__'061"/>
      <sheetName val="CAPX_'061"/>
      <sheetName val="SVB,_Oxford,_New_Line1"/>
      <sheetName val="Summary_Wyeth1"/>
      <sheetName val="P&amp;L_Comp1"/>
      <sheetName val="Balance_Sheets1"/>
      <sheetName val="Cash_Flow1"/>
      <sheetName val="Master_Assump1"/>
      <sheetName val="Staff_20071"/>
      <sheetName val="2007_2008CDF_assumptions1"/>
      <sheetName val="capex_1_557MM_BOD_pkg1"/>
      <sheetName val="capex_1_557MM1"/>
      <sheetName val="ASSUM__'071"/>
      <sheetName val="CAPX_'071"/>
      <sheetName val="Staff_20081"/>
      <sheetName val="ASSUM__'081"/>
      <sheetName val="CAPX_'081"/>
      <sheetName val="Staff_20091"/>
      <sheetName val="ASSUM__'091"/>
      <sheetName val="CAPX_'091"/>
      <sheetName val="Staff_20101"/>
      <sheetName val="ASSUM__'101"/>
      <sheetName val="CAPX_'101"/>
      <sheetName val="Staff_20111"/>
      <sheetName val="ASSUM__'111"/>
      <sheetName val="CAPX_'111"/>
      <sheetName val="PBD_-_UP_(2)1"/>
      <sheetName val="TOX_-_UP_(2)1"/>
      <sheetName val="MANU_-_UP_(2)1"/>
      <sheetName val="CLIN_-_UP_(2)1"/>
      <sheetName val="PBD_(2)1"/>
      <sheetName val="TOX_(2)1"/>
      <sheetName val="MANU_(2)1"/>
      <sheetName val="CLIN_(2)1"/>
      <sheetName val="PBD_-_UP1"/>
      <sheetName val="TOX_-_UP1"/>
      <sheetName val="MANU_-_UP1"/>
      <sheetName val="CLIN_-_UP1"/>
      <sheetName val="Prin_&amp;_Int1"/>
      <sheetName val="SVB_#1_and_#21"/>
      <sheetName val="SVB_Advance1"/>
      <sheetName val="Lab_Supplies_#31"/>
      <sheetName val="YTD_09-062"/>
      <sheetName val="Staff_20062"/>
      <sheetName val="ASSUM__'062"/>
      <sheetName val="CAPX_'062"/>
      <sheetName val="SVB,_Oxford,_New_Line2"/>
      <sheetName val="Summary_Wyeth2"/>
      <sheetName val="P&amp;L_Comp2"/>
      <sheetName val="Balance_Sheets2"/>
      <sheetName val="Cash_Flow2"/>
      <sheetName val="Master_Assump2"/>
      <sheetName val="Staff_20072"/>
      <sheetName val="2007_2008CDF_assumptions2"/>
      <sheetName val="capex_1_557MM_BOD_pkg2"/>
      <sheetName val="capex_1_557MM2"/>
      <sheetName val="ASSUM__'072"/>
      <sheetName val="CAPX_'072"/>
      <sheetName val="Staff_20082"/>
      <sheetName val="ASSUM__'082"/>
      <sheetName val="CAPX_'082"/>
      <sheetName val="Staff_20092"/>
      <sheetName val="ASSUM__'092"/>
      <sheetName val="CAPX_'092"/>
      <sheetName val="Staff_20102"/>
      <sheetName val="ASSUM__'102"/>
      <sheetName val="CAPX_'102"/>
      <sheetName val="Staff_20112"/>
      <sheetName val="ASSUM__'112"/>
      <sheetName val="CAPX_'112"/>
      <sheetName val="PBD_-_UP_(2)2"/>
      <sheetName val="TOX_-_UP_(2)2"/>
      <sheetName val="MANU_-_UP_(2)2"/>
      <sheetName val="CLIN_-_UP_(2)2"/>
      <sheetName val="PBD_(2)2"/>
      <sheetName val="TOX_(2)2"/>
      <sheetName val="MANU_(2)2"/>
      <sheetName val="CLIN_(2)2"/>
      <sheetName val="PBD_-_UP2"/>
      <sheetName val="TOX_-_UP2"/>
      <sheetName val="MANU_-_UP2"/>
      <sheetName val="CLIN_-_UP2"/>
      <sheetName val="Prin_&amp;_Int2"/>
      <sheetName val="SVB_#1_and_#22"/>
      <sheetName val="SVB_Advance2"/>
      <sheetName val="Lab_Supplies_#32"/>
      <sheetName val="YTD_09-063"/>
      <sheetName val="Staff_20063"/>
      <sheetName val="ASSUM__'063"/>
      <sheetName val="CAPX_'063"/>
      <sheetName val="SVB,_Oxford,_New_Line3"/>
      <sheetName val="Summary_Wyeth3"/>
      <sheetName val="P&amp;L_Comp3"/>
      <sheetName val="Balance_Sheets3"/>
      <sheetName val="Cash_Flow3"/>
      <sheetName val="Master_Assump3"/>
      <sheetName val="Staff_20073"/>
      <sheetName val="2007_2008CDF_assumptions3"/>
      <sheetName val="capex_1_557MM_BOD_pkg3"/>
      <sheetName val="capex_1_557MM3"/>
      <sheetName val="ASSUM__'073"/>
      <sheetName val="CAPX_'073"/>
      <sheetName val="Staff_20083"/>
      <sheetName val="ASSUM__'083"/>
      <sheetName val="CAPX_'083"/>
      <sheetName val="Staff_20093"/>
      <sheetName val="ASSUM__'093"/>
      <sheetName val="CAPX_'093"/>
      <sheetName val="Staff_20103"/>
      <sheetName val="ASSUM__'103"/>
      <sheetName val="CAPX_'103"/>
      <sheetName val="Staff_20113"/>
      <sheetName val="ASSUM__'113"/>
      <sheetName val="CAPX_'113"/>
      <sheetName val="PBD_-_UP_(2)3"/>
      <sheetName val="TOX_-_UP_(2)3"/>
      <sheetName val="MANU_-_UP_(2)3"/>
      <sheetName val="CLIN_-_UP_(2)3"/>
      <sheetName val="PBD_(2)3"/>
      <sheetName val="TOX_(2)3"/>
      <sheetName val="MANU_(2)3"/>
      <sheetName val="CLIN_(2)3"/>
      <sheetName val="PBD_-_UP3"/>
      <sheetName val="TOX_-_UP3"/>
      <sheetName val="MANU_-_UP3"/>
      <sheetName val="CLIN_-_UP3"/>
      <sheetName val="Prin_&amp;_Int3"/>
      <sheetName val="SVB_#1_and_#23"/>
      <sheetName val="SVB_Advance3"/>
      <sheetName val="Lab_Supplies_#33"/>
    </sheetNames>
    <sheetDataSet>
      <sheetData sheetId="0" refreshError="1"/>
      <sheetData sheetId="1" refreshError="1"/>
      <sheetData sheetId="2">
        <row r="78">
          <cell r="K78">
            <v>12536017.660416666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11">
          <cell r="C11" t="str">
            <v>no</v>
          </cell>
        </row>
        <row r="13">
          <cell r="C13">
            <v>30000000</v>
          </cell>
        </row>
        <row r="35">
          <cell r="C35" t="str">
            <v>yes</v>
          </cell>
        </row>
        <row r="36">
          <cell r="C36" t="str">
            <v>yes</v>
          </cell>
        </row>
        <row r="37">
          <cell r="C37" t="str">
            <v>yes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>
        <row r="1">
          <cell r="C1">
            <v>39398</v>
          </cell>
        </row>
      </sheetData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>
        <row r="1">
          <cell r="C1">
            <v>39735</v>
          </cell>
        </row>
      </sheetData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>
        <row r="11">
          <cell r="C11" t="str">
            <v>no</v>
          </cell>
        </row>
      </sheetData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>
        <row r="11">
          <cell r="C11" t="str">
            <v>no</v>
          </cell>
        </row>
      </sheetData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>
        <row r="11">
          <cell r="C11" t="str">
            <v>no</v>
          </cell>
        </row>
      </sheetData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>
        <row r="11">
          <cell r="C11" t="str">
            <v>no</v>
          </cell>
        </row>
      </sheetData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phs"/>
      <sheetName val="YTD 09-06"/>
      <sheetName val="2006"/>
      <sheetName val="Staff 2006"/>
      <sheetName val="ASSUM. '06"/>
      <sheetName val="CAPX '06"/>
      <sheetName val="SVB, Oxford, New Line"/>
      <sheetName val="Summary Wyeth"/>
      <sheetName val="P&amp;L Comp"/>
      <sheetName val="Balance Sheets"/>
      <sheetName val="P&amp;Ls"/>
      <sheetName val="Equity"/>
      <sheetName val="Cash Flow"/>
      <sheetName val="Master Assump"/>
      <sheetName val="2007"/>
      <sheetName val="Staff 2007"/>
      <sheetName val="2007.2008CDF.assumptions"/>
      <sheetName val="capex 1.557MM BOD pkg"/>
      <sheetName val="capex 1.557MM"/>
      <sheetName val="ASSUM. '07"/>
      <sheetName val="CAPX '07"/>
      <sheetName val="2008"/>
      <sheetName val="Staff 2008"/>
      <sheetName val="ASSUM. '08"/>
      <sheetName val="CAPX '08"/>
      <sheetName val="2009"/>
      <sheetName val="Staff 2009"/>
      <sheetName val="ASSUM. '09"/>
      <sheetName val="CAPX '09"/>
      <sheetName val="2010"/>
      <sheetName val="Staff 2010"/>
      <sheetName val="ASSUM. '10"/>
      <sheetName val="CAPX '10"/>
      <sheetName val="2011"/>
      <sheetName val="Staff 2011"/>
      <sheetName val="ASSUM. '11"/>
      <sheetName val="CAPX '11"/>
      <sheetName val="Development"/>
      <sheetName val="rFVIIa"/>
      <sheetName val="PBD - UP (2)"/>
      <sheetName val="TOX - UP (2)"/>
      <sheetName val="MANU - UP (2)"/>
      <sheetName val="CLIN - UP (2)"/>
      <sheetName val="PBD (2)"/>
      <sheetName val="TOX (2)"/>
      <sheetName val="MANU (2)"/>
      <sheetName val="CLIN (2)"/>
      <sheetName val="Complement"/>
      <sheetName val="PBD - UP"/>
      <sheetName val="TOX - UP"/>
      <sheetName val="MANU - UP"/>
      <sheetName val="CLIN - UP"/>
      <sheetName val="PBD"/>
      <sheetName val="TOX"/>
      <sheetName val="MANU"/>
      <sheetName val="CLIN"/>
      <sheetName val="CAPX"/>
      <sheetName val="Prin &amp; Int"/>
      <sheetName val="SVB #1 and #2"/>
      <sheetName val="SVB Advance"/>
      <sheetName val="Lab Supplies #3"/>
      <sheetName val="YTD_09-06"/>
      <sheetName val="Staff_2006"/>
      <sheetName val="ASSUM__'06"/>
      <sheetName val="CAPX_'06"/>
      <sheetName val="SVB,_Oxford,_New_Line"/>
      <sheetName val="Summary_Wyeth"/>
      <sheetName val="P&amp;L_Comp"/>
      <sheetName val="Balance_Sheets"/>
      <sheetName val="Cash_Flow"/>
      <sheetName val="Master_Assump"/>
      <sheetName val="Staff_2007"/>
      <sheetName val="2007_2008CDF_assumptions"/>
      <sheetName val="capex_1_557MM_BOD_pkg"/>
      <sheetName val="capex_1_557MM"/>
      <sheetName val="ASSUM__'07"/>
      <sheetName val="CAPX_'07"/>
      <sheetName val="Staff_2008"/>
      <sheetName val="ASSUM__'08"/>
      <sheetName val="CAPX_'08"/>
      <sheetName val="Staff_2009"/>
      <sheetName val="ASSUM__'09"/>
      <sheetName val="CAPX_'09"/>
      <sheetName val="Staff_2010"/>
      <sheetName val="ASSUM__'10"/>
      <sheetName val="CAPX_'10"/>
      <sheetName val="Staff_2011"/>
      <sheetName val="ASSUM__'11"/>
      <sheetName val="CAPX_'11"/>
      <sheetName val="PBD_-_UP_(2)"/>
      <sheetName val="TOX_-_UP_(2)"/>
      <sheetName val="MANU_-_UP_(2)"/>
      <sheetName val="CLIN_-_UP_(2)"/>
      <sheetName val="PBD_(2)"/>
      <sheetName val="TOX_(2)"/>
      <sheetName val="MANU_(2)"/>
      <sheetName val="CLIN_(2)"/>
      <sheetName val="PBD_-_UP"/>
      <sheetName val="TOX_-_UP"/>
      <sheetName val="MANU_-_UP"/>
      <sheetName val="CLIN_-_UP"/>
      <sheetName val="Prin_&amp;_Int"/>
      <sheetName val="SVB_#1_and_#2"/>
      <sheetName val="SVB_Advance"/>
      <sheetName val="Lab_Supplies_#3"/>
      <sheetName val="YTD_09-061"/>
      <sheetName val="Staff_20061"/>
      <sheetName val="ASSUM__'061"/>
      <sheetName val="CAPX_'061"/>
      <sheetName val="SVB,_Oxford,_New_Line1"/>
      <sheetName val="Summary_Wyeth1"/>
      <sheetName val="P&amp;L_Comp1"/>
      <sheetName val="Balance_Sheets1"/>
      <sheetName val="Cash_Flow1"/>
      <sheetName val="Master_Assump1"/>
      <sheetName val="Staff_20071"/>
      <sheetName val="2007_2008CDF_assumptions1"/>
      <sheetName val="capex_1_557MM_BOD_pkg1"/>
      <sheetName val="capex_1_557MM1"/>
      <sheetName val="ASSUM__'071"/>
      <sheetName val="CAPX_'071"/>
      <sheetName val="Staff_20081"/>
      <sheetName val="ASSUM__'081"/>
      <sheetName val="CAPX_'081"/>
      <sheetName val="Staff_20091"/>
      <sheetName val="ASSUM__'091"/>
      <sheetName val="CAPX_'091"/>
      <sheetName val="Staff_20101"/>
      <sheetName val="ASSUM__'101"/>
      <sheetName val="CAPX_'101"/>
      <sheetName val="Staff_20111"/>
      <sheetName val="ASSUM__'111"/>
      <sheetName val="CAPX_'111"/>
      <sheetName val="PBD_-_UP_(2)1"/>
      <sheetName val="TOX_-_UP_(2)1"/>
      <sheetName val="MANU_-_UP_(2)1"/>
      <sheetName val="CLIN_-_UP_(2)1"/>
      <sheetName val="PBD_(2)1"/>
      <sheetName val="TOX_(2)1"/>
      <sheetName val="MANU_(2)1"/>
      <sheetName val="CLIN_(2)1"/>
      <sheetName val="PBD_-_UP1"/>
      <sheetName val="TOX_-_UP1"/>
      <sheetName val="MANU_-_UP1"/>
      <sheetName val="CLIN_-_UP1"/>
      <sheetName val="Prin_&amp;_Int1"/>
      <sheetName val="SVB_#1_and_#21"/>
      <sheetName val="SVB_Advance1"/>
      <sheetName val="Lab_Supplies_#31"/>
      <sheetName val="YTD_09-062"/>
      <sheetName val="Staff_20062"/>
      <sheetName val="ASSUM__'062"/>
      <sheetName val="CAPX_'062"/>
      <sheetName val="SVB,_Oxford,_New_Line2"/>
      <sheetName val="Summary_Wyeth2"/>
      <sheetName val="P&amp;L_Comp2"/>
      <sheetName val="Balance_Sheets2"/>
      <sheetName val="Cash_Flow2"/>
      <sheetName val="Master_Assump2"/>
      <sheetName val="Staff_20072"/>
      <sheetName val="2007_2008CDF_assumptions2"/>
      <sheetName val="capex_1_557MM_BOD_pkg2"/>
      <sheetName val="capex_1_557MM2"/>
      <sheetName val="ASSUM__'072"/>
      <sheetName val="CAPX_'072"/>
      <sheetName val="Staff_20082"/>
      <sheetName val="ASSUM__'082"/>
      <sheetName val="CAPX_'082"/>
      <sheetName val="Staff_20092"/>
      <sheetName val="ASSUM__'092"/>
      <sheetName val="CAPX_'092"/>
      <sheetName val="Staff_20102"/>
      <sheetName val="ASSUM__'102"/>
      <sheetName val="CAPX_'102"/>
      <sheetName val="Staff_20112"/>
      <sheetName val="ASSUM__'112"/>
      <sheetName val="CAPX_'112"/>
      <sheetName val="PBD_-_UP_(2)2"/>
      <sheetName val="TOX_-_UP_(2)2"/>
      <sheetName val="MANU_-_UP_(2)2"/>
      <sheetName val="CLIN_-_UP_(2)2"/>
      <sheetName val="PBD_(2)2"/>
      <sheetName val="TOX_(2)2"/>
      <sheetName val="MANU_(2)2"/>
      <sheetName val="CLIN_(2)2"/>
      <sheetName val="PBD_-_UP2"/>
      <sheetName val="TOX_-_UP2"/>
      <sheetName val="MANU_-_UP2"/>
      <sheetName val="CLIN_-_UP2"/>
      <sheetName val="Prin_&amp;_Int2"/>
      <sheetName val="SVB_#1_and_#22"/>
      <sheetName val="SVB_Advance2"/>
      <sheetName val="Lab_Supplies_#32"/>
      <sheetName val="YTD_09-063"/>
      <sheetName val="Staff_20063"/>
      <sheetName val="ASSUM__'063"/>
      <sheetName val="CAPX_'063"/>
      <sheetName val="SVB,_Oxford,_New_Line3"/>
      <sheetName val="Summary_Wyeth3"/>
      <sheetName val="P&amp;L_Comp3"/>
      <sheetName val="Balance_Sheets3"/>
      <sheetName val="Cash_Flow3"/>
      <sheetName val="Master_Assump3"/>
      <sheetName val="Staff_20073"/>
      <sheetName val="2007_2008CDF_assumptions3"/>
      <sheetName val="capex_1_557MM_BOD_pkg3"/>
      <sheetName val="capex_1_557MM3"/>
      <sheetName val="ASSUM__'073"/>
      <sheetName val="CAPX_'073"/>
      <sheetName val="Staff_20083"/>
      <sheetName val="ASSUM__'083"/>
      <sheetName val="CAPX_'083"/>
      <sheetName val="Staff_20093"/>
      <sheetName val="ASSUM__'093"/>
      <sheetName val="CAPX_'093"/>
      <sheetName val="Staff_20103"/>
      <sheetName val="ASSUM__'103"/>
      <sheetName val="CAPX_'103"/>
      <sheetName val="Staff_20113"/>
      <sheetName val="ASSUM__'113"/>
      <sheetName val="CAPX_'113"/>
      <sheetName val="PBD_-_UP_(2)3"/>
      <sheetName val="TOX_-_UP_(2)3"/>
      <sheetName val="MANU_-_UP_(2)3"/>
      <sheetName val="CLIN_-_UP_(2)3"/>
      <sheetName val="PBD_(2)3"/>
      <sheetName val="TOX_(2)3"/>
      <sheetName val="MANU_(2)3"/>
      <sheetName val="CLIN_(2)3"/>
      <sheetName val="PBD_-_UP3"/>
      <sheetName val="TOX_-_UP3"/>
      <sheetName val="MANU_-_UP3"/>
      <sheetName val="CLIN_-_UP3"/>
      <sheetName val="Prin_&amp;_Int3"/>
      <sheetName val="SVB_#1_and_#23"/>
      <sheetName val="SVB_Advance3"/>
      <sheetName val="Lab_Supplies_#33"/>
    </sheetNames>
    <sheetDataSet>
      <sheetData sheetId="0" refreshError="1"/>
      <sheetData sheetId="1" refreshError="1"/>
      <sheetData sheetId="2">
        <row r="78">
          <cell r="K78">
            <v>12536017.660416666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11">
          <cell r="C11" t="str">
            <v>no</v>
          </cell>
        </row>
        <row r="13">
          <cell r="C13">
            <v>30000000</v>
          </cell>
        </row>
        <row r="35">
          <cell r="C35" t="str">
            <v>yes</v>
          </cell>
        </row>
        <row r="36">
          <cell r="C36" t="str">
            <v>yes</v>
          </cell>
        </row>
        <row r="37">
          <cell r="C37" t="str">
            <v>yes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>
        <row r="1">
          <cell r="C1">
            <v>39398</v>
          </cell>
        </row>
      </sheetData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>
        <row r="1">
          <cell r="C1">
            <v>39735</v>
          </cell>
        </row>
      </sheetData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>
        <row r="11">
          <cell r="C11" t="str">
            <v>no</v>
          </cell>
        </row>
      </sheetData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>
        <row r="11">
          <cell r="C11" t="str">
            <v>no</v>
          </cell>
        </row>
      </sheetData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>
        <row r="11">
          <cell r="C11" t="str">
            <v>no</v>
          </cell>
        </row>
      </sheetData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>
        <row r="11">
          <cell r="C11" t="str">
            <v>no</v>
          </cell>
        </row>
      </sheetData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"/>
      <sheetName val="Queries"/>
      <sheetName val="Cover"/>
      <sheetName val="Overview"/>
      <sheetName val="Bal Sheet"/>
      <sheetName val="P&amp;L"/>
      <sheetName val="Cash Flow"/>
      <sheetName val="2005-06 Waterfall"/>
      <sheetName val="TB"/>
      <sheetName val="PriorTB"/>
      <sheetName val="XCHK"/>
      <sheetName val="Budget"/>
      <sheetName val="Bal_Sheet"/>
      <sheetName val="Cash_Flow"/>
      <sheetName val="2005-06_Waterfall"/>
      <sheetName val="Bal_Sheet1"/>
      <sheetName val="Cash_Flow1"/>
      <sheetName val="2005-06_Waterfall1"/>
      <sheetName val="Bal_Sheet2"/>
      <sheetName val="Cash_Flow2"/>
      <sheetName val="2005-06_Waterfall2"/>
      <sheetName val="Bal_Sheet3"/>
      <sheetName val="Cash_Flow3"/>
      <sheetName val="2005-06_Waterfall3"/>
    </sheetNames>
    <sheetDataSet>
      <sheetData sheetId="0" refreshError="1">
        <row r="8">
          <cell r="E8">
            <v>38748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dget 2014 QE0"/>
      <sheetName val="Cash Chart"/>
      <sheetName val="Summary"/>
      <sheetName val="Assump"/>
      <sheetName val="Switchboard"/>
      <sheetName val="Severance "/>
      <sheetName val="Retention "/>
      <sheetName val="Facilities"/>
      <sheetName val="SubleaseRent"/>
      <sheetName val="PTO "/>
      <sheetName val="P&amp;L Base"/>
      <sheetName val="WDCosts Base"/>
      <sheetName val="Staff Base"/>
      <sheetName val="P&amp;L Feb15"/>
      <sheetName val="WDCosts Feb15"/>
      <sheetName val="Staff Feb15"/>
      <sheetName val="Net Scenarios"/>
      <sheetName val="Budget_2014_QE0"/>
      <sheetName val="Cash_Chart"/>
      <sheetName val="Severance_"/>
      <sheetName val="Retention_"/>
      <sheetName val="PTO_"/>
      <sheetName val="P&amp;L_Base"/>
      <sheetName val="WDCosts_Base"/>
      <sheetName val="Staff_Base"/>
      <sheetName val="P&amp;L_Feb15"/>
      <sheetName val="WDCosts_Feb15"/>
      <sheetName val="Staff_Feb15"/>
      <sheetName val="Net_Scenarios"/>
      <sheetName val="Budget_2014_QE01"/>
      <sheetName val="Cash_Chart1"/>
      <sheetName val="Severance_1"/>
      <sheetName val="Retention_1"/>
      <sheetName val="PTO_1"/>
      <sheetName val="P&amp;L_Base1"/>
      <sheetName val="WDCosts_Base1"/>
      <sheetName val="Staff_Base1"/>
      <sheetName val="P&amp;L_Feb151"/>
      <sheetName val="WDCosts_Feb151"/>
      <sheetName val="Staff_Feb151"/>
      <sheetName val="Net_Scenarios1"/>
      <sheetName val="Budget_2014_QE02"/>
      <sheetName val="Cash_Chart2"/>
      <sheetName val="Severance_2"/>
      <sheetName val="Retention_2"/>
      <sheetName val="PTO_2"/>
      <sheetName val="P&amp;L_Base2"/>
      <sheetName val="WDCosts_Base2"/>
      <sheetName val="Staff_Base2"/>
      <sheetName val="P&amp;L_Feb152"/>
      <sheetName val="WDCosts_Feb152"/>
      <sheetName val="Staff_Feb152"/>
      <sheetName val="Net_Scenarios2"/>
      <sheetName val="Budget_2014_QE03"/>
      <sheetName val="Cash_Chart3"/>
      <sheetName val="Severance_3"/>
      <sheetName val="Retention_3"/>
      <sheetName val="PTO_3"/>
      <sheetName val="P&amp;L_Base3"/>
      <sheetName val="WDCosts_Base3"/>
      <sheetName val="Staff_Base3"/>
      <sheetName val="P&amp;L_Feb153"/>
      <sheetName val="WDCosts_Feb153"/>
      <sheetName val="Staff_Feb153"/>
      <sheetName val="Net_Scenarios3"/>
    </sheetNames>
    <sheetDataSet>
      <sheetData sheetId="0">
        <row r="48">
          <cell r="F48">
            <v>-596827.2078862139</v>
          </cell>
        </row>
      </sheetData>
      <sheetData sheetId="1" refreshError="1"/>
      <sheetData sheetId="2" refreshError="1"/>
      <sheetData sheetId="3" refreshError="1"/>
      <sheetData sheetId="4">
        <row r="5">
          <cell r="F5">
            <v>0.28000000000000003</v>
          </cell>
        </row>
      </sheetData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>
        <row r="48">
          <cell r="F48">
            <v>-596827.2078862139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48">
          <cell r="F48">
            <v>-596827.2078862139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>
        <row r="48">
          <cell r="F48">
            <v>-596827.2078862139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>
        <row r="48">
          <cell r="F48">
            <v>-596827.2078862139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"/>
      <sheetName val="Queries"/>
      <sheetName val="Cover"/>
      <sheetName val="Overview"/>
      <sheetName val="Bal Sheet"/>
      <sheetName val="P&amp;L"/>
      <sheetName val="Cash Flow"/>
      <sheetName val="2005-06 Waterfall"/>
      <sheetName val="TB"/>
      <sheetName val="PriorTB"/>
      <sheetName val="XCHK"/>
      <sheetName val="Budget"/>
      <sheetName val="Bal_Sheet"/>
      <sheetName val="Cash_Flow"/>
      <sheetName val="2005-06_Waterfall"/>
      <sheetName val="Bal_Sheet1"/>
      <sheetName val="Cash_Flow1"/>
      <sheetName val="2005-06_Waterfall1"/>
      <sheetName val="Bal_Sheet2"/>
      <sheetName val="Cash_Flow2"/>
      <sheetName val="2005-06_Waterfall2"/>
      <sheetName val="Bal_Sheet3"/>
      <sheetName val="Cash_Flow3"/>
      <sheetName val="2005-06_Waterfall3"/>
    </sheetNames>
    <sheetDataSet>
      <sheetData sheetId="0" refreshError="1">
        <row r="8">
          <cell r="E8">
            <v>38748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"/>
      <sheetName val="Queries"/>
      <sheetName val="Cover"/>
      <sheetName val="Overview"/>
      <sheetName val="Bal Sheet"/>
      <sheetName val="P&amp;L"/>
      <sheetName val="Cash Flow"/>
      <sheetName val="2005-06 Waterfall"/>
      <sheetName val="TB"/>
      <sheetName val="PriorTB"/>
      <sheetName val="XCHK"/>
      <sheetName val="Budget"/>
      <sheetName val="Bal_Sheet"/>
      <sheetName val="Cash_Flow"/>
      <sheetName val="2005-06_Waterfall"/>
      <sheetName val="Bal_Sheet1"/>
      <sheetName val="Cash_Flow1"/>
      <sheetName val="2005-06_Waterfall1"/>
      <sheetName val="Bal_Sheet2"/>
      <sheetName val="Cash_Flow2"/>
      <sheetName val="2005-06_Waterfall2"/>
      <sheetName val="Bal_Sheet3"/>
      <sheetName val="Cash_Flow3"/>
      <sheetName val="2005-06_Waterfall3"/>
    </sheetNames>
    <sheetDataSet>
      <sheetData sheetId="0" refreshError="1">
        <row r="8">
          <cell r="E8">
            <v>38748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saction Report-Comp"/>
      <sheetName val="Transaction Report- IT"/>
      <sheetName val="Document"/>
      <sheetName val="Sheet2"/>
      <sheetName val="dec"/>
      <sheetName val="Summary-FP&amp;A"/>
      <sheetName val="Furniture Sale_Write Off"/>
      <sheetName val="December"/>
      <sheetName val="2012"/>
      <sheetName val="Recon"/>
      <sheetName val="New FA"/>
      <sheetName val="Fixed Assets A"/>
      <sheetName val="Stolen Assets"/>
      <sheetName val="Gen office equ"/>
      <sheetName val="Sheet1"/>
      <sheetName val="COA"/>
      <sheetName val="Cost Center &amp; Channel"/>
      <sheetName val="New Version Notes (internal SW)"/>
      <sheetName val="Software Dev (Vendor)"/>
      <sheetName val="CapEX Project Names"/>
      <sheetName val="Transaction_Report-Comp"/>
      <sheetName val="Transaction_Report-_IT"/>
      <sheetName val="Furniture_Sale_Write_Off"/>
      <sheetName val="New_FA"/>
      <sheetName val="Fixed_Assets_A"/>
      <sheetName val="Stolen_Assets"/>
      <sheetName val="Gen_office_equ"/>
      <sheetName val="Cost_Center_&amp;_Channel"/>
      <sheetName val="New_Version_Notes_(internal_SW)"/>
      <sheetName val="Software_Dev_(Vendor)"/>
      <sheetName val="CapEX_Project_Names"/>
      <sheetName val="Transaction_Report-Comp1"/>
      <sheetName val="Transaction_Report-_IT1"/>
      <sheetName val="Furniture_Sale_Write_Off1"/>
      <sheetName val="New_FA1"/>
      <sheetName val="Fixed_Assets_A1"/>
      <sheetName val="Stolen_Assets1"/>
      <sheetName val="Gen_office_equ1"/>
      <sheetName val="Cost_Center_&amp;_Channel1"/>
      <sheetName val="New_Version_Notes_(internal_SW1"/>
      <sheetName val="Software_Dev_(Vendor)1"/>
      <sheetName val="CapEX_Project_Names1"/>
      <sheetName val="Transaction_Report-Comp2"/>
      <sheetName val="Transaction_Report-_IT2"/>
      <sheetName val="Furniture_Sale_Write_Off2"/>
      <sheetName val="New_FA2"/>
      <sheetName val="Fixed_Assets_A2"/>
      <sheetName val="Stolen_Assets2"/>
      <sheetName val="Gen_office_equ2"/>
      <sheetName val="Cost_Center_&amp;_Channel2"/>
      <sheetName val="New_Version_Notes_(internal_SW2"/>
      <sheetName val="Software_Dev_(Vendor)2"/>
      <sheetName val="CapEX_Project_Names2"/>
      <sheetName val="Transaction_Report-Comp3"/>
      <sheetName val="Transaction_Report-_IT3"/>
      <sheetName val="Furniture_Sale_Write_Off3"/>
      <sheetName val="New_FA3"/>
      <sheetName val="Fixed_Assets_A3"/>
      <sheetName val="Stolen_Assets3"/>
      <sheetName val="Gen_office_equ3"/>
      <sheetName val="Cost_Center_&amp;_Channel3"/>
      <sheetName val="New_Version_Notes_(internal_SW3"/>
      <sheetName val="Software_Dev_(Vendor)3"/>
      <sheetName val="CapEX_Project_Names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73">
          <cell r="AB73">
            <v>650.27777777777771</v>
          </cell>
        </row>
        <row r="74">
          <cell r="AB74">
            <v>456.50372222222234</v>
          </cell>
        </row>
        <row r="75">
          <cell r="AB75">
            <v>84.649333333333331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73">
          <cell r="AB73">
            <v>650.27777777777771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73">
          <cell r="AB73">
            <v>650.27777777777771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>
        <row r="73">
          <cell r="AB73">
            <v>650.27777777777771</v>
          </cell>
        </row>
      </sheetData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>
        <row r="73">
          <cell r="AB73">
            <v>650.27777777777771</v>
          </cell>
        </row>
      </sheetData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saction Report-Comp"/>
      <sheetName val="Transaction Report- IT"/>
      <sheetName val="Document"/>
      <sheetName val="Sheet2"/>
      <sheetName val="dec"/>
      <sheetName val="Summary-FP&amp;A"/>
      <sheetName val="Furniture Sale_Write Off"/>
      <sheetName val="December"/>
      <sheetName val="2012"/>
      <sheetName val="Recon"/>
      <sheetName val="New FA"/>
      <sheetName val="Fixed Assets A"/>
      <sheetName val="Stolen Assets"/>
      <sheetName val="Gen office equ"/>
      <sheetName val="Sheet1"/>
      <sheetName val="COA"/>
      <sheetName val="Cost Center &amp; Channel"/>
      <sheetName val="New Version Notes (internal SW)"/>
      <sheetName val="Software Dev (Vendor)"/>
      <sheetName val="CapEX Project Names"/>
      <sheetName val="Transaction_Report-Comp"/>
      <sheetName val="Transaction_Report-_IT"/>
      <sheetName val="Furniture_Sale_Write_Off"/>
      <sheetName val="New_FA"/>
      <sheetName val="Fixed_Assets_A"/>
      <sheetName val="Stolen_Assets"/>
      <sheetName val="Gen_office_equ"/>
      <sheetName val="Cost_Center_&amp;_Channel"/>
      <sheetName val="New_Version_Notes_(internal_SW)"/>
      <sheetName val="Software_Dev_(Vendor)"/>
      <sheetName val="CapEX_Project_Names"/>
      <sheetName val="Transaction_Report-Comp1"/>
      <sheetName val="Transaction_Report-_IT1"/>
      <sheetName val="Furniture_Sale_Write_Off1"/>
      <sheetName val="New_FA1"/>
      <sheetName val="Fixed_Assets_A1"/>
      <sheetName val="Stolen_Assets1"/>
      <sheetName val="Gen_office_equ1"/>
      <sheetName val="Cost_Center_&amp;_Channel1"/>
      <sheetName val="New_Version_Notes_(internal_SW1"/>
      <sheetName val="Software_Dev_(Vendor)1"/>
      <sheetName val="CapEX_Project_Names1"/>
      <sheetName val="Transaction_Report-Comp2"/>
      <sheetName val="Transaction_Report-_IT2"/>
      <sheetName val="Furniture_Sale_Write_Off2"/>
      <sheetName val="New_FA2"/>
      <sheetName val="Fixed_Assets_A2"/>
      <sheetName val="Stolen_Assets2"/>
      <sheetName val="Gen_office_equ2"/>
      <sheetName val="Cost_Center_&amp;_Channel2"/>
      <sheetName val="New_Version_Notes_(internal_SW2"/>
      <sheetName val="Software_Dev_(Vendor)2"/>
      <sheetName val="CapEX_Project_Names2"/>
      <sheetName val="Transaction_Report-Comp3"/>
      <sheetName val="Transaction_Report-_IT3"/>
      <sheetName val="Furniture_Sale_Write_Off3"/>
      <sheetName val="New_FA3"/>
      <sheetName val="Fixed_Assets_A3"/>
      <sheetName val="Stolen_Assets3"/>
      <sheetName val="Gen_office_equ3"/>
      <sheetName val="Cost_Center_&amp;_Channel3"/>
      <sheetName val="New_Version_Notes_(internal_SW3"/>
      <sheetName val="Software_Dev_(Vendor)3"/>
      <sheetName val="CapEX_Project_Names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73">
          <cell r="AB73">
            <v>650.27777777777771</v>
          </cell>
        </row>
        <row r="74">
          <cell r="AB74">
            <v>456.50372222222234</v>
          </cell>
        </row>
        <row r="75">
          <cell r="AB75">
            <v>84.649333333333331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73">
          <cell r="AB73">
            <v>650.27777777777771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73">
          <cell r="AB73">
            <v>650.27777777777771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>
        <row r="73">
          <cell r="AB73">
            <v>650.27777777777771</v>
          </cell>
        </row>
      </sheetData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>
        <row r="73">
          <cell r="AB73">
            <v>650.27777777777771</v>
          </cell>
        </row>
      </sheetData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saction Report-Comp"/>
      <sheetName val="Transaction Report- IT"/>
      <sheetName val="Document"/>
      <sheetName val="Sheet2"/>
      <sheetName val="dec"/>
      <sheetName val="Summary-FP&amp;A"/>
      <sheetName val="Furniture Sale_Write Off"/>
      <sheetName val="December"/>
      <sheetName val="2012"/>
      <sheetName val="Recon"/>
      <sheetName val="New FA"/>
      <sheetName val="Fixed Assets A"/>
      <sheetName val="Stolen Assets"/>
      <sheetName val="Gen office equ"/>
      <sheetName val="Sheet1"/>
      <sheetName val="COA"/>
      <sheetName val="Cost Center &amp; Channel"/>
      <sheetName val="New Version Notes (internal SW)"/>
      <sheetName val="Software Dev (Vendor)"/>
      <sheetName val="CapEX Project Names"/>
      <sheetName val="Transaction_Report-Comp"/>
      <sheetName val="Transaction_Report-_IT"/>
      <sheetName val="Furniture_Sale_Write_Off"/>
      <sheetName val="New_FA"/>
      <sheetName val="Fixed_Assets_A"/>
      <sheetName val="Stolen_Assets"/>
      <sheetName val="Gen_office_equ"/>
      <sheetName val="Cost_Center_&amp;_Channel"/>
      <sheetName val="New_Version_Notes_(internal_SW)"/>
      <sheetName val="Software_Dev_(Vendor)"/>
      <sheetName val="CapEX_Project_Names"/>
      <sheetName val="Transaction_Report-Comp1"/>
      <sheetName val="Transaction_Report-_IT1"/>
      <sheetName val="Furniture_Sale_Write_Off1"/>
      <sheetName val="New_FA1"/>
      <sheetName val="Fixed_Assets_A1"/>
      <sheetName val="Stolen_Assets1"/>
      <sheetName val="Gen_office_equ1"/>
      <sheetName val="Cost_Center_&amp;_Channel1"/>
      <sheetName val="New_Version_Notes_(internal_SW1"/>
      <sheetName val="Software_Dev_(Vendor)1"/>
      <sheetName val="CapEX_Project_Names1"/>
      <sheetName val="Transaction_Report-Comp2"/>
      <sheetName val="Transaction_Report-_IT2"/>
      <sheetName val="Furniture_Sale_Write_Off2"/>
      <sheetName val="New_FA2"/>
      <sheetName val="Fixed_Assets_A2"/>
      <sheetName val="Stolen_Assets2"/>
      <sheetName val="Gen_office_equ2"/>
      <sheetName val="Cost_Center_&amp;_Channel2"/>
      <sheetName val="New_Version_Notes_(internal_SW2"/>
      <sheetName val="Software_Dev_(Vendor)2"/>
      <sheetName val="CapEX_Project_Names2"/>
      <sheetName val="Transaction_Report-Comp3"/>
      <sheetName val="Transaction_Report-_IT3"/>
      <sheetName val="Furniture_Sale_Write_Off3"/>
      <sheetName val="New_FA3"/>
      <sheetName val="Fixed_Assets_A3"/>
      <sheetName val="Stolen_Assets3"/>
      <sheetName val="Gen_office_equ3"/>
      <sheetName val="Cost_Center_&amp;_Channel3"/>
      <sheetName val="New_Version_Notes_(internal_SW3"/>
      <sheetName val="Software_Dev_(Vendor)3"/>
      <sheetName val="CapEX_Project_Names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73">
          <cell r="AB73">
            <v>650.27777777777771</v>
          </cell>
        </row>
        <row r="74">
          <cell r="AB74">
            <v>456.50372222222234</v>
          </cell>
        </row>
        <row r="75">
          <cell r="AB75">
            <v>84.649333333333331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73">
          <cell r="AB73">
            <v>650.27777777777771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73">
          <cell r="AB73">
            <v>650.27777777777771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>
        <row r="73">
          <cell r="AB73">
            <v>650.27777777777771</v>
          </cell>
        </row>
      </sheetData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>
        <row r="73">
          <cell r="AB73">
            <v>650.27777777777771</v>
          </cell>
        </row>
      </sheetData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hibit"/>
      <sheetName val="assets"/>
      <sheetName val="_ good"/>
      <sheetName val="trend factors"/>
      <sheetName val="r3 factors"/>
      <sheetName val="MSTRNDF"/>
      <sheetName val="BLS-PPI Tables"/>
      <sheetName val="class"/>
      <sheetName val="Source--&gt;"/>
      <sheetName val="Transport Assets"/>
      <sheetName val="__good"/>
      <sheetName val="trend_factors"/>
      <sheetName val="r3_factors"/>
      <sheetName val="BLS-PPI_Tables"/>
      <sheetName val="Transport_Assets"/>
      <sheetName val="__good1"/>
      <sheetName val="trend_factors1"/>
      <sheetName val="r3_factors1"/>
      <sheetName val="BLS-PPI_Tables1"/>
      <sheetName val="Transport_Assets1"/>
    </sheetNames>
    <sheetDataSet>
      <sheetData sheetId="0">
        <row r="22">
          <cell r="J22">
            <v>40806.119126182894</v>
          </cell>
        </row>
      </sheetData>
      <sheetData sheetId="1">
        <row r="4">
          <cell r="A4" t="str">
            <v>Trans.1</v>
          </cell>
        </row>
      </sheetData>
      <sheetData sheetId="2" refreshError="1"/>
      <sheetData sheetId="3" refreshError="1"/>
      <sheetData sheetId="4">
        <row r="9">
          <cell r="K9">
            <v>0</v>
          </cell>
        </row>
      </sheetData>
      <sheetData sheetId="5" refreshError="1"/>
      <sheetData sheetId="6" refreshError="1"/>
      <sheetData sheetId="7">
        <row r="2">
          <cell r="D2" t="str">
            <v>a o a</v>
          </cell>
        </row>
      </sheetData>
      <sheetData sheetId="8" refreshError="1"/>
      <sheetData sheetId="9">
        <row r="1">
          <cell r="C1" t="str">
            <v>7651  WOW - TRANSPORT</v>
          </cell>
        </row>
        <row r="10">
          <cell r="A10" t="str">
            <v>Trans.1</v>
          </cell>
          <cell r="B10" t="str">
            <v>Motor Vehicles</v>
          </cell>
          <cell r="C10">
            <v>2</v>
          </cell>
          <cell r="D10"/>
          <cell r="E10" t="str">
            <v xml:space="preserve">Tires and Wheels - #674                      </v>
          </cell>
          <cell r="F10">
            <v>39549</v>
          </cell>
          <cell r="G10">
            <v>3935.1</v>
          </cell>
          <cell r="H10">
            <v>0</v>
          </cell>
          <cell r="I10"/>
          <cell r="J10">
            <v>0</v>
          </cell>
          <cell r="K10">
            <v>421.62</v>
          </cell>
          <cell r="L10">
            <v>562.16</v>
          </cell>
          <cell r="M10">
            <v>983.78</v>
          </cell>
          <cell r="N10">
            <v>2951.32</v>
          </cell>
          <cell r="O10" t="str">
            <v>S/L</v>
          </cell>
          <cell r="P10">
            <v>7</v>
          </cell>
        </row>
        <row r="11">
          <cell r="A11" t="str">
            <v>Trans.2</v>
          </cell>
          <cell r="B11" t="str">
            <v>Motor Vehicles</v>
          </cell>
          <cell r="C11">
            <v>3</v>
          </cell>
          <cell r="D11"/>
          <cell r="E11" t="str">
            <v xml:space="preserve">Tarp Kit - #674                              </v>
          </cell>
          <cell r="F11">
            <v>39563</v>
          </cell>
          <cell r="G11">
            <v>1810.1</v>
          </cell>
          <cell r="H11">
            <v>0</v>
          </cell>
          <cell r="I11"/>
          <cell r="J11">
            <v>0</v>
          </cell>
          <cell r="K11">
            <v>172.39</v>
          </cell>
          <cell r="L11">
            <v>258.58999999999997</v>
          </cell>
          <cell r="M11">
            <v>430.98</v>
          </cell>
          <cell r="N11">
            <v>1379.12</v>
          </cell>
          <cell r="O11" t="str">
            <v>S/L</v>
          </cell>
          <cell r="P11">
            <v>7</v>
          </cell>
        </row>
        <row r="12">
          <cell r="A12" t="str">
            <v>Trans.3</v>
          </cell>
          <cell r="B12" t="str">
            <v>Motor Vehicles</v>
          </cell>
          <cell r="C12">
            <v>4</v>
          </cell>
          <cell r="D12" t="str">
            <v>d</v>
          </cell>
          <cell r="E12" t="str">
            <v xml:space="preserve">Tarp Kit - #675                              </v>
          </cell>
          <cell r="F12">
            <v>39563</v>
          </cell>
          <cell r="G12">
            <v>1810.1</v>
          </cell>
          <cell r="H12">
            <v>0</v>
          </cell>
          <cell r="I12"/>
          <cell r="J12">
            <v>0</v>
          </cell>
          <cell r="K12">
            <v>172.39</v>
          </cell>
          <cell r="L12">
            <v>215.49</v>
          </cell>
          <cell r="M12">
            <v>387.88</v>
          </cell>
          <cell r="N12">
            <v>1422.22</v>
          </cell>
          <cell r="O12" t="str">
            <v>S/L</v>
          </cell>
          <cell r="P12">
            <v>7</v>
          </cell>
        </row>
        <row r="13">
          <cell r="A13" t="str">
            <v>Trans.4</v>
          </cell>
          <cell r="B13" t="str">
            <v>Motor Vehicles</v>
          </cell>
          <cell r="C13">
            <v>5</v>
          </cell>
          <cell r="D13" t="str">
            <v>d</v>
          </cell>
          <cell r="E13" t="str">
            <v xml:space="preserve">Drop Axle Installation - #675                </v>
          </cell>
          <cell r="F13">
            <v>39575</v>
          </cell>
          <cell r="G13">
            <v>11642.13</v>
          </cell>
          <cell r="H13">
            <v>0</v>
          </cell>
          <cell r="I13"/>
          <cell r="J13">
            <v>0</v>
          </cell>
          <cell r="K13">
            <v>1108.77</v>
          </cell>
          <cell r="L13">
            <v>1385.97</v>
          </cell>
          <cell r="M13">
            <v>2494.7399999999998</v>
          </cell>
          <cell r="N13">
            <v>9147.39</v>
          </cell>
          <cell r="O13" t="str">
            <v>S/L</v>
          </cell>
          <cell r="P13">
            <v>7</v>
          </cell>
        </row>
        <row r="14">
          <cell r="A14" t="str">
            <v>Trans.5</v>
          </cell>
          <cell r="B14" t="str">
            <v>Motor Vehicles</v>
          </cell>
          <cell r="C14">
            <v>6</v>
          </cell>
          <cell r="D14"/>
          <cell r="E14" t="str">
            <v xml:space="preserve">Drop Axle Installation - #674                </v>
          </cell>
          <cell r="F14">
            <v>39575</v>
          </cell>
          <cell r="G14">
            <v>11642.13</v>
          </cell>
          <cell r="H14">
            <v>0</v>
          </cell>
          <cell r="I14"/>
          <cell r="J14">
            <v>0</v>
          </cell>
          <cell r="K14">
            <v>1108.77</v>
          </cell>
          <cell r="L14">
            <v>1663.16</v>
          </cell>
          <cell r="M14">
            <v>2771.93</v>
          </cell>
          <cell r="N14">
            <v>8870.2000000000007</v>
          </cell>
          <cell r="O14" t="str">
            <v>S/L</v>
          </cell>
          <cell r="P14">
            <v>7</v>
          </cell>
        </row>
        <row r="15">
          <cell r="A15" t="str">
            <v>Trans.6</v>
          </cell>
          <cell r="B15" t="str">
            <v>Motor Vehicles</v>
          </cell>
          <cell r="C15">
            <v>7</v>
          </cell>
          <cell r="D15"/>
          <cell r="E15" t="str">
            <v xml:space="preserve">Tires &amp; Wheels - Trailer #674                </v>
          </cell>
          <cell r="F15">
            <v>39580</v>
          </cell>
          <cell r="G15">
            <v>2755.68</v>
          </cell>
          <cell r="H15">
            <v>0</v>
          </cell>
          <cell r="I15"/>
          <cell r="J15">
            <v>0</v>
          </cell>
          <cell r="K15">
            <v>262.45</v>
          </cell>
          <cell r="L15">
            <v>393.67</v>
          </cell>
          <cell r="M15">
            <v>656.12</v>
          </cell>
          <cell r="N15">
            <v>2099.56</v>
          </cell>
          <cell r="O15" t="str">
            <v>S/L</v>
          </cell>
          <cell r="P15">
            <v>7</v>
          </cell>
        </row>
        <row r="16">
          <cell r="A16" t="str">
            <v>Trans.7</v>
          </cell>
          <cell r="B16" t="str">
            <v>Motor Vehicles</v>
          </cell>
          <cell r="C16">
            <v>8</v>
          </cell>
          <cell r="D16"/>
          <cell r="E16" t="str">
            <v xml:space="preserve">Decals - Trailer #674                        </v>
          </cell>
          <cell r="F16">
            <v>39591</v>
          </cell>
          <cell r="G16">
            <v>5760</v>
          </cell>
          <cell r="H16">
            <v>0</v>
          </cell>
          <cell r="I16"/>
          <cell r="J16">
            <v>0</v>
          </cell>
          <cell r="K16">
            <v>480</v>
          </cell>
          <cell r="L16">
            <v>822.86</v>
          </cell>
          <cell r="M16">
            <v>1302.8599999999999</v>
          </cell>
          <cell r="N16">
            <v>4457.1400000000003</v>
          </cell>
          <cell r="O16" t="str">
            <v>S/L</v>
          </cell>
          <cell r="P16">
            <v>7</v>
          </cell>
        </row>
        <row r="17">
          <cell r="A17" t="str">
            <v>Trans.8</v>
          </cell>
          <cell r="B17" t="str">
            <v>Motor Vehicles</v>
          </cell>
          <cell r="C17">
            <v>10</v>
          </cell>
          <cell r="D17" t="str">
            <v>d</v>
          </cell>
          <cell r="E17" t="str">
            <v xml:space="preserve">Tires &amp; Wheels - Trailer #675                </v>
          </cell>
          <cell r="F17">
            <v>39599</v>
          </cell>
          <cell r="G17">
            <v>1387.78</v>
          </cell>
          <cell r="H17">
            <v>0</v>
          </cell>
          <cell r="I17"/>
          <cell r="J17">
            <v>0</v>
          </cell>
          <cell r="K17">
            <v>115.65</v>
          </cell>
          <cell r="L17">
            <v>165.21</v>
          </cell>
          <cell r="M17">
            <v>280.86</v>
          </cell>
          <cell r="N17">
            <v>1106.92</v>
          </cell>
          <cell r="O17" t="str">
            <v>S/L</v>
          </cell>
          <cell r="P17">
            <v>7</v>
          </cell>
        </row>
        <row r="18">
          <cell r="A18" t="str">
            <v>Trans.9</v>
          </cell>
          <cell r="B18" t="str">
            <v>Motor Vehicles</v>
          </cell>
          <cell r="C18">
            <v>11</v>
          </cell>
          <cell r="D18" t="str">
            <v>d</v>
          </cell>
          <cell r="E18" t="str">
            <v xml:space="preserve">Decals - Trailer #675                        </v>
          </cell>
          <cell r="F18">
            <v>39626</v>
          </cell>
          <cell r="G18">
            <v>5760</v>
          </cell>
          <cell r="H18">
            <v>0</v>
          </cell>
          <cell r="I18"/>
          <cell r="J18">
            <v>0</v>
          </cell>
          <cell r="K18">
            <v>411.43</v>
          </cell>
          <cell r="L18">
            <v>685.71</v>
          </cell>
          <cell r="M18">
            <v>1097.1400000000001</v>
          </cell>
          <cell r="N18">
            <v>4662.8599999999997</v>
          </cell>
          <cell r="O18" t="str">
            <v>S/L</v>
          </cell>
          <cell r="P18">
            <v>7</v>
          </cell>
        </row>
        <row r="19">
          <cell r="A19" t="str">
            <v>Trans.10</v>
          </cell>
          <cell r="B19" t="str">
            <v>Motor Vehicles</v>
          </cell>
          <cell r="C19">
            <v>13</v>
          </cell>
          <cell r="D19"/>
          <cell r="E19" t="str">
            <v xml:space="preserve">2005 MAC 45' Trailer - #674                  </v>
          </cell>
          <cell r="F19">
            <v>39599</v>
          </cell>
          <cell r="G19">
            <v>36575</v>
          </cell>
          <cell r="H19">
            <v>0</v>
          </cell>
          <cell r="I19"/>
          <cell r="J19">
            <v>0</v>
          </cell>
          <cell r="K19">
            <v>3047.92</v>
          </cell>
          <cell r="L19">
            <v>5225</v>
          </cell>
          <cell r="M19">
            <v>8272.92</v>
          </cell>
          <cell r="N19">
            <v>28302.080000000002</v>
          </cell>
          <cell r="O19" t="str">
            <v>S/L</v>
          </cell>
          <cell r="P19">
            <v>7</v>
          </cell>
        </row>
        <row r="20">
          <cell r="A20" t="str">
            <v>Trans.11</v>
          </cell>
          <cell r="B20" t="str">
            <v>Motor Vehicles</v>
          </cell>
          <cell r="C20">
            <v>14</v>
          </cell>
          <cell r="D20" t="str">
            <v>d</v>
          </cell>
          <cell r="E20" t="str">
            <v xml:space="preserve">2005 MAC 45' Trailer - #675                  </v>
          </cell>
          <cell r="F20">
            <v>39599</v>
          </cell>
          <cell r="G20">
            <v>36575</v>
          </cell>
          <cell r="H20">
            <v>0</v>
          </cell>
          <cell r="I20"/>
          <cell r="J20">
            <v>0</v>
          </cell>
          <cell r="K20">
            <v>3047.92</v>
          </cell>
          <cell r="L20">
            <v>4354.17</v>
          </cell>
          <cell r="M20">
            <v>7402.09</v>
          </cell>
          <cell r="N20">
            <v>29172.91</v>
          </cell>
          <cell r="O20" t="str">
            <v>S/L</v>
          </cell>
          <cell r="P20">
            <v>7</v>
          </cell>
        </row>
        <row r="21">
          <cell r="A21" t="str">
            <v>Trans.12</v>
          </cell>
          <cell r="B21" t="str">
            <v>Motor Vehicles</v>
          </cell>
          <cell r="C21">
            <v>15</v>
          </cell>
          <cell r="D21"/>
          <cell r="E21" t="str">
            <v xml:space="preserve">Reface Semi-Trailer with White Vinyl - #674  </v>
          </cell>
          <cell r="F21">
            <v>40024</v>
          </cell>
          <cell r="G21">
            <v>2550</v>
          </cell>
          <cell r="H21">
            <v>0</v>
          </cell>
          <cell r="I21" t="str">
            <v>c</v>
          </cell>
          <cell r="J21">
            <v>0</v>
          </cell>
          <cell r="K21">
            <v>0</v>
          </cell>
          <cell r="L21">
            <v>151.79</v>
          </cell>
          <cell r="M21">
            <v>151.79</v>
          </cell>
          <cell r="N21">
            <v>2398.21</v>
          </cell>
          <cell r="O21" t="str">
            <v>S/L</v>
          </cell>
          <cell r="P21">
            <v>7</v>
          </cell>
        </row>
        <row r="22">
          <cell r="A22" t="str">
            <v>Trans.13</v>
          </cell>
          <cell r="B22" t="str">
            <v>Motor Vehicles</v>
          </cell>
          <cell r="C22">
            <v>16</v>
          </cell>
          <cell r="D22" t="str">
            <v>d</v>
          </cell>
          <cell r="E22" t="str">
            <v xml:space="preserve">Reface Semi-Trailer with White Vinyl - #675  </v>
          </cell>
          <cell r="F22">
            <v>40024</v>
          </cell>
          <cell r="G22">
            <v>2550</v>
          </cell>
          <cell r="H22">
            <v>0</v>
          </cell>
          <cell r="I22" t="str">
            <v>c</v>
          </cell>
          <cell r="J22">
            <v>0</v>
          </cell>
          <cell r="K22">
            <v>0</v>
          </cell>
          <cell r="L22">
            <v>91.07</v>
          </cell>
          <cell r="M22">
            <v>91.07</v>
          </cell>
          <cell r="N22">
            <v>2458.9299999999998</v>
          </cell>
          <cell r="O22" t="str">
            <v>S/L</v>
          </cell>
          <cell r="P22">
            <v>7</v>
          </cell>
        </row>
      </sheetData>
      <sheetData sheetId="10"/>
      <sheetData sheetId="11"/>
      <sheetData sheetId="12">
        <row r="9">
          <cell r="K9">
            <v>0</v>
          </cell>
        </row>
      </sheetData>
      <sheetData sheetId="13"/>
      <sheetData sheetId="14">
        <row r="1">
          <cell r="C1" t="str">
            <v>7651  WOW - TRANSPORT</v>
          </cell>
        </row>
      </sheetData>
      <sheetData sheetId="15"/>
      <sheetData sheetId="16"/>
      <sheetData sheetId="17">
        <row r="9">
          <cell r="K9">
            <v>0</v>
          </cell>
        </row>
      </sheetData>
      <sheetData sheetId="18"/>
      <sheetData sheetId="19">
        <row r="1">
          <cell r="C1" t="str">
            <v>7651  WOW - TRANSPORT</v>
          </cell>
        </row>
      </sheetData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hibit"/>
      <sheetName val="assets"/>
      <sheetName val="_ good"/>
      <sheetName val="trend factors"/>
      <sheetName val="r3 factors"/>
      <sheetName val="MSTRNDF"/>
      <sheetName val="BLS-PPI Tables"/>
      <sheetName val="class"/>
      <sheetName val="Source--&gt;"/>
      <sheetName val="Transport Assets"/>
      <sheetName val="__good"/>
      <sheetName val="trend_factors"/>
      <sheetName val="r3_factors"/>
      <sheetName val="BLS-PPI_Tables"/>
      <sheetName val="Transport_Assets"/>
      <sheetName val="__good1"/>
      <sheetName val="trend_factors1"/>
      <sheetName val="r3_factors1"/>
      <sheetName val="BLS-PPI_Tables1"/>
      <sheetName val="Transport_Assets1"/>
    </sheetNames>
    <sheetDataSet>
      <sheetData sheetId="0">
        <row r="22">
          <cell r="J22">
            <v>40806.119126182894</v>
          </cell>
        </row>
      </sheetData>
      <sheetData sheetId="1">
        <row r="4">
          <cell r="A4" t="str">
            <v>Trans.1</v>
          </cell>
        </row>
      </sheetData>
      <sheetData sheetId="2" refreshError="1"/>
      <sheetData sheetId="3" refreshError="1"/>
      <sheetData sheetId="4">
        <row r="9">
          <cell r="K9">
            <v>0</v>
          </cell>
        </row>
      </sheetData>
      <sheetData sheetId="5" refreshError="1"/>
      <sheetData sheetId="6" refreshError="1"/>
      <sheetData sheetId="7">
        <row r="2">
          <cell r="D2" t="str">
            <v>a o a</v>
          </cell>
        </row>
      </sheetData>
      <sheetData sheetId="8" refreshError="1"/>
      <sheetData sheetId="9">
        <row r="1">
          <cell r="C1" t="str">
            <v>7651  WOW - TRANSPORT</v>
          </cell>
        </row>
        <row r="10">
          <cell r="A10" t="str">
            <v>Trans.1</v>
          </cell>
          <cell r="B10" t="str">
            <v>Motor Vehicles</v>
          </cell>
          <cell r="C10">
            <v>2</v>
          </cell>
          <cell r="D10"/>
          <cell r="E10" t="str">
            <v xml:space="preserve">Tires and Wheels - #674                      </v>
          </cell>
          <cell r="F10">
            <v>39549</v>
          </cell>
          <cell r="G10">
            <v>3935.1</v>
          </cell>
          <cell r="H10">
            <v>0</v>
          </cell>
          <cell r="I10"/>
          <cell r="J10">
            <v>0</v>
          </cell>
          <cell r="K10">
            <v>421.62</v>
          </cell>
          <cell r="L10">
            <v>562.16</v>
          </cell>
          <cell r="M10">
            <v>983.78</v>
          </cell>
          <cell r="N10">
            <v>2951.32</v>
          </cell>
          <cell r="O10" t="str">
            <v>S/L</v>
          </cell>
          <cell r="P10">
            <v>7</v>
          </cell>
        </row>
        <row r="11">
          <cell r="A11" t="str">
            <v>Trans.2</v>
          </cell>
          <cell r="B11" t="str">
            <v>Motor Vehicles</v>
          </cell>
          <cell r="C11">
            <v>3</v>
          </cell>
          <cell r="D11"/>
          <cell r="E11" t="str">
            <v xml:space="preserve">Tarp Kit - #674                              </v>
          </cell>
          <cell r="F11">
            <v>39563</v>
          </cell>
          <cell r="G11">
            <v>1810.1</v>
          </cell>
          <cell r="H11">
            <v>0</v>
          </cell>
          <cell r="I11"/>
          <cell r="J11">
            <v>0</v>
          </cell>
          <cell r="K11">
            <v>172.39</v>
          </cell>
          <cell r="L11">
            <v>258.58999999999997</v>
          </cell>
          <cell r="M11">
            <v>430.98</v>
          </cell>
          <cell r="N11">
            <v>1379.12</v>
          </cell>
          <cell r="O11" t="str">
            <v>S/L</v>
          </cell>
          <cell r="P11">
            <v>7</v>
          </cell>
        </row>
        <row r="12">
          <cell r="A12" t="str">
            <v>Trans.3</v>
          </cell>
          <cell r="B12" t="str">
            <v>Motor Vehicles</v>
          </cell>
          <cell r="C12">
            <v>4</v>
          </cell>
          <cell r="D12" t="str">
            <v>d</v>
          </cell>
          <cell r="E12" t="str">
            <v xml:space="preserve">Tarp Kit - #675                              </v>
          </cell>
          <cell r="F12">
            <v>39563</v>
          </cell>
          <cell r="G12">
            <v>1810.1</v>
          </cell>
          <cell r="H12">
            <v>0</v>
          </cell>
          <cell r="I12"/>
          <cell r="J12">
            <v>0</v>
          </cell>
          <cell r="K12">
            <v>172.39</v>
          </cell>
          <cell r="L12">
            <v>215.49</v>
          </cell>
          <cell r="M12">
            <v>387.88</v>
          </cell>
          <cell r="N12">
            <v>1422.22</v>
          </cell>
          <cell r="O12" t="str">
            <v>S/L</v>
          </cell>
          <cell r="P12">
            <v>7</v>
          </cell>
        </row>
        <row r="13">
          <cell r="A13" t="str">
            <v>Trans.4</v>
          </cell>
          <cell r="B13" t="str">
            <v>Motor Vehicles</v>
          </cell>
          <cell r="C13">
            <v>5</v>
          </cell>
          <cell r="D13" t="str">
            <v>d</v>
          </cell>
          <cell r="E13" t="str">
            <v xml:space="preserve">Drop Axle Installation - #675                </v>
          </cell>
          <cell r="F13">
            <v>39575</v>
          </cell>
          <cell r="G13">
            <v>11642.13</v>
          </cell>
          <cell r="H13">
            <v>0</v>
          </cell>
          <cell r="I13"/>
          <cell r="J13">
            <v>0</v>
          </cell>
          <cell r="K13">
            <v>1108.77</v>
          </cell>
          <cell r="L13">
            <v>1385.97</v>
          </cell>
          <cell r="M13">
            <v>2494.7399999999998</v>
          </cell>
          <cell r="N13">
            <v>9147.39</v>
          </cell>
          <cell r="O13" t="str">
            <v>S/L</v>
          </cell>
          <cell r="P13">
            <v>7</v>
          </cell>
        </row>
        <row r="14">
          <cell r="A14" t="str">
            <v>Trans.5</v>
          </cell>
          <cell r="B14" t="str">
            <v>Motor Vehicles</v>
          </cell>
          <cell r="C14">
            <v>6</v>
          </cell>
          <cell r="D14"/>
          <cell r="E14" t="str">
            <v xml:space="preserve">Drop Axle Installation - #674                </v>
          </cell>
          <cell r="F14">
            <v>39575</v>
          </cell>
          <cell r="G14">
            <v>11642.13</v>
          </cell>
          <cell r="H14">
            <v>0</v>
          </cell>
          <cell r="I14"/>
          <cell r="J14">
            <v>0</v>
          </cell>
          <cell r="K14">
            <v>1108.77</v>
          </cell>
          <cell r="L14">
            <v>1663.16</v>
          </cell>
          <cell r="M14">
            <v>2771.93</v>
          </cell>
          <cell r="N14">
            <v>8870.2000000000007</v>
          </cell>
          <cell r="O14" t="str">
            <v>S/L</v>
          </cell>
          <cell r="P14">
            <v>7</v>
          </cell>
        </row>
        <row r="15">
          <cell r="A15" t="str">
            <v>Trans.6</v>
          </cell>
          <cell r="B15" t="str">
            <v>Motor Vehicles</v>
          </cell>
          <cell r="C15">
            <v>7</v>
          </cell>
          <cell r="D15"/>
          <cell r="E15" t="str">
            <v xml:space="preserve">Tires &amp; Wheels - Trailer #674                </v>
          </cell>
          <cell r="F15">
            <v>39580</v>
          </cell>
          <cell r="G15">
            <v>2755.68</v>
          </cell>
          <cell r="H15">
            <v>0</v>
          </cell>
          <cell r="I15"/>
          <cell r="J15">
            <v>0</v>
          </cell>
          <cell r="K15">
            <v>262.45</v>
          </cell>
          <cell r="L15">
            <v>393.67</v>
          </cell>
          <cell r="M15">
            <v>656.12</v>
          </cell>
          <cell r="N15">
            <v>2099.56</v>
          </cell>
          <cell r="O15" t="str">
            <v>S/L</v>
          </cell>
          <cell r="P15">
            <v>7</v>
          </cell>
        </row>
        <row r="16">
          <cell r="A16" t="str">
            <v>Trans.7</v>
          </cell>
          <cell r="B16" t="str">
            <v>Motor Vehicles</v>
          </cell>
          <cell r="C16">
            <v>8</v>
          </cell>
          <cell r="D16"/>
          <cell r="E16" t="str">
            <v xml:space="preserve">Decals - Trailer #674                        </v>
          </cell>
          <cell r="F16">
            <v>39591</v>
          </cell>
          <cell r="G16">
            <v>5760</v>
          </cell>
          <cell r="H16">
            <v>0</v>
          </cell>
          <cell r="I16"/>
          <cell r="J16">
            <v>0</v>
          </cell>
          <cell r="K16">
            <v>480</v>
          </cell>
          <cell r="L16">
            <v>822.86</v>
          </cell>
          <cell r="M16">
            <v>1302.8599999999999</v>
          </cell>
          <cell r="N16">
            <v>4457.1400000000003</v>
          </cell>
          <cell r="O16" t="str">
            <v>S/L</v>
          </cell>
          <cell r="P16">
            <v>7</v>
          </cell>
        </row>
        <row r="17">
          <cell r="A17" t="str">
            <v>Trans.8</v>
          </cell>
          <cell r="B17" t="str">
            <v>Motor Vehicles</v>
          </cell>
          <cell r="C17">
            <v>10</v>
          </cell>
          <cell r="D17" t="str">
            <v>d</v>
          </cell>
          <cell r="E17" t="str">
            <v xml:space="preserve">Tires &amp; Wheels - Trailer #675                </v>
          </cell>
          <cell r="F17">
            <v>39599</v>
          </cell>
          <cell r="G17">
            <v>1387.78</v>
          </cell>
          <cell r="H17">
            <v>0</v>
          </cell>
          <cell r="I17"/>
          <cell r="J17">
            <v>0</v>
          </cell>
          <cell r="K17">
            <v>115.65</v>
          </cell>
          <cell r="L17">
            <v>165.21</v>
          </cell>
          <cell r="M17">
            <v>280.86</v>
          </cell>
          <cell r="N17">
            <v>1106.92</v>
          </cell>
          <cell r="O17" t="str">
            <v>S/L</v>
          </cell>
          <cell r="P17">
            <v>7</v>
          </cell>
        </row>
        <row r="18">
          <cell r="A18" t="str">
            <v>Trans.9</v>
          </cell>
          <cell r="B18" t="str">
            <v>Motor Vehicles</v>
          </cell>
          <cell r="C18">
            <v>11</v>
          </cell>
          <cell r="D18" t="str">
            <v>d</v>
          </cell>
          <cell r="E18" t="str">
            <v xml:space="preserve">Decals - Trailer #675                        </v>
          </cell>
          <cell r="F18">
            <v>39626</v>
          </cell>
          <cell r="G18">
            <v>5760</v>
          </cell>
          <cell r="H18">
            <v>0</v>
          </cell>
          <cell r="I18"/>
          <cell r="J18">
            <v>0</v>
          </cell>
          <cell r="K18">
            <v>411.43</v>
          </cell>
          <cell r="L18">
            <v>685.71</v>
          </cell>
          <cell r="M18">
            <v>1097.1400000000001</v>
          </cell>
          <cell r="N18">
            <v>4662.8599999999997</v>
          </cell>
          <cell r="O18" t="str">
            <v>S/L</v>
          </cell>
          <cell r="P18">
            <v>7</v>
          </cell>
        </row>
        <row r="19">
          <cell r="A19" t="str">
            <v>Trans.10</v>
          </cell>
          <cell r="B19" t="str">
            <v>Motor Vehicles</v>
          </cell>
          <cell r="C19">
            <v>13</v>
          </cell>
          <cell r="D19"/>
          <cell r="E19" t="str">
            <v xml:space="preserve">2005 MAC 45' Trailer - #674                  </v>
          </cell>
          <cell r="F19">
            <v>39599</v>
          </cell>
          <cell r="G19">
            <v>36575</v>
          </cell>
          <cell r="H19">
            <v>0</v>
          </cell>
          <cell r="I19"/>
          <cell r="J19">
            <v>0</v>
          </cell>
          <cell r="K19">
            <v>3047.92</v>
          </cell>
          <cell r="L19">
            <v>5225</v>
          </cell>
          <cell r="M19">
            <v>8272.92</v>
          </cell>
          <cell r="N19">
            <v>28302.080000000002</v>
          </cell>
          <cell r="O19" t="str">
            <v>S/L</v>
          </cell>
          <cell r="P19">
            <v>7</v>
          </cell>
        </row>
        <row r="20">
          <cell r="A20" t="str">
            <v>Trans.11</v>
          </cell>
          <cell r="B20" t="str">
            <v>Motor Vehicles</v>
          </cell>
          <cell r="C20">
            <v>14</v>
          </cell>
          <cell r="D20" t="str">
            <v>d</v>
          </cell>
          <cell r="E20" t="str">
            <v xml:space="preserve">2005 MAC 45' Trailer - #675                  </v>
          </cell>
          <cell r="F20">
            <v>39599</v>
          </cell>
          <cell r="G20">
            <v>36575</v>
          </cell>
          <cell r="H20">
            <v>0</v>
          </cell>
          <cell r="I20"/>
          <cell r="J20">
            <v>0</v>
          </cell>
          <cell r="K20">
            <v>3047.92</v>
          </cell>
          <cell r="L20">
            <v>4354.17</v>
          </cell>
          <cell r="M20">
            <v>7402.09</v>
          </cell>
          <cell r="N20">
            <v>29172.91</v>
          </cell>
          <cell r="O20" t="str">
            <v>S/L</v>
          </cell>
          <cell r="P20">
            <v>7</v>
          </cell>
        </row>
        <row r="21">
          <cell r="A21" t="str">
            <v>Trans.12</v>
          </cell>
          <cell r="B21" t="str">
            <v>Motor Vehicles</v>
          </cell>
          <cell r="C21">
            <v>15</v>
          </cell>
          <cell r="D21"/>
          <cell r="E21" t="str">
            <v xml:space="preserve">Reface Semi-Trailer with White Vinyl - #674  </v>
          </cell>
          <cell r="F21">
            <v>40024</v>
          </cell>
          <cell r="G21">
            <v>2550</v>
          </cell>
          <cell r="H21">
            <v>0</v>
          </cell>
          <cell r="I21" t="str">
            <v>c</v>
          </cell>
          <cell r="J21">
            <v>0</v>
          </cell>
          <cell r="K21">
            <v>0</v>
          </cell>
          <cell r="L21">
            <v>151.79</v>
          </cell>
          <cell r="M21">
            <v>151.79</v>
          </cell>
          <cell r="N21">
            <v>2398.21</v>
          </cell>
          <cell r="O21" t="str">
            <v>S/L</v>
          </cell>
          <cell r="P21">
            <v>7</v>
          </cell>
        </row>
        <row r="22">
          <cell r="A22" t="str">
            <v>Trans.13</v>
          </cell>
          <cell r="B22" t="str">
            <v>Motor Vehicles</v>
          </cell>
          <cell r="C22">
            <v>16</v>
          </cell>
          <cell r="D22" t="str">
            <v>d</v>
          </cell>
          <cell r="E22" t="str">
            <v xml:space="preserve">Reface Semi-Trailer with White Vinyl - #675  </v>
          </cell>
          <cell r="F22">
            <v>40024</v>
          </cell>
          <cell r="G22">
            <v>2550</v>
          </cell>
          <cell r="H22">
            <v>0</v>
          </cell>
          <cell r="I22" t="str">
            <v>c</v>
          </cell>
          <cell r="J22">
            <v>0</v>
          </cell>
          <cell r="K22">
            <v>0</v>
          </cell>
          <cell r="L22">
            <v>91.07</v>
          </cell>
          <cell r="M22">
            <v>91.07</v>
          </cell>
          <cell r="N22">
            <v>2458.9299999999998</v>
          </cell>
          <cell r="O22" t="str">
            <v>S/L</v>
          </cell>
          <cell r="P22">
            <v>7</v>
          </cell>
        </row>
      </sheetData>
      <sheetData sheetId="10"/>
      <sheetData sheetId="11"/>
      <sheetData sheetId="12">
        <row r="9">
          <cell r="K9">
            <v>0</v>
          </cell>
        </row>
      </sheetData>
      <sheetData sheetId="13"/>
      <sheetData sheetId="14">
        <row r="1">
          <cell r="C1" t="str">
            <v>7651  WOW - TRANSPORT</v>
          </cell>
        </row>
      </sheetData>
      <sheetData sheetId="15"/>
      <sheetData sheetId="16"/>
      <sheetData sheetId="17">
        <row r="9">
          <cell r="K9">
            <v>0</v>
          </cell>
        </row>
      </sheetData>
      <sheetData sheetId="18"/>
      <sheetData sheetId="19">
        <row r="1">
          <cell r="C1" t="str">
            <v>7651  WOW - TRANSPORT</v>
          </cell>
        </row>
      </sheetData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hibit"/>
      <sheetName val="assets"/>
      <sheetName val="_ good"/>
      <sheetName val="trend factors"/>
      <sheetName val="r3 factors"/>
      <sheetName val="MSTRNDF"/>
      <sheetName val="BLS-PPI Tables"/>
      <sheetName val="class"/>
      <sheetName val="Source--&gt;"/>
      <sheetName val="Transport Assets"/>
      <sheetName val="__good"/>
      <sheetName val="trend_factors"/>
      <sheetName val="r3_factors"/>
      <sheetName val="BLS-PPI_Tables"/>
      <sheetName val="Transport_Assets"/>
      <sheetName val="__good1"/>
      <sheetName val="trend_factors1"/>
      <sheetName val="r3_factors1"/>
      <sheetName val="BLS-PPI_Tables1"/>
      <sheetName val="Transport_Assets1"/>
    </sheetNames>
    <sheetDataSet>
      <sheetData sheetId="0">
        <row r="22">
          <cell r="J22">
            <v>40806.119126182894</v>
          </cell>
        </row>
      </sheetData>
      <sheetData sheetId="1">
        <row r="4">
          <cell r="A4" t="str">
            <v>Trans.1</v>
          </cell>
        </row>
      </sheetData>
      <sheetData sheetId="2" refreshError="1"/>
      <sheetData sheetId="3" refreshError="1"/>
      <sheetData sheetId="4">
        <row r="9">
          <cell r="K9">
            <v>0</v>
          </cell>
        </row>
      </sheetData>
      <sheetData sheetId="5" refreshError="1"/>
      <sheetData sheetId="6" refreshError="1"/>
      <sheetData sheetId="7">
        <row r="2">
          <cell r="D2" t="str">
            <v>a o a</v>
          </cell>
        </row>
      </sheetData>
      <sheetData sheetId="8" refreshError="1"/>
      <sheetData sheetId="9">
        <row r="1">
          <cell r="C1" t="str">
            <v>7651  WOW - TRANSPORT</v>
          </cell>
        </row>
        <row r="10">
          <cell r="A10" t="str">
            <v>Trans.1</v>
          </cell>
          <cell r="B10" t="str">
            <v>Motor Vehicles</v>
          </cell>
          <cell r="C10">
            <v>2</v>
          </cell>
          <cell r="D10"/>
          <cell r="E10" t="str">
            <v xml:space="preserve">Tires and Wheels - #674                      </v>
          </cell>
          <cell r="F10">
            <v>39549</v>
          </cell>
          <cell r="G10">
            <v>3935.1</v>
          </cell>
          <cell r="H10">
            <v>0</v>
          </cell>
          <cell r="I10"/>
          <cell r="J10">
            <v>0</v>
          </cell>
          <cell r="K10">
            <v>421.62</v>
          </cell>
          <cell r="L10">
            <v>562.16</v>
          </cell>
          <cell r="M10">
            <v>983.78</v>
          </cell>
          <cell r="N10">
            <v>2951.32</v>
          </cell>
          <cell r="O10" t="str">
            <v>S/L</v>
          </cell>
          <cell r="P10">
            <v>7</v>
          </cell>
        </row>
        <row r="11">
          <cell r="A11" t="str">
            <v>Trans.2</v>
          </cell>
          <cell r="B11" t="str">
            <v>Motor Vehicles</v>
          </cell>
          <cell r="C11">
            <v>3</v>
          </cell>
          <cell r="D11"/>
          <cell r="E11" t="str">
            <v xml:space="preserve">Tarp Kit - #674                              </v>
          </cell>
          <cell r="F11">
            <v>39563</v>
          </cell>
          <cell r="G11">
            <v>1810.1</v>
          </cell>
          <cell r="H11">
            <v>0</v>
          </cell>
          <cell r="I11"/>
          <cell r="J11">
            <v>0</v>
          </cell>
          <cell r="K11">
            <v>172.39</v>
          </cell>
          <cell r="L11">
            <v>258.58999999999997</v>
          </cell>
          <cell r="M11">
            <v>430.98</v>
          </cell>
          <cell r="N11">
            <v>1379.12</v>
          </cell>
          <cell r="O11" t="str">
            <v>S/L</v>
          </cell>
          <cell r="P11">
            <v>7</v>
          </cell>
        </row>
        <row r="12">
          <cell r="A12" t="str">
            <v>Trans.3</v>
          </cell>
          <cell r="B12" t="str">
            <v>Motor Vehicles</v>
          </cell>
          <cell r="C12">
            <v>4</v>
          </cell>
          <cell r="D12" t="str">
            <v>d</v>
          </cell>
          <cell r="E12" t="str">
            <v xml:space="preserve">Tarp Kit - #675                              </v>
          </cell>
          <cell r="F12">
            <v>39563</v>
          </cell>
          <cell r="G12">
            <v>1810.1</v>
          </cell>
          <cell r="H12">
            <v>0</v>
          </cell>
          <cell r="I12"/>
          <cell r="J12">
            <v>0</v>
          </cell>
          <cell r="K12">
            <v>172.39</v>
          </cell>
          <cell r="L12">
            <v>215.49</v>
          </cell>
          <cell r="M12">
            <v>387.88</v>
          </cell>
          <cell r="N12">
            <v>1422.22</v>
          </cell>
          <cell r="O12" t="str">
            <v>S/L</v>
          </cell>
          <cell r="P12">
            <v>7</v>
          </cell>
        </row>
        <row r="13">
          <cell r="A13" t="str">
            <v>Trans.4</v>
          </cell>
          <cell r="B13" t="str">
            <v>Motor Vehicles</v>
          </cell>
          <cell r="C13">
            <v>5</v>
          </cell>
          <cell r="D13" t="str">
            <v>d</v>
          </cell>
          <cell r="E13" t="str">
            <v xml:space="preserve">Drop Axle Installation - #675                </v>
          </cell>
          <cell r="F13">
            <v>39575</v>
          </cell>
          <cell r="G13">
            <v>11642.13</v>
          </cell>
          <cell r="H13">
            <v>0</v>
          </cell>
          <cell r="I13"/>
          <cell r="J13">
            <v>0</v>
          </cell>
          <cell r="K13">
            <v>1108.77</v>
          </cell>
          <cell r="L13">
            <v>1385.97</v>
          </cell>
          <cell r="M13">
            <v>2494.7399999999998</v>
          </cell>
          <cell r="N13">
            <v>9147.39</v>
          </cell>
          <cell r="O13" t="str">
            <v>S/L</v>
          </cell>
          <cell r="P13">
            <v>7</v>
          </cell>
        </row>
        <row r="14">
          <cell r="A14" t="str">
            <v>Trans.5</v>
          </cell>
          <cell r="B14" t="str">
            <v>Motor Vehicles</v>
          </cell>
          <cell r="C14">
            <v>6</v>
          </cell>
          <cell r="D14"/>
          <cell r="E14" t="str">
            <v xml:space="preserve">Drop Axle Installation - #674                </v>
          </cell>
          <cell r="F14">
            <v>39575</v>
          </cell>
          <cell r="G14">
            <v>11642.13</v>
          </cell>
          <cell r="H14">
            <v>0</v>
          </cell>
          <cell r="I14"/>
          <cell r="J14">
            <v>0</v>
          </cell>
          <cell r="K14">
            <v>1108.77</v>
          </cell>
          <cell r="L14">
            <v>1663.16</v>
          </cell>
          <cell r="M14">
            <v>2771.93</v>
          </cell>
          <cell r="N14">
            <v>8870.2000000000007</v>
          </cell>
          <cell r="O14" t="str">
            <v>S/L</v>
          </cell>
          <cell r="P14">
            <v>7</v>
          </cell>
        </row>
        <row r="15">
          <cell r="A15" t="str">
            <v>Trans.6</v>
          </cell>
          <cell r="B15" t="str">
            <v>Motor Vehicles</v>
          </cell>
          <cell r="C15">
            <v>7</v>
          </cell>
          <cell r="D15"/>
          <cell r="E15" t="str">
            <v xml:space="preserve">Tires &amp; Wheels - Trailer #674                </v>
          </cell>
          <cell r="F15">
            <v>39580</v>
          </cell>
          <cell r="G15">
            <v>2755.68</v>
          </cell>
          <cell r="H15">
            <v>0</v>
          </cell>
          <cell r="I15"/>
          <cell r="J15">
            <v>0</v>
          </cell>
          <cell r="K15">
            <v>262.45</v>
          </cell>
          <cell r="L15">
            <v>393.67</v>
          </cell>
          <cell r="M15">
            <v>656.12</v>
          </cell>
          <cell r="N15">
            <v>2099.56</v>
          </cell>
          <cell r="O15" t="str">
            <v>S/L</v>
          </cell>
          <cell r="P15">
            <v>7</v>
          </cell>
        </row>
        <row r="16">
          <cell r="A16" t="str">
            <v>Trans.7</v>
          </cell>
          <cell r="B16" t="str">
            <v>Motor Vehicles</v>
          </cell>
          <cell r="C16">
            <v>8</v>
          </cell>
          <cell r="D16"/>
          <cell r="E16" t="str">
            <v xml:space="preserve">Decals - Trailer #674                        </v>
          </cell>
          <cell r="F16">
            <v>39591</v>
          </cell>
          <cell r="G16">
            <v>5760</v>
          </cell>
          <cell r="H16">
            <v>0</v>
          </cell>
          <cell r="I16"/>
          <cell r="J16">
            <v>0</v>
          </cell>
          <cell r="K16">
            <v>480</v>
          </cell>
          <cell r="L16">
            <v>822.86</v>
          </cell>
          <cell r="M16">
            <v>1302.8599999999999</v>
          </cell>
          <cell r="N16">
            <v>4457.1400000000003</v>
          </cell>
          <cell r="O16" t="str">
            <v>S/L</v>
          </cell>
          <cell r="P16">
            <v>7</v>
          </cell>
        </row>
        <row r="17">
          <cell r="A17" t="str">
            <v>Trans.8</v>
          </cell>
          <cell r="B17" t="str">
            <v>Motor Vehicles</v>
          </cell>
          <cell r="C17">
            <v>10</v>
          </cell>
          <cell r="D17" t="str">
            <v>d</v>
          </cell>
          <cell r="E17" t="str">
            <v xml:space="preserve">Tires &amp; Wheels - Trailer #675                </v>
          </cell>
          <cell r="F17">
            <v>39599</v>
          </cell>
          <cell r="G17">
            <v>1387.78</v>
          </cell>
          <cell r="H17">
            <v>0</v>
          </cell>
          <cell r="I17"/>
          <cell r="J17">
            <v>0</v>
          </cell>
          <cell r="K17">
            <v>115.65</v>
          </cell>
          <cell r="L17">
            <v>165.21</v>
          </cell>
          <cell r="M17">
            <v>280.86</v>
          </cell>
          <cell r="N17">
            <v>1106.92</v>
          </cell>
          <cell r="O17" t="str">
            <v>S/L</v>
          </cell>
          <cell r="P17">
            <v>7</v>
          </cell>
        </row>
        <row r="18">
          <cell r="A18" t="str">
            <v>Trans.9</v>
          </cell>
          <cell r="B18" t="str">
            <v>Motor Vehicles</v>
          </cell>
          <cell r="C18">
            <v>11</v>
          </cell>
          <cell r="D18" t="str">
            <v>d</v>
          </cell>
          <cell r="E18" t="str">
            <v xml:space="preserve">Decals - Trailer #675                        </v>
          </cell>
          <cell r="F18">
            <v>39626</v>
          </cell>
          <cell r="G18">
            <v>5760</v>
          </cell>
          <cell r="H18">
            <v>0</v>
          </cell>
          <cell r="I18"/>
          <cell r="J18">
            <v>0</v>
          </cell>
          <cell r="K18">
            <v>411.43</v>
          </cell>
          <cell r="L18">
            <v>685.71</v>
          </cell>
          <cell r="M18">
            <v>1097.1400000000001</v>
          </cell>
          <cell r="N18">
            <v>4662.8599999999997</v>
          </cell>
          <cell r="O18" t="str">
            <v>S/L</v>
          </cell>
          <cell r="P18">
            <v>7</v>
          </cell>
        </row>
        <row r="19">
          <cell r="A19" t="str">
            <v>Trans.10</v>
          </cell>
          <cell r="B19" t="str">
            <v>Motor Vehicles</v>
          </cell>
          <cell r="C19">
            <v>13</v>
          </cell>
          <cell r="D19"/>
          <cell r="E19" t="str">
            <v xml:space="preserve">2005 MAC 45' Trailer - #674                  </v>
          </cell>
          <cell r="F19">
            <v>39599</v>
          </cell>
          <cell r="G19">
            <v>36575</v>
          </cell>
          <cell r="H19">
            <v>0</v>
          </cell>
          <cell r="I19"/>
          <cell r="J19">
            <v>0</v>
          </cell>
          <cell r="K19">
            <v>3047.92</v>
          </cell>
          <cell r="L19">
            <v>5225</v>
          </cell>
          <cell r="M19">
            <v>8272.92</v>
          </cell>
          <cell r="N19">
            <v>28302.080000000002</v>
          </cell>
          <cell r="O19" t="str">
            <v>S/L</v>
          </cell>
          <cell r="P19">
            <v>7</v>
          </cell>
        </row>
        <row r="20">
          <cell r="A20" t="str">
            <v>Trans.11</v>
          </cell>
          <cell r="B20" t="str">
            <v>Motor Vehicles</v>
          </cell>
          <cell r="C20">
            <v>14</v>
          </cell>
          <cell r="D20" t="str">
            <v>d</v>
          </cell>
          <cell r="E20" t="str">
            <v xml:space="preserve">2005 MAC 45' Trailer - #675                  </v>
          </cell>
          <cell r="F20">
            <v>39599</v>
          </cell>
          <cell r="G20">
            <v>36575</v>
          </cell>
          <cell r="H20">
            <v>0</v>
          </cell>
          <cell r="I20"/>
          <cell r="J20">
            <v>0</v>
          </cell>
          <cell r="K20">
            <v>3047.92</v>
          </cell>
          <cell r="L20">
            <v>4354.17</v>
          </cell>
          <cell r="M20">
            <v>7402.09</v>
          </cell>
          <cell r="N20">
            <v>29172.91</v>
          </cell>
          <cell r="O20" t="str">
            <v>S/L</v>
          </cell>
          <cell r="P20">
            <v>7</v>
          </cell>
        </row>
        <row r="21">
          <cell r="A21" t="str">
            <v>Trans.12</v>
          </cell>
          <cell r="B21" t="str">
            <v>Motor Vehicles</v>
          </cell>
          <cell r="C21">
            <v>15</v>
          </cell>
          <cell r="D21"/>
          <cell r="E21" t="str">
            <v xml:space="preserve">Reface Semi-Trailer with White Vinyl - #674  </v>
          </cell>
          <cell r="F21">
            <v>40024</v>
          </cell>
          <cell r="G21">
            <v>2550</v>
          </cell>
          <cell r="H21">
            <v>0</v>
          </cell>
          <cell r="I21" t="str">
            <v>c</v>
          </cell>
          <cell r="J21">
            <v>0</v>
          </cell>
          <cell r="K21">
            <v>0</v>
          </cell>
          <cell r="L21">
            <v>151.79</v>
          </cell>
          <cell r="M21">
            <v>151.79</v>
          </cell>
          <cell r="N21">
            <v>2398.21</v>
          </cell>
          <cell r="O21" t="str">
            <v>S/L</v>
          </cell>
          <cell r="P21">
            <v>7</v>
          </cell>
        </row>
        <row r="22">
          <cell r="A22" t="str">
            <v>Trans.13</v>
          </cell>
          <cell r="B22" t="str">
            <v>Motor Vehicles</v>
          </cell>
          <cell r="C22">
            <v>16</v>
          </cell>
          <cell r="D22" t="str">
            <v>d</v>
          </cell>
          <cell r="E22" t="str">
            <v xml:space="preserve">Reface Semi-Trailer with White Vinyl - #675  </v>
          </cell>
          <cell r="F22">
            <v>40024</v>
          </cell>
          <cell r="G22">
            <v>2550</v>
          </cell>
          <cell r="H22">
            <v>0</v>
          </cell>
          <cell r="I22" t="str">
            <v>c</v>
          </cell>
          <cell r="J22">
            <v>0</v>
          </cell>
          <cell r="K22">
            <v>0</v>
          </cell>
          <cell r="L22">
            <v>91.07</v>
          </cell>
          <cell r="M22">
            <v>91.07</v>
          </cell>
          <cell r="N22">
            <v>2458.9299999999998</v>
          </cell>
          <cell r="O22" t="str">
            <v>S/L</v>
          </cell>
          <cell r="P22">
            <v>7</v>
          </cell>
        </row>
      </sheetData>
      <sheetData sheetId="10"/>
      <sheetData sheetId="11"/>
      <sheetData sheetId="12">
        <row r="9">
          <cell r="K9">
            <v>0</v>
          </cell>
        </row>
      </sheetData>
      <sheetData sheetId="13"/>
      <sheetData sheetId="14">
        <row r="1">
          <cell r="C1" t="str">
            <v>7651  WOW - TRANSPORT</v>
          </cell>
        </row>
      </sheetData>
      <sheetData sheetId="15"/>
      <sheetData sheetId="16"/>
      <sheetData sheetId="17">
        <row r="9">
          <cell r="K9">
            <v>0</v>
          </cell>
        </row>
      </sheetData>
      <sheetData sheetId="18"/>
      <sheetData sheetId="19">
        <row r="1">
          <cell r="C1" t="str">
            <v>7651  WOW - TRANSPORT</v>
          </cell>
        </row>
      </sheetData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hibit"/>
      <sheetName val="Sheet1"/>
      <sheetName val="COMMENTS"/>
      <sheetName val="assets"/>
      <sheetName val="_ good"/>
      <sheetName val="trend factors"/>
      <sheetName val="r3 factors"/>
      <sheetName val="MSTRNDF"/>
      <sheetName val="BLS-PPI Tables"/>
      <sheetName val="class"/>
      <sheetName val="Source--&gt;"/>
      <sheetName val="VRZ assets"/>
      <sheetName val="__good"/>
      <sheetName val="trend_factors"/>
      <sheetName val="r3_factors"/>
      <sheetName val="BLS-PPI_Tables"/>
      <sheetName val="VRZ_assets"/>
      <sheetName val="__good1"/>
      <sheetName val="trend_factors1"/>
      <sheetName val="r3_factors1"/>
      <sheetName val="BLS-PPI_Tables1"/>
      <sheetName val="VRZ_assets1"/>
    </sheetNames>
    <sheetDataSet>
      <sheetData sheetId="0">
        <row r="162">
          <cell r="I162">
            <v>945281.29238279408</v>
          </cell>
        </row>
      </sheetData>
      <sheetData sheetId="1" refreshError="1"/>
      <sheetData sheetId="2" refreshError="1"/>
      <sheetData sheetId="3">
        <row r="4">
          <cell r="A4" t="str">
            <v>VRZ.1</v>
          </cell>
        </row>
      </sheetData>
      <sheetData sheetId="4" refreshError="1"/>
      <sheetData sheetId="5" refreshError="1"/>
      <sheetData sheetId="6">
        <row r="9">
          <cell r="K9">
            <v>0</v>
          </cell>
        </row>
      </sheetData>
      <sheetData sheetId="7" refreshError="1"/>
      <sheetData sheetId="8" refreshError="1"/>
      <sheetData sheetId="9">
        <row r="2">
          <cell r="D2" t="str">
            <v>a o a</v>
          </cell>
        </row>
      </sheetData>
      <sheetData sheetId="10" refreshError="1"/>
      <sheetData sheetId="11">
        <row r="1">
          <cell r="B1" t="str">
            <v>09080  NW GREENLANDS INC (NAME CHANGE- YVMRF)</v>
          </cell>
        </row>
        <row r="6">
          <cell r="A6" t="str">
            <v>Unique ID</v>
          </cell>
          <cell r="B6" t="str">
            <v>Asset</v>
          </cell>
          <cell r="C6" t="str">
            <v>t</v>
          </cell>
          <cell r="D6" t="str">
            <v>Property Description</v>
          </cell>
          <cell r="E6" t="str">
            <v>Service</v>
          </cell>
          <cell r="F6" t="str">
            <v>Cost</v>
          </cell>
          <cell r="G6" t="str">
            <v>179 Exp</v>
          </cell>
          <cell r="H6" t="str">
            <v>c</v>
          </cell>
          <cell r="I6" t="str">
            <v>Value</v>
          </cell>
          <cell r="J6" t="str">
            <v>Depreciation</v>
          </cell>
          <cell r="K6" t="str">
            <v>Depreciation</v>
          </cell>
          <cell r="L6" t="str">
            <v>End Depr</v>
          </cell>
          <cell r="M6" t="str">
            <v>Book Value</v>
          </cell>
          <cell r="N6" t="str">
            <v>Method</v>
          </cell>
          <cell r="O6" t="str">
            <v>Period</v>
          </cell>
          <cell r="P6" t="str">
            <v>Asset Group</v>
          </cell>
        </row>
        <row r="8">
          <cell r="B8" t="str">
            <v xml:space="preserve">Group:  </v>
          </cell>
        </row>
        <row r="10">
          <cell r="A10" t="str">
            <v>VRZ.1</v>
          </cell>
          <cell r="B10">
            <v>1</v>
          </cell>
          <cell r="C10"/>
          <cell r="D10" t="str">
            <v xml:space="preserve">Table &amp; Chairs (lunchroom)                   </v>
          </cell>
          <cell r="E10">
            <v>35309</v>
          </cell>
          <cell r="F10">
            <v>995</v>
          </cell>
          <cell r="G10">
            <v>0</v>
          </cell>
          <cell r="H10"/>
          <cell r="I10">
            <v>0</v>
          </cell>
          <cell r="J10">
            <v>995</v>
          </cell>
          <cell r="K10">
            <v>0</v>
          </cell>
          <cell r="L10">
            <v>995</v>
          </cell>
          <cell r="M10">
            <v>0</v>
          </cell>
          <cell r="N10" t="str">
            <v>S/L</v>
          </cell>
          <cell r="O10">
            <v>7</v>
          </cell>
          <cell r="P10" t="str">
            <v>Furniture &amp; Fixtures</v>
          </cell>
        </row>
        <row r="11">
          <cell r="A11" t="str">
            <v>VRZ.2</v>
          </cell>
          <cell r="B11">
            <v>2</v>
          </cell>
          <cell r="C11"/>
          <cell r="D11" t="str">
            <v xml:space="preserve">Nelson Arm w/ .7 Nozzel                      </v>
          </cell>
          <cell r="E11">
            <v>35734</v>
          </cell>
          <cell r="F11">
            <v>1516.7</v>
          </cell>
          <cell r="G11">
            <v>0</v>
          </cell>
          <cell r="H11"/>
          <cell r="I11">
            <v>0</v>
          </cell>
          <cell r="J11">
            <v>1516.7</v>
          </cell>
          <cell r="K11">
            <v>0</v>
          </cell>
          <cell r="L11">
            <v>1516.7</v>
          </cell>
          <cell r="M11">
            <v>0</v>
          </cell>
          <cell r="N11" t="str">
            <v>S/L</v>
          </cell>
          <cell r="O11">
            <v>7</v>
          </cell>
          <cell r="P11" t="str">
            <v>Furniture &amp; Fixtures</v>
          </cell>
        </row>
        <row r="12">
          <cell r="A12" t="str">
            <v>VRZ.3</v>
          </cell>
          <cell r="B12">
            <v>3</v>
          </cell>
          <cell r="C12"/>
          <cell r="D12" t="str">
            <v xml:space="preserve">Table and Chairs                             </v>
          </cell>
          <cell r="E12">
            <v>36525</v>
          </cell>
          <cell r="F12">
            <v>2119.71</v>
          </cell>
          <cell r="G12">
            <v>0</v>
          </cell>
          <cell r="H12"/>
          <cell r="I12">
            <v>0</v>
          </cell>
          <cell r="J12">
            <v>2119.71</v>
          </cell>
          <cell r="K12">
            <v>0</v>
          </cell>
          <cell r="L12">
            <v>2119.71</v>
          </cell>
          <cell r="M12">
            <v>0</v>
          </cell>
          <cell r="N12" t="str">
            <v>S/L</v>
          </cell>
          <cell r="O12">
            <v>7</v>
          </cell>
          <cell r="P12" t="str">
            <v>Furniture &amp; Fixtures</v>
          </cell>
        </row>
        <row r="13">
          <cell r="A13" t="str">
            <v>VRZ.4</v>
          </cell>
          <cell r="B13">
            <v>4</v>
          </cell>
          <cell r="C13"/>
          <cell r="D13" t="str">
            <v xml:space="preserve">Drop Box Truck                               </v>
          </cell>
          <cell r="E13">
            <v>36616</v>
          </cell>
          <cell r="F13">
            <v>25000</v>
          </cell>
          <cell r="G13">
            <v>0</v>
          </cell>
          <cell r="H13"/>
          <cell r="I13">
            <v>0</v>
          </cell>
          <cell r="J13">
            <v>25000</v>
          </cell>
          <cell r="K13">
            <v>0</v>
          </cell>
          <cell r="L13">
            <v>25000</v>
          </cell>
          <cell r="M13">
            <v>0</v>
          </cell>
          <cell r="N13" t="str">
            <v>S/L</v>
          </cell>
          <cell r="O13">
            <v>5</v>
          </cell>
          <cell r="P13" t="str">
            <v>Truck</v>
          </cell>
        </row>
        <row r="14">
          <cell r="A14" t="str">
            <v>VRZ.5</v>
          </cell>
          <cell r="B14">
            <v>5</v>
          </cell>
          <cell r="C14"/>
          <cell r="D14" t="str">
            <v xml:space="preserve">NWGL-Install Flatbed, Sides, Hoist NWG #33   </v>
          </cell>
          <cell r="E14">
            <v>35885</v>
          </cell>
          <cell r="F14">
            <v>9881</v>
          </cell>
          <cell r="G14">
            <v>0</v>
          </cell>
          <cell r="H14"/>
          <cell r="I14">
            <v>0</v>
          </cell>
          <cell r="J14">
            <v>9881</v>
          </cell>
          <cell r="K14">
            <v>0</v>
          </cell>
          <cell r="L14">
            <v>9881</v>
          </cell>
          <cell r="M14">
            <v>0</v>
          </cell>
          <cell r="N14" t="str">
            <v>S/L</v>
          </cell>
          <cell r="O14">
            <v>5</v>
          </cell>
          <cell r="P14" t="str">
            <v>Truck</v>
          </cell>
        </row>
        <row r="15">
          <cell r="A15" t="str">
            <v>VRZ.6</v>
          </cell>
          <cell r="B15">
            <v>6</v>
          </cell>
          <cell r="C15"/>
          <cell r="D15" t="str">
            <v xml:space="preserve">NWGL-Refurbish Truck NWG #33                 </v>
          </cell>
          <cell r="E15">
            <v>35885</v>
          </cell>
          <cell r="F15">
            <v>4484.42</v>
          </cell>
          <cell r="G15">
            <v>0</v>
          </cell>
          <cell r="H15"/>
          <cell r="I15">
            <v>0</v>
          </cell>
          <cell r="J15">
            <v>4484.42</v>
          </cell>
          <cell r="K15">
            <v>0</v>
          </cell>
          <cell r="L15">
            <v>4484.42</v>
          </cell>
          <cell r="M15">
            <v>0</v>
          </cell>
          <cell r="N15" t="str">
            <v>S/L</v>
          </cell>
          <cell r="O15">
            <v>5</v>
          </cell>
          <cell r="P15" t="str">
            <v>Truck</v>
          </cell>
        </row>
        <row r="16">
          <cell r="A16" t="str">
            <v>VRZ.7</v>
          </cell>
          <cell r="B16">
            <v>7</v>
          </cell>
          <cell r="C16"/>
          <cell r="D16" t="str">
            <v xml:space="preserve">NGWL-1982 Ford Rearload NWG #33              </v>
          </cell>
          <cell r="E16">
            <v>35915</v>
          </cell>
          <cell r="F16">
            <v>2000</v>
          </cell>
          <cell r="G16">
            <v>0</v>
          </cell>
          <cell r="H16"/>
          <cell r="I16">
            <v>0</v>
          </cell>
          <cell r="J16">
            <v>2000</v>
          </cell>
          <cell r="K16">
            <v>0</v>
          </cell>
          <cell r="L16">
            <v>2000</v>
          </cell>
          <cell r="M16">
            <v>0</v>
          </cell>
          <cell r="N16" t="str">
            <v>S/L</v>
          </cell>
          <cell r="O16">
            <v>5</v>
          </cell>
          <cell r="P16" t="str">
            <v>Truck</v>
          </cell>
        </row>
        <row r="17">
          <cell r="A17" t="str">
            <v>VRZ.8</v>
          </cell>
          <cell r="B17">
            <v>8</v>
          </cell>
          <cell r="C17"/>
          <cell r="D17" t="str">
            <v xml:space="preserve">2001 F550 Ford Cab Chassis                   </v>
          </cell>
          <cell r="E17">
            <v>36930</v>
          </cell>
          <cell r="F17">
            <v>29549</v>
          </cell>
          <cell r="G17">
            <v>0</v>
          </cell>
          <cell r="H17"/>
          <cell r="I17">
            <v>0</v>
          </cell>
          <cell r="J17">
            <v>29549</v>
          </cell>
          <cell r="K17">
            <v>0</v>
          </cell>
          <cell r="L17">
            <v>29549</v>
          </cell>
          <cell r="M17">
            <v>0</v>
          </cell>
          <cell r="N17" t="str">
            <v>S/L</v>
          </cell>
          <cell r="O17">
            <v>5</v>
          </cell>
          <cell r="P17" t="str">
            <v>Truck</v>
          </cell>
        </row>
        <row r="18">
          <cell r="A18" t="str">
            <v>VRZ.9</v>
          </cell>
          <cell r="B18">
            <v>9</v>
          </cell>
          <cell r="C18"/>
          <cell r="D18" t="str">
            <v xml:space="preserve">Sorting System                               </v>
          </cell>
          <cell r="E18">
            <v>35309</v>
          </cell>
          <cell r="F18">
            <v>110534.39999999999</v>
          </cell>
          <cell r="G18">
            <v>0</v>
          </cell>
          <cell r="H18"/>
          <cell r="I18">
            <v>0</v>
          </cell>
          <cell r="J18">
            <v>110534.39999999999</v>
          </cell>
          <cell r="K18">
            <v>0</v>
          </cell>
          <cell r="L18">
            <v>110534.39999999999</v>
          </cell>
          <cell r="M18">
            <v>0</v>
          </cell>
          <cell r="N18" t="str">
            <v>S/L</v>
          </cell>
          <cell r="O18">
            <v>7</v>
          </cell>
          <cell r="P18" t="str">
            <v>Machines &amp; Equipment</v>
          </cell>
        </row>
        <row r="19">
          <cell r="A19" t="str">
            <v>VRZ.10</v>
          </cell>
          <cell r="B19">
            <v>10</v>
          </cell>
          <cell r="C19"/>
          <cell r="D19" t="str">
            <v xml:space="preserve">Truck Scale                                  </v>
          </cell>
          <cell r="E19">
            <v>35309</v>
          </cell>
          <cell r="F19">
            <v>47821.31</v>
          </cell>
          <cell r="G19">
            <v>0</v>
          </cell>
          <cell r="H19"/>
          <cell r="I19">
            <v>0</v>
          </cell>
          <cell r="J19">
            <v>47821.31</v>
          </cell>
          <cell r="K19">
            <v>0</v>
          </cell>
          <cell r="L19">
            <v>47821.31</v>
          </cell>
          <cell r="M19">
            <v>0</v>
          </cell>
          <cell r="N19" t="str">
            <v>S/L</v>
          </cell>
          <cell r="O19">
            <v>7</v>
          </cell>
          <cell r="P19" t="str">
            <v>Machines &amp; Equipment</v>
          </cell>
        </row>
        <row r="20">
          <cell r="A20" t="str">
            <v>VRZ.11</v>
          </cell>
          <cell r="B20">
            <v>11</v>
          </cell>
          <cell r="C20"/>
          <cell r="D20" t="str">
            <v xml:space="preserve">Computer System                              </v>
          </cell>
          <cell r="E20">
            <v>35309</v>
          </cell>
          <cell r="F20">
            <v>13363</v>
          </cell>
          <cell r="G20">
            <v>0</v>
          </cell>
          <cell r="H20"/>
          <cell r="I20">
            <v>0</v>
          </cell>
          <cell r="J20">
            <v>13363</v>
          </cell>
          <cell r="K20">
            <v>0</v>
          </cell>
          <cell r="L20">
            <v>13363</v>
          </cell>
          <cell r="M20">
            <v>0</v>
          </cell>
          <cell r="N20" t="str">
            <v>S/L</v>
          </cell>
          <cell r="O20">
            <v>5</v>
          </cell>
          <cell r="P20" t="str">
            <v>Machines &amp; Equipment</v>
          </cell>
        </row>
        <row r="21">
          <cell r="A21" t="str">
            <v>VRZ.12</v>
          </cell>
          <cell r="B21">
            <v>12</v>
          </cell>
          <cell r="C21"/>
          <cell r="D21" t="str">
            <v xml:space="preserve">Backhoe Loader                               </v>
          </cell>
          <cell r="E21">
            <v>35309</v>
          </cell>
          <cell r="F21">
            <v>71520</v>
          </cell>
          <cell r="G21">
            <v>0</v>
          </cell>
          <cell r="H21"/>
          <cell r="I21">
            <v>0</v>
          </cell>
          <cell r="J21">
            <v>71520</v>
          </cell>
          <cell r="K21">
            <v>0</v>
          </cell>
          <cell r="L21">
            <v>71520</v>
          </cell>
          <cell r="M21">
            <v>0</v>
          </cell>
          <cell r="N21" t="str">
            <v>S/L</v>
          </cell>
          <cell r="O21">
            <v>7</v>
          </cell>
          <cell r="P21" t="str">
            <v>Machines &amp; Equipment</v>
          </cell>
        </row>
        <row r="22">
          <cell r="A22" t="str">
            <v>VRZ.13</v>
          </cell>
          <cell r="B22">
            <v>13</v>
          </cell>
          <cell r="C22"/>
          <cell r="D22" t="str">
            <v xml:space="preserve">Gator 4 X 2                                  </v>
          </cell>
          <cell r="E22">
            <v>35338</v>
          </cell>
          <cell r="F22">
            <v>5100</v>
          </cell>
          <cell r="G22">
            <v>0</v>
          </cell>
          <cell r="H22"/>
          <cell r="I22">
            <v>0</v>
          </cell>
          <cell r="J22">
            <v>5100</v>
          </cell>
          <cell r="K22">
            <v>0</v>
          </cell>
          <cell r="L22">
            <v>5100</v>
          </cell>
          <cell r="M22">
            <v>0</v>
          </cell>
          <cell r="N22" t="str">
            <v>S/L</v>
          </cell>
          <cell r="O22">
            <v>7</v>
          </cell>
          <cell r="P22" t="str">
            <v>Machines &amp; Equipment</v>
          </cell>
        </row>
        <row r="23">
          <cell r="A23" t="str">
            <v>VRZ.14</v>
          </cell>
          <cell r="B23">
            <v>14</v>
          </cell>
          <cell r="C23"/>
          <cell r="D23" t="str">
            <v xml:space="preserve">Custom Nursery Carts (6)                     </v>
          </cell>
          <cell r="E23">
            <v>35361</v>
          </cell>
          <cell r="F23">
            <v>1200</v>
          </cell>
          <cell r="G23">
            <v>0</v>
          </cell>
          <cell r="H23"/>
          <cell r="I23">
            <v>0</v>
          </cell>
          <cell r="J23">
            <v>1200</v>
          </cell>
          <cell r="K23">
            <v>0</v>
          </cell>
          <cell r="L23">
            <v>1200</v>
          </cell>
          <cell r="M23">
            <v>0</v>
          </cell>
          <cell r="N23" t="str">
            <v>S/L</v>
          </cell>
          <cell r="O23">
            <v>7</v>
          </cell>
          <cell r="P23" t="str">
            <v>Machines &amp; Equipment</v>
          </cell>
        </row>
        <row r="24">
          <cell r="A24" t="str">
            <v>VRZ.15</v>
          </cell>
          <cell r="B24">
            <v>15</v>
          </cell>
          <cell r="C24"/>
          <cell r="D24" t="str">
            <v xml:space="preserve">Uniloader                                    </v>
          </cell>
          <cell r="E24">
            <v>35415</v>
          </cell>
          <cell r="F24">
            <v>24165</v>
          </cell>
          <cell r="G24">
            <v>0</v>
          </cell>
          <cell r="H24"/>
          <cell r="I24">
            <v>0</v>
          </cell>
          <cell r="J24">
            <v>24165</v>
          </cell>
          <cell r="K24">
            <v>0</v>
          </cell>
          <cell r="L24">
            <v>24165</v>
          </cell>
          <cell r="M24">
            <v>0</v>
          </cell>
          <cell r="N24" t="str">
            <v>S/L</v>
          </cell>
          <cell r="O24">
            <v>7</v>
          </cell>
          <cell r="P24" t="str">
            <v>Machines &amp; Equipment</v>
          </cell>
        </row>
        <row r="25">
          <cell r="A25" t="str">
            <v>VRZ.16</v>
          </cell>
          <cell r="B25">
            <v>16</v>
          </cell>
          <cell r="C25"/>
          <cell r="D25" t="str">
            <v xml:space="preserve">Basis adj- leases to bank loan               </v>
          </cell>
          <cell r="E25">
            <v>35611</v>
          </cell>
          <cell r="F25">
            <v>1420.2</v>
          </cell>
          <cell r="G25">
            <v>0</v>
          </cell>
          <cell r="H25"/>
          <cell r="I25">
            <v>0</v>
          </cell>
          <cell r="J25">
            <v>1420.2</v>
          </cell>
          <cell r="K25">
            <v>0</v>
          </cell>
          <cell r="L25">
            <v>1420.2</v>
          </cell>
          <cell r="M25">
            <v>0</v>
          </cell>
          <cell r="N25" t="str">
            <v>S/L</v>
          </cell>
          <cell r="O25">
            <v>7</v>
          </cell>
          <cell r="P25" t="str">
            <v>Machines &amp; Equipment</v>
          </cell>
        </row>
        <row r="26">
          <cell r="A26" t="str">
            <v>VRZ.17</v>
          </cell>
          <cell r="B26">
            <v>17</v>
          </cell>
          <cell r="C26"/>
          <cell r="D26" t="str">
            <v xml:space="preserve">Recycling Baler                              </v>
          </cell>
          <cell r="E26">
            <v>36525</v>
          </cell>
          <cell r="F26">
            <v>89557.39</v>
          </cell>
          <cell r="G26">
            <v>0</v>
          </cell>
          <cell r="H26"/>
          <cell r="I26">
            <v>0</v>
          </cell>
          <cell r="J26">
            <v>89557.39</v>
          </cell>
          <cell r="K26">
            <v>0</v>
          </cell>
          <cell r="L26">
            <v>89557.39</v>
          </cell>
          <cell r="M26">
            <v>0</v>
          </cell>
          <cell r="N26" t="str">
            <v>S/L</v>
          </cell>
          <cell r="O26">
            <v>7</v>
          </cell>
          <cell r="P26" t="str">
            <v>Machines &amp; Equipment</v>
          </cell>
        </row>
        <row r="27">
          <cell r="A27" t="str">
            <v>VRZ.18</v>
          </cell>
          <cell r="B27">
            <v>18</v>
          </cell>
          <cell r="C27"/>
          <cell r="D27" t="str">
            <v xml:space="preserve">Irrigation Pipe                              </v>
          </cell>
          <cell r="E27">
            <v>36525</v>
          </cell>
          <cell r="F27">
            <v>1049.56</v>
          </cell>
          <cell r="G27">
            <v>0</v>
          </cell>
          <cell r="H27"/>
          <cell r="I27">
            <v>0</v>
          </cell>
          <cell r="J27">
            <v>1049.56</v>
          </cell>
          <cell r="K27">
            <v>0</v>
          </cell>
          <cell r="L27">
            <v>1049.56</v>
          </cell>
          <cell r="M27">
            <v>0</v>
          </cell>
          <cell r="N27" t="str">
            <v>S/L</v>
          </cell>
          <cell r="O27">
            <v>7</v>
          </cell>
          <cell r="P27" t="str">
            <v>Machines &amp; Equipment</v>
          </cell>
        </row>
        <row r="28">
          <cell r="A28" t="str">
            <v>VRZ.19</v>
          </cell>
          <cell r="B28">
            <v>19</v>
          </cell>
          <cell r="C28"/>
          <cell r="D28" t="str">
            <v xml:space="preserve">Oil Disposal System                          </v>
          </cell>
          <cell r="E28">
            <v>36525</v>
          </cell>
          <cell r="F28">
            <v>3404.83</v>
          </cell>
          <cell r="G28">
            <v>0</v>
          </cell>
          <cell r="H28"/>
          <cell r="I28">
            <v>0</v>
          </cell>
          <cell r="J28">
            <v>3404.83</v>
          </cell>
          <cell r="K28">
            <v>0</v>
          </cell>
          <cell r="L28">
            <v>3404.83</v>
          </cell>
          <cell r="M28">
            <v>0</v>
          </cell>
          <cell r="N28" t="str">
            <v>S/L</v>
          </cell>
          <cell r="O28">
            <v>7</v>
          </cell>
          <cell r="P28" t="str">
            <v>Machines &amp; Equipment</v>
          </cell>
        </row>
        <row r="29">
          <cell r="A29" t="str">
            <v>VRZ.20</v>
          </cell>
          <cell r="B29">
            <v>20</v>
          </cell>
          <cell r="C29"/>
          <cell r="D29" t="str">
            <v xml:space="preserve">Slide Gate                                   </v>
          </cell>
          <cell r="E29">
            <v>36525</v>
          </cell>
          <cell r="F29">
            <v>432.63</v>
          </cell>
          <cell r="G29">
            <v>0</v>
          </cell>
          <cell r="H29"/>
          <cell r="I29">
            <v>0</v>
          </cell>
          <cell r="J29">
            <v>432.63</v>
          </cell>
          <cell r="K29">
            <v>0</v>
          </cell>
          <cell r="L29">
            <v>432.63</v>
          </cell>
          <cell r="M29">
            <v>0</v>
          </cell>
          <cell r="N29" t="str">
            <v>S/L</v>
          </cell>
          <cell r="O29">
            <v>7</v>
          </cell>
          <cell r="P29" t="str">
            <v>Machines &amp; Equipment</v>
          </cell>
        </row>
        <row r="30">
          <cell r="A30" t="str">
            <v>VRZ.21</v>
          </cell>
          <cell r="B30">
            <v>21</v>
          </cell>
          <cell r="C30"/>
          <cell r="D30" t="str">
            <v xml:space="preserve">Waste Oil Tank                               </v>
          </cell>
          <cell r="E30">
            <v>36525</v>
          </cell>
          <cell r="F30">
            <v>1672.79</v>
          </cell>
          <cell r="G30">
            <v>0</v>
          </cell>
          <cell r="H30"/>
          <cell r="I30">
            <v>0</v>
          </cell>
          <cell r="J30">
            <v>1672.79</v>
          </cell>
          <cell r="K30">
            <v>0</v>
          </cell>
          <cell r="L30">
            <v>1672.79</v>
          </cell>
          <cell r="M30">
            <v>0</v>
          </cell>
          <cell r="N30" t="str">
            <v>S/L</v>
          </cell>
          <cell r="O30">
            <v>7</v>
          </cell>
          <cell r="P30" t="str">
            <v>Machines &amp; Equipment</v>
          </cell>
        </row>
        <row r="31">
          <cell r="A31" t="str">
            <v>VRZ.22</v>
          </cell>
          <cell r="B31">
            <v>22</v>
          </cell>
          <cell r="C31"/>
          <cell r="D31" t="str">
            <v xml:space="preserve">Conveyor Line                                </v>
          </cell>
          <cell r="E31">
            <v>36525</v>
          </cell>
          <cell r="F31">
            <v>3624.05</v>
          </cell>
          <cell r="G31">
            <v>0</v>
          </cell>
          <cell r="H31"/>
          <cell r="I31">
            <v>0</v>
          </cell>
          <cell r="J31">
            <v>3624.05</v>
          </cell>
          <cell r="K31">
            <v>0</v>
          </cell>
          <cell r="L31">
            <v>3624.05</v>
          </cell>
          <cell r="M31">
            <v>0</v>
          </cell>
          <cell r="N31" t="str">
            <v>S/L</v>
          </cell>
          <cell r="O31">
            <v>7</v>
          </cell>
          <cell r="P31" t="str">
            <v>Machines &amp; Equipment</v>
          </cell>
        </row>
        <row r="32">
          <cell r="A32" t="str">
            <v>VRZ.23</v>
          </cell>
          <cell r="B32">
            <v>23</v>
          </cell>
          <cell r="C32"/>
          <cell r="D32" t="str">
            <v xml:space="preserve">Scat Rebuild                                 </v>
          </cell>
          <cell r="E32">
            <v>36616</v>
          </cell>
          <cell r="F32">
            <v>20815.080000000002</v>
          </cell>
          <cell r="G32">
            <v>0</v>
          </cell>
          <cell r="H32"/>
          <cell r="I32">
            <v>0</v>
          </cell>
          <cell r="J32">
            <v>20815.080000000002</v>
          </cell>
          <cell r="K32">
            <v>0</v>
          </cell>
          <cell r="L32">
            <v>20815.080000000002</v>
          </cell>
          <cell r="M32">
            <v>0</v>
          </cell>
          <cell r="N32" t="str">
            <v>S/L</v>
          </cell>
          <cell r="O32">
            <v>7</v>
          </cell>
          <cell r="P32" t="str">
            <v>Machines &amp; Equipment</v>
          </cell>
        </row>
        <row r="33">
          <cell r="A33" t="str">
            <v>VRZ.24</v>
          </cell>
          <cell r="B33">
            <v>24</v>
          </cell>
          <cell r="C33"/>
          <cell r="D33" t="str">
            <v xml:space="preserve">Pulltarps Steel Protector System             </v>
          </cell>
          <cell r="E33">
            <v>36642</v>
          </cell>
          <cell r="F33">
            <v>735</v>
          </cell>
          <cell r="G33">
            <v>0</v>
          </cell>
          <cell r="H33"/>
          <cell r="I33">
            <v>0</v>
          </cell>
          <cell r="J33">
            <v>735</v>
          </cell>
          <cell r="K33">
            <v>0</v>
          </cell>
          <cell r="L33">
            <v>735</v>
          </cell>
          <cell r="M33">
            <v>0</v>
          </cell>
          <cell r="N33" t="str">
            <v>S/L</v>
          </cell>
          <cell r="O33">
            <v>7</v>
          </cell>
          <cell r="P33" t="str">
            <v>Machines &amp; Equipment</v>
          </cell>
        </row>
        <row r="34">
          <cell r="A34" t="str">
            <v>VRZ.25</v>
          </cell>
          <cell r="B34">
            <v>25</v>
          </cell>
          <cell r="C34"/>
          <cell r="D34" t="str">
            <v xml:space="preserve">26 Concrete Blocks                           </v>
          </cell>
          <cell r="E34">
            <v>36643</v>
          </cell>
          <cell r="F34">
            <v>650</v>
          </cell>
          <cell r="G34">
            <v>0</v>
          </cell>
          <cell r="H34"/>
          <cell r="I34">
            <v>0</v>
          </cell>
          <cell r="J34">
            <v>650</v>
          </cell>
          <cell r="K34">
            <v>0</v>
          </cell>
          <cell r="L34">
            <v>650</v>
          </cell>
          <cell r="M34">
            <v>0</v>
          </cell>
          <cell r="N34" t="str">
            <v>S/L</v>
          </cell>
          <cell r="O34">
            <v>7</v>
          </cell>
          <cell r="P34" t="str">
            <v>Machines &amp; Equipment</v>
          </cell>
        </row>
        <row r="35">
          <cell r="A35" t="str">
            <v>VRZ.26</v>
          </cell>
          <cell r="B35">
            <v>26</v>
          </cell>
          <cell r="C35"/>
          <cell r="D35" t="str">
            <v xml:space="preserve">14 Concrete Blocks                           </v>
          </cell>
          <cell r="E35">
            <v>36677</v>
          </cell>
          <cell r="F35">
            <v>350</v>
          </cell>
          <cell r="G35">
            <v>0</v>
          </cell>
          <cell r="H35"/>
          <cell r="I35">
            <v>0</v>
          </cell>
          <cell r="J35">
            <v>350</v>
          </cell>
          <cell r="K35">
            <v>0</v>
          </cell>
          <cell r="L35">
            <v>350</v>
          </cell>
          <cell r="M35">
            <v>0</v>
          </cell>
          <cell r="N35" t="str">
            <v>S/L</v>
          </cell>
          <cell r="O35">
            <v>7</v>
          </cell>
          <cell r="P35" t="str">
            <v>Machines &amp; Equipment</v>
          </cell>
        </row>
        <row r="36">
          <cell r="A36" t="str">
            <v>VRZ.27</v>
          </cell>
          <cell r="B36">
            <v>27</v>
          </cell>
          <cell r="C36"/>
          <cell r="D36" t="str">
            <v xml:space="preserve">10 VHF Spirit Radios and 10 charging trays   </v>
          </cell>
          <cell r="E36">
            <v>36799</v>
          </cell>
          <cell r="F36">
            <v>2442.1</v>
          </cell>
          <cell r="G36">
            <v>0</v>
          </cell>
          <cell r="H36"/>
          <cell r="I36">
            <v>0</v>
          </cell>
          <cell r="J36">
            <v>2442.1</v>
          </cell>
          <cell r="K36">
            <v>0</v>
          </cell>
          <cell r="L36">
            <v>2442.1</v>
          </cell>
          <cell r="M36">
            <v>0</v>
          </cell>
          <cell r="N36" t="str">
            <v>S/L</v>
          </cell>
          <cell r="O36">
            <v>7</v>
          </cell>
          <cell r="P36" t="str">
            <v>Machines &amp; Equipment</v>
          </cell>
        </row>
        <row r="37">
          <cell r="A37" t="str">
            <v>VRZ.28</v>
          </cell>
          <cell r="B37">
            <v>28</v>
          </cell>
          <cell r="C37"/>
          <cell r="D37" t="str">
            <v xml:space="preserve">Scale Printer                                </v>
          </cell>
          <cell r="E37">
            <v>36844</v>
          </cell>
          <cell r="F37">
            <v>1168.3800000000001</v>
          </cell>
          <cell r="G37">
            <v>0</v>
          </cell>
          <cell r="H37"/>
          <cell r="I37">
            <v>0</v>
          </cell>
          <cell r="J37">
            <v>1168.3800000000001</v>
          </cell>
          <cell r="K37">
            <v>0</v>
          </cell>
          <cell r="L37">
            <v>1168.3800000000001</v>
          </cell>
          <cell r="M37">
            <v>0</v>
          </cell>
          <cell r="N37" t="str">
            <v>S/L</v>
          </cell>
          <cell r="O37">
            <v>7</v>
          </cell>
          <cell r="P37" t="str">
            <v>Machines &amp; Equipment</v>
          </cell>
        </row>
        <row r="38">
          <cell r="A38" t="str">
            <v>VRZ.29</v>
          </cell>
          <cell r="B38">
            <v>29</v>
          </cell>
          <cell r="C38"/>
          <cell r="D38" t="str">
            <v xml:space="preserve">NWGL-Arm and Stand .7 Nozzel                 </v>
          </cell>
          <cell r="E38">
            <v>35642</v>
          </cell>
          <cell r="F38">
            <v>700</v>
          </cell>
          <cell r="G38">
            <v>0</v>
          </cell>
          <cell r="H38"/>
          <cell r="I38">
            <v>0</v>
          </cell>
          <cell r="J38">
            <v>700</v>
          </cell>
          <cell r="K38">
            <v>0</v>
          </cell>
          <cell r="L38">
            <v>700</v>
          </cell>
          <cell r="M38">
            <v>0</v>
          </cell>
          <cell r="N38" t="str">
            <v>S/L</v>
          </cell>
          <cell r="O38">
            <v>7</v>
          </cell>
          <cell r="P38" t="str">
            <v>Machines &amp; Equipment</v>
          </cell>
        </row>
        <row r="39">
          <cell r="A39" t="str">
            <v>VRZ.30</v>
          </cell>
          <cell r="B39">
            <v>31</v>
          </cell>
          <cell r="C39"/>
          <cell r="D39" t="str">
            <v xml:space="preserve">NWGL-18388 Uni &amp; STD B/U                     </v>
          </cell>
          <cell r="E39">
            <v>35703</v>
          </cell>
          <cell r="F39">
            <v>14050</v>
          </cell>
          <cell r="G39">
            <v>0</v>
          </cell>
          <cell r="H39"/>
          <cell r="I39">
            <v>0</v>
          </cell>
          <cell r="J39">
            <v>14050</v>
          </cell>
          <cell r="K39">
            <v>0</v>
          </cell>
          <cell r="L39">
            <v>14050</v>
          </cell>
          <cell r="M39">
            <v>0</v>
          </cell>
          <cell r="N39" t="str">
            <v>S/L</v>
          </cell>
          <cell r="O39">
            <v>7</v>
          </cell>
          <cell r="P39" t="str">
            <v>Machines &amp; Equipment</v>
          </cell>
        </row>
        <row r="40">
          <cell r="A40" t="str">
            <v>VRZ.31</v>
          </cell>
          <cell r="B40">
            <v>33</v>
          </cell>
          <cell r="C40"/>
          <cell r="D40" t="str">
            <v xml:space="preserve">NWGL-121 Concrete Blocks                     </v>
          </cell>
          <cell r="E40">
            <v>35976</v>
          </cell>
          <cell r="F40">
            <v>3025</v>
          </cell>
          <cell r="G40">
            <v>0</v>
          </cell>
          <cell r="H40"/>
          <cell r="I40">
            <v>0</v>
          </cell>
          <cell r="J40">
            <v>3025</v>
          </cell>
          <cell r="K40">
            <v>0</v>
          </cell>
          <cell r="L40">
            <v>3025</v>
          </cell>
          <cell r="M40">
            <v>0</v>
          </cell>
          <cell r="N40" t="str">
            <v>S/L</v>
          </cell>
          <cell r="O40">
            <v>7</v>
          </cell>
          <cell r="P40" t="str">
            <v>Machines &amp; Equipment</v>
          </cell>
        </row>
        <row r="41">
          <cell r="A41" t="str">
            <v>VRZ.32</v>
          </cell>
          <cell r="B41">
            <v>34</v>
          </cell>
          <cell r="C41"/>
          <cell r="D41" t="str">
            <v xml:space="preserve">NWGL-Komatsu WA380-3L Wheel Loader           </v>
          </cell>
          <cell r="E41">
            <v>36052</v>
          </cell>
          <cell r="F41">
            <v>203910</v>
          </cell>
          <cell r="G41">
            <v>0</v>
          </cell>
          <cell r="H41"/>
          <cell r="I41">
            <v>0</v>
          </cell>
          <cell r="J41">
            <v>203910</v>
          </cell>
          <cell r="K41">
            <v>0</v>
          </cell>
          <cell r="L41">
            <v>203910</v>
          </cell>
          <cell r="M41">
            <v>0</v>
          </cell>
          <cell r="N41" t="str">
            <v>S/L</v>
          </cell>
          <cell r="O41">
            <v>7</v>
          </cell>
          <cell r="P41" t="str">
            <v>Machines &amp; Equipment</v>
          </cell>
        </row>
        <row r="42">
          <cell r="A42" t="str">
            <v>VRZ.33</v>
          </cell>
          <cell r="B42">
            <v>35</v>
          </cell>
          <cell r="C42"/>
          <cell r="D42" t="str">
            <v xml:space="preserve">NWGL-180 Concrete Blocks                     </v>
          </cell>
          <cell r="E42">
            <v>36085</v>
          </cell>
          <cell r="F42">
            <v>4500</v>
          </cell>
          <cell r="G42">
            <v>0</v>
          </cell>
          <cell r="H42"/>
          <cell r="I42">
            <v>0</v>
          </cell>
          <cell r="J42">
            <v>4500</v>
          </cell>
          <cell r="K42">
            <v>0</v>
          </cell>
          <cell r="L42">
            <v>4500</v>
          </cell>
          <cell r="M42">
            <v>0</v>
          </cell>
          <cell r="N42" t="str">
            <v>S/L</v>
          </cell>
          <cell r="O42">
            <v>7</v>
          </cell>
          <cell r="P42" t="str">
            <v>Machines &amp; Equipment</v>
          </cell>
        </row>
        <row r="43">
          <cell r="A43" t="str">
            <v>VRZ.34</v>
          </cell>
          <cell r="B43">
            <v>36</v>
          </cell>
          <cell r="C43"/>
          <cell r="D43" t="str">
            <v xml:space="preserve">NWGL-Pentium 133 Wokstation                  </v>
          </cell>
          <cell r="E43">
            <v>35796</v>
          </cell>
          <cell r="F43">
            <v>1439</v>
          </cell>
          <cell r="G43">
            <v>0</v>
          </cell>
          <cell r="H43"/>
          <cell r="I43">
            <v>0</v>
          </cell>
          <cell r="J43">
            <v>1439</v>
          </cell>
          <cell r="K43">
            <v>0</v>
          </cell>
          <cell r="L43">
            <v>1439</v>
          </cell>
          <cell r="M43">
            <v>0</v>
          </cell>
          <cell r="N43" t="str">
            <v>S/L</v>
          </cell>
          <cell r="O43">
            <v>7</v>
          </cell>
          <cell r="P43" t="str">
            <v>Machines &amp; Equipment</v>
          </cell>
        </row>
        <row r="44">
          <cell r="A44" t="str">
            <v>VRZ.35</v>
          </cell>
          <cell r="B44">
            <v>37</v>
          </cell>
          <cell r="C44"/>
          <cell r="D44" t="str">
            <v xml:space="preserve">NWGL-50 Concrete Blocks                      </v>
          </cell>
          <cell r="E44">
            <v>36197</v>
          </cell>
          <cell r="F44">
            <v>1250</v>
          </cell>
          <cell r="G44">
            <v>0</v>
          </cell>
          <cell r="H44"/>
          <cell r="I44">
            <v>0</v>
          </cell>
          <cell r="J44">
            <v>1250</v>
          </cell>
          <cell r="K44">
            <v>0</v>
          </cell>
          <cell r="L44">
            <v>1250</v>
          </cell>
          <cell r="M44">
            <v>0</v>
          </cell>
          <cell r="N44" t="str">
            <v>S/L</v>
          </cell>
          <cell r="O44">
            <v>7</v>
          </cell>
          <cell r="P44" t="str">
            <v>Machines &amp; Equipment</v>
          </cell>
        </row>
        <row r="45">
          <cell r="A45" t="str">
            <v>VRZ.36</v>
          </cell>
          <cell r="B45">
            <v>38</v>
          </cell>
          <cell r="C45"/>
          <cell r="D45" t="str">
            <v xml:space="preserve">NWGL-Concrete Blocks                         </v>
          </cell>
          <cell r="E45">
            <v>36460</v>
          </cell>
          <cell r="F45">
            <v>1250</v>
          </cell>
          <cell r="G45">
            <v>0</v>
          </cell>
          <cell r="H45"/>
          <cell r="I45">
            <v>0</v>
          </cell>
          <cell r="J45">
            <v>1250</v>
          </cell>
          <cell r="K45">
            <v>0</v>
          </cell>
          <cell r="L45">
            <v>1250</v>
          </cell>
          <cell r="M45">
            <v>0</v>
          </cell>
          <cell r="N45" t="str">
            <v>S/L</v>
          </cell>
          <cell r="O45">
            <v>7</v>
          </cell>
          <cell r="P45" t="str">
            <v>Machines &amp; Equipment</v>
          </cell>
        </row>
        <row r="46">
          <cell r="A46" t="str">
            <v>VRZ.37</v>
          </cell>
          <cell r="B46">
            <v>39</v>
          </cell>
          <cell r="C46"/>
          <cell r="D46" t="str">
            <v xml:space="preserve">NWGL-40,000 s.f. Tarp                        </v>
          </cell>
          <cell r="E46">
            <v>36525</v>
          </cell>
          <cell r="F46">
            <v>3077.95</v>
          </cell>
          <cell r="G46">
            <v>0</v>
          </cell>
          <cell r="H46"/>
          <cell r="I46">
            <v>0</v>
          </cell>
          <cell r="J46">
            <v>3077.95</v>
          </cell>
          <cell r="K46">
            <v>0</v>
          </cell>
          <cell r="L46">
            <v>3077.95</v>
          </cell>
          <cell r="M46">
            <v>0</v>
          </cell>
          <cell r="N46" t="str">
            <v>S/L</v>
          </cell>
          <cell r="O46">
            <v>7</v>
          </cell>
          <cell r="P46" t="str">
            <v>Machines &amp; Equipment</v>
          </cell>
        </row>
        <row r="47">
          <cell r="A47" t="str">
            <v>VRZ.38</v>
          </cell>
          <cell r="B47">
            <v>40</v>
          </cell>
          <cell r="C47"/>
          <cell r="D47" t="str">
            <v xml:space="preserve">NWGL-Rebuild Compost Turner                  </v>
          </cell>
          <cell r="E47">
            <v>36525</v>
          </cell>
          <cell r="F47">
            <v>11471.98</v>
          </cell>
          <cell r="G47">
            <v>0</v>
          </cell>
          <cell r="H47"/>
          <cell r="I47">
            <v>0</v>
          </cell>
          <cell r="J47">
            <v>11471.98</v>
          </cell>
          <cell r="K47">
            <v>0</v>
          </cell>
          <cell r="L47">
            <v>11471.98</v>
          </cell>
          <cell r="M47">
            <v>0</v>
          </cell>
          <cell r="N47" t="str">
            <v>S/L</v>
          </cell>
          <cell r="O47">
            <v>7</v>
          </cell>
          <cell r="P47" t="str">
            <v>Machines &amp; Equipment</v>
          </cell>
        </row>
        <row r="48">
          <cell r="A48" t="str">
            <v>VRZ.39</v>
          </cell>
          <cell r="B48">
            <v>41</v>
          </cell>
          <cell r="C48"/>
          <cell r="D48" t="str">
            <v>CAT 3208 Engine Complete Exchange - 1982 Ford</v>
          </cell>
          <cell r="E48">
            <v>36950</v>
          </cell>
          <cell r="F48">
            <v>9051.9599999999991</v>
          </cell>
          <cell r="G48">
            <v>0</v>
          </cell>
          <cell r="H48"/>
          <cell r="I48">
            <v>0</v>
          </cell>
          <cell r="J48">
            <v>9051.9599999999991</v>
          </cell>
          <cell r="K48">
            <v>0</v>
          </cell>
          <cell r="L48">
            <v>9051.9599999999991</v>
          </cell>
          <cell r="M48">
            <v>0</v>
          </cell>
          <cell r="N48" t="str">
            <v>S/L</v>
          </cell>
          <cell r="O48">
            <v>7</v>
          </cell>
          <cell r="P48" t="str">
            <v>Machines &amp; Equipment</v>
          </cell>
        </row>
        <row r="49">
          <cell r="A49" t="str">
            <v>VRZ.40</v>
          </cell>
          <cell r="B49">
            <v>42</v>
          </cell>
          <cell r="C49"/>
          <cell r="D49" t="str">
            <v xml:space="preserve">4' X 4' 5K Floor Scale                       </v>
          </cell>
          <cell r="E49">
            <v>36962</v>
          </cell>
          <cell r="F49">
            <v>1870</v>
          </cell>
          <cell r="G49">
            <v>0</v>
          </cell>
          <cell r="H49"/>
          <cell r="I49">
            <v>0</v>
          </cell>
          <cell r="J49">
            <v>1870</v>
          </cell>
          <cell r="K49">
            <v>0</v>
          </cell>
          <cell r="L49">
            <v>1870</v>
          </cell>
          <cell r="M49">
            <v>0</v>
          </cell>
          <cell r="N49" t="str">
            <v>S/L</v>
          </cell>
          <cell r="O49">
            <v>7</v>
          </cell>
          <cell r="P49" t="str">
            <v>Machines &amp; Equipment</v>
          </cell>
        </row>
        <row r="50">
          <cell r="A50" t="str">
            <v>VRZ.41</v>
          </cell>
          <cell r="B50">
            <v>43</v>
          </cell>
          <cell r="C50"/>
          <cell r="D50" t="str">
            <v xml:space="preserve">42 Concrete Blocks                           </v>
          </cell>
          <cell r="E50">
            <v>37070</v>
          </cell>
          <cell r="F50">
            <v>1050</v>
          </cell>
          <cell r="G50">
            <v>0</v>
          </cell>
          <cell r="H50"/>
          <cell r="I50">
            <v>0</v>
          </cell>
          <cell r="J50">
            <v>1050</v>
          </cell>
          <cell r="K50">
            <v>0</v>
          </cell>
          <cell r="L50">
            <v>1050</v>
          </cell>
          <cell r="M50">
            <v>0</v>
          </cell>
          <cell r="N50" t="str">
            <v>S/L</v>
          </cell>
          <cell r="O50">
            <v>7</v>
          </cell>
          <cell r="P50" t="str">
            <v>Machines &amp; Equipment</v>
          </cell>
        </row>
        <row r="51">
          <cell r="A51" t="str">
            <v>VRZ.42</v>
          </cell>
          <cell r="B51">
            <v>44</v>
          </cell>
          <cell r="C51"/>
          <cell r="D51" t="str">
            <v xml:space="preserve">3- 1 yd Tote Bin                             </v>
          </cell>
          <cell r="E51">
            <v>35668</v>
          </cell>
          <cell r="F51">
            <v>639</v>
          </cell>
          <cell r="G51">
            <v>0</v>
          </cell>
          <cell r="H51"/>
          <cell r="I51">
            <v>0</v>
          </cell>
          <cell r="J51">
            <v>639</v>
          </cell>
          <cell r="K51">
            <v>0</v>
          </cell>
          <cell r="L51">
            <v>639</v>
          </cell>
          <cell r="M51">
            <v>0</v>
          </cell>
          <cell r="N51" t="str">
            <v>S/L</v>
          </cell>
          <cell r="O51">
            <v>7</v>
          </cell>
          <cell r="P51" t="str">
            <v>Drop Boxes</v>
          </cell>
        </row>
        <row r="52">
          <cell r="A52" t="str">
            <v>VRZ.43</v>
          </cell>
          <cell r="B52">
            <v>45</v>
          </cell>
          <cell r="C52"/>
          <cell r="D52" t="str">
            <v xml:space="preserve">2 - 23yd Special Super Clean Drop Boxes      </v>
          </cell>
          <cell r="E52">
            <v>36642</v>
          </cell>
          <cell r="F52">
            <v>6984</v>
          </cell>
          <cell r="G52">
            <v>0</v>
          </cell>
          <cell r="H52"/>
          <cell r="I52">
            <v>0</v>
          </cell>
          <cell r="J52">
            <v>6984</v>
          </cell>
          <cell r="K52">
            <v>0</v>
          </cell>
          <cell r="L52">
            <v>6984</v>
          </cell>
          <cell r="M52">
            <v>0</v>
          </cell>
          <cell r="N52" t="str">
            <v>S/L</v>
          </cell>
          <cell r="O52">
            <v>7</v>
          </cell>
          <cell r="P52" t="str">
            <v>Drop Boxes</v>
          </cell>
        </row>
        <row r="53">
          <cell r="A53" t="str">
            <v>VRZ.44</v>
          </cell>
          <cell r="B53">
            <v>46</v>
          </cell>
          <cell r="C53"/>
          <cell r="D53" t="str">
            <v xml:space="preserve">Containers                                   </v>
          </cell>
          <cell r="E53">
            <v>35309</v>
          </cell>
          <cell r="F53">
            <v>42903</v>
          </cell>
          <cell r="G53">
            <v>0</v>
          </cell>
          <cell r="H53"/>
          <cell r="I53">
            <v>0</v>
          </cell>
          <cell r="J53">
            <v>42903</v>
          </cell>
          <cell r="K53">
            <v>0</v>
          </cell>
          <cell r="L53">
            <v>42903</v>
          </cell>
          <cell r="M53">
            <v>0</v>
          </cell>
          <cell r="N53" t="str">
            <v>S/L</v>
          </cell>
          <cell r="O53">
            <v>7</v>
          </cell>
          <cell r="P53" t="str">
            <v>Containers</v>
          </cell>
        </row>
        <row r="54">
          <cell r="A54" t="str">
            <v>VRZ.45</v>
          </cell>
          <cell r="B54">
            <v>47</v>
          </cell>
          <cell r="C54"/>
          <cell r="D54" t="str">
            <v xml:space="preserve">1-1yd Tote Bin                               </v>
          </cell>
          <cell r="E54">
            <v>36306</v>
          </cell>
          <cell r="F54">
            <v>213</v>
          </cell>
          <cell r="G54">
            <v>0</v>
          </cell>
          <cell r="H54"/>
          <cell r="I54">
            <v>0</v>
          </cell>
          <cell r="J54">
            <v>213</v>
          </cell>
          <cell r="K54">
            <v>0</v>
          </cell>
          <cell r="L54">
            <v>213</v>
          </cell>
          <cell r="M54">
            <v>0</v>
          </cell>
          <cell r="N54" t="str">
            <v>S/L</v>
          </cell>
          <cell r="O54">
            <v>7</v>
          </cell>
          <cell r="P54" t="str">
            <v>Containers</v>
          </cell>
        </row>
        <row r="55">
          <cell r="A55" t="str">
            <v>VRZ.46</v>
          </cell>
          <cell r="B55">
            <v>48</v>
          </cell>
          <cell r="C55"/>
          <cell r="D55" t="str">
            <v xml:space="preserve">2-2yd Tote Bins                              </v>
          </cell>
          <cell r="E55">
            <v>36306</v>
          </cell>
          <cell r="F55">
            <v>528</v>
          </cell>
          <cell r="G55">
            <v>0</v>
          </cell>
          <cell r="H55"/>
          <cell r="I55">
            <v>0</v>
          </cell>
          <cell r="J55">
            <v>528</v>
          </cell>
          <cell r="K55">
            <v>0</v>
          </cell>
          <cell r="L55">
            <v>528</v>
          </cell>
          <cell r="M55">
            <v>0</v>
          </cell>
          <cell r="N55" t="str">
            <v>S/L</v>
          </cell>
          <cell r="O55">
            <v>7</v>
          </cell>
          <cell r="P55" t="str">
            <v>Containers</v>
          </cell>
        </row>
        <row r="56">
          <cell r="A56" t="str">
            <v>VRZ.47</v>
          </cell>
          <cell r="B56">
            <v>49</v>
          </cell>
          <cell r="C56"/>
          <cell r="D56" t="str">
            <v xml:space="preserve">4-4yd Tote Bins                              </v>
          </cell>
          <cell r="E56">
            <v>36306</v>
          </cell>
          <cell r="F56">
            <v>1656</v>
          </cell>
          <cell r="G56">
            <v>0</v>
          </cell>
          <cell r="H56"/>
          <cell r="I56">
            <v>0</v>
          </cell>
          <cell r="J56">
            <v>1656</v>
          </cell>
          <cell r="K56">
            <v>0</v>
          </cell>
          <cell r="L56">
            <v>1656</v>
          </cell>
          <cell r="M56">
            <v>0</v>
          </cell>
          <cell r="N56" t="str">
            <v>S/L</v>
          </cell>
          <cell r="O56">
            <v>7</v>
          </cell>
          <cell r="P56" t="str">
            <v>Containers</v>
          </cell>
        </row>
        <row r="57">
          <cell r="A57" t="str">
            <v>VRZ.48</v>
          </cell>
          <cell r="B57">
            <v>50</v>
          </cell>
          <cell r="C57"/>
          <cell r="D57" t="str">
            <v xml:space="preserve">NWGL Irrigation Project                      </v>
          </cell>
          <cell r="E57">
            <v>36763</v>
          </cell>
          <cell r="F57">
            <v>8322</v>
          </cell>
          <cell r="G57">
            <v>0</v>
          </cell>
          <cell r="H57"/>
          <cell r="I57">
            <v>0</v>
          </cell>
          <cell r="J57">
            <v>4669.57</v>
          </cell>
          <cell r="K57">
            <v>554.79999999999995</v>
          </cell>
          <cell r="L57">
            <v>5224.37</v>
          </cell>
          <cell r="M57">
            <v>3097.63</v>
          </cell>
          <cell r="N57" t="str">
            <v>S/L</v>
          </cell>
          <cell r="O57">
            <v>15</v>
          </cell>
          <cell r="P57" t="str">
            <v>Land Improvements</v>
          </cell>
        </row>
        <row r="58">
          <cell r="A58" t="str">
            <v>VRZ.49</v>
          </cell>
          <cell r="B58">
            <v>51</v>
          </cell>
          <cell r="C58"/>
          <cell r="D58" t="str">
            <v xml:space="preserve">Water Mainline Installation                  </v>
          </cell>
          <cell r="E58">
            <v>36799</v>
          </cell>
          <cell r="F58">
            <v>2400</v>
          </cell>
          <cell r="G58">
            <v>0</v>
          </cell>
          <cell r="H58"/>
          <cell r="I58">
            <v>0</v>
          </cell>
          <cell r="J58">
            <v>1333.33</v>
          </cell>
          <cell r="K58">
            <v>160</v>
          </cell>
          <cell r="L58">
            <v>1493.33</v>
          </cell>
          <cell r="M58">
            <v>906.67</v>
          </cell>
          <cell r="N58" t="str">
            <v>S/L</v>
          </cell>
          <cell r="O58">
            <v>15</v>
          </cell>
          <cell r="P58" t="str">
            <v>Land Improvements</v>
          </cell>
        </row>
        <row r="59">
          <cell r="A59" t="str">
            <v>VRZ.50</v>
          </cell>
          <cell r="B59">
            <v>52</v>
          </cell>
          <cell r="C59"/>
          <cell r="D59" t="str">
            <v xml:space="preserve">Irrigation Water Service Design              </v>
          </cell>
          <cell r="E59">
            <v>36707</v>
          </cell>
          <cell r="F59">
            <v>1200</v>
          </cell>
          <cell r="G59">
            <v>0</v>
          </cell>
          <cell r="H59"/>
          <cell r="I59">
            <v>0</v>
          </cell>
          <cell r="J59">
            <v>686.67</v>
          </cell>
          <cell r="K59">
            <v>80</v>
          </cell>
          <cell r="L59">
            <v>766.67</v>
          </cell>
          <cell r="M59">
            <v>433.33</v>
          </cell>
          <cell r="N59" t="str">
            <v>S/L</v>
          </cell>
          <cell r="O59">
            <v>15</v>
          </cell>
          <cell r="P59" t="str">
            <v>Land Improvements</v>
          </cell>
        </row>
        <row r="60">
          <cell r="A60" t="str">
            <v>VRZ.51</v>
          </cell>
          <cell r="B60">
            <v>53</v>
          </cell>
          <cell r="C60"/>
          <cell r="D60" t="str">
            <v>NWGL Irrigation Project-Inspections Meter Set</v>
          </cell>
          <cell r="E60">
            <v>36712</v>
          </cell>
          <cell r="F60">
            <v>905.5</v>
          </cell>
          <cell r="G60">
            <v>0</v>
          </cell>
          <cell r="H60"/>
          <cell r="I60">
            <v>0</v>
          </cell>
          <cell r="J60">
            <v>513.14</v>
          </cell>
          <cell r="K60">
            <v>60.37</v>
          </cell>
          <cell r="L60">
            <v>573.51</v>
          </cell>
          <cell r="M60">
            <v>331.99</v>
          </cell>
          <cell r="N60" t="str">
            <v>S/L</v>
          </cell>
          <cell r="O60">
            <v>15</v>
          </cell>
          <cell r="P60" t="str">
            <v>Land Improvements</v>
          </cell>
        </row>
        <row r="61">
          <cell r="A61" t="str">
            <v>VRZ.52</v>
          </cell>
          <cell r="B61">
            <v>54</v>
          </cell>
          <cell r="C61"/>
          <cell r="D61" t="str">
            <v xml:space="preserve">Cascade Model 55D-RRB Remanufactured Rotator </v>
          </cell>
          <cell r="E61">
            <v>37186</v>
          </cell>
          <cell r="F61">
            <v>4420</v>
          </cell>
          <cell r="G61">
            <v>0</v>
          </cell>
          <cell r="H61"/>
          <cell r="I61">
            <v>0</v>
          </cell>
          <cell r="J61">
            <v>4420</v>
          </cell>
          <cell r="K61">
            <v>0</v>
          </cell>
          <cell r="L61">
            <v>4420</v>
          </cell>
          <cell r="M61">
            <v>0</v>
          </cell>
          <cell r="N61" t="str">
            <v>S/L</v>
          </cell>
          <cell r="O61">
            <v>7</v>
          </cell>
          <cell r="P61" t="str">
            <v>Machines &amp; Equipment</v>
          </cell>
        </row>
        <row r="62">
          <cell r="A62" t="str">
            <v>VRZ.53</v>
          </cell>
          <cell r="B62">
            <v>55</v>
          </cell>
          <cell r="C62"/>
          <cell r="D62" t="str">
            <v xml:space="preserve">Partner Plus Phone System - Buyout           </v>
          </cell>
          <cell r="E62">
            <v>37225</v>
          </cell>
          <cell r="F62">
            <v>2686.46</v>
          </cell>
          <cell r="G62">
            <v>0</v>
          </cell>
          <cell r="H62"/>
          <cell r="I62">
            <v>0</v>
          </cell>
          <cell r="J62">
            <v>2686.46</v>
          </cell>
          <cell r="K62">
            <v>0</v>
          </cell>
          <cell r="L62">
            <v>2686.46</v>
          </cell>
          <cell r="M62">
            <v>0</v>
          </cell>
          <cell r="N62" t="str">
            <v>S/L</v>
          </cell>
          <cell r="O62">
            <v>7</v>
          </cell>
          <cell r="P62" t="str">
            <v>Office Equipment</v>
          </cell>
        </row>
        <row r="63">
          <cell r="A63" t="str">
            <v>VRZ.54</v>
          </cell>
          <cell r="B63">
            <v>56</v>
          </cell>
          <cell r="C63"/>
          <cell r="D63" t="str">
            <v xml:space="preserve">HP Lazerjet 1200N                            </v>
          </cell>
          <cell r="E63">
            <v>37215</v>
          </cell>
          <cell r="F63">
            <v>750</v>
          </cell>
          <cell r="G63">
            <v>0</v>
          </cell>
          <cell r="H63"/>
          <cell r="I63">
            <v>0</v>
          </cell>
          <cell r="J63">
            <v>750</v>
          </cell>
          <cell r="K63">
            <v>0</v>
          </cell>
          <cell r="L63">
            <v>750</v>
          </cell>
          <cell r="M63">
            <v>0</v>
          </cell>
          <cell r="N63" t="str">
            <v>S/L</v>
          </cell>
          <cell r="O63">
            <v>5</v>
          </cell>
          <cell r="P63" t="str">
            <v>Office Equipment</v>
          </cell>
        </row>
        <row r="64">
          <cell r="A64" t="str">
            <v>VRZ.55</v>
          </cell>
          <cell r="B64">
            <v>57</v>
          </cell>
          <cell r="C64"/>
          <cell r="D64" t="str">
            <v xml:space="preserve">Cabling for Phone/Visa Network               </v>
          </cell>
          <cell r="E64">
            <v>37225</v>
          </cell>
          <cell r="F64">
            <v>560.29999999999995</v>
          </cell>
          <cell r="G64">
            <v>0</v>
          </cell>
          <cell r="H64"/>
          <cell r="I64">
            <v>0</v>
          </cell>
          <cell r="J64">
            <v>264.56</v>
          </cell>
          <cell r="K64">
            <v>37.35</v>
          </cell>
          <cell r="L64">
            <v>301.91000000000003</v>
          </cell>
          <cell r="M64">
            <v>258.39</v>
          </cell>
          <cell r="N64" t="str">
            <v>S/L</v>
          </cell>
          <cell r="O64">
            <v>15</v>
          </cell>
          <cell r="P64" t="str">
            <v>Land Improvements</v>
          </cell>
        </row>
        <row r="65">
          <cell r="A65" t="str">
            <v>VRZ.56</v>
          </cell>
          <cell r="B65">
            <v>58</v>
          </cell>
          <cell r="C65"/>
          <cell r="D65" t="str">
            <v xml:space="preserve">Deskpro EN SDT P3 Workstation                </v>
          </cell>
          <cell r="E65">
            <v>37225</v>
          </cell>
          <cell r="F65">
            <v>1255</v>
          </cell>
          <cell r="G65">
            <v>0</v>
          </cell>
          <cell r="H65"/>
          <cell r="I65">
            <v>0</v>
          </cell>
          <cell r="J65">
            <v>1255</v>
          </cell>
          <cell r="K65">
            <v>0</v>
          </cell>
          <cell r="L65">
            <v>1255</v>
          </cell>
          <cell r="M65">
            <v>0</v>
          </cell>
          <cell r="N65" t="str">
            <v>S/L</v>
          </cell>
          <cell r="O65">
            <v>5</v>
          </cell>
          <cell r="P65" t="str">
            <v>Office Equipment</v>
          </cell>
        </row>
        <row r="66">
          <cell r="A66" t="str">
            <v>VRZ.57</v>
          </cell>
          <cell r="B66">
            <v>59</v>
          </cell>
          <cell r="C66"/>
          <cell r="D66" t="str">
            <v xml:space="preserve">2-1.58yd Special Tote Bin                    </v>
          </cell>
          <cell r="E66">
            <v>37153</v>
          </cell>
          <cell r="F66">
            <v>618</v>
          </cell>
          <cell r="G66">
            <v>0</v>
          </cell>
          <cell r="H66"/>
          <cell r="I66">
            <v>0</v>
          </cell>
          <cell r="J66">
            <v>618</v>
          </cell>
          <cell r="K66">
            <v>0</v>
          </cell>
          <cell r="L66">
            <v>618</v>
          </cell>
          <cell r="M66">
            <v>0</v>
          </cell>
          <cell r="N66" t="str">
            <v>S/L</v>
          </cell>
          <cell r="O66">
            <v>7</v>
          </cell>
          <cell r="P66" t="str">
            <v>Containers</v>
          </cell>
        </row>
        <row r="67">
          <cell r="A67" t="str">
            <v>VRZ.58</v>
          </cell>
          <cell r="B67">
            <v>60</v>
          </cell>
          <cell r="C67"/>
          <cell r="D67" t="str">
            <v xml:space="preserve">9-3yd Tote Bin                               </v>
          </cell>
          <cell r="E67">
            <v>37153</v>
          </cell>
          <cell r="F67">
            <v>3245.88</v>
          </cell>
          <cell r="G67">
            <v>0</v>
          </cell>
          <cell r="H67"/>
          <cell r="I67">
            <v>0</v>
          </cell>
          <cell r="J67">
            <v>3245.88</v>
          </cell>
          <cell r="K67">
            <v>0</v>
          </cell>
          <cell r="L67">
            <v>3245.88</v>
          </cell>
          <cell r="M67">
            <v>0</v>
          </cell>
          <cell r="N67" t="str">
            <v>S/L</v>
          </cell>
          <cell r="O67">
            <v>7</v>
          </cell>
          <cell r="P67" t="str">
            <v>Containers</v>
          </cell>
        </row>
        <row r="68">
          <cell r="A68" t="str">
            <v>VRZ.59</v>
          </cell>
          <cell r="B68">
            <v>61</v>
          </cell>
          <cell r="C68"/>
          <cell r="D68" t="str">
            <v xml:space="preserve">2-4yd Special Tote Bin                       </v>
          </cell>
          <cell r="E68">
            <v>37153</v>
          </cell>
          <cell r="F68">
            <v>838</v>
          </cell>
          <cell r="G68">
            <v>0</v>
          </cell>
          <cell r="H68"/>
          <cell r="I68">
            <v>0</v>
          </cell>
          <cell r="J68">
            <v>838</v>
          </cell>
          <cell r="K68">
            <v>0</v>
          </cell>
          <cell r="L68">
            <v>838</v>
          </cell>
          <cell r="M68">
            <v>0</v>
          </cell>
          <cell r="N68" t="str">
            <v>S/L</v>
          </cell>
          <cell r="O68">
            <v>7</v>
          </cell>
          <cell r="P68" t="str">
            <v>Containers</v>
          </cell>
        </row>
        <row r="69">
          <cell r="A69" t="str">
            <v>VRZ.60</v>
          </cell>
          <cell r="B69">
            <v>62</v>
          </cell>
          <cell r="C69"/>
          <cell r="D69" t="str">
            <v xml:space="preserve">Install 6' Chain Link                        </v>
          </cell>
          <cell r="E69">
            <v>37222</v>
          </cell>
          <cell r="F69">
            <v>1998.25</v>
          </cell>
          <cell r="G69">
            <v>0</v>
          </cell>
          <cell r="H69"/>
          <cell r="I69">
            <v>0</v>
          </cell>
          <cell r="J69">
            <v>943.64</v>
          </cell>
          <cell r="K69">
            <v>133.22</v>
          </cell>
          <cell r="L69">
            <v>1076.8599999999999</v>
          </cell>
          <cell r="M69">
            <v>921.39</v>
          </cell>
          <cell r="N69" t="str">
            <v>S/L</v>
          </cell>
          <cell r="O69">
            <v>15</v>
          </cell>
          <cell r="P69" t="str">
            <v>Land Improvements</v>
          </cell>
        </row>
        <row r="70">
          <cell r="A70" t="str">
            <v>VRZ.61</v>
          </cell>
          <cell r="B70">
            <v>63</v>
          </cell>
          <cell r="C70"/>
          <cell r="D70" t="str">
            <v xml:space="preserve">12' Flatbed Mounted on NWGL #34              </v>
          </cell>
          <cell r="E70">
            <v>37034</v>
          </cell>
          <cell r="F70">
            <v>7625</v>
          </cell>
          <cell r="G70">
            <v>0</v>
          </cell>
          <cell r="H70"/>
          <cell r="I70">
            <v>0</v>
          </cell>
          <cell r="J70">
            <v>7625</v>
          </cell>
          <cell r="K70">
            <v>0</v>
          </cell>
          <cell r="L70">
            <v>7625</v>
          </cell>
          <cell r="M70">
            <v>0</v>
          </cell>
          <cell r="N70" t="str">
            <v>S/L</v>
          </cell>
          <cell r="O70">
            <v>7</v>
          </cell>
          <cell r="P70" t="str">
            <v>Truck</v>
          </cell>
        </row>
        <row r="71">
          <cell r="A71" t="str">
            <v>VRZ.62</v>
          </cell>
          <cell r="B71">
            <v>64</v>
          </cell>
          <cell r="C71"/>
          <cell r="D71" t="str">
            <v xml:space="preserve">St. Johns Panel System                       </v>
          </cell>
          <cell r="E71">
            <v>37249</v>
          </cell>
          <cell r="F71">
            <v>2400</v>
          </cell>
          <cell r="G71">
            <v>0</v>
          </cell>
          <cell r="H71"/>
          <cell r="I71">
            <v>0</v>
          </cell>
          <cell r="J71">
            <v>2400</v>
          </cell>
          <cell r="K71">
            <v>0</v>
          </cell>
          <cell r="L71">
            <v>2400</v>
          </cell>
          <cell r="M71">
            <v>0</v>
          </cell>
          <cell r="N71" t="str">
            <v>S/L</v>
          </cell>
          <cell r="O71">
            <v>7</v>
          </cell>
          <cell r="P71" t="str">
            <v>Furniture &amp; Fixtures</v>
          </cell>
        </row>
        <row r="72">
          <cell r="A72" t="str">
            <v>VRZ.63</v>
          </cell>
          <cell r="B72">
            <v>65</v>
          </cell>
          <cell r="C72"/>
          <cell r="D72" t="str">
            <v xml:space="preserve">2 Hon  Metal Bookcase 29x34                  </v>
          </cell>
          <cell r="E72">
            <v>37249</v>
          </cell>
          <cell r="F72">
            <v>206</v>
          </cell>
          <cell r="G72">
            <v>0</v>
          </cell>
          <cell r="H72"/>
          <cell r="I72">
            <v>0</v>
          </cell>
          <cell r="J72">
            <v>206</v>
          </cell>
          <cell r="K72">
            <v>0</v>
          </cell>
          <cell r="L72">
            <v>206</v>
          </cell>
          <cell r="M72">
            <v>0</v>
          </cell>
          <cell r="N72" t="str">
            <v>S/L</v>
          </cell>
          <cell r="O72">
            <v>7</v>
          </cell>
          <cell r="P72" t="str">
            <v>Furniture &amp; Fixtures</v>
          </cell>
        </row>
        <row r="73">
          <cell r="A73" t="str">
            <v>VRZ.64</v>
          </cell>
          <cell r="B73">
            <v>66</v>
          </cell>
          <cell r="C73"/>
          <cell r="D73" t="str">
            <v xml:space="preserve">2 Partner Phones                             </v>
          </cell>
          <cell r="E73">
            <v>37256</v>
          </cell>
          <cell r="F73">
            <v>1172.5</v>
          </cell>
          <cell r="G73">
            <v>0</v>
          </cell>
          <cell r="H73"/>
          <cell r="I73">
            <v>0</v>
          </cell>
          <cell r="J73">
            <v>1172.5</v>
          </cell>
          <cell r="K73">
            <v>0</v>
          </cell>
          <cell r="L73">
            <v>1172.5</v>
          </cell>
          <cell r="M73">
            <v>0</v>
          </cell>
          <cell r="N73" t="str">
            <v>S/L</v>
          </cell>
          <cell r="O73">
            <v>7</v>
          </cell>
          <cell r="P73" t="str">
            <v>Office Equipment</v>
          </cell>
        </row>
        <row r="74">
          <cell r="A74" t="str">
            <v>VRZ.65</v>
          </cell>
          <cell r="B74">
            <v>67</v>
          </cell>
          <cell r="C74"/>
          <cell r="D74" t="str">
            <v xml:space="preserve">Best Tel Phone System Upgrade                </v>
          </cell>
          <cell r="E74">
            <v>37344</v>
          </cell>
          <cell r="F74">
            <v>13220</v>
          </cell>
          <cell r="G74">
            <v>0</v>
          </cell>
          <cell r="H74"/>
          <cell r="I74">
            <v>0</v>
          </cell>
          <cell r="J74">
            <v>12747.85</v>
          </cell>
          <cell r="K74">
            <v>472.15</v>
          </cell>
          <cell r="L74">
            <v>13220</v>
          </cell>
          <cell r="M74">
            <v>0</v>
          </cell>
          <cell r="N74" t="str">
            <v>S/L</v>
          </cell>
          <cell r="O74">
            <v>7</v>
          </cell>
          <cell r="P74" t="str">
            <v>Office Equipment</v>
          </cell>
        </row>
        <row r="75">
          <cell r="A75" t="str">
            <v>VRZ.66</v>
          </cell>
          <cell r="B75">
            <v>68</v>
          </cell>
          <cell r="C75"/>
          <cell r="D75" t="str">
            <v xml:space="preserve">Transfer Station Feasibility Study           </v>
          </cell>
          <cell r="E75">
            <v>37329</v>
          </cell>
          <cell r="F75">
            <v>2174.15</v>
          </cell>
          <cell r="G75">
            <v>0</v>
          </cell>
          <cell r="H75"/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2174.15</v>
          </cell>
          <cell r="N75" t="str">
            <v>Memo</v>
          </cell>
          <cell r="O75">
            <v>0</v>
          </cell>
          <cell r="P75" t="str">
            <v>Leasehold Improvements</v>
          </cell>
        </row>
        <row r="76">
          <cell r="A76" t="str">
            <v>VRZ.67</v>
          </cell>
          <cell r="B76">
            <v>69</v>
          </cell>
          <cell r="C76"/>
          <cell r="D76" t="str">
            <v xml:space="preserve">Phone System Upgade                          </v>
          </cell>
          <cell r="E76">
            <v>37315</v>
          </cell>
          <cell r="F76">
            <v>3415.5</v>
          </cell>
          <cell r="G76">
            <v>0</v>
          </cell>
          <cell r="H76"/>
          <cell r="I76">
            <v>0</v>
          </cell>
          <cell r="J76">
            <v>3334.19</v>
          </cell>
          <cell r="K76">
            <v>81.31</v>
          </cell>
          <cell r="L76">
            <v>3415.5</v>
          </cell>
          <cell r="M76">
            <v>0</v>
          </cell>
          <cell r="N76" t="str">
            <v>S/L</v>
          </cell>
          <cell r="O76">
            <v>7</v>
          </cell>
          <cell r="P76" t="str">
            <v>Office Equipment</v>
          </cell>
        </row>
        <row r="77">
          <cell r="A77" t="str">
            <v>VRZ.68</v>
          </cell>
          <cell r="B77">
            <v>70</v>
          </cell>
          <cell r="C77"/>
          <cell r="D77" t="str">
            <v xml:space="preserve">Install New Engine - H50XL                   </v>
          </cell>
          <cell r="E77">
            <v>37407</v>
          </cell>
          <cell r="F77">
            <v>5039.8100000000004</v>
          </cell>
          <cell r="G77">
            <v>0</v>
          </cell>
          <cell r="H77"/>
          <cell r="I77">
            <v>0</v>
          </cell>
          <cell r="J77">
            <v>5039.8100000000004</v>
          </cell>
          <cell r="K77">
            <v>0</v>
          </cell>
          <cell r="L77">
            <v>5039.8100000000004</v>
          </cell>
          <cell r="M77">
            <v>0</v>
          </cell>
          <cell r="N77" t="str">
            <v>S/L</v>
          </cell>
          <cell r="O77">
            <v>5</v>
          </cell>
          <cell r="P77" t="str">
            <v>Truck</v>
          </cell>
        </row>
        <row r="78">
          <cell r="A78" t="str">
            <v>VRZ.69</v>
          </cell>
          <cell r="B78">
            <v>71</v>
          </cell>
          <cell r="C78"/>
          <cell r="D78" t="str">
            <v xml:space="preserve">HY/H50XM 189/3 LP/GM Mono 4/4 Hyd Lights     </v>
          </cell>
          <cell r="E78">
            <v>37407</v>
          </cell>
          <cell r="F78">
            <v>389</v>
          </cell>
          <cell r="G78">
            <v>0</v>
          </cell>
          <cell r="H78"/>
          <cell r="I78">
            <v>0</v>
          </cell>
          <cell r="J78">
            <v>389</v>
          </cell>
          <cell r="K78">
            <v>0</v>
          </cell>
          <cell r="L78">
            <v>389</v>
          </cell>
          <cell r="M78">
            <v>0</v>
          </cell>
          <cell r="N78" t="str">
            <v>S/L</v>
          </cell>
          <cell r="O78">
            <v>5</v>
          </cell>
          <cell r="P78" t="str">
            <v>Truck</v>
          </cell>
        </row>
        <row r="79">
          <cell r="A79" t="str">
            <v>VRZ.70</v>
          </cell>
          <cell r="B79">
            <v>72</v>
          </cell>
          <cell r="C79"/>
          <cell r="D79" t="str">
            <v xml:space="preserve">Scale House Management Software              </v>
          </cell>
          <cell r="E79">
            <v>37407</v>
          </cell>
          <cell r="F79">
            <v>6500</v>
          </cell>
          <cell r="G79">
            <v>0</v>
          </cell>
          <cell r="H79"/>
          <cell r="I79">
            <v>0</v>
          </cell>
          <cell r="J79">
            <v>6500</v>
          </cell>
          <cell r="K79">
            <v>0</v>
          </cell>
          <cell r="L79">
            <v>6500</v>
          </cell>
          <cell r="M79">
            <v>0</v>
          </cell>
          <cell r="N79" t="str">
            <v>S/L</v>
          </cell>
          <cell r="O79">
            <v>3</v>
          </cell>
          <cell r="P79" t="str">
            <v>Office Equipment</v>
          </cell>
        </row>
        <row r="80">
          <cell r="A80" t="str">
            <v>VRZ.71</v>
          </cell>
          <cell r="B80">
            <v>73</v>
          </cell>
          <cell r="C80"/>
          <cell r="D80" t="str">
            <v xml:space="preserve">Best Tel Phone System Upgrade                </v>
          </cell>
          <cell r="E80">
            <v>37427</v>
          </cell>
          <cell r="F80">
            <v>279</v>
          </cell>
          <cell r="G80">
            <v>0</v>
          </cell>
          <cell r="H80"/>
          <cell r="I80">
            <v>0</v>
          </cell>
          <cell r="J80">
            <v>259.08999999999997</v>
          </cell>
          <cell r="K80">
            <v>19.91</v>
          </cell>
          <cell r="L80">
            <v>279</v>
          </cell>
          <cell r="M80">
            <v>0</v>
          </cell>
          <cell r="N80" t="str">
            <v>S/L</v>
          </cell>
          <cell r="O80">
            <v>7</v>
          </cell>
          <cell r="P80" t="str">
            <v>Office Equipment</v>
          </cell>
        </row>
        <row r="81">
          <cell r="A81" t="str">
            <v>VRZ.72</v>
          </cell>
          <cell r="B81">
            <v>74</v>
          </cell>
          <cell r="C81"/>
          <cell r="D81" t="str">
            <v xml:space="preserve">Mobile Screen Plant                          </v>
          </cell>
          <cell r="E81">
            <v>37433</v>
          </cell>
          <cell r="F81">
            <v>131500</v>
          </cell>
          <cell r="G81">
            <v>0</v>
          </cell>
          <cell r="H81"/>
          <cell r="I81">
            <v>0</v>
          </cell>
          <cell r="J81">
            <v>122107.12</v>
          </cell>
          <cell r="K81">
            <v>9392.8799999999992</v>
          </cell>
          <cell r="L81">
            <v>131500</v>
          </cell>
          <cell r="M81">
            <v>0</v>
          </cell>
          <cell r="N81" t="str">
            <v>S/L</v>
          </cell>
          <cell r="O81">
            <v>7</v>
          </cell>
          <cell r="P81" t="str">
            <v>Machines &amp; Equipment</v>
          </cell>
        </row>
        <row r="82">
          <cell r="A82" t="str">
            <v>VRZ.73</v>
          </cell>
          <cell r="B82">
            <v>75</v>
          </cell>
          <cell r="C82"/>
          <cell r="D82" t="str">
            <v xml:space="preserve">Scale System Upgrade                         </v>
          </cell>
          <cell r="E82">
            <v>37529</v>
          </cell>
          <cell r="F82">
            <v>1260</v>
          </cell>
          <cell r="G82">
            <v>0</v>
          </cell>
          <cell r="H82"/>
          <cell r="I82">
            <v>0</v>
          </cell>
          <cell r="J82">
            <v>1125</v>
          </cell>
          <cell r="K82">
            <v>135</v>
          </cell>
          <cell r="L82">
            <v>1260</v>
          </cell>
          <cell r="M82">
            <v>0</v>
          </cell>
          <cell r="N82" t="str">
            <v>S/L</v>
          </cell>
          <cell r="O82">
            <v>7</v>
          </cell>
          <cell r="P82" t="str">
            <v>Machines &amp; Equipment</v>
          </cell>
        </row>
        <row r="83">
          <cell r="A83" t="str">
            <v>VRZ.74</v>
          </cell>
          <cell r="B83">
            <v>76</v>
          </cell>
          <cell r="C83"/>
          <cell r="D83" t="str">
            <v xml:space="preserve">Transfer Station Feasibility Study           </v>
          </cell>
          <cell r="E83">
            <v>37468</v>
          </cell>
          <cell r="F83">
            <v>3369.55</v>
          </cell>
          <cell r="G83">
            <v>0</v>
          </cell>
          <cell r="H83"/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3369.55</v>
          </cell>
          <cell r="N83" t="str">
            <v>Memo</v>
          </cell>
          <cell r="O83">
            <v>0</v>
          </cell>
          <cell r="P83" t="str">
            <v>Leasehold Improvements</v>
          </cell>
        </row>
        <row r="84">
          <cell r="A84" t="str">
            <v>VRZ.75</v>
          </cell>
          <cell r="B84">
            <v>77</v>
          </cell>
          <cell r="C84"/>
          <cell r="D84" t="str">
            <v xml:space="preserve">Install 3 Cisco Aironet Antennas             </v>
          </cell>
          <cell r="E84">
            <v>37579</v>
          </cell>
          <cell r="F84">
            <v>5958.25</v>
          </cell>
          <cell r="G84">
            <v>0</v>
          </cell>
          <cell r="H84"/>
          <cell r="I84">
            <v>0</v>
          </cell>
          <cell r="J84">
            <v>5178.01</v>
          </cell>
          <cell r="K84">
            <v>780.24</v>
          </cell>
          <cell r="L84">
            <v>5958.25</v>
          </cell>
          <cell r="M84">
            <v>0</v>
          </cell>
          <cell r="N84" t="str">
            <v>S/L</v>
          </cell>
          <cell r="O84">
            <v>7</v>
          </cell>
          <cell r="P84" t="str">
            <v>Machines &amp; Equipment</v>
          </cell>
        </row>
        <row r="85">
          <cell r="A85" t="str">
            <v>VRZ.76</v>
          </cell>
          <cell r="B85">
            <v>78</v>
          </cell>
          <cell r="C85"/>
          <cell r="D85" t="str">
            <v>Install Data Cable for Voice Mail - 2nd Floor</v>
          </cell>
          <cell r="E85">
            <v>37621</v>
          </cell>
          <cell r="F85">
            <v>450</v>
          </cell>
          <cell r="G85">
            <v>0</v>
          </cell>
          <cell r="H85"/>
          <cell r="I85">
            <v>0</v>
          </cell>
          <cell r="J85">
            <v>385.74</v>
          </cell>
          <cell r="K85">
            <v>64.260000000000005</v>
          </cell>
          <cell r="L85">
            <v>450</v>
          </cell>
          <cell r="M85">
            <v>0</v>
          </cell>
          <cell r="N85" t="str">
            <v>S/L</v>
          </cell>
          <cell r="O85">
            <v>7</v>
          </cell>
          <cell r="P85" t="str">
            <v>Machines &amp; Equipment</v>
          </cell>
        </row>
        <row r="86">
          <cell r="A86" t="str">
            <v>VRZ.77</v>
          </cell>
          <cell r="B86">
            <v>79</v>
          </cell>
          <cell r="C86"/>
          <cell r="D86" t="str">
            <v xml:space="preserve">1988 Freightliner  - NWG #24                 </v>
          </cell>
          <cell r="E86">
            <v>37578</v>
          </cell>
          <cell r="F86">
            <v>25000</v>
          </cell>
          <cell r="G86">
            <v>0</v>
          </cell>
          <cell r="H86"/>
          <cell r="I86">
            <v>0</v>
          </cell>
          <cell r="J86">
            <v>25000</v>
          </cell>
          <cell r="K86">
            <v>0</v>
          </cell>
          <cell r="L86">
            <v>25000</v>
          </cell>
          <cell r="M86">
            <v>0</v>
          </cell>
          <cell r="N86" t="str">
            <v>S/L</v>
          </cell>
          <cell r="O86">
            <v>5</v>
          </cell>
          <cell r="P86" t="str">
            <v>Truck</v>
          </cell>
        </row>
        <row r="87">
          <cell r="A87" t="str">
            <v>VRZ.78</v>
          </cell>
          <cell r="B87">
            <v>80</v>
          </cell>
          <cell r="C87"/>
          <cell r="D87" t="str">
            <v xml:space="preserve">1978 Trailmobile Trailer - NWG #25           </v>
          </cell>
          <cell r="E87">
            <v>37578</v>
          </cell>
          <cell r="F87">
            <v>15000</v>
          </cell>
          <cell r="G87">
            <v>0</v>
          </cell>
          <cell r="H87"/>
          <cell r="I87">
            <v>0</v>
          </cell>
          <cell r="J87">
            <v>15000</v>
          </cell>
          <cell r="K87">
            <v>0</v>
          </cell>
          <cell r="L87">
            <v>15000</v>
          </cell>
          <cell r="M87">
            <v>0</v>
          </cell>
          <cell r="N87" t="str">
            <v>S/L</v>
          </cell>
          <cell r="O87">
            <v>5</v>
          </cell>
          <cell r="P87" t="str">
            <v>Truck</v>
          </cell>
        </row>
        <row r="88">
          <cell r="A88" t="str">
            <v>VRZ.79</v>
          </cell>
          <cell r="B88">
            <v>81</v>
          </cell>
          <cell r="C88"/>
          <cell r="D88" t="str">
            <v xml:space="preserve">Computer Network Installation                </v>
          </cell>
          <cell r="E88">
            <v>37582</v>
          </cell>
          <cell r="F88">
            <v>10385.629999999999</v>
          </cell>
          <cell r="G88">
            <v>0</v>
          </cell>
          <cell r="H88"/>
          <cell r="I88">
            <v>0</v>
          </cell>
          <cell r="J88">
            <v>10385.629999999999</v>
          </cell>
          <cell r="K88">
            <v>0</v>
          </cell>
          <cell r="L88">
            <v>10385.629999999999</v>
          </cell>
          <cell r="M88">
            <v>0</v>
          </cell>
          <cell r="N88" t="str">
            <v>S/L</v>
          </cell>
          <cell r="O88">
            <v>5</v>
          </cell>
          <cell r="P88" t="str">
            <v>Office Equipment</v>
          </cell>
        </row>
        <row r="89">
          <cell r="A89" t="str">
            <v>VRZ.80</v>
          </cell>
          <cell r="B89">
            <v>82</v>
          </cell>
          <cell r="C89"/>
          <cell r="D89" t="str">
            <v xml:space="preserve">F-20 Two Wheel Drive Windrow Turner Engine   </v>
          </cell>
          <cell r="E89">
            <v>37749</v>
          </cell>
          <cell r="F89">
            <v>234390</v>
          </cell>
          <cell r="G89">
            <v>0</v>
          </cell>
          <cell r="H89"/>
          <cell r="I89">
            <v>0</v>
          </cell>
          <cell r="J89">
            <v>189744.31</v>
          </cell>
          <cell r="K89">
            <v>33484.29</v>
          </cell>
          <cell r="L89">
            <v>223228.6</v>
          </cell>
          <cell r="M89">
            <v>11161.4</v>
          </cell>
          <cell r="N89" t="str">
            <v>S/L</v>
          </cell>
          <cell r="O89">
            <v>7</v>
          </cell>
          <cell r="P89" t="str">
            <v>Machines &amp; Equipment</v>
          </cell>
        </row>
        <row r="90">
          <cell r="A90" t="str">
            <v>VRZ.81</v>
          </cell>
          <cell r="B90">
            <v>83</v>
          </cell>
          <cell r="C90"/>
          <cell r="D90" t="str">
            <v xml:space="preserve">Engine Assembly                              </v>
          </cell>
          <cell r="E90">
            <v>37741</v>
          </cell>
          <cell r="F90">
            <v>3376</v>
          </cell>
          <cell r="G90">
            <v>0</v>
          </cell>
          <cell r="H90"/>
          <cell r="I90">
            <v>0</v>
          </cell>
          <cell r="J90">
            <v>2732.97</v>
          </cell>
          <cell r="K90">
            <v>482.29</v>
          </cell>
          <cell r="L90">
            <v>3215.26</v>
          </cell>
          <cell r="M90">
            <v>160.74</v>
          </cell>
          <cell r="N90" t="str">
            <v>S/L</v>
          </cell>
          <cell r="O90">
            <v>7</v>
          </cell>
          <cell r="P90" t="str">
            <v>Machines &amp; Equipment</v>
          </cell>
        </row>
        <row r="91">
          <cell r="A91" t="str">
            <v>VRZ.82</v>
          </cell>
          <cell r="B91">
            <v>84</v>
          </cell>
          <cell r="C91"/>
          <cell r="D91" t="str">
            <v xml:space="preserve">2000 Hyster Forklift - Model H50XM           </v>
          </cell>
          <cell r="E91">
            <v>38075</v>
          </cell>
          <cell r="F91">
            <v>13745</v>
          </cell>
          <cell r="G91">
            <v>0</v>
          </cell>
          <cell r="H91"/>
          <cell r="I91">
            <v>0</v>
          </cell>
          <cell r="J91">
            <v>9326.9599999999991</v>
          </cell>
          <cell r="K91">
            <v>1963.57</v>
          </cell>
          <cell r="L91">
            <v>11290.53</v>
          </cell>
          <cell r="M91">
            <v>2454.4699999999998</v>
          </cell>
          <cell r="N91" t="str">
            <v>S/L</v>
          </cell>
          <cell r="O91">
            <v>7</v>
          </cell>
          <cell r="P91" t="str">
            <v>Machines &amp; Equipment</v>
          </cell>
        </row>
        <row r="92">
          <cell r="A92" t="str">
            <v>VRZ.83</v>
          </cell>
          <cell r="B92">
            <v>85</v>
          </cell>
          <cell r="C92"/>
          <cell r="D92" t="str">
            <v xml:space="preserve">Rebuild Engine - #103                        </v>
          </cell>
          <cell r="E92">
            <v>38098</v>
          </cell>
          <cell r="F92">
            <v>5469.71</v>
          </cell>
          <cell r="G92">
            <v>0</v>
          </cell>
          <cell r="H92"/>
          <cell r="I92">
            <v>0</v>
          </cell>
          <cell r="J92">
            <v>5105.05</v>
          </cell>
          <cell r="K92">
            <v>364.66</v>
          </cell>
          <cell r="L92">
            <v>5469.71</v>
          </cell>
          <cell r="M92">
            <v>0</v>
          </cell>
          <cell r="N92" t="str">
            <v>S/L</v>
          </cell>
          <cell r="O92">
            <v>5</v>
          </cell>
          <cell r="P92" t="str">
            <v>Truck</v>
          </cell>
        </row>
        <row r="93">
          <cell r="A93" t="str">
            <v>VRZ.84</v>
          </cell>
          <cell r="B93">
            <v>86</v>
          </cell>
          <cell r="C93"/>
          <cell r="D93" t="str">
            <v xml:space="preserve">Install Water Line                           </v>
          </cell>
          <cell r="E93">
            <v>38138</v>
          </cell>
          <cell r="F93">
            <v>3939.99</v>
          </cell>
          <cell r="G93">
            <v>0</v>
          </cell>
          <cell r="H93"/>
          <cell r="I93">
            <v>0</v>
          </cell>
          <cell r="J93">
            <v>1203.9000000000001</v>
          </cell>
          <cell r="K93">
            <v>262.67</v>
          </cell>
          <cell r="L93">
            <v>1466.57</v>
          </cell>
          <cell r="M93">
            <v>2473.42</v>
          </cell>
          <cell r="N93" t="str">
            <v>S/L</v>
          </cell>
          <cell r="O93">
            <v>15</v>
          </cell>
          <cell r="P93" t="str">
            <v>Leasehold Improvements</v>
          </cell>
        </row>
        <row r="94">
          <cell r="A94" t="str">
            <v>VRZ.85</v>
          </cell>
          <cell r="B94">
            <v>87</v>
          </cell>
          <cell r="C94"/>
          <cell r="D94" t="str">
            <v xml:space="preserve">Stormwater Engineering for Compost Expansion </v>
          </cell>
          <cell r="E94">
            <v>38230</v>
          </cell>
          <cell r="F94">
            <v>9264.9</v>
          </cell>
          <cell r="G94">
            <v>0</v>
          </cell>
          <cell r="H94"/>
          <cell r="I94">
            <v>0</v>
          </cell>
          <cell r="J94">
            <v>2676.53</v>
          </cell>
          <cell r="K94">
            <v>617.66</v>
          </cell>
          <cell r="L94">
            <v>3294.19</v>
          </cell>
          <cell r="M94">
            <v>5970.71</v>
          </cell>
          <cell r="N94" t="str">
            <v>S/L</v>
          </cell>
          <cell r="O94">
            <v>15</v>
          </cell>
          <cell r="P94" t="str">
            <v>Leasehold Improvements</v>
          </cell>
        </row>
        <row r="95">
          <cell r="A95" t="str">
            <v>VRZ.86</v>
          </cell>
          <cell r="B95">
            <v>88</v>
          </cell>
          <cell r="C95"/>
          <cell r="D95" t="str">
            <v xml:space="preserve">24" X 36" Bark Hog w/200 HP Motor / Hammers  </v>
          </cell>
          <cell r="E95">
            <v>38390</v>
          </cell>
          <cell r="F95">
            <v>7650</v>
          </cell>
          <cell r="G95">
            <v>0</v>
          </cell>
          <cell r="H95"/>
          <cell r="I95">
            <v>0</v>
          </cell>
          <cell r="J95">
            <v>4280.37</v>
          </cell>
          <cell r="K95">
            <v>1092.8599999999999</v>
          </cell>
          <cell r="L95">
            <v>5373.23</v>
          </cell>
          <cell r="M95">
            <v>2276.77</v>
          </cell>
          <cell r="N95" t="str">
            <v>S/L</v>
          </cell>
          <cell r="O95">
            <v>7</v>
          </cell>
          <cell r="P95" t="str">
            <v>Machines &amp; Equipment</v>
          </cell>
        </row>
        <row r="96">
          <cell r="A96" t="str">
            <v>VRZ.87</v>
          </cell>
          <cell r="B96">
            <v>89</v>
          </cell>
          <cell r="C96"/>
          <cell r="D96" t="str">
            <v xml:space="preserve">Stormwater Engineering for Compost Expansion </v>
          </cell>
          <cell r="E96">
            <v>38564</v>
          </cell>
          <cell r="F96">
            <v>7913.94</v>
          </cell>
          <cell r="G96">
            <v>0</v>
          </cell>
          <cell r="H96"/>
          <cell r="I96">
            <v>0</v>
          </cell>
          <cell r="J96">
            <v>3862.75</v>
          </cell>
          <cell r="K96">
            <v>1130.56</v>
          </cell>
          <cell r="L96">
            <v>4993.3100000000004</v>
          </cell>
          <cell r="M96">
            <v>2920.63</v>
          </cell>
          <cell r="N96" t="str">
            <v>S/L</v>
          </cell>
          <cell r="O96">
            <v>7</v>
          </cell>
          <cell r="P96" t="str">
            <v>Leasehold Improvements</v>
          </cell>
        </row>
        <row r="97">
          <cell r="A97" t="str">
            <v>VRZ.88</v>
          </cell>
          <cell r="B97">
            <v>90</v>
          </cell>
          <cell r="C97"/>
          <cell r="D97" t="str">
            <v xml:space="preserve">1999 Komatsu WA380-3 Wheel Loader - #717     </v>
          </cell>
          <cell r="E97">
            <v>38567</v>
          </cell>
          <cell r="F97">
            <v>87000</v>
          </cell>
          <cell r="G97">
            <v>0</v>
          </cell>
          <cell r="H97"/>
          <cell r="I97">
            <v>0</v>
          </cell>
          <cell r="J97">
            <v>42464.28</v>
          </cell>
          <cell r="K97">
            <v>12428.57</v>
          </cell>
          <cell r="L97">
            <v>54892.85</v>
          </cell>
          <cell r="M97">
            <v>32107.15</v>
          </cell>
          <cell r="N97" t="str">
            <v>S/L</v>
          </cell>
          <cell r="O97">
            <v>7</v>
          </cell>
          <cell r="P97" t="str">
            <v>Machines &amp; Equipment</v>
          </cell>
        </row>
        <row r="98">
          <cell r="A98" t="str">
            <v>VRZ.89</v>
          </cell>
          <cell r="B98">
            <v>91</v>
          </cell>
          <cell r="C98"/>
          <cell r="D98" t="str">
            <v xml:space="preserve">CBL2 Double Hopper Dry System                </v>
          </cell>
          <cell r="E98">
            <v>38820</v>
          </cell>
          <cell r="F98">
            <v>78850</v>
          </cell>
          <cell r="G98">
            <v>0</v>
          </cell>
          <cell r="H98"/>
          <cell r="I98">
            <v>0</v>
          </cell>
          <cell r="J98">
            <v>44367.49</v>
          </cell>
          <cell r="K98">
            <v>9852.15</v>
          </cell>
          <cell r="L98">
            <v>54219.64</v>
          </cell>
          <cell r="M98">
            <v>24630.36</v>
          </cell>
          <cell r="N98" t="str">
            <v>200DB</v>
          </cell>
          <cell r="O98">
            <v>7</v>
          </cell>
          <cell r="P98" t="str">
            <v>Machines &amp; Equipment</v>
          </cell>
        </row>
        <row r="99">
          <cell r="A99" t="str">
            <v>VRZ.90</v>
          </cell>
          <cell r="B99">
            <v>92</v>
          </cell>
          <cell r="C99"/>
          <cell r="D99" t="str">
            <v xml:space="preserve">4 CMT 100 Mixing Trailers / Misc             </v>
          </cell>
          <cell r="E99">
            <v>38820</v>
          </cell>
          <cell r="F99">
            <v>50400</v>
          </cell>
          <cell r="G99">
            <v>0</v>
          </cell>
          <cell r="H99"/>
          <cell r="I99">
            <v>0</v>
          </cell>
          <cell r="J99">
            <v>19800</v>
          </cell>
          <cell r="K99">
            <v>7200</v>
          </cell>
          <cell r="L99">
            <v>27000</v>
          </cell>
          <cell r="M99">
            <v>23400</v>
          </cell>
          <cell r="N99" t="str">
            <v>S/L</v>
          </cell>
          <cell r="O99">
            <v>7</v>
          </cell>
          <cell r="P99" t="str">
            <v>Machines &amp; Equipment</v>
          </cell>
        </row>
        <row r="100">
          <cell r="A100" t="str">
            <v>VRZ.91</v>
          </cell>
          <cell r="B100">
            <v>93</v>
          </cell>
          <cell r="C100"/>
          <cell r="D100" t="str">
            <v>Peterson Pc BT 40 Truck Mounted Blower - #117</v>
          </cell>
          <cell r="E100">
            <v>38838</v>
          </cell>
          <cell r="F100">
            <v>182609</v>
          </cell>
          <cell r="G100">
            <v>0</v>
          </cell>
          <cell r="H100"/>
          <cell r="I100">
            <v>0</v>
          </cell>
          <cell r="J100">
            <v>69565.33</v>
          </cell>
          <cell r="K100">
            <v>26087</v>
          </cell>
          <cell r="L100">
            <v>95652.33</v>
          </cell>
          <cell r="M100">
            <v>86956.67</v>
          </cell>
          <cell r="N100" t="str">
            <v>S/L</v>
          </cell>
          <cell r="O100">
            <v>7</v>
          </cell>
          <cell r="P100" t="str">
            <v>Truck</v>
          </cell>
        </row>
        <row r="101">
          <cell r="A101" t="str">
            <v>VRZ.92</v>
          </cell>
          <cell r="B101">
            <v>94</v>
          </cell>
          <cell r="C101"/>
          <cell r="D101" t="str">
            <v xml:space="preserve">Airlift Seperator SS#115 for Blow Truck      </v>
          </cell>
          <cell r="E101">
            <v>38838</v>
          </cell>
          <cell r="F101">
            <v>25732</v>
          </cell>
          <cell r="G101">
            <v>0</v>
          </cell>
          <cell r="H101"/>
          <cell r="I101">
            <v>0</v>
          </cell>
          <cell r="J101">
            <v>9802.67</v>
          </cell>
          <cell r="K101">
            <v>3676</v>
          </cell>
          <cell r="L101">
            <v>13478.67</v>
          </cell>
          <cell r="M101">
            <v>12253.33</v>
          </cell>
          <cell r="N101" t="str">
            <v>S/L</v>
          </cell>
          <cell r="O101">
            <v>7</v>
          </cell>
          <cell r="P101" t="str">
            <v>Truck</v>
          </cell>
        </row>
        <row r="102">
          <cell r="A102" t="str">
            <v>VRZ.93</v>
          </cell>
          <cell r="B102">
            <v>95</v>
          </cell>
          <cell r="C102"/>
          <cell r="D102" t="str">
            <v xml:space="preserve">Sort Line Pit Concrete                       </v>
          </cell>
          <cell r="E102">
            <v>38624</v>
          </cell>
          <cell r="F102">
            <v>3600</v>
          </cell>
          <cell r="G102">
            <v>0</v>
          </cell>
          <cell r="H102"/>
          <cell r="I102">
            <v>0</v>
          </cell>
          <cell r="J102">
            <v>1671.44</v>
          </cell>
          <cell r="K102">
            <v>514.29</v>
          </cell>
          <cell r="L102">
            <v>2185.73</v>
          </cell>
          <cell r="M102">
            <v>1414.27</v>
          </cell>
          <cell r="N102" t="str">
            <v>S/L</v>
          </cell>
          <cell r="O102">
            <v>7</v>
          </cell>
          <cell r="P102" t="str">
            <v>Leasehold Improvements</v>
          </cell>
        </row>
        <row r="103">
          <cell r="A103" t="str">
            <v>VRZ.94</v>
          </cell>
          <cell r="B103">
            <v>96</v>
          </cell>
          <cell r="C103"/>
          <cell r="D103" t="str">
            <v xml:space="preserve">Uhaul Concrete Plant                         </v>
          </cell>
          <cell r="E103">
            <v>38807</v>
          </cell>
          <cell r="F103">
            <v>45750</v>
          </cell>
          <cell r="G103">
            <v>0</v>
          </cell>
          <cell r="H103"/>
          <cell r="I103">
            <v>0</v>
          </cell>
          <cell r="J103">
            <v>17973.21</v>
          </cell>
          <cell r="K103">
            <v>6535.71</v>
          </cell>
          <cell r="L103">
            <v>24508.92</v>
          </cell>
          <cell r="M103">
            <v>21241.08</v>
          </cell>
          <cell r="N103" t="str">
            <v>S/L</v>
          </cell>
          <cell r="O103">
            <v>7</v>
          </cell>
          <cell r="P103" t="str">
            <v>Leasehold Improvements</v>
          </cell>
        </row>
        <row r="104">
          <cell r="A104" t="str">
            <v>VRZ.95</v>
          </cell>
          <cell r="B104">
            <v>97</v>
          </cell>
          <cell r="C104"/>
          <cell r="D104" t="str">
            <v xml:space="preserve">56' Double Roll Gate                         </v>
          </cell>
          <cell r="E104">
            <v>38807</v>
          </cell>
          <cell r="F104">
            <v>2243</v>
          </cell>
          <cell r="G104">
            <v>0</v>
          </cell>
          <cell r="H104"/>
          <cell r="I104">
            <v>0</v>
          </cell>
          <cell r="J104">
            <v>881.18</v>
          </cell>
          <cell r="K104">
            <v>320.43</v>
          </cell>
          <cell r="L104">
            <v>1201.6099999999999</v>
          </cell>
          <cell r="M104">
            <v>1041.3900000000001</v>
          </cell>
          <cell r="N104" t="str">
            <v>S/L</v>
          </cell>
          <cell r="O104">
            <v>7</v>
          </cell>
          <cell r="P104" t="str">
            <v>Leasehold Improvements</v>
          </cell>
        </row>
        <row r="105">
          <cell r="A105" t="str">
            <v>VRZ.96</v>
          </cell>
          <cell r="B105">
            <v>98</v>
          </cell>
          <cell r="C105"/>
          <cell r="D105" t="str">
            <v xml:space="preserve">Wiring for Compost Plant Office Trailer      </v>
          </cell>
          <cell r="E105">
            <v>38898</v>
          </cell>
          <cell r="F105">
            <v>8976.09</v>
          </cell>
          <cell r="G105">
            <v>0</v>
          </cell>
          <cell r="H105"/>
          <cell r="I105">
            <v>0</v>
          </cell>
          <cell r="J105">
            <v>3205.75</v>
          </cell>
          <cell r="K105">
            <v>1282.3</v>
          </cell>
          <cell r="L105">
            <v>4488.05</v>
          </cell>
          <cell r="M105">
            <v>4488.04</v>
          </cell>
          <cell r="N105" t="str">
            <v>S/L</v>
          </cell>
          <cell r="O105">
            <v>7</v>
          </cell>
          <cell r="P105" t="str">
            <v>Leasehold Improvements</v>
          </cell>
        </row>
        <row r="106">
          <cell r="A106" t="str">
            <v>VRZ.97</v>
          </cell>
          <cell r="B106">
            <v>99</v>
          </cell>
          <cell r="C106"/>
          <cell r="D106" t="str">
            <v xml:space="preserve">Wiring for Cart-A-Way Systme                 </v>
          </cell>
          <cell r="E106">
            <v>38876</v>
          </cell>
          <cell r="F106">
            <v>7955.84</v>
          </cell>
          <cell r="G106">
            <v>0</v>
          </cell>
          <cell r="H106"/>
          <cell r="I106">
            <v>0</v>
          </cell>
          <cell r="J106">
            <v>2936.09</v>
          </cell>
          <cell r="K106">
            <v>1136.55</v>
          </cell>
          <cell r="L106">
            <v>4072.64</v>
          </cell>
          <cell r="M106">
            <v>3883.2</v>
          </cell>
          <cell r="N106" t="str">
            <v>S/L</v>
          </cell>
          <cell r="O106">
            <v>7</v>
          </cell>
          <cell r="P106" t="str">
            <v>Machines &amp; Equipment</v>
          </cell>
        </row>
        <row r="107">
          <cell r="A107" t="str">
            <v>VRZ.98</v>
          </cell>
          <cell r="B107">
            <v>100</v>
          </cell>
          <cell r="C107"/>
          <cell r="D107" t="str">
            <v xml:space="preserve">Illustrate &amp; Print RAD Mural - #117          </v>
          </cell>
          <cell r="E107">
            <v>38837</v>
          </cell>
          <cell r="F107">
            <v>7110</v>
          </cell>
          <cell r="G107">
            <v>0</v>
          </cell>
          <cell r="H107"/>
          <cell r="I107">
            <v>0</v>
          </cell>
          <cell r="J107">
            <v>2708.56</v>
          </cell>
          <cell r="K107">
            <v>1015.71</v>
          </cell>
          <cell r="L107">
            <v>3724.27</v>
          </cell>
          <cell r="M107">
            <v>3385.73</v>
          </cell>
          <cell r="N107" t="str">
            <v>S/L</v>
          </cell>
          <cell r="O107">
            <v>7</v>
          </cell>
          <cell r="P107" t="str">
            <v>Truck</v>
          </cell>
        </row>
        <row r="108">
          <cell r="A108" t="str">
            <v>VRZ.99</v>
          </cell>
          <cell r="B108">
            <v>101</v>
          </cell>
          <cell r="C108"/>
          <cell r="D108" t="str">
            <v xml:space="preserve">Blow Truck Graphics - #117                   </v>
          </cell>
          <cell r="E108">
            <v>38828</v>
          </cell>
          <cell r="F108">
            <v>8180.5</v>
          </cell>
          <cell r="G108">
            <v>0</v>
          </cell>
          <cell r="H108"/>
          <cell r="I108">
            <v>0</v>
          </cell>
          <cell r="J108">
            <v>3116.38</v>
          </cell>
          <cell r="K108">
            <v>1168.6400000000001</v>
          </cell>
          <cell r="L108">
            <v>4285.0200000000004</v>
          </cell>
          <cell r="M108">
            <v>3895.48</v>
          </cell>
          <cell r="N108" t="str">
            <v>S/L</v>
          </cell>
          <cell r="O108">
            <v>7</v>
          </cell>
          <cell r="P108" t="str">
            <v>Truck</v>
          </cell>
        </row>
        <row r="109">
          <cell r="A109" t="str">
            <v>VRZ.100</v>
          </cell>
          <cell r="B109">
            <v>102</v>
          </cell>
          <cell r="C109"/>
          <cell r="D109" t="str">
            <v>Tower/Trailer Graphics - #663, 664, 665 &amp; 666</v>
          </cell>
          <cell r="E109">
            <v>38828</v>
          </cell>
          <cell r="F109">
            <v>6101.25</v>
          </cell>
          <cell r="G109">
            <v>0</v>
          </cell>
          <cell r="H109"/>
          <cell r="I109">
            <v>0</v>
          </cell>
          <cell r="J109">
            <v>2324.29</v>
          </cell>
          <cell r="K109">
            <v>871.61</v>
          </cell>
          <cell r="L109">
            <v>3195.9</v>
          </cell>
          <cell r="M109">
            <v>2905.35</v>
          </cell>
          <cell r="N109" t="str">
            <v>S/L</v>
          </cell>
          <cell r="O109">
            <v>7</v>
          </cell>
          <cell r="P109" t="str">
            <v>Truck</v>
          </cell>
        </row>
        <row r="110">
          <cell r="A110" t="str">
            <v>VRZ.101</v>
          </cell>
          <cell r="B110">
            <v>103</v>
          </cell>
          <cell r="C110"/>
          <cell r="D110" t="str">
            <v xml:space="preserve">2007 Peterbilt 357 Blow Truck - #117         </v>
          </cell>
          <cell r="E110">
            <v>38841</v>
          </cell>
          <cell r="F110">
            <v>118690</v>
          </cell>
          <cell r="G110">
            <v>0</v>
          </cell>
          <cell r="H110"/>
          <cell r="I110">
            <v>0</v>
          </cell>
          <cell r="J110">
            <v>45215.23</v>
          </cell>
          <cell r="K110">
            <v>16955.71</v>
          </cell>
          <cell r="L110">
            <v>62170.94</v>
          </cell>
          <cell r="M110">
            <v>56519.06</v>
          </cell>
          <cell r="N110" t="str">
            <v>S/L</v>
          </cell>
          <cell r="O110">
            <v>7</v>
          </cell>
          <cell r="P110" t="str">
            <v>Truck</v>
          </cell>
        </row>
        <row r="111">
          <cell r="A111" t="str">
            <v>VRZ.102</v>
          </cell>
          <cell r="B111">
            <v>104</v>
          </cell>
          <cell r="C111"/>
          <cell r="D111" t="str">
            <v xml:space="preserve">Bark Blower Truck RAD Mural - #117           </v>
          </cell>
          <cell r="E111">
            <v>38867</v>
          </cell>
          <cell r="F111">
            <v>6000</v>
          </cell>
          <cell r="G111">
            <v>0</v>
          </cell>
          <cell r="H111"/>
          <cell r="I111">
            <v>0</v>
          </cell>
          <cell r="J111">
            <v>2214.2800000000002</v>
          </cell>
          <cell r="K111">
            <v>857.14</v>
          </cell>
          <cell r="L111">
            <v>3071.42</v>
          </cell>
          <cell r="M111">
            <v>2928.58</v>
          </cell>
          <cell r="N111" t="str">
            <v>S/L</v>
          </cell>
          <cell r="O111">
            <v>7</v>
          </cell>
          <cell r="P111" t="str">
            <v>Truck</v>
          </cell>
        </row>
        <row r="112">
          <cell r="A112" t="str">
            <v>VRZ.103</v>
          </cell>
          <cell r="B112">
            <v>105</v>
          </cell>
          <cell r="C112"/>
          <cell r="D112" t="str">
            <v xml:space="preserve">CAB Decals - #117                            </v>
          </cell>
          <cell r="E112">
            <v>38898</v>
          </cell>
          <cell r="F112">
            <v>70</v>
          </cell>
          <cell r="G112">
            <v>0</v>
          </cell>
          <cell r="H112"/>
          <cell r="I112">
            <v>0</v>
          </cell>
          <cell r="J112">
            <v>25</v>
          </cell>
          <cell r="K112">
            <v>10</v>
          </cell>
          <cell r="L112">
            <v>35</v>
          </cell>
          <cell r="M112">
            <v>35</v>
          </cell>
          <cell r="N112" t="str">
            <v>S/L</v>
          </cell>
          <cell r="O112">
            <v>7</v>
          </cell>
          <cell r="P112" t="str">
            <v>Truck</v>
          </cell>
        </row>
        <row r="113">
          <cell r="A113" t="str">
            <v>VRZ.104</v>
          </cell>
          <cell r="B113">
            <v>106</v>
          </cell>
          <cell r="C113"/>
          <cell r="D113" t="str">
            <v xml:space="preserve">Decal Entire Truck - #813                    </v>
          </cell>
          <cell r="E113">
            <v>38898</v>
          </cell>
          <cell r="F113">
            <v>270</v>
          </cell>
          <cell r="G113">
            <v>0</v>
          </cell>
          <cell r="H113"/>
          <cell r="I113">
            <v>0</v>
          </cell>
          <cell r="J113">
            <v>96.43</v>
          </cell>
          <cell r="K113">
            <v>38.57</v>
          </cell>
          <cell r="L113">
            <v>135</v>
          </cell>
          <cell r="M113">
            <v>135</v>
          </cell>
          <cell r="N113" t="str">
            <v>S/L</v>
          </cell>
          <cell r="O113">
            <v>7</v>
          </cell>
          <cell r="P113" t="str">
            <v>Truck</v>
          </cell>
        </row>
        <row r="114">
          <cell r="A114" t="str">
            <v>VRZ.105</v>
          </cell>
          <cell r="B114">
            <v>107</v>
          </cell>
          <cell r="C114"/>
          <cell r="D114" t="str">
            <v>Irrigation Installation for Cart-A-Way System</v>
          </cell>
          <cell r="E114">
            <v>38828</v>
          </cell>
          <cell r="F114">
            <v>1490</v>
          </cell>
          <cell r="G114">
            <v>0</v>
          </cell>
          <cell r="H114"/>
          <cell r="I114">
            <v>0</v>
          </cell>
          <cell r="J114">
            <v>567.62</v>
          </cell>
          <cell r="K114">
            <v>212.86</v>
          </cell>
          <cell r="L114">
            <v>780.48</v>
          </cell>
          <cell r="M114">
            <v>709.52</v>
          </cell>
          <cell r="N114" t="str">
            <v>S/L</v>
          </cell>
          <cell r="O114">
            <v>7</v>
          </cell>
          <cell r="P114" t="str">
            <v>Leasehold Improvements</v>
          </cell>
        </row>
        <row r="115">
          <cell r="A115" t="str">
            <v>VRZ.106</v>
          </cell>
          <cell r="B115">
            <v>108</v>
          </cell>
          <cell r="C115"/>
          <cell r="D115" t="str">
            <v xml:space="preserve">Wirning New Office                           </v>
          </cell>
          <cell r="E115">
            <v>38837</v>
          </cell>
          <cell r="F115">
            <v>1509</v>
          </cell>
          <cell r="G115">
            <v>0</v>
          </cell>
          <cell r="H115"/>
          <cell r="I115">
            <v>0</v>
          </cell>
          <cell r="J115">
            <v>574.85</v>
          </cell>
          <cell r="K115">
            <v>215.57</v>
          </cell>
          <cell r="L115">
            <v>790.42</v>
          </cell>
          <cell r="M115">
            <v>718.58</v>
          </cell>
          <cell r="N115" t="str">
            <v>S/L</v>
          </cell>
          <cell r="O115">
            <v>7</v>
          </cell>
          <cell r="P115" t="str">
            <v>Leasehold Improvements</v>
          </cell>
        </row>
        <row r="116">
          <cell r="A116" t="str">
            <v>VRZ.107</v>
          </cell>
          <cell r="B116">
            <v>109</v>
          </cell>
          <cell r="C116"/>
          <cell r="D116" t="str">
            <v xml:space="preserve">2006 GMC Sierra Pickup - #813                </v>
          </cell>
          <cell r="E116">
            <v>38898</v>
          </cell>
          <cell r="F116">
            <v>29144.5</v>
          </cell>
          <cell r="G116">
            <v>0</v>
          </cell>
          <cell r="H116"/>
          <cell r="I116">
            <v>0</v>
          </cell>
          <cell r="J116">
            <v>10408.75</v>
          </cell>
          <cell r="K116">
            <v>4163.5</v>
          </cell>
          <cell r="L116">
            <v>14572.25</v>
          </cell>
          <cell r="M116">
            <v>14572.25</v>
          </cell>
          <cell r="N116" t="str">
            <v>S/L</v>
          </cell>
          <cell r="O116">
            <v>7</v>
          </cell>
          <cell r="P116" t="str">
            <v>Truck</v>
          </cell>
        </row>
        <row r="117">
          <cell r="A117" t="str">
            <v>VRZ.108</v>
          </cell>
          <cell r="B117">
            <v>110</v>
          </cell>
          <cell r="C117"/>
          <cell r="D117" t="str">
            <v xml:space="preserve">Air System                                   </v>
          </cell>
          <cell r="E117">
            <v>39172</v>
          </cell>
          <cell r="F117">
            <v>281.37</v>
          </cell>
          <cell r="G117">
            <v>0</v>
          </cell>
          <cell r="H117"/>
          <cell r="I117">
            <v>0</v>
          </cell>
          <cell r="J117">
            <v>70.349999999999994</v>
          </cell>
          <cell r="K117">
            <v>40.200000000000003</v>
          </cell>
          <cell r="L117">
            <v>110.55</v>
          </cell>
          <cell r="M117">
            <v>170.82</v>
          </cell>
          <cell r="N117" t="str">
            <v>S/L</v>
          </cell>
          <cell r="O117">
            <v>7</v>
          </cell>
          <cell r="P117" t="str">
            <v>Machines &amp; Equipment</v>
          </cell>
        </row>
        <row r="118">
          <cell r="A118" t="str">
            <v>VRZ.109</v>
          </cell>
          <cell r="B118">
            <v>111</v>
          </cell>
          <cell r="C118"/>
          <cell r="D118" t="str">
            <v xml:space="preserve">Air Compressor                               </v>
          </cell>
          <cell r="E118">
            <v>39183</v>
          </cell>
          <cell r="F118">
            <v>3334.22</v>
          </cell>
          <cell r="G118">
            <v>0</v>
          </cell>
          <cell r="H118"/>
          <cell r="I118">
            <v>0</v>
          </cell>
          <cell r="J118">
            <v>833.56</v>
          </cell>
          <cell r="K118">
            <v>476.32</v>
          </cell>
          <cell r="L118">
            <v>1309.8800000000001</v>
          </cell>
          <cell r="M118">
            <v>2024.34</v>
          </cell>
          <cell r="N118" t="str">
            <v>S/L</v>
          </cell>
          <cell r="O118">
            <v>7</v>
          </cell>
          <cell r="P118" t="str">
            <v>Machines &amp; Equipment</v>
          </cell>
        </row>
        <row r="119">
          <cell r="A119" t="str">
            <v>VRZ.110</v>
          </cell>
          <cell r="B119">
            <v>112</v>
          </cell>
          <cell r="C119"/>
          <cell r="D119" t="str">
            <v xml:space="preserve">2007 Komatsu Wheel Loader                    </v>
          </cell>
          <cell r="E119">
            <v>39197</v>
          </cell>
          <cell r="F119">
            <v>59568</v>
          </cell>
          <cell r="G119">
            <v>0</v>
          </cell>
          <cell r="H119"/>
          <cell r="I119">
            <v>0</v>
          </cell>
          <cell r="J119">
            <v>14182.85</v>
          </cell>
          <cell r="K119">
            <v>8509.7099999999991</v>
          </cell>
          <cell r="L119">
            <v>22692.560000000001</v>
          </cell>
          <cell r="M119">
            <v>36875.440000000002</v>
          </cell>
          <cell r="N119" t="str">
            <v>S/L</v>
          </cell>
          <cell r="O119">
            <v>7</v>
          </cell>
          <cell r="P119" t="str">
            <v>Machines &amp; Equipment</v>
          </cell>
        </row>
        <row r="120">
          <cell r="A120" t="str">
            <v>VRZ.111</v>
          </cell>
          <cell r="B120">
            <v>113</v>
          </cell>
          <cell r="C120"/>
          <cell r="D120" t="str">
            <v xml:space="preserve">2001 Peterbilt 320 Truck - #120              </v>
          </cell>
          <cell r="E120">
            <v>39199</v>
          </cell>
          <cell r="F120">
            <v>72000</v>
          </cell>
          <cell r="G120">
            <v>0</v>
          </cell>
          <cell r="H120"/>
          <cell r="I120">
            <v>0</v>
          </cell>
          <cell r="J120">
            <v>17142.849999999999</v>
          </cell>
          <cell r="K120">
            <v>10285.709999999999</v>
          </cell>
          <cell r="L120">
            <v>27428.560000000001</v>
          </cell>
          <cell r="M120">
            <v>44571.44</v>
          </cell>
          <cell r="N120" t="str">
            <v>S/L</v>
          </cell>
          <cell r="O120">
            <v>7</v>
          </cell>
          <cell r="P120" t="str">
            <v>Truck</v>
          </cell>
        </row>
        <row r="121">
          <cell r="A121" t="str">
            <v>VRZ.112</v>
          </cell>
          <cell r="B121">
            <v>114</v>
          </cell>
          <cell r="C121"/>
          <cell r="D121" t="str">
            <v xml:space="preserve">Alemite 50 Pump, 50ft Reel &amp; Hose H.P.       </v>
          </cell>
          <cell r="E121">
            <v>39226</v>
          </cell>
          <cell r="F121">
            <v>1195.27</v>
          </cell>
          <cell r="G121">
            <v>0</v>
          </cell>
          <cell r="H121"/>
          <cell r="I121">
            <v>0</v>
          </cell>
          <cell r="J121">
            <v>270.36</v>
          </cell>
          <cell r="K121">
            <v>170.75</v>
          </cell>
          <cell r="L121">
            <v>441.11</v>
          </cell>
          <cell r="M121">
            <v>754.16</v>
          </cell>
          <cell r="N121" t="str">
            <v>S/L</v>
          </cell>
          <cell r="O121">
            <v>7</v>
          </cell>
          <cell r="P121" t="str">
            <v>Machines &amp; Equipment</v>
          </cell>
        </row>
        <row r="122">
          <cell r="A122" t="str">
            <v>VRZ.113</v>
          </cell>
          <cell r="B122">
            <v>115</v>
          </cell>
          <cell r="C122"/>
          <cell r="D122" t="str">
            <v xml:space="preserve">Parts - #120                                 </v>
          </cell>
          <cell r="E122">
            <v>39232</v>
          </cell>
          <cell r="F122">
            <v>1569.36</v>
          </cell>
          <cell r="G122">
            <v>0</v>
          </cell>
          <cell r="H122"/>
          <cell r="I122">
            <v>0</v>
          </cell>
          <cell r="J122">
            <v>354.97</v>
          </cell>
          <cell r="K122">
            <v>224.19</v>
          </cell>
          <cell r="L122">
            <v>579.16</v>
          </cell>
          <cell r="M122">
            <v>990.2</v>
          </cell>
          <cell r="N122" t="str">
            <v>S/L</v>
          </cell>
          <cell r="O122">
            <v>7</v>
          </cell>
          <cell r="P122" t="str">
            <v>Truck</v>
          </cell>
        </row>
        <row r="123">
          <cell r="A123" t="str">
            <v>VRZ.114</v>
          </cell>
          <cell r="B123">
            <v>116</v>
          </cell>
          <cell r="C123"/>
          <cell r="D123" t="str">
            <v xml:space="preserve">Tires &amp; Wheels - #120                        </v>
          </cell>
          <cell r="E123">
            <v>39261</v>
          </cell>
          <cell r="F123">
            <v>2728.3</v>
          </cell>
          <cell r="G123">
            <v>0</v>
          </cell>
          <cell r="H123"/>
          <cell r="I123">
            <v>0</v>
          </cell>
          <cell r="J123">
            <v>584.64</v>
          </cell>
          <cell r="K123">
            <v>389.76</v>
          </cell>
          <cell r="L123">
            <v>974.4</v>
          </cell>
          <cell r="M123">
            <v>1753.9</v>
          </cell>
          <cell r="N123" t="str">
            <v>S/L</v>
          </cell>
          <cell r="O123">
            <v>7</v>
          </cell>
          <cell r="P123" t="str">
            <v>Truck</v>
          </cell>
        </row>
        <row r="124">
          <cell r="A124" t="str">
            <v>VRZ.115</v>
          </cell>
          <cell r="B124">
            <v>117</v>
          </cell>
          <cell r="C124"/>
          <cell r="D124" t="str">
            <v xml:space="preserve">Sweeper and Trailer                          </v>
          </cell>
          <cell r="E124">
            <v>39287</v>
          </cell>
          <cell r="F124">
            <v>11000</v>
          </cell>
          <cell r="G124">
            <v>0</v>
          </cell>
          <cell r="H124"/>
          <cell r="I124">
            <v>0</v>
          </cell>
          <cell r="J124">
            <v>2226.19</v>
          </cell>
          <cell r="K124">
            <v>1571.43</v>
          </cell>
          <cell r="L124">
            <v>3797.62</v>
          </cell>
          <cell r="M124">
            <v>7202.38</v>
          </cell>
          <cell r="N124" t="str">
            <v>S/L</v>
          </cell>
          <cell r="O124">
            <v>7</v>
          </cell>
          <cell r="P124" t="str">
            <v>Machines &amp; Equipment</v>
          </cell>
        </row>
        <row r="125">
          <cell r="A125" t="str">
            <v>VRZ.116</v>
          </cell>
          <cell r="B125">
            <v>118</v>
          </cell>
          <cell r="C125"/>
          <cell r="D125" t="str">
            <v xml:space="preserve">Paint Dump Truck - #120                      </v>
          </cell>
          <cell r="E125">
            <v>39274</v>
          </cell>
          <cell r="F125">
            <v>6450.33</v>
          </cell>
          <cell r="G125">
            <v>0</v>
          </cell>
          <cell r="H125"/>
          <cell r="I125">
            <v>0</v>
          </cell>
          <cell r="J125">
            <v>1382.22</v>
          </cell>
          <cell r="K125">
            <v>921.48</v>
          </cell>
          <cell r="L125">
            <v>2303.6999999999998</v>
          </cell>
          <cell r="M125">
            <v>4146.63</v>
          </cell>
          <cell r="N125" t="str">
            <v>S/L</v>
          </cell>
          <cell r="O125">
            <v>7</v>
          </cell>
          <cell r="P125" t="str">
            <v>Truck</v>
          </cell>
        </row>
        <row r="126">
          <cell r="A126" t="str">
            <v>VRZ.117</v>
          </cell>
          <cell r="B126">
            <v>119</v>
          </cell>
          <cell r="C126"/>
          <cell r="D126" t="str">
            <v xml:space="preserve">Roll Rite Tarper Assembly - #120             </v>
          </cell>
          <cell r="E126">
            <v>39276</v>
          </cell>
          <cell r="F126">
            <v>4290</v>
          </cell>
          <cell r="G126">
            <v>0</v>
          </cell>
          <cell r="H126"/>
          <cell r="I126">
            <v>0</v>
          </cell>
          <cell r="J126">
            <v>919.29</v>
          </cell>
          <cell r="K126">
            <v>612.86</v>
          </cell>
          <cell r="L126">
            <v>1532.15</v>
          </cell>
          <cell r="M126">
            <v>2757.85</v>
          </cell>
          <cell r="N126" t="str">
            <v>S/L</v>
          </cell>
          <cell r="O126">
            <v>7</v>
          </cell>
          <cell r="P126" t="str">
            <v>Truck</v>
          </cell>
        </row>
        <row r="127">
          <cell r="A127" t="str">
            <v>VRZ.118</v>
          </cell>
          <cell r="B127">
            <v>120</v>
          </cell>
          <cell r="C127"/>
          <cell r="D127" t="str">
            <v xml:space="preserve">Chain Belt for Baler Infeed                  </v>
          </cell>
          <cell r="E127">
            <v>39386</v>
          </cell>
          <cell r="F127">
            <v>46403.75</v>
          </cell>
          <cell r="G127">
            <v>0</v>
          </cell>
          <cell r="H127"/>
          <cell r="I127">
            <v>0</v>
          </cell>
          <cell r="J127">
            <v>7733.96</v>
          </cell>
          <cell r="K127">
            <v>6629.11</v>
          </cell>
          <cell r="L127">
            <v>14363.07</v>
          </cell>
          <cell r="M127">
            <v>32040.68</v>
          </cell>
          <cell r="N127" t="str">
            <v>S/L</v>
          </cell>
          <cell r="O127">
            <v>7</v>
          </cell>
          <cell r="P127" t="str">
            <v>Machines &amp; Equipment</v>
          </cell>
        </row>
        <row r="128">
          <cell r="A128" t="str">
            <v>VRZ.119</v>
          </cell>
          <cell r="B128">
            <v>121</v>
          </cell>
          <cell r="C128"/>
          <cell r="D128" t="str">
            <v xml:space="preserve">2 - 30yd Rolloff Boxes W/ Center Gate        </v>
          </cell>
          <cell r="E128">
            <v>39321</v>
          </cell>
          <cell r="F128">
            <v>10470</v>
          </cell>
          <cell r="G128">
            <v>0</v>
          </cell>
          <cell r="H128"/>
          <cell r="I128">
            <v>0</v>
          </cell>
          <cell r="J128">
            <v>1396</v>
          </cell>
          <cell r="K128">
            <v>1047</v>
          </cell>
          <cell r="L128">
            <v>2443</v>
          </cell>
          <cell r="M128">
            <v>8027</v>
          </cell>
          <cell r="N128" t="str">
            <v>S/L</v>
          </cell>
          <cell r="O128">
            <v>10</v>
          </cell>
          <cell r="P128" t="str">
            <v>Drop Boxes</v>
          </cell>
        </row>
        <row r="129">
          <cell r="A129" t="str">
            <v>VRZ.120</v>
          </cell>
          <cell r="B129">
            <v>122</v>
          </cell>
          <cell r="C129"/>
          <cell r="D129" t="str">
            <v xml:space="preserve">1998 Steco Trailer - #656                    </v>
          </cell>
          <cell r="E129">
            <v>39352</v>
          </cell>
          <cell r="F129">
            <v>30000</v>
          </cell>
          <cell r="G129">
            <v>0</v>
          </cell>
          <cell r="H129"/>
          <cell r="I129">
            <v>0</v>
          </cell>
          <cell r="J129">
            <v>5357.14</v>
          </cell>
          <cell r="K129">
            <v>4285.71</v>
          </cell>
          <cell r="L129">
            <v>9642.85</v>
          </cell>
          <cell r="M129">
            <v>20357.150000000001</v>
          </cell>
          <cell r="N129" t="str">
            <v>S/L</v>
          </cell>
          <cell r="O129">
            <v>7</v>
          </cell>
          <cell r="P129" t="str">
            <v>Truck</v>
          </cell>
        </row>
        <row r="130">
          <cell r="A130" t="str">
            <v>VRZ.121</v>
          </cell>
          <cell r="B130">
            <v>123</v>
          </cell>
          <cell r="C130"/>
          <cell r="D130" t="str">
            <v xml:space="preserve">Baler Gib-Bars                               </v>
          </cell>
          <cell r="E130">
            <v>39378</v>
          </cell>
          <cell r="F130">
            <v>4722.88</v>
          </cell>
          <cell r="G130">
            <v>0</v>
          </cell>
          <cell r="H130"/>
          <cell r="I130">
            <v>0</v>
          </cell>
          <cell r="J130">
            <v>787.15</v>
          </cell>
          <cell r="K130">
            <v>674.7</v>
          </cell>
          <cell r="L130">
            <v>1461.85</v>
          </cell>
          <cell r="M130">
            <v>3261.03</v>
          </cell>
          <cell r="N130" t="str">
            <v>S/L</v>
          </cell>
          <cell r="O130">
            <v>7</v>
          </cell>
          <cell r="P130" t="str">
            <v>Machines &amp; Equipment</v>
          </cell>
        </row>
        <row r="131">
          <cell r="A131" t="str">
            <v>VRZ.122</v>
          </cell>
          <cell r="B131">
            <v>124</v>
          </cell>
          <cell r="C131"/>
          <cell r="D131" t="str">
            <v>Deposit $5468.33- AG 100 LS delivered 1/16/08</v>
          </cell>
          <cell r="E131">
            <v>39402</v>
          </cell>
          <cell r="F131">
            <v>0</v>
          </cell>
          <cell r="G131">
            <v>0</v>
          </cell>
          <cell r="H131"/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 t="str">
            <v>Memo</v>
          </cell>
          <cell r="O131">
            <v>0</v>
          </cell>
          <cell r="P131" t="str">
            <v>Machines &amp; Equipment</v>
          </cell>
        </row>
        <row r="132">
          <cell r="A132" t="str">
            <v>VRZ.123</v>
          </cell>
          <cell r="B132">
            <v>125</v>
          </cell>
          <cell r="C132"/>
          <cell r="D132" t="str">
            <v xml:space="preserve">Camera System                                </v>
          </cell>
          <cell r="E132">
            <v>39398</v>
          </cell>
          <cell r="F132">
            <v>17089</v>
          </cell>
          <cell r="G132">
            <v>0</v>
          </cell>
          <cell r="H132"/>
          <cell r="I132">
            <v>0</v>
          </cell>
          <cell r="J132">
            <v>2848.17</v>
          </cell>
          <cell r="K132">
            <v>2441.29</v>
          </cell>
          <cell r="L132">
            <v>5289.46</v>
          </cell>
          <cell r="M132">
            <v>11799.54</v>
          </cell>
          <cell r="N132" t="str">
            <v>S/L</v>
          </cell>
          <cell r="O132">
            <v>7</v>
          </cell>
          <cell r="P132" t="str">
            <v>Machines &amp; Equipment</v>
          </cell>
        </row>
        <row r="133">
          <cell r="A133" t="str">
            <v>VRZ.124</v>
          </cell>
          <cell r="B133">
            <v>126</v>
          </cell>
          <cell r="C133"/>
          <cell r="D133" t="str">
            <v xml:space="preserve">Paint Hook Truck - #120                      </v>
          </cell>
          <cell r="E133">
            <v>39398</v>
          </cell>
          <cell r="F133">
            <v>3874</v>
          </cell>
          <cell r="G133">
            <v>0</v>
          </cell>
          <cell r="H133"/>
          <cell r="I133">
            <v>0</v>
          </cell>
          <cell r="J133">
            <v>645.66999999999996</v>
          </cell>
          <cell r="K133">
            <v>553.42999999999995</v>
          </cell>
          <cell r="L133">
            <v>1199.0999999999999</v>
          </cell>
          <cell r="M133">
            <v>2674.9</v>
          </cell>
          <cell r="N133" t="str">
            <v>S/L</v>
          </cell>
          <cell r="O133">
            <v>7</v>
          </cell>
          <cell r="P133" t="str">
            <v>Truck</v>
          </cell>
        </row>
        <row r="134">
          <cell r="A134" t="str">
            <v>VRZ.125</v>
          </cell>
          <cell r="B134">
            <v>127</v>
          </cell>
          <cell r="C134"/>
          <cell r="D134" t="str">
            <v xml:space="preserve">AG100 LS Spreader                            </v>
          </cell>
          <cell r="E134">
            <v>39463</v>
          </cell>
          <cell r="F134">
            <v>17505</v>
          </cell>
          <cell r="G134">
            <v>0</v>
          </cell>
          <cell r="H134"/>
          <cell r="I134">
            <v>0</v>
          </cell>
          <cell r="J134">
            <v>2292.3200000000002</v>
          </cell>
          <cell r="K134">
            <v>2500.71</v>
          </cell>
          <cell r="L134">
            <v>4793.03</v>
          </cell>
          <cell r="M134">
            <v>12711.97</v>
          </cell>
          <cell r="N134" t="str">
            <v>S/L</v>
          </cell>
          <cell r="O134">
            <v>7</v>
          </cell>
          <cell r="P134" t="str">
            <v>Machines &amp; Equipment</v>
          </cell>
        </row>
        <row r="135">
          <cell r="A135" t="str">
            <v>VRZ.126</v>
          </cell>
          <cell r="B135">
            <v>128</v>
          </cell>
          <cell r="C135"/>
          <cell r="D135" t="str">
            <v xml:space="preserve">Rollout Bucket                               </v>
          </cell>
          <cell r="E135">
            <v>39500</v>
          </cell>
          <cell r="F135">
            <v>23785</v>
          </cell>
          <cell r="G135">
            <v>0</v>
          </cell>
          <cell r="H135"/>
          <cell r="I135">
            <v>0</v>
          </cell>
          <cell r="J135">
            <v>2831.55</v>
          </cell>
          <cell r="K135">
            <v>3397.86</v>
          </cell>
          <cell r="L135">
            <v>6229.41</v>
          </cell>
          <cell r="M135">
            <v>17555.59</v>
          </cell>
          <cell r="N135" t="str">
            <v>S/L</v>
          </cell>
          <cell r="O135">
            <v>7</v>
          </cell>
          <cell r="P135" t="str">
            <v>Machines &amp; Equipment</v>
          </cell>
        </row>
        <row r="136">
          <cell r="A136" t="str">
            <v>VRZ.127</v>
          </cell>
          <cell r="B136">
            <v>129</v>
          </cell>
          <cell r="C136"/>
          <cell r="D136" t="str">
            <v xml:space="preserve">Overhaul Radiator - #717                     </v>
          </cell>
          <cell r="E136">
            <v>39563</v>
          </cell>
          <cell r="F136">
            <v>275.95</v>
          </cell>
          <cell r="G136">
            <v>0</v>
          </cell>
          <cell r="H136"/>
          <cell r="I136">
            <v>0</v>
          </cell>
          <cell r="J136">
            <v>26.28</v>
          </cell>
          <cell r="K136">
            <v>39.42</v>
          </cell>
          <cell r="L136">
            <v>65.7</v>
          </cell>
          <cell r="M136">
            <v>210.25</v>
          </cell>
          <cell r="N136" t="str">
            <v>S/L</v>
          </cell>
          <cell r="O136">
            <v>7</v>
          </cell>
          <cell r="P136" t="str">
            <v>Truck</v>
          </cell>
        </row>
        <row r="137">
          <cell r="A137" t="str">
            <v>VRZ.128</v>
          </cell>
          <cell r="B137">
            <v>130</v>
          </cell>
          <cell r="C137"/>
          <cell r="D137" t="str">
            <v xml:space="preserve">In-frame Engine - #104                       </v>
          </cell>
          <cell r="E137">
            <v>39568</v>
          </cell>
          <cell r="F137">
            <v>17558.29</v>
          </cell>
          <cell r="G137">
            <v>0</v>
          </cell>
          <cell r="H137"/>
          <cell r="I137">
            <v>0</v>
          </cell>
          <cell r="J137">
            <v>1672.22</v>
          </cell>
          <cell r="K137">
            <v>2508.33</v>
          </cell>
          <cell r="L137">
            <v>4180.55</v>
          </cell>
          <cell r="M137">
            <v>13377.74</v>
          </cell>
          <cell r="N137" t="str">
            <v>S/L</v>
          </cell>
          <cell r="O137">
            <v>7</v>
          </cell>
          <cell r="P137" t="str">
            <v>Truck</v>
          </cell>
        </row>
        <row r="138">
          <cell r="A138" t="str">
            <v>VRZ.129</v>
          </cell>
          <cell r="B138">
            <v>131</v>
          </cell>
          <cell r="C138"/>
          <cell r="D138" t="str">
            <v xml:space="preserve">In-frame Engine - #717                       </v>
          </cell>
          <cell r="E138">
            <v>39568</v>
          </cell>
          <cell r="F138">
            <v>4858.45</v>
          </cell>
          <cell r="G138">
            <v>0</v>
          </cell>
          <cell r="H138"/>
          <cell r="I138">
            <v>0</v>
          </cell>
          <cell r="J138">
            <v>462.71</v>
          </cell>
          <cell r="K138">
            <v>694.06</v>
          </cell>
          <cell r="L138">
            <v>1156.77</v>
          </cell>
          <cell r="M138">
            <v>3701.68</v>
          </cell>
          <cell r="N138" t="str">
            <v>S/L</v>
          </cell>
          <cell r="O138">
            <v>7</v>
          </cell>
          <cell r="P138" t="str">
            <v>Truck</v>
          </cell>
        </row>
        <row r="139">
          <cell r="A139" t="str">
            <v>VRZ.130</v>
          </cell>
          <cell r="B139">
            <v>132</v>
          </cell>
          <cell r="C139"/>
          <cell r="D139" t="str">
            <v xml:space="preserve">IMAC Rollout Bucket                          </v>
          </cell>
          <cell r="E139">
            <v>39597</v>
          </cell>
          <cell r="F139">
            <v>24985</v>
          </cell>
          <cell r="G139">
            <v>0</v>
          </cell>
          <cell r="H139"/>
          <cell r="I139">
            <v>0</v>
          </cell>
          <cell r="J139">
            <v>2082.08</v>
          </cell>
          <cell r="K139">
            <v>3569.29</v>
          </cell>
          <cell r="L139">
            <v>5651.37</v>
          </cell>
          <cell r="M139">
            <v>19333.63</v>
          </cell>
          <cell r="N139" t="str">
            <v>S/L</v>
          </cell>
          <cell r="O139">
            <v>7</v>
          </cell>
          <cell r="P139" t="str">
            <v>Machines &amp; Equipment</v>
          </cell>
        </row>
        <row r="140">
          <cell r="A140" t="str">
            <v>VRZ.131</v>
          </cell>
          <cell r="B140">
            <v>133</v>
          </cell>
          <cell r="C140"/>
          <cell r="D140" t="str">
            <v xml:space="preserve">1985 Peterbilt - #403 Coast                  </v>
          </cell>
          <cell r="E140">
            <v>39753</v>
          </cell>
          <cell r="F140">
            <v>6500</v>
          </cell>
          <cell r="G140">
            <v>0</v>
          </cell>
          <cell r="H140"/>
          <cell r="I140">
            <v>0</v>
          </cell>
          <cell r="J140">
            <v>154.76</v>
          </cell>
          <cell r="K140">
            <v>928.57</v>
          </cell>
          <cell r="L140">
            <v>1083.33</v>
          </cell>
          <cell r="M140">
            <v>5416.67</v>
          </cell>
          <cell r="N140" t="str">
            <v>S/L</v>
          </cell>
          <cell r="O140">
            <v>7</v>
          </cell>
          <cell r="P140" t="str">
            <v>Truck</v>
          </cell>
        </row>
        <row r="141">
          <cell r="A141" t="str">
            <v>VRZ.132</v>
          </cell>
          <cell r="B141">
            <v>134</v>
          </cell>
          <cell r="C141"/>
          <cell r="D141" t="str">
            <v xml:space="preserve">1999 Komatsu  Engine Replacement - #717      </v>
          </cell>
          <cell r="E141">
            <v>39855</v>
          </cell>
          <cell r="F141">
            <v>25689.01</v>
          </cell>
          <cell r="G141">
            <v>0</v>
          </cell>
          <cell r="H141" t="str">
            <v>c</v>
          </cell>
          <cell r="I141">
            <v>0</v>
          </cell>
          <cell r="J141">
            <v>0</v>
          </cell>
          <cell r="K141">
            <v>3364.04</v>
          </cell>
          <cell r="L141">
            <v>3364.04</v>
          </cell>
          <cell r="M141">
            <v>22324.97</v>
          </cell>
          <cell r="N141" t="str">
            <v>S/L</v>
          </cell>
          <cell r="O141">
            <v>7</v>
          </cell>
          <cell r="P141" t="str">
            <v>Machines &amp; Equipment</v>
          </cell>
        </row>
        <row r="142">
          <cell r="A142" t="str">
            <v>VRZ.133</v>
          </cell>
          <cell r="B142">
            <v>135</v>
          </cell>
          <cell r="C142"/>
          <cell r="D142" t="str">
            <v xml:space="preserve">Reman Engine - #717                          </v>
          </cell>
          <cell r="E142">
            <v>40038</v>
          </cell>
          <cell r="F142">
            <v>10800</v>
          </cell>
          <cell r="G142">
            <v>0</v>
          </cell>
          <cell r="H142" t="str">
            <v>c</v>
          </cell>
          <cell r="I142">
            <v>0</v>
          </cell>
          <cell r="J142">
            <v>0</v>
          </cell>
          <cell r="K142">
            <v>642.86</v>
          </cell>
          <cell r="L142">
            <v>642.86</v>
          </cell>
          <cell r="M142">
            <v>10157.14</v>
          </cell>
          <cell r="N142" t="str">
            <v>S/L</v>
          </cell>
          <cell r="O142">
            <v>7</v>
          </cell>
          <cell r="P142" t="str">
            <v>Truck</v>
          </cell>
        </row>
        <row r="143">
          <cell r="A143" t="str">
            <v>VRZ.134</v>
          </cell>
          <cell r="B143">
            <v>136</v>
          </cell>
          <cell r="C143"/>
          <cell r="D143" t="str">
            <v xml:space="preserve">Forklift Transmission                        </v>
          </cell>
          <cell r="E143">
            <v>40147</v>
          </cell>
          <cell r="F143">
            <v>4001.85</v>
          </cell>
          <cell r="G143">
            <v>0</v>
          </cell>
          <cell r="H143" t="str">
            <v>c</v>
          </cell>
          <cell r="I143">
            <v>0</v>
          </cell>
          <cell r="J143">
            <v>0</v>
          </cell>
          <cell r="K143">
            <v>47.64</v>
          </cell>
          <cell r="L143">
            <v>47.64</v>
          </cell>
          <cell r="M143">
            <v>3954.21</v>
          </cell>
          <cell r="N143" t="str">
            <v>S/L</v>
          </cell>
          <cell r="O143">
            <v>7</v>
          </cell>
          <cell r="P143" t="str">
            <v>Machines &amp; Equipment</v>
          </cell>
        </row>
      </sheetData>
      <sheetData sheetId="12"/>
      <sheetData sheetId="13"/>
      <sheetData sheetId="14">
        <row r="9">
          <cell r="K9">
            <v>0</v>
          </cell>
        </row>
      </sheetData>
      <sheetData sheetId="15"/>
      <sheetData sheetId="16">
        <row r="1">
          <cell r="B1" t="str">
            <v>09080  NW GREENLANDS INC (NAME CHANGE- YVMRF)</v>
          </cell>
        </row>
      </sheetData>
      <sheetData sheetId="17"/>
      <sheetData sheetId="18"/>
      <sheetData sheetId="19">
        <row r="9">
          <cell r="K9">
            <v>0</v>
          </cell>
        </row>
      </sheetData>
      <sheetData sheetId="20"/>
      <sheetData sheetId="21">
        <row r="1">
          <cell r="B1" t="str">
            <v>09080  NW GREENLANDS INC (NAME CHANGE- YVMRF)</v>
          </cell>
        </row>
      </sheetData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hibit"/>
      <sheetName val="Sheet1"/>
      <sheetName val="COMMENTS"/>
      <sheetName val="assets"/>
      <sheetName val="_ good"/>
      <sheetName val="trend factors"/>
      <sheetName val="r3 factors"/>
      <sheetName val="MSTRNDF"/>
      <sheetName val="BLS-PPI Tables"/>
      <sheetName val="class"/>
      <sheetName val="Source--&gt;"/>
      <sheetName val="VRZ assets"/>
      <sheetName val="__good"/>
      <sheetName val="trend_factors"/>
      <sheetName val="r3_factors"/>
      <sheetName val="BLS-PPI_Tables"/>
      <sheetName val="VRZ_assets"/>
      <sheetName val="__good1"/>
      <sheetName val="trend_factors1"/>
      <sheetName val="r3_factors1"/>
      <sheetName val="BLS-PPI_Tables1"/>
      <sheetName val="VRZ_assets1"/>
    </sheetNames>
    <sheetDataSet>
      <sheetData sheetId="0">
        <row r="162">
          <cell r="I162">
            <v>945281.29238279408</v>
          </cell>
        </row>
      </sheetData>
      <sheetData sheetId="1" refreshError="1"/>
      <sheetData sheetId="2" refreshError="1"/>
      <sheetData sheetId="3">
        <row r="4">
          <cell r="A4" t="str">
            <v>VRZ.1</v>
          </cell>
        </row>
      </sheetData>
      <sheetData sheetId="4" refreshError="1"/>
      <sheetData sheetId="5" refreshError="1"/>
      <sheetData sheetId="6">
        <row r="9">
          <cell r="K9">
            <v>0</v>
          </cell>
        </row>
      </sheetData>
      <sheetData sheetId="7" refreshError="1"/>
      <sheetData sheetId="8" refreshError="1"/>
      <sheetData sheetId="9">
        <row r="2">
          <cell r="D2" t="str">
            <v>a o a</v>
          </cell>
        </row>
      </sheetData>
      <sheetData sheetId="10" refreshError="1"/>
      <sheetData sheetId="11">
        <row r="1">
          <cell r="B1" t="str">
            <v>09080  NW GREENLANDS INC (NAME CHANGE- YVMRF)</v>
          </cell>
        </row>
        <row r="6">
          <cell r="A6" t="str">
            <v>Unique ID</v>
          </cell>
          <cell r="B6" t="str">
            <v>Asset</v>
          </cell>
          <cell r="C6" t="str">
            <v>t</v>
          </cell>
          <cell r="D6" t="str">
            <v>Property Description</v>
          </cell>
          <cell r="E6" t="str">
            <v>Service</v>
          </cell>
          <cell r="F6" t="str">
            <v>Cost</v>
          </cell>
          <cell r="G6" t="str">
            <v>179 Exp</v>
          </cell>
          <cell r="H6" t="str">
            <v>c</v>
          </cell>
          <cell r="I6" t="str">
            <v>Value</v>
          </cell>
          <cell r="J6" t="str">
            <v>Depreciation</v>
          </cell>
          <cell r="K6" t="str">
            <v>Depreciation</v>
          </cell>
          <cell r="L6" t="str">
            <v>End Depr</v>
          </cell>
          <cell r="M6" t="str">
            <v>Book Value</v>
          </cell>
          <cell r="N6" t="str">
            <v>Method</v>
          </cell>
          <cell r="O6" t="str">
            <v>Period</v>
          </cell>
          <cell r="P6" t="str">
            <v>Asset Group</v>
          </cell>
        </row>
        <row r="8">
          <cell r="B8" t="str">
            <v xml:space="preserve">Group:  </v>
          </cell>
        </row>
        <row r="10">
          <cell r="A10" t="str">
            <v>VRZ.1</v>
          </cell>
          <cell r="B10">
            <v>1</v>
          </cell>
          <cell r="C10"/>
          <cell r="D10" t="str">
            <v xml:space="preserve">Table &amp; Chairs (lunchroom)                   </v>
          </cell>
          <cell r="E10">
            <v>35309</v>
          </cell>
          <cell r="F10">
            <v>995</v>
          </cell>
          <cell r="G10">
            <v>0</v>
          </cell>
          <cell r="H10"/>
          <cell r="I10">
            <v>0</v>
          </cell>
          <cell r="J10">
            <v>995</v>
          </cell>
          <cell r="K10">
            <v>0</v>
          </cell>
          <cell r="L10">
            <v>995</v>
          </cell>
          <cell r="M10">
            <v>0</v>
          </cell>
          <cell r="N10" t="str">
            <v>S/L</v>
          </cell>
          <cell r="O10">
            <v>7</v>
          </cell>
          <cell r="P10" t="str">
            <v>Furniture &amp; Fixtures</v>
          </cell>
        </row>
        <row r="11">
          <cell r="A11" t="str">
            <v>VRZ.2</v>
          </cell>
          <cell r="B11">
            <v>2</v>
          </cell>
          <cell r="C11"/>
          <cell r="D11" t="str">
            <v xml:space="preserve">Nelson Arm w/ .7 Nozzel                      </v>
          </cell>
          <cell r="E11">
            <v>35734</v>
          </cell>
          <cell r="F11">
            <v>1516.7</v>
          </cell>
          <cell r="G11">
            <v>0</v>
          </cell>
          <cell r="H11"/>
          <cell r="I11">
            <v>0</v>
          </cell>
          <cell r="J11">
            <v>1516.7</v>
          </cell>
          <cell r="K11">
            <v>0</v>
          </cell>
          <cell r="L11">
            <v>1516.7</v>
          </cell>
          <cell r="M11">
            <v>0</v>
          </cell>
          <cell r="N11" t="str">
            <v>S/L</v>
          </cell>
          <cell r="O11">
            <v>7</v>
          </cell>
          <cell r="P11" t="str">
            <v>Furniture &amp; Fixtures</v>
          </cell>
        </row>
        <row r="12">
          <cell r="A12" t="str">
            <v>VRZ.3</v>
          </cell>
          <cell r="B12">
            <v>3</v>
          </cell>
          <cell r="C12"/>
          <cell r="D12" t="str">
            <v xml:space="preserve">Table and Chairs                             </v>
          </cell>
          <cell r="E12">
            <v>36525</v>
          </cell>
          <cell r="F12">
            <v>2119.71</v>
          </cell>
          <cell r="G12">
            <v>0</v>
          </cell>
          <cell r="H12"/>
          <cell r="I12">
            <v>0</v>
          </cell>
          <cell r="J12">
            <v>2119.71</v>
          </cell>
          <cell r="K12">
            <v>0</v>
          </cell>
          <cell r="L12">
            <v>2119.71</v>
          </cell>
          <cell r="M12">
            <v>0</v>
          </cell>
          <cell r="N12" t="str">
            <v>S/L</v>
          </cell>
          <cell r="O12">
            <v>7</v>
          </cell>
          <cell r="P12" t="str">
            <v>Furniture &amp; Fixtures</v>
          </cell>
        </row>
        <row r="13">
          <cell r="A13" t="str">
            <v>VRZ.4</v>
          </cell>
          <cell r="B13">
            <v>4</v>
          </cell>
          <cell r="C13"/>
          <cell r="D13" t="str">
            <v xml:space="preserve">Drop Box Truck                               </v>
          </cell>
          <cell r="E13">
            <v>36616</v>
          </cell>
          <cell r="F13">
            <v>25000</v>
          </cell>
          <cell r="G13">
            <v>0</v>
          </cell>
          <cell r="H13"/>
          <cell r="I13">
            <v>0</v>
          </cell>
          <cell r="J13">
            <v>25000</v>
          </cell>
          <cell r="K13">
            <v>0</v>
          </cell>
          <cell r="L13">
            <v>25000</v>
          </cell>
          <cell r="M13">
            <v>0</v>
          </cell>
          <cell r="N13" t="str">
            <v>S/L</v>
          </cell>
          <cell r="O13">
            <v>5</v>
          </cell>
          <cell r="P13" t="str">
            <v>Truck</v>
          </cell>
        </row>
        <row r="14">
          <cell r="A14" t="str">
            <v>VRZ.5</v>
          </cell>
          <cell r="B14">
            <v>5</v>
          </cell>
          <cell r="C14"/>
          <cell r="D14" t="str">
            <v xml:space="preserve">NWGL-Install Flatbed, Sides, Hoist NWG #33   </v>
          </cell>
          <cell r="E14">
            <v>35885</v>
          </cell>
          <cell r="F14">
            <v>9881</v>
          </cell>
          <cell r="G14">
            <v>0</v>
          </cell>
          <cell r="H14"/>
          <cell r="I14">
            <v>0</v>
          </cell>
          <cell r="J14">
            <v>9881</v>
          </cell>
          <cell r="K14">
            <v>0</v>
          </cell>
          <cell r="L14">
            <v>9881</v>
          </cell>
          <cell r="M14">
            <v>0</v>
          </cell>
          <cell r="N14" t="str">
            <v>S/L</v>
          </cell>
          <cell r="O14">
            <v>5</v>
          </cell>
          <cell r="P14" t="str">
            <v>Truck</v>
          </cell>
        </row>
        <row r="15">
          <cell r="A15" t="str">
            <v>VRZ.6</v>
          </cell>
          <cell r="B15">
            <v>6</v>
          </cell>
          <cell r="C15"/>
          <cell r="D15" t="str">
            <v xml:space="preserve">NWGL-Refurbish Truck NWG #33                 </v>
          </cell>
          <cell r="E15">
            <v>35885</v>
          </cell>
          <cell r="F15">
            <v>4484.42</v>
          </cell>
          <cell r="G15">
            <v>0</v>
          </cell>
          <cell r="H15"/>
          <cell r="I15">
            <v>0</v>
          </cell>
          <cell r="J15">
            <v>4484.42</v>
          </cell>
          <cell r="K15">
            <v>0</v>
          </cell>
          <cell r="L15">
            <v>4484.42</v>
          </cell>
          <cell r="M15">
            <v>0</v>
          </cell>
          <cell r="N15" t="str">
            <v>S/L</v>
          </cell>
          <cell r="O15">
            <v>5</v>
          </cell>
          <cell r="P15" t="str">
            <v>Truck</v>
          </cell>
        </row>
        <row r="16">
          <cell r="A16" t="str">
            <v>VRZ.7</v>
          </cell>
          <cell r="B16">
            <v>7</v>
          </cell>
          <cell r="C16"/>
          <cell r="D16" t="str">
            <v xml:space="preserve">NGWL-1982 Ford Rearload NWG #33              </v>
          </cell>
          <cell r="E16">
            <v>35915</v>
          </cell>
          <cell r="F16">
            <v>2000</v>
          </cell>
          <cell r="G16">
            <v>0</v>
          </cell>
          <cell r="H16"/>
          <cell r="I16">
            <v>0</v>
          </cell>
          <cell r="J16">
            <v>2000</v>
          </cell>
          <cell r="K16">
            <v>0</v>
          </cell>
          <cell r="L16">
            <v>2000</v>
          </cell>
          <cell r="M16">
            <v>0</v>
          </cell>
          <cell r="N16" t="str">
            <v>S/L</v>
          </cell>
          <cell r="O16">
            <v>5</v>
          </cell>
          <cell r="P16" t="str">
            <v>Truck</v>
          </cell>
        </row>
        <row r="17">
          <cell r="A17" t="str">
            <v>VRZ.8</v>
          </cell>
          <cell r="B17">
            <v>8</v>
          </cell>
          <cell r="C17"/>
          <cell r="D17" t="str">
            <v xml:space="preserve">2001 F550 Ford Cab Chassis                   </v>
          </cell>
          <cell r="E17">
            <v>36930</v>
          </cell>
          <cell r="F17">
            <v>29549</v>
          </cell>
          <cell r="G17">
            <v>0</v>
          </cell>
          <cell r="H17"/>
          <cell r="I17">
            <v>0</v>
          </cell>
          <cell r="J17">
            <v>29549</v>
          </cell>
          <cell r="K17">
            <v>0</v>
          </cell>
          <cell r="L17">
            <v>29549</v>
          </cell>
          <cell r="M17">
            <v>0</v>
          </cell>
          <cell r="N17" t="str">
            <v>S/L</v>
          </cell>
          <cell r="O17">
            <v>5</v>
          </cell>
          <cell r="P17" t="str">
            <v>Truck</v>
          </cell>
        </row>
        <row r="18">
          <cell r="A18" t="str">
            <v>VRZ.9</v>
          </cell>
          <cell r="B18">
            <v>9</v>
          </cell>
          <cell r="C18"/>
          <cell r="D18" t="str">
            <v xml:space="preserve">Sorting System                               </v>
          </cell>
          <cell r="E18">
            <v>35309</v>
          </cell>
          <cell r="F18">
            <v>110534.39999999999</v>
          </cell>
          <cell r="G18">
            <v>0</v>
          </cell>
          <cell r="H18"/>
          <cell r="I18">
            <v>0</v>
          </cell>
          <cell r="J18">
            <v>110534.39999999999</v>
          </cell>
          <cell r="K18">
            <v>0</v>
          </cell>
          <cell r="L18">
            <v>110534.39999999999</v>
          </cell>
          <cell r="M18">
            <v>0</v>
          </cell>
          <cell r="N18" t="str">
            <v>S/L</v>
          </cell>
          <cell r="O18">
            <v>7</v>
          </cell>
          <cell r="P18" t="str">
            <v>Machines &amp; Equipment</v>
          </cell>
        </row>
        <row r="19">
          <cell r="A19" t="str">
            <v>VRZ.10</v>
          </cell>
          <cell r="B19">
            <v>10</v>
          </cell>
          <cell r="C19"/>
          <cell r="D19" t="str">
            <v xml:space="preserve">Truck Scale                                  </v>
          </cell>
          <cell r="E19">
            <v>35309</v>
          </cell>
          <cell r="F19">
            <v>47821.31</v>
          </cell>
          <cell r="G19">
            <v>0</v>
          </cell>
          <cell r="H19"/>
          <cell r="I19">
            <v>0</v>
          </cell>
          <cell r="J19">
            <v>47821.31</v>
          </cell>
          <cell r="K19">
            <v>0</v>
          </cell>
          <cell r="L19">
            <v>47821.31</v>
          </cell>
          <cell r="M19">
            <v>0</v>
          </cell>
          <cell r="N19" t="str">
            <v>S/L</v>
          </cell>
          <cell r="O19">
            <v>7</v>
          </cell>
          <cell r="P19" t="str">
            <v>Machines &amp; Equipment</v>
          </cell>
        </row>
        <row r="20">
          <cell r="A20" t="str">
            <v>VRZ.11</v>
          </cell>
          <cell r="B20">
            <v>11</v>
          </cell>
          <cell r="C20"/>
          <cell r="D20" t="str">
            <v xml:space="preserve">Computer System                              </v>
          </cell>
          <cell r="E20">
            <v>35309</v>
          </cell>
          <cell r="F20">
            <v>13363</v>
          </cell>
          <cell r="G20">
            <v>0</v>
          </cell>
          <cell r="H20"/>
          <cell r="I20">
            <v>0</v>
          </cell>
          <cell r="J20">
            <v>13363</v>
          </cell>
          <cell r="K20">
            <v>0</v>
          </cell>
          <cell r="L20">
            <v>13363</v>
          </cell>
          <cell r="M20">
            <v>0</v>
          </cell>
          <cell r="N20" t="str">
            <v>S/L</v>
          </cell>
          <cell r="O20">
            <v>5</v>
          </cell>
          <cell r="P20" t="str">
            <v>Machines &amp; Equipment</v>
          </cell>
        </row>
        <row r="21">
          <cell r="A21" t="str">
            <v>VRZ.12</v>
          </cell>
          <cell r="B21">
            <v>12</v>
          </cell>
          <cell r="C21"/>
          <cell r="D21" t="str">
            <v xml:space="preserve">Backhoe Loader                               </v>
          </cell>
          <cell r="E21">
            <v>35309</v>
          </cell>
          <cell r="F21">
            <v>71520</v>
          </cell>
          <cell r="G21">
            <v>0</v>
          </cell>
          <cell r="H21"/>
          <cell r="I21">
            <v>0</v>
          </cell>
          <cell r="J21">
            <v>71520</v>
          </cell>
          <cell r="K21">
            <v>0</v>
          </cell>
          <cell r="L21">
            <v>71520</v>
          </cell>
          <cell r="M21">
            <v>0</v>
          </cell>
          <cell r="N21" t="str">
            <v>S/L</v>
          </cell>
          <cell r="O21">
            <v>7</v>
          </cell>
          <cell r="P21" t="str">
            <v>Machines &amp; Equipment</v>
          </cell>
        </row>
        <row r="22">
          <cell r="A22" t="str">
            <v>VRZ.13</v>
          </cell>
          <cell r="B22">
            <v>13</v>
          </cell>
          <cell r="C22"/>
          <cell r="D22" t="str">
            <v xml:space="preserve">Gator 4 X 2                                  </v>
          </cell>
          <cell r="E22">
            <v>35338</v>
          </cell>
          <cell r="F22">
            <v>5100</v>
          </cell>
          <cell r="G22">
            <v>0</v>
          </cell>
          <cell r="H22"/>
          <cell r="I22">
            <v>0</v>
          </cell>
          <cell r="J22">
            <v>5100</v>
          </cell>
          <cell r="K22">
            <v>0</v>
          </cell>
          <cell r="L22">
            <v>5100</v>
          </cell>
          <cell r="M22">
            <v>0</v>
          </cell>
          <cell r="N22" t="str">
            <v>S/L</v>
          </cell>
          <cell r="O22">
            <v>7</v>
          </cell>
          <cell r="P22" t="str">
            <v>Machines &amp; Equipment</v>
          </cell>
        </row>
        <row r="23">
          <cell r="A23" t="str">
            <v>VRZ.14</v>
          </cell>
          <cell r="B23">
            <v>14</v>
          </cell>
          <cell r="C23"/>
          <cell r="D23" t="str">
            <v xml:space="preserve">Custom Nursery Carts (6)                     </v>
          </cell>
          <cell r="E23">
            <v>35361</v>
          </cell>
          <cell r="F23">
            <v>1200</v>
          </cell>
          <cell r="G23">
            <v>0</v>
          </cell>
          <cell r="H23"/>
          <cell r="I23">
            <v>0</v>
          </cell>
          <cell r="J23">
            <v>1200</v>
          </cell>
          <cell r="K23">
            <v>0</v>
          </cell>
          <cell r="L23">
            <v>1200</v>
          </cell>
          <cell r="M23">
            <v>0</v>
          </cell>
          <cell r="N23" t="str">
            <v>S/L</v>
          </cell>
          <cell r="O23">
            <v>7</v>
          </cell>
          <cell r="P23" t="str">
            <v>Machines &amp; Equipment</v>
          </cell>
        </row>
        <row r="24">
          <cell r="A24" t="str">
            <v>VRZ.15</v>
          </cell>
          <cell r="B24">
            <v>15</v>
          </cell>
          <cell r="C24"/>
          <cell r="D24" t="str">
            <v xml:space="preserve">Uniloader                                    </v>
          </cell>
          <cell r="E24">
            <v>35415</v>
          </cell>
          <cell r="F24">
            <v>24165</v>
          </cell>
          <cell r="G24">
            <v>0</v>
          </cell>
          <cell r="H24"/>
          <cell r="I24">
            <v>0</v>
          </cell>
          <cell r="J24">
            <v>24165</v>
          </cell>
          <cell r="K24">
            <v>0</v>
          </cell>
          <cell r="L24">
            <v>24165</v>
          </cell>
          <cell r="M24">
            <v>0</v>
          </cell>
          <cell r="N24" t="str">
            <v>S/L</v>
          </cell>
          <cell r="O24">
            <v>7</v>
          </cell>
          <cell r="P24" t="str">
            <v>Machines &amp; Equipment</v>
          </cell>
        </row>
        <row r="25">
          <cell r="A25" t="str">
            <v>VRZ.16</v>
          </cell>
          <cell r="B25">
            <v>16</v>
          </cell>
          <cell r="C25"/>
          <cell r="D25" t="str">
            <v xml:space="preserve">Basis adj- leases to bank loan               </v>
          </cell>
          <cell r="E25">
            <v>35611</v>
          </cell>
          <cell r="F25">
            <v>1420.2</v>
          </cell>
          <cell r="G25">
            <v>0</v>
          </cell>
          <cell r="H25"/>
          <cell r="I25">
            <v>0</v>
          </cell>
          <cell r="J25">
            <v>1420.2</v>
          </cell>
          <cell r="K25">
            <v>0</v>
          </cell>
          <cell r="L25">
            <v>1420.2</v>
          </cell>
          <cell r="M25">
            <v>0</v>
          </cell>
          <cell r="N25" t="str">
            <v>S/L</v>
          </cell>
          <cell r="O25">
            <v>7</v>
          </cell>
          <cell r="P25" t="str">
            <v>Machines &amp; Equipment</v>
          </cell>
        </row>
        <row r="26">
          <cell r="A26" t="str">
            <v>VRZ.17</v>
          </cell>
          <cell r="B26">
            <v>17</v>
          </cell>
          <cell r="C26"/>
          <cell r="D26" t="str">
            <v xml:space="preserve">Recycling Baler                              </v>
          </cell>
          <cell r="E26">
            <v>36525</v>
          </cell>
          <cell r="F26">
            <v>89557.39</v>
          </cell>
          <cell r="G26">
            <v>0</v>
          </cell>
          <cell r="H26"/>
          <cell r="I26">
            <v>0</v>
          </cell>
          <cell r="J26">
            <v>89557.39</v>
          </cell>
          <cell r="K26">
            <v>0</v>
          </cell>
          <cell r="L26">
            <v>89557.39</v>
          </cell>
          <cell r="M26">
            <v>0</v>
          </cell>
          <cell r="N26" t="str">
            <v>S/L</v>
          </cell>
          <cell r="O26">
            <v>7</v>
          </cell>
          <cell r="P26" t="str">
            <v>Machines &amp; Equipment</v>
          </cell>
        </row>
        <row r="27">
          <cell r="A27" t="str">
            <v>VRZ.18</v>
          </cell>
          <cell r="B27">
            <v>18</v>
          </cell>
          <cell r="C27"/>
          <cell r="D27" t="str">
            <v xml:space="preserve">Irrigation Pipe                              </v>
          </cell>
          <cell r="E27">
            <v>36525</v>
          </cell>
          <cell r="F27">
            <v>1049.56</v>
          </cell>
          <cell r="G27">
            <v>0</v>
          </cell>
          <cell r="H27"/>
          <cell r="I27">
            <v>0</v>
          </cell>
          <cell r="J27">
            <v>1049.56</v>
          </cell>
          <cell r="K27">
            <v>0</v>
          </cell>
          <cell r="L27">
            <v>1049.56</v>
          </cell>
          <cell r="M27">
            <v>0</v>
          </cell>
          <cell r="N27" t="str">
            <v>S/L</v>
          </cell>
          <cell r="O27">
            <v>7</v>
          </cell>
          <cell r="P27" t="str">
            <v>Machines &amp; Equipment</v>
          </cell>
        </row>
        <row r="28">
          <cell r="A28" t="str">
            <v>VRZ.19</v>
          </cell>
          <cell r="B28">
            <v>19</v>
          </cell>
          <cell r="C28"/>
          <cell r="D28" t="str">
            <v xml:space="preserve">Oil Disposal System                          </v>
          </cell>
          <cell r="E28">
            <v>36525</v>
          </cell>
          <cell r="F28">
            <v>3404.83</v>
          </cell>
          <cell r="G28">
            <v>0</v>
          </cell>
          <cell r="H28"/>
          <cell r="I28">
            <v>0</v>
          </cell>
          <cell r="J28">
            <v>3404.83</v>
          </cell>
          <cell r="K28">
            <v>0</v>
          </cell>
          <cell r="L28">
            <v>3404.83</v>
          </cell>
          <cell r="M28">
            <v>0</v>
          </cell>
          <cell r="N28" t="str">
            <v>S/L</v>
          </cell>
          <cell r="O28">
            <v>7</v>
          </cell>
          <cell r="P28" t="str">
            <v>Machines &amp; Equipment</v>
          </cell>
        </row>
        <row r="29">
          <cell r="A29" t="str">
            <v>VRZ.20</v>
          </cell>
          <cell r="B29">
            <v>20</v>
          </cell>
          <cell r="C29"/>
          <cell r="D29" t="str">
            <v xml:space="preserve">Slide Gate                                   </v>
          </cell>
          <cell r="E29">
            <v>36525</v>
          </cell>
          <cell r="F29">
            <v>432.63</v>
          </cell>
          <cell r="G29">
            <v>0</v>
          </cell>
          <cell r="H29"/>
          <cell r="I29">
            <v>0</v>
          </cell>
          <cell r="J29">
            <v>432.63</v>
          </cell>
          <cell r="K29">
            <v>0</v>
          </cell>
          <cell r="L29">
            <v>432.63</v>
          </cell>
          <cell r="M29">
            <v>0</v>
          </cell>
          <cell r="N29" t="str">
            <v>S/L</v>
          </cell>
          <cell r="O29">
            <v>7</v>
          </cell>
          <cell r="P29" t="str">
            <v>Machines &amp; Equipment</v>
          </cell>
        </row>
        <row r="30">
          <cell r="A30" t="str">
            <v>VRZ.21</v>
          </cell>
          <cell r="B30">
            <v>21</v>
          </cell>
          <cell r="C30"/>
          <cell r="D30" t="str">
            <v xml:space="preserve">Waste Oil Tank                               </v>
          </cell>
          <cell r="E30">
            <v>36525</v>
          </cell>
          <cell r="F30">
            <v>1672.79</v>
          </cell>
          <cell r="G30">
            <v>0</v>
          </cell>
          <cell r="H30"/>
          <cell r="I30">
            <v>0</v>
          </cell>
          <cell r="J30">
            <v>1672.79</v>
          </cell>
          <cell r="K30">
            <v>0</v>
          </cell>
          <cell r="L30">
            <v>1672.79</v>
          </cell>
          <cell r="M30">
            <v>0</v>
          </cell>
          <cell r="N30" t="str">
            <v>S/L</v>
          </cell>
          <cell r="O30">
            <v>7</v>
          </cell>
          <cell r="P30" t="str">
            <v>Machines &amp; Equipment</v>
          </cell>
        </row>
        <row r="31">
          <cell r="A31" t="str">
            <v>VRZ.22</v>
          </cell>
          <cell r="B31">
            <v>22</v>
          </cell>
          <cell r="C31"/>
          <cell r="D31" t="str">
            <v xml:space="preserve">Conveyor Line                                </v>
          </cell>
          <cell r="E31">
            <v>36525</v>
          </cell>
          <cell r="F31">
            <v>3624.05</v>
          </cell>
          <cell r="G31">
            <v>0</v>
          </cell>
          <cell r="H31"/>
          <cell r="I31">
            <v>0</v>
          </cell>
          <cell r="J31">
            <v>3624.05</v>
          </cell>
          <cell r="K31">
            <v>0</v>
          </cell>
          <cell r="L31">
            <v>3624.05</v>
          </cell>
          <cell r="M31">
            <v>0</v>
          </cell>
          <cell r="N31" t="str">
            <v>S/L</v>
          </cell>
          <cell r="O31">
            <v>7</v>
          </cell>
          <cell r="P31" t="str">
            <v>Machines &amp; Equipment</v>
          </cell>
        </row>
        <row r="32">
          <cell r="A32" t="str">
            <v>VRZ.23</v>
          </cell>
          <cell r="B32">
            <v>23</v>
          </cell>
          <cell r="C32"/>
          <cell r="D32" t="str">
            <v xml:space="preserve">Scat Rebuild                                 </v>
          </cell>
          <cell r="E32">
            <v>36616</v>
          </cell>
          <cell r="F32">
            <v>20815.080000000002</v>
          </cell>
          <cell r="G32">
            <v>0</v>
          </cell>
          <cell r="H32"/>
          <cell r="I32">
            <v>0</v>
          </cell>
          <cell r="J32">
            <v>20815.080000000002</v>
          </cell>
          <cell r="K32">
            <v>0</v>
          </cell>
          <cell r="L32">
            <v>20815.080000000002</v>
          </cell>
          <cell r="M32">
            <v>0</v>
          </cell>
          <cell r="N32" t="str">
            <v>S/L</v>
          </cell>
          <cell r="O32">
            <v>7</v>
          </cell>
          <cell r="P32" t="str">
            <v>Machines &amp; Equipment</v>
          </cell>
        </row>
        <row r="33">
          <cell r="A33" t="str">
            <v>VRZ.24</v>
          </cell>
          <cell r="B33">
            <v>24</v>
          </cell>
          <cell r="C33"/>
          <cell r="D33" t="str">
            <v xml:space="preserve">Pulltarps Steel Protector System             </v>
          </cell>
          <cell r="E33">
            <v>36642</v>
          </cell>
          <cell r="F33">
            <v>735</v>
          </cell>
          <cell r="G33">
            <v>0</v>
          </cell>
          <cell r="H33"/>
          <cell r="I33">
            <v>0</v>
          </cell>
          <cell r="J33">
            <v>735</v>
          </cell>
          <cell r="K33">
            <v>0</v>
          </cell>
          <cell r="L33">
            <v>735</v>
          </cell>
          <cell r="M33">
            <v>0</v>
          </cell>
          <cell r="N33" t="str">
            <v>S/L</v>
          </cell>
          <cell r="O33">
            <v>7</v>
          </cell>
          <cell r="P33" t="str">
            <v>Machines &amp; Equipment</v>
          </cell>
        </row>
        <row r="34">
          <cell r="A34" t="str">
            <v>VRZ.25</v>
          </cell>
          <cell r="B34">
            <v>25</v>
          </cell>
          <cell r="C34"/>
          <cell r="D34" t="str">
            <v xml:space="preserve">26 Concrete Blocks                           </v>
          </cell>
          <cell r="E34">
            <v>36643</v>
          </cell>
          <cell r="F34">
            <v>650</v>
          </cell>
          <cell r="G34">
            <v>0</v>
          </cell>
          <cell r="H34"/>
          <cell r="I34">
            <v>0</v>
          </cell>
          <cell r="J34">
            <v>650</v>
          </cell>
          <cell r="K34">
            <v>0</v>
          </cell>
          <cell r="L34">
            <v>650</v>
          </cell>
          <cell r="M34">
            <v>0</v>
          </cell>
          <cell r="N34" t="str">
            <v>S/L</v>
          </cell>
          <cell r="O34">
            <v>7</v>
          </cell>
          <cell r="P34" t="str">
            <v>Machines &amp; Equipment</v>
          </cell>
        </row>
        <row r="35">
          <cell r="A35" t="str">
            <v>VRZ.26</v>
          </cell>
          <cell r="B35">
            <v>26</v>
          </cell>
          <cell r="C35"/>
          <cell r="D35" t="str">
            <v xml:space="preserve">14 Concrete Blocks                           </v>
          </cell>
          <cell r="E35">
            <v>36677</v>
          </cell>
          <cell r="F35">
            <v>350</v>
          </cell>
          <cell r="G35">
            <v>0</v>
          </cell>
          <cell r="H35"/>
          <cell r="I35">
            <v>0</v>
          </cell>
          <cell r="J35">
            <v>350</v>
          </cell>
          <cell r="K35">
            <v>0</v>
          </cell>
          <cell r="L35">
            <v>350</v>
          </cell>
          <cell r="M35">
            <v>0</v>
          </cell>
          <cell r="N35" t="str">
            <v>S/L</v>
          </cell>
          <cell r="O35">
            <v>7</v>
          </cell>
          <cell r="P35" t="str">
            <v>Machines &amp; Equipment</v>
          </cell>
        </row>
        <row r="36">
          <cell r="A36" t="str">
            <v>VRZ.27</v>
          </cell>
          <cell r="B36">
            <v>27</v>
          </cell>
          <cell r="C36"/>
          <cell r="D36" t="str">
            <v xml:space="preserve">10 VHF Spirit Radios and 10 charging trays   </v>
          </cell>
          <cell r="E36">
            <v>36799</v>
          </cell>
          <cell r="F36">
            <v>2442.1</v>
          </cell>
          <cell r="G36">
            <v>0</v>
          </cell>
          <cell r="H36"/>
          <cell r="I36">
            <v>0</v>
          </cell>
          <cell r="J36">
            <v>2442.1</v>
          </cell>
          <cell r="K36">
            <v>0</v>
          </cell>
          <cell r="L36">
            <v>2442.1</v>
          </cell>
          <cell r="M36">
            <v>0</v>
          </cell>
          <cell r="N36" t="str">
            <v>S/L</v>
          </cell>
          <cell r="O36">
            <v>7</v>
          </cell>
          <cell r="P36" t="str">
            <v>Machines &amp; Equipment</v>
          </cell>
        </row>
        <row r="37">
          <cell r="A37" t="str">
            <v>VRZ.28</v>
          </cell>
          <cell r="B37">
            <v>28</v>
          </cell>
          <cell r="C37"/>
          <cell r="D37" t="str">
            <v xml:space="preserve">Scale Printer                                </v>
          </cell>
          <cell r="E37">
            <v>36844</v>
          </cell>
          <cell r="F37">
            <v>1168.3800000000001</v>
          </cell>
          <cell r="G37">
            <v>0</v>
          </cell>
          <cell r="H37"/>
          <cell r="I37">
            <v>0</v>
          </cell>
          <cell r="J37">
            <v>1168.3800000000001</v>
          </cell>
          <cell r="K37">
            <v>0</v>
          </cell>
          <cell r="L37">
            <v>1168.3800000000001</v>
          </cell>
          <cell r="M37">
            <v>0</v>
          </cell>
          <cell r="N37" t="str">
            <v>S/L</v>
          </cell>
          <cell r="O37">
            <v>7</v>
          </cell>
          <cell r="P37" t="str">
            <v>Machines &amp; Equipment</v>
          </cell>
        </row>
        <row r="38">
          <cell r="A38" t="str">
            <v>VRZ.29</v>
          </cell>
          <cell r="B38">
            <v>29</v>
          </cell>
          <cell r="C38"/>
          <cell r="D38" t="str">
            <v xml:space="preserve">NWGL-Arm and Stand .7 Nozzel                 </v>
          </cell>
          <cell r="E38">
            <v>35642</v>
          </cell>
          <cell r="F38">
            <v>700</v>
          </cell>
          <cell r="G38">
            <v>0</v>
          </cell>
          <cell r="H38"/>
          <cell r="I38">
            <v>0</v>
          </cell>
          <cell r="J38">
            <v>700</v>
          </cell>
          <cell r="K38">
            <v>0</v>
          </cell>
          <cell r="L38">
            <v>700</v>
          </cell>
          <cell r="M38">
            <v>0</v>
          </cell>
          <cell r="N38" t="str">
            <v>S/L</v>
          </cell>
          <cell r="O38">
            <v>7</v>
          </cell>
          <cell r="P38" t="str">
            <v>Machines &amp; Equipment</v>
          </cell>
        </row>
        <row r="39">
          <cell r="A39" t="str">
            <v>VRZ.30</v>
          </cell>
          <cell r="B39">
            <v>31</v>
          </cell>
          <cell r="C39"/>
          <cell r="D39" t="str">
            <v xml:space="preserve">NWGL-18388 Uni &amp; STD B/U                     </v>
          </cell>
          <cell r="E39">
            <v>35703</v>
          </cell>
          <cell r="F39">
            <v>14050</v>
          </cell>
          <cell r="G39">
            <v>0</v>
          </cell>
          <cell r="H39"/>
          <cell r="I39">
            <v>0</v>
          </cell>
          <cell r="J39">
            <v>14050</v>
          </cell>
          <cell r="K39">
            <v>0</v>
          </cell>
          <cell r="L39">
            <v>14050</v>
          </cell>
          <cell r="M39">
            <v>0</v>
          </cell>
          <cell r="N39" t="str">
            <v>S/L</v>
          </cell>
          <cell r="O39">
            <v>7</v>
          </cell>
          <cell r="P39" t="str">
            <v>Machines &amp; Equipment</v>
          </cell>
        </row>
        <row r="40">
          <cell r="A40" t="str">
            <v>VRZ.31</v>
          </cell>
          <cell r="B40">
            <v>33</v>
          </cell>
          <cell r="C40"/>
          <cell r="D40" t="str">
            <v xml:space="preserve">NWGL-121 Concrete Blocks                     </v>
          </cell>
          <cell r="E40">
            <v>35976</v>
          </cell>
          <cell r="F40">
            <v>3025</v>
          </cell>
          <cell r="G40">
            <v>0</v>
          </cell>
          <cell r="H40"/>
          <cell r="I40">
            <v>0</v>
          </cell>
          <cell r="J40">
            <v>3025</v>
          </cell>
          <cell r="K40">
            <v>0</v>
          </cell>
          <cell r="L40">
            <v>3025</v>
          </cell>
          <cell r="M40">
            <v>0</v>
          </cell>
          <cell r="N40" t="str">
            <v>S/L</v>
          </cell>
          <cell r="O40">
            <v>7</v>
          </cell>
          <cell r="P40" t="str">
            <v>Machines &amp; Equipment</v>
          </cell>
        </row>
        <row r="41">
          <cell r="A41" t="str">
            <v>VRZ.32</v>
          </cell>
          <cell r="B41">
            <v>34</v>
          </cell>
          <cell r="C41"/>
          <cell r="D41" t="str">
            <v xml:space="preserve">NWGL-Komatsu WA380-3L Wheel Loader           </v>
          </cell>
          <cell r="E41">
            <v>36052</v>
          </cell>
          <cell r="F41">
            <v>203910</v>
          </cell>
          <cell r="G41">
            <v>0</v>
          </cell>
          <cell r="H41"/>
          <cell r="I41">
            <v>0</v>
          </cell>
          <cell r="J41">
            <v>203910</v>
          </cell>
          <cell r="K41">
            <v>0</v>
          </cell>
          <cell r="L41">
            <v>203910</v>
          </cell>
          <cell r="M41">
            <v>0</v>
          </cell>
          <cell r="N41" t="str">
            <v>S/L</v>
          </cell>
          <cell r="O41">
            <v>7</v>
          </cell>
          <cell r="P41" t="str">
            <v>Machines &amp; Equipment</v>
          </cell>
        </row>
        <row r="42">
          <cell r="A42" t="str">
            <v>VRZ.33</v>
          </cell>
          <cell r="B42">
            <v>35</v>
          </cell>
          <cell r="C42"/>
          <cell r="D42" t="str">
            <v xml:space="preserve">NWGL-180 Concrete Blocks                     </v>
          </cell>
          <cell r="E42">
            <v>36085</v>
          </cell>
          <cell r="F42">
            <v>4500</v>
          </cell>
          <cell r="G42">
            <v>0</v>
          </cell>
          <cell r="H42"/>
          <cell r="I42">
            <v>0</v>
          </cell>
          <cell r="J42">
            <v>4500</v>
          </cell>
          <cell r="K42">
            <v>0</v>
          </cell>
          <cell r="L42">
            <v>4500</v>
          </cell>
          <cell r="M42">
            <v>0</v>
          </cell>
          <cell r="N42" t="str">
            <v>S/L</v>
          </cell>
          <cell r="O42">
            <v>7</v>
          </cell>
          <cell r="P42" t="str">
            <v>Machines &amp; Equipment</v>
          </cell>
        </row>
        <row r="43">
          <cell r="A43" t="str">
            <v>VRZ.34</v>
          </cell>
          <cell r="B43">
            <v>36</v>
          </cell>
          <cell r="C43"/>
          <cell r="D43" t="str">
            <v xml:space="preserve">NWGL-Pentium 133 Wokstation                  </v>
          </cell>
          <cell r="E43">
            <v>35796</v>
          </cell>
          <cell r="F43">
            <v>1439</v>
          </cell>
          <cell r="G43">
            <v>0</v>
          </cell>
          <cell r="H43"/>
          <cell r="I43">
            <v>0</v>
          </cell>
          <cell r="J43">
            <v>1439</v>
          </cell>
          <cell r="K43">
            <v>0</v>
          </cell>
          <cell r="L43">
            <v>1439</v>
          </cell>
          <cell r="M43">
            <v>0</v>
          </cell>
          <cell r="N43" t="str">
            <v>S/L</v>
          </cell>
          <cell r="O43">
            <v>7</v>
          </cell>
          <cell r="P43" t="str">
            <v>Machines &amp; Equipment</v>
          </cell>
        </row>
        <row r="44">
          <cell r="A44" t="str">
            <v>VRZ.35</v>
          </cell>
          <cell r="B44">
            <v>37</v>
          </cell>
          <cell r="C44"/>
          <cell r="D44" t="str">
            <v xml:space="preserve">NWGL-50 Concrete Blocks                      </v>
          </cell>
          <cell r="E44">
            <v>36197</v>
          </cell>
          <cell r="F44">
            <v>1250</v>
          </cell>
          <cell r="G44">
            <v>0</v>
          </cell>
          <cell r="H44"/>
          <cell r="I44">
            <v>0</v>
          </cell>
          <cell r="J44">
            <v>1250</v>
          </cell>
          <cell r="K44">
            <v>0</v>
          </cell>
          <cell r="L44">
            <v>1250</v>
          </cell>
          <cell r="M44">
            <v>0</v>
          </cell>
          <cell r="N44" t="str">
            <v>S/L</v>
          </cell>
          <cell r="O44">
            <v>7</v>
          </cell>
          <cell r="P44" t="str">
            <v>Machines &amp; Equipment</v>
          </cell>
        </row>
        <row r="45">
          <cell r="A45" t="str">
            <v>VRZ.36</v>
          </cell>
          <cell r="B45">
            <v>38</v>
          </cell>
          <cell r="C45"/>
          <cell r="D45" t="str">
            <v xml:space="preserve">NWGL-Concrete Blocks                         </v>
          </cell>
          <cell r="E45">
            <v>36460</v>
          </cell>
          <cell r="F45">
            <v>1250</v>
          </cell>
          <cell r="G45">
            <v>0</v>
          </cell>
          <cell r="H45"/>
          <cell r="I45">
            <v>0</v>
          </cell>
          <cell r="J45">
            <v>1250</v>
          </cell>
          <cell r="K45">
            <v>0</v>
          </cell>
          <cell r="L45">
            <v>1250</v>
          </cell>
          <cell r="M45">
            <v>0</v>
          </cell>
          <cell r="N45" t="str">
            <v>S/L</v>
          </cell>
          <cell r="O45">
            <v>7</v>
          </cell>
          <cell r="P45" t="str">
            <v>Machines &amp; Equipment</v>
          </cell>
        </row>
        <row r="46">
          <cell r="A46" t="str">
            <v>VRZ.37</v>
          </cell>
          <cell r="B46">
            <v>39</v>
          </cell>
          <cell r="C46"/>
          <cell r="D46" t="str">
            <v xml:space="preserve">NWGL-40,000 s.f. Tarp                        </v>
          </cell>
          <cell r="E46">
            <v>36525</v>
          </cell>
          <cell r="F46">
            <v>3077.95</v>
          </cell>
          <cell r="G46">
            <v>0</v>
          </cell>
          <cell r="H46"/>
          <cell r="I46">
            <v>0</v>
          </cell>
          <cell r="J46">
            <v>3077.95</v>
          </cell>
          <cell r="K46">
            <v>0</v>
          </cell>
          <cell r="L46">
            <v>3077.95</v>
          </cell>
          <cell r="M46">
            <v>0</v>
          </cell>
          <cell r="N46" t="str">
            <v>S/L</v>
          </cell>
          <cell r="O46">
            <v>7</v>
          </cell>
          <cell r="P46" t="str">
            <v>Machines &amp; Equipment</v>
          </cell>
        </row>
        <row r="47">
          <cell r="A47" t="str">
            <v>VRZ.38</v>
          </cell>
          <cell r="B47">
            <v>40</v>
          </cell>
          <cell r="C47"/>
          <cell r="D47" t="str">
            <v xml:space="preserve">NWGL-Rebuild Compost Turner                  </v>
          </cell>
          <cell r="E47">
            <v>36525</v>
          </cell>
          <cell r="F47">
            <v>11471.98</v>
          </cell>
          <cell r="G47">
            <v>0</v>
          </cell>
          <cell r="H47"/>
          <cell r="I47">
            <v>0</v>
          </cell>
          <cell r="J47">
            <v>11471.98</v>
          </cell>
          <cell r="K47">
            <v>0</v>
          </cell>
          <cell r="L47">
            <v>11471.98</v>
          </cell>
          <cell r="M47">
            <v>0</v>
          </cell>
          <cell r="N47" t="str">
            <v>S/L</v>
          </cell>
          <cell r="O47">
            <v>7</v>
          </cell>
          <cell r="P47" t="str">
            <v>Machines &amp; Equipment</v>
          </cell>
        </row>
        <row r="48">
          <cell r="A48" t="str">
            <v>VRZ.39</v>
          </cell>
          <cell r="B48">
            <v>41</v>
          </cell>
          <cell r="C48"/>
          <cell r="D48" t="str">
            <v>CAT 3208 Engine Complete Exchange - 1982 Ford</v>
          </cell>
          <cell r="E48">
            <v>36950</v>
          </cell>
          <cell r="F48">
            <v>9051.9599999999991</v>
          </cell>
          <cell r="G48">
            <v>0</v>
          </cell>
          <cell r="H48"/>
          <cell r="I48">
            <v>0</v>
          </cell>
          <cell r="J48">
            <v>9051.9599999999991</v>
          </cell>
          <cell r="K48">
            <v>0</v>
          </cell>
          <cell r="L48">
            <v>9051.9599999999991</v>
          </cell>
          <cell r="M48">
            <v>0</v>
          </cell>
          <cell r="N48" t="str">
            <v>S/L</v>
          </cell>
          <cell r="O48">
            <v>7</v>
          </cell>
          <cell r="P48" t="str">
            <v>Machines &amp; Equipment</v>
          </cell>
        </row>
        <row r="49">
          <cell r="A49" t="str">
            <v>VRZ.40</v>
          </cell>
          <cell r="B49">
            <v>42</v>
          </cell>
          <cell r="C49"/>
          <cell r="D49" t="str">
            <v xml:space="preserve">4' X 4' 5K Floor Scale                       </v>
          </cell>
          <cell r="E49">
            <v>36962</v>
          </cell>
          <cell r="F49">
            <v>1870</v>
          </cell>
          <cell r="G49">
            <v>0</v>
          </cell>
          <cell r="H49"/>
          <cell r="I49">
            <v>0</v>
          </cell>
          <cell r="J49">
            <v>1870</v>
          </cell>
          <cell r="K49">
            <v>0</v>
          </cell>
          <cell r="L49">
            <v>1870</v>
          </cell>
          <cell r="M49">
            <v>0</v>
          </cell>
          <cell r="N49" t="str">
            <v>S/L</v>
          </cell>
          <cell r="O49">
            <v>7</v>
          </cell>
          <cell r="P49" t="str">
            <v>Machines &amp; Equipment</v>
          </cell>
        </row>
        <row r="50">
          <cell r="A50" t="str">
            <v>VRZ.41</v>
          </cell>
          <cell r="B50">
            <v>43</v>
          </cell>
          <cell r="C50"/>
          <cell r="D50" t="str">
            <v xml:space="preserve">42 Concrete Blocks                           </v>
          </cell>
          <cell r="E50">
            <v>37070</v>
          </cell>
          <cell r="F50">
            <v>1050</v>
          </cell>
          <cell r="G50">
            <v>0</v>
          </cell>
          <cell r="H50"/>
          <cell r="I50">
            <v>0</v>
          </cell>
          <cell r="J50">
            <v>1050</v>
          </cell>
          <cell r="K50">
            <v>0</v>
          </cell>
          <cell r="L50">
            <v>1050</v>
          </cell>
          <cell r="M50">
            <v>0</v>
          </cell>
          <cell r="N50" t="str">
            <v>S/L</v>
          </cell>
          <cell r="O50">
            <v>7</v>
          </cell>
          <cell r="P50" t="str">
            <v>Machines &amp; Equipment</v>
          </cell>
        </row>
        <row r="51">
          <cell r="A51" t="str">
            <v>VRZ.42</v>
          </cell>
          <cell r="B51">
            <v>44</v>
          </cell>
          <cell r="C51"/>
          <cell r="D51" t="str">
            <v xml:space="preserve">3- 1 yd Tote Bin                             </v>
          </cell>
          <cell r="E51">
            <v>35668</v>
          </cell>
          <cell r="F51">
            <v>639</v>
          </cell>
          <cell r="G51">
            <v>0</v>
          </cell>
          <cell r="H51"/>
          <cell r="I51">
            <v>0</v>
          </cell>
          <cell r="J51">
            <v>639</v>
          </cell>
          <cell r="K51">
            <v>0</v>
          </cell>
          <cell r="L51">
            <v>639</v>
          </cell>
          <cell r="M51">
            <v>0</v>
          </cell>
          <cell r="N51" t="str">
            <v>S/L</v>
          </cell>
          <cell r="O51">
            <v>7</v>
          </cell>
          <cell r="P51" t="str">
            <v>Drop Boxes</v>
          </cell>
        </row>
        <row r="52">
          <cell r="A52" t="str">
            <v>VRZ.43</v>
          </cell>
          <cell r="B52">
            <v>45</v>
          </cell>
          <cell r="C52"/>
          <cell r="D52" t="str">
            <v xml:space="preserve">2 - 23yd Special Super Clean Drop Boxes      </v>
          </cell>
          <cell r="E52">
            <v>36642</v>
          </cell>
          <cell r="F52">
            <v>6984</v>
          </cell>
          <cell r="G52">
            <v>0</v>
          </cell>
          <cell r="H52"/>
          <cell r="I52">
            <v>0</v>
          </cell>
          <cell r="J52">
            <v>6984</v>
          </cell>
          <cell r="K52">
            <v>0</v>
          </cell>
          <cell r="L52">
            <v>6984</v>
          </cell>
          <cell r="M52">
            <v>0</v>
          </cell>
          <cell r="N52" t="str">
            <v>S/L</v>
          </cell>
          <cell r="O52">
            <v>7</v>
          </cell>
          <cell r="P52" t="str">
            <v>Drop Boxes</v>
          </cell>
        </row>
        <row r="53">
          <cell r="A53" t="str">
            <v>VRZ.44</v>
          </cell>
          <cell r="B53">
            <v>46</v>
          </cell>
          <cell r="C53"/>
          <cell r="D53" t="str">
            <v xml:space="preserve">Containers                                   </v>
          </cell>
          <cell r="E53">
            <v>35309</v>
          </cell>
          <cell r="F53">
            <v>42903</v>
          </cell>
          <cell r="G53">
            <v>0</v>
          </cell>
          <cell r="H53"/>
          <cell r="I53">
            <v>0</v>
          </cell>
          <cell r="J53">
            <v>42903</v>
          </cell>
          <cell r="K53">
            <v>0</v>
          </cell>
          <cell r="L53">
            <v>42903</v>
          </cell>
          <cell r="M53">
            <v>0</v>
          </cell>
          <cell r="N53" t="str">
            <v>S/L</v>
          </cell>
          <cell r="O53">
            <v>7</v>
          </cell>
          <cell r="P53" t="str">
            <v>Containers</v>
          </cell>
        </row>
        <row r="54">
          <cell r="A54" t="str">
            <v>VRZ.45</v>
          </cell>
          <cell r="B54">
            <v>47</v>
          </cell>
          <cell r="C54"/>
          <cell r="D54" t="str">
            <v xml:space="preserve">1-1yd Tote Bin                               </v>
          </cell>
          <cell r="E54">
            <v>36306</v>
          </cell>
          <cell r="F54">
            <v>213</v>
          </cell>
          <cell r="G54">
            <v>0</v>
          </cell>
          <cell r="H54"/>
          <cell r="I54">
            <v>0</v>
          </cell>
          <cell r="J54">
            <v>213</v>
          </cell>
          <cell r="K54">
            <v>0</v>
          </cell>
          <cell r="L54">
            <v>213</v>
          </cell>
          <cell r="M54">
            <v>0</v>
          </cell>
          <cell r="N54" t="str">
            <v>S/L</v>
          </cell>
          <cell r="O54">
            <v>7</v>
          </cell>
          <cell r="P54" t="str">
            <v>Containers</v>
          </cell>
        </row>
        <row r="55">
          <cell r="A55" t="str">
            <v>VRZ.46</v>
          </cell>
          <cell r="B55">
            <v>48</v>
          </cell>
          <cell r="C55"/>
          <cell r="D55" t="str">
            <v xml:space="preserve">2-2yd Tote Bins                              </v>
          </cell>
          <cell r="E55">
            <v>36306</v>
          </cell>
          <cell r="F55">
            <v>528</v>
          </cell>
          <cell r="G55">
            <v>0</v>
          </cell>
          <cell r="H55"/>
          <cell r="I55">
            <v>0</v>
          </cell>
          <cell r="J55">
            <v>528</v>
          </cell>
          <cell r="K55">
            <v>0</v>
          </cell>
          <cell r="L55">
            <v>528</v>
          </cell>
          <cell r="M55">
            <v>0</v>
          </cell>
          <cell r="N55" t="str">
            <v>S/L</v>
          </cell>
          <cell r="O55">
            <v>7</v>
          </cell>
          <cell r="P55" t="str">
            <v>Containers</v>
          </cell>
        </row>
        <row r="56">
          <cell r="A56" t="str">
            <v>VRZ.47</v>
          </cell>
          <cell r="B56">
            <v>49</v>
          </cell>
          <cell r="C56"/>
          <cell r="D56" t="str">
            <v xml:space="preserve">4-4yd Tote Bins                              </v>
          </cell>
          <cell r="E56">
            <v>36306</v>
          </cell>
          <cell r="F56">
            <v>1656</v>
          </cell>
          <cell r="G56">
            <v>0</v>
          </cell>
          <cell r="H56"/>
          <cell r="I56">
            <v>0</v>
          </cell>
          <cell r="J56">
            <v>1656</v>
          </cell>
          <cell r="K56">
            <v>0</v>
          </cell>
          <cell r="L56">
            <v>1656</v>
          </cell>
          <cell r="M56">
            <v>0</v>
          </cell>
          <cell r="N56" t="str">
            <v>S/L</v>
          </cell>
          <cell r="O56">
            <v>7</v>
          </cell>
          <cell r="P56" t="str">
            <v>Containers</v>
          </cell>
        </row>
        <row r="57">
          <cell r="A57" t="str">
            <v>VRZ.48</v>
          </cell>
          <cell r="B57">
            <v>50</v>
          </cell>
          <cell r="C57"/>
          <cell r="D57" t="str">
            <v xml:space="preserve">NWGL Irrigation Project                      </v>
          </cell>
          <cell r="E57">
            <v>36763</v>
          </cell>
          <cell r="F57">
            <v>8322</v>
          </cell>
          <cell r="G57">
            <v>0</v>
          </cell>
          <cell r="H57"/>
          <cell r="I57">
            <v>0</v>
          </cell>
          <cell r="J57">
            <v>4669.57</v>
          </cell>
          <cell r="K57">
            <v>554.79999999999995</v>
          </cell>
          <cell r="L57">
            <v>5224.37</v>
          </cell>
          <cell r="M57">
            <v>3097.63</v>
          </cell>
          <cell r="N57" t="str">
            <v>S/L</v>
          </cell>
          <cell r="O57">
            <v>15</v>
          </cell>
          <cell r="P57" t="str">
            <v>Land Improvements</v>
          </cell>
        </row>
        <row r="58">
          <cell r="A58" t="str">
            <v>VRZ.49</v>
          </cell>
          <cell r="B58">
            <v>51</v>
          </cell>
          <cell r="C58"/>
          <cell r="D58" t="str">
            <v xml:space="preserve">Water Mainline Installation                  </v>
          </cell>
          <cell r="E58">
            <v>36799</v>
          </cell>
          <cell r="F58">
            <v>2400</v>
          </cell>
          <cell r="G58">
            <v>0</v>
          </cell>
          <cell r="H58"/>
          <cell r="I58">
            <v>0</v>
          </cell>
          <cell r="J58">
            <v>1333.33</v>
          </cell>
          <cell r="K58">
            <v>160</v>
          </cell>
          <cell r="L58">
            <v>1493.33</v>
          </cell>
          <cell r="M58">
            <v>906.67</v>
          </cell>
          <cell r="N58" t="str">
            <v>S/L</v>
          </cell>
          <cell r="O58">
            <v>15</v>
          </cell>
          <cell r="P58" t="str">
            <v>Land Improvements</v>
          </cell>
        </row>
        <row r="59">
          <cell r="A59" t="str">
            <v>VRZ.50</v>
          </cell>
          <cell r="B59">
            <v>52</v>
          </cell>
          <cell r="C59"/>
          <cell r="D59" t="str">
            <v xml:space="preserve">Irrigation Water Service Design              </v>
          </cell>
          <cell r="E59">
            <v>36707</v>
          </cell>
          <cell r="F59">
            <v>1200</v>
          </cell>
          <cell r="G59">
            <v>0</v>
          </cell>
          <cell r="H59"/>
          <cell r="I59">
            <v>0</v>
          </cell>
          <cell r="J59">
            <v>686.67</v>
          </cell>
          <cell r="K59">
            <v>80</v>
          </cell>
          <cell r="L59">
            <v>766.67</v>
          </cell>
          <cell r="M59">
            <v>433.33</v>
          </cell>
          <cell r="N59" t="str">
            <v>S/L</v>
          </cell>
          <cell r="O59">
            <v>15</v>
          </cell>
          <cell r="P59" t="str">
            <v>Land Improvements</v>
          </cell>
        </row>
        <row r="60">
          <cell r="A60" t="str">
            <v>VRZ.51</v>
          </cell>
          <cell r="B60">
            <v>53</v>
          </cell>
          <cell r="C60"/>
          <cell r="D60" t="str">
            <v>NWGL Irrigation Project-Inspections Meter Set</v>
          </cell>
          <cell r="E60">
            <v>36712</v>
          </cell>
          <cell r="F60">
            <v>905.5</v>
          </cell>
          <cell r="G60">
            <v>0</v>
          </cell>
          <cell r="H60"/>
          <cell r="I60">
            <v>0</v>
          </cell>
          <cell r="J60">
            <v>513.14</v>
          </cell>
          <cell r="K60">
            <v>60.37</v>
          </cell>
          <cell r="L60">
            <v>573.51</v>
          </cell>
          <cell r="M60">
            <v>331.99</v>
          </cell>
          <cell r="N60" t="str">
            <v>S/L</v>
          </cell>
          <cell r="O60">
            <v>15</v>
          </cell>
          <cell r="P60" t="str">
            <v>Land Improvements</v>
          </cell>
        </row>
        <row r="61">
          <cell r="A61" t="str">
            <v>VRZ.52</v>
          </cell>
          <cell r="B61">
            <v>54</v>
          </cell>
          <cell r="C61"/>
          <cell r="D61" t="str">
            <v xml:space="preserve">Cascade Model 55D-RRB Remanufactured Rotator </v>
          </cell>
          <cell r="E61">
            <v>37186</v>
          </cell>
          <cell r="F61">
            <v>4420</v>
          </cell>
          <cell r="G61">
            <v>0</v>
          </cell>
          <cell r="H61"/>
          <cell r="I61">
            <v>0</v>
          </cell>
          <cell r="J61">
            <v>4420</v>
          </cell>
          <cell r="K61">
            <v>0</v>
          </cell>
          <cell r="L61">
            <v>4420</v>
          </cell>
          <cell r="M61">
            <v>0</v>
          </cell>
          <cell r="N61" t="str">
            <v>S/L</v>
          </cell>
          <cell r="O61">
            <v>7</v>
          </cell>
          <cell r="P61" t="str">
            <v>Machines &amp; Equipment</v>
          </cell>
        </row>
        <row r="62">
          <cell r="A62" t="str">
            <v>VRZ.53</v>
          </cell>
          <cell r="B62">
            <v>55</v>
          </cell>
          <cell r="C62"/>
          <cell r="D62" t="str">
            <v xml:space="preserve">Partner Plus Phone System - Buyout           </v>
          </cell>
          <cell r="E62">
            <v>37225</v>
          </cell>
          <cell r="F62">
            <v>2686.46</v>
          </cell>
          <cell r="G62">
            <v>0</v>
          </cell>
          <cell r="H62"/>
          <cell r="I62">
            <v>0</v>
          </cell>
          <cell r="J62">
            <v>2686.46</v>
          </cell>
          <cell r="K62">
            <v>0</v>
          </cell>
          <cell r="L62">
            <v>2686.46</v>
          </cell>
          <cell r="M62">
            <v>0</v>
          </cell>
          <cell r="N62" t="str">
            <v>S/L</v>
          </cell>
          <cell r="O62">
            <v>7</v>
          </cell>
          <cell r="P62" t="str">
            <v>Office Equipment</v>
          </cell>
        </row>
        <row r="63">
          <cell r="A63" t="str">
            <v>VRZ.54</v>
          </cell>
          <cell r="B63">
            <v>56</v>
          </cell>
          <cell r="C63"/>
          <cell r="D63" t="str">
            <v xml:space="preserve">HP Lazerjet 1200N                            </v>
          </cell>
          <cell r="E63">
            <v>37215</v>
          </cell>
          <cell r="F63">
            <v>750</v>
          </cell>
          <cell r="G63">
            <v>0</v>
          </cell>
          <cell r="H63"/>
          <cell r="I63">
            <v>0</v>
          </cell>
          <cell r="J63">
            <v>750</v>
          </cell>
          <cell r="K63">
            <v>0</v>
          </cell>
          <cell r="L63">
            <v>750</v>
          </cell>
          <cell r="M63">
            <v>0</v>
          </cell>
          <cell r="N63" t="str">
            <v>S/L</v>
          </cell>
          <cell r="O63">
            <v>5</v>
          </cell>
          <cell r="P63" t="str">
            <v>Office Equipment</v>
          </cell>
        </row>
        <row r="64">
          <cell r="A64" t="str">
            <v>VRZ.55</v>
          </cell>
          <cell r="B64">
            <v>57</v>
          </cell>
          <cell r="C64"/>
          <cell r="D64" t="str">
            <v xml:space="preserve">Cabling for Phone/Visa Network               </v>
          </cell>
          <cell r="E64">
            <v>37225</v>
          </cell>
          <cell r="F64">
            <v>560.29999999999995</v>
          </cell>
          <cell r="G64">
            <v>0</v>
          </cell>
          <cell r="H64"/>
          <cell r="I64">
            <v>0</v>
          </cell>
          <cell r="J64">
            <v>264.56</v>
          </cell>
          <cell r="K64">
            <v>37.35</v>
          </cell>
          <cell r="L64">
            <v>301.91000000000003</v>
          </cell>
          <cell r="M64">
            <v>258.39</v>
          </cell>
          <cell r="N64" t="str">
            <v>S/L</v>
          </cell>
          <cell r="O64">
            <v>15</v>
          </cell>
          <cell r="P64" t="str">
            <v>Land Improvements</v>
          </cell>
        </row>
        <row r="65">
          <cell r="A65" t="str">
            <v>VRZ.56</v>
          </cell>
          <cell r="B65">
            <v>58</v>
          </cell>
          <cell r="C65"/>
          <cell r="D65" t="str">
            <v xml:space="preserve">Deskpro EN SDT P3 Workstation                </v>
          </cell>
          <cell r="E65">
            <v>37225</v>
          </cell>
          <cell r="F65">
            <v>1255</v>
          </cell>
          <cell r="G65">
            <v>0</v>
          </cell>
          <cell r="H65"/>
          <cell r="I65">
            <v>0</v>
          </cell>
          <cell r="J65">
            <v>1255</v>
          </cell>
          <cell r="K65">
            <v>0</v>
          </cell>
          <cell r="L65">
            <v>1255</v>
          </cell>
          <cell r="M65">
            <v>0</v>
          </cell>
          <cell r="N65" t="str">
            <v>S/L</v>
          </cell>
          <cell r="O65">
            <v>5</v>
          </cell>
          <cell r="P65" t="str">
            <v>Office Equipment</v>
          </cell>
        </row>
        <row r="66">
          <cell r="A66" t="str">
            <v>VRZ.57</v>
          </cell>
          <cell r="B66">
            <v>59</v>
          </cell>
          <cell r="C66"/>
          <cell r="D66" t="str">
            <v xml:space="preserve">2-1.58yd Special Tote Bin                    </v>
          </cell>
          <cell r="E66">
            <v>37153</v>
          </cell>
          <cell r="F66">
            <v>618</v>
          </cell>
          <cell r="G66">
            <v>0</v>
          </cell>
          <cell r="H66"/>
          <cell r="I66">
            <v>0</v>
          </cell>
          <cell r="J66">
            <v>618</v>
          </cell>
          <cell r="K66">
            <v>0</v>
          </cell>
          <cell r="L66">
            <v>618</v>
          </cell>
          <cell r="M66">
            <v>0</v>
          </cell>
          <cell r="N66" t="str">
            <v>S/L</v>
          </cell>
          <cell r="O66">
            <v>7</v>
          </cell>
          <cell r="P66" t="str">
            <v>Containers</v>
          </cell>
        </row>
        <row r="67">
          <cell r="A67" t="str">
            <v>VRZ.58</v>
          </cell>
          <cell r="B67">
            <v>60</v>
          </cell>
          <cell r="C67"/>
          <cell r="D67" t="str">
            <v xml:space="preserve">9-3yd Tote Bin                               </v>
          </cell>
          <cell r="E67">
            <v>37153</v>
          </cell>
          <cell r="F67">
            <v>3245.88</v>
          </cell>
          <cell r="G67">
            <v>0</v>
          </cell>
          <cell r="H67"/>
          <cell r="I67">
            <v>0</v>
          </cell>
          <cell r="J67">
            <v>3245.88</v>
          </cell>
          <cell r="K67">
            <v>0</v>
          </cell>
          <cell r="L67">
            <v>3245.88</v>
          </cell>
          <cell r="M67">
            <v>0</v>
          </cell>
          <cell r="N67" t="str">
            <v>S/L</v>
          </cell>
          <cell r="O67">
            <v>7</v>
          </cell>
          <cell r="P67" t="str">
            <v>Containers</v>
          </cell>
        </row>
        <row r="68">
          <cell r="A68" t="str">
            <v>VRZ.59</v>
          </cell>
          <cell r="B68">
            <v>61</v>
          </cell>
          <cell r="C68"/>
          <cell r="D68" t="str">
            <v xml:space="preserve">2-4yd Special Tote Bin                       </v>
          </cell>
          <cell r="E68">
            <v>37153</v>
          </cell>
          <cell r="F68">
            <v>838</v>
          </cell>
          <cell r="G68">
            <v>0</v>
          </cell>
          <cell r="H68"/>
          <cell r="I68">
            <v>0</v>
          </cell>
          <cell r="J68">
            <v>838</v>
          </cell>
          <cell r="K68">
            <v>0</v>
          </cell>
          <cell r="L68">
            <v>838</v>
          </cell>
          <cell r="M68">
            <v>0</v>
          </cell>
          <cell r="N68" t="str">
            <v>S/L</v>
          </cell>
          <cell r="O68">
            <v>7</v>
          </cell>
          <cell r="P68" t="str">
            <v>Containers</v>
          </cell>
        </row>
        <row r="69">
          <cell r="A69" t="str">
            <v>VRZ.60</v>
          </cell>
          <cell r="B69">
            <v>62</v>
          </cell>
          <cell r="C69"/>
          <cell r="D69" t="str">
            <v xml:space="preserve">Install 6' Chain Link                        </v>
          </cell>
          <cell r="E69">
            <v>37222</v>
          </cell>
          <cell r="F69">
            <v>1998.25</v>
          </cell>
          <cell r="G69">
            <v>0</v>
          </cell>
          <cell r="H69"/>
          <cell r="I69">
            <v>0</v>
          </cell>
          <cell r="J69">
            <v>943.64</v>
          </cell>
          <cell r="K69">
            <v>133.22</v>
          </cell>
          <cell r="L69">
            <v>1076.8599999999999</v>
          </cell>
          <cell r="M69">
            <v>921.39</v>
          </cell>
          <cell r="N69" t="str">
            <v>S/L</v>
          </cell>
          <cell r="O69">
            <v>15</v>
          </cell>
          <cell r="P69" t="str">
            <v>Land Improvements</v>
          </cell>
        </row>
        <row r="70">
          <cell r="A70" t="str">
            <v>VRZ.61</v>
          </cell>
          <cell r="B70">
            <v>63</v>
          </cell>
          <cell r="C70"/>
          <cell r="D70" t="str">
            <v xml:space="preserve">12' Flatbed Mounted on NWGL #34              </v>
          </cell>
          <cell r="E70">
            <v>37034</v>
          </cell>
          <cell r="F70">
            <v>7625</v>
          </cell>
          <cell r="G70">
            <v>0</v>
          </cell>
          <cell r="H70"/>
          <cell r="I70">
            <v>0</v>
          </cell>
          <cell r="J70">
            <v>7625</v>
          </cell>
          <cell r="K70">
            <v>0</v>
          </cell>
          <cell r="L70">
            <v>7625</v>
          </cell>
          <cell r="M70">
            <v>0</v>
          </cell>
          <cell r="N70" t="str">
            <v>S/L</v>
          </cell>
          <cell r="O70">
            <v>7</v>
          </cell>
          <cell r="P70" t="str">
            <v>Truck</v>
          </cell>
        </row>
        <row r="71">
          <cell r="A71" t="str">
            <v>VRZ.62</v>
          </cell>
          <cell r="B71">
            <v>64</v>
          </cell>
          <cell r="C71"/>
          <cell r="D71" t="str">
            <v xml:space="preserve">St. Johns Panel System                       </v>
          </cell>
          <cell r="E71">
            <v>37249</v>
          </cell>
          <cell r="F71">
            <v>2400</v>
          </cell>
          <cell r="G71">
            <v>0</v>
          </cell>
          <cell r="H71"/>
          <cell r="I71">
            <v>0</v>
          </cell>
          <cell r="J71">
            <v>2400</v>
          </cell>
          <cell r="K71">
            <v>0</v>
          </cell>
          <cell r="L71">
            <v>2400</v>
          </cell>
          <cell r="M71">
            <v>0</v>
          </cell>
          <cell r="N71" t="str">
            <v>S/L</v>
          </cell>
          <cell r="O71">
            <v>7</v>
          </cell>
          <cell r="P71" t="str">
            <v>Furniture &amp; Fixtures</v>
          </cell>
        </row>
        <row r="72">
          <cell r="A72" t="str">
            <v>VRZ.63</v>
          </cell>
          <cell r="B72">
            <v>65</v>
          </cell>
          <cell r="C72"/>
          <cell r="D72" t="str">
            <v xml:space="preserve">2 Hon  Metal Bookcase 29x34                  </v>
          </cell>
          <cell r="E72">
            <v>37249</v>
          </cell>
          <cell r="F72">
            <v>206</v>
          </cell>
          <cell r="G72">
            <v>0</v>
          </cell>
          <cell r="H72"/>
          <cell r="I72">
            <v>0</v>
          </cell>
          <cell r="J72">
            <v>206</v>
          </cell>
          <cell r="K72">
            <v>0</v>
          </cell>
          <cell r="L72">
            <v>206</v>
          </cell>
          <cell r="M72">
            <v>0</v>
          </cell>
          <cell r="N72" t="str">
            <v>S/L</v>
          </cell>
          <cell r="O72">
            <v>7</v>
          </cell>
          <cell r="P72" t="str">
            <v>Furniture &amp; Fixtures</v>
          </cell>
        </row>
        <row r="73">
          <cell r="A73" t="str">
            <v>VRZ.64</v>
          </cell>
          <cell r="B73">
            <v>66</v>
          </cell>
          <cell r="C73"/>
          <cell r="D73" t="str">
            <v xml:space="preserve">2 Partner Phones                             </v>
          </cell>
          <cell r="E73">
            <v>37256</v>
          </cell>
          <cell r="F73">
            <v>1172.5</v>
          </cell>
          <cell r="G73">
            <v>0</v>
          </cell>
          <cell r="H73"/>
          <cell r="I73">
            <v>0</v>
          </cell>
          <cell r="J73">
            <v>1172.5</v>
          </cell>
          <cell r="K73">
            <v>0</v>
          </cell>
          <cell r="L73">
            <v>1172.5</v>
          </cell>
          <cell r="M73">
            <v>0</v>
          </cell>
          <cell r="N73" t="str">
            <v>S/L</v>
          </cell>
          <cell r="O73">
            <v>7</v>
          </cell>
          <cell r="P73" t="str">
            <v>Office Equipment</v>
          </cell>
        </row>
        <row r="74">
          <cell r="A74" t="str">
            <v>VRZ.65</v>
          </cell>
          <cell r="B74">
            <v>67</v>
          </cell>
          <cell r="C74"/>
          <cell r="D74" t="str">
            <v xml:space="preserve">Best Tel Phone System Upgrade                </v>
          </cell>
          <cell r="E74">
            <v>37344</v>
          </cell>
          <cell r="F74">
            <v>13220</v>
          </cell>
          <cell r="G74">
            <v>0</v>
          </cell>
          <cell r="H74"/>
          <cell r="I74">
            <v>0</v>
          </cell>
          <cell r="J74">
            <v>12747.85</v>
          </cell>
          <cell r="K74">
            <v>472.15</v>
          </cell>
          <cell r="L74">
            <v>13220</v>
          </cell>
          <cell r="M74">
            <v>0</v>
          </cell>
          <cell r="N74" t="str">
            <v>S/L</v>
          </cell>
          <cell r="O74">
            <v>7</v>
          </cell>
          <cell r="P74" t="str">
            <v>Office Equipment</v>
          </cell>
        </row>
        <row r="75">
          <cell r="A75" t="str">
            <v>VRZ.66</v>
          </cell>
          <cell r="B75">
            <v>68</v>
          </cell>
          <cell r="C75"/>
          <cell r="D75" t="str">
            <v xml:space="preserve">Transfer Station Feasibility Study           </v>
          </cell>
          <cell r="E75">
            <v>37329</v>
          </cell>
          <cell r="F75">
            <v>2174.15</v>
          </cell>
          <cell r="G75">
            <v>0</v>
          </cell>
          <cell r="H75"/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2174.15</v>
          </cell>
          <cell r="N75" t="str">
            <v>Memo</v>
          </cell>
          <cell r="O75">
            <v>0</v>
          </cell>
          <cell r="P75" t="str">
            <v>Leasehold Improvements</v>
          </cell>
        </row>
        <row r="76">
          <cell r="A76" t="str">
            <v>VRZ.67</v>
          </cell>
          <cell r="B76">
            <v>69</v>
          </cell>
          <cell r="C76"/>
          <cell r="D76" t="str">
            <v xml:space="preserve">Phone System Upgade                          </v>
          </cell>
          <cell r="E76">
            <v>37315</v>
          </cell>
          <cell r="F76">
            <v>3415.5</v>
          </cell>
          <cell r="G76">
            <v>0</v>
          </cell>
          <cell r="H76"/>
          <cell r="I76">
            <v>0</v>
          </cell>
          <cell r="J76">
            <v>3334.19</v>
          </cell>
          <cell r="K76">
            <v>81.31</v>
          </cell>
          <cell r="L76">
            <v>3415.5</v>
          </cell>
          <cell r="M76">
            <v>0</v>
          </cell>
          <cell r="N76" t="str">
            <v>S/L</v>
          </cell>
          <cell r="O76">
            <v>7</v>
          </cell>
          <cell r="P76" t="str">
            <v>Office Equipment</v>
          </cell>
        </row>
        <row r="77">
          <cell r="A77" t="str">
            <v>VRZ.68</v>
          </cell>
          <cell r="B77">
            <v>70</v>
          </cell>
          <cell r="C77"/>
          <cell r="D77" t="str">
            <v xml:space="preserve">Install New Engine - H50XL                   </v>
          </cell>
          <cell r="E77">
            <v>37407</v>
          </cell>
          <cell r="F77">
            <v>5039.8100000000004</v>
          </cell>
          <cell r="G77">
            <v>0</v>
          </cell>
          <cell r="H77"/>
          <cell r="I77">
            <v>0</v>
          </cell>
          <cell r="J77">
            <v>5039.8100000000004</v>
          </cell>
          <cell r="K77">
            <v>0</v>
          </cell>
          <cell r="L77">
            <v>5039.8100000000004</v>
          </cell>
          <cell r="M77">
            <v>0</v>
          </cell>
          <cell r="N77" t="str">
            <v>S/L</v>
          </cell>
          <cell r="O77">
            <v>5</v>
          </cell>
          <cell r="P77" t="str">
            <v>Truck</v>
          </cell>
        </row>
        <row r="78">
          <cell r="A78" t="str">
            <v>VRZ.69</v>
          </cell>
          <cell r="B78">
            <v>71</v>
          </cell>
          <cell r="C78"/>
          <cell r="D78" t="str">
            <v xml:space="preserve">HY/H50XM 189/3 LP/GM Mono 4/4 Hyd Lights     </v>
          </cell>
          <cell r="E78">
            <v>37407</v>
          </cell>
          <cell r="F78">
            <v>389</v>
          </cell>
          <cell r="G78">
            <v>0</v>
          </cell>
          <cell r="H78"/>
          <cell r="I78">
            <v>0</v>
          </cell>
          <cell r="J78">
            <v>389</v>
          </cell>
          <cell r="K78">
            <v>0</v>
          </cell>
          <cell r="L78">
            <v>389</v>
          </cell>
          <cell r="M78">
            <v>0</v>
          </cell>
          <cell r="N78" t="str">
            <v>S/L</v>
          </cell>
          <cell r="O78">
            <v>5</v>
          </cell>
          <cell r="P78" t="str">
            <v>Truck</v>
          </cell>
        </row>
        <row r="79">
          <cell r="A79" t="str">
            <v>VRZ.70</v>
          </cell>
          <cell r="B79">
            <v>72</v>
          </cell>
          <cell r="C79"/>
          <cell r="D79" t="str">
            <v xml:space="preserve">Scale House Management Software              </v>
          </cell>
          <cell r="E79">
            <v>37407</v>
          </cell>
          <cell r="F79">
            <v>6500</v>
          </cell>
          <cell r="G79">
            <v>0</v>
          </cell>
          <cell r="H79"/>
          <cell r="I79">
            <v>0</v>
          </cell>
          <cell r="J79">
            <v>6500</v>
          </cell>
          <cell r="K79">
            <v>0</v>
          </cell>
          <cell r="L79">
            <v>6500</v>
          </cell>
          <cell r="M79">
            <v>0</v>
          </cell>
          <cell r="N79" t="str">
            <v>S/L</v>
          </cell>
          <cell r="O79">
            <v>3</v>
          </cell>
          <cell r="P79" t="str">
            <v>Office Equipment</v>
          </cell>
        </row>
        <row r="80">
          <cell r="A80" t="str">
            <v>VRZ.71</v>
          </cell>
          <cell r="B80">
            <v>73</v>
          </cell>
          <cell r="C80"/>
          <cell r="D80" t="str">
            <v xml:space="preserve">Best Tel Phone System Upgrade                </v>
          </cell>
          <cell r="E80">
            <v>37427</v>
          </cell>
          <cell r="F80">
            <v>279</v>
          </cell>
          <cell r="G80">
            <v>0</v>
          </cell>
          <cell r="H80"/>
          <cell r="I80">
            <v>0</v>
          </cell>
          <cell r="J80">
            <v>259.08999999999997</v>
          </cell>
          <cell r="K80">
            <v>19.91</v>
          </cell>
          <cell r="L80">
            <v>279</v>
          </cell>
          <cell r="M80">
            <v>0</v>
          </cell>
          <cell r="N80" t="str">
            <v>S/L</v>
          </cell>
          <cell r="O80">
            <v>7</v>
          </cell>
          <cell r="P80" t="str">
            <v>Office Equipment</v>
          </cell>
        </row>
        <row r="81">
          <cell r="A81" t="str">
            <v>VRZ.72</v>
          </cell>
          <cell r="B81">
            <v>74</v>
          </cell>
          <cell r="C81"/>
          <cell r="D81" t="str">
            <v xml:space="preserve">Mobile Screen Plant                          </v>
          </cell>
          <cell r="E81">
            <v>37433</v>
          </cell>
          <cell r="F81">
            <v>131500</v>
          </cell>
          <cell r="G81">
            <v>0</v>
          </cell>
          <cell r="H81"/>
          <cell r="I81">
            <v>0</v>
          </cell>
          <cell r="J81">
            <v>122107.12</v>
          </cell>
          <cell r="K81">
            <v>9392.8799999999992</v>
          </cell>
          <cell r="L81">
            <v>131500</v>
          </cell>
          <cell r="M81">
            <v>0</v>
          </cell>
          <cell r="N81" t="str">
            <v>S/L</v>
          </cell>
          <cell r="O81">
            <v>7</v>
          </cell>
          <cell r="P81" t="str">
            <v>Machines &amp; Equipment</v>
          </cell>
        </row>
        <row r="82">
          <cell r="A82" t="str">
            <v>VRZ.73</v>
          </cell>
          <cell r="B82">
            <v>75</v>
          </cell>
          <cell r="C82"/>
          <cell r="D82" t="str">
            <v xml:space="preserve">Scale System Upgrade                         </v>
          </cell>
          <cell r="E82">
            <v>37529</v>
          </cell>
          <cell r="F82">
            <v>1260</v>
          </cell>
          <cell r="G82">
            <v>0</v>
          </cell>
          <cell r="H82"/>
          <cell r="I82">
            <v>0</v>
          </cell>
          <cell r="J82">
            <v>1125</v>
          </cell>
          <cell r="K82">
            <v>135</v>
          </cell>
          <cell r="L82">
            <v>1260</v>
          </cell>
          <cell r="M82">
            <v>0</v>
          </cell>
          <cell r="N82" t="str">
            <v>S/L</v>
          </cell>
          <cell r="O82">
            <v>7</v>
          </cell>
          <cell r="P82" t="str">
            <v>Machines &amp; Equipment</v>
          </cell>
        </row>
        <row r="83">
          <cell r="A83" t="str">
            <v>VRZ.74</v>
          </cell>
          <cell r="B83">
            <v>76</v>
          </cell>
          <cell r="C83"/>
          <cell r="D83" t="str">
            <v xml:space="preserve">Transfer Station Feasibility Study           </v>
          </cell>
          <cell r="E83">
            <v>37468</v>
          </cell>
          <cell r="F83">
            <v>3369.55</v>
          </cell>
          <cell r="G83">
            <v>0</v>
          </cell>
          <cell r="H83"/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3369.55</v>
          </cell>
          <cell r="N83" t="str">
            <v>Memo</v>
          </cell>
          <cell r="O83">
            <v>0</v>
          </cell>
          <cell r="P83" t="str">
            <v>Leasehold Improvements</v>
          </cell>
        </row>
        <row r="84">
          <cell r="A84" t="str">
            <v>VRZ.75</v>
          </cell>
          <cell r="B84">
            <v>77</v>
          </cell>
          <cell r="C84"/>
          <cell r="D84" t="str">
            <v xml:space="preserve">Install 3 Cisco Aironet Antennas             </v>
          </cell>
          <cell r="E84">
            <v>37579</v>
          </cell>
          <cell r="F84">
            <v>5958.25</v>
          </cell>
          <cell r="G84">
            <v>0</v>
          </cell>
          <cell r="H84"/>
          <cell r="I84">
            <v>0</v>
          </cell>
          <cell r="J84">
            <v>5178.01</v>
          </cell>
          <cell r="K84">
            <v>780.24</v>
          </cell>
          <cell r="L84">
            <v>5958.25</v>
          </cell>
          <cell r="M84">
            <v>0</v>
          </cell>
          <cell r="N84" t="str">
            <v>S/L</v>
          </cell>
          <cell r="O84">
            <v>7</v>
          </cell>
          <cell r="P84" t="str">
            <v>Machines &amp; Equipment</v>
          </cell>
        </row>
        <row r="85">
          <cell r="A85" t="str">
            <v>VRZ.76</v>
          </cell>
          <cell r="B85">
            <v>78</v>
          </cell>
          <cell r="C85"/>
          <cell r="D85" t="str">
            <v>Install Data Cable for Voice Mail - 2nd Floor</v>
          </cell>
          <cell r="E85">
            <v>37621</v>
          </cell>
          <cell r="F85">
            <v>450</v>
          </cell>
          <cell r="G85">
            <v>0</v>
          </cell>
          <cell r="H85"/>
          <cell r="I85">
            <v>0</v>
          </cell>
          <cell r="J85">
            <v>385.74</v>
          </cell>
          <cell r="K85">
            <v>64.260000000000005</v>
          </cell>
          <cell r="L85">
            <v>450</v>
          </cell>
          <cell r="M85">
            <v>0</v>
          </cell>
          <cell r="N85" t="str">
            <v>S/L</v>
          </cell>
          <cell r="O85">
            <v>7</v>
          </cell>
          <cell r="P85" t="str">
            <v>Machines &amp; Equipment</v>
          </cell>
        </row>
        <row r="86">
          <cell r="A86" t="str">
            <v>VRZ.77</v>
          </cell>
          <cell r="B86">
            <v>79</v>
          </cell>
          <cell r="C86"/>
          <cell r="D86" t="str">
            <v xml:space="preserve">1988 Freightliner  - NWG #24                 </v>
          </cell>
          <cell r="E86">
            <v>37578</v>
          </cell>
          <cell r="F86">
            <v>25000</v>
          </cell>
          <cell r="G86">
            <v>0</v>
          </cell>
          <cell r="H86"/>
          <cell r="I86">
            <v>0</v>
          </cell>
          <cell r="J86">
            <v>25000</v>
          </cell>
          <cell r="K86">
            <v>0</v>
          </cell>
          <cell r="L86">
            <v>25000</v>
          </cell>
          <cell r="M86">
            <v>0</v>
          </cell>
          <cell r="N86" t="str">
            <v>S/L</v>
          </cell>
          <cell r="O86">
            <v>5</v>
          </cell>
          <cell r="P86" t="str">
            <v>Truck</v>
          </cell>
        </row>
        <row r="87">
          <cell r="A87" t="str">
            <v>VRZ.78</v>
          </cell>
          <cell r="B87">
            <v>80</v>
          </cell>
          <cell r="C87"/>
          <cell r="D87" t="str">
            <v xml:space="preserve">1978 Trailmobile Trailer - NWG #25           </v>
          </cell>
          <cell r="E87">
            <v>37578</v>
          </cell>
          <cell r="F87">
            <v>15000</v>
          </cell>
          <cell r="G87">
            <v>0</v>
          </cell>
          <cell r="H87"/>
          <cell r="I87">
            <v>0</v>
          </cell>
          <cell r="J87">
            <v>15000</v>
          </cell>
          <cell r="K87">
            <v>0</v>
          </cell>
          <cell r="L87">
            <v>15000</v>
          </cell>
          <cell r="M87">
            <v>0</v>
          </cell>
          <cell r="N87" t="str">
            <v>S/L</v>
          </cell>
          <cell r="O87">
            <v>5</v>
          </cell>
          <cell r="P87" t="str">
            <v>Truck</v>
          </cell>
        </row>
        <row r="88">
          <cell r="A88" t="str">
            <v>VRZ.79</v>
          </cell>
          <cell r="B88">
            <v>81</v>
          </cell>
          <cell r="C88"/>
          <cell r="D88" t="str">
            <v xml:space="preserve">Computer Network Installation                </v>
          </cell>
          <cell r="E88">
            <v>37582</v>
          </cell>
          <cell r="F88">
            <v>10385.629999999999</v>
          </cell>
          <cell r="G88">
            <v>0</v>
          </cell>
          <cell r="H88"/>
          <cell r="I88">
            <v>0</v>
          </cell>
          <cell r="J88">
            <v>10385.629999999999</v>
          </cell>
          <cell r="K88">
            <v>0</v>
          </cell>
          <cell r="L88">
            <v>10385.629999999999</v>
          </cell>
          <cell r="M88">
            <v>0</v>
          </cell>
          <cell r="N88" t="str">
            <v>S/L</v>
          </cell>
          <cell r="O88">
            <v>5</v>
          </cell>
          <cell r="P88" t="str">
            <v>Office Equipment</v>
          </cell>
        </row>
        <row r="89">
          <cell r="A89" t="str">
            <v>VRZ.80</v>
          </cell>
          <cell r="B89">
            <v>82</v>
          </cell>
          <cell r="C89"/>
          <cell r="D89" t="str">
            <v xml:space="preserve">F-20 Two Wheel Drive Windrow Turner Engine   </v>
          </cell>
          <cell r="E89">
            <v>37749</v>
          </cell>
          <cell r="F89">
            <v>234390</v>
          </cell>
          <cell r="G89">
            <v>0</v>
          </cell>
          <cell r="H89"/>
          <cell r="I89">
            <v>0</v>
          </cell>
          <cell r="J89">
            <v>189744.31</v>
          </cell>
          <cell r="K89">
            <v>33484.29</v>
          </cell>
          <cell r="L89">
            <v>223228.6</v>
          </cell>
          <cell r="M89">
            <v>11161.4</v>
          </cell>
          <cell r="N89" t="str">
            <v>S/L</v>
          </cell>
          <cell r="O89">
            <v>7</v>
          </cell>
          <cell r="P89" t="str">
            <v>Machines &amp; Equipment</v>
          </cell>
        </row>
        <row r="90">
          <cell r="A90" t="str">
            <v>VRZ.81</v>
          </cell>
          <cell r="B90">
            <v>83</v>
          </cell>
          <cell r="C90"/>
          <cell r="D90" t="str">
            <v xml:space="preserve">Engine Assembly                              </v>
          </cell>
          <cell r="E90">
            <v>37741</v>
          </cell>
          <cell r="F90">
            <v>3376</v>
          </cell>
          <cell r="G90">
            <v>0</v>
          </cell>
          <cell r="H90"/>
          <cell r="I90">
            <v>0</v>
          </cell>
          <cell r="J90">
            <v>2732.97</v>
          </cell>
          <cell r="K90">
            <v>482.29</v>
          </cell>
          <cell r="L90">
            <v>3215.26</v>
          </cell>
          <cell r="M90">
            <v>160.74</v>
          </cell>
          <cell r="N90" t="str">
            <v>S/L</v>
          </cell>
          <cell r="O90">
            <v>7</v>
          </cell>
          <cell r="P90" t="str">
            <v>Machines &amp; Equipment</v>
          </cell>
        </row>
        <row r="91">
          <cell r="A91" t="str">
            <v>VRZ.82</v>
          </cell>
          <cell r="B91">
            <v>84</v>
          </cell>
          <cell r="C91"/>
          <cell r="D91" t="str">
            <v xml:space="preserve">2000 Hyster Forklift - Model H50XM           </v>
          </cell>
          <cell r="E91">
            <v>38075</v>
          </cell>
          <cell r="F91">
            <v>13745</v>
          </cell>
          <cell r="G91">
            <v>0</v>
          </cell>
          <cell r="H91"/>
          <cell r="I91">
            <v>0</v>
          </cell>
          <cell r="J91">
            <v>9326.9599999999991</v>
          </cell>
          <cell r="K91">
            <v>1963.57</v>
          </cell>
          <cell r="L91">
            <v>11290.53</v>
          </cell>
          <cell r="M91">
            <v>2454.4699999999998</v>
          </cell>
          <cell r="N91" t="str">
            <v>S/L</v>
          </cell>
          <cell r="O91">
            <v>7</v>
          </cell>
          <cell r="P91" t="str">
            <v>Machines &amp; Equipment</v>
          </cell>
        </row>
        <row r="92">
          <cell r="A92" t="str">
            <v>VRZ.83</v>
          </cell>
          <cell r="B92">
            <v>85</v>
          </cell>
          <cell r="C92"/>
          <cell r="D92" t="str">
            <v xml:space="preserve">Rebuild Engine - #103                        </v>
          </cell>
          <cell r="E92">
            <v>38098</v>
          </cell>
          <cell r="F92">
            <v>5469.71</v>
          </cell>
          <cell r="G92">
            <v>0</v>
          </cell>
          <cell r="H92"/>
          <cell r="I92">
            <v>0</v>
          </cell>
          <cell r="J92">
            <v>5105.05</v>
          </cell>
          <cell r="K92">
            <v>364.66</v>
          </cell>
          <cell r="L92">
            <v>5469.71</v>
          </cell>
          <cell r="M92">
            <v>0</v>
          </cell>
          <cell r="N92" t="str">
            <v>S/L</v>
          </cell>
          <cell r="O92">
            <v>5</v>
          </cell>
          <cell r="P92" t="str">
            <v>Truck</v>
          </cell>
        </row>
        <row r="93">
          <cell r="A93" t="str">
            <v>VRZ.84</v>
          </cell>
          <cell r="B93">
            <v>86</v>
          </cell>
          <cell r="C93"/>
          <cell r="D93" t="str">
            <v xml:space="preserve">Install Water Line                           </v>
          </cell>
          <cell r="E93">
            <v>38138</v>
          </cell>
          <cell r="F93">
            <v>3939.99</v>
          </cell>
          <cell r="G93">
            <v>0</v>
          </cell>
          <cell r="H93"/>
          <cell r="I93">
            <v>0</v>
          </cell>
          <cell r="J93">
            <v>1203.9000000000001</v>
          </cell>
          <cell r="K93">
            <v>262.67</v>
          </cell>
          <cell r="L93">
            <v>1466.57</v>
          </cell>
          <cell r="M93">
            <v>2473.42</v>
          </cell>
          <cell r="N93" t="str">
            <v>S/L</v>
          </cell>
          <cell r="O93">
            <v>15</v>
          </cell>
          <cell r="P93" t="str">
            <v>Leasehold Improvements</v>
          </cell>
        </row>
        <row r="94">
          <cell r="A94" t="str">
            <v>VRZ.85</v>
          </cell>
          <cell r="B94">
            <v>87</v>
          </cell>
          <cell r="C94"/>
          <cell r="D94" t="str">
            <v xml:space="preserve">Stormwater Engineering for Compost Expansion </v>
          </cell>
          <cell r="E94">
            <v>38230</v>
          </cell>
          <cell r="F94">
            <v>9264.9</v>
          </cell>
          <cell r="G94">
            <v>0</v>
          </cell>
          <cell r="H94"/>
          <cell r="I94">
            <v>0</v>
          </cell>
          <cell r="J94">
            <v>2676.53</v>
          </cell>
          <cell r="K94">
            <v>617.66</v>
          </cell>
          <cell r="L94">
            <v>3294.19</v>
          </cell>
          <cell r="M94">
            <v>5970.71</v>
          </cell>
          <cell r="N94" t="str">
            <v>S/L</v>
          </cell>
          <cell r="O94">
            <v>15</v>
          </cell>
          <cell r="P94" t="str">
            <v>Leasehold Improvements</v>
          </cell>
        </row>
        <row r="95">
          <cell r="A95" t="str">
            <v>VRZ.86</v>
          </cell>
          <cell r="B95">
            <v>88</v>
          </cell>
          <cell r="C95"/>
          <cell r="D95" t="str">
            <v xml:space="preserve">24" X 36" Bark Hog w/200 HP Motor / Hammers  </v>
          </cell>
          <cell r="E95">
            <v>38390</v>
          </cell>
          <cell r="F95">
            <v>7650</v>
          </cell>
          <cell r="G95">
            <v>0</v>
          </cell>
          <cell r="H95"/>
          <cell r="I95">
            <v>0</v>
          </cell>
          <cell r="J95">
            <v>4280.37</v>
          </cell>
          <cell r="K95">
            <v>1092.8599999999999</v>
          </cell>
          <cell r="L95">
            <v>5373.23</v>
          </cell>
          <cell r="M95">
            <v>2276.77</v>
          </cell>
          <cell r="N95" t="str">
            <v>S/L</v>
          </cell>
          <cell r="O95">
            <v>7</v>
          </cell>
          <cell r="P95" t="str">
            <v>Machines &amp; Equipment</v>
          </cell>
        </row>
        <row r="96">
          <cell r="A96" t="str">
            <v>VRZ.87</v>
          </cell>
          <cell r="B96">
            <v>89</v>
          </cell>
          <cell r="C96"/>
          <cell r="D96" t="str">
            <v xml:space="preserve">Stormwater Engineering for Compost Expansion </v>
          </cell>
          <cell r="E96">
            <v>38564</v>
          </cell>
          <cell r="F96">
            <v>7913.94</v>
          </cell>
          <cell r="G96">
            <v>0</v>
          </cell>
          <cell r="H96"/>
          <cell r="I96">
            <v>0</v>
          </cell>
          <cell r="J96">
            <v>3862.75</v>
          </cell>
          <cell r="K96">
            <v>1130.56</v>
          </cell>
          <cell r="L96">
            <v>4993.3100000000004</v>
          </cell>
          <cell r="M96">
            <v>2920.63</v>
          </cell>
          <cell r="N96" t="str">
            <v>S/L</v>
          </cell>
          <cell r="O96">
            <v>7</v>
          </cell>
          <cell r="P96" t="str">
            <v>Leasehold Improvements</v>
          </cell>
        </row>
        <row r="97">
          <cell r="A97" t="str">
            <v>VRZ.88</v>
          </cell>
          <cell r="B97">
            <v>90</v>
          </cell>
          <cell r="C97"/>
          <cell r="D97" t="str">
            <v xml:space="preserve">1999 Komatsu WA380-3 Wheel Loader - #717     </v>
          </cell>
          <cell r="E97">
            <v>38567</v>
          </cell>
          <cell r="F97">
            <v>87000</v>
          </cell>
          <cell r="G97">
            <v>0</v>
          </cell>
          <cell r="H97"/>
          <cell r="I97">
            <v>0</v>
          </cell>
          <cell r="J97">
            <v>42464.28</v>
          </cell>
          <cell r="K97">
            <v>12428.57</v>
          </cell>
          <cell r="L97">
            <v>54892.85</v>
          </cell>
          <cell r="M97">
            <v>32107.15</v>
          </cell>
          <cell r="N97" t="str">
            <v>S/L</v>
          </cell>
          <cell r="O97">
            <v>7</v>
          </cell>
          <cell r="P97" t="str">
            <v>Machines &amp; Equipment</v>
          </cell>
        </row>
        <row r="98">
          <cell r="A98" t="str">
            <v>VRZ.89</v>
          </cell>
          <cell r="B98">
            <v>91</v>
          </cell>
          <cell r="C98"/>
          <cell r="D98" t="str">
            <v xml:space="preserve">CBL2 Double Hopper Dry System                </v>
          </cell>
          <cell r="E98">
            <v>38820</v>
          </cell>
          <cell r="F98">
            <v>78850</v>
          </cell>
          <cell r="G98">
            <v>0</v>
          </cell>
          <cell r="H98"/>
          <cell r="I98">
            <v>0</v>
          </cell>
          <cell r="J98">
            <v>44367.49</v>
          </cell>
          <cell r="K98">
            <v>9852.15</v>
          </cell>
          <cell r="L98">
            <v>54219.64</v>
          </cell>
          <cell r="M98">
            <v>24630.36</v>
          </cell>
          <cell r="N98" t="str">
            <v>200DB</v>
          </cell>
          <cell r="O98">
            <v>7</v>
          </cell>
          <cell r="P98" t="str">
            <v>Machines &amp; Equipment</v>
          </cell>
        </row>
        <row r="99">
          <cell r="A99" t="str">
            <v>VRZ.90</v>
          </cell>
          <cell r="B99">
            <v>92</v>
          </cell>
          <cell r="C99"/>
          <cell r="D99" t="str">
            <v xml:space="preserve">4 CMT 100 Mixing Trailers / Misc             </v>
          </cell>
          <cell r="E99">
            <v>38820</v>
          </cell>
          <cell r="F99">
            <v>50400</v>
          </cell>
          <cell r="G99">
            <v>0</v>
          </cell>
          <cell r="H99"/>
          <cell r="I99">
            <v>0</v>
          </cell>
          <cell r="J99">
            <v>19800</v>
          </cell>
          <cell r="K99">
            <v>7200</v>
          </cell>
          <cell r="L99">
            <v>27000</v>
          </cell>
          <cell r="M99">
            <v>23400</v>
          </cell>
          <cell r="N99" t="str">
            <v>S/L</v>
          </cell>
          <cell r="O99">
            <v>7</v>
          </cell>
          <cell r="P99" t="str">
            <v>Machines &amp; Equipment</v>
          </cell>
        </row>
        <row r="100">
          <cell r="A100" t="str">
            <v>VRZ.91</v>
          </cell>
          <cell r="B100">
            <v>93</v>
          </cell>
          <cell r="C100"/>
          <cell r="D100" t="str">
            <v>Peterson Pc BT 40 Truck Mounted Blower - #117</v>
          </cell>
          <cell r="E100">
            <v>38838</v>
          </cell>
          <cell r="F100">
            <v>182609</v>
          </cell>
          <cell r="G100">
            <v>0</v>
          </cell>
          <cell r="H100"/>
          <cell r="I100">
            <v>0</v>
          </cell>
          <cell r="J100">
            <v>69565.33</v>
          </cell>
          <cell r="K100">
            <v>26087</v>
          </cell>
          <cell r="L100">
            <v>95652.33</v>
          </cell>
          <cell r="M100">
            <v>86956.67</v>
          </cell>
          <cell r="N100" t="str">
            <v>S/L</v>
          </cell>
          <cell r="O100">
            <v>7</v>
          </cell>
          <cell r="P100" t="str">
            <v>Truck</v>
          </cell>
        </row>
        <row r="101">
          <cell r="A101" t="str">
            <v>VRZ.92</v>
          </cell>
          <cell r="B101">
            <v>94</v>
          </cell>
          <cell r="C101"/>
          <cell r="D101" t="str">
            <v xml:space="preserve">Airlift Seperator SS#115 for Blow Truck      </v>
          </cell>
          <cell r="E101">
            <v>38838</v>
          </cell>
          <cell r="F101">
            <v>25732</v>
          </cell>
          <cell r="G101">
            <v>0</v>
          </cell>
          <cell r="H101"/>
          <cell r="I101">
            <v>0</v>
          </cell>
          <cell r="J101">
            <v>9802.67</v>
          </cell>
          <cell r="K101">
            <v>3676</v>
          </cell>
          <cell r="L101">
            <v>13478.67</v>
          </cell>
          <cell r="M101">
            <v>12253.33</v>
          </cell>
          <cell r="N101" t="str">
            <v>S/L</v>
          </cell>
          <cell r="O101">
            <v>7</v>
          </cell>
          <cell r="P101" t="str">
            <v>Truck</v>
          </cell>
        </row>
        <row r="102">
          <cell r="A102" t="str">
            <v>VRZ.93</v>
          </cell>
          <cell r="B102">
            <v>95</v>
          </cell>
          <cell r="C102"/>
          <cell r="D102" t="str">
            <v xml:space="preserve">Sort Line Pit Concrete                       </v>
          </cell>
          <cell r="E102">
            <v>38624</v>
          </cell>
          <cell r="F102">
            <v>3600</v>
          </cell>
          <cell r="G102">
            <v>0</v>
          </cell>
          <cell r="H102"/>
          <cell r="I102">
            <v>0</v>
          </cell>
          <cell r="J102">
            <v>1671.44</v>
          </cell>
          <cell r="K102">
            <v>514.29</v>
          </cell>
          <cell r="L102">
            <v>2185.73</v>
          </cell>
          <cell r="M102">
            <v>1414.27</v>
          </cell>
          <cell r="N102" t="str">
            <v>S/L</v>
          </cell>
          <cell r="O102">
            <v>7</v>
          </cell>
          <cell r="P102" t="str">
            <v>Leasehold Improvements</v>
          </cell>
        </row>
        <row r="103">
          <cell r="A103" t="str">
            <v>VRZ.94</v>
          </cell>
          <cell r="B103">
            <v>96</v>
          </cell>
          <cell r="C103"/>
          <cell r="D103" t="str">
            <v xml:space="preserve">Uhaul Concrete Plant                         </v>
          </cell>
          <cell r="E103">
            <v>38807</v>
          </cell>
          <cell r="F103">
            <v>45750</v>
          </cell>
          <cell r="G103">
            <v>0</v>
          </cell>
          <cell r="H103"/>
          <cell r="I103">
            <v>0</v>
          </cell>
          <cell r="J103">
            <v>17973.21</v>
          </cell>
          <cell r="K103">
            <v>6535.71</v>
          </cell>
          <cell r="L103">
            <v>24508.92</v>
          </cell>
          <cell r="M103">
            <v>21241.08</v>
          </cell>
          <cell r="N103" t="str">
            <v>S/L</v>
          </cell>
          <cell r="O103">
            <v>7</v>
          </cell>
          <cell r="P103" t="str">
            <v>Leasehold Improvements</v>
          </cell>
        </row>
        <row r="104">
          <cell r="A104" t="str">
            <v>VRZ.95</v>
          </cell>
          <cell r="B104">
            <v>97</v>
          </cell>
          <cell r="C104"/>
          <cell r="D104" t="str">
            <v xml:space="preserve">56' Double Roll Gate                         </v>
          </cell>
          <cell r="E104">
            <v>38807</v>
          </cell>
          <cell r="F104">
            <v>2243</v>
          </cell>
          <cell r="G104">
            <v>0</v>
          </cell>
          <cell r="H104"/>
          <cell r="I104">
            <v>0</v>
          </cell>
          <cell r="J104">
            <v>881.18</v>
          </cell>
          <cell r="K104">
            <v>320.43</v>
          </cell>
          <cell r="L104">
            <v>1201.6099999999999</v>
          </cell>
          <cell r="M104">
            <v>1041.3900000000001</v>
          </cell>
          <cell r="N104" t="str">
            <v>S/L</v>
          </cell>
          <cell r="O104">
            <v>7</v>
          </cell>
          <cell r="P104" t="str">
            <v>Leasehold Improvements</v>
          </cell>
        </row>
        <row r="105">
          <cell r="A105" t="str">
            <v>VRZ.96</v>
          </cell>
          <cell r="B105">
            <v>98</v>
          </cell>
          <cell r="C105"/>
          <cell r="D105" t="str">
            <v xml:space="preserve">Wiring for Compost Plant Office Trailer      </v>
          </cell>
          <cell r="E105">
            <v>38898</v>
          </cell>
          <cell r="F105">
            <v>8976.09</v>
          </cell>
          <cell r="G105">
            <v>0</v>
          </cell>
          <cell r="H105"/>
          <cell r="I105">
            <v>0</v>
          </cell>
          <cell r="J105">
            <v>3205.75</v>
          </cell>
          <cell r="K105">
            <v>1282.3</v>
          </cell>
          <cell r="L105">
            <v>4488.05</v>
          </cell>
          <cell r="M105">
            <v>4488.04</v>
          </cell>
          <cell r="N105" t="str">
            <v>S/L</v>
          </cell>
          <cell r="O105">
            <v>7</v>
          </cell>
          <cell r="P105" t="str">
            <v>Leasehold Improvements</v>
          </cell>
        </row>
        <row r="106">
          <cell r="A106" t="str">
            <v>VRZ.97</v>
          </cell>
          <cell r="B106">
            <v>99</v>
          </cell>
          <cell r="C106"/>
          <cell r="D106" t="str">
            <v xml:space="preserve">Wiring for Cart-A-Way Systme                 </v>
          </cell>
          <cell r="E106">
            <v>38876</v>
          </cell>
          <cell r="F106">
            <v>7955.84</v>
          </cell>
          <cell r="G106">
            <v>0</v>
          </cell>
          <cell r="H106"/>
          <cell r="I106">
            <v>0</v>
          </cell>
          <cell r="J106">
            <v>2936.09</v>
          </cell>
          <cell r="K106">
            <v>1136.55</v>
          </cell>
          <cell r="L106">
            <v>4072.64</v>
          </cell>
          <cell r="M106">
            <v>3883.2</v>
          </cell>
          <cell r="N106" t="str">
            <v>S/L</v>
          </cell>
          <cell r="O106">
            <v>7</v>
          </cell>
          <cell r="P106" t="str">
            <v>Machines &amp; Equipment</v>
          </cell>
        </row>
        <row r="107">
          <cell r="A107" t="str">
            <v>VRZ.98</v>
          </cell>
          <cell r="B107">
            <v>100</v>
          </cell>
          <cell r="C107"/>
          <cell r="D107" t="str">
            <v xml:space="preserve">Illustrate &amp; Print RAD Mural - #117          </v>
          </cell>
          <cell r="E107">
            <v>38837</v>
          </cell>
          <cell r="F107">
            <v>7110</v>
          </cell>
          <cell r="G107">
            <v>0</v>
          </cell>
          <cell r="H107"/>
          <cell r="I107">
            <v>0</v>
          </cell>
          <cell r="J107">
            <v>2708.56</v>
          </cell>
          <cell r="K107">
            <v>1015.71</v>
          </cell>
          <cell r="L107">
            <v>3724.27</v>
          </cell>
          <cell r="M107">
            <v>3385.73</v>
          </cell>
          <cell r="N107" t="str">
            <v>S/L</v>
          </cell>
          <cell r="O107">
            <v>7</v>
          </cell>
          <cell r="P107" t="str">
            <v>Truck</v>
          </cell>
        </row>
        <row r="108">
          <cell r="A108" t="str">
            <v>VRZ.99</v>
          </cell>
          <cell r="B108">
            <v>101</v>
          </cell>
          <cell r="C108"/>
          <cell r="D108" t="str">
            <v xml:space="preserve">Blow Truck Graphics - #117                   </v>
          </cell>
          <cell r="E108">
            <v>38828</v>
          </cell>
          <cell r="F108">
            <v>8180.5</v>
          </cell>
          <cell r="G108">
            <v>0</v>
          </cell>
          <cell r="H108"/>
          <cell r="I108">
            <v>0</v>
          </cell>
          <cell r="J108">
            <v>3116.38</v>
          </cell>
          <cell r="K108">
            <v>1168.6400000000001</v>
          </cell>
          <cell r="L108">
            <v>4285.0200000000004</v>
          </cell>
          <cell r="M108">
            <v>3895.48</v>
          </cell>
          <cell r="N108" t="str">
            <v>S/L</v>
          </cell>
          <cell r="O108">
            <v>7</v>
          </cell>
          <cell r="P108" t="str">
            <v>Truck</v>
          </cell>
        </row>
        <row r="109">
          <cell r="A109" t="str">
            <v>VRZ.100</v>
          </cell>
          <cell r="B109">
            <v>102</v>
          </cell>
          <cell r="C109"/>
          <cell r="D109" t="str">
            <v>Tower/Trailer Graphics - #663, 664, 665 &amp; 666</v>
          </cell>
          <cell r="E109">
            <v>38828</v>
          </cell>
          <cell r="F109">
            <v>6101.25</v>
          </cell>
          <cell r="G109">
            <v>0</v>
          </cell>
          <cell r="H109"/>
          <cell r="I109">
            <v>0</v>
          </cell>
          <cell r="J109">
            <v>2324.29</v>
          </cell>
          <cell r="K109">
            <v>871.61</v>
          </cell>
          <cell r="L109">
            <v>3195.9</v>
          </cell>
          <cell r="M109">
            <v>2905.35</v>
          </cell>
          <cell r="N109" t="str">
            <v>S/L</v>
          </cell>
          <cell r="O109">
            <v>7</v>
          </cell>
          <cell r="P109" t="str">
            <v>Truck</v>
          </cell>
        </row>
        <row r="110">
          <cell r="A110" t="str">
            <v>VRZ.101</v>
          </cell>
          <cell r="B110">
            <v>103</v>
          </cell>
          <cell r="C110"/>
          <cell r="D110" t="str">
            <v xml:space="preserve">2007 Peterbilt 357 Blow Truck - #117         </v>
          </cell>
          <cell r="E110">
            <v>38841</v>
          </cell>
          <cell r="F110">
            <v>118690</v>
          </cell>
          <cell r="G110">
            <v>0</v>
          </cell>
          <cell r="H110"/>
          <cell r="I110">
            <v>0</v>
          </cell>
          <cell r="J110">
            <v>45215.23</v>
          </cell>
          <cell r="K110">
            <v>16955.71</v>
          </cell>
          <cell r="L110">
            <v>62170.94</v>
          </cell>
          <cell r="M110">
            <v>56519.06</v>
          </cell>
          <cell r="N110" t="str">
            <v>S/L</v>
          </cell>
          <cell r="O110">
            <v>7</v>
          </cell>
          <cell r="P110" t="str">
            <v>Truck</v>
          </cell>
        </row>
        <row r="111">
          <cell r="A111" t="str">
            <v>VRZ.102</v>
          </cell>
          <cell r="B111">
            <v>104</v>
          </cell>
          <cell r="C111"/>
          <cell r="D111" t="str">
            <v xml:space="preserve">Bark Blower Truck RAD Mural - #117           </v>
          </cell>
          <cell r="E111">
            <v>38867</v>
          </cell>
          <cell r="F111">
            <v>6000</v>
          </cell>
          <cell r="G111">
            <v>0</v>
          </cell>
          <cell r="H111"/>
          <cell r="I111">
            <v>0</v>
          </cell>
          <cell r="J111">
            <v>2214.2800000000002</v>
          </cell>
          <cell r="K111">
            <v>857.14</v>
          </cell>
          <cell r="L111">
            <v>3071.42</v>
          </cell>
          <cell r="M111">
            <v>2928.58</v>
          </cell>
          <cell r="N111" t="str">
            <v>S/L</v>
          </cell>
          <cell r="O111">
            <v>7</v>
          </cell>
          <cell r="P111" t="str">
            <v>Truck</v>
          </cell>
        </row>
        <row r="112">
          <cell r="A112" t="str">
            <v>VRZ.103</v>
          </cell>
          <cell r="B112">
            <v>105</v>
          </cell>
          <cell r="C112"/>
          <cell r="D112" t="str">
            <v xml:space="preserve">CAB Decals - #117                            </v>
          </cell>
          <cell r="E112">
            <v>38898</v>
          </cell>
          <cell r="F112">
            <v>70</v>
          </cell>
          <cell r="G112">
            <v>0</v>
          </cell>
          <cell r="H112"/>
          <cell r="I112">
            <v>0</v>
          </cell>
          <cell r="J112">
            <v>25</v>
          </cell>
          <cell r="K112">
            <v>10</v>
          </cell>
          <cell r="L112">
            <v>35</v>
          </cell>
          <cell r="M112">
            <v>35</v>
          </cell>
          <cell r="N112" t="str">
            <v>S/L</v>
          </cell>
          <cell r="O112">
            <v>7</v>
          </cell>
          <cell r="P112" t="str">
            <v>Truck</v>
          </cell>
        </row>
        <row r="113">
          <cell r="A113" t="str">
            <v>VRZ.104</v>
          </cell>
          <cell r="B113">
            <v>106</v>
          </cell>
          <cell r="C113"/>
          <cell r="D113" t="str">
            <v xml:space="preserve">Decal Entire Truck - #813                    </v>
          </cell>
          <cell r="E113">
            <v>38898</v>
          </cell>
          <cell r="F113">
            <v>270</v>
          </cell>
          <cell r="G113">
            <v>0</v>
          </cell>
          <cell r="H113"/>
          <cell r="I113">
            <v>0</v>
          </cell>
          <cell r="J113">
            <v>96.43</v>
          </cell>
          <cell r="K113">
            <v>38.57</v>
          </cell>
          <cell r="L113">
            <v>135</v>
          </cell>
          <cell r="M113">
            <v>135</v>
          </cell>
          <cell r="N113" t="str">
            <v>S/L</v>
          </cell>
          <cell r="O113">
            <v>7</v>
          </cell>
          <cell r="P113" t="str">
            <v>Truck</v>
          </cell>
        </row>
        <row r="114">
          <cell r="A114" t="str">
            <v>VRZ.105</v>
          </cell>
          <cell r="B114">
            <v>107</v>
          </cell>
          <cell r="C114"/>
          <cell r="D114" t="str">
            <v>Irrigation Installation for Cart-A-Way System</v>
          </cell>
          <cell r="E114">
            <v>38828</v>
          </cell>
          <cell r="F114">
            <v>1490</v>
          </cell>
          <cell r="G114">
            <v>0</v>
          </cell>
          <cell r="H114"/>
          <cell r="I114">
            <v>0</v>
          </cell>
          <cell r="J114">
            <v>567.62</v>
          </cell>
          <cell r="K114">
            <v>212.86</v>
          </cell>
          <cell r="L114">
            <v>780.48</v>
          </cell>
          <cell r="M114">
            <v>709.52</v>
          </cell>
          <cell r="N114" t="str">
            <v>S/L</v>
          </cell>
          <cell r="O114">
            <v>7</v>
          </cell>
          <cell r="P114" t="str">
            <v>Leasehold Improvements</v>
          </cell>
        </row>
        <row r="115">
          <cell r="A115" t="str">
            <v>VRZ.106</v>
          </cell>
          <cell r="B115">
            <v>108</v>
          </cell>
          <cell r="C115"/>
          <cell r="D115" t="str">
            <v xml:space="preserve">Wirning New Office                           </v>
          </cell>
          <cell r="E115">
            <v>38837</v>
          </cell>
          <cell r="F115">
            <v>1509</v>
          </cell>
          <cell r="G115">
            <v>0</v>
          </cell>
          <cell r="H115"/>
          <cell r="I115">
            <v>0</v>
          </cell>
          <cell r="J115">
            <v>574.85</v>
          </cell>
          <cell r="K115">
            <v>215.57</v>
          </cell>
          <cell r="L115">
            <v>790.42</v>
          </cell>
          <cell r="M115">
            <v>718.58</v>
          </cell>
          <cell r="N115" t="str">
            <v>S/L</v>
          </cell>
          <cell r="O115">
            <v>7</v>
          </cell>
          <cell r="P115" t="str">
            <v>Leasehold Improvements</v>
          </cell>
        </row>
        <row r="116">
          <cell r="A116" t="str">
            <v>VRZ.107</v>
          </cell>
          <cell r="B116">
            <v>109</v>
          </cell>
          <cell r="C116"/>
          <cell r="D116" t="str">
            <v xml:space="preserve">2006 GMC Sierra Pickup - #813                </v>
          </cell>
          <cell r="E116">
            <v>38898</v>
          </cell>
          <cell r="F116">
            <v>29144.5</v>
          </cell>
          <cell r="G116">
            <v>0</v>
          </cell>
          <cell r="H116"/>
          <cell r="I116">
            <v>0</v>
          </cell>
          <cell r="J116">
            <v>10408.75</v>
          </cell>
          <cell r="K116">
            <v>4163.5</v>
          </cell>
          <cell r="L116">
            <v>14572.25</v>
          </cell>
          <cell r="M116">
            <v>14572.25</v>
          </cell>
          <cell r="N116" t="str">
            <v>S/L</v>
          </cell>
          <cell r="O116">
            <v>7</v>
          </cell>
          <cell r="P116" t="str">
            <v>Truck</v>
          </cell>
        </row>
        <row r="117">
          <cell r="A117" t="str">
            <v>VRZ.108</v>
          </cell>
          <cell r="B117">
            <v>110</v>
          </cell>
          <cell r="C117"/>
          <cell r="D117" t="str">
            <v xml:space="preserve">Air System                                   </v>
          </cell>
          <cell r="E117">
            <v>39172</v>
          </cell>
          <cell r="F117">
            <v>281.37</v>
          </cell>
          <cell r="G117">
            <v>0</v>
          </cell>
          <cell r="H117"/>
          <cell r="I117">
            <v>0</v>
          </cell>
          <cell r="J117">
            <v>70.349999999999994</v>
          </cell>
          <cell r="K117">
            <v>40.200000000000003</v>
          </cell>
          <cell r="L117">
            <v>110.55</v>
          </cell>
          <cell r="M117">
            <v>170.82</v>
          </cell>
          <cell r="N117" t="str">
            <v>S/L</v>
          </cell>
          <cell r="O117">
            <v>7</v>
          </cell>
          <cell r="P117" t="str">
            <v>Machines &amp; Equipment</v>
          </cell>
        </row>
        <row r="118">
          <cell r="A118" t="str">
            <v>VRZ.109</v>
          </cell>
          <cell r="B118">
            <v>111</v>
          </cell>
          <cell r="C118"/>
          <cell r="D118" t="str">
            <v xml:space="preserve">Air Compressor                               </v>
          </cell>
          <cell r="E118">
            <v>39183</v>
          </cell>
          <cell r="F118">
            <v>3334.22</v>
          </cell>
          <cell r="G118">
            <v>0</v>
          </cell>
          <cell r="H118"/>
          <cell r="I118">
            <v>0</v>
          </cell>
          <cell r="J118">
            <v>833.56</v>
          </cell>
          <cell r="K118">
            <v>476.32</v>
          </cell>
          <cell r="L118">
            <v>1309.8800000000001</v>
          </cell>
          <cell r="M118">
            <v>2024.34</v>
          </cell>
          <cell r="N118" t="str">
            <v>S/L</v>
          </cell>
          <cell r="O118">
            <v>7</v>
          </cell>
          <cell r="P118" t="str">
            <v>Machines &amp; Equipment</v>
          </cell>
        </row>
        <row r="119">
          <cell r="A119" t="str">
            <v>VRZ.110</v>
          </cell>
          <cell r="B119">
            <v>112</v>
          </cell>
          <cell r="C119"/>
          <cell r="D119" t="str">
            <v xml:space="preserve">2007 Komatsu Wheel Loader                    </v>
          </cell>
          <cell r="E119">
            <v>39197</v>
          </cell>
          <cell r="F119">
            <v>59568</v>
          </cell>
          <cell r="G119">
            <v>0</v>
          </cell>
          <cell r="H119"/>
          <cell r="I119">
            <v>0</v>
          </cell>
          <cell r="J119">
            <v>14182.85</v>
          </cell>
          <cell r="K119">
            <v>8509.7099999999991</v>
          </cell>
          <cell r="L119">
            <v>22692.560000000001</v>
          </cell>
          <cell r="M119">
            <v>36875.440000000002</v>
          </cell>
          <cell r="N119" t="str">
            <v>S/L</v>
          </cell>
          <cell r="O119">
            <v>7</v>
          </cell>
          <cell r="P119" t="str">
            <v>Machines &amp; Equipment</v>
          </cell>
        </row>
        <row r="120">
          <cell r="A120" t="str">
            <v>VRZ.111</v>
          </cell>
          <cell r="B120">
            <v>113</v>
          </cell>
          <cell r="C120"/>
          <cell r="D120" t="str">
            <v xml:space="preserve">2001 Peterbilt 320 Truck - #120              </v>
          </cell>
          <cell r="E120">
            <v>39199</v>
          </cell>
          <cell r="F120">
            <v>72000</v>
          </cell>
          <cell r="G120">
            <v>0</v>
          </cell>
          <cell r="H120"/>
          <cell r="I120">
            <v>0</v>
          </cell>
          <cell r="J120">
            <v>17142.849999999999</v>
          </cell>
          <cell r="K120">
            <v>10285.709999999999</v>
          </cell>
          <cell r="L120">
            <v>27428.560000000001</v>
          </cell>
          <cell r="M120">
            <v>44571.44</v>
          </cell>
          <cell r="N120" t="str">
            <v>S/L</v>
          </cell>
          <cell r="O120">
            <v>7</v>
          </cell>
          <cell r="P120" t="str">
            <v>Truck</v>
          </cell>
        </row>
        <row r="121">
          <cell r="A121" t="str">
            <v>VRZ.112</v>
          </cell>
          <cell r="B121">
            <v>114</v>
          </cell>
          <cell r="C121"/>
          <cell r="D121" t="str">
            <v xml:space="preserve">Alemite 50 Pump, 50ft Reel &amp; Hose H.P.       </v>
          </cell>
          <cell r="E121">
            <v>39226</v>
          </cell>
          <cell r="F121">
            <v>1195.27</v>
          </cell>
          <cell r="G121">
            <v>0</v>
          </cell>
          <cell r="H121"/>
          <cell r="I121">
            <v>0</v>
          </cell>
          <cell r="J121">
            <v>270.36</v>
          </cell>
          <cell r="K121">
            <v>170.75</v>
          </cell>
          <cell r="L121">
            <v>441.11</v>
          </cell>
          <cell r="M121">
            <v>754.16</v>
          </cell>
          <cell r="N121" t="str">
            <v>S/L</v>
          </cell>
          <cell r="O121">
            <v>7</v>
          </cell>
          <cell r="P121" t="str">
            <v>Machines &amp; Equipment</v>
          </cell>
        </row>
        <row r="122">
          <cell r="A122" t="str">
            <v>VRZ.113</v>
          </cell>
          <cell r="B122">
            <v>115</v>
          </cell>
          <cell r="C122"/>
          <cell r="D122" t="str">
            <v xml:space="preserve">Parts - #120                                 </v>
          </cell>
          <cell r="E122">
            <v>39232</v>
          </cell>
          <cell r="F122">
            <v>1569.36</v>
          </cell>
          <cell r="G122">
            <v>0</v>
          </cell>
          <cell r="H122"/>
          <cell r="I122">
            <v>0</v>
          </cell>
          <cell r="J122">
            <v>354.97</v>
          </cell>
          <cell r="K122">
            <v>224.19</v>
          </cell>
          <cell r="L122">
            <v>579.16</v>
          </cell>
          <cell r="M122">
            <v>990.2</v>
          </cell>
          <cell r="N122" t="str">
            <v>S/L</v>
          </cell>
          <cell r="O122">
            <v>7</v>
          </cell>
          <cell r="P122" t="str">
            <v>Truck</v>
          </cell>
        </row>
        <row r="123">
          <cell r="A123" t="str">
            <v>VRZ.114</v>
          </cell>
          <cell r="B123">
            <v>116</v>
          </cell>
          <cell r="C123"/>
          <cell r="D123" t="str">
            <v xml:space="preserve">Tires &amp; Wheels - #120                        </v>
          </cell>
          <cell r="E123">
            <v>39261</v>
          </cell>
          <cell r="F123">
            <v>2728.3</v>
          </cell>
          <cell r="G123">
            <v>0</v>
          </cell>
          <cell r="H123"/>
          <cell r="I123">
            <v>0</v>
          </cell>
          <cell r="J123">
            <v>584.64</v>
          </cell>
          <cell r="K123">
            <v>389.76</v>
          </cell>
          <cell r="L123">
            <v>974.4</v>
          </cell>
          <cell r="M123">
            <v>1753.9</v>
          </cell>
          <cell r="N123" t="str">
            <v>S/L</v>
          </cell>
          <cell r="O123">
            <v>7</v>
          </cell>
          <cell r="P123" t="str">
            <v>Truck</v>
          </cell>
        </row>
        <row r="124">
          <cell r="A124" t="str">
            <v>VRZ.115</v>
          </cell>
          <cell r="B124">
            <v>117</v>
          </cell>
          <cell r="C124"/>
          <cell r="D124" t="str">
            <v xml:space="preserve">Sweeper and Trailer                          </v>
          </cell>
          <cell r="E124">
            <v>39287</v>
          </cell>
          <cell r="F124">
            <v>11000</v>
          </cell>
          <cell r="G124">
            <v>0</v>
          </cell>
          <cell r="H124"/>
          <cell r="I124">
            <v>0</v>
          </cell>
          <cell r="J124">
            <v>2226.19</v>
          </cell>
          <cell r="K124">
            <v>1571.43</v>
          </cell>
          <cell r="L124">
            <v>3797.62</v>
          </cell>
          <cell r="M124">
            <v>7202.38</v>
          </cell>
          <cell r="N124" t="str">
            <v>S/L</v>
          </cell>
          <cell r="O124">
            <v>7</v>
          </cell>
          <cell r="P124" t="str">
            <v>Machines &amp; Equipment</v>
          </cell>
        </row>
        <row r="125">
          <cell r="A125" t="str">
            <v>VRZ.116</v>
          </cell>
          <cell r="B125">
            <v>118</v>
          </cell>
          <cell r="C125"/>
          <cell r="D125" t="str">
            <v xml:space="preserve">Paint Dump Truck - #120                      </v>
          </cell>
          <cell r="E125">
            <v>39274</v>
          </cell>
          <cell r="F125">
            <v>6450.33</v>
          </cell>
          <cell r="G125">
            <v>0</v>
          </cell>
          <cell r="H125"/>
          <cell r="I125">
            <v>0</v>
          </cell>
          <cell r="J125">
            <v>1382.22</v>
          </cell>
          <cell r="K125">
            <v>921.48</v>
          </cell>
          <cell r="L125">
            <v>2303.6999999999998</v>
          </cell>
          <cell r="M125">
            <v>4146.63</v>
          </cell>
          <cell r="N125" t="str">
            <v>S/L</v>
          </cell>
          <cell r="O125">
            <v>7</v>
          </cell>
          <cell r="P125" t="str">
            <v>Truck</v>
          </cell>
        </row>
        <row r="126">
          <cell r="A126" t="str">
            <v>VRZ.117</v>
          </cell>
          <cell r="B126">
            <v>119</v>
          </cell>
          <cell r="C126"/>
          <cell r="D126" t="str">
            <v xml:space="preserve">Roll Rite Tarper Assembly - #120             </v>
          </cell>
          <cell r="E126">
            <v>39276</v>
          </cell>
          <cell r="F126">
            <v>4290</v>
          </cell>
          <cell r="G126">
            <v>0</v>
          </cell>
          <cell r="H126"/>
          <cell r="I126">
            <v>0</v>
          </cell>
          <cell r="J126">
            <v>919.29</v>
          </cell>
          <cell r="K126">
            <v>612.86</v>
          </cell>
          <cell r="L126">
            <v>1532.15</v>
          </cell>
          <cell r="M126">
            <v>2757.85</v>
          </cell>
          <cell r="N126" t="str">
            <v>S/L</v>
          </cell>
          <cell r="O126">
            <v>7</v>
          </cell>
          <cell r="P126" t="str">
            <v>Truck</v>
          </cell>
        </row>
        <row r="127">
          <cell r="A127" t="str">
            <v>VRZ.118</v>
          </cell>
          <cell r="B127">
            <v>120</v>
          </cell>
          <cell r="C127"/>
          <cell r="D127" t="str">
            <v xml:space="preserve">Chain Belt for Baler Infeed                  </v>
          </cell>
          <cell r="E127">
            <v>39386</v>
          </cell>
          <cell r="F127">
            <v>46403.75</v>
          </cell>
          <cell r="G127">
            <v>0</v>
          </cell>
          <cell r="H127"/>
          <cell r="I127">
            <v>0</v>
          </cell>
          <cell r="J127">
            <v>7733.96</v>
          </cell>
          <cell r="K127">
            <v>6629.11</v>
          </cell>
          <cell r="L127">
            <v>14363.07</v>
          </cell>
          <cell r="M127">
            <v>32040.68</v>
          </cell>
          <cell r="N127" t="str">
            <v>S/L</v>
          </cell>
          <cell r="O127">
            <v>7</v>
          </cell>
          <cell r="P127" t="str">
            <v>Machines &amp; Equipment</v>
          </cell>
        </row>
        <row r="128">
          <cell r="A128" t="str">
            <v>VRZ.119</v>
          </cell>
          <cell r="B128">
            <v>121</v>
          </cell>
          <cell r="C128"/>
          <cell r="D128" t="str">
            <v xml:space="preserve">2 - 30yd Rolloff Boxes W/ Center Gate        </v>
          </cell>
          <cell r="E128">
            <v>39321</v>
          </cell>
          <cell r="F128">
            <v>10470</v>
          </cell>
          <cell r="G128">
            <v>0</v>
          </cell>
          <cell r="H128"/>
          <cell r="I128">
            <v>0</v>
          </cell>
          <cell r="J128">
            <v>1396</v>
          </cell>
          <cell r="K128">
            <v>1047</v>
          </cell>
          <cell r="L128">
            <v>2443</v>
          </cell>
          <cell r="M128">
            <v>8027</v>
          </cell>
          <cell r="N128" t="str">
            <v>S/L</v>
          </cell>
          <cell r="O128">
            <v>10</v>
          </cell>
          <cell r="P128" t="str">
            <v>Drop Boxes</v>
          </cell>
        </row>
        <row r="129">
          <cell r="A129" t="str">
            <v>VRZ.120</v>
          </cell>
          <cell r="B129">
            <v>122</v>
          </cell>
          <cell r="C129"/>
          <cell r="D129" t="str">
            <v xml:space="preserve">1998 Steco Trailer - #656                    </v>
          </cell>
          <cell r="E129">
            <v>39352</v>
          </cell>
          <cell r="F129">
            <v>30000</v>
          </cell>
          <cell r="G129">
            <v>0</v>
          </cell>
          <cell r="H129"/>
          <cell r="I129">
            <v>0</v>
          </cell>
          <cell r="J129">
            <v>5357.14</v>
          </cell>
          <cell r="K129">
            <v>4285.71</v>
          </cell>
          <cell r="L129">
            <v>9642.85</v>
          </cell>
          <cell r="M129">
            <v>20357.150000000001</v>
          </cell>
          <cell r="N129" t="str">
            <v>S/L</v>
          </cell>
          <cell r="O129">
            <v>7</v>
          </cell>
          <cell r="P129" t="str">
            <v>Truck</v>
          </cell>
        </row>
        <row r="130">
          <cell r="A130" t="str">
            <v>VRZ.121</v>
          </cell>
          <cell r="B130">
            <v>123</v>
          </cell>
          <cell r="C130"/>
          <cell r="D130" t="str">
            <v xml:space="preserve">Baler Gib-Bars                               </v>
          </cell>
          <cell r="E130">
            <v>39378</v>
          </cell>
          <cell r="F130">
            <v>4722.88</v>
          </cell>
          <cell r="G130">
            <v>0</v>
          </cell>
          <cell r="H130"/>
          <cell r="I130">
            <v>0</v>
          </cell>
          <cell r="J130">
            <v>787.15</v>
          </cell>
          <cell r="K130">
            <v>674.7</v>
          </cell>
          <cell r="L130">
            <v>1461.85</v>
          </cell>
          <cell r="M130">
            <v>3261.03</v>
          </cell>
          <cell r="N130" t="str">
            <v>S/L</v>
          </cell>
          <cell r="O130">
            <v>7</v>
          </cell>
          <cell r="P130" t="str">
            <v>Machines &amp; Equipment</v>
          </cell>
        </row>
        <row r="131">
          <cell r="A131" t="str">
            <v>VRZ.122</v>
          </cell>
          <cell r="B131">
            <v>124</v>
          </cell>
          <cell r="C131"/>
          <cell r="D131" t="str">
            <v>Deposit $5468.33- AG 100 LS delivered 1/16/08</v>
          </cell>
          <cell r="E131">
            <v>39402</v>
          </cell>
          <cell r="F131">
            <v>0</v>
          </cell>
          <cell r="G131">
            <v>0</v>
          </cell>
          <cell r="H131"/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 t="str">
            <v>Memo</v>
          </cell>
          <cell r="O131">
            <v>0</v>
          </cell>
          <cell r="P131" t="str">
            <v>Machines &amp; Equipment</v>
          </cell>
        </row>
        <row r="132">
          <cell r="A132" t="str">
            <v>VRZ.123</v>
          </cell>
          <cell r="B132">
            <v>125</v>
          </cell>
          <cell r="C132"/>
          <cell r="D132" t="str">
            <v xml:space="preserve">Camera System                                </v>
          </cell>
          <cell r="E132">
            <v>39398</v>
          </cell>
          <cell r="F132">
            <v>17089</v>
          </cell>
          <cell r="G132">
            <v>0</v>
          </cell>
          <cell r="H132"/>
          <cell r="I132">
            <v>0</v>
          </cell>
          <cell r="J132">
            <v>2848.17</v>
          </cell>
          <cell r="K132">
            <v>2441.29</v>
          </cell>
          <cell r="L132">
            <v>5289.46</v>
          </cell>
          <cell r="M132">
            <v>11799.54</v>
          </cell>
          <cell r="N132" t="str">
            <v>S/L</v>
          </cell>
          <cell r="O132">
            <v>7</v>
          </cell>
          <cell r="P132" t="str">
            <v>Machines &amp; Equipment</v>
          </cell>
        </row>
        <row r="133">
          <cell r="A133" t="str">
            <v>VRZ.124</v>
          </cell>
          <cell r="B133">
            <v>126</v>
          </cell>
          <cell r="C133"/>
          <cell r="D133" t="str">
            <v xml:space="preserve">Paint Hook Truck - #120                      </v>
          </cell>
          <cell r="E133">
            <v>39398</v>
          </cell>
          <cell r="F133">
            <v>3874</v>
          </cell>
          <cell r="G133">
            <v>0</v>
          </cell>
          <cell r="H133"/>
          <cell r="I133">
            <v>0</v>
          </cell>
          <cell r="J133">
            <v>645.66999999999996</v>
          </cell>
          <cell r="K133">
            <v>553.42999999999995</v>
          </cell>
          <cell r="L133">
            <v>1199.0999999999999</v>
          </cell>
          <cell r="M133">
            <v>2674.9</v>
          </cell>
          <cell r="N133" t="str">
            <v>S/L</v>
          </cell>
          <cell r="O133">
            <v>7</v>
          </cell>
          <cell r="P133" t="str">
            <v>Truck</v>
          </cell>
        </row>
        <row r="134">
          <cell r="A134" t="str">
            <v>VRZ.125</v>
          </cell>
          <cell r="B134">
            <v>127</v>
          </cell>
          <cell r="C134"/>
          <cell r="D134" t="str">
            <v xml:space="preserve">AG100 LS Spreader                            </v>
          </cell>
          <cell r="E134">
            <v>39463</v>
          </cell>
          <cell r="F134">
            <v>17505</v>
          </cell>
          <cell r="G134">
            <v>0</v>
          </cell>
          <cell r="H134"/>
          <cell r="I134">
            <v>0</v>
          </cell>
          <cell r="J134">
            <v>2292.3200000000002</v>
          </cell>
          <cell r="K134">
            <v>2500.71</v>
          </cell>
          <cell r="L134">
            <v>4793.03</v>
          </cell>
          <cell r="M134">
            <v>12711.97</v>
          </cell>
          <cell r="N134" t="str">
            <v>S/L</v>
          </cell>
          <cell r="O134">
            <v>7</v>
          </cell>
          <cell r="P134" t="str">
            <v>Machines &amp; Equipment</v>
          </cell>
        </row>
        <row r="135">
          <cell r="A135" t="str">
            <v>VRZ.126</v>
          </cell>
          <cell r="B135">
            <v>128</v>
          </cell>
          <cell r="C135"/>
          <cell r="D135" t="str">
            <v xml:space="preserve">Rollout Bucket                               </v>
          </cell>
          <cell r="E135">
            <v>39500</v>
          </cell>
          <cell r="F135">
            <v>23785</v>
          </cell>
          <cell r="G135">
            <v>0</v>
          </cell>
          <cell r="H135"/>
          <cell r="I135">
            <v>0</v>
          </cell>
          <cell r="J135">
            <v>2831.55</v>
          </cell>
          <cell r="K135">
            <v>3397.86</v>
          </cell>
          <cell r="L135">
            <v>6229.41</v>
          </cell>
          <cell r="M135">
            <v>17555.59</v>
          </cell>
          <cell r="N135" t="str">
            <v>S/L</v>
          </cell>
          <cell r="O135">
            <v>7</v>
          </cell>
          <cell r="P135" t="str">
            <v>Machines &amp; Equipment</v>
          </cell>
        </row>
        <row r="136">
          <cell r="A136" t="str">
            <v>VRZ.127</v>
          </cell>
          <cell r="B136">
            <v>129</v>
          </cell>
          <cell r="C136"/>
          <cell r="D136" t="str">
            <v xml:space="preserve">Overhaul Radiator - #717                     </v>
          </cell>
          <cell r="E136">
            <v>39563</v>
          </cell>
          <cell r="F136">
            <v>275.95</v>
          </cell>
          <cell r="G136">
            <v>0</v>
          </cell>
          <cell r="H136"/>
          <cell r="I136">
            <v>0</v>
          </cell>
          <cell r="J136">
            <v>26.28</v>
          </cell>
          <cell r="K136">
            <v>39.42</v>
          </cell>
          <cell r="L136">
            <v>65.7</v>
          </cell>
          <cell r="M136">
            <v>210.25</v>
          </cell>
          <cell r="N136" t="str">
            <v>S/L</v>
          </cell>
          <cell r="O136">
            <v>7</v>
          </cell>
          <cell r="P136" t="str">
            <v>Truck</v>
          </cell>
        </row>
        <row r="137">
          <cell r="A137" t="str">
            <v>VRZ.128</v>
          </cell>
          <cell r="B137">
            <v>130</v>
          </cell>
          <cell r="C137"/>
          <cell r="D137" t="str">
            <v xml:space="preserve">In-frame Engine - #104                       </v>
          </cell>
          <cell r="E137">
            <v>39568</v>
          </cell>
          <cell r="F137">
            <v>17558.29</v>
          </cell>
          <cell r="G137">
            <v>0</v>
          </cell>
          <cell r="H137"/>
          <cell r="I137">
            <v>0</v>
          </cell>
          <cell r="J137">
            <v>1672.22</v>
          </cell>
          <cell r="K137">
            <v>2508.33</v>
          </cell>
          <cell r="L137">
            <v>4180.55</v>
          </cell>
          <cell r="M137">
            <v>13377.74</v>
          </cell>
          <cell r="N137" t="str">
            <v>S/L</v>
          </cell>
          <cell r="O137">
            <v>7</v>
          </cell>
          <cell r="P137" t="str">
            <v>Truck</v>
          </cell>
        </row>
        <row r="138">
          <cell r="A138" t="str">
            <v>VRZ.129</v>
          </cell>
          <cell r="B138">
            <v>131</v>
          </cell>
          <cell r="C138"/>
          <cell r="D138" t="str">
            <v xml:space="preserve">In-frame Engine - #717                       </v>
          </cell>
          <cell r="E138">
            <v>39568</v>
          </cell>
          <cell r="F138">
            <v>4858.45</v>
          </cell>
          <cell r="G138">
            <v>0</v>
          </cell>
          <cell r="H138"/>
          <cell r="I138">
            <v>0</v>
          </cell>
          <cell r="J138">
            <v>462.71</v>
          </cell>
          <cell r="K138">
            <v>694.06</v>
          </cell>
          <cell r="L138">
            <v>1156.77</v>
          </cell>
          <cell r="M138">
            <v>3701.68</v>
          </cell>
          <cell r="N138" t="str">
            <v>S/L</v>
          </cell>
          <cell r="O138">
            <v>7</v>
          </cell>
          <cell r="P138" t="str">
            <v>Truck</v>
          </cell>
        </row>
        <row r="139">
          <cell r="A139" t="str">
            <v>VRZ.130</v>
          </cell>
          <cell r="B139">
            <v>132</v>
          </cell>
          <cell r="C139"/>
          <cell r="D139" t="str">
            <v xml:space="preserve">IMAC Rollout Bucket                          </v>
          </cell>
          <cell r="E139">
            <v>39597</v>
          </cell>
          <cell r="F139">
            <v>24985</v>
          </cell>
          <cell r="G139">
            <v>0</v>
          </cell>
          <cell r="H139"/>
          <cell r="I139">
            <v>0</v>
          </cell>
          <cell r="J139">
            <v>2082.08</v>
          </cell>
          <cell r="K139">
            <v>3569.29</v>
          </cell>
          <cell r="L139">
            <v>5651.37</v>
          </cell>
          <cell r="M139">
            <v>19333.63</v>
          </cell>
          <cell r="N139" t="str">
            <v>S/L</v>
          </cell>
          <cell r="O139">
            <v>7</v>
          </cell>
          <cell r="P139" t="str">
            <v>Machines &amp; Equipment</v>
          </cell>
        </row>
        <row r="140">
          <cell r="A140" t="str">
            <v>VRZ.131</v>
          </cell>
          <cell r="B140">
            <v>133</v>
          </cell>
          <cell r="C140"/>
          <cell r="D140" t="str">
            <v xml:space="preserve">1985 Peterbilt - #403 Coast                  </v>
          </cell>
          <cell r="E140">
            <v>39753</v>
          </cell>
          <cell r="F140">
            <v>6500</v>
          </cell>
          <cell r="G140">
            <v>0</v>
          </cell>
          <cell r="H140"/>
          <cell r="I140">
            <v>0</v>
          </cell>
          <cell r="J140">
            <v>154.76</v>
          </cell>
          <cell r="K140">
            <v>928.57</v>
          </cell>
          <cell r="L140">
            <v>1083.33</v>
          </cell>
          <cell r="M140">
            <v>5416.67</v>
          </cell>
          <cell r="N140" t="str">
            <v>S/L</v>
          </cell>
          <cell r="O140">
            <v>7</v>
          </cell>
          <cell r="P140" t="str">
            <v>Truck</v>
          </cell>
        </row>
        <row r="141">
          <cell r="A141" t="str">
            <v>VRZ.132</v>
          </cell>
          <cell r="B141">
            <v>134</v>
          </cell>
          <cell r="C141"/>
          <cell r="D141" t="str">
            <v xml:space="preserve">1999 Komatsu  Engine Replacement - #717      </v>
          </cell>
          <cell r="E141">
            <v>39855</v>
          </cell>
          <cell r="F141">
            <v>25689.01</v>
          </cell>
          <cell r="G141">
            <v>0</v>
          </cell>
          <cell r="H141" t="str">
            <v>c</v>
          </cell>
          <cell r="I141">
            <v>0</v>
          </cell>
          <cell r="J141">
            <v>0</v>
          </cell>
          <cell r="K141">
            <v>3364.04</v>
          </cell>
          <cell r="L141">
            <v>3364.04</v>
          </cell>
          <cell r="M141">
            <v>22324.97</v>
          </cell>
          <cell r="N141" t="str">
            <v>S/L</v>
          </cell>
          <cell r="O141">
            <v>7</v>
          </cell>
          <cell r="P141" t="str">
            <v>Machines &amp; Equipment</v>
          </cell>
        </row>
        <row r="142">
          <cell r="A142" t="str">
            <v>VRZ.133</v>
          </cell>
          <cell r="B142">
            <v>135</v>
          </cell>
          <cell r="C142"/>
          <cell r="D142" t="str">
            <v xml:space="preserve">Reman Engine - #717                          </v>
          </cell>
          <cell r="E142">
            <v>40038</v>
          </cell>
          <cell r="F142">
            <v>10800</v>
          </cell>
          <cell r="G142">
            <v>0</v>
          </cell>
          <cell r="H142" t="str">
            <v>c</v>
          </cell>
          <cell r="I142">
            <v>0</v>
          </cell>
          <cell r="J142">
            <v>0</v>
          </cell>
          <cell r="K142">
            <v>642.86</v>
          </cell>
          <cell r="L142">
            <v>642.86</v>
          </cell>
          <cell r="M142">
            <v>10157.14</v>
          </cell>
          <cell r="N142" t="str">
            <v>S/L</v>
          </cell>
          <cell r="O142">
            <v>7</v>
          </cell>
          <cell r="P142" t="str">
            <v>Truck</v>
          </cell>
        </row>
        <row r="143">
          <cell r="A143" t="str">
            <v>VRZ.134</v>
          </cell>
          <cell r="B143">
            <v>136</v>
          </cell>
          <cell r="C143"/>
          <cell r="D143" t="str">
            <v xml:space="preserve">Forklift Transmission                        </v>
          </cell>
          <cell r="E143">
            <v>40147</v>
          </cell>
          <cell r="F143">
            <v>4001.85</v>
          </cell>
          <cell r="G143">
            <v>0</v>
          </cell>
          <cell r="H143" t="str">
            <v>c</v>
          </cell>
          <cell r="I143">
            <v>0</v>
          </cell>
          <cell r="J143">
            <v>0</v>
          </cell>
          <cell r="K143">
            <v>47.64</v>
          </cell>
          <cell r="L143">
            <v>47.64</v>
          </cell>
          <cell r="M143">
            <v>3954.21</v>
          </cell>
          <cell r="N143" t="str">
            <v>S/L</v>
          </cell>
          <cell r="O143">
            <v>7</v>
          </cell>
          <cell r="P143" t="str">
            <v>Machines &amp; Equipment</v>
          </cell>
        </row>
      </sheetData>
      <sheetData sheetId="12"/>
      <sheetData sheetId="13"/>
      <sheetData sheetId="14">
        <row r="9">
          <cell r="K9">
            <v>0</v>
          </cell>
        </row>
      </sheetData>
      <sheetData sheetId="15"/>
      <sheetData sheetId="16">
        <row r="1">
          <cell r="B1" t="str">
            <v>09080  NW GREENLANDS INC (NAME CHANGE- YVMRF)</v>
          </cell>
        </row>
      </sheetData>
      <sheetData sheetId="17"/>
      <sheetData sheetId="18"/>
      <sheetData sheetId="19">
        <row r="9">
          <cell r="K9">
            <v>0</v>
          </cell>
        </row>
      </sheetData>
      <sheetData sheetId="20"/>
      <sheetData sheetId="21">
        <row r="1">
          <cell r="B1" t="str">
            <v>09080  NW GREENLANDS INC (NAME CHANGE- YVMRF)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import leads"/>
      <sheetName val="Leads by Week"/>
      <sheetName val="Worthy Leads by Week"/>
      <sheetName val="Apptmts and Mtgs"/>
      <sheetName val="Reservations"/>
      <sheetName val="Bookings and ASP"/>
      <sheetName val="ASR Rates"/>
      <sheetName val="Mtg Canc Rt"/>
      <sheetName val="Mtg Complete Rate"/>
      <sheetName val="Selling Bella Rate"/>
      <sheetName val="Res Cancel Rate"/>
      <sheetName val="Booking Rate"/>
      <sheetName val="ASP"/>
      <sheetName val="RCM Instructions 2015"/>
      <sheetName val="Drop Downs"/>
      <sheetName val="import_leads"/>
      <sheetName val="Leads_by_Week"/>
      <sheetName val="Worthy_Leads_by_Week"/>
      <sheetName val="Apptmts_and_Mtgs"/>
      <sheetName val="Bookings_and_ASP"/>
      <sheetName val="ASR_Rates"/>
      <sheetName val="Mtg_Canc_Rt"/>
      <sheetName val="Mtg_Complete_Rate"/>
      <sheetName val="Selling_Bella_Rate"/>
      <sheetName val="Res_Cancel_Rate"/>
      <sheetName val="Booking_Rate"/>
      <sheetName val="RCM_Instructions_2015"/>
      <sheetName val="Drop_Downs"/>
      <sheetName val="import_leads1"/>
      <sheetName val="Leads_by_Week1"/>
      <sheetName val="Worthy_Leads_by_Week1"/>
      <sheetName val="Apptmts_and_Mtgs1"/>
      <sheetName val="Bookings_and_ASP1"/>
      <sheetName val="ASR_Rates1"/>
      <sheetName val="Mtg_Canc_Rt1"/>
      <sheetName val="Mtg_Complete_Rate1"/>
      <sheetName val="Selling_Bella_Rate1"/>
      <sheetName val="Res_Cancel_Rate1"/>
      <sheetName val="Booking_Rate1"/>
      <sheetName val="RCM_Instructions_20151"/>
      <sheetName val="Drop_Downs1"/>
      <sheetName val="import_leads2"/>
      <sheetName val="Leads_by_Week2"/>
      <sheetName val="Worthy_Leads_by_Week2"/>
      <sheetName val="Apptmts_and_Mtgs2"/>
      <sheetName val="Bookings_and_ASP2"/>
      <sheetName val="ASR_Rates2"/>
      <sheetName val="Mtg_Canc_Rt2"/>
      <sheetName val="Mtg_Complete_Rate2"/>
      <sheetName val="Selling_Bella_Rate2"/>
      <sheetName val="Res_Cancel_Rate2"/>
      <sheetName val="Booking_Rate2"/>
      <sheetName val="RCM_Instructions_20152"/>
      <sheetName val="Drop_Downs2"/>
      <sheetName val="import_leads3"/>
      <sheetName val="Leads_by_Week3"/>
      <sheetName val="Worthy_Leads_by_Week3"/>
      <sheetName val="Apptmts_and_Mtgs3"/>
      <sheetName val="Bookings_and_ASP3"/>
      <sheetName val="ASR_Rates3"/>
      <sheetName val="Mtg_Canc_Rt3"/>
      <sheetName val="Mtg_Complete_Rate3"/>
      <sheetName val="Selling_Bella_Rate3"/>
      <sheetName val="Res_Cancel_Rate3"/>
      <sheetName val="Booking_Rate3"/>
      <sheetName val="RCM_Instructions_20153"/>
      <sheetName val="Drop_Downs3"/>
    </sheetNames>
    <sheetDataSet>
      <sheetData sheetId="0" refreshError="1"/>
      <sheetData sheetId="1" refreshError="1"/>
      <sheetData sheetId="2" refreshError="1">
        <row r="6">
          <cell r="F6" t="str">
            <v>Mkt Type</v>
          </cell>
          <cell r="J6" t="str">
            <v>week</v>
          </cell>
          <cell r="K6">
            <v>38941</v>
          </cell>
          <cell r="L6">
            <v>38948</v>
          </cell>
          <cell r="M6">
            <v>38955</v>
          </cell>
          <cell r="N6">
            <v>38962</v>
          </cell>
          <cell r="O6">
            <v>38969</v>
          </cell>
          <cell r="P6">
            <v>38976</v>
          </cell>
          <cell r="Q6">
            <v>38983</v>
          </cell>
          <cell r="R6">
            <v>38990</v>
          </cell>
          <cell r="S6">
            <v>38997</v>
          </cell>
          <cell r="T6">
            <v>39004</v>
          </cell>
          <cell r="U6">
            <v>39011</v>
          </cell>
          <cell r="V6">
            <v>39018</v>
          </cell>
          <cell r="W6">
            <v>39025</v>
          </cell>
          <cell r="X6">
            <v>39032</v>
          </cell>
          <cell r="Y6">
            <v>39039</v>
          </cell>
          <cell r="Z6">
            <v>39046</v>
          </cell>
          <cell r="AA6">
            <v>39053</v>
          </cell>
          <cell r="AB6">
            <v>39060</v>
          </cell>
          <cell r="AC6">
            <v>39067</v>
          </cell>
          <cell r="AD6">
            <v>39074</v>
          </cell>
          <cell r="AE6">
            <v>39081</v>
          </cell>
          <cell r="AF6">
            <v>39088</v>
          </cell>
          <cell r="AG6">
            <v>39095</v>
          </cell>
          <cell r="AH6">
            <v>39102</v>
          </cell>
          <cell r="AI6">
            <v>39109</v>
          </cell>
          <cell r="AJ6">
            <v>39116</v>
          </cell>
          <cell r="AK6">
            <v>39123</v>
          </cell>
          <cell r="AL6">
            <v>39130</v>
          </cell>
          <cell r="AM6">
            <v>39137</v>
          </cell>
          <cell r="AN6">
            <v>39144</v>
          </cell>
          <cell r="AO6">
            <v>39151</v>
          </cell>
          <cell r="AP6">
            <v>39158</v>
          </cell>
          <cell r="AQ6">
            <v>39165</v>
          </cell>
          <cell r="AR6">
            <v>39172</v>
          </cell>
          <cell r="AS6">
            <v>39179</v>
          </cell>
          <cell r="AT6">
            <v>39186</v>
          </cell>
          <cell r="AU6">
            <v>39193</v>
          </cell>
          <cell r="AV6">
            <v>39200</v>
          </cell>
          <cell r="AW6">
            <v>39207</v>
          </cell>
          <cell r="AX6">
            <v>39214</v>
          </cell>
          <cell r="AY6">
            <v>39221</v>
          </cell>
          <cell r="AZ6">
            <v>39228</v>
          </cell>
          <cell r="BA6">
            <v>39235</v>
          </cell>
          <cell r="BB6">
            <v>39242</v>
          </cell>
          <cell r="BC6">
            <v>39249</v>
          </cell>
          <cell r="BD6">
            <v>39256</v>
          </cell>
          <cell r="BE6">
            <v>39263</v>
          </cell>
          <cell r="BF6">
            <v>39270</v>
          </cell>
          <cell r="BG6">
            <v>39277</v>
          </cell>
          <cell r="BH6">
            <v>39284</v>
          </cell>
          <cell r="BI6">
            <v>39291</v>
          </cell>
          <cell r="BJ6">
            <v>39298</v>
          </cell>
          <cell r="BK6">
            <v>39305</v>
          </cell>
          <cell r="BL6">
            <v>39312</v>
          </cell>
          <cell r="BM6">
            <v>39319</v>
          </cell>
          <cell r="BN6">
            <v>39326</v>
          </cell>
          <cell r="BO6">
            <v>39333</v>
          </cell>
          <cell r="BP6">
            <v>39340</v>
          </cell>
          <cell r="BQ6">
            <v>39347</v>
          </cell>
          <cell r="BR6">
            <v>39354</v>
          </cell>
          <cell r="BS6">
            <v>39361</v>
          </cell>
          <cell r="BT6">
            <v>39368</v>
          </cell>
          <cell r="BU6">
            <v>39375</v>
          </cell>
          <cell r="BV6">
            <v>39382</v>
          </cell>
          <cell r="BW6">
            <v>39389</v>
          </cell>
          <cell r="BX6">
            <v>39396</v>
          </cell>
          <cell r="BY6">
            <v>39403</v>
          </cell>
          <cell r="BZ6">
            <v>39410</v>
          </cell>
          <cell r="CA6">
            <v>39417</v>
          </cell>
          <cell r="CB6">
            <v>39424</v>
          </cell>
          <cell r="CC6">
            <v>39431</v>
          </cell>
          <cell r="CD6">
            <v>39438</v>
          </cell>
          <cell r="CE6">
            <v>39445</v>
          </cell>
          <cell r="CF6">
            <v>39452</v>
          </cell>
          <cell r="CH6" t="str">
            <v>0609 Lead</v>
          </cell>
          <cell r="CI6" t="str">
            <v>0610 Lead</v>
          </cell>
          <cell r="CJ6" t="str">
            <v>0611 Lead</v>
          </cell>
          <cell r="CK6" t="str">
            <v>0612 Lead</v>
          </cell>
          <cell r="CL6" t="str">
            <v>0701 Lead</v>
          </cell>
          <cell r="CM6" t="str">
            <v>0702 Lead</v>
          </cell>
          <cell r="CN6" t="str">
            <v>0703 Lead</v>
          </cell>
          <cell r="CO6" t="str">
            <v>0704 Lead</v>
          </cell>
          <cell r="CP6" t="str">
            <v>0705 Lead</v>
          </cell>
          <cell r="CQ6" t="str">
            <v>0706 Lead</v>
          </cell>
          <cell r="CR6" t="str">
            <v>0707 Lead</v>
          </cell>
          <cell r="CS6" t="str">
            <v>0708 Lead</v>
          </cell>
          <cell r="CT6" t="str">
            <v>0709 Lead</v>
          </cell>
          <cell r="CU6" t="str">
            <v>0710 Lead</v>
          </cell>
          <cell r="CV6" t="str">
            <v>0711 Lead</v>
          </cell>
          <cell r="CW6" t="str">
            <v>0712 Lead</v>
          </cell>
          <cell r="CX6" t="str">
            <v>FY07 Lead</v>
          </cell>
        </row>
        <row r="8">
          <cell r="F8" t="str">
            <v>EPC</v>
          </cell>
          <cell r="G8" t="str">
            <v>PC</v>
          </cell>
          <cell r="H8">
            <v>12</v>
          </cell>
          <cell r="I8" t="str">
            <v>B</v>
          </cell>
          <cell r="J8" t="str">
            <v>12B</v>
          </cell>
          <cell r="K8">
            <v>42</v>
          </cell>
          <cell r="L8">
            <v>80</v>
          </cell>
          <cell r="M8">
            <v>64</v>
          </cell>
          <cell r="N8">
            <v>16</v>
          </cell>
          <cell r="O8">
            <v>39</v>
          </cell>
          <cell r="P8">
            <v>52</v>
          </cell>
          <cell r="Q8">
            <v>115</v>
          </cell>
          <cell r="R8">
            <v>23</v>
          </cell>
          <cell r="S8">
            <v>97</v>
          </cell>
          <cell r="T8">
            <v>79</v>
          </cell>
          <cell r="U8">
            <v>106</v>
          </cell>
          <cell r="V8">
            <v>45.59512358361264</v>
          </cell>
          <cell r="W8">
            <v>97.205118391897443</v>
          </cell>
          <cell r="X8">
            <v>92.669584816841777</v>
          </cell>
          <cell r="Y8">
            <v>58.220505293191131</v>
          </cell>
          <cell r="Z8">
            <v>51.1259652260891</v>
          </cell>
          <cell r="AA8">
            <v>112.87961333774902</v>
          </cell>
          <cell r="AB8">
            <v>159.12138666075268</v>
          </cell>
          <cell r="AC8">
            <v>96.696118013854743</v>
          </cell>
          <cell r="AD8">
            <v>98.90885418503882</v>
          </cell>
          <cell r="AE8">
            <v>18</v>
          </cell>
          <cell r="AF8">
            <v>63.869260035705381</v>
          </cell>
          <cell r="AG8">
            <v>134.43896102948051</v>
          </cell>
          <cell r="AH8">
            <v>71.14449929516303</v>
          </cell>
          <cell r="AI8">
            <v>93.869161358809734</v>
          </cell>
          <cell r="AJ8">
            <v>67.381338564567116</v>
          </cell>
          <cell r="AK8">
            <v>145.95834963368682</v>
          </cell>
          <cell r="AL8">
            <v>77.6737626715624</v>
          </cell>
          <cell r="AM8">
            <v>101.0474791227003</v>
          </cell>
          <cell r="AN8">
            <v>74.130174193998442</v>
          </cell>
          <cell r="AO8">
            <v>148.1371647829302</v>
          </cell>
          <cell r="AP8">
            <v>80.781775637745582</v>
          </cell>
          <cell r="AQ8">
            <v>103.52852048112486</v>
          </cell>
          <cell r="AR8">
            <v>75.454036366283106</v>
          </cell>
          <cell r="AS8">
            <v>157.74343451629332</v>
          </cell>
          <cell r="AT8">
            <v>90.05207510657047</v>
          </cell>
          <cell r="AU8">
            <v>121.4860146349358</v>
          </cell>
          <cell r="AV8">
            <v>86.219698029803553</v>
          </cell>
          <cell r="AW8">
            <v>153.66706359628012</v>
          </cell>
          <cell r="AX8">
            <v>88.466748780611965</v>
          </cell>
          <cell r="AY8">
            <v>138.83607412102458</v>
          </cell>
          <cell r="AZ8">
            <v>52.643874390145072</v>
          </cell>
          <cell r="BA8">
            <v>127.72469766750429</v>
          </cell>
          <cell r="BB8">
            <v>86.521092443802118</v>
          </cell>
          <cell r="BC8">
            <v>146.50319696060433</v>
          </cell>
          <cell r="BD8">
            <v>85.961139489758523</v>
          </cell>
          <cell r="BE8">
            <v>122.45848319515956</v>
          </cell>
          <cell r="BF8">
            <v>81.040644317156179</v>
          </cell>
          <cell r="BG8">
            <v>147.18266871155276</v>
          </cell>
          <cell r="BH8">
            <v>92.472527670950996</v>
          </cell>
          <cell r="BI8">
            <v>130.20735144599649</v>
          </cell>
          <cell r="BJ8">
            <v>88.709133407796287</v>
          </cell>
          <cell r="BK8">
            <v>153.84066462895666</v>
          </cell>
          <cell r="BL8">
            <v>94.999599086406946</v>
          </cell>
          <cell r="BM8">
            <v>131.37726385756039</v>
          </cell>
          <cell r="BN8">
            <v>90.816021603896317</v>
          </cell>
          <cell r="BO8">
            <v>152.69528134028803</v>
          </cell>
          <cell r="BP8">
            <v>97.918594754480921</v>
          </cell>
          <cell r="BQ8">
            <v>133.79720813008623</v>
          </cell>
          <cell r="BR8">
            <v>95.087743103746817</v>
          </cell>
          <cell r="BS8">
            <v>168.64151598254426</v>
          </cell>
          <cell r="BT8">
            <v>108.24812667699888</v>
          </cell>
          <cell r="BU8">
            <v>145.67490504049005</v>
          </cell>
          <cell r="BV8">
            <v>100.23899876289202</v>
          </cell>
          <cell r="BW8">
            <v>156.25321580130853</v>
          </cell>
          <cell r="BX8">
            <v>103.33075737066845</v>
          </cell>
          <cell r="BY8">
            <v>176.99735996334238</v>
          </cell>
          <cell r="BZ8">
            <v>105.69635695464368</v>
          </cell>
          <cell r="CA8">
            <v>129.87364576398508</v>
          </cell>
          <cell r="CB8">
            <v>102.64999150736108</v>
          </cell>
          <cell r="CC8">
            <v>178.13316912971334</v>
          </cell>
          <cell r="CD8">
            <v>107.60069361325702</v>
          </cell>
          <cell r="CE8">
            <v>122.31701996999583</v>
          </cell>
          <cell r="CF8">
            <v>123.31701996999583</v>
          </cell>
          <cell r="CH8">
            <v>234</v>
          </cell>
          <cell r="CI8">
            <v>369</v>
          </cell>
          <cell r="CJ8">
            <v>338</v>
          </cell>
          <cell r="CK8">
            <v>405</v>
          </cell>
          <cell r="CL8">
            <v>401.8255037560541</v>
          </cell>
          <cell r="CM8">
            <v>395.91740749504879</v>
          </cell>
          <cell r="CN8">
            <v>439.67157192265449</v>
          </cell>
          <cell r="CO8">
            <v>499.406097600826</v>
          </cell>
          <cell r="CP8">
            <v>480.94081248019904</v>
          </cell>
          <cell r="CQ8">
            <v>477.93668285146856</v>
          </cell>
          <cell r="CR8">
            <v>488.92139217756909</v>
          </cell>
          <cell r="CS8">
            <v>430.9084609488076</v>
          </cell>
          <cell r="CT8">
            <v>594.40649407286173</v>
          </cell>
          <cell r="CU8">
            <v>587.99945320902373</v>
          </cell>
          <cell r="CV8">
            <v>564.31040600120241</v>
          </cell>
          <cell r="CW8">
            <v>564.48768646375254</v>
          </cell>
          <cell r="CX8">
            <v>5926.7319689794685</v>
          </cell>
        </row>
        <row r="9">
          <cell r="F9" t="str">
            <v>EPC</v>
          </cell>
          <cell r="G9" t="str">
            <v>PC</v>
          </cell>
          <cell r="H9">
            <v>12</v>
          </cell>
          <cell r="I9" t="str">
            <v>C</v>
          </cell>
          <cell r="J9" t="str">
            <v>12C</v>
          </cell>
          <cell r="K9">
            <v>12</v>
          </cell>
          <cell r="L9">
            <v>24</v>
          </cell>
          <cell r="M9">
            <v>18</v>
          </cell>
          <cell r="N9">
            <v>1</v>
          </cell>
          <cell r="O9">
            <v>31</v>
          </cell>
          <cell r="P9">
            <v>13</v>
          </cell>
          <cell r="Q9">
            <v>24</v>
          </cell>
          <cell r="R9">
            <v>5</v>
          </cell>
          <cell r="S9">
            <v>44</v>
          </cell>
          <cell r="T9">
            <v>29</v>
          </cell>
          <cell r="U9">
            <v>44</v>
          </cell>
          <cell r="V9">
            <v>14.978108230365502</v>
          </cell>
          <cell r="W9">
            <v>31.932116186710271</v>
          </cell>
          <cell r="X9">
            <v>30.442182451909375</v>
          </cell>
          <cell r="Y9">
            <v>19.125576618053124</v>
          </cell>
          <cell r="Z9">
            <v>16.795003069439897</v>
          </cell>
          <cell r="AA9">
            <v>37.081225637521413</v>
          </cell>
          <cell r="AB9">
            <v>52.271759869232767</v>
          </cell>
          <cell r="AC9">
            <v>31.764908333053729</v>
          </cell>
          <cell r="AD9">
            <v>32.491797510061062</v>
          </cell>
          <cell r="AE9">
            <v>6</v>
          </cell>
          <cell r="AF9">
            <v>26.89232001503385</v>
          </cell>
          <cell r="AG9">
            <v>56.605878328202323</v>
          </cell>
          <cell r="AH9">
            <v>29.955578650594969</v>
          </cell>
          <cell r="AI9">
            <v>39.523857414235685</v>
          </cell>
          <cell r="AJ9">
            <v>28.371089921923001</v>
          </cell>
          <cell r="AK9">
            <v>61.456147214183936</v>
          </cell>
          <cell r="AL9">
            <v>32.704742177499959</v>
          </cell>
          <cell r="AM9">
            <v>42.546306999031714</v>
          </cell>
          <cell r="AN9">
            <v>31.212704923788824</v>
          </cell>
          <cell r="AO9">
            <v>62.373543066496929</v>
          </cell>
          <cell r="AP9">
            <v>34.013379215892876</v>
          </cell>
          <cell r="AQ9">
            <v>43.590955992052571</v>
          </cell>
          <cell r="AR9">
            <v>31.770120575277097</v>
          </cell>
          <cell r="AS9">
            <v>66.418288217386674</v>
          </cell>
          <cell r="AT9">
            <v>37.916663202766514</v>
          </cell>
          <cell r="AU9">
            <v>51.152006162078237</v>
          </cell>
          <cell r="AV9">
            <v>36.303030749390977</v>
          </cell>
          <cell r="AW9">
            <v>64.701921514223216</v>
          </cell>
          <cell r="AX9">
            <v>37.249157381310305</v>
          </cell>
          <cell r="AY9">
            <v>58.457294366747199</v>
          </cell>
          <cell r="AZ9">
            <v>22.165841848482135</v>
          </cell>
          <cell r="BA9">
            <v>53.778820070528127</v>
          </cell>
          <cell r="BB9">
            <v>36.429933660548265</v>
          </cell>
          <cell r="BC9">
            <v>61.685556614991299</v>
          </cell>
          <cell r="BD9">
            <v>36.194163995687802</v>
          </cell>
          <cell r="BE9">
            <v>51.561466608488239</v>
          </cell>
          <cell r="BF9">
            <v>34.12237655459208</v>
          </cell>
          <cell r="BG9">
            <v>61.971649983811702</v>
          </cell>
          <cell r="BH9">
            <v>38.935801124610954</v>
          </cell>
          <cell r="BI9">
            <v>54.824147977261688</v>
          </cell>
          <cell r="BJ9">
            <v>37.351214066440548</v>
          </cell>
          <cell r="BK9">
            <v>64.775016685876494</v>
          </cell>
          <cell r="BL9">
            <v>39.999831194276609</v>
          </cell>
          <cell r="BM9">
            <v>55.316742676867534</v>
          </cell>
          <cell r="BN9">
            <v>38.238324885851078</v>
          </cell>
          <cell r="BO9">
            <v>64.29275003801601</v>
          </cell>
          <cell r="BP9">
            <v>41.22888200188671</v>
          </cell>
          <cell r="BQ9">
            <v>56.335666581088944</v>
          </cell>
          <cell r="BR9">
            <v>40.036944464735498</v>
          </cell>
          <cell r="BS9">
            <v>71.006954097913379</v>
          </cell>
          <cell r="BT9">
            <v>45.578158600841633</v>
          </cell>
          <cell r="BU9">
            <v>61.336802122311596</v>
          </cell>
          <cell r="BV9">
            <v>42.205894215954544</v>
          </cell>
          <cell r="BW9">
            <v>65.790827705814124</v>
          </cell>
          <cell r="BX9">
            <v>43.507687313965661</v>
          </cell>
          <cell r="BY9">
            <v>74.525204195091533</v>
          </cell>
          <cell r="BZ9">
            <v>44.503729244060494</v>
          </cell>
          <cell r="CA9">
            <v>54.683640321677927</v>
          </cell>
          <cell r="CB9">
            <v>43.221049055730987</v>
          </cell>
          <cell r="CC9">
            <v>75.003439633563517</v>
          </cell>
          <cell r="CD9">
            <v>45.305555205581904</v>
          </cell>
          <cell r="CE9">
            <v>51.501903145261402</v>
          </cell>
          <cell r="CF9">
            <v>52.501903145261402</v>
          </cell>
          <cell r="CH9">
            <v>73</v>
          </cell>
          <cell r="CI9">
            <v>146</v>
          </cell>
          <cell r="CJ9">
            <v>111</v>
          </cell>
          <cell r="CK9">
            <v>133</v>
          </cell>
          <cell r="CL9">
            <v>169.18968579202283</v>
          </cell>
          <cell r="CM9">
            <v>166.70206631370479</v>
          </cell>
          <cell r="CN9">
            <v>185.12487238848612</v>
          </cell>
          <cell r="CO9">
            <v>210.27625162140046</v>
          </cell>
          <cell r="CP9">
            <v>202.50139472850486</v>
          </cell>
          <cell r="CQ9">
            <v>201.23649804272367</v>
          </cell>
          <cell r="CR9">
            <v>205.86163881160809</v>
          </cell>
          <cell r="CS9">
            <v>181.43514145212953</v>
          </cell>
          <cell r="CT9">
            <v>250.27641855699443</v>
          </cell>
          <cell r="CU9">
            <v>247.5787171406416</v>
          </cell>
          <cell r="CV9">
            <v>237.60438147419052</v>
          </cell>
          <cell r="CW9">
            <v>237.84443941330935</v>
          </cell>
          <cell r="CX9">
            <v>2495.6315057357165</v>
          </cell>
        </row>
        <row r="10">
          <cell r="F10" t="str">
            <v>EPC</v>
          </cell>
          <cell r="G10" t="str">
            <v>PC</v>
          </cell>
          <cell r="H10">
            <v>12</v>
          </cell>
          <cell r="I10" t="str">
            <v>E</v>
          </cell>
          <cell r="J10" t="str">
            <v>12E</v>
          </cell>
          <cell r="K10">
            <v>0</v>
          </cell>
          <cell r="L10">
            <v>0</v>
          </cell>
          <cell r="M10">
            <v>1</v>
          </cell>
          <cell r="N10">
            <v>1</v>
          </cell>
          <cell r="O10">
            <v>1</v>
          </cell>
          <cell r="P10">
            <v>0</v>
          </cell>
          <cell r="Q10">
            <v>0</v>
          </cell>
          <cell r="R10">
            <v>0</v>
          </cell>
          <cell r="S10">
            <v>12</v>
          </cell>
          <cell r="T10">
            <v>8</v>
          </cell>
          <cell r="U10">
            <v>37</v>
          </cell>
          <cell r="V10">
            <v>0.22026629750537505</v>
          </cell>
          <cell r="W10">
            <v>0.46958994392220987</v>
          </cell>
          <cell r="X10">
            <v>0.44767915370454958</v>
          </cell>
          <cell r="Y10">
            <v>0.28125847967725182</v>
          </cell>
          <cell r="Z10">
            <v>0.24698533925646904</v>
          </cell>
          <cell r="AA10">
            <v>0.54531214172825615</v>
          </cell>
          <cell r="AB10">
            <v>0.76870235101812889</v>
          </cell>
          <cell r="AC10">
            <v>0.46713100489784898</v>
          </cell>
          <cell r="AD10">
            <v>0.47782055161854503</v>
          </cell>
          <cell r="AE10">
            <v>0</v>
          </cell>
          <cell r="AF10">
            <v>15.967315008926345</v>
          </cell>
          <cell r="AG10">
            <v>33.609740257370127</v>
          </cell>
          <cell r="AH10">
            <v>17.786124823790757</v>
          </cell>
          <cell r="AI10">
            <v>23.467290339702433</v>
          </cell>
          <cell r="AJ10">
            <v>16.845334641141779</v>
          </cell>
          <cell r="AK10">
            <v>36.489587408421706</v>
          </cell>
          <cell r="AL10">
            <v>19.4184406678906</v>
          </cell>
          <cell r="AM10">
            <v>25.261869780675074</v>
          </cell>
          <cell r="AN10">
            <v>18.532543548499611</v>
          </cell>
          <cell r="AO10">
            <v>37.03429119573255</v>
          </cell>
          <cell r="AP10">
            <v>20.195443909436396</v>
          </cell>
          <cell r="AQ10">
            <v>25.882130120281214</v>
          </cell>
          <cell r="AR10">
            <v>18.863509091570776</v>
          </cell>
          <cell r="AS10">
            <v>39.43585862907333</v>
          </cell>
          <cell r="AT10">
            <v>22.513018776642618</v>
          </cell>
          <cell r="AU10">
            <v>30.37150365873395</v>
          </cell>
          <cell r="AV10">
            <v>21.554924507450888</v>
          </cell>
          <cell r="AW10">
            <v>38.416765899070029</v>
          </cell>
          <cell r="AX10">
            <v>22.116687195152991</v>
          </cell>
          <cell r="AY10">
            <v>34.709018530256145</v>
          </cell>
          <cell r="AZ10">
            <v>13.160968597536268</v>
          </cell>
          <cell r="BA10">
            <v>31.931174416876072</v>
          </cell>
          <cell r="BB10">
            <v>21.63027311095053</v>
          </cell>
          <cell r="BC10">
            <v>36.625799240151082</v>
          </cell>
          <cell r="BD10">
            <v>21.490284872439631</v>
          </cell>
          <cell r="BE10">
            <v>30.61462079878989</v>
          </cell>
          <cell r="BF10">
            <v>20.260161079289045</v>
          </cell>
          <cell r="BG10">
            <v>36.795667177888191</v>
          </cell>
          <cell r="BH10">
            <v>23.118131917737749</v>
          </cell>
          <cell r="BI10">
            <v>32.551837861499124</v>
          </cell>
          <cell r="BJ10">
            <v>22.177283351949072</v>
          </cell>
          <cell r="BK10">
            <v>38.460166157239165</v>
          </cell>
          <cell r="BL10">
            <v>23.749899771601736</v>
          </cell>
          <cell r="BM10">
            <v>32.844315964390098</v>
          </cell>
          <cell r="BN10">
            <v>22.704005400974079</v>
          </cell>
          <cell r="BO10">
            <v>38.173820335072008</v>
          </cell>
          <cell r="BP10">
            <v>24.47964868862023</v>
          </cell>
          <cell r="BQ10">
            <v>33.449302032521558</v>
          </cell>
          <cell r="BR10">
            <v>23.771935775936704</v>
          </cell>
          <cell r="BS10">
            <v>42.160378995636066</v>
          </cell>
          <cell r="BT10">
            <v>27.06203166924972</v>
          </cell>
          <cell r="BU10">
            <v>36.418726260122511</v>
          </cell>
          <cell r="BV10">
            <v>25.059749690723006</v>
          </cell>
          <cell r="BW10">
            <v>39.063303950327132</v>
          </cell>
          <cell r="BX10">
            <v>25.832689342667113</v>
          </cell>
          <cell r="BY10">
            <v>44.249339990835594</v>
          </cell>
          <cell r="BZ10">
            <v>26.424089238660919</v>
          </cell>
          <cell r="CA10">
            <v>32.46841144099627</v>
          </cell>
          <cell r="CB10">
            <v>25.66249787684027</v>
          </cell>
          <cell r="CC10">
            <v>44.533292282428334</v>
          </cell>
          <cell r="CD10">
            <v>26.900173403314255</v>
          </cell>
          <cell r="CE10">
            <v>30.579254992498957</v>
          </cell>
          <cell r="CF10">
            <v>31.579254992498957</v>
          </cell>
          <cell r="CH10">
            <v>1</v>
          </cell>
          <cell r="CI10">
            <v>57</v>
          </cell>
          <cell r="CJ10">
            <v>2</v>
          </cell>
          <cell r="CK10">
            <v>2</v>
          </cell>
          <cell r="CL10">
            <v>100.45637593901353</v>
          </cell>
          <cell r="CM10">
            <v>98.979351873762198</v>
          </cell>
          <cell r="CN10">
            <v>109.91789298066362</v>
          </cell>
          <cell r="CO10">
            <v>124.8515244002065</v>
          </cell>
          <cell r="CP10">
            <v>120.23520312004976</v>
          </cell>
          <cell r="CQ10">
            <v>119.48417071286714</v>
          </cell>
          <cell r="CR10">
            <v>122.23034804439227</v>
          </cell>
          <cell r="CS10">
            <v>107.7271152372019</v>
          </cell>
          <cell r="CT10">
            <v>148.60162351821543</v>
          </cell>
          <cell r="CU10">
            <v>146.99986330225593</v>
          </cell>
          <cell r="CV10">
            <v>141.0776015003006</v>
          </cell>
          <cell r="CW10">
            <v>141.33620733022386</v>
          </cell>
          <cell r="CX10">
            <v>1481.8972779591529</v>
          </cell>
        </row>
        <row r="11">
          <cell r="F11" t="str">
            <v>EPC</v>
          </cell>
          <cell r="G11" t="str">
            <v>PC</v>
          </cell>
          <cell r="H11">
            <v>11</v>
          </cell>
          <cell r="I11" t="str">
            <v>A</v>
          </cell>
          <cell r="J11" t="str">
            <v>11A</v>
          </cell>
          <cell r="K11">
            <v>27</v>
          </cell>
          <cell r="L11">
            <v>18</v>
          </cell>
          <cell r="M11">
            <v>25</v>
          </cell>
          <cell r="N11">
            <v>9</v>
          </cell>
          <cell r="O11">
            <v>63</v>
          </cell>
          <cell r="P11">
            <v>61</v>
          </cell>
          <cell r="Q11">
            <v>45</v>
          </cell>
          <cell r="R11">
            <v>9</v>
          </cell>
          <cell r="S11">
            <v>79</v>
          </cell>
          <cell r="T11">
            <v>55</v>
          </cell>
          <cell r="U11">
            <v>65</v>
          </cell>
          <cell r="V11">
            <v>36.407862490354873</v>
          </cell>
          <cell r="W11">
            <v>77.618620273744185</v>
          </cell>
          <cell r="X11">
            <v>73.996981165382095</v>
          </cell>
          <cell r="Y11">
            <v>46.489273067686504</v>
          </cell>
          <cell r="Z11">
            <v>40.824258502659674</v>
          </cell>
          <cell r="AA11">
            <v>90.134758223185628</v>
          </cell>
          <cell r="AB11">
            <v>127.05897274728373</v>
          </cell>
          <cell r="AC11">
            <v>77.212181726926033</v>
          </cell>
          <cell r="AD11">
            <v>78.979059145301079</v>
          </cell>
          <cell r="AE11">
            <v>15</v>
          </cell>
          <cell r="AF11">
            <v>39.112601820088777</v>
          </cell>
          <cell r="AG11">
            <v>82.328455800379317</v>
          </cell>
          <cell r="AH11">
            <v>43.56785206319428</v>
          </cell>
          <cell r="AI11">
            <v>57.484103140701755</v>
          </cell>
          <cell r="AJ11">
            <v>41.263347405421364</v>
          </cell>
          <cell r="AK11">
            <v>84.840888778871502</v>
          </cell>
          <cell r="AL11">
            <v>45.149257143515626</v>
          </cell>
          <cell r="AM11">
            <v>58.735645882198568</v>
          </cell>
          <cell r="AN11">
            <v>43.08948326516186</v>
          </cell>
          <cell r="AO11">
            <v>86.380525306546133</v>
          </cell>
          <cell r="AP11">
            <v>47.10480469238793</v>
          </cell>
          <cell r="AQ11">
            <v>60.368699485192032</v>
          </cell>
          <cell r="AR11">
            <v>43.998137181641333</v>
          </cell>
          <cell r="AS11">
            <v>86.173639652174316</v>
          </cell>
          <cell r="AT11">
            <v>49.194536013241162</v>
          </cell>
          <cell r="AU11">
            <v>66.366578615659606</v>
          </cell>
          <cell r="AV11">
            <v>47.100947254778738</v>
          </cell>
          <cell r="AW11">
            <v>83.946759529860657</v>
          </cell>
          <cell r="AX11">
            <v>55.987515362852562</v>
          </cell>
          <cell r="AY11">
            <v>87.864502085924073</v>
          </cell>
          <cell r="AZ11">
            <v>33.316469371871712</v>
          </cell>
          <cell r="BA11">
            <v>80.832500023356559</v>
          </cell>
          <cell r="BB11">
            <v>50.166864931318706</v>
          </cell>
          <cell r="BC11">
            <v>84.945830968359473</v>
          </cell>
          <cell r="BD11">
            <v>49.842191682057042</v>
          </cell>
          <cell r="BE11">
            <v>71.004168031466023</v>
          </cell>
          <cell r="BF11">
            <v>49.35090066281321</v>
          </cell>
          <cell r="BG11">
            <v>89.62906605783111</v>
          </cell>
          <cell r="BH11">
            <v>56.312515350550349</v>
          </cell>
          <cell r="BI11">
            <v>79.291695184844897</v>
          </cell>
          <cell r="BJ11">
            <v>54.020740673770895</v>
          </cell>
          <cell r="BK11">
            <v>89.200258866334053</v>
          </cell>
          <cell r="BL11">
            <v>55.082892752339518</v>
          </cell>
          <cell r="BM11">
            <v>76.175476578377129</v>
          </cell>
          <cell r="BN11">
            <v>52.657160938664852</v>
          </cell>
          <cell r="BO11">
            <v>88.536140012604235</v>
          </cell>
          <cell r="BP11">
            <v>56.775391740496495</v>
          </cell>
          <cell r="BQ11">
            <v>77.578614403295092</v>
          </cell>
          <cell r="BR11">
            <v>55.13400062543144</v>
          </cell>
          <cell r="BS11">
            <v>92.300643211492243</v>
          </cell>
          <cell r="BT11">
            <v>59.246216214993439</v>
          </cell>
          <cell r="BU11">
            <v>79.730589212694454</v>
          </cell>
          <cell r="BV11">
            <v>54.862671310714369</v>
          </cell>
          <cell r="BW11">
            <v>85.520295748632265</v>
          </cell>
          <cell r="BX11">
            <v>59.913484698915461</v>
          </cell>
          <cell r="BY11">
            <v>102.62702885135685</v>
          </cell>
          <cell r="BZ11">
            <v>61.285112257686194</v>
          </cell>
          <cell r="CA11">
            <v>75.303645170819777</v>
          </cell>
          <cell r="CB11">
            <v>59.518761422200299</v>
          </cell>
          <cell r="CC11">
            <v>103.28559641479922</v>
          </cell>
          <cell r="CD11">
            <v>62.389289253584238</v>
          </cell>
          <cell r="CE11">
            <v>70.922144488892897</v>
          </cell>
          <cell r="CF11">
            <v>71.922144488892897</v>
          </cell>
          <cell r="CH11">
            <v>181</v>
          </cell>
          <cell r="CI11">
            <v>269</v>
          </cell>
          <cell r="CJ11">
            <v>270</v>
          </cell>
          <cell r="CK11">
            <v>324</v>
          </cell>
          <cell r="CL11">
            <v>246.0720684846049</v>
          </cell>
          <cell r="CM11">
            <v>231.03264541557306</v>
          </cell>
          <cell r="CN11">
            <v>256.31908806512251</v>
          </cell>
          <cell r="CO11">
            <v>272.82048997295686</v>
          </cell>
          <cell r="CP11">
            <v>294.86795793008918</v>
          </cell>
          <cell r="CQ11">
            <v>279.05405561987459</v>
          </cell>
          <cell r="CR11">
            <v>297.73592325908419</v>
          </cell>
          <cell r="CS11">
            <v>251.32762286777694</v>
          </cell>
          <cell r="CT11">
            <v>343.86711389356242</v>
          </cell>
          <cell r="CU11">
            <v>321.8230542046141</v>
          </cell>
          <cell r="CV11">
            <v>325.0231627037893</v>
          </cell>
          <cell r="CW11">
            <v>327.42263931499173</v>
          </cell>
          <cell r="CX11">
            <v>3447.3658217320394</v>
          </cell>
        </row>
        <row r="12">
          <cell r="F12" t="str">
            <v>EPC</v>
          </cell>
          <cell r="G12" t="str">
            <v>PC</v>
          </cell>
          <cell r="H12">
            <v>11</v>
          </cell>
          <cell r="I12" t="str">
            <v>C</v>
          </cell>
          <cell r="J12" t="str">
            <v>11C</v>
          </cell>
          <cell r="K12">
            <v>4</v>
          </cell>
          <cell r="L12">
            <v>2</v>
          </cell>
          <cell r="M12">
            <v>6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1.5989428417017426</v>
          </cell>
          <cell r="AG12">
            <v>3.3656286962419215</v>
          </cell>
          <cell r="AH12">
            <v>1.7810757132752377</v>
          </cell>
          <cell r="AI12">
            <v>2.3499790592110781</v>
          </cell>
          <cell r="AJ12">
            <v>1.6868664033662821</v>
          </cell>
          <cell r="AK12">
            <v>3.4683382205199043</v>
          </cell>
          <cell r="AL12">
            <v>1.8457243486342865</v>
          </cell>
          <cell r="AM12">
            <v>2.4011427561905072</v>
          </cell>
          <cell r="AN12">
            <v>1.761519756122969</v>
          </cell>
          <cell r="AO12">
            <v>3.5312793364311315</v>
          </cell>
          <cell r="AP12">
            <v>1.9256681163554814</v>
          </cell>
          <cell r="AQ12">
            <v>2.4679028091430704</v>
          </cell>
          <cell r="AR12">
            <v>1.7986659854130105</v>
          </cell>
          <cell r="AS12">
            <v>3.5228217467870007</v>
          </cell>
          <cell r="AT12">
            <v>2.011097384189104</v>
          </cell>
          <cell r="AU12">
            <v>2.7130991257974051</v>
          </cell>
          <cell r="AV12">
            <v>1.9255104223651687</v>
          </cell>
          <cell r="AW12">
            <v>3.4317857669439893</v>
          </cell>
          <cell r="AX12">
            <v>2.2887977978524634</v>
          </cell>
          <cell r="AY12">
            <v>3.591945053827085</v>
          </cell>
          <cell r="AZ12">
            <v>1.3619940309255731</v>
          </cell>
          <cell r="BA12">
            <v>3.3044732713950795</v>
          </cell>
          <cell r="BB12">
            <v>2.0508466795822113</v>
          </cell>
          <cell r="BC12">
            <v>3.4726283100272739</v>
          </cell>
          <cell r="BD12">
            <v>2.0375738737947846</v>
          </cell>
          <cell r="BE12">
            <v>2.902686114493894</v>
          </cell>
          <cell r="BF12">
            <v>2.0174896497376471</v>
          </cell>
          <cell r="BG12">
            <v>3.6640813168295741</v>
          </cell>
          <cell r="BH12">
            <v>2.3020839608715553</v>
          </cell>
          <cell r="BI12">
            <v>3.2414843943490053</v>
          </cell>
          <cell r="BJ12">
            <v>2.208395058990634</v>
          </cell>
          <cell r="BK12">
            <v>3.6465514630891276</v>
          </cell>
          <cell r="BL12">
            <v>2.2518163703786596</v>
          </cell>
          <cell r="BM12">
            <v>3.1140918098078698</v>
          </cell>
          <cell r="BN12">
            <v>2.1526512333416448</v>
          </cell>
          <cell r="BO12">
            <v>3.6194019502008019</v>
          </cell>
          <cell r="BP12">
            <v>2.3210065805863347</v>
          </cell>
          <cell r="BQ12">
            <v>3.1714527900718119</v>
          </cell>
          <cell r="BR12">
            <v>2.2539056859453104</v>
          </cell>
          <cell r="BS12">
            <v>3.7732967350610038</v>
          </cell>
          <cell r="BT12">
            <v>2.4220151282858953</v>
          </cell>
          <cell r="BU12">
            <v>3.2594266030346795</v>
          </cell>
          <cell r="BV12">
            <v>2.2428136070417826</v>
          </cell>
          <cell r="BW12">
            <v>3.4961127192837091</v>
          </cell>
          <cell r="BX12">
            <v>2.4492933996411983</v>
          </cell>
          <cell r="BY12">
            <v>4.1954445756843999</v>
          </cell>
          <cell r="BZ12">
            <v>2.5053662243708192</v>
          </cell>
          <cell r="CA12">
            <v>3.0784509032096135</v>
          </cell>
          <cell r="CB12">
            <v>2.4331569134861759</v>
          </cell>
          <cell r="CC12">
            <v>4.2223671490326726</v>
          </cell>
          <cell r="CD12">
            <v>2.5505055355238841</v>
          </cell>
          <cell r="CE12">
            <v>2.8993329508037977</v>
          </cell>
          <cell r="CF12">
            <v>3.8993329508037977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10.059549969496427</v>
          </cell>
          <cell r="CM12">
            <v>9.4447307874290871</v>
          </cell>
          <cell r="CN12">
            <v>10.478453285681109</v>
          </cell>
          <cell r="CO12">
            <v>11.153038898265534</v>
          </cell>
          <cell r="CP12">
            <v>12.054350481418743</v>
          </cell>
          <cell r="CQ12">
            <v>11.407870198296759</v>
          </cell>
          <cell r="CR12">
            <v>12.171594347069483</v>
          </cell>
          <cell r="CS12">
            <v>10.274399676984592</v>
          </cell>
          <cell r="CT12">
            <v>14.057460630868905</v>
          </cell>
          <cell r="CU12">
            <v>13.156288379433908</v>
          </cell>
          <cell r="CV12">
            <v>13.287110424997676</v>
          </cell>
          <cell r="CW12">
            <v>13.659236378106131</v>
          </cell>
          <cell r="CX12">
            <v>141.20408345804836</v>
          </cell>
        </row>
        <row r="13">
          <cell r="F13" t="str">
            <v>EPC</v>
          </cell>
          <cell r="G13" t="str">
            <v>PC</v>
          </cell>
          <cell r="H13">
            <v>55</v>
          </cell>
          <cell r="I13" t="str">
            <v>B</v>
          </cell>
          <cell r="J13" t="str">
            <v>55B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1</v>
          </cell>
          <cell r="T13">
            <v>14</v>
          </cell>
          <cell r="U13">
            <v>7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1.346448691953775</v>
          </cell>
          <cell r="AG13">
            <v>2.8341515640634332</v>
          </cell>
          <cell r="AH13">
            <v>1.4998203824833241</v>
          </cell>
          <cell r="AI13">
            <v>1.9788863916023187</v>
          </cell>
          <cell r="AJ13">
            <v>1.4204879643452388</v>
          </cell>
          <cell r="AK13">
            <v>3.4590390170986027</v>
          </cell>
          <cell r="AL13">
            <v>1.840775648396215</v>
          </cell>
          <cell r="AM13">
            <v>2.3947048849352486</v>
          </cell>
          <cell r="AN13">
            <v>1.7567968226887629</v>
          </cell>
          <cell r="AO13">
            <v>3.5508196290275191</v>
          </cell>
          <cell r="AP13">
            <v>1.9363237781857205</v>
          </cell>
          <cell r="AQ13">
            <v>2.4815589202562855</v>
          </cell>
          <cell r="AR13">
            <v>1.8086188824482423</v>
          </cell>
          <cell r="AS13">
            <v>2.9274439274163724</v>
          </cell>
          <cell r="AT13">
            <v>1.6712099697229759</v>
          </cell>
          <cell r="AU13">
            <v>2.2545692434021714</v>
          </cell>
          <cell r="AV13">
            <v>1.6000877132857851</v>
          </cell>
          <cell r="AW13">
            <v>2.8517935694012708</v>
          </cell>
          <cell r="AX13">
            <v>6.5381590126347024</v>
          </cell>
          <cell r="AY13">
            <v>10.260717634647966</v>
          </cell>
          <cell r="AZ13">
            <v>3.8906597851527289</v>
          </cell>
          <cell r="BA13">
            <v>9.4395283504964702</v>
          </cell>
          <cell r="BB13">
            <v>2.0320673098814606</v>
          </cell>
          <cell r="BC13">
            <v>3.4408298477060537</v>
          </cell>
          <cell r="BD13">
            <v>2.0189160416664573</v>
          </cell>
          <cell r="BE13">
            <v>2.8761065480094699</v>
          </cell>
          <cell r="BF13">
            <v>1.6780662551897372</v>
          </cell>
          <cell r="BG13">
            <v>3.0476345763867685</v>
          </cell>
          <cell r="BH13">
            <v>1.9147802874004514</v>
          </cell>
          <cell r="BI13">
            <v>2.6961355561792089</v>
          </cell>
          <cell r="BJ13">
            <v>1.8368536498325212</v>
          </cell>
          <cell r="BK13">
            <v>3.6131604062441989</v>
          </cell>
          <cell r="BL13">
            <v>2.2311967440855045</v>
          </cell>
          <cell r="BM13">
            <v>3.085576425425077</v>
          </cell>
          <cell r="BN13">
            <v>2.1329396509253842</v>
          </cell>
          <cell r="BO13">
            <v>3.5862594983563354</v>
          </cell>
          <cell r="BP13">
            <v>2.2997533874107314</v>
          </cell>
          <cell r="BQ13">
            <v>3.1424121577192423</v>
          </cell>
          <cell r="BR13">
            <v>2.2332669280272328</v>
          </cell>
          <cell r="BS13">
            <v>2.8576131172809101</v>
          </cell>
          <cell r="BT13">
            <v>1.834253356363897</v>
          </cell>
          <cell r="BU13">
            <v>2.4684462605604414</v>
          </cell>
          <cell r="BV13">
            <v>1.6985395088454638</v>
          </cell>
          <cell r="BW13">
            <v>2.647694646775836</v>
          </cell>
          <cell r="BX13">
            <v>2.4268654986599119</v>
          </cell>
          <cell r="BY13">
            <v>4.1570273670601861</v>
          </cell>
          <cell r="BZ13">
            <v>2.4824248709134182</v>
          </cell>
          <cell r="CA13">
            <v>3.0502618785533384</v>
          </cell>
          <cell r="CB13">
            <v>2.4108767724726103</v>
          </cell>
          <cell r="CC13">
            <v>4.1837034134675442</v>
          </cell>
          <cell r="CD13">
            <v>2.52715084653018</v>
          </cell>
          <cell r="CE13">
            <v>2.8727840888577627</v>
          </cell>
          <cell r="CF13">
            <v>3.8727840888577627</v>
          </cell>
          <cell r="CH13">
            <v>0</v>
          </cell>
          <cell r="CI13">
            <v>22</v>
          </cell>
          <cell r="CJ13">
            <v>0</v>
          </cell>
          <cell r="CK13">
            <v>0</v>
          </cell>
          <cell r="CL13">
            <v>8.4710144383001307</v>
          </cell>
          <cell r="CM13">
            <v>9.3071840052573194</v>
          </cell>
          <cell r="CN13">
            <v>10.530234133927237</v>
          </cell>
          <cell r="CO13">
            <v>9.2681090165133817</v>
          </cell>
          <cell r="CP13">
            <v>29.469052089505212</v>
          </cell>
          <cell r="CQ13">
            <v>13.064927847405292</v>
          </cell>
          <cell r="CR13">
            <v>10.123839667941532</v>
          </cell>
          <cell r="CS13">
            <v>9.9795642328019358</v>
          </cell>
          <cell r="CT13">
            <v>13.802862067764771</v>
          </cell>
          <cell r="CU13">
            <v>9.9635901673110592</v>
          </cell>
          <cell r="CV13">
            <v>12.815554195440308</v>
          </cell>
          <cell r="CW13">
            <v>13.536776557937936</v>
          </cell>
          <cell r="CX13">
            <v>150.33270842010612</v>
          </cell>
        </row>
        <row r="14">
          <cell r="F14" t="str">
            <v>EPC</v>
          </cell>
          <cell r="G14" t="str">
            <v>PC</v>
          </cell>
          <cell r="H14">
            <v>32</v>
          </cell>
          <cell r="I14" t="str">
            <v>A</v>
          </cell>
          <cell r="J14" t="str">
            <v>32A</v>
          </cell>
          <cell r="K14">
            <v>42</v>
          </cell>
          <cell r="L14">
            <v>56</v>
          </cell>
          <cell r="M14">
            <v>97</v>
          </cell>
          <cell r="N14">
            <v>23</v>
          </cell>
          <cell r="O14">
            <v>97</v>
          </cell>
          <cell r="P14">
            <v>127</v>
          </cell>
          <cell r="Q14">
            <v>65</v>
          </cell>
          <cell r="R14">
            <v>24</v>
          </cell>
          <cell r="S14">
            <v>119</v>
          </cell>
          <cell r="T14">
            <v>79</v>
          </cell>
          <cell r="U14">
            <v>263</v>
          </cell>
          <cell r="V14">
            <v>63.051054434790466</v>
          </cell>
          <cell r="W14">
            <v>134.4197521436385</v>
          </cell>
          <cell r="X14">
            <v>128.14780567534478</v>
          </cell>
          <cell r="Y14">
            <v>80.510018614827203</v>
          </cell>
          <cell r="Z14">
            <v>70.69935912313052</v>
          </cell>
          <cell r="AA14">
            <v>156.09517171468971</v>
          </cell>
          <cell r="AB14">
            <v>220.04044344102493</v>
          </cell>
          <cell r="AC14">
            <v>133.71588278172206</v>
          </cell>
          <cell r="AD14">
            <v>136.77575712383921</v>
          </cell>
          <cell r="AE14">
            <v>25</v>
          </cell>
          <cell r="AF14">
            <v>37.831356543726443</v>
          </cell>
          <cell r="AG14">
            <v>79.631551472980064</v>
          </cell>
          <cell r="AH14">
            <v>42.140662306962049</v>
          </cell>
          <cell r="AI14">
            <v>55.601046729529408</v>
          </cell>
          <cell r="AJ14">
            <v>39.91164829848698</v>
          </cell>
          <cell r="AK14">
            <v>80.937031216308</v>
          </cell>
          <cell r="AL14">
            <v>43.071765128984396</v>
          </cell>
          <cell r="AM14">
            <v>56.03299155278782</v>
          </cell>
          <cell r="AN14">
            <v>41.106769416535279</v>
          </cell>
          <cell r="AO14">
            <v>83.084578617774852</v>
          </cell>
          <cell r="AP14">
            <v>45.307467566917488</v>
          </cell>
          <cell r="AQ14">
            <v>58.065263444863056</v>
          </cell>
          <cell r="AR14">
            <v>42.319338470458383</v>
          </cell>
          <cell r="AS14">
            <v>68.498394891200533</v>
          </cell>
          <cell r="AT14">
            <v>39.104147949718794</v>
          </cell>
          <cell r="AU14">
            <v>52.753999110894604</v>
          </cell>
          <cell r="AV14">
            <v>37.439979300282864</v>
          </cell>
          <cell r="AW14">
            <v>66.728274531780869</v>
          </cell>
          <cell r="AX14">
            <v>54.355282602130174</v>
          </cell>
          <cell r="AY14">
            <v>85.30294317623256</v>
          </cell>
          <cell r="AZ14">
            <v>32.345177246690994</v>
          </cell>
          <cell r="BA14">
            <v>78.47594867768359</v>
          </cell>
          <cell r="BB14">
            <v>47.547742156279497</v>
          </cell>
          <cell r="BC14">
            <v>80.51096024565328</v>
          </cell>
          <cell r="BD14">
            <v>47.240019519792845</v>
          </cell>
          <cell r="BE14">
            <v>67.297166729540436</v>
          </cell>
          <cell r="BF14">
            <v>47.148861433375913</v>
          </cell>
          <cell r="BG14">
            <v>85.629813421984281</v>
          </cell>
          <cell r="BH14">
            <v>53.799848585713775</v>
          </cell>
          <cell r="BI14">
            <v>75.75369646505294</v>
          </cell>
          <cell r="BJ14">
            <v>51.610332989832962</v>
          </cell>
          <cell r="BK14">
            <v>84.543272031377214</v>
          </cell>
          <cell r="BL14">
            <v>52.207112910003211</v>
          </cell>
          <cell r="BM14">
            <v>72.198490456580643</v>
          </cell>
          <cell r="BN14">
            <v>49.908024239128686</v>
          </cell>
          <cell r="BO14">
            <v>83.91382564158387</v>
          </cell>
          <cell r="BP14">
            <v>53.811249536815069</v>
          </cell>
          <cell r="BQ14">
            <v>73.528372951734767</v>
          </cell>
          <cell r="BR14">
            <v>52.25555253195801</v>
          </cell>
          <cell r="BS14">
            <v>85.497986791521015</v>
          </cell>
          <cell r="BT14">
            <v>54.879706523718099</v>
          </cell>
          <cell r="BU14">
            <v>73.854359256928632</v>
          </cell>
          <cell r="BV14">
            <v>50.819233581321228</v>
          </cell>
          <cell r="BW14">
            <v>79.217358210274611</v>
          </cell>
          <cell r="BX14">
            <v>56.785508244302918</v>
          </cell>
          <cell r="BY14">
            <v>97.269054240681314</v>
          </cell>
          <cell r="BZ14">
            <v>58.085525568251001</v>
          </cell>
          <cell r="CA14">
            <v>71.372175815890301</v>
          </cell>
          <cell r="CB14">
            <v>56.411392767682464</v>
          </cell>
          <cell r="CC14">
            <v>97.893239163177796</v>
          </cell>
          <cell r="CD14">
            <v>59.132055447439832</v>
          </cell>
          <cell r="CE14">
            <v>67.219425490211421</v>
          </cell>
          <cell r="CF14">
            <v>68.219425490211421</v>
          </cell>
          <cell r="CH14">
            <v>320</v>
          </cell>
          <cell r="CI14">
            <v>582</v>
          </cell>
          <cell r="CJ14">
            <v>468</v>
          </cell>
          <cell r="CK14">
            <v>560</v>
          </cell>
          <cell r="CL14">
            <v>238.01127322376195</v>
          </cell>
          <cell r="CM14">
            <v>220.63636254973764</v>
          </cell>
          <cell r="CN14">
            <v>246.39383499281462</v>
          </cell>
          <cell r="CO14">
            <v>216.86174254689132</v>
          </cell>
          <cell r="CP14">
            <v>275.72070531752837</v>
          </cell>
          <cell r="CQ14">
            <v>265.01758827346134</v>
          </cell>
          <cell r="CR14">
            <v>284.45093404462676</v>
          </cell>
          <cell r="CS14">
            <v>238.44049424929418</v>
          </cell>
          <cell r="CT14">
            <v>325.63102301429484</v>
          </cell>
          <cell r="CU14">
            <v>298.10434987485718</v>
          </cell>
          <cell r="CV14">
            <v>307.26653512840176</v>
          </cell>
          <cell r="CW14">
            <v>310.34340241084197</v>
          </cell>
          <cell r="CX14">
            <v>3226.8782456265121</v>
          </cell>
        </row>
        <row r="15">
          <cell r="F15" t="str">
            <v>EPC</v>
          </cell>
          <cell r="G15" t="str">
            <v>PC</v>
          </cell>
          <cell r="H15">
            <v>33</v>
          </cell>
          <cell r="I15" t="str">
            <v>A</v>
          </cell>
          <cell r="J15" t="str">
            <v>33A</v>
          </cell>
          <cell r="K15">
            <v>10</v>
          </cell>
          <cell r="L15">
            <v>30</v>
          </cell>
          <cell r="M15">
            <v>13</v>
          </cell>
          <cell r="N15">
            <v>3</v>
          </cell>
          <cell r="O15">
            <v>20</v>
          </cell>
          <cell r="P15">
            <v>13</v>
          </cell>
          <cell r="Q15">
            <v>37</v>
          </cell>
          <cell r="R15">
            <v>7</v>
          </cell>
          <cell r="S15">
            <v>25</v>
          </cell>
          <cell r="T15">
            <v>29</v>
          </cell>
          <cell r="U15">
            <v>51</v>
          </cell>
          <cell r="V15">
            <v>14.955121896967071</v>
          </cell>
          <cell r="W15">
            <v>31.883111181705893</v>
          </cell>
          <cell r="X15">
            <v>30.395463991576925</v>
          </cell>
          <cell r="Y15">
            <v>19.096225322561178</v>
          </cell>
          <cell r="Z15">
            <v>16.76922841659027</v>
          </cell>
          <cell r="AA15">
            <v>37.024318489955313</v>
          </cell>
          <cell r="AB15">
            <v>52.19154038615806</v>
          </cell>
          <cell r="AC15">
            <v>31.716159935586958</v>
          </cell>
          <cell r="AD15">
            <v>32.441933583402658</v>
          </cell>
          <cell r="AE15">
            <v>6</v>
          </cell>
          <cell r="AF15">
            <v>14.29110139613608</v>
          </cell>
          <cell r="AG15">
            <v>30.081463642907757</v>
          </cell>
          <cell r="AH15">
            <v>15.918976556736585</v>
          </cell>
          <cell r="AI15">
            <v>21.003745811350594</v>
          </cell>
          <cell r="AJ15">
            <v>15.076948458386317</v>
          </cell>
          <cell r="AK15">
            <v>29.65512862416211</v>
          </cell>
          <cell r="AL15">
            <v>15.781388516167489</v>
          </cell>
          <cell r="AM15">
            <v>20.530349911817655</v>
          </cell>
          <cell r="AN15">
            <v>15.061418933358473</v>
          </cell>
          <cell r="AO15">
            <v>30.441984695603391</v>
          </cell>
          <cell r="AP15">
            <v>16.600544375554879</v>
          </cell>
          <cell r="AQ15">
            <v>21.274969320919695</v>
          </cell>
          <cell r="AR15">
            <v>15.505701244179418</v>
          </cell>
          <cell r="AS15">
            <v>25.097642951819914</v>
          </cell>
          <cell r="AT15">
            <v>14.327663366944952</v>
          </cell>
          <cell r="AU15">
            <v>19.328935168025993</v>
          </cell>
          <cell r="AV15">
            <v>13.717916078099782</v>
          </cell>
          <cell r="AW15">
            <v>24.449075217743438</v>
          </cell>
          <cell r="AX15">
            <v>20.140789579316593</v>
          </cell>
          <cell r="AY15">
            <v>31.608126142675403</v>
          </cell>
          <cell r="AZ15">
            <v>11.985171958351142</v>
          </cell>
          <cell r="BA15">
            <v>29.078453715785322</v>
          </cell>
          <cell r="BB15">
            <v>17.421375459949605</v>
          </cell>
          <cell r="BC15">
            <v>29.499017271325119</v>
          </cell>
          <cell r="BD15">
            <v>17.308626644871506</v>
          </cell>
          <cell r="BE15">
            <v>24.657515915954299</v>
          </cell>
          <cell r="BF15">
            <v>17.810864346826669</v>
          </cell>
          <cell r="BG15">
            <v>32.347355684466578</v>
          </cell>
          <cell r="BH15">
            <v>20.323328621497804</v>
          </cell>
          <cell r="BI15">
            <v>28.616572500192692</v>
          </cell>
          <cell r="BJ15">
            <v>19.496221368471137</v>
          </cell>
          <cell r="BK15">
            <v>30.976446364798893</v>
          </cell>
          <cell r="BL15">
            <v>19.128557412794638</v>
          </cell>
          <cell r="BM15">
            <v>26.453348841498379</v>
          </cell>
          <cell r="BN15">
            <v>18.286176993985794</v>
          </cell>
          <cell r="BO15">
            <v>30.745818759970522</v>
          </cell>
          <cell r="BP15">
            <v>19.716309116606208</v>
          </cell>
          <cell r="BQ15">
            <v>26.940614507858417</v>
          </cell>
          <cell r="BR15">
            <v>19.146305570813141</v>
          </cell>
          <cell r="BS15">
            <v>33.030860340832511</v>
          </cell>
          <cell r="BT15">
            <v>21.201948604368521</v>
          </cell>
          <cell r="BU15">
            <v>28.532520094604227</v>
          </cell>
          <cell r="BV15">
            <v>19.633245998480483</v>
          </cell>
          <cell r="BW15">
            <v>30.604434020109309</v>
          </cell>
          <cell r="BX15">
            <v>20.806070171670882</v>
          </cell>
          <cell r="BY15">
            <v>35.63914158092819</v>
          </cell>
          <cell r="BZ15">
            <v>21.282393312956938</v>
          </cell>
          <cell r="CA15">
            <v>26.150589195073852</v>
          </cell>
          <cell r="CB15">
            <v>20.668995183711182</v>
          </cell>
          <cell r="CC15">
            <v>35.867841397115249</v>
          </cell>
          <cell r="CD15">
            <v>21.66583927965457</v>
          </cell>
          <cell r="CE15">
            <v>24.629031717595922</v>
          </cell>
          <cell r="CF15">
            <v>25.629031717595922</v>
          </cell>
          <cell r="CH15">
            <v>78</v>
          </cell>
          <cell r="CI15">
            <v>134</v>
          </cell>
          <cell r="CJ15">
            <v>111</v>
          </cell>
          <cell r="CK15">
            <v>133</v>
          </cell>
          <cell r="CL15">
            <v>89.910686526208906</v>
          </cell>
          <cell r="CM15">
            <v>81.034941496231937</v>
          </cell>
          <cell r="CN15">
            <v>90.278093464839586</v>
          </cell>
          <cell r="CO15">
            <v>79.457607627103044</v>
          </cell>
          <cell r="CP15">
            <v>101.96803691857798</v>
          </cell>
          <cell r="CQ15">
            <v>97.194664925182039</v>
          </cell>
          <cell r="CR15">
            <v>107.45364459661423</v>
          </cell>
          <cell r="CS15">
            <v>87.699050543932557</v>
          </cell>
          <cell r="CT15">
            <v>119.55391928363872</v>
          </cell>
          <cell r="CU15">
            <v>115.16812871537215</v>
          </cell>
          <cell r="CV15">
            <v>113.25858181280901</v>
          </cell>
          <cell r="CW15">
            <v>113.89008652525774</v>
          </cell>
          <cell r="CX15">
            <v>1196.8674424357682</v>
          </cell>
        </row>
        <row r="16">
          <cell r="F16" t="str">
            <v>EPC</v>
          </cell>
          <cell r="G16" t="str">
            <v>PC</v>
          </cell>
          <cell r="H16">
            <v>34</v>
          </cell>
          <cell r="I16" t="str">
            <v>A</v>
          </cell>
          <cell r="J16" t="str">
            <v>34A</v>
          </cell>
          <cell r="K16">
            <v>43</v>
          </cell>
          <cell r="L16">
            <v>107</v>
          </cell>
          <cell r="M16">
            <v>47</v>
          </cell>
          <cell r="N16">
            <v>7</v>
          </cell>
          <cell r="O16">
            <v>73</v>
          </cell>
          <cell r="P16">
            <v>47</v>
          </cell>
          <cell r="Q16">
            <v>93</v>
          </cell>
          <cell r="R16">
            <v>22</v>
          </cell>
          <cell r="S16">
            <v>89</v>
          </cell>
          <cell r="T16">
            <v>84</v>
          </cell>
          <cell r="U16">
            <v>105</v>
          </cell>
          <cell r="V16">
            <v>46.671759533480774</v>
          </cell>
          <cell r="W16">
            <v>99.500419221162431</v>
          </cell>
          <cell r="X16">
            <v>94.857788261234361</v>
          </cell>
          <cell r="Y16">
            <v>59.595263909717097</v>
          </cell>
          <cell r="Z16">
            <v>52.333200733043604</v>
          </cell>
          <cell r="AA16">
            <v>115.54503543061324</v>
          </cell>
          <cell r="AB16">
            <v>162.8787140196242</v>
          </cell>
          <cell r="AC16">
            <v>98.97939983620789</v>
          </cell>
          <cell r="AD16">
            <v>101.24438526394025</v>
          </cell>
          <cell r="AE16">
            <v>19</v>
          </cell>
          <cell r="AF16">
            <v>53.819349922590256</v>
          </cell>
          <cell r="AG16">
            <v>113.28481781110673</v>
          </cell>
          <cell r="AH16">
            <v>59.949820938794716</v>
          </cell>
          <cell r="AI16">
            <v>79.098728234609553</v>
          </cell>
          <cell r="AJ16">
            <v>56.778798383317017</v>
          </cell>
          <cell r="AK16">
            <v>127.21946725537961</v>
          </cell>
          <cell r="AL16">
            <v>67.701606188319815</v>
          </cell>
          <cell r="AM16">
            <v>88.074484904439316</v>
          </cell>
          <cell r="AN16">
            <v>64.612961794769191</v>
          </cell>
          <cell r="AO16">
            <v>129.0887520869762</v>
          </cell>
          <cell r="AP16">
            <v>70.39434448287949</v>
          </cell>
          <cell r="AQ16">
            <v>90.216169142311927</v>
          </cell>
          <cell r="AR16">
            <v>65.751679591826331</v>
          </cell>
          <cell r="AS16">
            <v>138.09350473453813</v>
          </cell>
          <cell r="AT16">
            <v>78.834385077368779</v>
          </cell>
          <cell r="AU16">
            <v>106.35263260631515</v>
          </cell>
          <cell r="AV16">
            <v>75.479403086404304</v>
          </cell>
          <cell r="AW16">
            <v>134.52492295065139</v>
          </cell>
          <cell r="AX16">
            <v>77.946754585120956</v>
          </cell>
          <cell r="AY16">
            <v>122.3264282483142</v>
          </cell>
          <cell r="AZ16">
            <v>46.383745464350802</v>
          </cell>
          <cell r="BA16">
            <v>112.53635745376897</v>
          </cell>
          <cell r="BB16">
            <v>75.426714820550629</v>
          </cell>
          <cell r="BC16">
            <v>127.71746802230813</v>
          </cell>
          <cell r="BD16">
            <v>74.938563196656091</v>
          </cell>
          <cell r="BE16">
            <v>106.75594619101636</v>
          </cell>
          <cell r="BF16">
            <v>68.355886679421971</v>
          </cell>
          <cell r="BG16">
            <v>124.14513616461893</v>
          </cell>
          <cell r="BH16">
            <v>77.998412718654606</v>
          </cell>
          <cell r="BI16">
            <v>109.82685336802038</v>
          </cell>
          <cell r="BJ16">
            <v>74.824077742054087</v>
          </cell>
          <cell r="BK16">
            <v>134.11407104353441</v>
          </cell>
          <cell r="BL16">
            <v>82.818044316895993</v>
          </cell>
          <cell r="BM16">
            <v>114.53109449958512</v>
          </cell>
          <cell r="BN16">
            <v>79.170916237601716</v>
          </cell>
          <cell r="BO16">
            <v>133.11555731428683</v>
          </cell>
          <cell r="BP16">
            <v>85.362744662204804</v>
          </cell>
          <cell r="BQ16">
            <v>116.64073552895597</v>
          </cell>
          <cell r="BR16">
            <v>82.89488585311851</v>
          </cell>
          <cell r="BS16">
            <v>152.66165011507979</v>
          </cell>
          <cell r="BT16">
            <v>97.990922010493207</v>
          </cell>
          <cell r="BU16">
            <v>131.87127294408737</v>
          </cell>
          <cell r="BV16">
            <v>90.740710363458106</v>
          </cell>
          <cell r="BW16">
            <v>141.44722087581616</v>
          </cell>
          <cell r="BX16">
            <v>90.080919556711279</v>
          </cell>
          <cell r="BY16">
            <v>154.30144276803699</v>
          </cell>
          <cell r="BZ16">
            <v>92.143184377465914</v>
          </cell>
          <cell r="CA16">
            <v>113.22028149503609</v>
          </cell>
          <cell r="CB16">
            <v>89.487446552835351</v>
          </cell>
          <cell r="CC16">
            <v>155.29161004011664</v>
          </cell>
          <cell r="CD16">
            <v>93.803332833922894</v>
          </cell>
          <cell r="CE16">
            <v>106.63262243214277</v>
          </cell>
          <cell r="CF16">
            <v>107.63262243214277</v>
          </cell>
          <cell r="CH16">
            <v>237</v>
          </cell>
          <cell r="CI16">
            <v>367</v>
          </cell>
          <cell r="CJ16">
            <v>346</v>
          </cell>
          <cell r="CK16">
            <v>415</v>
          </cell>
          <cell r="CL16">
            <v>338.59774455471097</v>
          </cell>
          <cell r="CM16">
            <v>344.2510215379998</v>
          </cell>
          <cell r="CN16">
            <v>383.14221464460934</v>
          </cell>
          <cell r="CO16">
            <v>437.19561777624108</v>
          </cell>
          <cell r="CP16">
            <v>423.12927144380046</v>
          </cell>
          <cell r="CQ16">
            <v>416.9919372173224</v>
          </cell>
          <cell r="CR16">
            <v>412.39375082016767</v>
          </cell>
          <cell r="CS16">
            <v>374.21982571261788</v>
          </cell>
          <cell r="CT16">
            <v>518.99364675546497</v>
          </cell>
          <cell r="CU16">
            <v>532.28273163143058</v>
          </cell>
          <cell r="CV16">
            <v>494.19173978759488</v>
          </cell>
          <cell r="CW16">
            <v>492.14151562463502</v>
          </cell>
          <cell r="CX16">
            <v>5167.5310175065952</v>
          </cell>
        </row>
        <row r="17">
          <cell r="F17" t="str">
            <v>EPC</v>
          </cell>
          <cell r="G17" t="str">
            <v>PC</v>
          </cell>
          <cell r="H17">
            <v>31</v>
          </cell>
          <cell r="I17" t="str">
            <v>A</v>
          </cell>
          <cell r="J17" t="str">
            <v>31A</v>
          </cell>
          <cell r="K17">
            <v>16</v>
          </cell>
          <cell r="L17">
            <v>35</v>
          </cell>
          <cell r="M17">
            <v>27</v>
          </cell>
          <cell r="N17">
            <v>8</v>
          </cell>
          <cell r="O17">
            <v>42</v>
          </cell>
          <cell r="P17">
            <v>16</v>
          </cell>
          <cell r="Q17">
            <v>65</v>
          </cell>
          <cell r="R17">
            <v>11</v>
          </cell>
          <cell r="S17">
            <v>48</v>
          </cell>
          <cell r="T17">
            <v>36</v>
          </cell>
          <cell r="U17">
            <v>80</v>
          </cell>
          <cell r="V17">
            <v>27.683876304850187</v>
          </cell>
          <cell r="W17">
            <v>59.019786816123158</v>
          </cell>
          <cell r="X17">
            <v>56.265958323080881</v>
          </cell>
          <cell r="Y17">
            <v>35.349597506560237</v>
          </cell>
          <cell r="Z17">
            <v>31.042023489411477</v>
          </cell>
          <cell r="AA17">
            <v>68.536830418959525</v>
          </cell>
          <cell r="AB17">
            <v>96.613331416777953</v>
          </cell>
          <cell r="AC17">
            <v>58.710738339063631</v>
          </cell>
          <cell r="AD17">
            <v>60.054239784914401</v>
          </cell>
          <cell r="AE17">
            <v>11</v>
          </cell>
          <cell r="AF17">
            <v>59.972728686784727</v>
          </cell>
          <cell r="AG17">
            <v>126.23711829833184</v>
          </cell>
          <cell r="AH17">
            <v>66.804120658368248</v>
          </cell>
          <cell r="AI17">
            <v>88.142398128313289</v>
          </cell>
          <cell r="AJ17">
            <v>63.270542574410122</v>
          </cell>
          <cell r="AK17">
            <v>142.6531985893657</v>
          </cell>
          <cell r="AL17">
            <v>75.914880644911861</v>
          </cell>
          <cell r="AM17">
            <v>98.759311422896914</v>
          </cell>
          <cell r="AN17">
            <v>72.451534888553368</v>
          </cell>
          <cell r="AO17">
            <v>144.32374036182563</v>
          </cell>
          <cell r="AP17">
            <v>78.702248893403123</v>
          </cell>
          <cell r="AQ17">
            <v>100.86343512687189</v>
          </cell>
          <cell r="AR17">
            <v>73.511659074455437</v>
          </cell>
          <cell r="AS17">
            <v>163.44136787926351</v>
          </cell>
          <cell r="AT17">
            <v>93.304893360007355</v>
          </cell>
          <cell r="AU17">
            <v>125.87427471083257</v>
          </cell>
          <cell r="AV17">
            <v>89.334084980079382</v>
          </cell>
          <cell r="AW17">
            <v>159.21775222645869</v>
          </cell>
          <cell r="AX17">
            <v>85.253665116545719</v>
          </cell>
          <cell r="AY17">
            <v>133.79359287366222</v>
          </cell>
          <cell r="AZ17">
            <v>50.731865922018784</v>
          </cell>
          <cell r="BA17">
            <v>123.08577801430236</v>
          </cell>
          <cell r="BB17">
            <v>84.771979234653074</v>
          </cell>
          <cell r="BC17">
            <v>143.54148358241508</v>
          </cell>
          <cell r="BD17">
            <v>84.223346307677502</v>
          </cell>
          <cell r="BE17">
            <v>119.9828585297852</v>
          </cell>
          <cell r="BF17">
            <v>76.542198856482742</v>
          </cell>
          <cell r="BG17">
            <v>139.01277799148204</v>
          </cell>
          <cell r="BH17">
            <v>87.339515392440205</v>
          </cell>
          <cell r="BI17">
            <v>122.97973530357947</v>
          </cell>
          <cell r="BJ17">
            <v>83.785021539474215</v>
          </cell>
          <cell r="BK17">
            <v>150.7306167665634</v>
          </cell>
          <cell r="BL17">
            <v>93.079084112167266</v>
          </cell>
          <cell r="BM17">
            <v>128.72133683324114</v>
          </cell>
          <cell r="BN17">
            <v>88.980081967640373</v>
          </cell>
          <cell r="BO17">
            <v>149.60838858358244</v>
          </cell>
          <cell r="BP17">
            <v>95.939069269205518</v>
          </cell>
          <cell r="BQ17">
            <v>131.09235943391883</v>
          </cell>
          <cell r="BR17">
            <v>93.165446207195671</v>
          </cell>
          <cell r="BS17">
            <v>168.06148066128353</v>
          </cell>
          <cell r="BT17">
            <v>107.87581184949541</v>
          </cell>
          <cell r="BU17">
            <v>145.17386240070772</v>
          </cell>
          <cell r="BV17">
            <v>99.894230990190636</v>
          </cell>
          <cell r="BW17">
            <v>155.71578951159992</v>
          </cell>
          <cell r="BX17">
            <v>101.24181943052622</v>
          </cell>
          <cell r="BY17">
            <v>173.41917559751877</v>
          </cell>
          <cell r="BZ17">
            <v>103.55959597663843</v>
          </cell>
          <cell r="CA17">
            <v>127.24811593178052</v>
          </cell>
          <cell r="CB17">
            <v>100.57481595197633</v>
          </cell>
          <cell r="CC17">
            <v>174.53202320896875</v>
          </cell>
          <cell r="CD17">
            <v>105.42543450363826</v>
          </cell>
          <cell r="CE17">
            <v>119.84425512976648</v>
          </cell>
          <cell r="CF17">
            <v>120.84425512976648</v>
          </cell>
          <cell r="CH17">
            <v>136</v>
          </cell>
          <cell r="CI17">
            <v>217</v>
          </cell>
          <cell r="CJ17">
            <v>205</v>
          </cell>
          <cell r="CK17">
            <v>246</v>
          </cell>
          <cell r="CL17">
            <v>377.31096152860391</v>
          </cell>
          <cell r="CM17">
            <v>385.84421455395216</v>
          </cell>
          <cell r="CN17">
            <v>428.45174126593611</v>
          </cell>
          <cell r="CO17">
            <v>517.44540728059962</v>
          </cell>
          <cell r="CP17">
            <v>471.42450265562746</v>
          </cell>
          <cell r="CQ17">
            <v>467.6870328014744</v>
          </cell>
          <cell r="CR17">
            <v>461.78209391804489</v>
          </cell>
          <cell r="CS17">
            <v>420.40819287738566</v>
          </cell>
          <cell r="CT17">
            <v>582.79412841315479</v>
          </cell>
          <cell r="CU17">
            <v>585.97705409955097</v>
          </cell>
          <cell r="CV17">
            <v>554.02574302260962</v>
          </cell>
          <cell r="CW17">
            <v>553.08176110739464</v>
          </cell>
          <cell r="CX17">
            <v>5806.2328335243337</v>
          </cell>
        </row>
        <row r="18">
          <cell r="F18" t="str">
            <v>EPC</v>
          </cell>
          <cell r="G18" t="str">
            <v>PC</v>
          </cell>
          <cell r="H18">
            <v>39</v>
          </cell>
          <cell r="I18" t="str">
            <v>A</v>
          </cell>
          <cell r="J18" t="str">
            <v>39A</v>
          </cell>
          <cell r="K18">
            <v>11</v>
          </cell>
          <cell r="L18">
            <v>47</v>
          </cell>
          <cell r="M18">
            <v>13</v>
          </cell>
          <cell r="N18">
            <v>6</v>
          </cell>
          <cell r="O18">
            <v>28</v>
          </cell>
          <cell r="P18">
            <v>11</v>
          </cell>
          <cell r="Q18">
            <v>53</v>
          </cell>
          <cell r="R18">
            <v>5</v>
          </cell>
          <cell r="S18">
            <v>40</v>
          </cell>
          <cell r="T18">
            <v>24</v>
          </cell>
          <cell r="U18">
            <v>62</v>
          </cell>
          <cell r="V18">
            <v>19.822951511522845</v>
          </cell>
          <cell r="W18">
            <v>42.260930492289873</v>
          </cell>
          <cell r="X18">
            <v>40.289060365162378</v>
          </cell>
          <cell r="Y18">
            <v>25.311966778352662</v>
          </cell>
          <cell r="Z18">
            <v>22.227542114192627</v>
          </cell>
          <cell r="AA18">
            <v>49.075579271768127</v>
          </cell>
          <cell r="AB18">
            <v>69.17966844498369</v>
          </cell>
          <cell r="AC18">
            <v>42.039637313979171</v>
          </cell>
          <cell r="AD18">
            <v>43.001647247974383</v>
          </cell>
          <cell r="AE18">
            <v>8</v>
          </cell>
          <cell r="AF18">
            <v>26.754094174565182</v>
          </cell>
          <cell r="AG18">
            <v>56.314925554212998</v>
          </cell>
          <cell r="AH18">
            <v>29.801607738699342</v>
          </cell>
          <cell r="AI18">
            <v>39.320705793007306</v>
          </cell>
          <cell r="AJ18">
            <v>28.225263241767568</v>
          </cell>
          <cell r="AK18">
            <v>57.827436933910768</v>
          </cell>
          <cell r="AL18">
            <v>30.773673610191732</v>
          </cell>
          <cell r="AM18">
            <v>40.034138101476543</v>
          </cell>
          <cell r="AN18">
            <v>29.36973447467572</v>
          </cell>
          <cell r="AO18">
            <v>58.99710736241336</v>
          </cell>
          <cell r="AP18">
            <v>32.172150028725511</v>
          </cell>
          <cell r="AQ18">
            <v>41.231268647856169</v>
          </cell>
          <cell r="AR18">
            <v>30.050324582302249</v>
          </cell>
          <cell r="AS18">
            <v>56.306804100689327</v>
          </cell>
          <cell r="AT18">
            <v>32.14425099488048</v>
          </cell>
          <cell r="AU18">
            <v>43.364652532123309</v>
          </cell>
          <cell r="AV18">
            <v>30.77627706960628</v>
          </cell>
          <cell r="AW18">
            <v>54.851736132004881</v>
          </cell>
          <cell r="AX18">
            <v>34.422566444840314</v>
          </cell>
          <cell r="AY18">
            <v>54.021358897492483</v>
          </cell>
          <cell r="AZ18">
            <v>20.48382346007201</v>
          </cell>
          <cell r="BA18">
            <v>49.697902915025537</v>
          </cell>
          <cell r="BB18">
            <v>34.138612105226642</v>
          </cell>
          <cell r="BC18">
            <v>57.805740449500796</v>
          </cell>
          <cell r="BD18">
            <v>33.91767156743019</v>
          </cell>
          <cell r="BE18">
            <v>48.318422002234421</v>
          </cell>
          <cell r="BF18">
            <v>33.653605414014578</v>
          </cell>
          <cell r="BG18">
            <v>61.120287213111851</v>
          </cell>
          <cell r="BH18">
            <v>38.400903449084701</v>
          </cell>
          <cell r="BI18">
            <v>54.070977155839749</v>
          </cell>
          <cell r="BJ18">
            <v>36.838085351860329</v>
          </cell>
          <cell r="BK18">
            <v>60.700883766458134</v>
          </cell>
          <cell r="BL18">
            <v>37.4839749679468</v>
          </cell>
          <cell r="BM18">
            <v>51.837503706884227</v>
          </cell>
          <cell r="BN18">
            <v>35.83326154242738</v>
          </cell>
          <cell r="BO18">
            <v>60.248950085326392</v>
          </cell>
          <cell r="BP18">
            <v>38.635722571156272</v>
          </cell>
          <cell r="BQ18">
            <v>52.792340689434866</v>
          </cell>
          <cell r="BR18">
            <v>37.518753937240518</v>
          </cell>
          <cell r="BS18">
            <v>66.030515251038494</v>
          </cell>
          <cell r="BT18">
            <v>42.383866972482402</v>
          </cell>
          <cell r="BU18">
            <v>57.038084500884722</v>
          </cell>
          <cell r="BV18">
            <v>39.2479437699497</v>
          </cell>
          <cell r="BW18">
            <v>61.179954940988864</v>
          </cell>
          <cell r="BX18">
            <v>40.771198615040532</v>
          </cell>
          <cell r="BY18">
            <v>69.837816938828581</v>
          </cell>
          <cell r="BZ18">
            <v>41.704592823465148</v>
          </cell>
          <cell r="CA18">
            <v>51.244221382296047</v>
          </cell>
          <cell r="CB18">
            <v>40.502588949056189</v>
          </cell>
          <cell r="CC18">
            <v>70.285972960222836</v>
          </cell>
          <cell r="CD18">
            <v>42.455986601212359</v>
          </cell>
          <cell r="CE18">
            <v>48.262604882563224</v>
          </cell>
          <cell r="CF18">
            <v>49.262604882563224</v>
          </cell>
          <cell r="CH18">
            <v>99</v>
          </cell>
          <cell r="CI18">
            <v>164</v>
          </cell>
          <cell r="CJ18">
            <v>147</v>
          </cell>
          <cell r="CK18">
            <v>176</v>
          </cell>
          <cell r="CL18">
            <v>168.32005511292346</v>
          </cell>
          <cell r="CM18">
            <v>157.51449544900842</v>
          </cell>
          <cell r="CN18">
            <v>175.0378796818726</v>
          </cell>
          <cell r="CO18">
            <v>178.26390930644362</v>
          </cell>
          <cell r="CP18">
            <v>183.60606240742652</v>
          </cell>
          <cell r="CQ18">
            <v>188.37984695725646</v>
          </cell>
          <cell r="CR18">
            <v>203.03352409713386</v>
          </cell>
          <cell r="CS18">
            <v>171.07269692806651</v>
          </cell>
          <cell r="CT18">
            <v>234.46195957573377</v>
          </cell>
          <cell r="CU18">
            <v>230.22745399620061</v>
          </cell>
          <cell r="CV18">
            <v>222.45720739401185</v>
          </cell>
          <cell r="CW18">
            <v>222.90278641411493</v>
          </cell>
          <cell r="CX18">
            <v>2335.2778773201926</v>
          </cell>
        </row>
        <row r="19">
          <cell r="F19" t="str">
            <v>EPC</v>
          </cell>
          <cell r="G19" t="str">
            <v>PC</v>
          </cell>
          <cell r="H19">
            <v>39</v>
          </cell>
          <cell r="I19" t="str">
            <v>B</v>
          </cell>
          <cell r="J19" t="str">
            <v>39B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4</v>
          </cell>
          <cell r="T19">
            <v>2</v>
          </cell>
          <cell r="U19">
            <v>11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3.757597496427695</v>
          </cell>
          <cell r="AG19">
            <v>7.9093996564905904</v>
          </cell>
          <cell r="AH19">
            <v>4.1856190644240652</v>
          </cell>
          <cell r="AI19">
            <v>5.5225710383437239</v>
          </cell>
          <cell r="AJ19">
            <v>3.9642223654167936</v>
          </cell>
          <cell r="AK19">
            <v>8.1218310300436478</v>
          </cell>
          <cell r="AL19">
            <v>4.3221451699707494</v>
          </cell>
          <cell r="AM19">
            <v>5.6227722052635594</v>
          </cell>
          <cell r="AN19">
            <v>4.1249627071173762</v>
          </cell>
          <cell r="AO19">
            <v>8.2861105846086183</v>
          </cell>
          <cell r="AP19">
            <v>4.5185603972929096</v>
          </cell>
          <cell r="AQ19">
            <v>5.7909085179573276</v>
          </cell>
          <cell r="AR19">
            <v>4.2205512053795298</v>
          </cell>
          <cell r="AS19">
            <v>7.9082590029058055</v>
          </cell>
          <cell r="AT19">
            <v>4.5146419936629893</v>
          </cell>
          <cell r="AU19">
            <v>6.0905410859723759</v>
          </cell>
          <cell r="AV19">
            <v>4.3225108243829053</v>
          </cell>
          <cell r="AW19">
            <v>7.7038955241579901</v>
          </cell>
          <cell r="AX19">
            <v>4.8346301186573486</v>
          </cell>
          <cell r="AY19">
            <v>7.5872695080747876</v>
          </cell>
          <cell r="AZ19">
            <v>2.8769414972011251</v>
          </cell>
          <cell r="BA19">
            <v>6.980042544245161</v>
          </cell>
          <cell r="BB19">
            <v>4.7947488911835174</v>
          </cell>
          <cell r="BC19">
            <v>8.1187837709973039</v>
          </cell>
          <cell r="BD19">
            <v>4.7637179167739037</v>
          </cell>
          <cell r="BE19">
            <v>6.7862952250329256</v>
          </cell>
          <cell r="BF19">
            <v>4.7266299738784516</v>
          </cell>
          <cell r="BG19">
            <v>8.5843100018415512</v>
          </cell>
          <cell r="BH19">
            <v>5.393385315882683</v>
          </cell>
          <cell r="BI19">
            <v>7.5942383645842346</v>
          </cell>
          <cell r="BJ19">
            <v>5.1738883921152148</v>
          </cell>
          <cell r="BK19">
            <v>8.5254050233789531</v>
          </cell>
          <cell r="BL19">
            <v>5.2646032258352262</v>
          </cell>
          <cell r="BM19">
            <v>7.2805482734387974</v>
          </cell>
          <cell r="BN19">
            <v>5.0327614525881161</v>
          </cell>
          <cell r="BO19">
            <v>8.4619311917593265</v>
          </cell>
          <cell r="BP19">
            <v>5.4263655296567812</v>
          </cell>
          <cell r="BQ19">
            <v>7.4146545912127637</v>
          </cell>
          <cell r="BR19">
            <v>5.2694879125337817</v>
          </cell>
          <cell r="BS19">
            <v>9.2739487712132718</v>
          </cell>
          <cell r="BT19">
            <v>5.9527903051239335</v>
          </cell>
          <cell r="BU19">
            <v>8.0109669242815631</v>
          </cell>
          <cell r="BV19">
            <v>5.5123516530828232</v>
          </cell>
          <cell r="BW19">
            <v>8.5926903007006832</v>
          </cell>
          <cell r="BX19">
            <v>5.7262919403146819</v>
          </cell>
          <cell r="BY19">
            <v>9.8086821543298583</v>
          </cell>
          <cell r="BZ19">
            <v>5.8573866325091508</v>
          </cell>
          <cell r="CA19">
            <v>7.1972221042550633</v>
          </cell>
          <cell r="CB19">
            <v>5.6885658636314886</v>
          </cell>
          <cell r="CC19">
            <v>9.8716254157616365</v>
          </cell>
          <cell r="CD19">
            <v>5.9629194664624112</v>
          </cell>
          <cell r="CE19">
            <v>6.7784557419330378</v>
          </cell>
          <cell r="CF19">
            <v>7.7784557419330378</v>
          </cell>
          <cell r="CH19">
            <v>0</v>
          </cell>
          <cell r="CI19">
            <v>17</v>
          </cell>
          <cell r="CJ19">
            <v>0</v>
          </cell>
          <cell r="CK19">
            <v>0</v>
          </cell>
          <cell r="CL19">
            <v>23.640457178781382</v>
          </cell>
          <cell r="CM19">
            <v>22.122822394523656</v>
          </cell>
          <cell r="CN19">
            <v>24.583971865431543</v>
          </cell>
          <cell r="CO19">
            <v>25.03706591382636</v>
          </cell>
          <cell r="CP19">
            <v>25.787368315649797</v>
          </cell>
          <cell r="CQ19">
            <v>26.457843673771983</v>
          </cell>
          <cell r="CR19">
            <v>28.515944395664871</v>
          </cell>
          <cell r="CS19">
            <v>24.027064175290242</v>
          </cell>
          <cell r="CT19">
            <v>32.930050502209802</v>
          </cell>
          <cell r="CU19">
            <v>32.335316572500084</v>
          </cell>
          <cell r="CV19">
            <v>31.24398980252975</v>
          </cell>
          <cell r="CW19">
            <v>31.552157000377306</v>
          </cell>
          <cell r="CX19">
            <v>328.23405179055675</v>
          </cell>
        </row>
        <row r="20">
          <cell r="F20" t="str">
            <v>EPC</v>
          </cell>
          <cell r="G20" t="str">
            <v>PC</v>
          </cell>
          <cell r="H20">
            <v>39</v>
          </cell>
          <cell r="I20" t="str">
            <v>C</v>
          </cell>
          <cell r="J20" t="str">
            <v>39C</v>
          </cell>
          <cell r="K20">
            <v>32</v>
          </cell>
          <cell r="L20">
            <v>75</v>
          </cell>
          <cell r="M20">
            <v>20</v>
          </cell>
          <cell r="N20">
            <v>10</v>
          </cell>
          <cell r="O20">
            <v>52</v>
          </cell>
          <cell r="P20">
            <v>23</v>
          </cell>
          <cell r="Q20">
            <v>41</v>
          </cell>
          <cell r="R20">
            <v>14</v>
          </cell>
          <cell r="S20">
            <v>39</v>
          </cell>
          <cell r="T20">
            <v>45</v>
          </cell>
          <cell r="U20">
            <v>42</v>
          </cell>
          <cell r="V20">
            <v>25.209623117914926</v>
          </cell>
          <cell r="W20">
            <v>53.744878995629513</v>
          </cell>
          <cell r="X20">
            <v>51.237174594826065</v>
          </cell>
          <cell r="Y20">
            <v>32.190218620296321</v>
          </cell>
          <cell r="Z20">
            <v>28.267635080005842</v>
          </cell>
          <cell r="AA20">
            <v>62.411334508661639</v>
          </cell>
          <cell r="AB20">
            <v>87.978491391990133</v>
          </cell>
          <cell r="AC20">
            <v>53.463451801473511</v>
          </cell>
          <cell r="AD20">
            <v>54.686877478402202</v>
          </cell>
          <cell r="AE20">
            <v>10</v>
          </cell>
          <cell r="AF20">
            <v>29.91047607156445</v>
          </cell>
          <cell r="AG20">
            <v>62.958821265665101</v>
          </cell>
          <cell r="AH20">
            <v>33.317527752815565</v>
          </cell>
          <cell r="AI20">
            <v>43.959665465216041</v>
          </cell>
          <cell r="AJ20">
            <v>31.555210028717678</v>
          </cell>
          <cell r="AK20">
            <v>64.649774999147439</v>
          </cell>
          <cell r="AL20">
            <v>34.404275552967164</v>
          </cell>
          <cell r="AM20">
            <v>44.757266753897937</v>
          </cell>
          <cell r="AN20">
            <v>32.83470314865432</v>
          </cell>
          <cell r="AO20">
            <v>65.957440253484606</v>
          </cell>
          <cell r="AP20">
            <v>35.967740762451562</v>
          </cell>
          <cell r="AQ20">
            <v>46.095631802940339</v>
          </cell>
          <cell r="AR20">
            <v>33.595587594821062</v>
          </cell>
          <cell r="AS20">
            <v>62.949741663130212</v>
          </cell>
          <cell r="AT20">
            <v>35.936550269557394</v>
          </cell>
          <cell r="AU20">
            <v>48.480707044340107</v>
          </cell>
          <cell r="AV20">
            <v>34.407186162087925</v>
          </cell>
          <cell r="AW20">
            <v>61.3230083722976</v>
          </cell>
          <cell r="AX20">
            <v>38.483655744512497</v>
          </cell>
          <cell r="AY20">
            <v>60.394665284275312</v>
          </cell>
          <cell r="AZ20">
            <v>22.900454317720957</v>
          </cell>
          <cell r="BA20">
            <v>55.561138652191481</v>
          </cell>
          <cell r="BB20">
            <v>38.166201173820802</v>
          </cell>
          <cell r="BC20">
            <v>64.625518817138541</v>
          </cell>
          <cell r="BD20">
            <v>37.919194617520276</v>
          </cell>
          <cell r="BE20">
            <v>54.018909991262092</v>
          </cell>
          <cell r="BF20">
            <v>37.623974592072479</v>
          </cell>
          <cell r="BG20">
            <v>68.331107614658762</v>
          </cell>
          <cell r="BH20">
            <v>42.93134711442616</v>
          </cell>
          <cell r="BI20">
            <v>60.45013738209051</v>
          </cell>
          <cell r="BJ20">
            <v>41.184151601237119</v>
          </cell>
          <cell r="BK20">
            <v>67.862223986096467</v>
          </cell>
          <cell r="BL20">
            <v>41.906241677648403</v>
          </cell>
          <cell r="BM20">
            <v>57.953164256572826</v>
          </cell>
          <cell r="BN20">
            <v>40.060781162601401</v>
          </cell>
          <cell r="BO20">
            <v>67.356972286404229</v>
          </cell>
          <cell r="BP20">
            <v>43.193869616067978</v>
          </cell>
          <cell r="BQ20">
            <v>59.020650546053602</v>
          </cell>
          <cell r="BR20">
            <v>41.945123783768906</v>
          </cell>
          <cell r="BS20">
            <v>73.820632218857654</v>
          </cell>
          <cell r="BT20">
            <v>47.384210828786514</v>
          </cell>
          <cell r="BU20">
            <v>63.767296717281241</v>
          </cell>
          <cell r="BV20">
            <v>43.878319158539277</v>
          </cell>
          <cell r="BW20">
            <v>68.397814793577453</v>
          </cell>
          <cell r="BX20">
            <v>45.581283844904874</v>
          </cell>
          <cell r="BY20">
            <v>78.077109948465676</v>
          </cell>
          <cell r="BZ20">
            <v>46.624797594772843</v>
          </cell>
          <cell r="CA20">
            <v>57.289887949870305</v>
          </cell>
          <cell r="CB20">
            <v>45.28098427450665</v>
          </cell>
          <cell r="CC20">
            <v>78.578138309462631</v>
          </cell>
          <cell r="CD20">
            <v>47.464838953040797</v>
          </cell>
          <cell r="CE20">
            <v>53.956507705786983</v>
          </cell>
          <cell r="CF20">
            <v>54.956507705786983</v>
          </cell>
          <cell r="CH20">
            <v>133</v>
          </cell>
          <cell r="CI20">
            <v>174</v>
          </cell>
          <cell r="CJ20">
            <v>187</v>
          </cell>
          <cell r="CK20">
            <v>224</v>
          </cell>
          <cell r="CL20">
            <v>188.17803914309982</v>
          </cell>
          <cell r="CM20">
            <v>176.09766626040829</v>
          </cell>
          <cell r="CN20">
            <v>195.68841604883517</v>
          </cell>
          <cell r="CO20">
            <v>199.29504467405781</v>
          </cell>
          <cell r="CP20">
            <v>205.26745179257239</v>
          </cell>
          <cell r="CQ20">
            <v>210.60443564322497</v>
          </cell>
          <cell r="CR20">
            <v>226.98691738949239</v>
          </cell>
          <cell r="CS20">
            <v>191.25543083531034</v>
          </cell>
          <cell r="CT20">
            <v>262.12320199759012</v>
          </cell>
          <cell r="CU20">
            <v>257.38911991710069</v>
          </cell>
          <cell r="CV20">
            <v>248.70215882813685</v>
          </cell>
          <cell r="CW20">
            <v>249.16659829443194</v>
          </cell>
          <cell r="CX20">
            <v>2610.7544808242606</v>
          </cell>
        </row>
        <row r="21">
          <cell r="F21" t="str">
            <v>EPC</v>
          </cell>
          <cell r="G21" t="str">
            <v>PC</v>
          </cell>
          <cell r="H21">
            <v>51</v>
          </cell>
          <cell r="I21" t="str">
            <v>A</v>
          </cell>
          <cell r="J21" t="str">
            <v>51A</v>
          </cell>
          <cell r="K21">
            <v>43</v>
          </cell>
          <cell r="L21">
            <v>66</v>
          </cell>
          <cell r="M21">
            <v>30</v>
          </cell>
          <cell r="N21">
            <v>12</v>
          </cell>
          <cell r="O21">
            <v>60</v>
          </cell>
          <cell r="P21">
            <v>17</v>
          </cell>
          <cell r="Q21">
            <v>77</v>
          </cell>
          <cell r="R21">
            <v>28</v>
          </cell>
          <cell r="S21">
            <v>56</v>
          </cell>
          <cell r="T21">
            <v>48</v>
          </cell>
          <cell r="U21">
            <v>85</v>
          </cell>
          <cell r="V21">
            <v>32.537867723549383</v>
          </cell>
          <cell r="W21">
            <v>69.36810421157135</v>
          </cell>
          <cell r="X21">
            <v>66.13142932351559</v>
          </cell>
          <cell r="Y21">
            <v>41.547668942143545</v>
          </cell>
          <cell r="Z21">
            <v>36.484820371518026</v>
          </cell>
          <cell r="AA21">
            <v>80.553832050345463</v>
          </cell>
          <cell r="AB21">
            <v>113.5531658700485</v>
          </cell>
          <cell r="AC21">
            <v>69.004868284781537</v>
          </cell>
          <cell r="AD21">
            <v>70.583934447702902</v>
          </cell>
          <cell r="AE21">
            <v>13</v>
          </cell>
          <cell r="AF21">
            <v>56.999462900698902</v>
          </cell>
          <cell r="AG21">
            <v>119.97866528161582</v>
          </cell>
          <cell r="AH21">
            <v>63.492175201285121</v>
          </cell>
          <cell r="AI21">
            <v>83.772565666175907</v>
          </cell>
          <cell r="AJ21">
            <v>60.133781189313538</v>
          </cell>
          <cell r="AK21">
            <v>131.91449264378906</v>
          </cell>
          <cell r="AL21">
            <v>70.200129148270506</v>
          </cell>
          <cell r="AM21">
            <v>91.324867504040569</v>
          </cell>
          <cell r="AN21">
            <v>66.997498553108315</v>
          </cell>
          <cell r="AO21">
            <v>133.92022602230711</v>
          </cell>
          <cell r="AP21">
            <v>73.02903135578832</v>
          </cell>
          <cell r="AQ21">
            <v>93.592738074226347</v>
          </cell>
          <cell r="AR21">
            <v>68.212602956691597</v>
          </cell>
          <cell r="AS21">
            <v>141.8271681160067</v>
          </cell>
          <cell r="AT21">
            <v>80.965847069949717</v>
          </cell>
          <cell r="AU21">
            <v>109.22811129481907</v>
          </cell>
          <cell r="AV21">
            <v>77.520155719198698</v>
          </cell>
          <cell r="AW21">
            <v>138.16210182942095</v>
          </cell>
          <cell r="AX21">
            <v>77.171992347842803</v>
          </cell>
          <cell r="AY21">
            <v>121.11054828342851</v>
          </cell>
          <cell r="AZ21">
            <v>45.922707995881773</v>
          </cell>
          <cell r="BA21">
            <v>111.41778721258204</v>
          </cell>
          <cell r="BB21">
            <v>78.17944624657288</v>
          </cell>
          <cell r="BC21">
            <v>132.37857368909255</v>
          </cell>
          <cell r="BD21">
            <v>77.673479312559706</v>
          </cell>
          <cell r="BE21">
            <v>110.65205181743673</v>
          </cell>
          <cell r="BF21">
            <v>72.309131709206454</v>
          </cell>
          <cell r="BG21">
            <v>131.32485639583118</v>
          </cell>
          <cell r="BH21">
            <v>82.50931664207522</v>
          </cell>
          <cell r="BI21">
            <v>116.17850036296309</v>
          </cell>
          <cell r="BJ21">
            <v>79.151399466797812</v>
          </cell>
          <cell r="BK21">
            <v>139.00862357590498</v>
          </cell>
          <cell r="BL21">
            <v>85.840525592597928</v>
          </cell>
          <cell r="BM21">
            <v>118.7109576135469</v>
          </cell>
          <cell r="BN21">
            <v>82.06029395573141</v>
          </cell>
          <cell r="BO21">
            <v>137.97366864504397</v>
          </cell>
          <cell r="BP21">
            <v>88.478095906153484</v>
          </cell>
          <cell r="BQ21">
            <v>120.89759092838305</v>
          </cell>
          <cell r="BR21">
            <v>85.920171494781314</v>
          </cell>
          <cell r="BS21">
            <v>156.83470301170317</v>
          </cell>
          <cell r="BT21">
            <v>100.66953383363561</v>
          </cell>
          <cell r="BU21">
            <v>135.4760145221189</v>
          </cell>
          <cell r="BV21">
            <v>93.221135433791375</v>
          </cell>
          <cell r="BW21">
            <v>145.31372391931265</v>
          </cell>
          <cell r="BX21">
            <v>93.368462687002577</v>
          </cell>
          <cell r="BY21">
            <v>159.93274238911533</v>
          </cell>
          <cell r="BZ21">
            <v>95.505990777467119</v>
          </cell>
          <cell r="CA21">
            <v>117.35230590675759</v>
          </cell>
          <cell r="CB21">
            <v>92.753330622511953</v>
          </cell>
          <cell r="CC21">
            <v>160.95904625515053</v>
          </cell>
          <cell r="CD21">
            <v>97.226727088490264</v>
          </cell>
          <cell r="CE21">
            <v>110.52422730326133</v>
          </cell>
          <cell r="CF21">
            <v>111.52422730326133</v>
          </cell>
          <cell r="CH21">
            <v>185</v>
          </cell>
          <cell r="CI21">
            <v>251</v>
          </cell>
          <cell r="CJ21">
            <v>241</v>
          </cell>
          <cell r="CK21">
            <v>289</v>
          </cell>
          <cell r="CL21">
            <v>358.60502972938349</v>
          </cell>
          <cell r="CM21">
            <v>357.49539469329642</v>
          </cell>
          <cell r="CN21">
            <v>397.46781207463124</v>
          </cell>
          <cell r="CO21">
            <v>449.01616843695155</v>
          </cell>
          <cell r="CP21">
            <v>422.47659794286955</v>
          </cell>
          <cell r="CQ21">
            <v>430.71720455497103</v>
          </cell>
          <cell r="CR21">
            <v>436.24383345298929</v>
          </cell>
          <cell r="CS21">
            <v>388.78947790593423</v>
          </cell>
          <cell r="CT21">
            <v>537.73477850319375</v>
          </cell>
          <cell r="CU21">
            <v>546.83284289632718</v>
          </cell>
          <cell r="CV21">
            <v>511.67219688193984</v>
          </cell>
          <cell r="CW21">
            <v>510.09201134273985</v>
          </cell>
          <cell r="CX21">
            <v>5347.1433484152285</v>
          </cell>
        </row>
        <row r="22">
          <cell r="F22" t="str">
            <v>EPC</v>
          </cell>
          <cell r="G22" t="str">
            <v>PC</v>
          </cell>
          <cell r="H22">
            <v>51</v>
          </cell>
          <cell r="I22" t="str">
            <v>C</v>
          </cell>
          <cell r="J22" t="str">
            <v>51C</v>
          </cell>
          <cell r="K22">
            <v>0</v>
          </cell>
          <cell r="L22">
            <v>0</v>
          </cell>
          <cell r="M22">
            <v>1</v>
          </cell>
          <cell r="N22">
            <v>0</v>
          </cell>
          <cell r="O22">
            <v>1</v>
          </cell>
          <cell r="P22">
            <v>3</v>
          </cell>
          <cell r="Q22">
            <v>2</v>
          </cell>
          <cell r="R22">
            <v>1</v>
          </cell>
          <cell r="S22">
            <v>10</v>
          </cell>
          <cell r="T22">
            <v>5</v>
          </cell>
          <cell r="U22">
            <v>9</v>
          </cell>
          <cell r="V22">
            <v>0.6338545660431697</v>
          </cell>
          <cell r="W22">
            <v>1.3513267054202209</v>
          </cell>
          <cell r="X22">
            <v>1.2882745972113425</v>
          </cell>
          <cell r="Y22">
            <v>0.80937017419760149</v>
          </cell>
          <cell r="Z22">
            <v>0.71074325399061089</v>
          </cell>
          <cell r="AA22">
            <v>1.5692304944872493</v>
          </cell>
          <cell r="AB22">
            <v>2.2120746598061394</v>
          </cell>
          <cell r="AC22">
            <v>1.3442506808723673</v>
          </cell>
          <cell r="AD22">
            <v>1.3750117100201862</v>
          </cell>
          <cell r="AE22">
            <v>0</v>
          </cell>
          <cell r="AF22">
            <v>7.8349777183091254</v>
          </cell>
          <cell r="AG22">
            <v>16.491912753486709</v>
          </cell>
          <cell r="AH22">
            <v>8.7274467630632451</v>
          </cell>
          <cell r="AI22">
            <v>11.515129301192564</v>
          </cell>
          <cell r="AJ22">
            <v>8.2658118473283206</v>
          </cell>
          <cell r="AK22">
            <v>18.132576308424611</v>
          </cell>
          <cell r="AL22">
            <v>9.6495022884220614</v>
          </cell>
          <cell r="AM22">
            <v>12.553246392307981</v>
          </cell>
          <cell r="AN22">
            <v>9.2092781516300075</v>
          </cell>
          <cell r="AO22">
            <v>18.408278491038775</v>
          </cell>
          <cell r="AP22">
            <v>10.038354825537912</v>
          </cell>
          <cell r="AQ22">
            <v>12.864981178587811</v>
          </cell>
          <cell r="AR22">
            <v>9.3763028119163696</v>
          </cell>
          <cell r="AS22">
            <v>19.49514338364353</v>
          </cell>
          <cell r="AT22">
            <v>11.129326057725043</v>
          </cell>
          <cell r="AU22">
            <v>15.014173373858288</v>
          </cell>
          <cell r="AV22">
            <v>10.655691507793634</v>
          </cell>
          <cell r="AW22">
            <v>18.991354203356828</v>
          </cell>
          <cell r="AX22">
            <v>10.607833999703475</v>
          </cell>
          <cell r="AY22">
            <v>16.647498045832094</v>
          </cell>
          <cell r="AZ22">
            <v>6.31239972451983</v>
          </cell>
          <cell r="BA22">
            <v>15.315159754306807</v>
          </cell>
          <cell r="BB22">
            <v>10.746315635267749</v>
          </cell>
          <cell r="BC22">
            <v>18.196367517401033</v>
          </cell>
          <cell r="BD22">
            <v>10.676766915815765</v>
          </cell>
          <cell r="BE22">
            <v>15.209904029888207</v>
          </cell>
          <cell r="BF22">
            <v>9.9393995476572421</v>
          </cell>
          <cell r="BG22">
            <v>18.051526652347924</v>
          </cell>
          <cell r="BH22">
            <v>11.34148682365295</v>
          </cell>
          <cell r="BI22">
            <v>15.969553314496642</v>
          </cell>
          <cell r="BJ22">
            <v>10.879917452480797</v>
          </cell>
          <cell r="BK22">
            <v>19.107714580880405</v>
          </cell>
          <cell r="BL22">
            <v>11.799384961181843</v>
          </cell>
          <cell r="BM22">
            <v>16.317657403923967</v>
          </cell>
          <cell r="BN22">
            <v>11.279765492196754</v>
          </cell>
          <cell r="BO22">
            <v>18.965452734713946</v>
          </cell>
          <cell r="BP22">
            <v>12.161937581601851</v>
          </cell>
          <cell r="BQ22">
            <v>16.618225557166053</v>
          </cell>
          <cell r="BR22">
            <v>11.810332851516328</v>
          </cell>
          <cell r="BS22">
            <v>21.55803477824098</v>
          </cell>
          <cell r="BT22">
            <v>13.837736609434447</v>
          </cell>
          <cell r="BU22">
            <v>18.622132580359985</v>
          </cell>
          <cell r="BV22">
            <v>12.813901777840737</v>
          </cell>
          <cell r="BW22">
            <v>19.974395040455342</v>
          </cell>
          <cell r="BX22">
            <v>12.834152946667018</v>
          </cell>
          <cell r="BY22">
            <v>21.983882115342308</v>
          </cell>
          <cell r="BZ22">
            <v>13.127971240888948</v>
          </cell>
          <cell r="CA22">
            <v>16.130901155568051</v>
          </cell>
          <cell r="CB22">
            <v>12.749598710998205</v>
          </cell>
          <cell r="CC22">
            <v>22.124954811704537</v>
          </cell>
          <cell r="CD22">
            <v>13.364498568864638</v>
          </cell>
          <cell r="CE22">
            <v>15.192333649932825</v>
          </cell>
          <cell r="CF22">
            <v>16.192333649932827</v>
          </cell>
          <cell r="CH22">
            <v>7</v>
          </cell>
          <cell r="CI22">
            <v>25</v>
          </cell>
          <cell r="CJ22">
            <v>5</v>
          </cell>
          <cell r="CK22">
            <v>5</v>
          </cell>
          <cell r="CL22">
            <v>49.292787591667825</v>
          </cell>
          <cell r="CM22">
            <v>49.140260438941084</v>
          </cell>
          <cell r="CN22">
            <v>54.634750800636581</v>
          </cell>
          <cell r="CO22">
            <v>61.720435523979589</v>
          </cell>
          <cell r="CP22">
            <v>58.072384596957988</v>
          </cell>
          <cell r="CQ22">
            <v>59.205114028174698</v>
          </cell>
          <cell r="CR22">
            <v>59.964788103503679</v>
          </cell>
          <cell r="CS22">
            <v>53.441852633118096</v>
          </cell>
          <cell r="CT22">
            <v>73.915433471229377</v>
          </cell>
          <cell r="CU22">
            <v>75.166026514959057</v>
          </cell>
          <cell r="CV22">
            <v>70.332948025008889</v>
          </cell>
          <cell r="CW22">
            <v>70.36218123513359</v>
          </cell>
          <cell r="CX22">
            <v>735.24896296331053</v>
          </cell>
        </row>
        <row r="23">
          <cell r="F23" t="str">
            <v>EPC</v>
          </cell>
          <cell r="G23" t="str">
            <v>PC</v>
          </cell>
          <cell r="H23">
            <v>0</v>
          </cell>
          <cell r="I23" t="str">
            <v>B</v>
          </cell>
          <cell r="J23" t="str">
            <v>0B</v>
          </cell>
          <cell r="K23">
            <v>15</v>
          </cell>
          <cell r="L23">
            <v>27</v>
          </cell>
          <cell r="M23">
            <v>9</v>
          </cell>
          <cell r="N23">
            <v>11</v>
          </cell>
          <cell r="O23">
            <v>26</v>
          </cell>
          <cell r="P23">
            <v>14</v>
          </cell>
          <cell r="Q23">
            <v>8</v>
          </cell>
          <cell r="R23">
            <v>1</v>
          </cell>
          <cell r="S23">
            <v>0</v>
          </cell>
          <cell r="T23">
            <v>0</v>
          </cell>
          <cell r="U23">
            <v>0</v>
          </cell>
          <cell r="V23">
            <v>11.60293448972141</v>
          </cell>
          <cell r="W23">
            <v>24.736518559896304</v>
          </cell>
          <cell r="X23">
            <v>23.582327172503796</v>
          </cell>
          <cell r="Y23">
            <v>14.815810459129171</v>
          </cell>
          <cell r="Z23">
            <v>13.010409417012587</v>
          </cell>
          <cell r="AA23">
            <v>28.72532533838152</v>
          </cell>
          <cell r="AB23">
            <v>40.492817657410932</v>
          </cell>
          <cell r="AC23">
            <v>24.606989400251795</v>
          </cell>
          <cell r="AD23">
            <v>25.170081038553956</v>
          </cell>
          <cell r="AE23">
            <v>5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1</v>
          </cell>
          <cell r="CH23">
            <v>52</v>
          </cell>
          <cell r="CI23">
            <v>22</v>
          </cell>
          <cell r="CJ23">
            <v>86</v>
          </cell>
          <cell r="CK23">
            <v>103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0.2857142857142857</v>
          </cell>
          <cell r="CX23">
            <v>0.2857142857142857</v>
          </cell>
        </row>
        <row r="24">
          <cell r="F24" t="str">
            <v>EPC</v>
          </cell>
          <cell r="G24" t="str">
            <v>PC</v>
          </cell>
          <cell r="H24">
            <v>53</v>
          </cell>
          <cell r="I24" t="str">
            <v>A</v>
          </cell>
          <cell r="J24" t="str">
            <v>53A</v>
          </cell>
          <cell r="K24">
            <v>35</v>
          </cell>
          <cell r="L24">
            <v>55</v>
          </cell>
          <cell r="M24">
            <v>9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1</v>
          </cell>
          <cell r="T24">
            <v>1</v>
          </cell>
          <cell r="U24">
            <v>5</v>
          </cell>
          <cell r="V24">
            <v>0.85226031416660686</v>
          </cell>
          <cell r="W24">
            <v>1.8169501084334323</v>
          </cell>
          <cell r="X24">
            <v>1.7321722864696067</v>
          </cell>
          <cell r="Y24">
            <v>1.088252914615353</v>
          </cell>
          <cell r="Z24">
            <v>0.95564235297561884</v>
          </cell>
          <cell r="AA24">
            <v>2.109936483664042</v>
          </cell>
          <cell r="AB24">
            <v>2.9742839217757902</v>
          </cell>
          <cell r="AC24">
            <v>1.8074359150722479</v>
          </cell>
          <cell r="AD24">
            <v>1.848796198282423</v>
          </cell>
          <cell r="AE24">
            <v>0</v>
          </cell>
          <cell r="AF24">
            <v>1.2975677139487576</v>
          </cell>
          <cell r="AG24">
            <v>2.7312615682591028</v>
          </cell>
          <cell r="AH24">
            <v>1.4453714550449801</v>
          </cell>
          <cell r="AI24">
            <v>1.9070456279992285</v>
          </cell>
          <cell r="AJ24">
            <v>1.3689190918315763</v>
          </cell>
          <cell r="AK24">
            <v>3.0415424600465819</v>
          </cell>
          <cell r="AL24">
            <v>1.6185990578137694</v>
          </cell>
          <cell r="AM24">
            <v>2.1056705491922756</v>
          </cell>
          <cell r="AN24">
            <v>1.5447562468852258</v>
          </cell>
          <cell r="AO24">
            <v>3.0844082748138368</v>
          </cell>
          <cell r="AP24">
            <v>1.6819815445794761</v>
          </cell>
          <cell r="AQ24">
            <v>2.1555983315809413</v>
          </cell>
          <cell r="AR24">
            <v>1.5710510895580831</v>
          </cell>
          <cell r="AS24">
            <v>2.5741094450304685</v>
          </cell>
          <cell r="AT24">
            <v>1.4694994931942675</v>
          </cell>
          <cell r="AU24">
            <v>1.9824488966518432</v>
          </cell>
          <cell r="AV24">
            <v>1.406961498757453</v>
          </cell>
          <cell r="AW24">
            <v>2.5075898785025208</v>
          </cell>
          <cell r="AX24">
            <v>1.8008625204108024</v>
          </cell>
          <cell r="AY24">
            <v>2.826199513509462</v>
          </cell>
          <cell r="AZ24">
            <v>1.0716385718382284</v>
          </cell>
          <cell r="BA24">
            <v>2.6000121416309878</v>
          </cell>
          <cell r="BB24">
            <v>1.8041251200788808</v>
          </cell>
          <cell r="BC24">
            <v>3.0548631592945621</v>
          </cell>
          <cell r="BD24">
            <v>1.7924490632710151</v>
          </cell>
          <cell r="BE24">
            <v>2.553486317138741</v>
          </cell>
          <cell r="BF24">
            <v>1.6493326631382892</v>
          </cell>
          <cell r="BG24">
            <v>2.9954498140932895</v>
          </cell>
          <cell r="BH24">
            <v>1.8819934320089176</v>
          </cell>
          <cell r="BI24">
            <v>2.6499695249232511</v>
          </cell>
          <cell r="BJ24">
            <v>1.8054011352078629</v>
          </cell>
          <cell r="BK24">
            <v>3.2078629581221061</v>
          </cell>
          <cell r="BL24">
            <v>1.9809176961159249</v>
          </cell>
          <cell r="BM24">
            <v>2.739459422413185</v>
          </cell>
          <cell r="BN24">
            <v>1.8936823525157938</v>
          </cell>
          <cell r="BO24">
            <v>3.1839795939060584</v>
          </cell>
          <cell r="BP24">
            <v>2.0417841653366442</v>
          </cell>
          <cell r="BQ24">
            <v>2.78991974518466</v>
          </cell>
          <cell r="BR24">
            <v>1.9827556622277238</v>
          </cell>
          <cell r="BS24">
            <v>2.8615388039483585</v>
          </cell>
          <cell r="BT24">
            <v>1.8367731880031961</v>
          </cell>
          <cell r="BU24">
            <v>2.4718373237228386</v>
          </cell>
          <cell r="BV24">
            <v>1.7008729016562982</v>
          </cell>
          <cell r="BW24">
            <v>2.651331954958482</v>
          </cell>
          <cell r="BX24">
            <v>2.1546377858125747</v>
          </cell>
          <cell r="BY24">
            <v>3.6907229702967603</v>
          </cell>
          <cell r="BZ24">
            <v>2.2039649211151016</v>
          </cell>
          <cell r="CA24">
            <v>2.7081061986269002</v>
          </cell>
          <cell r="CB24">
            <v>2.1404425559536508</v>
          </cell>
          <cell r="CC24">
            <v>3.7144066963199456</v>
          </cell>
          <cell r="CD24">
            <v>2.2436738696021195</v>
          </cell>
          <cell r="CE24">
            <v>2.5505365467315881</v>
          </cell>
          <cell r="CF24">
            <v>3.5505365467315881</v>
          </cell>
          <cell r="CH24">
            <v>0</v>
          </cell>
          <cell r="CI24">
            <v>9</v>
          </cell>
          <cell r="CJ24">
            <v>6</v>
          </cell>
          <cell r="CK24">
            <v>7</v>
          </cell>
          <cell r="CL24">
            <v>8.1634858462986841</v>
          </cell>
          <cell r="CM24">
            <v>8.2352095332005746</v>
          </cell>
          <cell r="CN24">
            <v>9.1550776320545761</v>
          </cell>
          <cell r="CO24">
            <v>8.1494735846347517</v>
          </cell>
          <cell r="CP24">
            <v>9.3469877629967133</v>
          </cell>
          <cell r="CQ24">
            <v>9.9477842716777669</v>
          </cell>
          <cell r="CR24">
            <v>9.9504887778242619</v>
          </cell>
          <cell r="CS24">
            <v>8.9598978681985653</v>
          </cell>
          <cell r="CT24">
            <v>12.300912776877789</v>
          </cell>
          <cell r="CU24">
            <v>9.9772777910286301</v>
          </cell>
          <cell r="CV24">
            <v>11.506844685315414</v>
          </cell>
          <cell r="CW24">
            <v>12.050370996048743</v>
          </cell>
          <cell r="CX24">
            <v>117.74381152615648</v>
          </cell>
        </row>
        <row r="25">
          <cell r="F25" t="str">
            <v>EPC</v>
          </cell>
          <cell r="G25" t="str">
            <v>PC</v>
          </cell>
          <cell r="H25">
            <v>50</v>
          </cell>
          <cell r="I25" t="str">
            <v>C</v>
          </cell>
          <cell r="J25" t="str">
            <v>50C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4</v>
          </cell>
          <cell r="R25">
            <v>1</v>
          </cell>
          <cell r="S25">
            <v>15</v>
          </cell>
          <cell r="T25">
            <v>4</v>
          </cell>
          <cell r="U25">
            <v>11</v>
          </cell>
          <cell r="V25">
            <v>0.87569316903557781</v>
          </cell>
          <cell r="W25">
            <v>1.8669070611242489</v>
          </cell>
          <cell r="X25">
            <v>1.7797982771700973</v>
          </cell>
          <cell r="Y25">
            <v>1.1181743742738994</v>
          </cell>
          <cell r="Z25">
            <v>0.98191769185000644</v>
          </cell>
          <cell r="AA25">
            <v>2.1679490821420009</v>
          </cell>
          <cell r="AB25">
            <v>3.0560617099932776</v>
          </cell>
          <cell r="AC25">
            <v>1.8571312754907012</v>
          </cell>
          <cell r="AD25">
            <v>1.8996287576267132</v>
          </cell>
          <cell r="AE25">
            <v>0</v>
          </cell>
          <cell r="AF25">
            <v>7.0960117105860219</v>
          </cell>
          <cell r="AG25">
            <v>14.936456775777573</v>
          </cell>
          <cell r="AH25">
            <v>7.9043063887076448</v>
          </cell>
          <cell r="AI25">
            <v>10.429065060290805</v>
          </cell>
          <cell r="AJ25">
            <v>7.4862111642100091</v>
          </cell>
          <cell r="AK25">
            <v>17.509799346637692</v>
          </cell>
          <cell r="AL25">
            <v>9.3180828797444679</v>
          </cell>
          <cell r="AM25">
            <v>12.122095709923597</v>
          </cell>
          <cell r="AN25">
            <v>8.8929785718037202</v>
          </cell>
          <cell r="AO25">
            <v>17.718410204015218</v>
          </cell>
          <cell r="AP25">
            <v>9.6621576351596978</v>
          </cell>
          <cell r="AQ25">
            <v>12.382853393929233</v>
          </cell>
          <cell r="AR25">
            <v>9.0249166699357506</v>
          </cell>
          <cell r="AS25">
            <v>19.989467151009634</v>
          </cell>
          <cell r="AT25">
            <v>11.411524053237926</v>
          </cell>
          <cell r="AU25">
            <v>15.394876536692189</v>
          </cell>
          <cell r="AV25">
            <v>10.925879906327951</v>
          </cell>
          <cell r="AW25">
            <v>19.472903765339733</v>
          </cell>
          <cell r="AX25">
            <v>10.532416816106103</v>
          </cell>
          <cell r="AY25">
            <v>16.529141422171268</v>
          </cell>
          <cell r="AZ25">
            <v>6.2675212498965074</v>
          </cell>
          <cell r="BA25">
            <v>15.206275488673887</v>
          </cell>
          <cell r="BB25">
            <v>10.403606195502821</v>
          </cell>
          <cell r="BC25">
            <v>17.616069382738079</v>
          </cell>
          <cell r="BD25">
            <v>10.336275445770761</v>
          </cell>
          <cell r="BE25">
            <v>14.724846837648812</v>
          </cell>
          <cell r="BF25">
            <v>9.0614480962525725</v>
          </cell>
          <cell r="BG25">
            <v>16.457027512987494</v>
          </cell>
          <cell r="BH25">
            <v>10.339688398087089</v>
          </cell>
          <cell r="BI25">
            <v>14.558955778546771</v>
          </cell>
          <cell r="BJ25">
            <v>9.9188896486614038</v>
          </cell>
          <cell r="BK25">
            <v>18.498352788294412</v>
          </cell>
          <cell r="BL25">
            <v>11.423092216127312</v>
          </cell>
          <cell r="BM25">
            <v>15.797272984093416</v>
          </cell>
          <cell r="BN25">
            <v>10.920043868180434</v>
          </cell>
          <cell r="BO25">
            <v>18.360627797293422</v>
          </cell>
          <cell r="BP25">
            <v>11.774082715198336</v>
          </cell>
          <cell r="BQ25">
            <v>16.088255755060786</v>
          </cell>
          <cell r="BR25">
            <v>11.433690968627912</v>
          </cell>
          <cell r="BS25">
            <v>21.569722687862342</v>
          </cell>
          <cell r="BT25">
            <v>13.845238880235982</v>
          </cell>
          <cell r="BU25">
            <v>18.632228760498627</v>
          </cell>
          <cell r="BV25">
            <v>12.820848966089434</v>
          </cell>
          <cell r="BW25">
            <v>19.985224363553467</v>
          </cell>
          <cell r="BX25">
            <v>12.42486054213585</v>
          </cell>
          <cell r="BY25">
            <v>21.282796815104014</v>
          </cell>
          <cell r="BZ25">
            <v>12.709308713012899</v>
          </cell>
          <cell r="CA25">
            <v>15.616472556450285</v>
          </cell>
          <cell r="CB25">
            <v>12.343002815272408</v>
          </cell>
          <cell r="CC25">
            <v>21.419370579331982</v>
          </cell>
          <cell r="CD25">
            <v>12.938292976852857</v>
          </cell>
          <cell r="CE25">
            <v>14.707836792535188</v>
          </cell>
          <cell r="CF25">
            <v>15.707836792535188</v>
          </cell>
          <cell r="CH25">
            <v>5</v>
          </cell>
          <cell r="CI25">
            <v>32</v>
          </cell>
          <cell r="CJ25">
            <v>6</v>
          </cell>
          <cell r="CK25">
            <v>7</v>
          </cell>
          <cell r="CL25">
            <v>44.643674886339198</v>
          </cell>
          <cell r="CM25">
            <v>47.240056190569312</v>
          </cell>
          <cell r="CN25">
            <v>52.599614433812917</v>
          </cell>
          <cell r="CO25">
            <v>63.285434437364763</v>
          </cell>
          <cell r="CP25">
            <v>58.099921812469319</v>
          </cell>
          <cell r="CQ25">
            <v>57.42544800128158</v>
          </cell>
          <cell r="CR25">
            <v>54.668072492443095</v>
          </cell>
          <cell r="CS25">
            <v>51.386654930607371</v>
          </cell>
          <cell r="CT25">
            <v>71.658090059769805</v>
          </cell>
          <cell r="CU25">
            <v>75.20677854702231</v>
          </cell>
          <cell r="CV25">
            <v>68.367610131590212</v>
          </cell>
          <cell r="CW25">
            <v>68.127381184209668</v>
          </cell>
          <cell r="CX25">
            <v>712.70873710747958</v>
          </cell>
        </row>
        <row r="26">
          <cell r="F26" t="str">
            <v>EPC</v>
          </cell>
          <cell r="G26" t="str">
            <v>PWC</v>
          </cell>
          <cell r="H26">
            <v>65</v>
          </cell>
          <cell r="I26" t="str">
            <v>C</v>
          </cell>
          <cell r="J26" t="str">
            <v>65C</v>
          </cell>
          <cell r="K26">
            <v>19</v>
          </cell>
          <cell r="L26">
            <v>15</v>
          </cell>
          <cell r="M26">
            <v>4</v>
          </cell>
          <cell r="N26">
            <v>0</v>
          </cell>
          <cell r="O26">
            <v>14</v>
          </cell>
          <cell r="P26">
            <v>2</v>
          </cell>
          <cell r="Q26">
            <v>1</v>
          </cell>
          <cell r="R26">
            <v>2</v>
          </cell>
          <cell r="S26">
            <v>2</v>
          </cell>
          <cell r="T26">
            <v>2</v>
          </cell>
          <cell r="U26">
            <v>5</v>
          </cell>
          <cell r="V26">
            <v>3.4493330472664043</v>
          </cell>
          <cell r="W26">
            <v>7.3536992748304106</v>
          </cell>
          <cell r="X26">
            <v>7.0105799976397973</v>
          </cell>
          <cell r="Y26">
            <v>4.404460327168195</v>
          </cell>
          <cell r="Z26">
            <v>3.8677487320403783</v>
          </cell>
          <cell r="AA26">
            <v>8.5394961137574619</v>
          </cell>
          <cell r="AB26">
            <v>12.03774909238445</v>
          </cell>
          <cell r="AC26">
            <v>7.3151927046741934</v>
          </cell>
          <cell r="AD26">
            <v>7.4825892023753244</v>
          </cell>
          <cell r="AE26">
            <v>1</v>
          </cell>
          <cell r="AF26">
            <v>0.25245912974133278</v>
          </cell>
          <cell r="AG26">
            <v>0.53140341826189375</v>
          </cell>
          <cell r="AH26">
            <v>0.28121632171562327</v>
          </cell>
          <cell r="AI26">
            <v>0.37104119842543476</v>
          </cell>
          <cell r="AJ26">
            <v>0.26634149331473222</v>
          </cell>
          <cell r="AK26">
            <v>0.64856981570598804</v>
          </cell>
          <cell r="AL26">
            <v>0.34514543407429032</v>
          </cell>
          <cell r="AM26">
            <v>0.44900716592535916</v>
          </cell>
          <cell r="AN26">
            <v>0.32939940425414305</v>
          </cell>
          <cell r="AO26">
            <v>0.66577868044265986</v>
          </cell>
          <cell r="AP26">
            <v>0.36306070840982257</v>
          </cell>
          <cell r="AQ26">
            <v>0.46529229754805351</v>
          </cell>
          <cell r="AR26">
            <v>0.33911604045904542</v>
          </cell>
          <cell r="AS26">
            <v>0.54889573639056988</v>
          </cell>
          <cell r="AT26">
            <v>0.31335186932305803</v>
          </cell>
          <cell r="AU26">
            <v>0.42273173313790713</v>
          </cell>
          <cell r="AV26">
            <v>0.30001644624108476</v>
          </cell>
          <cell r="AW26">
            <v>0.53471129426273822</v>
          </cell>
          <cell r="AX26">
            <v>1.2259048148690068</v>
          </cell>
          <cell r="AY26">
            <v>1.9238845564964935</v>
          </cell>
          <cell r="AZ26">
            <v>0.72949870971613673</v>
          </cell>
          <cell r="BA26">
            <v>1.7699115657180884</v>
          </cell>
          <cell r="BB26">
            <v>0.38101262060277391</v>
          </cell>
          <cell r="BC26">
            <v>0.64515559644488507</v>
          </cell>
          <cell r="BD26">
            <v>0.37854675781246078</v>
          </cell>
          <cell r="BE26">
            <v>0.53926997775177565</v>
          </cell>
          <cell r="BF26">
            <v>0.31463742284807567</v>
          </cell>
          <cell r="BG26">
            <v>0.57143148307251901</v>
          </cell>
          <cell r="BH26">
            <v>0.35902130388758458</v>
          </cell>
          <cell r="BI26">
            <v>0.50552541678360152</v>
          </cell>
          <cell r="BJ26">
            <v>0.3444100593435977</v>
          </cell>
          <cell r="BK26">
            <v>0.67746757617078734</v>
          </cell>
          <cell r="BL26">
            <v>0.41834938951603212</v>
          </cell>
          <cell r="BM26">
            <v>0.578545579767202</v>
          </cell>
          <cell r="BN26">
            <v>0.39992618454850959</v>
          </cell>
          <cell r="BO26">
            <v>0.67242365594181286</v>
          </cell>
          <cell r="BP26">
            <v>0.43120376013951217</v>
          </cell>
          <cell r="BQ26">
            <v>0.58920227957235793</v>
          </cell>
          <cell r="BR26">
            <v>0.41873754900510618</v>
          </cell>
          <cell r="BS26">
            <v>0.53580245949017058</v>
          </cell>
          <cell r="BT26">
            <v>0.34392250431823068</v>
          </cell>
          <cell r="BU26">
            <v>0.46283367385508273</v>
          </cell>
          <cell r="BV26">
            <v>0.31847615790852446</v>
          </cell>
          <cell r="BW26">
            <v>0.49644274627046925</v>
          </cell>
          <cell r="BX26">
            <v>0.45503728099873347</v>
          </cell>
          <cell r="BY26">
            <v>0.779442631323785</v>
          </cell>
          <cell r="BZ26">
            <v>0.46545466329626589</v>
          </cell>
          <cell r="CA26">
            <v>0.57192410222875101</v>
          </cell>
          <cell r="CB26">
            <v>0.45203939483861449</v>
          </cell>
          <cell r="CC26">
            <v>0.78444439002516453</v>
          </cell>
          <cell r="CD26">
            <v>0.47384078372440874</v>
          </cell>
          <cell r="CE26">
            <v>0.53864701666083059</v>
          </cell>
          <cell r="CF26">
            <v>1.5386470166608306</v>
          </cell>
          <cell r="CH26">
            <v>19</v>
          </cell>
          <cell r="CI26">
            <v>16</v>
          </cell>
          <cell r="CJ26">
            <v>26</v>
          </cell>
          <cell r="CK26">
            <v>30</v>
          </cell>
          <cell r="CL26">
            <v>1.5883152071812743</v>
          </cell>
          <cell r="CM26">
            <v>1.7450970009857474</v>
          </cell>
          <cell r="CN26">
            <v>1.974418900111357</v>
          </cell>
          <cell r="CO26">
            <v>1.7377704405962595</v>
          </cell>
          <cell r="CP26">
            <v>5.5254472667822281</v>
          </cell>
          <cell r="CQ26">
            <v>2.4496739713884921</v>
          </cell>
          <cell r="CR26">
            <v>1.8982199377390367</v>
          </cell>
          <cell r="CS26">
            <v>1.8711682936503629</v>
          </cell>
          <cell r="CT26">
            <v>2.5880366377058945</v>
          </cell>
          <cell r="CU26">
            <v>1.8681731563708237</v>
          </cell>
          <cell r="CV26">
            <v>2.4029164116450579</v>
          </cell>
          <cell r="CW26">
            <v>2.7702884617562198</v>
          </cell>
          <cell r="CX26">
            <v>28.419525685912753</v>
          </cell>
        </row>
        <row r="27">
          <cell r="F27" t="str">
            <v>EPC</v>
          </cell>
          <cell r="G27" t="str">
            <v>PC</v>
          </cell>
          <cell r="H27">
            <v>52</v>
          </cell>
          <cell r="I27" t="str">
            <v>C</v>
          </cell>
          <cell r="J27" t="str">
            <v>52C</v>
          </cell>
          <cell r="K27">
            <v>7</v>
          </cell>
          <cell r="L27">
            <v>4</v>
          </cell>
          <cell r="M27">
            <v>3</v>
          </cell>
          <cell r="N27">
            <v>1</v>
          </cell>
          <cell r="O27">
            <v>13</v>
          </cell>
          <cell r="P27">
            <v>3</v>
          </cell>
          <cell r="Q27">
            <v>9</v>
          </cell>
          <cell r="R27">
            <v>1</v>
          </cell>
          <cell r="S27">
            <v>16</v>
          </cell>
          <cell r="T27">
            <v>12</v>
          </cell>
          <cell r="U27">
            <v>8</v>
          </cell>
          <cell r="V27">
            <v>5.0756102665315037</v>
          </cell>
          <cell r="W27">
            <v>10.820790867351638</v>
          </cell>
          <cell r="X27">
            <v>10.315899138403136</v>
          </cell>
          <cell r="Y27">
            <v>6.4810569895018357</v>
          </cell>
          <cell r="Z27">
            <v>5.6912988405877654</v>
          </cell>
          <cell r="AA27">
            <v>12.565662275013628</v>
          </cell>
          <cell r="AB27">
            <v>17.713257038968067</v>
          </cell>
          <cell r="AC27">
            <v>10.764129379424661</v>
          </cell>
          <cell r="AD27">
            <v>11.010449282626418</v>
          </cell>
          <cell r="AE27">
            <v>2</v>
          </cell>
          <cell r="AF27">
            <v>9.6456584977976263</v>
          </cell>
          <cell r="AG27">
            <v>20.303230476823401</v>
          </cell>
          <cell r="AH27">
            <v>10.744379124078067</v>
          </cell>
          <cell r="AI27">
            <v>14.17630129792594</v>
          </cell>
          <cell r="AJ27">
            <v>10.17605935241704</v>
          </cell>
          <cell r="AK27">
            <v>19.095826793943822</v>
          </cell>
          <cell r="AL27">
            <v>10.16210941088721</v>
          </cell>
          <cell r="AM27">
            <v>13.220108093400887</v>
          </cell>
          <cell r="AN27">
            <v>9.6984994018236463</v>
          </cell>
          <cell r="AO27">
            <v>19.512996421846296</v>
          </cell>
          <cell r="AP27">
            <v>10.6407767509221</v>
          </cell>
          <cell r="AQ27">
            <v>13.637034654115451</v>
          </cell>
          <cell r="AR27">
            <v>9.9389936602782818</v>
          </cell>
          <cell r="AS27">
            <v>17.9691337613786</v>
          </cell>
          <cell r="AT27">
            <v>10.258162490512637</v>
          </cell>
          <cell r="AU27">
            <v>13.838917948033378</v>
          </cell>
          <cell r="AV27">
            <v>9.8216023475968139</v>
          </cell>
          <cell r="AW27">
            <v>17.504779383985191</v>
          </cell>
          <cell r="AX27">
            <v>11.27489862582379</v>
          </cell>
          <cell r="AY27">
            <v>17.694361812751151</v>
          </cell>
          <cell r="AZ27">
            <v>6.7093496166727888</v>
          </cell>
          <cell r="BA27">
            <v>16.278240560036338</v>
          </cell>
          <cell r="BB27">
            <v>11.25912637908109</v>
          </cell>
          <cell r="BC27">
            <v>19.064692353373232</v>
          </cell>
          <cell r="BD27">
            <v>11.186258816989087</v>
          </cell>
          <cell r="BE27">
            <v>15.935715783760275</v>
          </cell>
          <cell r="BF27">
            <v>12.097435406804511</v>
          </cell>
          <cell r="BG27">
            <v>21.970862185780781</v>
          </cell>
          <cell r="BH27">
            <v>13.803942945286401</v>
          </cell>
          <cell r="BI27">
            <v>19.436852173145596</v>
          </cell>
          <cell r="BJ27">
            <v>13.242157937375071</v>
          </cell>
          <cell r="BK27">
            <v>20.019528607134824</v>
          </cell>
          <cell r="BL27">
            <v>12.362447836296516</v>
          </cell>
          <cell r="BM27">
            <v>17.096330794377479</v>
          </cell>
          <cell r="BN27">
            <v>11.818032292504576</v>
          </cell>
          <cell r="BO27">
            <v>19.870478071186216</v>
          </cell>
          <cell r="BP27">
            <v>12.742301351763649</v>
          </cell>
          <cell r="BQ27">
            <v>17.411241963724994</v>
          </cell>
          <cell r="BR27">
            <v>12.373918156454966</v>
          </cell>
          <cell r="BS27">
            <v>19.556029925425175</v>
          </cell>
          <cell r="BT27">
            <v>12.552683675387035</v>
          </cell>
          <cell r="BU27">
            <v>16.892772730115695</v>
          </cell>
          <cell r="BV27">
            <v>11.623928118060073</v>
          </cell>
          <cell r="BW27">
            <v>18.119456210715015</v>
          </cell>
          <cell r="BX27">
            <v>13.446594618973299</v>
          </cell>
          <cell r="BY27">
            <v>23.032945936106643</v>
          </cell>
          <cell r="BZ27">
            <v>13.754433828187844</v>
          </cell>
          <cell r="CA27">
            <v>16.900662597602992</v>
          </cell>
          <cell r="CB27">
            <v>13.358005482231638</v>
          </cell>
          <cell r="CC27">
            <v>23.180750576402833</v>
          </cell>
          <cell r="CD27">
            <v>14.002248164577221</v>
          </cell>
          <cell r="CE27">
            <v>15.917306950895094</v>
          </cell>
          <cell r="CF27">
            <v>16.917306950895096</v>
          </cell>
          <cell r="CH27">
            <v>26</v>
          </cell>
          <cell r="CI27">
            <v>46</v>
          </cell>
          <cell r="CJ27">
            <v>38</v>
          </cell>
          <cell r="CK27">
            <v>45</v>
          </cell>
          <cell r="CL27">
            <v>60.684460455149051</v>
          </cell>
          <cell r="CM27">
            <v>52.381212250309879</v>
          </cell>
          <cell r="CN27">
            <v>57.886301230800839</v>
          </cell>
          <cell r="CO27">
            <v>56.889182085802915</v>
          </cell>
          <cell r="CP27">
            <v>59.80933858669168</v>
          </cell>
          <cell r="CQ27">
            <v>62.096719207499774</v>
          </cell>
          <cell r="CR27">
            <v>72.984303255606605</v>
          </cell>
          <cell r="CS27">
            <v>57.045254630594577</v>
          </cell>
          <cell r="CT27">
            <v>77.009690396409411</v>
          </cell>
          <cell r="CU27">
            <v>68.185670865764379</v>
          </cell>
          <cell r="CV27">
            <v>72.485737842948211</v>
          </cell>
          <cell r="CW27">
            <v>73.706207816877239</v>
          </cell>
          <cell r="CX27">
            <v>771.16407862445465</v>
          </cell>
        </row>
        <row r="28">
          <cell r="F28" t="str">
            <v>EPC</v>
          </cell>
          <cell r="G28" t="str">
            <v>PC</v>
          </cell>
          <cell r="H28">
            <v>52</v>
          </cell>
          <cell r="I28" t="str">
            <v>D</v>
          </cell>
          <cell r="J28" t="str">
            <v>52D</v>
          </cell>
          <cell r="K28">
            <v>34</v>
          </cell>
          <cell r="L28">
            <v>14</v>
          </cell>
          <cell r="M28">
            <v>11</v>
          </cell>
          <cell r="N28">
            <v>4</v>
          </cell>
          <cell r="O28">
            <v>16</v>
          </cell>
          <cell r="P28">
            <v>7</v>
          </cell>
          <cell r="Q28">
            <v>23</v>
          </cell>
          <cell r="R28">
            <v>11</v>
          </cell>
          <cell r="S28">
            <v>33</v>
          </cell>
          <cell r="T28">
            <v>21</v>
          </cell>
          <cell r="U28">
            <v>20</v>
          </cell>
          <cell r="V28">
            <v>9.7282530108520486</v>
          </cell>
          <cell r="W28">
            <v>20.739849162423976</v>
          </cell>
          <cell r="X28">
            <v>19.772140015272676</v>
          </cell>
          <cell r="Y28">
            <v>12.422025896545186</v>
          </cell>
          <cell r="Z28">
            <v>10.908322777793218</v>
          </cell>
          <cell r="AA28">
            <v>24.08418602710945</v>
          </cell>
          <cell r="AB28">
            <v>33.950409324688799</v>
          </cell>
          <cell r="AC28">
            <v>20.631247977230601</v>
          </cell>
          <cell r="AD28">
            <v>21.103361125033967</v>
          </cell>
          <cell r="AE28">
            <v>4</v>
          </cell>
          <cell r="AF28">
            <v>22.720884461478853</v>
          </cell>
          <cell r="AG28">
            <v>47.825387345406241</v>
          </cell>
          <cell r="AH28">
            <v>25.308981936717228</v>
          </cell>
          <cell r="AI28">
            <v>33.39306527955889</v>
          </cell>
          <cell r="AJ28">
            <v>23.970273141249031</v>
          </cell>
          <cell r="AK28">
            <v>44.98128089240101</v>
          </cell>
          <cell r="AL28">
            <v>23.937413278978763</v>
          </cell>
          <cell r="AM28">
            <v>31.140699064455422</v>
          </cell>
          <cell r="AN28">
            <v>22.845354146517924</v>
          </cell>
          <cell r="AO28">
            <v>45.963947127015714</v>
          </cell>
          <cell r="AP28">
            <v>25.064940791060948</v>
          </cell>
          <cell r="AQ28">
            <v>32.122792740805288</v>
          </cell>
          <cell r="AR28">
            <v>23.411851733099954</v>
          </cell>
          <cell r="AS28">
            <v>42.327292860136261</v>
          </cell>
          <cell r="AT28">
            <v>24.163671644318658</v>
          </cell>
          <cell r="AU28">
            <v>32.598340055367515</v>
          </cell>
          <cell r="AV28">
            <v>23.135329974339164</v>
          </cell>
          <cell r="AW28">
            <v>41.233480326720674</v>
          </cell>
          <cell r="AX28">
            <v>26.558650096384923</v>
          </cell>
          <cell r="AY28">
            <v>41.680052270036043</v>
          </cell>
          <cell r="AZ28">
            <v>15.804245763718125</v>
          </cell>
          <cell r="BA28">
            <v>38.344299985863373</v>
          </cell>
          <cell r="BB28">
            <v>26.521497692946568</v>
          </cell>
          <cell r="BC28">
            <v>44.90794198794584</v>
          </cell>
          <cell r="BD28">
            <v>26.349854102240961</v>
          </cell>
          <cell r="BE28">
            <v>37.537463846190875</v>
          </cell>
          <cell r="BF28">
            <v>28.496181180472849</v>
          </cell>
          <cell r="BG28">
            <v>51.753586482061401</v>
          </cell>
          <cell r="BH28">
            <v>32.515954493341297</v>
          </cell>
          <cell r="BI28">
            <v>45.784585118965182</v>
          </cell>
          <cell r="BJ28">
            <v>31.192638696927943</v>
          </cell>
          <cell r="BK28">
            <v>47.157111830139812</v>
          </cell>
          <cell r="BL28">
            <v>29.120432681054016</v>
          </cell>
          <cell r="BM28">
            <v>40.271356982311396</v>
          </cell>
          <cell r="BN28">
            <v>27.838031622344111</v>
          </cell>
          <cell r="BO28">
            <v>46.806015012127531</v>
          </cell>
          <cell r="BP28">
            <v>30.01519873970993</v>
          </cell>
          <cell r="BQ28">
            <v>41.013147736774428</v>
          </cell>
          <cell r="BR28">
            <v>29.147451657427258</v>
          </cell>
          <cell r="BS28">
            <v>46.065314935445969</v>
          </cell>
          <cell r="BT28">
            <v>29.568543768689462</v>
          </cell>
          <cell r="BU28">
            <v>39.791864653161412</v>
          </cell>
          <cell r="BV28">
            <v>27.380808455874842</v>
          </cell>
          <cell r="BW28">
            <v>42.681385740795371</v>
          </cell>
          <cell r="BX28">
            <v>31.674200658025992</v>
          </cell>
          <cell r="BY28">
            <v>54.255383760606762</v>
          </cell>
          <cell r="BZ28">
            <v>32.399333017509143</v>
          </cell>
          <cell r="CA28">
            <v>39.81044967435372</v>
          </cell>
          <cell r="CB28">
            <v>31.465524024812304</v>
          </cell>
          <cell r="CC28">
            <v>54.603545802193345</v>
          </cell>
          <cell r="CD28">
            <v>32.983073454337458</v>
          </cell>
          <cell r="CE28">
            <v>37.494100817664005</v>
          </cell>
          <cell r="CF28">
            <v>38.494100817664005</v>
          </cell>
          <cell r="CH28">
            <v>58</v>
          </cell>
          <cell r="CI28">
            <v>93</v>
          </cell>
          <cell r="CJ28">
            <v>72</v>
          </cell>
          <cell r="CK28">
            <v>87</v>
          </cell>
          <cell r="CL28">
            <v>142.94561796101783</v>
          </cell>
          <cell r="CM28">
            <v>123.38685552295215</v>
          </cell>
          <cell r="CN28">
            <v>136.35439845477529</v>
          </cell>
          <cell r="CO28">
            <v>134.00562891322465</v>
          </cell>
          <cell r="CP28">
            <v>140.88421978198483</v>
          </cell>
          <cell r="CQ28">
            <v>146.27227191099948</v>
          </cell>
          <cell r="CR28">
            <v>171.91858100209558</v>
          </cell>
          <cell r="CS28">
            <v>134.37326646317831</v>
          </cell>
          <cell r="CT28">
            <v>181.40060404487554</v>
          </cell>
          <cell r="CU28">
            <v>160.6151358171339</v>
          </cell>
          <cell r="CV28">
            <v>170.74418247450024</v>
          </cell>
          <cell r="CW28">
            <v>173.23176571467593</v>
          </cell>
          <cell r="CX28">
            <v>1816.1325280614137</v>
          </cell>
        </row>
        <row r="29">
          <cell r="F29" t="str">
            <v>EPC</v>
          </cell>
          <cell r="G29" t="str">
            <v>PC</v>
          </cell>
          <cell r="H29">
            <v>53</v>
          </cell>
          <cell r="I29" t="str">
            <v>B</v>
          </cell>
          <cell r="J29" t="str">
            <v>53B</v>
          </cell>
          <cell r="K29">
            <v>2</v>
          </cell>
          <cell r="L29">
            <v>11</v>
          </cell>
          <cell r="M29">
            <v>18</v>
          </cell>
          <cell r="N29">
            <v>9</v>
          </cell>
          <cell r="O29">
            <v>66</v>
          </cell>
          <cell r="P29">
            <v>25</v>
          </cell>
          <cell r="Q29">
            <v>82</v>
          </cell>
          <cell r="R29">
            <v>27</v>
          </cell>
          <cell r="S29">
            <v>73</v>
          </cell>
          <cell r="T29">
            <v>37</v>
          </cell>
          <cell r="U29">
            <v>89</v>
          </cell>
          <cell r="V29">
            <v>36.007998273539137</v>
          </cell>
          <cell r="W29">
            <v>76.766142081312509</v>
          </cell>
          <cell r="X29">
            <v>73.184279103340884</v>
          </cell>
          <cell r="Y29">
            <v>45.978685642498661</v>
          </cell>
          <cell r="Z29">
            <v>40.375889413219895</v>
          </cell>
          <cell r="AA29">
            <v>89.144816434805776</v>
          </cell>
          <cell r="AB29">
            <v>125.66349569502714</v>
          </cell>
          <cell r="AC29">
            <v>76.36416741180247</v>
          </cell>
          <cell r="AD29">
            <v>78.111639377432383</v>
          </cell>
          <cell r="AE29">
            <v>15</v>
          </cell>
          <cell r="AF29">
            <v>53.014909455620668</v>
          </cell>
          <cell r="AG29">
            <v>111.5915440745862</v>
          </cell>
          <cell r="AH29">
            <v>59.053748020409188</v>
          </cell>
          <cell r="AI29">
            <v>77.916435658254187</v>
          </cell>
          <cell r="AJ29">
            <v>55.930122894832976</v>
          </cell>
          <cell r="AK29">
            <v>124.26873479618888</v>
          </cell>
          <cell r="AL29">
            <v>66.131332933533997</v>
          </cell>
          <cell r="AM29">
            <v>86.031682438427225</v>
          </cell>
          <cell r="AN29">
            <v>63.1143266584535</v>
          </cell>
          <cell r="AO29">
            <v>126.02010951382248</v>
          </cell>
          <cell r="AP29">
            <v>68.72096024996145</v>
          </cell>
          <cell r="AQ29">
            <v>88.071588976021303</v>
          </cell>
          <cell r="AR29">
            <v>64.188658801944541</v>
          </cell>
          <cell r="AS29">
            <v>105.17075732553056</v>
          </cell>
          <cell r="AT29">
            <v>60.039550721937204</v>
          </cell>
          <cell r="AU29">
            <v>80.997197777489575</v>
          </cell>
          <cell r="AV29">
            <v>57.484426949233068</v>
          </cell>
          <cell r="AW29">
            <v>102.45295789310298</v>
          </cell>
          <cell r="AX29">
            <v>73.578097262498503</v>
          </cell>
          <cell r="AY29">
            <v>115.47043726624374</v>
          </cell>
          <cell r="AZ29">
            <v>43.784090220819053</v>
          </cell>
          <cell r="BA29">
            <v>106.22906750092322</v>
          </cell>
          <cell r="BB29">
            <v>73.711397763222834</v>
          </cell>
          <cell r="BC29">
            <v>124.81298050832066</v>
          </cell>
          <cell r="BD29">
            <v>73.23434744221575</v>
          </cell>
          <cell r="BE29">
            <v>104.32815524309713</v>
          </cell>
          <cell r="BF29">
            <v>67.387020236792949</v>
          </cell>
          <cell r="BG29">
            <v>122.38552097581153</v>
          </cell>
          <cell r="BH29">
            <v>76.892874507792911</v>
          </cell>
          <cell r="BI29">
            <v>108.27018344686427</v>
          </cell>
          <cell r="BJ29">
            <v>73.76353209563554</v>
          </cell>
          <cell r="BK29">
            <v>131.06411514613174</v>
          </cell>
          <cell r="BL29">
            <v>80.934637298450653</v>
          </cell>
          <cell r="BM29">
            <v>111.92648497288155</v>
          </cell>
          <cell r="BN29">
            <v>77.370450402788137</v>
          </cell>
          <cell r="BO29">
            <v>130.08830912244753</v>
          </cell>
          <cell r="BP29">
            <v>83.421467326611463</v>
          </cell>
          <cell r="BQ29">
            <v>113.98814958897326</v>
          </cell>
          <cell r="BR29">
            <v>81.009731342446997</v>
          </cell>
          <cell r="BS29">
            <v>116.91429970417578</v>
          </cell>
          <cell r="BT29">
            <v>75.045304538416289</v>
          </cell>
          <cell r="BU29">
            <v>100.9922106549617</v>
          </cell>
          <cell r="BV29">
            <v>69.492807124814462</v>
          </cell>
          <cell r="BW29">
            <v>108.32584844544654</v>
          </cell>
          <cell r="BX29">
            <v>88.032343820342348</v>
          </cell>
          <cell r="BY29">
            <v>150.79239564355333</v>
          </cell>
          <cell r="BZ29">
            <v>90.047709634131294</v>
          </cell>
          <cell r="CA29">
            <v>110.64548182961335</v>
          </cell>
          <cell r="CB29">
            <v>87.452367286106295</v>
          </cell>
          <cell r="CC29">
            <v>151.76004502107207</v>
          </cell>
          <cell r="CD29">
            <v>91.670103815172297</v>
          </cell>
          <cell r="CE29">
            <v>104.20763605217631</v>
          </cell>
          <cell r="CF29">
            <v>105.20763605217631</v>
          </cell>
          <cell r="CH29">
            <v>203</v>
          </cell>
          <cell r="CI29">
            <v>268</v>
          </cell>
          <cell r="CJ29">
            <v>267</v>
          </cell>
          <cell r="CK29">
            <v>321</v>
          </cell>
          <cell r="CL29">
            <v>333.53670743448907</v>
          </cell>
          <cell r="CM29">
            <v>336.46713235648048</v>
          </cell>
          <cell r="CN29">
            <v>374.05031468108695</v>
          </cell>
          <cell r="CO29">
            <v>332.96420645793415</v>
          </cell>
          <cell r="CP29">
            <v>381.89121431672288</v>
          </cell>
          <cell r="CQ29">
            <v>406.43804309997728</v>
          </cell>
          <cell r="CR29">
            <v>406.5485414939626</v>
          </cell>
          <cell r="CS29">
            <v>366.07582718639856</v>
          </cell>
          <cell r="CT29">
            <v>502.58015059814966</v>
          </cell>
          <cell r="CU29">
            <v>407.6430640334554</v>
          </cell>
          <cell r="CV29">
            <v>470.13679714288696</v>
          </cell>
          <cell r="CW29">
            <v>480.95597416509361</v>
          </cell>
          <cell r="CX29">
            <v>4799.2879729666383</v>
          </cell>
        </row>
        <row r="30">
          <cell r="F30" t="str">
            <v>EPC</v>
          </cell>
          <cell r="G30" t="str">
            <v>PC</v>
          </cell>
          <cell r="H30">
            <v>54</v>
          </cell>
          <cell r="I30" t="str">
            <v>B</v>
          </cell>
          <cell r="J30" t="str">
            <v>54B</v>
          </cell>
          <cell r="K30">
            <v>0</v>
          </cell>
          <cell r="L30">
            <v>16</v>
          </cell>
          <cell r="M30">
            <v>5</v>
          </cell>
          <cell r="N30">
            <v>2</v>
          </cell>
          <cell r="O30">
            <v>15</v>
          </cell>
          <cell r="P30">
            <v>3</v>
          </cell>
          <cell r="Q30">
            <v>5</v>
          </cell>
          <cell r="R30">
            <v>0</v>
          </cell>
          <cell r="S30">
            <v>9</v>
          </cell>
          <cell r="T30">
            <v>8</v>
          </cell>
          <cell r="U30">
            <v>14</v>
          </cell>
          <cell r="V30">
            <v>4.6667447110074889</v>
          </cell>
          <cell r="W30">
            <v>9.9491225482999681</v>
          </cell>
          <cell r="X30">
            <v>9.4849023497479621</v>
          </cell>
          <cell r="Y30">
            <v>5.9589757367569698</v>
          </cell>
          <cell r="Z30">
            <v>5.2328365198193358</v>
          </cell>
          <cell r="AA30">
            <v>11.553435918613037</v>
          </cell>
          <cell r="AB30">
            <v>16.286366419108376</v>
          </cell>
          <cell r="AC30">
            <v>9.8970254239709696</v>
          </cell>
          <cell r="AD30">
            <v>10.123503038507794</v>
          </cell>
          <cell r="AE30">
            <v>2</v>
          </cell>
          <cell r="AF30">
            <v>10.777456649577465</v>
          </cell>
          <cell r="AG30">
            <v>22.685562251691401</v>
          </cell>
          <cell r="AH30">
            <v>12.005098486828679</v>
          </cell>
          <cell r="AI30">
            <v>15.839714077025487</v>
          </cell>
          <cell r="AJ30">
            <v>11.370093452846499</v>
          </cell>
          <cell r="AK30">
            <v>25.612399347463761</v>
          </cell>
          <cell r="AL30">
            <v>13.629993990457045</v>
          </cell>
          <cell r="AM30">
            <v>17.731554205980057</v>
          </cell>
          <cell r="AN30">
            <v>13.008174112127234</v>
          </cell>
          <cell r="AO30">
            <v>25.985627084578798</v>
          </cell>
          <cell r="AP30">
            <v>14.170414966619205</v>
          </cell>
          <cell r="AQ30">
            <v>18.160557681678313</v>
          </cell>
          <cell r="AR30">
            <v>13.235844319780131</v>
          </cell>
          <cell r="AS30">
            <v>26.96369601530731</v>
          </cell>
          <cell r="AT30">
            <v>15.39294986296489</v>
          </cell>
          <cell r="AU30">
            <v>20.7660748529552</v>
          </cell>
          <cell r="AV30">
            <v>14.737866810977065</v>
          </cell>
          <cell r="AW30">
            <v>26.266906150994309</v>
          </cell>
          <cell r="AX30">
            <v>14.000853235100021</v>
          </cell>
          <cell r="AY30">
            <v>21.97236277244015</v>
          </cell>
          <cell r="AZ30">
            <v>8.331482384316951</v>
          </cell>
          <cell r="BA30">
            <v>20.21386307498345</v>
          </cell>
          <cell r="BB30">
            <v>15.186669464547741</v>
          </cell>
          <cell r="BC30">
            <v>25.715066290747142</v>
          </cell>
          <cell r="BD30">
            <v>15.088383368191749</v>
          </cell>
          <cell r="BE30">
            <v>21.494602701910097</v>
          </cell>
          <cell r="BF30">
            <v>13.69244885060492</v>
          </cell>
          <cell r="BG30">
            <v>24.867659678784555</v>
          </cell>
          <cell r="BH30">
            <v>15.623954694454438</v>
          </cell>
          <cell r="BI30">
            <v>21.999547445227027</v>
          </cell>
          <cell r="BJ30">
            <v>14.988099884968463</v>
          </cell>
          <cell r="BK30">
            <v>27.002979943229636</v>
          </cell>
          <cell r="BL30">
            <v>16.674864704544802</v>
          </cell>
          <cell r="BM30">
            <v>23.060077317647966</v>
          </cell>
          <cell r="BN30">
            <v>15.940539621357932</v>
          </cell>
          <cell r="BO30">
            <v>26.801935817179963</v>
          </cell>
          <cell r="BP30">
            <v>17.187223265068983</v>
          </cell>
          <cell r="BQ30">
            <v>23.484839566383396</v>
          </cell>
          <cell r="BR30">
            <v>16.690336238928019</v>
          </cell>
          <cell r="BS30">
            <v>30.858274281703238</v>
          </cell>
          <cell r="BT30">
            <v>19.807402489343975</v>
          </cell>
          <cell r="BU30">
            <v>26.655809807626564</v>
          </cell>
          <cell r="BV30">
            <v>18.341880405467922</v>
          </cell>
          <cell r="BW30">
            <v>28.591444772674066</v>
          </cell>
          <cell r="BX30">
            <v>18.137196530764957</v>
          </cell>
          <cell r="BY30">
            <v>31.067573535398761</v>
          </cell>
          <cell r="BZ30">
            <v>18.552419893676586</v>
          </cell>
          <cell r="CA30">
            <v>22.796153800930078</v>
          </cell>
          <cell r="CB30">
            <v>18.017704672111975</v>
          </cell>
          <cell r="CC30">
            <v>31.26693715757775</v>
          </cell>
          <cell r="CD30">
            <v>18.886679789925203</v>
          </cell>
          <cell r="CE30">
            <v>21.469772279856127</v>
          </cell>
          <cell r="CF30">
            <v>22.469772279856127</v>
          </cell>
          <cell r="CH30">
            <v>24</v>
          </cell>
          <cell r="CI30">
            <v>40</v>
          </cell>
          <cell r="CJ30">
            <v>35</v>
          </cell>
          <cell r="CK30">
            <v>42</v>
          </cell>
          <cell r="CL30">
            <v>67.805027723892465</v>
          </cell>
          <cell r="CM30">
            <v>69.280087087764926</v>
          </cell>
          <cell r="CN30">
            <v>77.127375814996682</v>
          </cell>
          <cell r="CO30">
            <v>85.365417871059989</v>
          </cell>
          <cell r="CP30">
            <v>77.50524783898409</v>
          </cell>
          <cell r="CQ30">
            <v>83.260111275391992</v>
          </cell>
          <cell r="CR30">
            <v>82.607082048343145</v>
          </cell>
          <cell r="CS30">
            <v>75.302550471118664</v>
          </cell>
          <cell r="CT30">
            <v>104.51319940630448</v>
          </cell>
          <cell r="CU30">
            <v>107.59301052828354</v>
          </cell>
          <cell r="CV30">
            <v>99.55022669178355</v>
          </cell>
          <cell r="CW30">
            <v>99.317622236705688</v>
          </cell>
          <cell r="CX30">
            <v>1029.2269589946293</v>
          </cell>
        </row>
        <row r="31">
          <cell r="F31" t="str">
            <v>EPC</v>
          </cell>
          <cell r="G31" t="str">
            <v>PC</v>
          </cell>
          <cell r="H31">
            <v>50</v>
          </cell>
          <cell r="I31" t="str">
            <v>A</v>
          </cell>
          <cell r="J31" t="str">
            <v>50A</v>
          </cell>
          <cell r="K31">
            <v>48</v>
          </cell>
          <cell r="L31">
            <v>42</v>
          </cell>
          <cell r="M31">
            <v>27</v>
          </cell>
          <cell r="N31">
            <v>13</v>
          </cell>
          <cell r="O31">
            <v>47</v>
          </cell>
          <cell r="P31">
            <v>17</v>
          </cell>
          <cell r="Q31">
            <v>58</v>
          </cell>
          <cell r="R31">
            <v>20</v>
          </cell>
          <cell r="S31">
            <v>65</v>
          </cell>
          <cell r="T31">
            <v>54</v>
          </cell>
          <cell r="U31">
            <v>71</v>
          </cell>
          <cell r="V31">
            <v>26.708641655585129</v>
          </cell>
          <cell r="W31">
            <v>56.940665364289607</v>
          </cell>
          <cell r="X31">
            <v>54.283847453687976</v>
          </cell>
          <cell r="Y31">
            <v>34.104318415353937</v>
          </cell>
          <cell r="Z31">
            <v>29.948489601425202</v>
          </cell>
          <cell r="AA31">
            <v>66.12244700533104</v>
          </cell>
          <cell r="AB31">
            <v>93.209882154794983</v>
          </cell>
          <cell r="AC31">
            <v>56.642503902466395</v>
          </cell>
          <cell r="AD31">
            <v>57.938677107614765</v>
          </cell>
          <cell r="AE31">
            <v>11</v>
          </cell>
          <cell r="AF31">
            <v>36.685041673595663</v>
          </cell>
          <cell r="AG31">
            <v>77.218663331378409</v>
          </cell>
          <cell r="AH31">
            <v>40.863772651054617</v>
          </cell>
          <cell r="AI31">
            <v>53.916298613578881</v>
          </cell>
          <cell r="AJ31">
            <v>38.702299226293256</v>
          </cell>
          <cell r="AK31">
            <v>90.522358886391103</v>
          </cell>
          <cell r="AL31">
            <v>48.172730359433672</v>
          </cell>
          <cell r="AM31">
            <v>62.668947632435213</v>
          </cell>
          <cell r="AN31">
            <v>45.975021295739992</v>
          </cell>
          <cell r="AO31">
            <v>91.600837658493788</v>
          </cell>
          <cell r="AP31">
            <v>49.951531925165241</v>
          </cell>
          <cell r="AQ31">
            <v>64.017015659181325</v>
          </cell>
          <cell r="AR31">
            <v>46.657116369101814</v>
          </cell>
          <cell r="AS31">
            <v>103.34177357314417</v>
          </cell>
          <cell r="AT31">
            <v>58.995426237494186</v>
          </cell>
          <cell r="AU31">
            <v>79.588607001012463</v>
          </cell>
          <cell r="AV31">
            <v>56.484737628940735</v>
          </cell>
          <cell r="AW31">
            <v>100.67123833402052</v>
          </cell>
          <cell r="AX31">
            <v>54.450607690812696</v>
          </cell>
          <cell r="AY31">
            <v>85.452542446696768</v>
          </cell>
          <cell r="AZ31">
            <v>32.401902310785722</v>
          </cell>
          <cell r="BA31">
            <v>78.613575167861242</v>
          </cell>
          <cell r="BB31">
            <v>53.784681086184406</v>
          </cell>
          <cell r="BC31">
            <v>91.071754922079876</v>
          </cell>
          <cell r="BD31">
            <v>53.4365938139847</v>
          </cell>
          <cell r="BE31">
            <v>76.124679877656121</v>
          </cell>
          <cell r="BF31">
            <v>46.84597695043783</v>
          </cell>
          <cell r="BG31">
            <v>85.079727142614601</v>
          </cell>
          <cell r="BH31">
            <v>53.454238133506841</v>
          </cell>
          <cell r="BI31">
            <v>75.267054402298399</v>
          </cell>
          <cell r="BJ31">
            <v>51.278787994966507</v>
          </cell>
          <cell r="BK31">
            <v>95.632993660239038</v>
          </cell>
          <cell r="BL31">
            <v>59.055231456960072</v>
          </cell>
          <cell r="BM31">
            <v>81.668920710218799</v>
          </cell>
          <cell r="BN31">
            <v>56.454566412857339</v>
          </cell>
          <cell r="BO31">
            <v>94.920981442611279</v>
          </cell>
          <cell r="BP31">
            <v>60.869786112534797</v>
          </cell>
          <cell r="BQ31">
            <v>83.173246733710485</v>
          </cell>
          <cell r="BR31">
            <v>59.110025007623555</v>
          </cell>
          <cell r="BS31">
            <v>111.5113965372506</v>
          </cell>
          <cell r="BT31">
            <v>71.577272701597352</v>
          </cell>
          <cell r="BU31">
            <v>96.325107176917442</v>
          </cell>
          <cell r="BV31">
            <v>66.281370126575567</v>
          </cell>
          <cell r="BW31">
            <v>103.31983916252172</v>
          </cell>
          <cell r="BX31">
            <v>64.234184689532512</v>
          </cell>
          <cell r="BY31">
            <v>110.02804391204718</v>
          </cell>
          <cell r="BZ31">
            <v>65.704728063500653</v>
          </cell>
          <cell r="CA31">
            <v>80.73421661259205</v>
          </cell>
          <cell r="CB31">
            <v>63.810995686502643</v>
          </cell>
          <cell r="CC31">
            <v>110.73410450447101</v>
          </cell>
          <cell r="CD31">
            <v>66.88853350297515</v>
          </cell>
          <cell r="CE31">
            <v>76.036741153861158</v>
          </cell>
          <cell r="CF31">
            <v>77.036741153861158</v>
          </cell>
          <cell r="CH31">
            <v>146</v>
          </cell>
          <cell r="CI31">
            <v>241</v>
          </cell>
          <cell r="CJ31">
            <v>198</v>
          </cell>
          <cell r="CK31">
            <v>238</v>
          </cell>
          <cell r="CL31">
            <v>230.79937582748943</v>
          </cell>
          <cell r="CM31">
            <v>244.22217728709424</v>
          </cell>
          <cell r="CN31">
            <v>271.93008216725929</v>
          </cell>
          <cell r="CO31">
            <v>327.1737553931689</v>
          </cell>
          <cell r="CP31">
            <v>300.36563352106788</v>
          </cell>
          <cell r="CQ31">
            <v>296.87873117643687</v>
          </cell>
          <cell r="CR31">
            <v>282.62362005527189</v>
          </cell>
          <cell r="CS31">
            <v>265.65931039597024</v>
          </cell>
          <cell r="CT31">
            <v>370.45880521465898</v>
          </cell>
          <cell r="CU31">
            <v>388.80485512988901</v>
          </cell>
          <cell r="CV31">
            <v>353.44764483123998</v>
          </cell>
          <cell r="CW31">
            <v>351.01433183642627</v>
          </cell>
          <cell r="CX31">
            <v>3683.3783228359725</v>
          </cell>
        </row>
        <row r="32">
          <cell r="F32" t="str">
            <v>EPC</v>
          </cell>
          <cell r="G32" t="str">
            <v>PC</v>
          </cell>
          <cell r="H32">
            <v>52</v>
          </cell>
          <cell r="I32" t="str">
            <v>A</v>
          </cell>
          <cell r="J32" t="str">
            <v>52A</v>
          </cell>
          <cell r="K32">
            <v>44</v>
          </cell>
          <cell r="L32">
            <v>37</v>
          </cell>
          <cell r="M32">
            <v>21</v>
          </cell>
          <cell r="N32">
            <v>10</v>
          </cell>
          <cell r="O32">
            <v>45</v>
          </cell>
          <cell r="P32">
            <v>9</v>
          </cell>
          <cell r="Q32">
            <v>77</v>
          </cell>
          <cell r="R32">
            <v>23</v>
          </cell>
          <cell r="S32">
            <v>64</v>
          </cell>
          <cell r="T32">
            <v>36</v>
          </cell>
          <cell r="U32">
            <v>51</v>
          </cell>
          <cell r="V32">
            <v>27.7043727048178</v>
          </cell>
          <cell r="W32">
            <v>59.063483484294373</v>
          </cell>
          <cell r="X32">
            <v>56.307616130450462</v>
          </cell>
          <cell r="Y32">
            <v>35.375769401030858</v>
          </cell>
          <cell r="Z32">
            <v>31.065006171541558</v>
          </cell>
          <cell r="AA32">
            <v>68.587573251116055</v>
          </cell>
          <cell r="AB32">
            <v>96.68486133770071</v>
          </cell>
          <cell r="AC32">
            <v>58.754206196026288</v>
          </cell>
          <cell r="AD32">
            <v>60.098702334335869</v>
          </cell>
          <cell r="AE32">
            <v>11</v>
          </cell>
          <cell r="AF32">
            <v>49.08568435545903</v>
          </cell>
          <cell r="AG32">
            <v>103.32088398205686</v>
          </cell>
          <cell r="AH32">
            <v>54.67695154253061</v>
          </cell>
          <cell r="AI32">
            <v>72.141622160556452</v>
          </cell>
          <cell r="AJ32">
            <v>51.78483537118894</v>
          </cell>
          <cell r="AK32">
            <v>97.176540795847458</v>
          </cell>
          <cell r="AL32">
            <v>51.713845668737136</v>
          </cell>
          <cell r="AM32">
            <v>67.275661186417835</v>
          </cell>
          <cell r="AN32">
            <v>49.354585844835889</v>
          </cell>
          <cell r="AO32">
            <v>99.299470680062257</v>
          </cell>
          <cell r="AP32">
            <v>54.149730576914685</v>
          </cell>
          <cell r="AQ32">
            <v>69.397354128720849</v>
          </cell>
          <cell r="AR32">
            <v>50.578434404527258</v>
          </cell>
          <cell r="AS32">
            <v>91.442925141237765</v>
          </cell>
          <cell r="AT32">
            <v>52.202649118386532</v>
          </cell>
          <cell r="AU32">
            <v>70.424715779992084</v>
          </cell>
          <cell r="AV32">
            <v>49.981043057770457</v>
          </cell>
          <cell r="AW32">
            <v>89.079877309613522</v>
          </cell>
          <cell r="AX32">
            <v>57.376706340303272</v>
          </cell>
          <cell r="AY32">
            <v>90.04464122488919</v>
          </cell>
          <cell r="AZ32">
            <v>34.143134715957075</v>
          </cell>
          <cell r="BA32">
            <v>82.838157516629352</v>
          </cell>
          <cell r="BB32">
            <v>57.296443129101554</v>
          </cell>
          <cell r="BC32">
            <v>97.018101087166016</v>
          </cell>
          <cell r="BD32">
            <v>56.92562820201114</v>
          </cell>
          <cell r="BE32">
            <v>81.095086988468964</v>
          </cell>
          <cell r="BF32">
            <v>61.562504625738519</v>
          </cell>
          <cell r="BG32">
            <v>111.80727645652888</v>
          </cell>
          <cell r="BH32">
            <v>70.246731877124134</v>
          </cell>
          <cell r="BI32">
            <v>98.911981058896487</v>
          </cell>
          <cell r="BJ32">
            <v>67.387870392419813</v>
          </cell>
          <cell r="BK32">
            <v>101.87715668964167</v>
          </cell>
          <cell r="BL32">
            <v>62.91112343359783</v>
          </cell>
          <cell r="BM32">
            <v>87.001327820276515</v>
          </cell>
          <cell r="BN32">
            <v>60.140653221856624</v>
          </cell>
          <cell r="BO32">
            <v>101.11865507336987</v>
          </cell>
          <cell r="BP32">
            <v>64.84415576786391</v>
          </cell>
          <cell r="BQ32">
            <v>88.603875770956094</v>
          </cell>
          <cell r="BR32">
            <v>62.969494618404177</v>
          </cell>
          <cell r="BS32">
            <v>99.518463398274775</v>
          </cell>
          <cell r="BT32">
            <v>63.879212481414022</v>
          </cell>
          <cell r="BU32">
            <v>85.965443448810973</v>
          </cell>
          <cell r="BV32">
            <v>59.152878645239042</v>
          </cell>
          <cell r="BW32">
            <v>92.207899383416418</v>
          </cell>
          <cell r="BX32">
            <v>68.428225949886354</v>
          </cell>
          <cell r="BY32">
            <v>117.2121026526316</v>
          </cell>
          <cell r="BZ32">
            <v>69.994785481222593</v>
          </cell>
          <cell r="CA32">
            <v>86.005594107801912</v>
          </cell>
          <cell r="CB32">
            <v>67.977405676245453</v>
          </cell>
          <cell r="CC32">
            <v>117.9642640443611</v>
          </cell>
          <cell r="CD32">
            <v>71.255885104181871</v>
          </cell>
          <cell r="CE32">
            <v>81.00140648344393</v>
          </cell>
          <cell r="CF32">
            <v>82.00140648344393</v>
          </cell>
          <cell r="CH32">
            <v>157</v>
          </cell>
          <cell r="CI32">
            <v>204</v>
          </cell>
          <cell r="CJ32">
            <v>205</v>
          </cell>
          <cell r="CK32">
            <v>246</v>
          </cell>
          <cell r="CL32">
            <v>308.81647653842521</v>
          </cell>
          <cell r="CM32">
            <v>266.56216900713252</v>
          </cell>
          <cell r="CN32">
            <v>294.57695515229756</v>
          </cell>
          <cell r="CO32">
            <v>289.50272661441932</v>
          </cell>
          <cell r="CP32">
            <v>304.36307858560872</v>
          </cell>
          <cell r="CQ32">
            <v>316.0033044114989</v>
          </cell>
          <cell r="CR32">
            <v>371.40900990075369</v>
          </cell>
          <cell r="CS32">
            <v>290.2969624534702</v>
          </cell>
          <cell r="CT32">
            <v>391.89375779506139</v>
          </cell>
          <cell r="CU32">
            <v>346.98930285022323</v>
          </cell>
          <cell r="CV32">
            <v>368.87186591189209</v>
          </cell>
          <cell r="CW32">
            <v>373.91444803318808</v>
          </cell>
          <cell r="CX32">
            <v>3923.200057253971</v>
          </cell>
        </row>
        <row r="33">
          <cell r="F33" t="str">
            <v>EPC</v>
          </cell>
          <cell r="G33" t="str">
            <v>PC</v>
          </cell>
          <cell r="H33">
            <v>54</v>
          </cell>
          <cell r="I33" t="str">
            <v>A</v>
          </cell>
          <cell r="J33" t="str">
            <v>54A</v>
          </cell>
          <cell r="K33">
            <v>17</v>
          </cell>
          <cell r="L33">
            <v>14</v>
          </cell>
          <cell r="M33">
            <v>2</v>
          </cell>
          <cell r="N33">
            <v>0</v>
          </cell>
          <cell r="O33">
            <v>12</v>
          </cell>
          <cell r="P33">
            <v>1</v>
          </cell>
          <cell r="Q33">
            <v>0</v>
          </cell>
          <cell r="R33">
            <v>1</v>
          </cell>
          <cell r="S33">
            <v>8</v>
          </cell>
          <cell r="T33">
            <v>11</v>
          </cell>
          <cell r="U33">
            <v>5</v>
          </cell>
          <cell r="V33">
            <v>2.6377252714390154</v>
          </cell>
          <cell r="W33">
            <v>5.6234170925173732</v>
          </cell>
          <cell r="X33">
            <v>5.361031762901022</v>
          </cell>
          <cell r="Y33">
            <v>3.3681167207756788</v>
          </cell>
          <cell r="Z33">
            <v>2.9576902068544073</v>
          </cell>
          <cell r="AA33">
            <v>6.530202910520412</v>
          </cell>
          <cell r="AB33">
            <v>9.2053375412351688</v>
          </cell>
          <cell r="AC33">
            <v>5.5939708918096782</v>
          </cell>
          <cell r="AD33">
            <v>5.7219799782870133</v>
          </cell>
          <cell r="AE33">
            <v>1</v>
          </cell>
          <cell r="AF33">
            <v>12.762777611341734</v>
          </cell>
          <cell r="AG33">
            <v>26.864481613845083</v>
          </cell>
          <cell r="AH33">
            <v>14.216563997560279</v>
          </cell>
          <cell r="AI33">
            <v>18.757556143845974</v>
          </cell>
          <cell r="AJ33">
            <v>13.464584352055066</v>
          </cell>
          <cell r="AK33">
            <v>30.330472911470242</v>
          </cell>
          <cell r="AL33">
            <v>16.140782357120184</v>
          </cell>
          <cell r="AM33">
            <v>20.99789313866059</v>
          </cell>
          <cell r="AN33">
            <v>15.404416711729619</v>
          </cell>
          <cell r="AO33">
            <v>30.772453126474897</v>
          </cell>
          <cell r="AP33">
            <v>16.780754565733268</v>
          </cell>
          <cell r="AQ33">
            <v>21.50592357040853</v>
          </cell>
          <cell r="AR33">
            <v>15.674026168160683</v>
          </cell>
          <cell r="AS33">
            <v>31.930692649706025</v>
          </cell>
          <cell r="AT33">
            <v>18.228493258774215</v>
          </cell>
          <cell r="AU33">
            <v>24.591404431131156</v>
          </cell>
          <cell r="AV33">
            <v>17.452737012999158</v>
          </cell>
          <cell r="AW33">
            <v>31.105546757756418</v>
          </cell>
          <cell r="AX33">
            <v>16.57995777840792</v>
          </cell>
          <cell r="AY33">
            <v>26.019903283152811</v>
          </cell>
          <cell r="AZ33">
            <v>9.8662291393227051</v>
          </cell>
          <cell r="BA33">
            <v>23.937469430901455</v>
          </cell>
          <cell r="BB33">
            <v>17.984213839596009</v>
          </cell>
          <cell r="BC33">
            <v>30.452052186411088</v>
          </cell>
          <cell r="BD33">
            <v>17.867822409700754</v>
          </cell>
          <cell r="BE33">
            <v>25.454134778577746</v>
          </cell>
          <cell r="BF33">
            <v>16.214742059926881</v>
          </cell>
          <cell r="BG33">
            <v>29.448544356455397</v>
          </cell>
          <cell r="BH33">
            <v>18.50205161185394</v>
          </cell>
          <cell r="BI33">
            <v>26.052095658821482</v>
          </cell>
          <cell r="BJ33">
            <v>17.749065653252128</v>
          </cell>
          <cell r="BK33">
            <v>31.977213090666673</v>
          </cell>
          <cell r="BL33">
            <v>19.746550308013578</v>
          </cell>
          <cell r="BM33">
            <v>27.307986297214693</v>
          </cell>
          <cell r="BN33">
            <v>18.87695481476597</v>
          </cell>
          <cell r="BO33">
            <v>31.739134520344692</v>
          </cell>
          <cell r="BP33">
            <v>20.353290708634322</v>
          </cell>
          <cell r="BQ33">
            <v>27.810994223348757</v>
          </cell>
          <cell r="BR33">
            <v>19.764871861888444</v>
          </cell>
          <cell r="BS33">
            <v>36.54269322833278</v>
          </cell>
          <cell r="BT33">
            <v>23.456134526854704</v>
          </cell>
          <cell r="BU33">
            <v>31.566090561663035</v>
          </cell>
          <cell r="BV33">
            <v>21.720647848580434</v>
          </cell>
          <cell r="BW33">
            <v>33.858289862377184</v>
          </cell>
          <cell r="BX33">
            <v>21.478259049590079</v>
          </cell>
          <cell r="BY33">
            <v>36.790547607709058</v>
          </cell>
          <cell r="BZ33">
            <v>21.969970926722272</v>
          </cell>
          <cell r="CA33">
            <v>26.995445290575088</v>
          </cell>
          <cell r="CB33">
            <v>21.33675553276418</v>
          </cell>
          <cell r="CC33">
            <v>37.026636107657858</v>
          </cell>
          <cell r="CD33">
            <v>22.365805014385106</v>
          </cell>
          <cell r="CE33">
            <v>25.424730331408568</v>
          </cell>
          <cell r="CF33">
            <v>26.424730331408568</v>
          </cell>
          <cell r="CH33">
            <v>14</v>
          </cell>
          <cell r="CI33">
            <v>29</v>
          </cell>
          <cell r="CJ33">
            <v>20</v>
          </cell>
          <cell r="CK33">
            <v>23</v>
          </cell>
          <cell r="CL33">
            <v>80.295427567767405</v>
          </cell>
          <cell r="CM33">
            <v>82.042208393405829</v>
          </cell>
          <cell r="CN33">
            <v>91.335050307232919</v>
          </cell>
          <cell r="CO33">
            <v>101.09062642625526</v>
          </cell>
          <cell r="CP33">
            <v>91.782530335639052</v>
          </cell>
          <cell r="CQ33">
            <v>98.597500194543159</v>
          </cell>
          <cell r="CR33">
            <v>97.824176109880042</v>
          </cell>
          <cell r="CS33">
            <v>89.174072926324726</v>
          </cell>
          <cell r="CT33">
            <v>123.76563087588686</v>
          </cell>
          <cell r="CU33">
            <v>127.41277562559895</v>
          </cell>
          <cell r="CV33">
            <v>117.88842634553313</v>
          </cell>
          <cell r="CW33">
            <v>117.5603421224146</v>
          </cell>
          <cell r="CX33">
            <v>1218.7687672304819</v>
          </cell>
        </row>
        <row r="34">
          <cell r="F34" t="str">
            <v>EPC</v>
          </cell>
          <cell r="G34" t="str">
            <v>PC</v>
          </cell>
          <cell r="H34">
            <v>50</v>
          </cell>
          <cell r="I34" t="str">
            <v>B</v>
          </cell>
          <cell r="J34" t="str">
            <v>50B</v>
          </cell>
          <cell r="K34">
            <v>0</v>
          </cell>
          <cell r="L34">
            <v>4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3</v>
          </cell>
          <cell r="R34">
            <v>1</v>
          </cell>
          <cell r="S34">
            <v>6</v>
          </cell>
          <cell r="T34">
            <v>7</v>
          </cell>
          <cell r="U34">
            <v>8</v>
          </cell>
          <cell r="V34">
            <v>0.65676987677668341</v>
          </cell>
          <cell r="W34">
            <v>1.4001802958431868</v>
          </cell>
          <cell r="X34">
            <v>1.334848707877573</v>
          </cell>
          <cell r="Y34">
            <v>0.83863078070542474</v>
          </cell>
          <cell r="Z34">
            <v>0.73643826888750497</v>
          </cell>
          <cell r="AA34">
            <v>1.6259618116065011</v>
          </cell>
          <cell r="AB34">
            <v>2.2920462824949586</v>
          </cell>
          <cell r="AC34">
            <v>1.3928484566180261</v>
          </cell>
          <cell r="AD34">
            <v>1.4247215682200352</v>
          </cell>
          <cell r="AE34">
            <v>0</v>
          </cell>
          <cell r="AF34">
            <v>5.2886099598586602</v>
          </cell>
          <cell r="AG34">
            <v>11.132041108603529</v>
          </cell>
          <cell r="AH34">
            <v>5.8910265650676914</v>
          </cell>
          <cell r="AI34">
            <v>7.7727122783049811</v>
          </cell>
          <cell r="AJ34">
            <v>5.5794229969466169</v>
          </cell>
          <cell r="AK34">
            <v>12.239489008186613</v>
          </cell>
          <cell r="AL34">
            <v>6.5134140446848914</v>
          </cell>
          <cell r="AM34">
            <v>8.4734413148078875</v>
          </cell>
          <cell r="AN34">
            <v>6.2162627523502545</v>
          </cell>
          <cell r="AO34">
            <v>12.425587981451175</v>
          </cell>
          <cell r="AP34">
            <v>6.7758895072380909</v>
          </cell>
          <cell r="AQ34">
            <v>8.6838622955467724</v>
          </cell>
          <cell r="AR34">
            <v>6.3290043980435495</v>
          </cell>
          <cell r="AS34">
            <v>13.159221783959385</v>
          </cell>
          <cell r="AT34">
            <v>7.5122950889644056</v>
          </cell>
          <cell r="AU34">
            <v>10.134567027354345</v>
          </cell>
          <cell r="AV34">
            <v>7.1925917677607032</v>
          </cell>
          <cell r="AW34">
            <v>12.819164087265859</v>
          </cell>
          <cell r="AX34">
            <v>7.1602879497998471</v>
          </cell>
          <cell r="AY34">
            <v>11.237061180936665</v>
          </cell>
          <cell r="AZ34">
            <v>4.2608698140508858</v>
          </cell>
          <cell r="BA34">
            <v>10.337732834157096</v>
          </cell>
          <cell r="BB34">
            <v>7.2537630538057307</v>
          </cell>
          <cell r="BC34">
            <v>12.282548074245698</v>
          </cell>
          <cell r="BD34">
            <v>7.2068176681756428</v>
          </cell>
          <cell r="BE34">
            <v>10.266685220174541</v>
          </cell>
          <cell r="BF34">
            <v>6.7090946946686394</v>
          </cell>
          <cell r="BG34">
            <v>12.184780490334852</v>
          </cell>
          <cell r="BH34">
            <v>7.655503605965742</v>
          </cell>
          <cell r="BI34">
            <v>10.779448487285235</v>
          </cell>
          <cell r="BJ34">
            <v>7.3439442804245392</v>
          </cell>
          <cell r="BK34">
            <v>12.897707342094273</v>
          </cell>
          <cell r="BL34">
            <v>7.9645848487977444</v>
          </cell>
          <cell r="BM34">
            <v>11.014418747648678</v>
          </cell>
          <cell r="BN34">
            <v>7.61384170723281</v>
          </cell>
          <cell r="BO34">
            <v>12.801680595931913</v>
          </cell>
          <cell r="BP34">
            <v>8.2093078675812503</v>
          </cell>
          <cell r="BQ34">
            <v>11.217302251087085</v>
          </cell>
          <cell r="BR34">
            <v>7.9719746747735227</v>
          </cell>
          <cell r="BS34">
            <v>14.551673475312663</v>
          </cell>
          <cell r="BT34">
            <v>9.3404722113682528</v>
          </cell>
          <cell r="BU34">
            <v>12.569939491742991</v>
          </cell>
          <cell r="BV34">
            <v>8.6493837000424989</v>
          </cell>
          <cell r="BW34">
            <v>13.482716652307356</v>
          </cell>
          <cell r="BX34">
            <v>8.6630532390002379</v>
          </cell>
          <cell r="BY34">
            <v>14.839120427856059</v>
          </cell>
          <cell r="BZ34">
            <v>8.8613805876000402</v>
          </cell>
          <cell r="CA34">
            <v>10.888358280008434</v>
          </cell>
          <cell r="CB34">
            <v>8.6059791299237887</v>
          </cell>
          <cell r="CC34">
            <v>14.934344497900563</v>
          </cell>
          <cell r="CD34">
            <v>9.0210365339836311</v>
          </cell>
          <cell r="CE34">
            <v>10.254825213704658</v>
          </cell>
          <cell r="CF34">
            <v>11.254825213704658</v>
          </cell>
          <cell r="CH34">
            <v>4</v>
          </cell>
          <cell r="CI34">
            <v>22</v>
          </cell>
          <cell r="CJ34">
            <v>5</v>
          </cell>
          <cell r="CK34">
            <v>6</v>
          </cell>
          <cell r="CL34">
            <v>33.272631624375784</v>
          </cell>
          <cell r="CM34">
            <v>33.169675796285226</v>
          </cell>
          <cell r="CN34">
            <v>36.878456790429695</v>
          </cell>
          <cell r="CO34">
            <v>41.661293978686224</v>
          </cell>
          <cell r="CP34">
            <v>39.198859602946648</v>
          </cell>
          <cell r="CQ34">
            <v>39.963451969017925</v>
          </cell>
          <cell r="CR34">
            <v>40.476231969864983</v>
          </cell>
          <cell r="CS34">
            <v>36.073250527354716</v>
          </cell>
          <cell r="CT34">
            <v>49.892917593079815</v>
          </cell>
          <cell r="CU34">
            <v>50.73706789759737</v>
          </cell>
          <cell r="CV34">
            <v>47.474739916881006</v>
          </cell>
          <cell r="CW34">
            <v>47.587329476572322</v>
          </cell>
          <cell r="CX34">
            <v>496.38590714309174</v>
          </cell>
        </row>
        <row r="35">
          <cell r="F35" t="str">
            <v>EPC</v>
          </cell>
          <cell r="G35" t="str">
            <v>PC</v>
          </cell>
          <cell r="H35">
            <v>52</v>
          </cell>
          <cell r="I35" t="str">
            <v>B</v>
          </cell>
          <cell r="J35" t="str">
            <v>52B</v>
          </cell>
          <cell r="K35">
            <v>15</v>
          </cell>
          <cell r="L35">
            <v>5</v>
          </cell>
          <cell r="M35">
            <v>1</v>
          </cell>
          <cell r="N35">
            <v>0</v>
          </cell>
          <cell r="O35">
            <v>10</v>
          </cell>
          <cell r="P35">
            <v>2</v>
          </cell>
          <cell r="Q35">
            <v>12</v>
          </cell>
          <cell r="R35">
            <v>5</v>
          </cell>
          <cell r="S35">
            <v>6</v>
          </cell>
          <cell r="T35">
            <v>8</v>
          </cell>
          <cell r="U35">
            <v>12</v>
          </cell>
          <cell r="V35">
            <v>5.0756102665315037</v>
          </cell>
          <cell r="W35">
            <v>10.820790867351638</v>
          </cell>
          <cell r="X35">
            <v>10.315899138403136</v>
          </cell>
          <cell r="Y35">
            <v>6.4810569895018357</v>
          </cell>
          <cell r="Z35">
            <v>5.6912988405877654</v>
          </cell>
          <cell r="AA35">
            <v>12.565662275013628</v>
          </cell>
          <cell r="AB35">
            <v>17.713257038968067</v>
          </cell>
          <cell r="AC35">
            <v>10.764129379424661</v>
          </cell>
          <cell r="AD35">
            <v>11.010449282626418</v>
          </cell>
          <cell r="AE35">
            <v>2</v>
          </cell>
          <cell r="AF35">
            <v>10.503050364268526</v>
          </cell>
          <cell r="AG35">
            <v>22.107962074763257</v>
          </cell>
          <cell r="AH35">
            <v>11.699435046218341</v>
          </cell>
          <cell r="AI35">
            <v>15.436416968852692</v>
          </cell>
          <cell r="AJ35">
            <v>11.080597961520779</v>
          </cell>
          <cell r="AK35">
            <v>20.793233620072161</v>
          </cell>
          <cell r="AL35">
            <v>11.065408025188296</v>
          </cell>
          <cell r="AM35">
            <v>14.395228812814299</v>
          </cell>
          <cell r="AN35">
            <v>10.560588237541305</v>
          </cell>
          <cell r="AO35">
            <v>21.247484992677077</v>
          </cell>
          <cell r="AP35">
            <v>11.586623573226285</v>
          </cell>
          <cell r="AQ35">
            <v>14.849215512259047</v>
          </cell>
          <cell r="AR35">
            <v>10.822459763414129</v>
          </cell>
          <cell r="AS35">
            <v>19.566390095723367</v>
          </cell>
          <cell r="AT35">
            <v>11.169999156335985</v>
          </cell>
          <cell r="AU35">
            <v>15.069043987858569</v>
          </cell>
          <cell r="AV35">
            <v>10.694633667383199</v>
          </cell>
          <cell r="AW35">
            <v>19.060759773672764</v>
          </cell>
          <cell r="AX35">
            <v>12.277111837008125</v>
          </cell>
          <cell r="AY35">
            <v>19.267193973884588</v>
          </cell>
          <cell r="AZ35">
            <v>7.3057362492659257</v>
          </cell>
          <cell r="BA35">
            <v>17.725195276484012</v>
          </cell>
          <cell r="BB35">
            <v>12.259937612777186</v>
          </cell>
          <cell r="BC35">
            <v>20.759331673673074</v>
          </cell>
          <cell r="BD35">
            <v>12.180592934054784</v>
          </cell>
          <cell r="BE35">
            <v>17.352223853427855</v>
          </cell>
          <cell r="BF35">
            <v>13.172762998520469</v>
          </cell>
          <cell r="BG35">
            <v>23.923827713405739</v>
          </cell>
          <cell r="BH35">
            <v>15.030960095978525</v>
          </cell>
          <cell r="BI35">
            <v>21.164572366314093</v>
          </cell>
          <cell r="BJ35">
            <v>14.419238642919522</v>
          </cell>
          <cell r="BK35">
            <v>21.799042261102365</v>
          </cell>
          <cell r="BL35">
            <v>13.461332088411762</v>
          </cell>
          <cell r="BM35">
            <v>18.61600464276659</v>
          </cell>
          <cell r="BN35">
            <v>12.868524051838316</v>
          </cell>
          <cell r="BO35">
            <v>21.636742788624993</v>
          </cell>
          <cell r="BP35">
            <v>13.874950360809308</v>
          </cell>
          <cell r="BQ35">
            <v>18.958907916056106</v>
          </cell>
          <cell r="BR35">
            <v>13.473821992584298</v>
          </cell>
          <cell r="BS35">
            <v>21.294343696574078</v>
          </cell>
          <cell r="BT35">
            <v>13.668477779865883</v>
          </cell>
          <cell r="BU35">
            <v>18.3943525283482</v>
          </cell>
          <cell r="BV35">
            <v>12.657166172998746</v>
          </cell>
          <cell r="BW35">
            <v>19.730074540556348</v>
          </cell>
          <cell r="BX35">
            <v>14.641847473993147</v>
          </cell>
          <cell r="BY35">
            <v>25.080318908205012</v>
          </cell>
          <cell r="BZ35">
            <v>14.977050168471209</v>
          </cell>
          <cell r="CA35">
            <v>18.402943717389924</v>
          </cell>
          <cell r="CB35">
            <v>14.545383747318894</v>
          </cell>
          <cell r="CC35">
            <v>25.241261738749753</v>
          </cell>
          <cell r="CD35">
            <v>15.246892445872975</v>
          </cell>
          <cell r="CE35">
            <v>17.332178679863549</v>
          </cell>
          <cell r="CF35">
            <v>18.332178679863549</v>
          </cell>
          <cell r="CH35">
            <v>29</v>
          </cell>
          <cell r="CI35">
            <v>36</v>
          </cell>
          <cell r="CJ35">
            <v>38</v>
          </cell>
          <cell r="CK35">
            <v>45</v>
          </cell>
          <cell r="CL35">
            <v>66.078634717828976</v>
          </cell>
          <cell r="CM35">
            <v>57.03732000589298</v>
          </cell>
          <cell r="CN35">
            <v>63.031750229094243</v>
          </cell>
          <cell r="CO35">
            <v>61.945998271207628</v>
          </cell>
          <cell r="CP35">
            <v>65.125724238842054</v>
          </cell>
          <cell r="CQ35">
            <v>67.616427581499764</v>
          </cell>
          <cell r="CR35">
            <v>79.471796878327197</v>
          </cell>
          <cell r="CS35">
            <v>62.11594393109187</v>
          </cell>
          <cell r="CT35">
            <v>83.854996209423589</v>
          </cell>
          <cell r="CU35">
            <v>74.246619387165666</v>
          </cell>
          <cell r="CV35">
            <v>78.928914540099171</v>
          </cell>
          <cell r="CW35">
            <v>80.232473908536164</v>
          </cell>
          <cell r="CX35">
            <v>839.68659989900925</v>
          </cell>
        </row>
        <row r="36">
          <cell r="F36" t="str">
            <v>EPC</v>
          </cell>
          <cell r="G36" t="str">
            <v>PC</v>
          </cell>
          <cell r="H36">
            <v>17</v>
          </cell>
          <cell r="I36" t="str">
            <v>A</v>
          </cell>
          <cell r="J36" t="str">
            <v>17A</v>
          </cell>
          <cell r="K36">
            <v>19</v>
          </cell>
          <cell r="L36">
            <v>69</v>
          </cell>
          <cell r="M36">
            <v>33</v>
          </cell>
          <cell r="N36">
            <v>9</v>
          </cell>
          <cell r="O36">
            <v>50</v>
          </cell>
          <cell r="P36">
            <v>23</v>
          </cell>
          <cell r="Q36">
            <v>89</v>
          </cell>
          <cell r="R36">
            <v>27</v>
          </cell>
          <cell r="S36">
            <v>72</v>
          </cell>
          <cell r="T36">
            <v>46</v>
          </cell>
          <cell r="U36">
            <v>97</v>
          </cell>
          <cell r="V36">
            <v>37.716453124902692</v>
          </cell>
          <cell r="W36">
            <v>80.408429743708353</v>
          </cell>
          <cell r="X36">
            <v>76.65661976854048</v>
          </cell>
          <cell r="Y36">
            <v>48.160215089054198</v>
          </cell>
          <cell r="Z36">
            <v>42.29158557666991</v>
          </cell>
          <cell r="AA36">
            <v>93.374429337888941</v>
          </cell>
          <cell r="AB36">
            <v>131.62579349421469</v>
          </cell>
          <cell r="AC36">
            <v>79.987382767844792</v>
          </cell>
          <cell r="AD36">
            <v>81.817766228154923</v>
          </cell>
          <cell r="AE36">
            <v>15</v>
          </cell>
          <cell r="AF36">
            <v>104.33256473759862</v>
          </cell>
          <cell r="AG36">
            <v>219.61052307514589</v>
          </cell>
          <cell r="AH36">
            <v>116.21691051825348</v>
          </cell>
          <cell r="AI36">
            <v>153.33840330789963</v>
          </cell>
          <cell r="AJ36">
            <v>110.069662055951</v>
          </cell>
          <cell r="AK36">
            <v>237.20498494970917</v>
          </cell>
          <cell r="AL36">
            <v>126.23192679100345</v>
          </cell>
          <cell r="AM36">
            <v>164.21784587631564</v>
          </cell>
          <cell r="AN36">
            <v>120.47304520870223</v>
          </cell>
          <cell r="AO36">
            <v>240.87430119620228</v>
          </cell>
          <cell r="AP36">
            <v>131.35295106155922</v>
          </cell>
          <cell r="AQ36">
            <v>168.33966048499121</v>
          </cell>
          <cell r="AR36">
            <v>122.68992935563169</v>
          </cell>
          <cell r="AS36">
            <v>253.76398323677014</v>
          </cell>
          <cell r="AT36">
            <v>144.86798355731079</v>
          </cell>
          <cell r="AU36">
            <v>195.43618456042654</v>
          </cell>
          <cell r="AV36">
            <v>138.70278704534306</v>
          </cell>
          <cell r="AW36">
            <v>247.20627054980412</v>
          </cell>
          <cell r="AX36">
            <v>147.70284733079311</v>
          </cell>
          <cell r="AY36">
            <v>231.79876894490886</v>
          </cell>
          <cell r="AZ36">
            <v>87.893476917884968</v>
          </cell>
          <cell r="BA36">
            <v>213.24737011347634</v>
          </cell>
          <cell r="BB36">
            <v>140.55142540834103</v>
          </cell>
          <cell r="BC36">
            <v>237.99090577903254</v>
          </cell>
          <cell r="BD36">
            <v>139.6417953559517</v>
          </cell>
          <cell r="BE36">
            <v>198.93084888638623</v>
          </cell>
          <cell r="BF36">
            <v>132.26129378106211</v>
          </cell>
          <cell r="BG36">
            <v>240.20749526319321</v>
          </cell>
          <cell r="BH36">
            <v>150.91854528081359</v>
          </cell>
          <cell r="BI36">
            <v>212.50315699189474</v>
          </cell>
          <cell r="BJ36">
            <v>144.77654828107237</v>
          </cell>
          <cell r="BK36">
            <v>249.91044482489457</v>
          </cell>
          <cell r="BL36">
            <v>154.32455471465693</v>
          </cell>
          <cell r="BM36">
            <v>213.41919270635128</v>
          </cell>
          <cell r="BN36">
            <v>147.52843411718484</v>
          </cell>
          <cell r="BO36">
            <v>248.04979733057596</v>
          </cell>
          <cell r="BP36">
            <v>159.0663926910446</v>
          </cell>
          <cell r="BQ36">
            <v>217.35033374150615</v>
          </cell>
          <cell r="BR36">
            <v>154.46774254236936</v>
          </cell>
          <cell r="BS36">
            <v>271.87325990470276</v>
          </cell>
          <cell r="BT36">
            <v>174.51083089942765</v>
          </cell>
          <cell r="BU36">
            <v>234.84793224798506</v>
          </cell>
          <cell r="BV36">
            <v>161.59901791959552</v>
          </cell>
          <cell r="BW36">
            <v>251.90162044612961</v>
          </cell>
          <cell r="BX36">
            <v>167.85832017093605</v>
          </cell>
          <cell r="BY36">
            <v>287.52793721969545</v>
          </cell>
          <cell r="BZ36">
            <v>171.70117957182788</v>
          </cell>
          <cell r="CA36">
            <v>210.97660142193064</v>
          </cell>
          <cell r="CB36">
            <v>166.75243246477541</v>
          </cell>
          <cell r="CC36">
            <v>289.3730317835325</v>
          </cell>
          <cell r="CD36">
            <v>174.79472848880803</v>
          </cell>
          <cell r="CE36">
            <v>198.70104529308858</v>
          </cell>
          <cell r="CF36">
            <v>199.70104529308858</v>
          </cell>
          <cell r="CH36">
            <v>192</v>
          </cell>
          <cell r="CI36">
            <v>287</v>
          </cell>
          <cell r="CJ36">
            <v>280</v>
          </cell>
          <cell r="CK36">
            <v>335</v>
          </cell>
          <cell r="CL36">
            <v>656.39535138515532</v>
          </cell>
          <cell r="CM36">
            <v>643.66921004597998</v>
          </cell>
          <cell r="CN36">
            <v>714.88814718782817</v>
          </cell>
          <cell r="CO36">
            <v>803.40130141408019</v>
          </cell>
          <cell r="CP36">
            <v>796.2905508102159</v>
          </cell>
          <cell r="CQ36">
            <v>778.04279546213331</v>
          </cell>
          <cell r="CR36">
            <v>797.9375834374232</v>
          </cell>
          <cell r="CS36">
            <v>700.38364840651559</v>
          </cell>
          <cell r="CT36">
            <v>965.30173755192413</v>
          </cell>
          <cell r="CU36">
            <v>947.93578695454175</v>
          </cell>
          <cell r="CV36">
            <v>915.88236122959825</v>
          </cell>
          <cell r="CW36">
            <v>916.81819403136274</v>
          </cell>
          <cell r="CX36">
            <v>9636.9466679167581</v>
          </cell>
        </row>
        <row r="37">
          <cell r="F37" t="str">
            <v>EPC</v>
          </cell>
          <cell r="AE37">
            <v>0</v>
          </cell>
          <cell r="AF37">
            <v>1.4180864012601928</v>
          </cell>
          <cell r="AG37">
            <v>2.9849424015383428</v>
          </cell>
          <cell r="AH37">
            <v>1.5796182219511421</v>
          </cell>
          <cell r="AI37">
            <v>2.084172904871775</v>
          </cell>
          <cell r="AJ37">
            <v>1.4960649280061185</v>
          </cell>
          <cell r="AK37">
            <v>3.3700525457189157</v>
          </cell>
          <cell r="AL37">
            <v>1.7934202619022428</v>
          </cell>
          <cell r="AM37">
            <v>2.3330992376289545</v>
          </cell>
          <cell r="AN37">
            <v>1.7116018568588467</v>
          </cell>
          <cell r="AO37">
            <v>3.4191614584972108</v>
          </cell>
          <cell r="AP37">
            <v>1.8645282850814746</v>
          </cell>
          <cell r="AQ37">
            <v>2.3895470633787257</v>
          </cell>
          <cell r="AR37">
            <v>1.7415584631289649</v>
          </cell>
          <cell r="AS37">
            <v>3.5478547388562252</v>
          </cell>
          <cell r="AT37">
            <v>2.0253881398638014</v>
          </cell>
          <cell r="AU37">
            <v>2.7323782701256842</v>
          </cell>
          <cell r="AV37">
            <v>1.9391930014443508</v>
          </cell>
          <cell r="AW37">
            <v>3.4561718619729351</v>
          </cell>
          <cell r="AX37">
            <v>1.8422175309342135</v>
          </cell>
          <cell r="AY37">
            <v>2.8911003647947568</v>
          </cell>
          <cell r="AZ37">
            <v>1.0962476821469673</v>
          </cell>
          <cell r="BA37">
            <v>2.6597188256557174</v>
          </cell>
          <cell r="BB37">
            <v>1.9982459821773344</v>
          </cell>
          <cell r="BC37">
            <v>3.383561354045677</v>
          </cell>
          <cell r="BD37">
            <v>1.9853136010778618</v>
          </cell>
          <cell r="BE37">
            <v>2.8282371976197496</v>
          </cell>
          <cell r="BF37">
            <v>1.8016380066585425</v>
          </cell>
          <cell r="BG37">
            <v>3.2720604840505998</v>
          </cell>
          <cell r="BH37">
            <v>2.0557835124282158</v>
          </cell>
          <cell r="BI37">
            <v>2.8946772954246094</v>
          </cell>
          <cell r="BJ37">
            <v>1.9721184059169032</v>
          </cell>
          <cell r="BK37">
            <v>3.5530236767407417</v>
          </cell>
          <cell r="BL37">
            <v>2.1940611453348424</v>
          </cell>
          <cell r="BM37">
            <v>3.0342206996905219</v>
          </cell>
          <cell r="BN37">
            <v>2.0974394238628857</v>
          </cell>
          <cell r="BO37">
            <v>3.5265705022605216</v>
          </cell>
          <cell r="BP37">
            <v>2.2614767454038138</v>
          </cell>
          <cell r="BQ37">
            <v>3.0901104692609733</v>
          </cell>
          <cell r="BR37">
            <v>2.1960968735431607</v>
          </cell>
          <cell r="BS37">
            <v>4.060299247592531</v>
          </cell>
          <cell r="BT37">
            <v>2.6062371696505227</v>
          </cell>
          <cell r="BU37">
            <v>3.507343395740337</v>
          </cell>
          <cell r="BV37">
            <v>2.4134053165089369</v>
          </cell>
          <cell r="BW37">
            <v>3.7620322069307983</v>
          </cell>
          <cell r="BX37">
            <v>2.3864732277322314</v>
          </cell>
          <cell r="BY37">
            <v>4.0878386230787847</v>
          </cell>
          <cell r="BZ37">
            <v>2.4411078807469191</v>
          </cell>
          <cell r="CA37">
            <v>2.9994939211750102</v>
          </cell>
          <cell r="CB37">
            <v>2.3707506147515756</v>
          </cell>
          <cell r="CC37">
            <v>4.1140706786286518</v>
          </cell>
          <cell r="CD37">
            <v>2.4850894460427897</v>
          </cell>
          <cell r="CE37">
            <v>2.8249700368231743</v>
          </cell>
        </row>
        <row r="38">
          <cell r="F38" t="str">
            <v>EPC</v>
          </cell>
          <cell r="AE38">
            <v>0</v>
          </cell>
          <cell r="AF38">
            <v>1.0717398330886252</v>
          </cell>
          <cell r="AG38">
            <v>2.2559144974248224</v>
          </cell>
          <cell r="AH38">
            <v>1.1938199026753409</v>
          </cell>
          <cell r="AI38">
            <v>1.5751445886584379</v>
          </cell>
          <cell r="AJ38">
            <v>1.1306732613796713</v>
          </cell>
          <cell r="AK38">
            <v>2.1217585326604249</v>
          </cell>
          <cell r="AL38">
            <v>1.1291232678763568</v>
          </cell>
          <cell r="AM38">
            <v>1.4689008992667651</v>
          </cell>
          <cell r="AN38">
            <v>1.0776110446470719</v>
          </cell>
          <cell r="AO38">
            <v>2.1681107135384772</v>
          </cell>
          <cell r="AP38">
            <v>1.1823085278802334</v>
          </cell>
          <cell r="AQ38">
            <v>1.5152260726794948</v>
          </cell>
          <cell r="AR38">
            <v>1.1043326289198092</v>
          </cell>
          <cell r="AS38">
            <v>1.9965704179309556</v>
          </cell>
          <cell r="AT38">
            <v>1.1397958322791821</v>
          </cell>
          <cell r="AU38">
            <v>1.5376575497814866</v>
          </cell>
          <cell r="AV38">
            <v>1.0912891497329795</v>
          </cell>
          <cell r="AW38">
            <v>1.9449754871094658</v>
          </cell>
          <cell r="AX38">
            <v>1.2527665139804209</v>
          </cell>
          <cell r="AY38">
            <v>1.9660402014167946</v>
          </cell>
          <cell r="AZ38">
            <v>0.74548329074142095</v>
          </cell>
          <cell r="BA38">
            <v>1.8086933955595932</v>
          </cell>
          <cell r="BB38">
            <v>1.2510140421201212</v>
          </cell>
          <cell r="BC38">
            <v>2.1182991503748037</v>
          </cell>
          <cell r="BD38">
            <v>1.242917646332121</v>
          </cell>
          <cell r="BE38">
            <v>1.7706350870844751</v>
          </cell>
          <cell r="BF38">
            <v>1.3441594896449458</v>
          </cell>
          <cell r="BG38">
            <v>2.4412069095311981</v>
          </cell>
          <cell r="BH38">
            <v>1.5337714383651557</v>
          </cell>
          <cell r="BI38">
            <v>2.1596502414606222</v>
          </cell>
          <cell r="BJ38">
            <v>1.4713508819305636</v>
          </cell>
          <cell r="BK38">
            <v>2.2243920674594251</v>
          </cell>
          <cell r="BL38">
            <v>1.3736053151440575</v>
          </cell>
          <cell r="BM38">
            <v>1.899592310486387</v>
          </cell>
          <cell r="BN38">
            <v>1.3131146991671754</v>
          </cell>
          <cell r="BO38">
            <v>2.2078308967984688</v>
          </cell>
          <cell r="BP38">
            <v>1.4158112613070724</v>
          </cell>
          <cell r="BQ38">
            <v>1.9345824404138885</v>
          </cell>
          <cell r="BR38">
            <v>1.3748797951616631</v>
          </cell>
          <cell r="BS38">
            <v>2.1728922139361306</v>
          </cell>
          <cell r="BT38">
            <v>1.3947426305985595</v>
          </cell>
          <cell r="BU38">
            <v>1.8769747477906327</v>
          </cell>
          <cell r="BV38">
            <v>1.2915475686733415</v>
          </cell>
          <cell r="BW38">
            <v>2.0132729123016686</v>
          </cell>
          <cell r="BX38">
            <v>1.4940660687748111</v>
          </cell>
          <cell r="BY38">
            <v>2.5592162151229609</v>
          </cell>
          <cell r="BZ38">
            <v>1.5282704253542052</v>
          </cell>
          <cell r="CA38">
            <v>1.8778513997336661</v>
          </cell>
          <cell r="CB38">
            <v>1.4842228313590711</v>
          </cell>
          <cell r="CC38">
            <v>2.5756389529336485</v>
          </cell>
          <cell r="CD38">
            <v>1.5558053516196915</v>
          </cell>
          <cell r="CE38">
            <v>1.7685896612105663</v>
          </cell>
        </row>
        <row r="39">
          <cell r="F39" t="str">
            <v>EPC</v>
          </cell>
          <cell r="K39">
            <v>8</v>
          </cell>
          <cell r="L39">
            <v>26</v>
          </cell>
          <cell r="M39">
            <v>4</v>
          </cell>
          <cell r="N39">
            <v>4</v>
          </cell>
          <cell r="O39">
            <v>4</v>
          </cell>
          <cell r="P39">
            <v>4</v>
          </cell>
          <cell r="Q39">
            <v>0</v>
          </cell>
          <cell r="R39">
            <v>2</v>
          </cell>
          <cell r="S39">
            <v>19</v>
          </cell>
          <cell r="T39">
            <v>22</v>
          </cell>
          <cell r="U39">
            <v>13</v>
          </cell>
          <cell r="V39">
            <v>4</v>
          </cell>
          <cell r="W39">
            <v>8</v>
          </cell>
          <cell r="X39">
            <v>3.5000419048032678</v>
          </cell>
          <cell r="Y39">
            <v>2.1989330010244688</v>
          </cell>
          <cell r="Z39">
            <v>1.9309789837571973</v>
          </cell>
          <cell r="AA39">
            <v>4.2633554219648238</v>
          </cell>
          <cell r="AB39">
            <v>6.0098631321570508</v>
          </cell>
          <cell r="AC39">
            <v>3.6521202263850605</v>
          </cell>
          <cell r="AD39">
            <v>3.7356931628423165</v>
          </cell>
          <cell r="AE39">
            <v>1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1</v>
          </cell>
          <cell r="CH39">
            <v>11</v>
          </cell>
          <cell r="CI39">
            <v>61</v>
          </cell>
          <cell r="CJ39">
            <v>15</v>
          </cell>
          <cell r="CK39">
            <v>16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0.2857142857142857</v>
          </cell>
          <cell r="CX39">
            <v>0.2857142857142857</v>
          </cell>
        </row>
        <row r="40"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J40">
            <v>0</v>
          </cell>
        </row>
        <row r="41">
          <cell r="F41" t="str">
            <v>NPC</v>
          </cell>
          <cell r="G41" t="str">
            <v>PC</v>
          </cell>
          <cell r="H41">
            <v>12</v>
          </cell>
          <cell r="I41" t="str">
            <v>D</v>
          </cell>
          <cell r="J41" t="str">
            <v>12D</v>
          </cell>
          <cell r="K41">
            <v>7</v>
          </cell>
          <cell r="L41">
            <v>26</v>
          </cell>
          <cell r="M41">
            <v>12</v>
          </cell>
          <cell r="N41">
            <v>4</v>
          </cell>
          <cell r="O41">
            <v>39</v>
          </cell>
          <cell r="P41">
            <v>12</v>
          </cell>
          <cell r="Q41">
            <v>15</v>
          </cell>
          <cell r="R41">
            <v>6</v>
          </cell>
          <cell r="S41">
            <v>14</v>
          </cell>
          <cell r="T41">
            <v>47</v>
          </cell>
          <cell r="U41">
            <v>32</v>
          </cell>
          <cell r="V41">
            <v>10.182527458873961</v>
          </cell>
          <cell r="W41">
            <v>21.708325570244362</v>
          </cell>
          <cell r="X41">
            <v>29.994503298204823</v>
          </cell>
          <cell r="Y41">
            <v>18.844318138375872</v>
          </cell>
          <cell r="Z41">
            <v>16.548017730183425</v>
          </cell>
          <cell r="AA41">
            <v>36.53591349579316</v>
          </cell>
          <cell r="AB41">
            <v>51.503057518214632</v>
          </cell>
          <cell r="AC41">
            <v>31.297777328155881</v>
          </cell>
          <cell r="AD41">
            <v>32.013976958442512</v>
          </cell>
          <cell r="AE41">
            <v>6</v>
          </cell>
          <cell r="AF41">
            <v>22.522318012590848</v>
          </cell>
          <cell r="AG41">
            <v>47.40742309986944</v>
          </cell>
          <cell r="AH41">
            <v>25.087797119873283</v>
          </cell>
          <cell r="AI41">
            <v>33.101230584422382</v>
          </cell>
          <cell r="AJ41">
            <v>23.760787809610513</v>
          </cell>
          <cell r="AK41">
            <v>51.469523291879042</v>
          </cell>
          <cell r="AL41">
            <v>27.390221573656216</v>
          </cell>
          <cell r="AM41">
            <v>35.632532111689059</v>
          </cell>
          <cell r="AN41">
            <v>26.140640373673136</v>
          </cell>
          <cell r="AO41">
            <v>52.237842318191177</v>
          </cell>
          <cell r="AP41">
            <v>28.486205093310286</v>
          </cell>
          <cell r="AQ41">
            <v>36.507425643344028</v>
          </cell>
          <cell r="AR41">
            <v>26.607475981794568</v>
          </cell>
          <cell r="AS41">
            <v>55.625316382061328</v>
          </cell>
          <cell r="AT41">
            <v>31.755205432316952</v>
          </cell>
          <cell r="AU41">
            <v>42.839805160740518</v>
          </cell>
          <cell r="AV41">
            <v>30.403788252614937</v>
          </cell>
          <cell r="AW41">
            <v>54.18785926816193</v>
          </cell>
          <cell r="AX41">
            <v>31.196169306847374</v>
          </cell>
          <cell r="AY41">
            <v>48.957984032150776</v>
          </cell>
          <cell r="AZ41">
            <v>18.563892548103787</v>
          </cell>
          <cell r="BA41">
            <v>45.039761809067301</v>
          </cell>
          <cell r="BB41">
            <v>30.510069440709167</v>
          </cell>
          <cell r="BC41">
            <v>51.661653665055205</v>
          </cell>
          <cell r="BD41">
            <v>30.31261234638853</v>
          </cell>
          <cell r="BE41">
            <v>43.182728284608892</v>
          </cell>
          <cell r="BF41">
            <v>28.577490364470869</v>
          </cell>
          <cell r="BG41">
            <v>51.901256861442299</v>
          </cell>
          <cell r="BH41">
            <v>32.608733441861673</v>
          </cell>
          <cell r="BI41">
            <v>45.915223930956664</v>
          </cell>
          <cell r="BJ41">
            <v>31.281641780643955</v>
          </cell>
          <cell r="BK41">
            <v>54.249076474421557</v>
          </cell>
          <cell r="BL41">
            <v>33.499858625206656</v>
          </cell>
          <cell r="BM41">
            <v>46.327771991876553</v>
          </cell>
          <cell r="BN41">
            <v>32.024597091900276</v>
          </cell>
          <cell r="BO41">
            <v>53.845178156838408</v>
          </cell>
          <cell r="BP41">
            <v>34.529188676580112</v>
          </cell>
          <cell r="BQ41">
            <v>47.181120761661987</v>
          </cell>
          <cell r="BR41">
            <v>33.530940989215978</v>
          </cell>
          <cell r="BS41">
            <v>59.468324057002441</v>
          </cell>
          <cell r="BT41">
            <v>38.171707828204866</v>
          </cell>
          <cell r="BU41">
            <v>51.369571777435951</v>
          </cell>
          <cell r="BV41">
            <v>35.34743640586192</v>
          </cell>
          <cell r="BW41">
            <v>55.099818203619314</v>
          </cell>
          <cell r="BX41">
            <v>36.437688125446236</v>
          </cell>
          <cell r="BY41">
            <v>62.414858513389149</v>
          </cell>
          <cell r="BZ41">
            <v>37.271873241900657</v>
          </cell>
          <cell r="CA41">
            <v>45.79754876940526</v>
          </cell>
          <cell r="CB41">
            <v>36.197628584174694</v>
          </cell>
          <cell r="CC41">
            <v>62.815380693109439</v>
          </cell>
          <cell r="CD41">
            <v>37.943402484674841</v>
          </cell>
          <cell r="CE41">
            <v>43.132843884156422</v>
          </cell>
          <cell r="CF41">
            <v>44.132843884156422</v>
          </cell>
          <cell r="CH41">
            <v>73</v>
          </cell>
          <cell r="CI41">
            <v>112</v>
          </cell>
          <cell r="CJ41">
            <v>104</v>
          </cell>
          <cell r="CK41">
            <v>131</v>
          </cell>
          <cell r="CL41">
            <v>141.6963618508191</v>
          </cell>
          <cell r="CM41">
            <v>139.61298053772776</v>
          </cell>
          <cell r="CN41">
            <v>155.04208062535713</v>
          </cell>
          <cell r="CO41">
            <v>176.10636073292287</v>
          </cell>
          <cell r="CP41">
            <v>169.5949180851228</v>
          </cell>
          <cell r="CQ41">
            <v>168.53556711078105</v>
          </cell>
          <cell r="CR41">
            <v>172.40912250472175</v>
          </cell>
          <cell r="CS41">
            <v>151.95193096615847</v>
          </cell>
          <cell r="CT41">
            <v>209.6065005414828</v>
          </cell>
          <cell r="CU41">
            <v>207.3471756052873</v>
          </cell>
          <cell r="CV41">
            <v>198.99366948463455</v>
          </cell>
          <cell r="CW41">
            <v>199.24114658007514</v>
          </cell>
          <cell r="CX41">
            <v>2090.1378146250904</v>
          </cell>
        </row>
        <row r="42">
          <cell r="F42" t="str">
            <v>NPC</v>
          </cell>
          <cell r="G42" t="str">
            <v>PC</v>
          </cell>
          <cell r="H42">
            <v>13</v>
          </cell>
          <cell r="I42" t="str">
            <v>A</v>
          </cell>
          <cell r="J42" t="str">
            <v>13A</v>
          </cell>
          <cell r="K42">
            <v>21</v>
          </cell>
          <cell r="L42">
            <v>21</v>
          </cell>
          <cell r="M42">
            <v>9</v>
          </cell>
          <cell r="N42">
            <v>0</v>
          </cell>
          <cell r="O42">
            <v>18</v>
          </cell>
          <cell r="P42">
            <v>13</v>
          </cell>
          <cell r="Q42">
            <v>31</v>
          </cell>
          <cell r="R42">
            <v>5</v>
          </cell>
          <cell r="S42">
            <v>17</v>
          </cell>
          <cell r="T42">
            <v>10</v>
          </cell>
          <cell r="U42">
            <v>30</v>
          </cell>
          <cell r="V42">
            <v>10.238307988141056</v>
          </cell>
          <cell r="W42">
            <v>21.827245150348741</v>
          </cell>
          <cell r="X42">
            <v>30.158815083843013</v>
          </cell>
          <cell r="Y42">
            <v>18.947548504675552</v>
          </cell>
          <cell r="Z42">
            <v>16.638668817650561</v>
          </cell>
          <cell r="AA42">
            <v>36.736059540111064</v>
          </cell>
          <cell r="AB42">
            <v>51.785194523868952</v>
          </cell>
          <cell r="AC42">
            <v>31.469228531336949</v>
          </cell>
          <cell r="AD42">
            <v>32.189351548484026</v>
          </cell>
          <cell r="AE42">
            <v>6</v>
          </cell>
          <cell r="AF42">
            <v>8.3251484720667488</v>
          </cell>
          <cell r="AG42">
            <v>17.523677436925542</v>
          </cell>
          <cell r="AH42">
            <v>9.2734520373645832</v>
          </cell>
          <cell r="AI42">
            <v>12.235537171146298</v>
          </cell>
          <cell r="AJ42">
            <v>8.7829363841544446</v>
          </cell>
          <cell r="AK42">
            <v>17.878486092952695</v>
          </cell>
          <cell r="AL42">
            <v>9.51428465172458</v>
          </cell>
          <cell r="AM42">
            <v>12.37733884191694</v>
          </cell>
          <cell r="AN42">
            <v>9.0802293374909322</v>
          </cell>
          <cell r="AO42">
            <v>18.352865938297771</v>
          </cell>
          <cell r="AP42">
            <v>10.008137395566184</v>
          </cell>
          <cell r="AQ42">
            <v>12.826255045211594</v>
          </cell>
          <cell r="AR42">
            <v>9.3480782892194814</v>
          </cell>
          <cell r="AS42">
            <v>15.130868800697456</v>
          </cell>
          <cell r="AT42">
            <v>8.6378627284632348</v>
          </cell>
          <cell r="AU42">
            <v>11.653029834157428</v>
          </cell>
          <cell r="AV42">
            <v>8.2702582387982719</v>
          </cell>
          <cell r="AW42">
            <v>14.739860238199551</v>
          </cell>
          <cell r="AX42">
            <v>15.361294395257222</v>
          </cell>
          <cell r="AY42">
            <v>24.107383131527563</v>
          </cell>
          <cell r="AZ42">
            <v>9.1410395856119386</v>
          </cell>
          <cell r="BA42">
            <v>22.178012750093796</v>
          </cell>
          <cell r="BB42">
            <v>10.503000099181556</v>
          </cell>
          <cell r="BC42">
            <v>17.784369669246676</v>
          </cell>
          <cell r="BD42">
            <v>10.435026085380505</v>
          </cell>
          <cell r="BE42">
            <v>14.865524981434955</v>
          </cell>
          <cell r="BF42">
            <v>10.375553709475639</v>
          </cell>
          <cell r="BG42">
            <v>18.843651814320413</v>
          </cell>
          <cell r="BH42">
            <v>11.839166452651332</v>
          </cell>
          <cell r="BI42">
            <v>16.670318698471995</v>
          </cell>
          <cell r="BJ42">
            <v>11.357342799393086</v>
          </cell>
          <cell r="BK42">
            <v>18.67508222813516</v>
          </cell>
          <cell r="BL42">
            <v>11.532226078569533</v>
          </cell>
          <cell r="BM42">
            <v>15.948196865665016</v>
          </cell>
          <cell r="BN42">
            <v>11.024371710661692</v>
          </cell>
          <cell r="BO42">
            <v>18.53604144103112</v>
          </cell>
          <cell r="BP42">
            <v>11.886569868336229</v>
          </cell>
          <cell r="BQ42">
            <v>16.241959625894399</v>
          </cell>
          <cell r="BR42">
            <v>11.542926089361284</v>
          </cell>
          <cell r="BS42">
            <v>19.304482349683365</v>
          </cell>
          <cell r="BT42">
            <v>12.39121955615432</v>
          </cell>
          <cell r="BU42">
            <v>16.675482408714963</v>
          </cell>
          <cell r="BV42">
            <v>11.474410503807828</v>
          </cell>
          <cell r="BW42">
            <v>17.886387162398648</v>
          </cell>
          <cell r="BX42">
            <v>12.543565092148572</v>
          </cell>
          <cell r="BY42">
            <v>21.486128257769437</v>
          </cell>
          <cell r="BZ42">
            <v>12.83073082206875</v>
          </cell>
          <cell r="CA42">
            <v>15.765669108098727</v>
          </cell>
          <cell r="CB42">
            <v>12.46092531347864</v>
          </cell>
          <cell r="CC42">
            <v>21.624006819517763</v>
          </cell>
          <cell r="CD42">
            <v>13.061902754245665</v>
          </cell>
          <cell r="CE42">
            <v>14.848352425865455</v>
          </cell>
          <cell r="CF42">
            <v>15.848352425865455</v>
          </cell>
          <cell r="CH42">
            <v>67</v>
          </cell>
          <cell r="CI42">
            <v>77</v>
          </cell>
          <cell r="CJ42">
            <v>104</v>
          </cell>
          <cell r="CK42">
            <v>132</v>
          </cell>
          <cell r="CL42">
            <v>52.37663590844857</v>
          </cell>
          <cell r="CM42">
            <v>48.722927658369514</v>
          </cell>
          <cell r="CN42">
            <v>54.426863527219716</v>
          </cell>
          <cell r="CO42">
            <v>47.903408241601973</v>
          </cell>
          <cell r="CP42">
            <v>74.979626389749114</v>
          </cell>
          <cell r="CQ42">
            <v>59.924495906699065</v>
          </cell>
          <cell r="CR42">
            <v>62.596123303230698</v>
          </cell>
          <cell r="CS42">
            <v>52.645415343451468</v>
          </cell>
          <cell r="CT42">
            <v>71.989651928096649</v>
          </cell>
          <cell r="CU42">
            <v>67.308604289776369</v>
          </cell>
          <cell r="CV42">
            <v>68.039449334242221</v>
          </cell>
          <cell r="CW42">
            <v>68.775526450226039</v>
          </cell>
          <cell r="CX42">
            <v>729.68872828111137</v>
          </cell>
        </row>
        <row r="43">
          <cell r="F43" t="str">
            <v>NPC</v>
          </cell>
          <cell r="G43" t="str">
            <v>PC</v>
          </cell>
          <cell r="H43">
            <v>37</v>
          </cell>
          <cell r="I43" t="str">
            <v>A</v>
          </cell>
          <cell r="J43" t="str">
            <v>37A</v>
          </cell>
          <cell r="K43">
            <v>46</v>
          </cell>
          <cell r="L43">
            <v>51</v>
          </cell>
          <cell r="M43">
            <v>11</v>
          </cell>
          <cell r="N43">
            <v>6</v>
          </cell>
          <cell r="O43">
            <v>41</v>
          </cell>
          <cell r="P43">
            <v>25</v>
          </cell>
          <cell r="Q43">
            <v>21</v>
          </cell>
          <cell r="R43">
            <v>8</v>
          </cell>
          <cell r="S43">
            <v>24</v>
          </cell>
          <cell r="T43">
            <v>38</v>
          </cell>
          <cell r="U43">
            <v>38</v>
          </cell>
          <cell r="V43">
            <v>12.179745005557271</v>
          </cell>
          <cell r="W43">
            <v>25.966231960687878</v>
          </cell>
          <cell r="X43">
            <v>35.877674105568374</v>
          </cell>
          <cell r="Y43">
            <v>22.540473439037232</v>
          </cell>
          <cell r="Z43">
            <v>19.793772922794879</v>
          </cell>
          <cell r="AA43">
            <v>43.702127170405831</v>
          </cell>
          <cell r="AB43">
            <v>61.604951237496891</v>
          </cell>
          <cell r="AC43">
            <v>37.43657442980323</v>
          </cell>
          <cell r="AD43">
            <v>38.293250623920777</v>
          </cell>
          <cell r="AE43">
            <v>7</v>
          </cell>
          <cell r="AF43">
            <v>20.237787103509252</v>
          </cell>
          <cell r="AG43">
            <v>42.598694116866248</v>
          </cell>
          <cell r="AH43">
            <v>22.543039163384165</v>
          </cell>
          <cell r="AI43">
            <v>29.743637269361518</v>
          </cell>
          <cell r="AJ43">
            <v>21.350633839453511</v>
          </cell>
          <cell r="AK43">
            <v>42.663758394537879</v>
          </cell>
          <cell r="AL43">
            <v>22.704111498458488</v>
          </cell>
          <cell r="AM43">
            <v>29.536270083126595</v>
          </cell>
          <cell r="AN43">
            <v>21.668317362419803</v>
          </cell>
          <cell r="AO43">
            <v>43.795779696778801</v>
          </cell>
          <cell r="AP43">
            <v>23.882601334577384</v>
          </cell>
          <cell r="AQ43">
            <v>30.607527030564995</v>
          </cell>
          <cell r="AR43">
            <v>22.307490215387567</v>
          </cell>
          <cell r="AS43">
            <v>36.107068990973737</v>
          </cell>
          <cell r="AT43">
            <v>20.612689831584966</v>
          </cell>
          <cell r="AU43">
            <v>27.807838248944613</v>
          </cell>
          <cell r="AV43">
            <v>19.735468513724307</v>
          </cell>
          <cell r="AW43">
            <v>35.173998106007595</v>
          </cell>
          <cell r="AX43">
            <v>27.299319439352693</v>
          </cell>
          <cell r="AY43">
            <v>42.842428249902284</v>
          </cell>
          <cell r="AZ43">
            <v>16.244995586598151</v>
          </cell>
          <cell r="BA43">
            <v>39.413648291369093</v>
          </cell>
          <cell r="BB43">
            <v>25.063501256178476</v>
          </cell>
          <cell r="BC43">
            <v>42.439166651082921</v>
          </cell>
          <cell r="BD43">
            <v>24.901293623673276</v>
          </cell>
          <cell r="BE43">
            <v>35.47387418143326</v>
          </cell>
          <cell r="BF43">
            <v>25.222162434451548</v>
          </cell>
          <cell r="BG43">
            <v>45.8074489542647</v>
          </cell>
          <cell r="BH43">
            <v>28.780090944406336</v>
          </cell>
          <cell r="BI43">
            <v>40.524245531391976</v>
          </cell>
          <cell r="BJ43">
            <v>27.608815194935566</v>
          </cell>
          <cell r="BK43">
            <v>44.564690323155915</v>
          </cell>
          <cell r="BL43">
            <v>27.519562037258755</v>
          </cell>
          <cell r="BM43">
            <v>38.057473902863691</v>
          </cell>
          <cell r="BN43">
            <v>26.307659869514726</v>
          </cell>
          <cell r="BO43">
            <v>44.232894749573688</v>
          </cell>
          <cell r="BP43">
            <v>28.36513910438919</v>
          </cell>
          <cell r="BQ43">
            <v>38.758485351068977</v>
          </cell>
          <cell r="BR43">
            <v>27.545095668734305</v>
          </cell>
          <cell r="BS43">
            <v>49.497197322105826</v>
          </cell>
          <cell r="BT43">
            <v>31.771410821723844</v>
          </cell>
          <cell r="BU43">
            <v>42.756372757076662</v>
          </cell>
          <cell r="BV43">
            <v>29.4206884480969</v>
          </cell>
          <cell r="BW43">
            <v>45.861164195959276</v>
          </cell>
          <cell r="BX43">
            <v>29.932938824643131</v>
          </cell>
          <cell r="BY43">
            <v>51.272740882957812</v>
          </cell>
          <cell r="BZ43">
            <v>30.618207658749554</v>
          </cell>
          <cell r="CA43">
            <v>37.621904576209431</v>
          </cell>
          <cell r="CB43">
            <v>29.735734009167068</v>
          </cell>
          <cell r="CC43">
            <v>51.601763016914433</v>
          </cell>
          <cell r="CD43">
            <v>31.169857469070013</v>
          </cell>
          <cell r="CE43">
            <v>35.432894997959622</v>
          </cell>
          <cell r="CF43">
            <v>36.432894997959622</v>
          </cell>
          <cell r="CH43">
            <v>97</v>
          </cell>
          <cell r="CI43">
            <v>123</v>
          </cell>
          <cell r="CJ43">
            <v>124</v>
          </cell>
          <cell r="CK43">
            <v>157</v>
          </cell>
          <cell r="CL43">
            <v>127.32351984709462</v>
          </cell>
          <cell r="CM43">
            <v>116.43630725727149</v>
          </cell>
          <cell r="CN43">
            <v>129.87982000406009</v>
          </cell>
          <cell r="CO43">
            <v>114.31277932980122</v>
          </cell>
          <cell r="CP43">
            <v>139.66363355969361</v>
          </cell>
          <cell r="CQ43">
            <v>139.13887808133055</v>
          </cell>
          <cell r="CR43">
            <v>152.16629723377267</v>
          </cell>
          <cell r="CS43">
            <v>125.91819208895582</v>
          </cell>
          <cell r="CT43">
            <v>172.28030293215315</v>
          </cell>
          <cell r="CU43">
            <v>172.58102070067912</v>
          </cell>
          <cell r="CV43">
            <v>163.72601880136969</v>
          </cell>
          <cell r="CW43">
            <v>163.7242058605581</v>
          </cell>
          <cell r="CX43">
            <v>1717.15097569674</v>
          </cell>
        </row>
        <row r="44">
          <cell r="F44" t="str">
            <v>NPC</v>
          </cell>
          <cell r="G44" t="str">
            <v>PC</v>
          </cell>
          <cell r="H44">
            <v>30</v>
          </cell>
          <cell r="I44" t="str">
            <v>A</v>
          </cell>
          <cell r="J44" t="str">
            <v>30A</v>
          </cell>
          <cell r="K44">
            <v>25</v>
          </cell>
          <cell r="L44">
            <v>44</v>
          </cell>
          <cell r="M44">
            <v>7</v>
          </cell>
          <cell r="N44">
            <v>2</v>
          </cell>
          <cell r="O44">
            <v>48</v>
          </cell>
          <cell r="P44">
            <v>23</v>
          </cell>
          <cell r="Q44">
            <v>15</v>
          </cell>
          <cell r="R44">
            <v>8</v>
          </cell>
          <cell r="S44">
            <v>51</v>
          </cell>
          <cell r="T44">
            <v>19</v>
          </cell>
          <cell r="U44">
            <v>22</v>
          </cell>
          <cell r="V44">
            <v>13.354799108865832</v>
          </cell>
          <cell r="W44">
            <v>28.471352338737386</v>
          </cell>
          <cell r="X44">
            <v>39.339011609406093</v>
          </cell>
          <cell r="Y44">
            <v>24.715090049891845</v>
          </cell>
          <cell r="Z44">
            <v>21.703398623683995</v>
          </cell>
          <cell r="AA44">
            <v>47.918337266057868</v>
          </cell>
          <cell r="AB44">
            <v>67.548355693231841</v>
          </cell>
          <cell r="AC44">
            <v>41.048308532404334</v>
          </cell>
          <cell r="AD44">
            <v>41.987633491060492</v>
          </cell>
          <cell r="AE44">
            <v>8</v>
          </cell>
          <cell r="AF44">
            <v>50.696716260086269</v>
          </cell>
          <cell r="AG44">
            <v>106.71195905200995</v>
          </cell>
          <cell r="AH44">
            <v>56.471493363418517</v>
          </cell>
          <cell r="AI44">
            <v>74.509368612059163</v>
          </cell>
          <cell r="AJ44">
            <v>53.484455597622159</v>
          </cell>
          <cell r="AK44">
            <v>122.40087879212476</v>
          </cell>
          <cell r="AL44">
            <v>65.137327422177862</v>
          </cell>
          <cell r="AM44">
            <v>84.738559153266991</v>
          </cell>
          <cell r="AN44">
            <v>62.165669104445215</v>
          </cell>
          <cell r="AO44">
            <v>123.94745651627666</v>
          </cell>
          <cell r="AP44">
            <v>67.590706476926229</v>
          </cell>
          <cell r="AQ44">
            <v>86.623075372962177</v>
          </cell>
          <cell r="AR44">
            <v>63.132947800045244</v>
          </cell>
          <cell r="AS44">
            <v>137.95124823943775</v>
          </cell>
          <cell r="AT44">
            <v>78.753174137462082</v>
          </cell>
          <cell r="AU44">
            <v>106.24307384909223</v>
          </cell>
          <cell r="AV44">
            <v>75.401648268348367</v>
          </cell>
          <cell r="AW44">
            <v>134.38634261641047</v>
          </cell>
          <cell r="AX44">
            <v>70.390730444080305</v>
          </cell>
          <cell r="AY44">
            <v>110.46831497790002</v>
          </cell>
          <cell r="AZ44">
            <v>41.887385066205105</v>
          </cell>
          <cell r="BA44">
            <v>101.62727678464545</v>
          </cell>
          <cell r="BB44">
            <v>72.685167114665632</v>
          </cell>
          <cell r="BC44">
            <v>123.0752993650753</v>
          </cell>
          <cell r="BD44">
            <v>72.214758421346772</v>
          </cell>
          <cell r="BE44">
            <v>102.87566955341022</v>
          </cell>
          <cell r="BF44">
            <v>64.629930256413758</v>
          </cell>
          <cell r="BG44">
            <v>117.37820810695042</v>
          </cell>
          <cell r="BH44">
            <v>73.74685954640961</v>
          </cell>
          <cell r="BI44">
            <v>103.84038914959125</v>
          </cell>
          <cell r="BJ44">
            <v>70.745551859328614</v>
          </cell>
          <cell r="BK44">
            <v>129.23940396210236</v>
          </cell>
          <cell r="BL44">
            <v>79.807842693465261</v>
          </cell>
          <cell r="BM44">
            <v>110.3682132164103</v>
          </cell>
          <cell r="BN44">
            <v>76.293277402337566</v>
          </cell>
          <cell r="BO44">
            <v>128.277183382175</v>
          </cell>
          <cell r="BP44">
            <v>82.26005038003315</v>
          </cell>
          <cell r="BQ44">
            <v>112.40117476241676</v>
          </cell>
          <cell r="BR44">
            <v>79.881891257226371</v>
          </cell>
          <cell r="BS44">
            <v>149.73559040848752</v>
          </cell>
          <cell r="BT44">
            <v>96.112733950226669</v>
          </cell>
          <cell r="BU44">
            <v>129.34370156039108</v>
          </cell>
          <cell r="BV44">
            <v>89.001486818173973</v>
          </cell>
          <cell r="BW44">
            <v>138.73610768332682</v>
          </cell>
          <cell r="BX44">
            <v>86.806732964569974</v>
          </cell>
          <cell r="BY44">
            <v>148.69302183333389</v>
          </cell>
          <cell r="BZ44">
            <v>88.794040293118854</v>
          </cell>
          <cell r="CA44">
            <v>109.10504455636195</v>
          </cell>
          <cell r="CB44">
            <v>86.234831025483913</v>
          </cell>
          <cell r="CC44">
            <v>149.64719932619977</v>
          </cell>
          <cell r="CD44">
            <v>90.393847049648201</v>
          </cell>
          <cell r="CE44">
            <v>102.75682826429586</v>
          </cell>
          <cell r="CF44">
            <v>103.75682826429586</v>
          </cell>
          <cell r="CH44">
            <v>95</v>
          </cell>
          <cell r="CI44">
            <v>118</v>
          </cell>
          <cell r="CJ44">
            <v>136</v>
          </cell>
          <cell r="CK44">
            <v>172</v>
          </cell>
          <cell r="CL44">
            <v>318.95208334335797</v>
          </cell>
          <cell r="CM44">
            <v>330.72191439766209</v>
          </cell>
          <cell r="CN44">
            <v>367.93661578240113</v>
          </cell>
          <cell r="CO44">
            <v>436.74524238474339</v>
          </cell>
          <cell r="CP44">
            <v>391.32758720322539</v>
          </cell>
          <cell r="CQ44">
            <v>399.8872592501109</v>
          </cell>
          <cell r="CR44">
            <v>389.91490928479163</v>
          </cell>
          <cell r="CS44">
            <v>359.84148950587996</v>
          </cell>
          <cell r="CT44">
            <v>500.50437581397279</v>
          </cell>
          <cell r="CU44">
            <v>522.08048992653914</v>
          </cell>
          <cell r="CV44">
            <v>477.27073657504445</v>
          </cell>
          <cell r="CW44">
            <v>474.26394867776389</v>
          </cell>
          <cell r="CX44">
            <v>4969.4466521454924</v>
          </cell>
        </row>
        <row r="45">
          <cell r="F45" t="str">
            <v>NPC</v>
          </cell>
          <cell r="G45" t="str">
            <v>PC</v>
          </cell>
          <cell r="H45">
            <v>10</v>
          </cell>
          <cell r="I45" t="str">
            <v>A</v>
          </cell>
          <cell r="J45" t="str">
            <v>10A</v>
          </cell>
          <cell r="K45">
            <v>19</v>
          </cell>
          <cell r="L45">
            <v>37</v>
          </cell>
          <cell r="M45">
            <v>6</v>
          </cell>
          <cell r="N45">
            <v>5</v>
          </cell>
          <cell r="O45">
            <v>35</v>
          </cell>
          <cell r="P45">
            <v>14</v>
          </cell>
          <cell r="Q45">
            <v>77</v>
          </cell>
          <cell r="R45">
            <v>8</v>
          </cell>
          <cell r="S45">
            <v>20</v>
          </cell>
          <cell r="T45">
            <v>3</v>
          </cell>
          <cell r="U45">
            <v>55</v>
          </cell>
          <cell r="V45">
            <v>19.377433136346657</v>
          </cell>
          <cell r="W45">
            <v>41.311121324093378</v>
          </cell>
          <cell r="X45">
            <v>57.079785393789379</v>
          </cell>
          <cell r="Y45">
            <v>35.860891728624289</v>
          </cell>
          <cell r="Z45">
            <v>31.491013248018131</v>
          </cell>
          <cell r="AA45">
            <v>69.528142565732765</v>
          </cell>
          <cell r="AB45">
            <v>98.010740202509993</v>
          </cell>
          <cell r="AC45">
            <v>59.559926544963488</v>
          </cell>
          <cell r="AD45">
            <v>60.9228603061743</v>
          </cell>
          <cell r="AE45">
            <v>11</v>
          </cell>
          <cell r="AF45">
            <v>17.842131210525299</v>
          </cell>
          <cell r="AG45">
            <v>37.556057188602701</v>
          </cell>
          <cell r="AH45">
            <v>19.874498164246731</v>
          </cell>
          <cell r="AI45">
            <v>26.222722678320718</v>
          </cell>
          <cell r="AJ45">
            <v>18.823244282738578</v>
          </cell>
          <cell r="AK45">
            <v>42.57321811606645</v>
          </cell>
          <cell r="AL45">
            <v>22.655929231943027</v>
          </cell>
          <cell r="AM45">
            <v>29.473588729702374</v>
          </cell>
          <cell r="AN45">
            <v>21.622333240021153</v>
          </cell>
          <cell r="AO45">
            <v>43.443320276290933</v>
          </cell>
          <cell r="AP45">
            <v>23.690399074806972</v>
          </cell>
          <cell r="AQ45">
            <v>30.361203952988795</v>
          </cell>
          <cell r="AR45">
            <v>22.127964125698323</v>
          </cell>
          <cell r="AS45">
            <v>41.272376764630756</v>
          </cell>
          <cell r="AT45">
            <v>23.561444466021868</v>
          </cell>
          <cell r="AU45">
            <v>31.785897036041888</v>
          </cell>
          <cell r="AV45">
            <v>22.558731984824302</v>
          </cell>
          <cell r="AW45">
            <v>40.205825139461261</v>
          </cell>
          <cell r="AX45">
            <v>28.888381316043915</v>
          </cell>
          <cell r="AY45">
            <v>45.336236551169328</v>
          </cell>
          <cell r="AZ45">
            <v>17.190598030315787</v>
          </cell>
          <cell r="BA45">
            <v>41.707871268622029</v>
          </cell>
          <cell r="BB45">
            <v>25.129125195988223</v>
          </cell>
          <cell r="BC45">
            <v>42.550285416550686</v>
          </cell>
          <cell r="BD45">
            <v>24.966492854109685</v>
          </cell>
          <cell r="BE45">
            <v>35.566755673141323</v>
          </cell>
          <cell r="BF45">
            <v>22.457238196696142</v>
          </cell>
          <cell r="BG45">
            <v>40.785907830955225</v>
          </cell>
          <cell r="BH45">
            <v>25.625136597260397</v>
          </cell>
          <cell r="BI45">
            <v>36.081863995800489</v>
          </cell>
          <cell r="BJ45">
            <v>24.582259382896329</v>
          </cell>
          <cell r="BK45">
            <v>44.681374362050356</v>
          </cell>
          <cell r="BL45">
            <v>27.591616698108602</v>
          </cell>
          <cell r="BM45">
            <v>38.157120051707196</v>
          </cell>
          <cell r="BN45">
            <v>26.376541398482541</v>
          </cell>
          <cell r="BO45">
            <v>44.34871004580814</v>
          </cell>
          <cell r="BP45">
            <v>28.439407745560093</v>
          </cell>
          <cell r="BQ45">
            <v>38.859966963067166</v>
          </cell>
          <cell r="BR45">
            <v>27.61721718446919</v>
          </cell>
          <cell r="BS45">
            <v>53.433363589574228</v>
          </cell>
          <cell r="BT45">
            <v>34.297969138400461</v>
          </cell>
          <cell r="BU45">
            <v>46.156488344844455</v>
          </cell>
          <cell r="BV45">
            <v>31.760310238831647</v>
          </cell>
          <cell r="BW45">
            <v>49.508182153768864</v>
          </cell>
          <cell r="BX45">
            <v>30.011312446735253</v>
          </cell>
          <cell r="BY45">
            <v>51.406988657328704</v>
          </cell>
          <cell r="BZ45">
            <v>30.698375525000273</v>
          </cell>
          <cell r="CA45">
            <v>37.720410270852895</v>
          </cell>
          <cell r="CB45">
            <v>29.813591288518058</v>
          </cell>
          <cell r="CC45">
            <v>51.736872272229036</v>
          </cell>
          <cell r="CD45">
            <v>31.251469723859213</v>
          </cell>
          <cell r="CE45">
            <v>35.525669193586339</v>
          </cell>
          <cell r="CF45">
            <v>36.525669193586339</v>
          </cell>
          <cell r="CH45">
            <v>135</v>
          </cell>
          <cell r="CI45">
            <v>115</v>
          </cell>
          <cell r="CJ45">
            <v>198</v>
          </cell>
          <cell r="CK45">
            <v>249</v>
          </cell>
          <cell r="CL45">
            <v>112.25154883183178</v>
          </cell>
          <cell r="CM45">
            <v>115.12545976461189</v>
          </cell>
          <cell r="CN45">
            <v>128.8896016755084</v>
          </cell>
          <cell r="CO45">
            <v>130.66582886279346</v>
          </cell>
          <cell r="CP45">
            <v>149.92499904615994</v>
          </cell>
          <cell r="CQ45">
            <v>140.12919378796764</v>
          </cell>
          <cell r="CR45">
            <v>135.48540064195353</v>
          </cell>
          <cell r="CS45">
            <v>124.47711647352119</v>
          </cell>
          <cell r="CT45">
            <v>173.27518099304058</v>
          </cell>
          <cell r="CU45">
            <v>186.30518345815096</v>
          </cell>
          <cell r="CV45">
            <v>165.66624921283906</v>
          </cell>
          <cell r="CW45">
            <v>164.15213800076774</v>
          </cell>
          <cell r="CX45">
            <v>1726.3479007491464</v>
          </cell>
        </row>
        <row r="46">
          <cell r="F46" t="str">
            <v>NPC</v>
          </cell>
          <cell r="G46" t="str">
            <v>PC</v>
          </cell>
          <cell r="H46">
            <v>35</v>
          </cell>
          <cell r="I46" t="str">
            <v>A</v>
          </cell>
          <cell r="J46" t="str">
            <v>35A</v>
          </cell>
          <cell r="K46">
            <v>28</v>
          </cell>
          <cell r="L46">
            <v>47</v>
          </cell>
          <cell r="M46">
            <v>5</v>
          </cell>
          <cell r="N46">
            <v>3</v>
          </cell>
          <cell r="O46">
            <v>44</v>
          </cell>
          <cell r="P46">
            <v>14</v>
          </cell>
          <cell r="Q46">
            <v>68</v>
          </cell>
          <cell r="R46">
            <v>7</v>
          </cell>
          <cell r="S46">
            <v>24</v>
          </cell>
          <cell r="T46">
            <v>9</v>
          </cell>
          <cell r="U46">
            <v>40</v>
          </cell>
          <cell r="V46">
            <v>19.381036029841066</v>
          </cell>
          <cell r="W46">
            <v>41.318802401830467</v>
          </cell>
          <cell r="X46">
            <v>57.090398377769795</v>
          </cell>
          <cell r="Y46">
            <v>35.867559431854318</v>
          </cell>
          <cell r="Z46">
            <v>31.496868449063872</v>
          </cell>
          <cell r="AA46">
            <v>69.541070103181397</v>
          </cell>
          <cell r="AB46">
            <v>98.028963578938303</v>
          </cell>
          <cell r="AC46">
            <v>59.571000667648704</v>
          </cell>
          <cell r="AD46">
            <v>60.934187842464254</v>
          </cell>
          <cell r="AE46">
            <v>11</v>
          </cell>
          <cell r="AF46">
            <v>43.692149149503784</v>
          </cell>
          <cell r="AG46">
            <v>91.967984810230107</v>
          </cell>
          <cell r="AH46">
            <v>48.669047874255682</v>
          </cell>
          <cell r="AI46">
            <v>64.214700410418757</v>
          </cell>
          <cell r="AJ46">
            <v>46.094717440133927</v>
          </cell>
          <cell r="AK46">
            <v>97.950220810226824</v>
          </cell>
          <cell r="AL46">
            <v>52.125570232432565</v>
          </cell>
          <cell r="AM46">
            <v>67.811282583185175</v>
          </cell>
          <cell r="AN46">
            <v>49.747526943308827</v>
          </cell>
          <cell r="AO46">
            <v>99.508771658319702</v>
          </cell>
          <cell r="AP46">
            <v>54.26386604515541</v>
          </cell>
          <cell r="AQ46">
            <v>69.54362816228965</v>
          </cell>
          <cell r="AR46">
            <v>50.685042382667497</v>
          </cell>
          <cell r="AS46">
            <v>103.91214707932194</v>
          </cell>
          <cell r="AT46">
            <v>59.321039268392241</v>
          </cell>
          <cell r="AU46">
            <v>80.027879826099422</v>
          </cell>
          <cell r="AV46">
            <v>56.796493434294199</v>
          </cell>
          <cell r="AW46">
            <v>101.22687237429749</v>
          </cell>
          <cell r="AX46">
            <v>62.232267618423357</v>
          </cell>
          <cell r="AY46">
            <v>97.664759233068963</v>
          </cell>
          <cell r="AZ46">
            <v>37.032531710221051</v>
          </cell>
          <cell r="BA46">
            <v>89.848419618516886</v>
          </cell>
          <cell r="BB46">
            <v>58.018738980037355</v>
          </cell>
          <cell r="BC46">
            <v>98.241139866781594</v>
          </cell>
          <cell r="BD46">
            <v>57.643249450673657</v>
          </cell>
          <cell r="BE46">
            <v>82.117395558846837</v>
          </cell>
          <cell r="BF46">
            <v>55.338146747140506</v>
          </cell>
          <cell r="BG46">
            <v>100.50285493684589</v>
          </cell>
          <cell r="BH46">
            <v>63.144343797508299</v>
          </cell>
          <cell r="BI46">
            <v>88.911355315442279</v>
          </cell>
          <cell r="BJ46">
            <v>60.574531257682352</v>
          </cell>
          <cell r="BK46">
            <v>103.16145015645007</v>
          </cell>
          <cell r="BL46">
            <v>63.70419959945005</v>
          </cell>
          <cell r="BM46">
            <v>88.098092203519244</v>
          </cell>
          <cell r="BN46">
            <v>60.898804023588546</v>
          </cell>
          <cell r="BO46">
            <v>102.39338664522562</v>
          </cell>
          <cell r="BP46">
            <v>65.661600309107584</v>
          </cell>
          <cell r="BQ46">
            <v>89.720842346036335</v>
          </cell>
          <cell r="BR46">
            <v>63.763306628617705</v>
          </cell>
          <cell r="BS46">
            <v>110.06583496755714</v>
          </cell>
          <cell r="BT46">
            <v>70.649391266211197</v>
          </cell>
          <cell r="BU46">
            <v>95.076410833265768</v>
          </cell>
          <cell r="BV46">
            <v>65.42214134443401</v>
          </cell>
          <cell r="BW46">
            <v>101.98046764070278</v>
          </cell>
          <cell r="BX46">
            <v>69.290852336294563</v>
          </cell>
          <cell r="BY46">
            <v>118.68971296841849</v>
          </cell>
          <cell r="BZ46">
            <v>70.877160378846042</v>
          </cell>
          <cell r="CA46">
            <v>87.08980597836009</v>
          </cell>
          <cell r="CB46">
            <v>68.83434888939918</v>
          </cell>
          <cell r="CC46">
            <v>119.45135632836119</v>
          </cell>
          <cell r="CD46">
            <v>72.154157795377373</v>
          </cell>
          <cell r="CE46">
            <v>82.022534089761947</v>
          </cell>
          <cell r="CF46">
            <v>83.022534089761947</v>
          </cell>
          <cell r="CH46">
            <v>134</v>
          </cell>
          <cell r="CI46">
            <v>110</v>
          </cell>
          <cell r="CJ46">
            <v>198</v>
          </cell>
          <cell r="CK46">
            <v>249</v>
          </cell>
          <cell r="CL46">
            <v>274.88372078162774</v>
          </cell>
          <cell r="CM46">
            <v>266.06911078207838</v>
          </cell>
          <cell r="CN46">
            <v>295.32167693842177</v>
          </cell>
          <cell r="CO46">
            <v>328.97952314362135</v>
          </cell>
          <cell r="CP46">
            <v>333.41190998515219</v>
          </cell>
          <cell r="CQ46">
            <v>321.69150089020138</v>
          </cell>
          <cell r="CR46">
            <v>333.85721419308658</v>
          </cell>
          <cell r="CS46">
            <v>289.57775982095211</v>
          </cell>
          <cell r="CT46">
            <v>398.16163066222686</v>
          </cell>
          <cell r="CU46">
            <v>383.76464063936152</v>
          </cell>
          <cell r="CV46">
            <v>377.21204551102608</v>
          </cell>
          <cell r="CW46">
            <v>378.62452198259746</v>
          </cell>
          <cell r="CX46">
            <v>3981.5552553303537</v>
          </cell>
        </row>
        <row r="47">
          <cell r="F47" t="str">
            <v>NPC</v>
          </cell>
          <cell r="G47" t="str">
            <v>PC</v>
          </cell>
          <cell r="H47">
            <v>35</v>
          </cell>
          <cell r="I47" t="str">
            <v>C</v>
          </cell>
          <cell r="J47" t="str">
            <v>35C</v>
          </cell>
          <cell r="K47">
            <v>19</v>
          </cell>
          <cell r="L47">
            <v>32</v>
          </cell>
          <cell r="M47">
            <v>6</v>
          </cell>
          <cell r="N47">
            <v>6</v>
          </cell>
          <cell r="O47">
            <v>32</v>
          </cell>
          <cell r="P47">
            <v>7</v>
          </cell>
          <cell r="Q47">
            <v>37</v>
          </cell>
          <cell r="R47">
            <v>5</v>
          </cell>
          <cell r="S47">
            <v>30</v>
          </cell>
          <cell r="T47">
            <v>8</v>
          </cell>
          <cell r="U47">
            <v>36</v>
          </cell>
          <cell r="V47">
            <v>12.113147518650669</v>
          </cell>
          <cell r="W47">
            <v>25.824251501144047</v>
          </cell>
          <cell r="X47">
            <v>35.681498986106128</v>
          </cell>
          <cell r="Y47">
            <v>22.417224644908952</v>
          </cell>
          <cell r="Z47">
            <v>19.685542780664921</v>
          </cell>
          <cell r="AA47">
            <v>43.463168814488377</v>
          </cell>
          <cell r="AB47">
            <v>61.268102236836441</v>
          </cell>
          <cell r="AC47">
            <v>37.231875417280442</v>
          </cell>
          <cell r="AD47">
            <v>38.083867401540161</v>
          </cell>
          <cell r="AE47">
            <v>7</v>
          </cell>
          <cell r="AF47">
            <v>38.363838277613084</v>
          </cell>
          <cell r="AG47">
            <v>80.752376906543503</v>
          </cell>
          <cell r="AH47">
            <v>42.73379813349279</v>
          </cell>
          <cell r="AI47">
            <v>56.383639384757927</v>
          </cell>
          <cell r="AJ47">
            <v>40.473410435239551</v>
          </cell>
          <cell r="AK47">
            <v>86.005071930930868</v>
          </cell>
          <cell r="AL47">
            <v>45.768793374818834</v>
          </cell>
          <cell r="AM47">
            <v>59.541613975479663</v>
          </cell>
          <cell r="AN47">
            <v>43.68075536485653</v>
          </cell>
          <cell r="AO47">
            <v>87.373555602427047</v>
          </cell>
          <cell r="AP47">
            <v>47.646321405502306</v>
          </cell>
          <cell r="AQ47">
            <v>61.062697898595786</v>
          </cell>
          <cell r="AR47">
            <v>44.503939653073893</v>
          </cell>
          <cell r="AS47">
            <v>91.239934020868034</v>
          </cell>
          <cell r="AT47">
            <v>52.086766186880986</v>
          </cell>
          <cell r="AU47">
            <v>70.268382286331203</v>
          </cell>
          <cell r="AV47">
            <v>49.870091795965635</v>
          </cell>
          <cell r="AW47">
            <v>88.882131840846569</v>
          </cell>
          <cell r="AX47">
            <v>54.64296668934734</v>
          </cell>
          <cell r="AY47">
            <v>85.754422741231281</v>
          </cell>
          <cell r="AZ47">
            <v>32.516369306535559</v>
          </cell>
          <cell r="BA47">
            <v>78.891295274795311</v>
          </cell>
          <cell r="BB47">
            <v>50.943283006862067</v>
          </cell>
          <cell r="BC47">
            <v>86.260513053759453</v>
          </cell>
          <cell r="BD47">
            <v>50.613584883518328</v>
          </cell>
          <cell r="BE47">
            <v>72.103079027280145</v>
          </cell>
          <cell r="BF47">
            <v>48.589592265781903</v>
          </cell>
          <cell r="BG47">
            <v>88.246409212840291</v>
          </cell>
          <cell r="BH47">
            <v>55.443814066104849</v>
          </cell>
          <cell r="BI47">
            <v>78.068507106241995</v>
          </cell>
          <cell r="BJ47">
            <v>53.187393299428408</v>
          </cell>
          <cell r="BK47">
            <v>90.580785503224462</v>
          </cell>
          <cell r="BL47">
            <v>55.935394770248827</v>
          </cell>
          <cell r="BM47">
            <v>77.354422422602269</v>
          </cell>
          <cell r="BN47">
            <v>53.472120606077752</v>
          </cell>
          <cell r="BO47">
            <v>89.906388273856635</v>
          </cell>
          <cell r="BP47">
            <v>57.65408807628959</v>
          </cell>
          <cell r="BQ47">
            <v>78.77927620627581</v>
          </cell>
          <cell r="BR47">
            <v>55.987293625127741</v>
          </cell>
          <cell r="BS47">
            <v>96.643172166635523</v>
          </cell>
          <cell r="BT47">
            <v>62.033611843502506</v>
          </cell>
          <cell r="BU47">
            <v>83.481726585306518</v>
          </cell>
          <cell r="BV47">
            <v>57.443831424381081</v>
          </cell>
          <cell r="BW47">
            <v>89.543825245495114</v>
          </cell>
          <cell r="BX47">
            <v>60.840748392843999</v>
          </cell>
          <cell r="BY47">
            <v>104.21535772836745</v>
          </cell>
          <cell r="BZ47">
            <v>62.233604235084329</v>
          </cell>
          <cell r="CA47">
            <v>76.469097932218617</v>
          </cell>
          <cell r="CB47">
            <v>60.439916098009029</v>
          </cell>
          <cell r="CC47">
            <v>104.88411775173178</v>
          </cell>
          <cell r="CD47">
            <v>63.354870259355749</v>
          </cell>
          <cell r="CE47">
            <v>72.019786030034879</v>
          </cell>
          <cell r="CF47">
            <v>73.019786030034879</v>
          </cell>
          <cell r="CH47">
            <v>83</v>
          </cell>
          <cell r="CI47">
            <v>97</v>
          </cell>
          <cell r="CJ47">
            <v>124</v>
          </cell>
          <cell r="CK47">
            <v>156</v>
          </cell>
          <cell r="CL47">
            <v>241.3613158082585</v>
          </cell>
          <cell r="CM47">
            <v>233.62165824767862</v>
          </cell>
          <cell r="CN47">
            <v>259.30683828739467</v>
          </cell>
          <cell r="CO47">
            <v>288.86006910171631</v>
          </cell>
          <cell r="CP47">
            <v>292.75192096257268</v>
          </cell>
          <cell r="CQ47">
            <v>282.46083004993295</v>
          </cell>
          <cell r="CR47">
            <v>293.14291977929554</v>
          </cell>
          <cell r="CS47">
            <v>254.26339886717747</v>
          </cell>
          <cell r="CT47">
            <v>349.60533424000397</v>
          </cell>
          <cell r="CU47">
            <v>336.96407470773204</v>
          </cell>
          <cell r="CV47">
            <v>331.21057654626679</v>
          </cell>
          <cell r="CW47">
            <v>332.48564299517261</v>
          </cell>
          <cell r="CX47">
            <v>3496.0345795932017</v>
          </cell>
        </row>
        <row r="48">
          <cell r="F48" t="str">
            <v>NPC</v>
          </cell>
          <cell r="G48" t="str">
            <v>PC</v>
          </cell>
          <cell r="H48">
            <v>17</v>
          </cell>
          <cell r="I48" t="str">
            <v>B</v>
          </cell>
          <cell r="J48" t="str">
            <v>17B</v>
          </cell>
          <cell r="K48">
            <v>48</v>
          </cell>
          <cell r="L48">
            <v>62</v>
          </cell>
          <cell r="M48">
            <v>25</v>
          </cell>
          <cell r="N48">
            <v>7</v>
          </cell>
          <cell r="O48">
            <v>55</v>
          </cell>
          <cell r="P48">
            <v>36</v>
          </cell>
          <cell r="Q48">
            <v>10</v>
          </cell>
          <cell r="R48">
            <v>8</v>
          </cell>
          <cell r="S48">
            <v>14</v>
          </cell>
          <cell r="T48">
            <v>46</v>
          </cell>
          <cell r="U48">
            <v>15</v>
          </cell>
          <cell r="V48">
            <v>15.929458387894002</v>
          </cell>
          <cell r="W48">
            <v>33.960317832553486</v>
          </cell>
          <cell r="X48">
            <v>46.923143009833865</v>
          </cell>
          <cell r="Y48">
            <v>29.479889236330145</v>
          </cell>
          <cell r="Z48">
            <v>25.887576625719156</v>
          </cell>
          <cell r="AA48">
            <v>57.156468867435038</v>
          </cell>
          <cell r="AB48">
            <v>80.570940260095043</v>
          </cell>
          <cell r="AC48">
            <v>48.961973694256507</v>
          </cell>
          <cell r="AD48">
            <v>50.082390236628164</v>
          </cell>
          <cell r="AE48">
            <v>9</v>
          </cell>
          <cell r="AF48">
            <v>41.270793013290586</v>
          </cell>
          <cell r="AG48">
            <v>86.871251216434288</v>
          </cell>
          <cell r="AH48">
            <v>45.971879160701533</v>
          </cell>
          <cell r="AI48">
            <v>60.656013966732438</v>
          </cell>
          <cell r="AJ48">
            <v>43.540214420866697</v>
          </cell>
          <cell r="AK48">
            <v>93.831085818714072</v>
          </cell>
          <cell r="AL48">
            <v>49.933515344542499</v>
          </cell>
          <cell r="AM48">
            <v>64.959590932086883</v>
          </cell>
          <cell r="AN48">
            <v>47.655476743948661</v>
          </cell>
          <cell r="AO48">
            <v>95.282555852928112</v>
          </cell>
          <cell r="AP48">
            <v>51.959236970553491</v>
          </cell>
          <cell r="AQ48">
            <v>66.590055571594618</v>
          </cell>
          <cell r="AR48">
            <v>48.532408764094818</v>
          </cell>
          <cell r="AS48">
            <v>100.38132248289958</v>
          </cell>
          <cell r="AT48">
            <v>57.305373242607111</v>
          </cell>
          <cell r="AU48">
            <v>77.308617310295304</v>
          </cell>
          <cell r="AV48">
            <v>54.866608799581904</v>
          </cell>
          <cell r="AW48">
            <v>97.787290565587057</v>
          </cell>
          <cell r="AX48">
            <v>58.426759228952967</v>
          </cell>
          <cell r="AY48">
            <v>91.692551006688632</v>
          </cell>
          <cell r="AZ48">
            <v>34.767989287138043</v>
          </cell>
          <cell r="BA48">
            <v>84.354181215773863</v>
          </cell>
          <cell r="BB48">
            <v>55.597873974818441</v>
          </cell>
          <cell r="BC48">
            <v>94.14197222271855</v>
          </cell>
          <cell r="BD48">
            <v>55.238051960423924</v>
          </cell>
          <cell r="BE48">
            <v>78.691000350627448</v>
          </cell>
          <cell r="BF48">
            <v>52.31854975516697</v>
          </cell>
          <cell r="BG48">
            <v>95.018787683225156</v>
          </cell>
          <cell r="BH48">
            <v>59.698791645891454</v>
          </cell>
          <cell r="BI48">
            <v>84.059793113882407</v>
          </cell>
          <cell r="BJ48">
            <v>57.269204225107735</v>
          </cell>
          <cell r="BK48">
            <v>98.856979756682961</v>
          </cell>
          <cell r="BL48">
            <v>61.046105504215546</v>
          </cell>
          <cell r="BM48">
            <v>84.42214901358831</v>
          </cell>
          <cell r="BN48">
            <v>58.357766660278806</v>
          </cell>
          <cell r="BO48">
            <v>98.120964133930343</v>
          </cell>
          <cell r="BP48">
            <v>62.921832551837255</v>
          </cell>
          <cell r="BQ48">
            <v>85.977188980026156</v>
          </cell>
          <cell r="BR48">
            <v>61.102746258848626</v>
          </cell>
          <cell r="BS48">
            <v>107.5448021774932</v>
          </cell>
          <cell r="BT48">
            <v>69.031183108950813</v>
          </cell>
          <cell r="BU48">
            <v>92.898707376576368</v>
          </cell>
          <cell r="BV48">
            <v>63.923662151738739</v>
          </cell>
          <cell r="BW48">
            <v>99.644628341032288</v>
          </cell>
          <cell r="BX48">
            <v>66.399651966351271</v>
          </cell>
          <cell r="BY48">
            <v>113.73731693817066</v>
          </cell>
          <cell r="BZ48">
            <v>67.919770400248368</v>
          </cell>
          <cell r="CA48">
            <v>83.455934106776354</v>
          </cell>
          <cell r="CB48">
            <v>65.962196386382658</v>
          </cell>
          <cell r="CC48">
            <v>114.46718029411885</v>
          </cell>
          <cell r="CD48">
            <v>69.143484370572793</v>
          </cell>
          <cell r="CE48">
            <v>78.600097030493899</v>
          </cell>
          <cell r="CF48">
            <v>79.600097030493899</v>
          </cell>
          <cell r="CH48">
            <v>111</v>
          </cell>
          <cell r="CI48">
            <v>105</v>
          </cell>
          <cell r="CJ48">
            <v>163</v>
          </cell>
          <cell r="CK48">
            <v>205</v>
          </cell>
          <cell r="CL48">
            <v>259.65005988336839</v>
          </cell>
          <cell r="CM48">
            <v>254.61598498654268</v>
          </cell>
          <cell r="CN48">
            <v>282.78803290657766</v>
          </cell>
          <cell r="CO48">
            <v>317.80114771126591</v>
          </cell>
          <cell r="CP48">
            <v>314.98835079518028</v>
          </cell>
          <cell r="CQ48">
            <v>307.77009314166662</v>
          </cell>
          <cell r="CR48">
            <v>315.63986686606927</v>
          </cell>
          <cell r="CS48">
            <v>277.05049383169126</v>
          </cell>
          <cell r="CT48">
            <v>381.84404175313449</v>
          </cell>
          <cell r="CU48">
            <v>374.97459926999284</v>
          </cell>
          <cell r="CV48">
            <v>362.29523782816386</v>
          </cell>
          <cell r="CW48">
            <v>362.83811924839165</v>
          </cell>
          <cell r="CX48">
            <v>3812.2560282220452</v>
          </cell>
        </row>
        <row r="49">
          <cell r="F49" t="str">
            <v>NPC</v>
          </cell>
          <cell r="G49" t="str">
            <v>PWC</v>
          </cell>
          <cell r="H49">
            <v>22</v>
          </cell>
          <cell r="I49" t="str">
            <v>A</v>
          </cell>
          <cell r="J49" t="str">
            <v>22A</v>
          </cell>
          <cell r="K49">
            <v>6</v>
          </cell>
          <cell r="L49">
            <v>3</v>
          </cell>
          <cell r="M49">
            <v>4</v>
          </cell>
          <cell r="N49">
            <v>1</v>
          </cell>
          <cell r="O49">
            <v>0</v>
          </cell>
          <cell r="P49">
            <v>2</v>
          </cell>
          <cell r="Q49">
            <v>4</v>
          </cell>
          <cell r="R49">
            <v>0</v>
          </cell>
          <cell r="S49">
            <v>3</v>
          </cell>
          <cell r="T49">
            <v>4</v>
          </cell>
          <cell r="U49">
            <v>1</v>
          </cell>
          <cell r="V49">
            <v>0.91186813064542926</v>
          </cell>
          <cell r="W49">
            <v>1.944029155544271</v>
          </cell>
          <cell r="X49">
            <v>2.6860749222272973</v>
          </cell>
          <cell r="Y49">
            <v>1.6875508780635109</v>
          </cell>
          <cell r="Z49">
            <v>1.4819120355388142</v>
          </cell>
          <cell r="AA49">
            <v>3.2718728503695362</v>
          </cell>
          <cell r="AB49">
            <v>4.6122141061087731</v>
          </cell>
          <cell r="AC49">
            <v>2.8027860293870934</v>
          </cell>
          <cell r="AD49">
            <v>2.8669233097112699</v>
          </cell>
          <cell r="AE49">
            <v>1</v>
          </cell>
          <cell r="AF49">
            <v>2.5211550014094231</v>
          </cell>
          <cell r="AG49">
            <v>5.3068010932689678</v>
          </cell>
          <cell r="AH49">
            <v>2.8083354984932778</v>
          </cell>
          <cell r="AI49">
            <v>3.7053616325845953</v>
          </cell>
          <cell r="AJ49">
            <v>2.6597896801802814</v>
          </cell>
          <cell r="AK49">
            <v>5.7615138013297438</v>
          </cell>
          <cell r="AL49">
            <v>3.0660695791406209</v>
          </cell>
          <cell r="AM49">
            <v>3.9887162811592227</v>
          </cell>
          <cell r="AN49">
            <v>2.9261910866052019</v>
          </cell>
          <cell r="AO49">
            <v>5.8475196624840882</v>
          </cell>
          <cell r="AP49">
            <v>3.1887543014899578</v>
          </cell>
          <cell r="AQ49">
            <v>4.086652124254929</v>
          </cell>
          <cell r="AR49">
            <v>2.9784488039322286</v>
          </cell>
          <cell r="AS49">
            <v>6.2267145203800007</v>
          </cell>
          <cell r="AT49">
            <v>3.5546871752593612</v>
          </cell>
          <cell r="AU49">
            <v>4.7955005776948356</v>
          </cell>
          <cell r="AV49">
            <v>3.4034091327554044</v>
          </cell>
          <cell r="AW49">
            <v>6.0658051419584265</v>
          </cell>
          <cell r="AX49">
            <v>3.4921085044978408</v>
          </cell>
          <cell r="AY49">
            <v>5.4803713468825501</v>
          </cell>
          <cell r="AZ49">
            <v>2.0780476732952002</v>
          </cell>
          <cell r="BA49">
            <v>5.041764381612011</v>
          </cell>
          <cell r="BB49">
            <v>3.4153062806763996</v>
          </cell>
          <cell r="BC49">
            <v>5.7830209326554343</v>
          </cell>
          <cell r="BD49">
            <v>3.3932028745957314</v>
          </cell>
          <cell r="BE49">
            <v>4.8338874945457722</v>
          </cell>
          <cell r="BF49">
            <v>3.1989728019930075</v>
          </cell>
          <cell r="BG49">
            <v>5.8098421859823466</v>
          </cell>
          <cell r="BH49">
            <v>3.6502313554322763</v>
          </cell>
          <cell r="BI49">
            <v>5.1397638728682828</v>
          </cell>
          <cell r="BJ49">
            <v>3.5016763187288005</v>
          </cell>
          <cell r="BK49">
            <v>6.0726578143009213</v>
          </cell>
          <cell r="BL49">
            <v>3.7499841744634326</v>
          </cell>
          <cell r="BM49">
            <v>5.1859446259563313</v>
          </cell>
          <cell r="BN49">
            <v>3.5848429580485388</v>
          </cell>
          <cell r="BO49">
            <v>6.0274453160640009</v>
          </cell>
          <cell r="BP49">
            <v>3.8652076876768788</v>
          </cell>
          <cell r="BQ49">
            <v>5.2814687419770889</v>
          </cell>
          <cell r="BR49">
            <v>3.7534635435689534</v>
          </cell>
          <cell r="BS49">
            <v>6.6569019466793788</v>
          </cell>
          <cell r="BT49">
            <v>4.2729523688289035</v>
          </cell>
          <cell r="BU49">
            <v>5.7503251989667126</v>
          </cell>
          <cell r="BV49">
            <v>3.956802582745738</v>
          </cell>
          <cell r="BW49">
            <v>6.1678900974200737</v>
          </cell>
          <cell r="BX49">
            <v>4.0788456856842812</v>
          </cell>
          <cell r="BY49">
            <v>6.9867378932898312</v>
          </cell>
          <cell r="BZ49">
            <v>4.1722246166306718</v>
          </cell>
          <cell r="CA49">
            <v>5.1265912801573057</v>
          </cell>
          <cell r="CB49">
            <v>4.05197334897478</v>
          </cell>
          <cell r="CC49">
            <v>7.0315724656465797</v>
          </cell>
          <cell r="CD49">
            <v>4.2473958005233037</v>
          </cell>
          <cell r="CE49">
            <v>4.8283034198682566</v>
          </cell>
          <cell r="CF49">
            <v>5.8283034198682566</v>
          </cell>
          <cell r="CH49">
            <v>6</v>
          </cell>
          <cell r="CI49">
            <v>10</v>
          </cell>
          <cell r="CJ49">
            <v>9</v>
          </cell>
          <cell r="CK49">
            <v>12</v>
          </cell>
          <cell r="CL49">
            <v>15.86153304300214</v>
          </cell>
          <cell r="CM49">
            <v>15.628318716909822</v>
          </cell>
          <cell r="CN49">
            <v>17.355456786420575</v>
          </cell>
          <cell r="CO49">
            <v>19.713398589506294</v>
          </cell>
          <cell r="CP49">
            <v>18.984505755797333</v>
          </cell>
          <cell r="CQ49">
            <v>18.865921691505338</v>
          </cell>
          <cell r="CR49">
            <v>19.299528638588257</v>
          </cell>
          <cell r="CS49">
            <v>17.009544511137143</v>
          </cell>
          <cell r="CT49">
            <v>23.463414239718233</v>
          </cell>
          <cell r="CU49">
            <v>23.210504731935149</v>
          </cell>
          <cell r="CV49">
            <v>22.275410763205365</v>
          </cell>
          <cell r="CW49">
            <v>22.556844766426323</v>
          </cell>
          <cell r="CX49">
            <v>234.22438223415196</v>
          </cell>
        </row>
        <row r="50"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J50">
            <v>0</v>
          </cell>
        </row>
        <row r="51">
          <cell r="F51" t="str">
            <v>NPWC</v>
          </cell>
          <cell r="G51" t="str">
            <v>PWC</v>
          </cell>
          <cell r="H51">
            <v>21</v>
          </cell>
          <cell r="I51" t="str">
            <v>B</v>
          </cell>
          <cell r="J51" t="str">
            <v>21B</v>
          </cell>
          <cell r="K51">
            <v>7</v>
          </cell>
          <cell r="L51">
            <v>6</v>
          </cell>
          <cell r="M51">
            <v>6</v>
          </cell>
          <cell r="N51">
            <v>1</v>
          </cell>
          <cell r="O51">
            <v>12</v>
          </cell>
          <cell r="P51">
            <v>8</v>
          </cell>
          <cell r="Q51">
            <v>10</v>
          </cell>
          <cell r="R51">
            <v>4</v>
          </cell>
          <cell r="S51">
            <v>11</v>
          </cell>
          <cell r="T51">
            <v>21</v>
          </cell>
          <cell r="U51">
            <v>21</v>
          </cell>
          <cell r="V51">
            <v>7.3590914653369177</v>
          </cell>
          <cell r="W51">
            <v>15.688988227723069</v>
          </cell>
          <cell r="X51">
            <v>13.573410746312691</v>
          </cell>
          <cell r="Y51">
            <v>8.5276181366762209</v>
          </cell>
          <cell r="Z51">
            <v>7.4884734531505908</v>
          </cell>
          <cell r="AA51">
            <v>16.533594703661269</v>
          </cell>
          <cell r="AB51">
            <v>23.30667547435382</v>
          </cell>
          <cell r="AC51">
            <v>14.163181263518977</v>
          </cell>
          <cell r="AD51">
            <v>14.487283038487179</v>
          </cell>
          <cell r="AE51">
            <v>3</v>
          </cell>
          <cell r="AF51">
            <v>8.9786790341713232</v>
          </cell>
          <cell r="AG51">
            <v>18.899299601973865</v>
          </cell>
          <cell r="AH51">
            <v>10.00142515916095</v>
          </cell>
          <cell r="AI51">
            <v>13.196036255569899</v>
          </cell>
          <cell r="AJ51">
            <v>9.4724036496722004</v>
          </cell>
          <cell r="AK51">
            <v>19.476053084457924</v>
          </cell>
          <cell r="AL51">
            <v>10.364452111561762</v>
          </cell>
          <cell r="AM51">
            <v>13.483340092454387</v>
          </cell>
          <cell r="AN51">
            <v>9.8916109382289807</v>
          </cell>
          <cell r="AO51">
            <v>19.829491658420967</v>
          </cell>
          <cell r="AP51">
            <v>10.813367114919242</v>
          </cell>
          <cell r="AQ51">
            <v>13.858223466726471</v>
          </cell>
          <cell r="AR51">
            <v>10.100201302703827</v>
          </cell>
          <cell r="AS51">
            <v>19.781999039650078</v>
          </cell>
          <cell r="AT51">
            <v>11.293085311215737</v>
          </cell>
          <cell r="AU51">
            <v>15.235095091016197</v>
          </cell>
          <cell r="AV51">
            <v>10.812481602512099</v>
          </cell>
          <cell r="AW51">
            <v>19.270796998993166</v>
          </cell>
          <cell r="AX51">
            <v>12.85247994178691</v>
          </cell>
          <cell r="AY51">
            <v>20.170152994567477</v>
          </cell>
          <cell r="AZ51">
            <v>7.6481203275051417</v>
          </cell>
          <cell r="BA51">
            <v>18.555888370141599</v>
          </cell>
          <cell r="BB51">
            <v>11.516292893038569</v>
          </cell>
          <cell r="BC51">
            <v>19.500143587076227</v>
          </cell>
          <cell r="BD51">
            <v>11.441760983616867</v>
          </cell>
          <cell r="BE51">
            <v>16.299698950619558</v>
          </cell>
          <cell r="BF51">
            <v>11.328980340834478</v>
          </cell>
          <cell r="BG51">
            <v>20.575225856042991</v>
          </cell>
          <cell r="BH51">
            <v>12.927086857201809</v>
          </cell>
          <cell r="BI51">
            <v>18.20218159903672</v>
          </cell>
          <cell r="BJ51">
            <v>12.400987638947406</v>
          </cell>
          <cell r="BK51">
            <v>20.476788985038947</v>
          </cell>
          <cell r="BL51">
            <v>12.644815002895548</v>
          </cell>
          <cell r="BM51">
            <v>17.486823239690345</v>
          </cell>
          <cell r="BN51">
            <v>12.087964617995389</v>
          </cell>
          <cell r="BO51">
            <v>20.324334028050657</v>
          </cell>
          <cell r="BP51">
            <v>13.033344644830956</v>
          </cell>
          <cell r="BQ51">
            <v>17.808927205787867</v>
          </cell>
          <cell r="BR51">
            <v>12.656547313385204</v>
          </cell>
          <cell r="BS51">
            <v>21.188512435342556</v>
          </cell>
          <cell r="BT51">
            <v>13.60054648960541</v>
          </cell>
          <cell r="BU51">
            <v>18.302934001656272</v>
          </cell>
          <cell r="BV51">
            <v>12.594261024157699</v>
          </cell>
          <cell r="BW51">
            <v>19.632017577516212</v>
          </cell>
          <cell r="BX51">
            <v>13.753724474908266</v>
          </cell>
          <cell r="BY51">
            <v>23.559034924997011</v>
          </cell>
          <cell r="BZ51">
            <v>14.068594952236138</v>
          </cell>
          <cell r="CA51">
            <v>17.286685841100134</v>
          </cell>
          <cell r="CB51">
            <v>13.663111898806987</v>
          </cell>
          <cell r="CC51">
            <v>23.710215529183465</v>
          </cell>
          <cell r="CD51">
            <v>14.322069545634116</v>
          </cell>
          <cell r="CE51">
            <v>16.280869646821323</v>
          </cell>
          <cell r="CF51">
            <v>17.280869646821323</v>
          </cell>
          <cell r="CH51">
            <v>34</v>
          </cell>
          <cell r="CI51">
            <v>67</v>
          </cell>
          <cell r="CJ51">
            <v>50</v>
          </cell>
          <cell r="CK51">
            <v>60</v>
          </cell>
          <cell r="CL51">
            <v>56.488242136403009</v>
          </cell>
          <cell r="CM51">
            <v>53.035795960178717</v>
          </cell>
          <cell r="CN51">
            <v>58.840545373440065</v>
          </cell>
          <cell r="CO51">
            <v>62.628603044106448</v>
          </cell>
          <cell r="CP51">
            <v>67.689814241812925</v>
          </cell>
          <cell r="CQ51">
            <v>64.059578805820252</v>
          </cell>
          <cell r="CR51">
            <v>68.348183641236318</v>
          </cell>
          <cell r="CS51">
            <v>57.694705878451927</v>
          </cell>
          <cell r="CT51">
            <v>78.938048157956146</v>
          </cell>
          <cell r="CU51">
            <v>73.877619361436544</v>
          </cell>
          <cell r="CV51">
            <v>74.612235463448485</v>
          </cell>
          <cell r="CW51">
            <v>75.383184496837728</v>
          </cell>
          <cell r="CX51">
            <v>791.59655656112875</v>
          </cell>
        </row>
        <row r="52">
          <cell r="F52" t="str">
            <v>NPWC</v>
          </cell>
          <cell r="G52" t="str">
            <v>PWC</v>
          </cell>
          <cell r="H52">
            <v>25</v>
          </cell>
          <cell r="I52" t="str">
            <v>C</v>
          </cell>
          <cell r="J52" t="str">
            <v>25C</v>
          </cell>
          <cell r="K52">
            <v>27</v>
          </cell>
          <cell r="L52">
            <v>40</v>
          </cell>
          <cell r="M52">
            <v>3</v>
          </cell>
          <cell r="N52">
            <v>1</v>
          </cell>
          <cell r="O52">
            <v>26</v>
          </cell>
          <cell r="P52">
            <v>9</v>
          </cell>
          <cell r="Q52">
            <v>2</v>
          </cell>
          <cell r="R52">
            <v>0</v>
          </cell>
          <cell r="S52">
            <v>3</v>
          </cell>
          <cell r="T52">
            <v>18</v>
          </cell>
          <cell r="U52">
            <v>9</v>
          </cell>
          <cell r="V52">
            <v>8.2725987746178617</v>
          </cell>
          <cell r="W52">
            <v>17.636511979636584</v>
          </cell>
          <cell r="X52">
            <v>15.258321171333678</v>
          </cell>
          <cell r="Y52">
            <v>9.586178359130777</v>
          </cell>
          <cell r="Z52">
            <v>8.4180413579702353</v>
          </cell>
          <cell r="AA52">
            <v>18.585962129942711</v>
          </cell>
          <cell r="AB52">
            <v>26.199806848130862</v>
          </cell>
          <cell r="AC52">
            <v>15.921301768996775</v>
          </cell>
          <cell r="AD52">
            <v>16.285635322816884</v>
          </cell>
          <cell r="AE52">
            <v>3</v>
          </cell>
          <cell r="AF52">
            <v>27.607042282378188</v>
          </cell>
          <cell r="AG52">
            <v>58.110303445898872</v>
          </cell>
          <cell r="AH52">
            <v>30.75171372115771</v>
          </cell>
          <cell r="AI52">
            <v>40.574290436358908</v>
          </cell>
          <cell r="AJ52">
            <v>29.125113736331389</v>
          </cell>
          <cell r="AK52">
            <v>62.803346411221113</v>
          </cell>
          <cell r="AL52">
            <v>33.421672938669886</v>
          </cell>
          <cell r="AM52">
            <v>43.478977744339417</v>
          </cell>
          <cell r="AN52">
            <v>31.896928275183388</v>
          </cell>
          <cell r="AO52">
            <v>63.818187773646329</v>
          </cell>
          <cell r="AP52">
            <v>34.801169131949422</v>
          </cell>
          <cell r="AQ52">
            <v>44.600573864591333</v>
          </cell>
          <cell r="AR52">
            <v>32.505953979604342</v>
          </cell>
          <cell r="AS52">
            <v>66.312188244999902</v>
          </cell>
          <cell r="AT52">
            <v>37.856093184676851</v>
          </cell>
          <cell r="AU52">
            <v>51.070293329860085</v>
          </cell>
          <cell r="AV52">
            <v>36.245038430355898</v>
          </cell>
          <cell r="AW52">
            <v>64.598563353838813</v>
          </cell>
          <cell r="AX52">
            <v>34.288980225396465</v>
          </cell>
          <cell r="AY52">
            <v>53.811714183293169</v>
          </cell>
          <cell r="AZ52">
            <v>20.404330359516273</v>
          </cell>
          <cell r="BA52">
            <v>49.505036558725692</v>
          </cell>
          <cell r="BB52">
            <v>37.193119606027324</v>
          </cell>
          <cell r="BC52">
            <v>62.977833188599142</v>
          </cell>
          <cell r="BD52">
            <v>36.952410703663212</v>
          </cell>
          <cell r="BE52">
            <v>52.64164937825543</v>
          </cell>
          <cell r="BF52">
            <v>34.960643197350713</v>
          </cell>
          <cell r="BG52">
            <v>63.494075213925164</v>
          </cell>
          <cell r="BH52">
            <v>39.892316660380487</v>
          </cell>
          <cell r="BI52">
            <v>56.170984250329454</v>
          </cell>
          <cell r="BJ52">
            <v>38.268801877721543</v>
          </cell>
          <cell r="BK52">
            <v>66.132015653084849</v>
          </cell>
          <cell r="BL52">
            <v>40.83780441908285</v>
          </cell>
          <cell r="BM52">
            <v>56.475596298563417</v>
          </cell>
          <cell r="BN52">
            <v>39.039395576878647</v>
          </cell>
          <cell r="BO52">
            <v>65.639645799134286</v>
          </cell>
          <cell r="BP52">
            <v>42.092603127070362</v>
          </cell>
          <cell r="BQ52">
            <v>57.515866066613746</v>
          </cell>
          <cell r="BR52">
            <v>40.87569519099614</v>
          </cell>
          <cell r="BS52">
            <v>75.038386311077815</v>
          </cell>
          <cell r="BT52">
            <v>48.165866511066589</v>
          </cell>
          <cell r="BU52">
            <v>64.819209769137359</v>
          </cell>
          <cell r="BV52">
            <v>44.602141227099182</v>
          </cell>
          <cell r="BW52">
            <v>69.526113432592879</v>
          </cell>
          <cell r="BX52">
            <v>44.419148086519172</v>
          </cell>
          <cell r="BY52">
            <v>76.086463926048594</v>
          </cell>
          <cell r="BZ52">
            <v>45.436056516378713</v>
          </cell>
          <cell r="CA52">
            <v>55.829230816846255</v>
          </cell>
          <cell r="CB52">
            <v>44.12650492330279</v>
          </cell>
          <cell r="CC52">
            <v>76.574718119115971</v>
          </cell>
          <cell r="CD52">
            <v>46.254680265956928</v>
          </cell>
          <cell r="CE52">
            <v>52.580838095078597</v>
          </cell>
          <cell r="CF52">
            <v>53.580838095078597</v>
          </cell>
          <cell r="CH52">
            <v>37</v>
          </cell>
          <cell r="CI52">
            <v>46</v>
          </cell>
          <cell r="CJ52">
            <v>57</v>
          </cell>
          <cell r="CK52">
            <v>67</v>
          </cell>
          <cell r="CL52">
            <v>173.68627202084019</v>
          </cell>
          <cell r="CM52">
            <v>170.41300485276295</v>
          </cell>
          <cell r="CN52">
            <v>189.39599686772715</v>
          </cell>
          <cell r="CO52">
            <v>209.94034557670383</v>
          </cell>
          <cell r="CP52">
            <v>190.00759613432342</v>
          </cell>
          <cell r="CQ52">
            <v>203.90930903618101</v>
          </cell>
          <cell r="CR52">
            <v>210.91893441243792</v>
          </cell>
          <cell r="CS52">
            <v>185.31330315800054</v>
          </cell>
          <cell r="CT52">
            <v>255.88297523370429</v>
          </cell>
          <cell r="CU52">
            <v>261.63504202113722</v>
          </cell>
          <cell r="CV52">
            <v>243.59220070021163</v>
          </cell>
          <cell r="CW52">
            <v>242.82115669016909</v>
          </cell>
          <cell r="CX52">
            <v>2537.5161367041992</v>
          </cell>
        </row>
        <row r="53">
          <cell r="F53" t="str">
            <v>NPWC</v>
          </cell>
          <cell r="G53" t="str">
            <v>PWC</v>
          </cell>
          <cell r="H53">
            <v>65</v>
          </cell>
          <cell r="I53" t="str">
            <v>A</v>
          </cell>
          <cell r="J53" t="str">
            <v>65A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2</v>
          </cell>
          <cell r="T53">
            <v>4</v>
          </cell>
          <cell r="U53">
            <v>4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0.53296927389836923</v>
          </cell>
          <cell r="AG53">
            <v>1.121851660775109</v>
          </cell>
          <cell r="AH53">
            <v>0.59367890139964907</v>
          </cell>
          <cell r="AI53">
            <v>0.78330919667591781</v>
          </cell>
          <cell r="AJ53">
            <v>0.56227648588665702</v>
          </cell>
          <cell r="AK53">
            <v>1.3692029442681968</v>
          </cell>
          <cell r="AL53">
            <v>0.72864036082350181</v>
          </cell>
          <cell r="AM53">
            <v>0.94790401695353599</v>
          </cell>
          <cell r="AN53">
            <v>0.69539874231430199</v>
          </cell>
          <cell r="AO53">
            <v>1.405532769823393</v>
          </cell>
          <cell r="AP53">
            <v>0.76646149553184773</v>
          </cell>
          <cell r="AQ53">
            <v>0.98228373926811297</v>
          </cell>
          <cell r="AR53">
            <v>0.71591164096909587</v>
          </cell>
          <cell r="AS53">
            <v>1.1587798879356477</v>
          </cell>
          <cell r="AT53">
            <v>0.66152061301534471</v>
          </cell>
          <cell r="AU53">
            <v>0.8924336588466929</v>
          </cell>
          <cell r="AV53">
            <v>0.63336805317562339</v>
          </cell>
          <cell r="AW53">
            <v>1.1288349545546699</v>
          </cell>
          <cell r="AX53">
            <v>2.5880212758345698</v>
          </cell>
          <cell r="AY53">
            <v>4.0615340637148201</v>
          </cell>
          <cell r="AZ53">
            <v>1.5400528316229554</v>
          </cell>
          <cell r="BA53">
            <v>3.7364799720715198</v>
          </cell>
          <cell r="BB53">
            <v>0.80435997682807825</v>
          </cell>
          <cell r="BC53">
            <v>1.361995148050313</v>
          </cell>
          <cell r="BD53">
            <v>0.79915426649297272</v>
          </cell>
          <cell r="BE53">
            <v>1.1384588419204154</v>
          </cell>
          <cell r="BF53">
            <v>0.66423455934593756</v>
          </cell>
          <cell r="BG53">
            <v>1.2063553531530957</v>
          </cell>
          <cell r="BH53">
            <v>0.75793386376267868</v>
          </cell>
          <cell r="BI53">
            <v>1.0672203243209368</v>
          </cell>
          <cell r="BJ53">
            <v>0.7270879030587063</v>
          </cell>
          <cell r="BK53">
            <v>1.4302093274716623</v>
          </cell>
          <cell r="BL53">
            <v>0.88318204453384563</v>
          </cell>
          <cell r="BM53">
            <v>1.2213740017307599</v>
          </cell>
          <cell r="BN53">
            <v>0.84428861182463133</v>
          </cell>
          <cell r="BO53">
            <v>1.4195610514327162</v>
          </cell>
          <cell r="BP53">
            <v>0.91031904918341466</v>
          </cell>
          <cell r="BQ53">
            <v>1.2438714790972003</v>
          </cell>
          <cell r="BR53">
            <v>0.88400149234411318</v>
          </cell>
          <cell r="BS53">
            <v>1.1311385255903603</v>
          </cell>
          <cell r="BT53">
            <v>0.72605862022737588</v>
          </cell>
          <cell r="BU53">
            <v>0.97709331147184142</v>
          </cell>
          <cell r="BV53">
            <v>0.67233855558466282</v>
          </cell>
          <cell r="BW53">
            <v>1.0480457976821018</v>
          </cell>
          <cell r="BX53">
            <v>0.9606342598862152</v>
          </cell>
          <cell r="BY53">
            <v>1.6454899994613239</v>
          </cell>
          <cell r="BZ53">
            <v>0.9826265114032281</v>
          </cell>
          <cell r="CA53">
            <v>1.2073953269273632</v>
          </cell>
          <cell r="CB53">
            <v>0.95430538910374174</v>
          </cell>
          <cell r="CC53">
            <v>1.6560492678309031</v>
          </cell>
          <cell r="CD53">
            <v>1.0003305434181964</v>
          </cell>
          <cell r="CE53">
            <v>1.1371437018395312</v>
          </cell>
          <cell r="CF53">
            <v>2.1371437018395314</v>
          </cell>
          <cell r="CH53">
            <v>0</v>
          </cell>
          <cell r="CI53">
            <v>10</v>
          </cell>
          <cell r="CJ53">
            <v>0</v>
          </cell>
          <cell r="CK53">
            <v>0</v>
          </cell>
          <cell r="CL53">
            <v>3.3531098818271343</v>
          </cell>
          <cell r="CM53">
            <v>3.6840936687476886</v>
          </cell>
          <cell r="CN53">
            <v>4.1682176780128648</v>
          </cell>
          <cell r="CO53">
            <v>3.6686264857032143</v>
          </cell>
          <cell r="CP53">
            <v>11.664833118762481</v>
          </cell>
          <cell r="CQ53">
            <v>5.1715339395979285</v>
          </cell>
          <cell r="CR53">
            <v>4.0073532018935234</v>
          </cell>
          <cell r="CS53">
            <v>3.9502441754840998</v>
          </cell>
          <cell r="CT53">
            <v>5.4636329018235559</v>
          </cell>
          <cell r="CU53">
            <v>3.9439211078939609</v>
          </cell>
          <cell r="CV53">
            <v>5.0728235356951226</v>
          </cell>
          <cell r="CW53">
            <v>5.5309264351361476</v>
          </cell>
          <cell r="CX53">
            <v>59.679316130577725</v>
          </cell>
        </row>
        <row r="54">
          <cell r="F54" t="str">
            <v>NPWC</v>
          </cell>
          <cell r="G54" t="str">
            <v>PWC</v>
          </cell>
          <cell r="K54">
            <v>15</v>
          </cell>
          <cell r="L54">
            <v>20</v>
          </cell>
          <cell r="M54">
            <v>6</v>
          </cell>
          <cell r="N54">
            <v>3</v>
          </cell>
          <cell r="O54">
            <v>23</v>
          </cell>
          <cell r="P54">
            <v>10</v>
          </cell>
          <cell r="Q54">
            <v>4</v>
          </cell>
          <cell r="R54">
            <v>4</v>
          </cell>
          <cell r="S54">
            <v>6</v>
          </cell>
          <cell r="T54">
            <v>9</v>
          </cell>
          <cell r="U54">
            <v>5</v>
          </cell>
          <cell r="V54">
            <v>8.2725987746178617</v>
          </cell>
          <cell r="W54">
            <v>17.636511979636584</v>
          </cell>
          <cell r="X54">
            <v>15.258321171333678</v>
          </cell>
          <cell r="Y54">
            <v>9.586178359130777</v>
          </cell>
          <cell r="Z54">
            <v>8.4180413579702353</v>
          </cell>
          <cell r="AA54">
            <v>18.585962129942711</v>
          </cell>
          <cell r="AB54">
            <v>26.199806848130862</v>
          </cell>
          <cell r="AC54">
            <v>15.921301768996775</v>
          </cell>
          <cell r="AD54">
            <v>16.285635322816884</v>
          </cell>
          <cell r="AE54">
            <v>3</v>
          </cell>
          <cell r="AF54">
            <v>17.452952424550787</v>
          </cell>
          <cell r="AG54">
            <v>36.736871376650619</v>
          </cell>
          <cell r="AH54">
            <v>19.440988681766775</v>
          </cell>
          <cell r="AI54">
            <v>25.650743509662046</v>
          </cell>
          <cell r="AJ54">
            <v>18.412665116403538</v>
          </cell>
          <cell r="AK54">
            <v>34.093810923032642</v>
          </cell>
          <cell r="AL54">
            <v>18.143494941200419</v>
          </cell>
          <cell r="AM54">
            <v>23.60326528838274</v>
          </cell>
          <cell r="AN54">
            <v>17.315762674794886</v>
          </cell>
          <cell r="AO54">
            <v>34.99844102811003</v>
          </cell>
          <cell r="AP54">
            <v>19.085259360448052</v>
          </cell>
          <cell r="AQ54">
            <v>24.45933688615894</v>
          </cell>
          <cell r="AR54">
            <v>17.826543703383503</v>
          </cell>
          <cell r="AS54">
            <v>28.8541757568353</v>
          </cell>
          <cell r="AT54">
            <v>16.472180984016362</v>
          </cell>
          <cell r="AU54">
            <v>22.222026729815067</v>
          </cell>
          <cell r="AV54">
            <v>15.771168722690978</v>
          </cell>
          <cell r="AW54">
            <v>28.108532533478421</v>
          </cell>
          <cell r="AX54">
            <v>23.488646873558213</v>
          </cell>
          <cell r="AY54">
            <v>36.86211557776366</v>
          </cell>
          <cell r="AZ54">
            <v>13.97738011908341</v>
          </cell>
          <cell r="BA54">
            <v>33.911954060659212</v>
          </cell>
          <cell r="BB54">
            <v>20.028949746882603</v>
          </cell>
          <cell r="BC54">
            <v>33.91433333539451</v>
          </cell>
          <cell r="BD54">
            <v>19.899325059302029</v>
          </cell>
          <cell r="BE54">
            <v>28.348171951116147</v>
          </cell>
          <cell r="BF54">
            <v>21.751449343809114</v>
          </cell>
          <cell r="BG54">
            <v>39.504083287356579</v>
          </cell>
          <cell r="BH54">
            <v>24.819786642575647</v>
          </cell>
          <cell r="BI54">
            <v>34.947878722252099</v>
          </cell>
          <cell r="BJ54">
            <v>23.809685101977923</v>
          </cell>
          <cell r="BK54">
            <v>35.612899165388633</v>
          </cell>
          <cell r="BL54">
            <v>21.991657089992522</v>
          </cell>
          <cell r="BM54">
            <v>30.4127992534901</v>
          </cell>
          <cell r="BN54">
            <v>21.023191935512173</v>
          </cell>
          <cell r="BO54">
            <v>35.347751977787361</v>
          </cell>
          <cell r="BP54">
            <v>22.667381539324872</v>
          </cell>
          <cell r="BQ54">
            <v>30.972997245166624</v>
          </cell>
          <cell r="BR54">
            <v>22.012061734038539</v>
          </cell>
          <cell r="BS54">
            <v>34.22287249664523</v>
          </cell>
          <cell r="BT54">
            <v>21.967080974598719</v>
          </cell>
          <cell r="BU54">
            <v>29.562196901014705</v>
          </cell>
          <cell r="BV54">
            <v>20.341767291803244</v>
          </cell>
          <cell r="BW54">
            <v>31.708881709249315</v>
          </cell>
          <cell r="BX54">
            <v>23.920254451580174</v>
          </cell>
          <cell r="BY54">
            <v>40.97349129449907</v>
          </cell>
          <cell r="BZ54">
            <v>24.467872076952403</v>
          </cell>
          <cell r="CA54">
            <v>30.064723537105859</v>
          </cell>
          <cell r="CB54">
            <v>23.762662529420471</v>
          </cell>
          <cell r="CC54">
            <v>41.236422148383845</v>
          </cell>
          <cell r="CD54">
            <v>24.908710977146452</v>
          </cell>
          <cell r="CE54">
            <v>28.315424331457084</v>
          </cell>
          <cell r="CF54">
            <v>29.315424331457084</v>
          </cell>
          <cell r="CH54">
            <v>42</v>
          </cell>
          <cell r="CI54">
            <v>36</v>
          </cell>
          <cell r="CJ54">
            <v>57</v>
          </cell>
          <cell r="CK54">
            <v>67</v>
          </cell>
          <cell r="CL54">
            <v>109.80307891628939</v>
          </cell>
          <cell r="CM54">
            <v>93.626434873814389</v>
          </cell>
          <cell r="CN54">
            <v>103.7906221244412</v>
          </cell>
          <cell r="CO54">
            <v>91.350561488637254</v>
          </cell>
          <cell r="CP54">
            <v>118.62849013764644</v>
          </cell>
          <cell r="CQ54">
            <v>111.87990982431221</v>
          </cell>
          <cell r="CR54">
            <v>131.22734875398399</v>
          </cell>
          <cell r="CS54">
            <v>101.62288985285863</v>
          </cell>
          <cell r="CT54">
            <v>136.91236621706463</v>
          </cell>
          <cell r="CU54">
            <v>119.32429685554075</v>
          </cell>
          <cell r="CV54">
            <v>128.72090158737208</v>
          </cell>
          <cell r="CW54">
            <v>130.89401601498213</v>
          </cell>
          <cell r="CX54">
            <v>1377.7809166469431</v>
          </cell>
        </row>
        <row r="55">
          <cell r="F55" t="str">
            <v>NPWC</v>
          </cell>
          <cell r="G55" t="str">
            <v>PWC</v>
          </cell>
          <cell r="H55">
            <v>46</v>
          </cell>
          <cell r="I55" t="str">
            <v>D</v>
          </cell>
          <cell r="J55" t="str">
            <v>46D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1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0.2857142857142857</v>
          </cell>
          <cell r="CX55">
            <v>0.2857142857142857</v>
          </cell>
        </row>
        <row r="56">
          <cell r="F56" t="str">
            <v>NPWC</v>
          </cell>
          <cell r="G56" t="str">
            <v>PWC</v>
          </cell>
          <cell r="H56">
            <v>46</v>
          </cell>
          <cell r="I56" t="str">
            <v>A</v>
          </cell>
          <cell r="J56" t="str">
            <v>46A</v>
          </cell>
          <cell r="K56">
            <v>41</v>
          </cell>
          <cell r="L56">
            <v>27</v>
          </cell>
          <cell r="M56">
            <v>7</v>
          </cell>
          <cell r="N56">
            <v>2</v>
          </cell>
          <cell r="O56">
            <v>37</v>
          </cell>
          <cell r="P56">
            <v>12</v>
          </cell>
          <cell r="Q56">
            <v>4</v>
          </cell>
          <cell r="R56">
            <v>4</v>
          </cell>
          <cell r="S56">
            <v>7</v>
          </cell>
          <cell r="T56">
            <v>22</v>
          </cell>
          <cell r="U56">
            <v>11</v>
          </cell>
          <cell r="V56">
            <v>11.849938785263422</v>
          </cell>
          <cell r="W56">
            <v>25.26311175461457</v>
          </cell>
          <cell r="X56">
            <v>21.856514110288781</v>
          </cell>
          <cell r="Y56">
            <v>13.731552784700844</v>
          </cell>
          <cell r="Z56">
            <v>12.058275458714121</v>
          </cell>
          <cell r="AA56">
            <v>26.623134942890911</v>
          </cell>
          <cell r="AB56">
            <v>37.529453052727995</v>
          </cell>
          <cell r="AC56">
            <v>22.806189020454841</v>
          </cell>
          <cell r="AD56">
            <v>23.328072219170128</v>
          </cell>
          <cell r="AE56">
            <v>4</v>
          </cell>
          <cell r="AF56">
            <v>23.270603232734388</v>
          </cell>
          <cell r="AG56">
            <v>48.982495168867501</v>
          </cell>
          <cell r="AH56">
            <v>25.921318242355706</v>
          </cell>
          <cell r="AI56">
            <v>34.200991346216071</v>
          </cell>
          <cell r="AJ56">
            <v>24.550220155204723</v>
          </cell>
          <cell r="AK56">
            <v>45.458414564043515</v>
          </cell>
          <cell r="AL56">
            <v>24.191326588267223</v>
          </cell>
          <cell r="AM56">
            <v>31.471020384510322</v>
          </cell>
          <cell r="AN56">
            <v>23.087683566393181</v>
          </cell>
          <cell r="AO56">
            <v>46.664588037480051</v>
          </cell>
          <cell r="AP56">
            <v>25.447012480597408</v>
          </cell>
          <cell r="AQ56">
            <v>32.612449181545259</v>
          </cell>
          <cell r="AR56">
            <v>23.768724937844677</v>
          </cell>
          <cell r="AS56">
            <v>38.472234342447067</v>
          </cell>
          <cell r="AT56">
            <v>21.962907978688484</v>
          </cell>
          <cell r="AU56">
            <v>29.629368973086756</v>
          </cell>
          <cell r="AV56">
            <v>21.028224963587974</v>
          </cell>
          <cell r="AW56">
            <v>37.478043377971225</v>
          </cell>
          <cell r="AX56">
            <v>31.31819583141095</v>
          </cell>
          <cell r="AY56">
            <v>49.149487437018216</v>
          </cell>
          <cell r="AZ56">
            <v>18.636506825444549</v>
          </cell>
          <cell r="BA56">
            <v>45.215938747545621</v>
          </cell>
          <cell r="BB56">
            <v>26.705266329176805</v>
          </cell>
          <cell r="BC56">
            <v>45.219111113859348</v>
          </cell>
          <cell r="BD56">
            <v>26.532433412402707</v>
          </cell>
          <cell r="BE56">
            <v>37.797562601488195</v>
          </cell>
          <cell r="BF56">
            <v>29.001932458412153</v>
          </cell>
          <cell r="BG56">
            <v>52.672111049808777</v>
          </cell>
          <cell r="BH56">
            <v>33.093048856767531</v>
          </cell>
          <cell r="BI56">
            <v>46.597171629669461</v>
          </cell>
          <cell r="BJ56">
            <v>31.746246802637234</v>
          </cell>
          <cell r="BK56">
            <v>47.483865553851508</v>
          </cell>
          <cell r="BL56">
            <v>29.32220945332336</v>
          </cell>
          <cell r="BM56">
            <v>40.550399004653471</v>
          </cell>
          <cell r="BN56">
            <v>28.030922580682898</v>
          </cell>
          <cell r="BO56">
            <v>47.13033597038315</v>
          </cell>
          <cell r="BP56">
            <v>30.223175385766496</v>
          </cell>
          <cell r="BQ56">
            <v>41.297329660222161</v>
          </cell>
          <cell r="BR56">
            <v>29.34941564538472</v>
          </cell>
          <cell r="BS56">
            <v>45.630496662193643</v>
          </cell>
          <cell r="BT56">
            <v>29.289441299464961</v>
          </cell>
          <cell r="BU56">
            <v>39.416262534686282</v>
          </cell>
          <cell r="BV56">
            <v>27.122356389070994</v>
          </cell>
          <cell r="BW56">
            <v>42.278508945665756</v>
          </cell>
          <cell r="BX56">
            <v>31.8936726021069</v>
          </cell>
          <cell r="BY56">
            <v>54.63132172599876</v>
          </cell>
          <cell r="BZ56">
            <v>32.623829435936543</v>
          </cell>
          <cell r="CA56">
            <v>40.086298049474479</v>
          </cell>
          <cell r="CB56">
            <v>31.683550039227292</v>
          </cell>
          <cell r="CC56">
            <v>54.981896197845131</v>
          </cell>
          <cell r="CD56">
            <v>33.211614636195272</v>
          </cell>
          <cell r="CE56">
            <v>37.753899108609446</v>
          </cell>
          <cell r="CF56">
            <v>38.753899108609446</v>
          </cell>
          <cell r="CH56">
            <v>58</v>
          </cell>
          <cell r="CI56">
            <v>63</v>
          </cell>
          <cell r="CJ56">
            <v>81</v>
          </cell>
          <cell r="CK56">
            <v>95</v>
          </cell>
          <cell r="CL56">
            <v>146.40410522171922</v>
          </cell>
          <cell r="CM56">
            <v>124.83524649841918</v>
          </cell>
          <cell r="CN56">
            <v>138.38749616592162</v>
          </cell>
          <cell r="CO56">
            <v>121.80074865151636</v>
          </cell>
          <cell r="CP56">
            <v>158.17132018352862</v>
          </cell>
          <cell r="CQ56">
            <v>149.17321309908294</v>
          </cell>
          <cell r="CR56">
            <v>174.96979833864529</v>
          </cell>
          <cell r="CS56">
            <v>135.4971864704782</v>
          </cell>
          <cell r="CT56">
            <v>182.5498216227528</v>
          </cell>
          <cell r="CU56">
            <v>159.09906247405436</v>
          </cell>
          <cell r="CV56">
            <v>171.6278687831628</v>
          </cell>
          <cell r="CW56">
            <v>174.43011659140475</v>
          </cell>
          <cell r="CX56">
            <v>1836.945984100686</v>
          </cell>
        </row>
        <row r="57">
          <cell r="F57" t="str">
            <v>NPWC</v>
          </cell>
          <cell r="G57" t="str">
            <v>PWC</v>
          </cell>
          <cell r="H57">
            <v>46</v>
          </cell>
          <cell r="I57" t="str">
            <v>B</v>
          </cell>
          <cell r="J57" t="str">
            <v>46B</v>
          </cell>
          <cell r="K57">
            <v>74</v>
          </cell>
          <cell r="L57">
            <v>51</v>
          </cell>
          <cell r="M57">
            <v>11</v>
          </cell>
          <cell r="N57">
            <v>11</v>
          </cell>
          <cell r="O57">
            <v>52</v>
          </cell>
          <cell r="P57">
            <v>25</v>
          </cell>
          <cell r="Q57">
            <v>7</v>
          </cell>
          <cell r="R57">
            <v>12</v>
          </cell>
          <cell r="S57">
            <v>9</v>
          </cell>
          <cell r="T57">
            <v>28</v>
          </cell>
          <cell r="U57">
            <v>13</v>
          </cell>
          <cell r="V57">
            <v>19.004618806554546</v>
          </cell>
          <cell r="W57">
            <v>40.516311304570536</v>
          </cell>
          <cell r="X57">
            <v>35.052899988198988</v>
          </cell>
          <cell r="Y57">
            <v>22.022301635840975</v>
          </cell>
          <cell r="Z57">
            <v>19.338743660201892</v>
          </cell>
          <cell r="AA57">
            <v>42.697480568787313</v>
          </cell>
          <cell r="AB57">
            <v>60.188745461922259</v>
          </cell>
          <cell r="AC57">
            <v>36.575963523370973</v>
          </cell>
          <cell r="AD57">
            <v>37.412946011876627</v>
          </cell>
          <cell r="AE57">
            <v>7</v>
          </cell>
          <cell r="AF57">
            <v>33.879260588833887</v>
          </cell>
          <cell r="AG57">
            <v>71.312750319380626</v>
          </cell>
          <cell r="AH57">
            <v>37.738389794017863</v>
          </cell>
          <cell r="AI57">
            <v>49.792619754049859</v>
          </cell>
          <cell r="AJ57">
            <v>35.742232284783341</v>
          </cell>
          <cell r="AK57">
            <v>66.182103556475127</v>
          </cell>
          <cell r="AL57">
            <v>35.219725474094929</v>
          </cell>
          <cell r="AM57">
            <v>45.81810320686062</v>
          </cell>
          <cell r="AN57">
            <v>33.612951074601838</v>
          </cell>
          <cell r="AO57">
            <v>67.938150231037127</v>
          </cell>
          <cell r="AP57">
            <v>37.047856405575637</v>
          </cell>
          <cell r="AQ57">
            <v>47.479889249602657</v>
          </cell>
          <cell r="AR57">
            <v>34.604467188920928</v>
          </cell>
          <cell r="AS57">
            <v>56.011047057386172</v>
          </cell>
          <cell r="AT57">
            <v>31.975410145443526</v>
          </cell>
          <cell r="AU57">
            <v>43.136875416699837</v>
          </cell>
          <cell r="AV57">
            <v>30.614621638164841</v>
          </cell>
          <cell r="AW57">
            <v>54.563621976752231</v>
          </cell>
          <cell r="AX57">
            <v>45.595608636907123</v>
          </cell>
          <cell r="AY57">
            <v>71.555871415658871</v>
          </cell>
          <cell r="AZ57">
            <v>27.132561407632505</v>
          </cell>
          <cell r="BA57">
            <v>65.829087294220827</v>
          </cell>
          <cell r="BB57">
            <v>38.8797259792427</v>
          </cell>
          <cell r="BC57">
            <v>65.833705886354053</v>
          </cell>
          <cell r="BD57">
            <v>38.628101585703945</v>
          </cell>
          <cell r="BE57">
            <v>55.028804375696055</v>
          </cell>
          <cell r="BF57">
            <v>42.223401667394164</v>
          </cell>
          <cell r="BG57">
            <v>76.68439696957455</v>
          </cell>
          <cell r="BH57">
            <v>48.179585835588028</v>
          </cell>
          <cell r="BI57">
            <v>67.839999872607024</v>
          </cell>
          <cell r="BJ57">
            <v>46.218800492074799</v>
          </cell>
          <cell r="BK57">
            <v>69.130921909283813</v>
          </cell>
          <cell r="BL57">
            <v>42.689687292338427</v>
          </cell>
          <cell r="BM57">
            <v>59.036610315598438</v>
          </cell>
          <cell r="BN57">
            <v>40.80972552187658</v>
          </cell>
          <cell r="BO57">
            <v>68.616224427469589</v>
          </cell>
          <cell r="BP57">
            <v>44.001387693983581</v>
          </cell>
          <cell r="BQ57">
            <v>60.124053475911687</v>
          </cell>
          <cell r="BR57">
            <v>42.729296307251289</v>
          </cell>
          <cell r="BS57">
            <v>66.432634846428982</v>
          </cell>
          <cell r="BT57">
            <v>42.641980715397516</v>
          </cell>
          <cell r="BU57">
            <v>57.385441043146201</v>
          </cell>
          <cell r="BV57">
            <v>39.486960037029831</v>
          </cell>
          <cell r="BW57">
            <v>61.552535082660441</v>
          </cell>
          <cell r="BX57">
            <v>46.43343511189093</v>
          </cell>
          <cell r="BY57">
            <v>79.536777218733491</v>
          </cell>
          <cell r="BZ57">
            <v>47.496457561142911</v>
          </cell>
          <cell r="CA57">
            <v>58.360933924970205</v>
          </cell>
          <cell r="CB57">
            <v>46.127521380639742</v>
          </cell>
          <cell r="CC57">
            <v>80.047172405686297</v>
          </cell>
          <cell r="CD57">
            <v>48.352203661519589</v>
          </cell>
          <cell r="CE57">
            <v>54.965235466946112</v>
          </cell>
          <cell r="CF57">
            <v>55.965235466946112</v>
          </cell>
          <cell r="CH57">
            <v>99</v>
          </cell>
          <cell r="CI57">
            <v>86</v>
          </cell>
          <cell r="CJ57">
            <v>130</v>
          </cell>
          <cell r="CK57">
            <v>153</v>
          </cell>
          <cell r="CL57">
            <v>213.14715319044413</v>
          </cell>
          <cell r="CM57">
            <v>181.74543240211031</v>
          </cell>
          <cell r="CN57">
            <v>201.47591353567998</v>
          </cell>
          <cell r="CO57">
            <v>177.32756053676644</v>
          </cell>
          <cell r="CP57">
            <v>230.27883379660781</v>
          </cell>
          <cell r="CQ57">
            <v>217.17864848248843</v>
          </cell>
          <cell r="CR57">
            <v>254.73544169891011</v>
          </cell>
          <cell r="CS57">
            <v>197.26796265554913</v>
          </cell>
          <cell r="CT57">
            <v>265.77106383312548</v>
          </cell>
          <cell r="CU57">
            <v>231.62951742546147</v>
          </cell>
          <cell r="CV57">
            <v>249.86998543431056</v>
          </cell>
          <cell r="CW57">
            <v>253.81947646605778</v>
          </cell>
          <cell r="CX57">
            <v>2674.2469894575115</v>
          </cell>
        </row>
        <row r="58">
          <cell r="F58" t="str">
            <v>NPWC</v>
          </cell>
          <cell r="G58" t="str">
            <v>PWC</v>
          </cell>
          <cell r="K58">
            <v>46</v>
          </cell>
          <cell r="L58">
            <v>17</v>
          </cell>
          <cell r="M58">
            <v>4</v>
          </cell>
          <cell r="N58">
            <v>1</v>
          </cell>
          <cell r="O58">
            <v>17</v>
          </cell>
          <cell r="P58">
            <v>19</v>
          </cell>
          <cell r="Q58">
            <v>6</v>
          </cell>
          <cell r="R58">
            <v>5</v>
          </cell>
          <cell r="S58">
            <v>7</v>
          </cell>
          <cell r="T58">
            <v>12</v>
          </cell>
          <cell r="U58">
            <v>9</v>
          </cell>
          <cell r="V58">
            <v>9.3905175279445992</v>
          </cell>
          <cell r="W58">
            <v>20.019824409317206</v>
          </cell>
          <cell r="X58">
            <v>17.320256464757151</v>
          </cell>
          <cell r="Y58">
            <v>10.881607867121424</v>
          </cell>
          <cell r="Z58">
            <v>9.5556145144527012</v>
          </cell>
          <cell r="AA58">
            <v>21.097578633989027</v>
          </cell>
          <cell r="AB58">
            <v>29.74032128706747</v>
          </cell>
          <cell r="AC58">
            <v>18.072829035077422</v>
          </cell>
          <cell r="AD58">
            <v>18.486396852927275</v>
          </cell>
          <cell r="AE58">
            <v>3</v>
          </cell>
          <cell r="AF58">
            <v>13.346375383480012</v>
          </cell>
          <cell r="AG58">
            <v>28.092901640968119</v>
          </cell>
          <cell r="AH58">
            <v>14.866638403704004</v>
          </cell>
          <cell r="AI58">
            <v>19.615274448565092</v>
          </cell>
          <cell r="AJ58">
            <v>14.080273324308587</v>
          </cell>
          <cell r="AK58">
            <v>26.071737764672015</v>
          </cell>
          <cell r="AL58">
            <v>13.874437307976788</v>
          </cell>
          <cell r="AM58">
            <v>18.049555808763269</v>
          </cell>
          <cell r="AN58">
            <v>13.241465574843147</v>
          </cell>
          <cell r="AO58">
            <v>26.76351372737826</v>
          </cell>
          <cell r="AP58">
            <v>14.594610099166159</v>
          </cell>
          <cell r="AQ58">
            <v>18.704198795298016</v>
          </cell>
          <cell r="AR58">
            <v>13.632062831999152</v>
          </cell>
          <cell r="AS58">
            <v>22.064957931697581</v>
          </cell>
          <cell r="AT58">
            <v>12.59637369365957</v>
          </cell>
          <cell r="AU58">
            <v>16.993314558093875</v>
          </cell>
          <cell r="AV58">
            <v>12.060305493822513</v>
          </cell>
          <cell r="AW58">
            <v>21.494760172659969</v>
          </cell>
          <cell r="AX58">
            <v>17.961906432720983</v>
          </cell>
          <cell r="AY58">
            <v>28.188676618289854</v>
          </cell>
          <cell r="AZ58">
            <v>10.688584796946136</v>
          </cell>
          <cell r="BA58">
            <v>25.932670752268809</v>
          </cell>
          <cell r="BB58">
            <v>15.316255688792578</v>
          </cell>
          <cell r="BC58">
            <v>25.934490197654625</v>
          </cell>
          <cell r="BD58">
            <v>15.217130927701552</v>
          </cell>
          <cell r="BE58">
            <v>21.678013844971172</v>
          </cell>
          <cell r="BF58">
            <v>16.633461262912853</v>
          </cell>
          <cell r="BG58">
            <v>30.209004866802093</v>
          </cell>
          <cell r="BH58">
            <v>18.979836844322556</v>
          </cell>
          <cell r="BI58">
            <v>26.724848434663368</v>
          </cell>
          <cell r="BJ58">
            <v>18.207406254453709</v>
          </cell>
          <cell r="BK58">
            <v>27.233393479414833</v>
          </cell>
          <cell r="BL58">
            <v>16.817149539406046</v>
          </cell>
          <cell r="BM58">
            <v>23.256846487963017</v>
          </cell>
          <cell r="BN58">
            <v>16.076558538921073</v>
          </cell>
          <cell r="BO58">
            <v>27.030633865366806</v>
          </cell>
          <cell r="BP58">
            <v>17.333880000660198</v>
          </cell>
          <cell r="BQ58">
            <v>23.68523318748036</v>
          </cell>
          <cell r="BR58">
            <v>16.832753090735352</v>
          </cell>
          <cell r="BS58">
            <v>26.170431909199294</v>
          </cell>
          <cell r="BT58">
            <v>16.798356039399021</v>
          </cell>
          <cell r="BU58">
            <v>22.606385865481833</v>
          </cell>
          <cell r="BV58">
            <v>15.555469105496599</v>
          </cell>
          <cell r="BW58">
            <v>24.247968365896536</v>
          </cell>
          <cell r="BX58">
            <v>18.291959286502486</v>
          </cell>
          <cell r="BY58">
            <v>31.332669813440464</v>
          </cell>
          <cell r="BZ58">
            <v>18.710725705904782</v>
          </cell>
          <cell r="CA58">
            <v>22.990670940139776</v>
          </cell>
          <cell r="CB58">
            <v>18.171447816615654</v>
          </cell>
          <cell r="CC58">
            <v>31.533734584058234</v>
          </cell>
          <cell r="CD58">
            <v>19.04783780605317</v>
          </cell>
          <cell r="CE58">
            <v>21.65297154758483</v>
          </cell>
          <cell r="CF58">
            <v>22.65297154758483</v>
          </cell>
          <cell r="CH58">
            <v>47</v>
          </cell>
          <cell r="CI58">
            <v>46</v>
          </cell>
          <cell r="CJ58">
            <v>64</v>
          </cell>
          <cell r="CK58">
            <v>75</v>
          </cell>
          <cell r="CL58">
            <v>83.967060347750703</v>
          </cell>
          <cell r="CM58">
            <v>71.596685491740416</v>
          </cell>
          <cell r="CN58">
            <v>79.369299271631505</v>
          </cell>
          <cell r="CO58">
            <v>69.856311726604957</v>
          </cell>
          <cell r="CP58">
            <v>90.715904222906104</v>
          </cell>
          <cell r="CQ58">
            <v>85.555225159768156</v>
          </cell>
          <cell r="CR58">
            <v>100.35032551775248</v>
          </cell>
          <cell r="CS58">
            <v>77.711621652186011</v>
          </cell>
          <cell r="CT58">
            <v>104.6976918130494</v>
          </cell>
          <cell r="CU58">
            <v>91.247991713060571</v>
          </cell>
          <cell r="CV58">
            <v>98.433630625637477</v>
          </cell>
          <cell r="CW58">
            <v>100.16265090221324</v>
          </cell>
          <cell r="CX58">
            <v>1053.6643984443012</v>
          </cell>
        </row>
        <row r="59">
          <cell r="F59" t="str">
            <v>NPWC</v>
          </cell>
          <cell r="G59" t="str">
            <v>PWC</v>
          </cell>
          <cell r="H59">
            <v>28</v>
          </cell>
          <cell r="I59" t="str">
            <v>A</v>
          </cell>
          <cell r="J59" t="str">
            <v>28A</v>
          </cell>
          <cell r="K59">
            <v>15</v>
          </cell>
          <cell r="L59">
            <v>14</v>
          </cell>
          <cell r="M59">
            <v>5</v>
          </cell>
          <cell r="N59">
            <v>1</v>
          </cell>
          <cell r="O59">
            <v>8</v>
          </cell>
          <cell r="P59">
            <v>11</v>
          </cell>
          <cell r="Q59">
            <v>3</v>
          </cell>
          <cell r="R59">
            <v>5</v>
          </cell>
          <cell r="S59">
            <v>9</v>
          </cell>
          <cell r="T59">
            <v>12</v>
          </cell>
          <cell r="U59">
            <v>8</v>
          </cell>
          <cell r="V59">
            <v>4.9188425146376469</v>
          </cell>
          <cell r="W59">
            <v>10.486574690594727</v>
          </cell>
          <cell r="X59">
            <v>9.0725152910632687</v>
          </cell>
          <cell r="Y59">
            <v>5.6998898351588414</v>
          </cell>
          <cell r="Z59">
            <v>5.0053218885228432</v>
          </cell>
          <cell r="AA59">
            <v>11.051112617803774</v>
          </cell>
          <cell r="AB59">
            <v>15.578263531321054</v>
          </cell>
          <cell r="AC59">
            <v>9.4667199707548395</v>
          </cell>
          <cell r="AD59">
            <v>9.6833507324857155</v>
          </cell>
          <cell r="AE59">
            <v>2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1</v>
          </cell>
          <cell r="CH59">
            <v>27</v>
          </cell>
          <cell r="CI59">
            <v>38</v>
          </cell>
          <cell r="CJ59">
            <v>34</v>
          </cell>
          <cell r="CK59">
            <v>40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0.2857142857142857</v>
          </cell>
          <cell r="CX59">
            <v>0.2857142857142857</v>
          </cell>
        </row>
        <row r="60">
          <cell r="F60" t="str">
            <v>NPWC</v>
          </cell>
          <cell r="G60" t="str">
            <v>PWC</v>
          </cell>
          <cell r="H60">
            <v>64</v>
          </cell>
          <cell r="I60" t="str">
            <v>C</v>
          </cell>
          <cell r="J60" t="str">
            <v>64C</v>
          </cell>
          <cell r="K60">
            <v>4</v>
          </cell>
          <cell r="L60">
            <v>2</v>
          </cell>
          <cell r="M60">
            <v>0</v>
          </cell>
          <cell r="N60">
            <v>0</v>
          </cell>
          <cell r="O60">
            <v>1</v>
          </cell>
          <cell r="P60">
            <v>0</v>
          </cell>
          <cell r="Q60">
            <v>0</v>
          </cell>
          <cell r="R60">
            <v>0</v>
          </cell>
          <cell r="S60">
            <v>2</v>
          </cell>
          <cell r="T60">
            <v>2</v>
          </cell>
          <cell r="U60">
            <v>2</v>
          </cell>
          <cell r="V60">
            <v>0.22358375066534764</v>
          </cell>
          <cell r="W60">
            <v>0.47666248593612404</v>
          </cell>
          <cell r="X60">
            <v>0.41238705868469405</v>
          </cell>
          <cell r="Y60">
            <v>0.25908590159812916</v>
          </cell>
          <cell r="Z60">
            <v>0.22751463129649288</v>
          </cell>
          <cell r="AA60">
            <v>0.50232330080926257</v>
          </cell>
          <cell r="AB60">
            <v>0.70810288778732078</v>
          </cell>
          <cell r="AC60">
            <v>0.43030545321612912</v>
          </cell>
          <cell r="AD60">
            <v>0.440152306022078</v>
          </cell>
          <cell r="AE60">
            <v>0</v>
          </cell>
          <cell r="AF60">
            <v>3.1197900827724241</v>
          </cell>
          <cell r="AG60">
            <v>6.5668732833843535</v>
          </cell>
          <cell r="AH60">
            <v>3.4751600882925127</v>
          </cell>
          <cell r="AI60">
            <v>4.5851803907179045</v>
          </cell>
          <cell r="AJ60">
            <v>3.2913428416134605</v>
          </cell>
          <cell r="AK60">
            <v>7.4141156005816153</v>
          </cell>
          <cell r="AL60">
            <v>3.9455245761849342</v>
          </cell>
          <cell r="AM60">
            <v>5.1328183227837005</v>
          </cell>
          <cell r="AN60">
            <v>3.7655240850894627</v>
          </cell>
          <cell r="AO60">
            <v>7.5221552086938637</v>
          </cell>
          <cell r="AP60">
            <v>4.1019622271792437</v>
          </cell>
          <cell r="AQ60">
            <v>5.257003539433196</v>
          </cell>
          <cell r="AR60">
            <v>3.8314286188837223</v>
          </cell>
          <cell r="AS60">
            <v>7.805280425483696</v>
          </cell>
          <cell r="AT60">
            <v>4.455853907700364</v>
          </cell>
          <cell r="AU60">
            <v>6.0112321942765057</v>
          </cell>
          <cell r="AV60">
            <v>4.2662246031775721</v>
          </cell>
          <cell r="AW60">
            <v>7.603578096340458</v>
          </cell>
          <cell r="AX60">
            <v>4.0528785680552692</v>
          </cell>
          <cell r="AY60">
            <v>6.3604208025484654</v>
          </cell>
          <cell r="AZ60">
            <v>2.411744900723328</v>
          </cell>
          <cell r="BA60">
            <v>5.8513814164425781</v>
          </cell>
          <cell r="BB60">
            <v>4.3961411607901351</v>
          </cell>
          <cell r="BC60">
            <v>7.4438349789004885</v>
          </cell>
          <cell r="BD60">
            <v>4.3676899223712953</v>
          </cell>
          <cell r="BE60">
            <v>6.222121834763449</v>
          </cell>
          <cell r="BF60">
            <v>3.9636036146487932</v>
          </cell>
          <cell r="BG60">
            <v>7.1985330649113193</v>
          </cell>
          <cell r="BH60">
            <v>4.5227237273420746</v>
          </cell>
          <cell r="BI60">
            <v>6.3682900499341404</v>
          </cell>
          <cell r="BJ60">
            <v>4.338660493017187</v>
          </cell>
          <cell r="BK60">
            <v>7.8166520888296311</v>
          </cell>
          <cell r="BL60">
            <v>4.8269345197366524</v>
          </cell>
          <cell r="BM60">
            <v>6.6752855393191473</v>
          </cell>
          <cell r="BN60">
            <v>4.6143667324983486</v>
          </cell>
          <cell r="BO60">
            <v>7.7584551049731463</v>
          </cell>
          <cell r="BP60">
            <v>4.9752488398883896</v>
          </cell>
          <cell r="BQ60">
            <v>6.798243032374141</v>
          </cell>
          <cell r="BR60">
            <v>4.8314131217949523</v>
          </cell>
          <cell r="BS60">
            <v>8.9326583447035688</v>
          </cell>
          <cell r="BT60">
            <v>5.7337217732311494</v>
          </cell>
          <cell r="BU60">
            <v>7.716155470628741</v>
          </cell>
          <cell r="BV60">
            <v>5.309491696319661</v>
          </cell>
          <cell r="BW60">
            <v>8.2764708552477551</v>
          </cell>
          <cell r="BX60">
            <v>5.250241101010908</v>
          </cell>
          <cell r="BY60">
            <v>8.9932449707733255</v>
          </cell>
          <cell r="BZ60">
            <v>5.3704373376432217</v>
          </cell>
          <cell r="CA60">
            <v>6.5988866265850215</v>
          </cell>
          <cell r="CB60">
            <v>5.2156513524534658</v>
          </cell>
          <cell r="CC60">
            <v>9.0509554929830323</v>
          </cell>
          <cell r="CD60">
            <v>5.4671967812941373</v>
          </cell>
          <cell r="CE60">
            <v>6.2149340810109832</v>
          </cell>
          <cell r="CF60">
            <v>7.2149340810109832</v>
          </cell>
          <cell r="CH60">
            <v>1</v>
          </cell>
          <cell r="CI60">
            <v>6</v>
          </cell>
          <cell r="CJ60">
            <v>2</v>
          </cell>
          <cell r="CK60">
            <v>2</v>
          </cell>
          <cell r="CL60">
            <v>19.627771183232031</v>
          </cell>
          <cell r="CM60">
            <v>20.054762051721426</v>
          </cell>
          <cell r="CN60">
            <v>22.326345630656938</v>
          </cell>
          <cell r="CO60">
            <v>24.711042015306841</v>
          </cell>
          <cell r="CP60">
            <v>22.435729637600659</v>
          </cell>
          <cell r="CQ60">
            <v>24.101611158666103</v>
          </cell>
          <cell r="CR60">
            <v>23.912576382415121</v>
          </cell>
          <cell r="CS60">
            <v>21.798106715323826</v>
          </cell>
          <cell r="CT60">
            <v>30.253820880772345</v>
          </cell>
          <cell r="CU60">
            <v>31.145345152924186</v>
          </cell>
          <cell r="CV60">
            <v>28.817170884463653</v>
          </cell>
          <cell r="CW60">
            <v>28.952845534685476</v>
          </cell>
          <cell r="CX60">
            <v>298.13712722776859</v>
          </cell>
        </row>
        <row r="61">
          <cell r="F61" t="str">
            <v>NPWC</v>
          </cell>
          <cell r="G61" t="str">
            <v>PWC</v>
          </cell>
          <cell r="H61">
            <v>29</v>
          </cell>
          <cell r="I61" t="str">
            <v>B</v>
          </cell>
          <cell r="J61" t="str">
            <v>29B</v>
          </cell>
          <cell r="K61">
            <v>29</v>
          </cell>
          <cell r="L61">
            <v>42</v>
          </cell>
          <cell r="M61">
            <v>5</v>
          </cell>
          <cell r="N61">
            <v>5</v>
          </cell>
          <cell r="O61">
            <v>46</v>
          </cell>
          <cell r="P61">
            <v>10</v>
          </cell>
          <cell r="Q61">
            <v>3</v>
          </cell>
          <cell r="R61">
            <v>2</v>
          </cell>
          <cell r="S61">
            <v>4</v>
          </cell>
          <cell r="T61">
            <v>25</v>
          </cell>
          <cell r="U61">
            <v>9</v>
          </cell>
          <cell r="V61">
            <v>13.19144128925551</v>
          </cell>
          <cell r="W61">
            <v>28.123086670231316</v>
          </cell>
          <cell r="X61">
            <v>24.330836462396949</v>
          </cell>
          <cell r="Y61">
            <v>15.286068194289619</v>
          </cell>
          <cell r="Z61">
            <v>13.42336324649308</v>
          </cell>
          <cell r="AA61">
            <v>29.637074747746489</v>
          </cell>
          <cell r="AB61">
            <v>41.778070379451918</v>
          </cell>
          <cell r="AC61">
            <v>25.388021739751618</v>
          </cell>
          <cell r="AD61">
            <v>25.968986055302601</v>
          </cell>
          <cell r="AE61">
            <v>5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1</v>
          </cell>
          <cell r="CH61">
            <v>62</v>
          </cell>
          <cell r="CI61">
            <v>63</v>
          </cell>
          <cell r="CJ61">
            <v>90</v>
          </cell>
          <cell r="CK61">
            <v>107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0.2857142857142857</v>
          </cell>
          <cell r="CX61">
            <v>0.2857142857142857</v>
          </cell>
        </row>
        <row r="62">
          <cell r="F62" t="str">
            <v>NPWC</v>
          </cell>
          <cell r="G62" t="str">
            <v>PWC</v>
          </cell>
          <cell r="H62">
            <v>29</v>
          </cell>
          <cell r="I62" t="str">
            <v>A</v>
          </cell>
          <cell r="J62" t="str">
            <v>29A</v>
          </cell>
          <cell r="K62">
            <v>33</v>
          </cell>
          <cell r="L62">
            <v>37</v>
          </cell>
          <cell r="M62">
            <v>10</v>
          </cell>
          <cell r="N62">
            <v>4</v>
          </cell>
          <cell r="O62">
            <v>34</v>
          </cell>
          <cell r="P62">
            <v>17</v>
          </cell>
          <cell r="Q62">
            <v>6</v>
          </cell>
          <cell r="R62">
            <v>3</v>
          </cell>
          <cell r="S62">
            <v>5</v>
          </cell>
          <cell r="T62">
            <v>28</v>
          </cell>
          <cell r="U62">
            <v>12</v>
          </cell>
          <cell r="V62">
            <v>12.520690037259465</v>
          </cell>
          <cell r="W62">
            <v>26.693099212422936</v>
          </cell>
          <cell r="X62">
            <v>23.093675286342862</v>
          </cell>
          <cell r="Y62">
            <v>14.508810489495229</v>
          </cell>
          <cell r="Z62">
            <v>12.740819352603598</v>
          </cell>
          <cell r="AA62">
            <v>28.130104845318694</v>
          </cell>
          <cell r="AB62">
            <v>39.653761716089953</v>
          </cell>
          <cell r="AC62">
            <v>24.097105380103226</v>
          </cell>
          <cell r="AD62">
            <v>24.648529137236363</v>
          </cell>
          <cell r="AE62">
            <v>5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1</v>
          </cell>
          <cell r="CH62">
            <v>61</v>
          </cell>
          <cell r="CI62">
            <v>69</v>
          </cell>
          <cell r="CJ62">
            <v>86</v>
          </cell>
          <cell r="CK62">
            <v>101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0.2857142857142857</v>
          </cell>
          <cell r="CX62">
            <v>0.2857142857142857</v>
          </cell>
        </row>
        <row r="63">
          <cell r="F63" t="str">
            <v>NPWC</v>
          </cell>
          <cell r="G63" t="str">
            <v>PWC</v>
          </cell>
          <cell r="H63">
            <v>48</v>
          </cell>
          <cell r="I63" t="str">
            <v>A</v>
          </cell>
          <cell r="J63" t="str">
            <v>48A</v>
          </cell>
          <cell r="K63">
            <v>15</v>
          </cell>
          <cell r="L63">
            <v>23</v>
          </cell>
          <cell r="M63">
            <v>3</v>
          </cell>
          <cell r="N63">
            <v>2</v>
          </cell>
          <cell r="O63">
            <v>21</v>
          </cell>
          <cell r="P63">
            <v>8</v>
          </cell>
          <cell r="Q63">
            <v>5</v>
          </cell>
          <cell r="R63">
            <v>6</v>
          </cell>
          <cell r="S63">
            <v>1</v>
          </cell>
          <cell r="T63">
            <v>15</v>
          </cell>
          <cell r="U63">
            <v>4</v>
          </cell>
          <cell r="V63">
            <v>7.6018475226218181</v>
          </cell>
          <cell r="W63">
            <v>16.206524521828214</v>
          </cell>
          <cell r="X63">
            <v>14.021159995279595</v>
          </cell>
          <cell r="Y63">
            <v>8.80892065433639</v>
          </cell>
          <cell r="Z63">
            <v>7.7354974640807566</v>
          </cell>
          <cell r="AA63">
            <v>17.078992227514924</v>
          </cell>
          <cell r="AB63">
            <v>24.0754981847689</v>
          </cell>
          <cell r="AC63">
            <v>14.630385409348387</v>
          </cell>
          <cell r="AD63">
            <v>14.965178404750649</v>
          </cell>
          <cell r="AE63">
            <v>3</v>
          </cell>
          <cell r="AF63">
            <v>24.182657165405413</v>
          </cell>
          <cell r="AG63">
            <v>50.902285425441598</v>
          </cell>
          <cell r="AH63">
            <v>26.937262694096493</v>
          </cell>
          <cell r="AI63">
            <v>35.541444292218138</v>
          </cell>
          <cell r="AJ63">
            <v>25.512426618722465</v>
          </cell>
          <cell r="AK63">
            <v>55.659719116002186</v>
          </cell>
          <cell r="AL63">
            <v>29.620092470437001</v>
          </cell>
          <cell r="AM63">
            <v>38.533419427287939</v>
          </cell>
          <cell r="AN63">
            <v>28.268781361350644</v>
          </cell>
          <cell r="AO63">
            <v>56.466524920305623</v>
          </cell>
          <cell r="AP63">
            <v>30.792179355122336</v>
          </cell>
          <cell r="AQ63">
            <v>39.462722202601711</v>
          </cell>
          <cell r="AR63">
            <v>28.761366069464039</v>
          </cell>
          <cell r="AS63">
            <v>60.639884562340228</v>
          </cell>
          <cell r="AT63">
            <v>34.617906322418662</v>
          </cell>
          <cell r="AU63">
            <v>46.701771937394675</v>
          </cell>
          <cell r="AV63">
            <v>33.144660198121173</v>
          </cell>
          <cell r="AW63">
            <v>59.072842087445018</v>
          </cell>
          <cell r="AX63">
            <v>30.427831969756522</v>
          </cell>
          <cell r="AY63">
            <v>47.752187041161157</v>
          </cell>
          <cell r="AZ63">
            <v>18.106678342534</v>
          </cell>
          <cell r="BA63">
            <v>43.93046757774033</v>
          </cell>
          <cell r="BB63">
            <v>33.004947547697775</v>
          </cell>
          <cell r="BC63">
            <v>55.886145154668093</v>
          </cell>
          <cell r="BD63">
            <v>32.791343935498915</v>
          </cell>
          <cell r="BE63">
            <v>46.713878667818385</v>
          </cell>
          <cell r="BF63">
            <v>30.708592799191081</v>
          </cell>
          <cell r="BG63">
            <v>55.771677022618221</v>
          </cell>
          <cell r="BH63">
            <v>35.040456813816363</v>
          </cell>
          <cell r="BI63">
            <v>49.33924907319372</v>
          </cell>
          <cell r="BJ63">
            <v>33.614400259801968</v>
          </cell>
          <cell r="BK63">
            <v>58.685147440546473</v>
          </cell>
          <cell r="BL63">
            <v>36.239218626784513</v>
          </cell>
          <cell r="BM63">
            <v>50.116099786826545</v>
          </cell>
          <cell r="BN63">
            <v>34.643321586283328</v>
          </cell>
          <cell r="BO63">
            <v>58.248221434450649</v>
          </cell>
          <cell r="BP63">
            <v>37.352719348927096</v>
          </cell>
          <cell r="BQ63">
            <v>51.039228835791633</v>
          </cell>
          <cell r="BR63">
            <v>36.272842666735642</v>
          </cell>
          <cell r="BS63">
            <v>66.276932409863122</v>
          </cell>
          <cell r="BT63">
            <v>42.542037964176977</v>
          </cell>
          <cell r="BU63">
            <v>57.250943096248875</v>
          </cell>
          <cell r="BV63">
            <v>39.394411910577269</v>
          </cell>
          <cell r="BW63">
            <v>61.408270449602746</v>
          </cell>
          <cell r="BX63">
            <v>39.417281159481021</v>
          </cell>
          <cell r="BY63">
            <v>67.518664139215559</v>
          </cell>
          <cell r="BZ63">
            <v>40.319679499384911</v>
          </cell>
          <cell r="CA63">
            <v>49.542518999662342</v>
          </cell>
          <cell r="CB63">
            <v>39.1575914008789</v>
          </cell>
          <cell r="CC63">
            <v>67.951937932939529</v>
          </cell>
          <cell r="CD63">
            <v>41.046121223078082</v>
          </cell>
          <cell r="CE63">
            <v>46.659915105933294</v>
          </cell>
          <cell r="CF63">
            <v>47.659915105933294</v>
          </cell>
          <cell r="CH63">
            <v>41</v>
          </cell>
          <cell r="CI63">
            <v>35</v>
          </cell>
          <cell r="CJ63">
            <v>52</v>
          </cell>
          <cell r="CK63">
            <v>62</v>
          </cell>
          <cell r="CL63">
            <v>152.14217907357448</v>
          </cell>
          <cell r="CM63">
            <v>150.90071748538</v>
          </cell>
          <cell r="CN63">
            <v>167.59798455950113</v>
          </cell>
          <cell r="CO63">
            <v>191.98217790240187</v>
          </cell>
          <cell r="CP63">
            <v>169.86048997144121</v>
          </cell>
          <cell r="CQ63">
            <v>180.94787747075185</v>
          </cell>
          <cell r="CR63">
            <v>185.26614724873451</v>
          </cell>
          <cell r="CS63">
            <v>164.24869457404438</v>
          </cell>
          <cell r="CT63">
            <v>227.02446707359738</v>
          </cell>
          <cell r="CU63">
            <v>231.08663243637309</v>
          </cell>
          <cell r="CV63">
            <v>216.03847127619326</v>
          </cell>
          <cell r="CW63">
            <v>215.51018697876253</v>
          </cell>
          <cell r="CX63">
            <v>2252.6060260507556</v>
          </cell>
        </row>
        <row r="64">
          <cell r="F64" t="str">
            <v>NPWC</v>
          </cell>
          <cell r="G64" t="str">
            <v>PWC</v>
          </cell>
          <cell r="H64">
            <v>48</v>
          </cell>
          <cell r="I64" t="str">
            <v>B</v>
          </cell>
          <cell r="J64" t="str">
            <v>48B</v>
          </cell>
          <cell r="K64">
            <v>20</v>
          </cell>
          <cell r="L64">
            <v>15</v>
          </cell>
          <cell r="M64">
            <v>2</v>
          </cell>
          <cell r="N64">
            <v>0</v>
          </cell>
          <cell r="O64">
            <v>15</v>
          </cell>
          <cell r="P64">
            <v>7</v>
          </cell>
          <cell r="Q64">
            <v>0</v>
          </cell>
          <cell r="R64">
            <v>1</v>
          </cell>
          <cell r="S64">
            <v>1</v>
          </cell>
          <cell r="T64">
            <v>6</v>
          </cell>
          <cell r="U64">
            <v>3</v>
          </cell>
          <cell r="V64">
            <v>5.142426265302996</v>
          </cell>
          <cell r="W64">
            <v>10.963237176530852</v>
          </cell>
          <cell r="X64">
            <v>9.4849023497479621</v>
          </cell>
          <cell r="Y64">
            <v>5.9589757367569698</v>
          </cell>
          <cell r="Z64">
            <v>5.2328365198193358</v>
          </cell>
          <cell r="AA64">
            <v>11.553435918613037</v>
          </cell>
          <cell r="AB64">
            <v>16.286366419108376</v>
          </cell>
          <cell r="AC64">
            <v>9.8970254239709696</v>
          </cell>
          <cell r="AD64">
            <v>10.123503038507794</v>
          </cell>
          <cell r="AE64">
            <v>2</v>
          </cell>
          <cell r="AF64">
            <v>12.617038521081085</v>
          </cell>
          <cell r="AG64">
            <v>26.557714135013008</v>
          </cell>
          <cell r="AH64">
            <v>14.054224014311213</v>
          </cell>
          <cell r="AI64">
            <v>18.543362239418158</v>
          </cell>
          <cell r="AJ64">
            <v>13.310831279333462</v>
          </cell>
          <cell r="AK64">
            <v>29.039853451827224</v>
          </cell>
          <cell r="AL64">
            <v>15.453961288923651</v>
          </cell>
          <cell r="AM64">
            <v>20.104392744671966</v>
          </cell>
          <cell r="AN64">
            <v>14.748929405922075</v>
          </cell>
          <cell r="AO64">
            <v>29.460795610594236</v>
          </cell>
          <cell r="AP64">
            <v>16.06548488093339</v>
          </cell>
          <cell r="AQ64">
            <v>20.589246366574805</v>
          </cell>
          <cell r="AR64">
            <v>15.005930123198628</v>
          </cell>
          <cell r="AS64">
            <v>31.638200641220987</v>
          </cell>
          <cell r="AT64">
            <v>18.061516342131476</v>
          </cell>
          <cell r="AU64">
            <v>24.366141880379832</v>
          </cell>
          <cell r="AV64">
            <v>17.292866190324087</v>
          </cell>
          <cell r="AW64">
            <v>30.820613263014796</v>
          </cell>
          <cell r="AX64">
            <v>15.875390592916444</v>
          </cell>
          <cell r="AY64">
            <v>24.914184543214514</v>
          </cell>
          <cell r="AZ64">
            <v>9.4469626134959981</v>
          </cell>
          <cell r="BA64">
            <v>22.920243953603649</v>
          </cell>
          <cell r="BB64">
            <v>17.219972633581445</v>
          </cell>
          <cell r="BC64">
            <v>29.157988776348567</v>
          </cell>
          <cell r="BD64">
            <v>17.108527270695085</v>
          </cell>
          <cell r="BE64">
            <v>24.372458435383503</v>
          </cell>
          <cell r="BF64">
            <v>16.02187450392578</v>
          </cell>
          <cell r="BG64">
            <v>29.098266272670379</v>
          </cell>
          <cell r="BH64">
            <v>18.2819774680781</v>
          </cell>
          <cell r="BI64">
            <v>25.742216907753242</v>
          </cell>
          <cell r="BJ64">
            <v>17.537947961635808</v>
          </cell>
          <cell r="BK64">
            <v>30.618337795067724</v>
          </cell>
          <cell r="BL64">
            <v>18.907418413974529</v>
          </cell>
          <cell r="BM64">
            <v>26.147530323561671</v>
          </cell>
          <cell r="BN64">
            <v>18.074776479799997</v>
          </cell>
          <cell r="BO64">
            <v>30.390376400582944</v>
          </cell>
          <cell r="BP64">
            <v>19.488375312483701</v>
          </cell>
          <cell r="BQ64">
            <v>26.629162870847804</v>
          </cell>
          <cell r="BR64">
            <v>18.924961391340332</v>
          </cell>
          <cell r="BS64">
            <v>34.579269083406849</v>
          </cell>
          <cell r="BT64">
            <v>22.195845894353205</v>
          </cell>
          <cell r="BU64">
            <v>29.870057267608111</v>
          </cell>
          <cell r="BV64">
            <v>20.553606214214227</v>
          </cell>
          <cell r="BW64">
            <v>32.039097625879691</v>
          </cell>
          <cell r="BX64">
            <v>20.565537996250967</v>
          </cell>
          <cell r="BY64">
            <v>35.227129116112465</v>
          </cell>
          <cell r="BZ64">
            <v>21.036354521418215</v>
          </cell>
          <cell r="CA64">
            <v>25.848270782432525</v>
          </cell>
          <cell r="CB64">
            <v>20.430047687415076</v>
          </cell>
          <cell r="CC64">
            <v>35.453185008490188</v>
          </cell>
          <cell r="CD64">
            <v>21.415367594649432</v>
          </cell>
          <cell r="CE64">
            <v>24.344303533530411</v>
          </cell>
          <cell r="CF64">
            <v>25.344303533530411</v>
          </cell>
          <cell r="CH64">
            <v>23</v>
          </cell>
          <cell r="CI64">
            <v>20</v>
          </cell>
          <cell r="CJ64">
            <v>35</v>
          </cell>
          <cell r="CK64">
            <v>42</v>
          </cell>
          <cell r="CL64">
            <v>79.378528212299727</v>
          </cell>
          <cell r="CM64">
            <v>78.730809122806946</v>
          </cell>
          <cell r="CN64">
            <v>87.44242672669624</v>
          </cell>
          <cell r="CO64">
            <v>100.1646145577749</v>
          </cell>
          <cell r="CP64">
            <v>88.622864332925843</v>
          </cell>
          <cell r="CQ64">
            <v>94.407588245609631</v>
          </cell>
          <cell r="CR64">
            <v>96.660598564557134</v>
          </cell>
          <cell r="CS64">
            <v>85.694971082110101</v>
          </cell>
          <cell r="CT64">
            <v>118.44754803839862</v>
          </cell>
          <cell r="CU64">
            <v>120.56693866245553</v>
          </cell>
          <cell r="CV64">
            <v>112.71572414410082</v>
          </cell>
          <cell r="CW64">
            <v>112.57674351686987</v>
          </cell>
          <cell r="CX64">
            <v>1175.4093552066054</v>
          </cell>
        </row>
        <row r="65">
          <cell r="F65" t="str">
            <v>NPWC</v>
          </cell>
          <cell r="G65" t="str">
            <v>PWC</v>
          </cell>
          <cell r="H65">
            <v>48</v>
          </cell>
          <cell r="I65" t="str">
            <v>C</v>
          </cell>
          <cell r="J65" t="str">
            <v>48C</v>
          </cell>
          <cell r="K65">
            <v>14</v>
          </cell>
          <cell r="L65">
            <v>15</v>
          </cell>
          <cell r="M65">
            <v>3</v>
          </cell>
          <cell r="N65">
            <v>1</v>
          </cell>
          <cell r="O65">
            <v>12</v>
          </cell>
          <cell r="P65">
            <v>7</v>
          </cell>
          <cell r="Q65">
            <v>2</v>
          </cell>
          <cell r="R65">
            <v>3</v>
          </cell>
          <cell r="S65">
            <v>2</v>
          </cell>
          <cell r="T65">
            <v>8</v>
          </cell>
          <cell r="U65">
            <v>6</v>
          </cell>
          <cell r="V65">
            <v>4.6952587639722996</v>
          </cell>
          <cell r="W65">
            <v>10.009912204658603</v>
          </cell>
          <cell r="X65">
            <v>8.6601282323785753</v>
          </cell>
          <cell r="Y65">
            <v>5.4408039335607121</v>
          </cell>
          <cell r="Z65">
            <v>4.7778072572263506</v>
          </cell>
          <cell r="AA65">
            <v>10.548789316994513</v>
          </cell>
          <cell r="AB65">
            <v>14.870160643533735</v>
          </cell>
          <cell r="AC65">
            <v>9.0364145175387112</v>
          </cell>
          <cell r="AD65">
            <v>9.2431984264636373</v>
          </cell>
          <cell r="AE65">
            <v>2</v>
          </cell>
          <cell r="AF65">
            <v>15.771298151351356</v>
          </cell>
          <cell r="AG65">
            <v>33.197142668766254</v>
          </cell>
          <cell r="AH65">
            <v>17.567780017889017</v>
          </cell>
          <cell r="AI65">
            <v>23.179202799272698</v>
          </cell>
          <cell r="AJ65">
            <v>16.638539099166824</v>
          </cell>
          <cell r="AK65">
            <v>36.29981681478403</v>
          </cell>
          <cell r="AL65">
            <v>19.317451611154564</v>
          </cell>
          <cell r="AM65">
            <v>25.130490930839958</v>
          </cell>
          <cell r="AN65">
            <v>18.436161757402591</v>
          </cell>
          <cell r="AO65">
            <v>36.825994513242797</v>
          </cell>
          <cell r="AP65">
            <v>20.081856101166739</v>
          </cell>
          <cell r="AQ65">
            <v>25.736557958218505</v>
          </cell>
          <cell r="AR65">
            <v>18.757412653998284</v>
          </cell>
          <cell r="AS65">
            <v>39.547750801526234</v>
          </cell>
          <cell r="AT65">
            <v>22.576895427664343</v>
          </cell>
          <cell r="AU65">
            <v>30.457677350474789</v>
          </cell>
          <cell r="AV65">
            <v>21.61608273790511</v>
          </cell>
          <cell r="AW65">
            <v>38.52576657876849</v>
          </cell>
          <cell r="AX65">
            <v>19.844238241145558</v>
          </cell>
          <cell r="AY65">
            <v>31.142730679018147</v>
          </cell>
          <cell r="AZ65">
            <v>11.808703266869999</v>
          </cell>
          <cell r="BA65">
            <v>28.650304942004567</v>
          </cell>
          <cell r="BB65">
            <v>21.524965791976808</v>
          </cell>
          <cell r="BC65">
            <v>36.447485970435707</v>
          </cell>
          <cell r="BD65">
            <v>21.385659088368858</v>
          </cell>
          <cell r="BE65">
            <v>30.46557304422938</v>
          </cell>
          <cell r="BF65">
            <v>20.027343129907223</v>
          </cell>
          <cell r="BG65">
            <v>36.372832840837972</v>
          </cell>
          <cell r="BH65">
            <v>22.852471835097624</v>
          </cell>
          <cell r="BI65">
            <v>32.177771134691554</v>
          </cell>
          <cell r="BJ65">
            <v>21.92243495204476</v>
          </cell>
          <cell r="BK65">
            <v>38.272922243834657</v>
          </cell>
          <cell r="BL65">
            <v>23.634273017468161</v>
          </cell>
          <cell r="BM65">
            <v>32.684412904452088</v>
          </cell>
          <cell r="BN65">
            <v>22.593470599749995</v>
          </cell>
          <cell r="BO65">
            <v>37.987970500728686</v>
          </cell>
          <cell r="BP65">
            <v>24.360469140604625</v>
          </cell>
          <cell r="BQ65">
            <v>33.286453588559759</v>
          </cell>
          <cell r="BR65">
            <v>23.656201739175415</v>
          </cell>
          <cell r="BS65">
            <v>43.22408635425856</v>
          </cell>
          <cell r="BT65">
            <v>27.744807367941505</v>
          </cell>
          <cell r="BU65">
            <v>37.337571584510137</v>
          </cell>
          <cell r="BV65">
            <v>25.692007767767784</v>
          </cell>
          <cell r="BW65">
            <v>40.048872032349614</v>
          </cell>
          <cell r="BX65">
            <v>25.706922495313709</v>
          </cell>
          <cell r="BY65">
            <v>44.033911395140585</v>
          </cell>
          <cell r="BZ65">
            <v>26.295443151772766</v>
          </cell>
          <cell r="CA65">
            <v>32.310338478040656</v>
          </cell>
          <cell r="CB65">
            <v>25.537559609268847</v>
          </cell>
          <cell r="CC65">
            <v>44.316481260612733</v>
          </cell>
          <cell r="CD65">
            <v>26.769209493311791</v>
          </cell>
          <cell r="CE65">
            <v>30.430379416913016</v>
          </cell>
          <cell r="CF65">
            <v>31.430379416913016</v>
          </cell>
          <cell r="CH65">
            <v>24</v>
          </cell>
          <cell r="CI65">
            <v>25</v>
          </cell>
          <cell r="CJ65">
            <v>32</v>
          </cell>
          <cell r="CK65">
            <v>38</v>
          </cell>
          <cell r="CL65">
            <v>99.223160265374659</v>
          </cell>
          <cell r="CM65">
            <v>98.413511403508664</v>
          </cell>
          <cell r="CN65">
            <v>109.3030334083703</v>
          </cell>
          <cell r="CO65">
            <v>125.20576819721863</v>
          </cell>
          <cell r="CP65">
            <v>110.77858041615733</v>
          </cell>
          <cell r="CQ65">
            <v>118.00948530701206</v>
          </cell>
          <cell r="CR65">
            <v>120.82574820569641</v>
          </cell>
          <cell r="CS65">
            <v>107.11871385263763</v>
          </cell>
          <cell r="CT65">
            <v>148.05943504799825</v>
          </cell>
          <cell r="CU65">
            <v>150.70867332806941</v>
          </cell>
          <cell r="CV65">
            <v>140.89465518012602</v>
          </cell>
          <cell r="CW65">
            <v>140.64950082465876</v>
          </cell>
          <cell r="CX65">
            <v>1469.190265436828</v>
          </cell>
        </row>
        <row r="66">
          <cell r="F66" t="str">
            <v>NPWC</v>
          </cell>
          <cell r="G66" t="str">
            <v>PC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1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0.2857142857142857</v>
          </cell>
          <cell r="CX66">
            <v>0.2857142857142857</v>
          </cell>
        </row>
        <row r="67">
          <cell r="F67" t="str">
            <v>NPWC</v>
          </cell>
          <cell r="G67" t="str">
            <v>PC</v>
          </cell>
          <cell r="H67">
            <v>56</v>
          </cell>
          <cell r="I67" t="str">
            <v>B</v>
          </cell>
          <cell r="J67" t="str">
            <v>56B</v>
          </cell>
          <cell r="K67">
            <v>16</v>
          </cell>
          <cell r="L67">
            <v>14</v>
          </cell>
          <cell r="M67">
            <v>6</v>
          </cell>
          <cell r="N67">
            <v>1</v>
          </cell>
          <cell r="O67">
            <v>22</v>
          </cell>
          <cell r="P67">
            <v>14</v>
          </cell>
          <cell r="Q67">
            <v>8</v>
          </cell>
          <cell r="R67">
            <v>3</v>
          </cell>
          <cell r="S67">
            <v>5</v>
          </cell>
          <cell r="T67">
            <v>6</v>
          </cell>
          <cell r="U67">
            <v>8</v>
          </cell>
          <cell r="V67">
            <v>13</v>
          </cell>
          <cell r="W67">
            <v>29</v>
          </cell>
          <cell r="X67">
            <v>25</v>
          </cell>
          <cell r="Y67">
            <v>16</v>
          </cell>
          <cell r="Z67">
            <v>14</v>
          </cell>
          <cell r="AA67">
            <v>31</v>
          </cell>
          <cell r="AB67">
            <v>44</v>
          </cell>
          <cell r="AC67">
            <v>26</v>
          </cell>
          <cell r="AD67">
            <v>28</v>
          </cell>
          <cell r="AE67">
            <v>5</v>
          </cell>
          <cell r="AF67">
            <v>28.728160979763988</v>
          </cell>
          <cell r="AG67">
            <v>60.470155944315351</v>
          </cell>
          <cell r="AH67">
            <v>32.000537150948013</v>
          </cell>
          <cell r="AI67">
            <v>42.22200753607877</v>
          </cell>
          <cell r="AJ67">
            <v>30.307881134566284</v>
          </cell>
          <cell r="AK67">
            <v>67.965422959688127</v>
          </cell>
          <cell r="AL67">
            <v>36.168743659353922</v>
          </cell>
          <cell r="AM67">
            <v>47.052701505741922</v>
          </cell>
          <cell r="AN67">
            <v>34.518673688864716</v>
          </cell>
          <cell r="AO67">
            <v>68.931964908224202</v>
          </cell>
          <cell r="AP67">
            <v>37.589800855475602</v>
          </cell>
          <cell r="AQ67">
            <v>48.174435843041039</v>
          </cell>
          <cell r="AR67">
            <v>35.110669186938779</v>
          </cell>
          <cell r="AS67">
            <v>74.423130823208538</v>
          </cell>
          <cell r="AT67">
            <v>42.486442539486163</v>
          </cell>
          <cell r="AU67">
            <v>57.316931053838388</v>
          </cell>
          <cell r="AV67">
            <v>40.678332417992458</v>
          </cell>
          <cell r="AW67">
            <v>72.499904749208412</v>
          </cell>
          <cell r="AX67">
            <v>49.019687050056959</v>
          </cell>
          <cell r="AY67">
            <v>76.929479137393685</v>
          </cell>
          <cell r="AZ67">
            <v>29.170126440466305</v>
          </cell>
          <cell r="BA67">
            <v>70.772632593867201</v>
          </cell>
          <cell r="BB67">
            <v>40.310483477092497</v>
          </cell>
          <cell r="BC67">
            <v>68.256358462620327</v>
          </cell>
          <cell r="BD67">
            <v>40.049599412127819</v>
          </cell>
          <cell r="BE67">
            <v>57.053841139079388</v>
          </cell>
          <cell r="BF67">
            <v>36.515481516799049</v>
          </cell>
          <cell r="BG67">
            <v>66.317908306561932</v>
          </cell>
          <cell r="BH67">
            <v>41.666486038357689</v>
          </cell>
          <cell r="BI67">
            <v>58.669130473227298</v>
          </cell>
          <cell r="BJ67">
            <v>39.970767120837174</v>
          </cell>
          <cell r="BK67">
            <v>71.6749106428408</v>
          </cell>
          <cell r="BL67">
            <v>44.260649757634226</v>
          </cell>
          <cell r="BM67">
            <v>61.209132645148152</v>
          </cell>
          <cell r="BN67">
            <v>42.311506187892327</v>
          </cell>
          <cell r="BO67">
            <v>71.141272511043013</v>
          </cell>
          <cell r="BP67">
            <v>45.620620180153196</v>
          </cell>
          <cell r="BQ67">
            <v>62.336593254553875</v>
          </cell>
          <cell r="BR67">
            <v>44.301716367569725</v>
          </cell>
          <cell r="BS67">
            <v>77.495170626581242</v>
          </cell>
          <cell r="BT67">
            <v>49.742834663026315</v>
          </cell>
          <cell r="BU67">
            <v>66.941414493049905</v>
          </cell>
          <cell r="BV67">
            <v>46.062431704966635</v>
          </cell>
          <cell r="BW67">
            <v>71.802423910419478</v>
          </cell>
          <cell r="BX67">
            <v>48.142165916031075</v>
          </cell>
          <cell r="BY67">
            <v>82.463697033478752</v>
          </cell>
          <cell r="BZ67">
            <v>49.244307142520881</v>
          </cell>
          <cell r="CA67">
            <v>60.508591648670397</v>
          </cell>
          <cell r="CB67">
            <v>47.824994688651529</v>
          </cell>
          <cell r="CC67">
            <v>82.992874547781014</v>
          </cell>
          <cell r="CD67">
            <v>50.131544338025734</v>
          </cell>
          <cell r="CE67">
            <v>56.987932921331421</v>
          </cell>
          <cell r="CF67">
            <v>57.987932921331421</v>
          </cell>
          <cell r="CH67">
            <v>47</v>
          </cell>
          <cell r="CI67">
            <v>44</v>
          </cell>
          <cell r="CJ67">
            <v>94</v>
          </cell>
          <cell r="CK67">
            <v>112</v>
          </cell>
          <cell r="CL67">
            <v>180.7396508308583</v>
          </cell>
          <cell r="CM67">
            <v>183.90091643323507</v>
          </cell>
          <cell r="CN67">
            <v>204.60058808890733</v>
          </cell>
          <cell r="CO67">
            <v>235.61909533429937</v>
          </cell>
          <cell r="CP67">
            <v>257.4568193015424</v>
          </cell>
          <cell r="CQ67">
            <v>225.89103466059638</v>
          </cell>
          <cell r="CR67">
            <v>220.29933510101907</v>
          </cell>
          <cell r="CS67">
            <v>199.98513140038727</v>
          </cell>
          <cell r="CT67">
            <v>276.78244716215227</v>
          </cell>
          <cell r="CU67">
            <v>270.20106934692359</v>
          </cell>
          <cell r="CV67">
            <v>262.48714460964226</v>
          </cell>
          <cell r="CW67">
            <v>263.14941185169448</v>
          </cell>
          <cell r="CX67">
            <v>2781.1126441212577</v>
          </cell>
        </row>
        <row r="68">
          <cell r="F68" t="str">
            <v>NPWC</v>
          </cell>
          <cell r="G68" t="str">
            <v>PWC</v>
          </cell>
          <cell r="H68">
            <v>45</v>
          </cell>
          <cell r="I68" t="str">
            <v>B</v>
          </cell>
          <cell r="J68" t="str">
            <v>45B</v>
          </cell>
          <cell r="K68">
            <v>33</v>
          </cell>
          <cell r="L68">
            <v>42</v>
          </cell>
          <cell r="M68">
            <v>14</v>
          </cell>
          <cell r="N68">
            <v>6</v>
          </cell>
          <cell r="O68">
            <v>12</v>
          </cell>
          <cell r="P68">
            <v>19</v>
          </cell>
          <cell r="Q68">
            <v>27</v>
          </cell>
          <cell r="R68">
            <v>5</v>
          </cell>
          <cell r="S68">
            <v>32</v>
          </cell>
          <cell r="T68">
            <v>34</v>
          </cell>
          <cell r="U68">
            <v>27</v>
          </cell>
          <cell r="V68">
            <v>14.025433930049614</v>
          </cell>
          <cell r="W68">
            <v>29.901091575464182</v>
          </cell>
          <cell r="X68">
            <v>25.869086764926937</v>
          </cell>
          <cell r="Y68">
            <v>16.252487867558987</v>
          </cell>
          <cell r="Z68">
            <v>14.272018515982065</v>
          </cell>
          <cell r="AA68">
            <v>31.51079739050407</v>
          </cell>
          <cell r="AB68">
            <v>44.419374121706419</v>
          </cell>
          <cell r="AC68">
            <v>26.99310967752832</v>
          </cell>
          <cell r="AD68">
            <v>27.610803866116612</v>
          </cell>
          <cell r="AE68">
            <v>5</v>
          </cell>
          <cell r="AF68">
            <v>41.91604552554022</v>
          </cell>
          <cell r="AG68">
            <v>88.229448842334563</v>
          </cell>
          <cell r="AH68">
            <v>46.690631294001385</v>
          </cell>
          <cell r="AI68">
            <v>61.604346735198476</v>
          </cell>
          <cell r="AJ68">
            <v>44.220948438502468</v>
          </cell>
          <cell r="AK68">
            <v>93.968504517128167</v>
          </cell>
          <cell r="AL68">
            <v>50.006644613227991</v>
          </cell>
          <cell r="AM68">
            <v>65.054726380616671</v>
          </cell>
          <cell r="AN68">
            <v>47.725269750491393</v>
          </cell>
          <cell r="AO68">
            <v>95.463699639688812</v>
          </cell>
          <cell r="AP68">
            <v>52.058017831937718</v>
          </cell>
          <cell r="AQ68">
            <v>66.716651407725038</v>
          </cell>
          <cell r="AR68">
            <v>48.624674806136298</v>
          </cell>
          <cell r="AS68">
            <v>99.688076059837314</v>
          </cell>
          <cell r="AT68">
            <v>56.909614907888489</v>
          </cell>
          <cell r="AU68">
            <v>76.774713979510025</v>
          </cell>
          <cell r="AV68">
            <v>54.487692888184682</v>
          </cell>
          <cell r="AW68">
            <v>97.11195886314718</v>
          </cell>
          <cell r="AX68">
            <v>59.702500642064692</v>
          </cell>
          <cell r="AY68">
            <v>93.694647069123079</v>
          </cell>
          <cell r="AZ68">
            <v>35.527144242325889</v>
          </cell>
          <cell r="BA68">
            <v>86.196044837276361</v>
          </cell>
          <cell r="BB68">
            <v>55.660253655645597</v>
          </cell>
          <cell r="BC68">
            <v>94.247597595774224</v>
          </cell>
          <cell r="BD68">
            <v>55.30002792828855</v>
          </cell>
          <cell r="BE68">
            <v>78.779290048324611</v>
          </cell>
          <cell r="BF68">
            <v>53.088628586687634</v>
          </cell>
          <cell r="BG68">
            <v>96.417373028844025</v>
          </cell>
          <cell r="BH68">
            <v>60.577500553707146</v>
          </cell>
          <cell r="BI68">
            <v>85.29707257904218</v>
          </cell>
          <cell r="BJ68">
            <v>58.112151938264368</v>
          </cell>
          <cell r="BK68">
            <v>98.967895272041545</v>
          </cell>
          <cell r="BL68">
            <v>61.114597989716316</v>
          </cell>
          <cell r="BM68">
            <v>84.516868943213595</v>
          </cell>
          <cell r="BN68">
            <v>58.423242884418286</v>
          </cell>
          <cell r="BO68">
            <v>98.2310538547693</v>
          </cell>
          <cell r="BP68">
            <v>62.992429564834929</v>
          </cell>
          <cell r="BQ68">
            <v>86.073653632782836</v>
          </cell>
          <cell r="BR68">
            <v>61.171302294121055</v>
          </cell>
          <cell r="BS68">
            <v>105.5916140339166</v>
          </cell>
          <cell r="BT68">
            <v>67.777464791974964</v>
          </cell>
          <cell r="BU68">
            <v>91.211516083946023</v>
          </cell>
          <cell r="BV68">
            <v>62.762704704416372</v>
          </cell>
          <cell r="BW68">
            <v>97.83492017563357</v>
          </cell>
          <cell r="BX68">
            <v>66.474151021811039</v>
          </cell>
          <cell r="BY68">
            <v>113.86492788840148</v>
          </cell>
          <cell r="BZ68">
            <v>67.995974997592143</v>
          </cell>
          <cell r="CA68">
            <v>83.549569962979604</v>
          </cell>
          <cell r="CB68">
            <v>66.036204625602466</v>
          </cell>
          <cell r="CC68">
            <v>114.59561013615139</v>
          </cell>
          <cell r="CD68">
            <v>69.221061950036841</v>
          </cell>
          <cell r="CE68">
            <v>78.688284736519606</v>
          </cell>
          <cell r="CF68">
            <v>79.688284736519606</v>
          </cell>
          <cell r="CH68">
            <v>65</v>
          </cell>
          <cell r="CI68">
            <v>120</v>
          </cell>
          <cell r="CJ68">
            <v>96</v>
          </cell>
          <cell r="CK68">
            <v>113</v>
          </cell>
          <cell r="CL68">
            <v>263.7095857905046</v>
          </cell>
          <cell r="CM68">
            <v>255.25329327061181</v>
          </cell>
          <cell r="CN68">
            <v>283.31673072141274</v>
          </cell>
          <cell r="CO68">
            <v>315.60637179631976</v>
          </cell>
          <cell r="CP68">
            <v>319.85858031095904</v>
          </cell>
          <cell r="CQ68">
            <v>308.61461061011198</v>
          </cell>
          <cell r="CR68">
            <v>320.28578272182284</v>
          </cell>
          <cell r="CS68">
            <v>277.80630616969393</v>
          </cell>
          <cell r="CT68">
            <v>381.97619852148597</v>
          </cell>
          <cell r="CU68">
            <v>368.16445199548502</v>
          </cell>
          <cell r="CV68">
            <v>361.878222522773</v>
          </cell>
          <cell r="CW68">
            <v>363.24489565345584</v>
          </cell>
          <cell r="CX68">
            <v>3819.7150300846361</v>
          </cell>
        </row>
        <row r="69">
          <cell r="F69" t="str">
            <v>NPWC</v>
          </cell>
          <cell r="G69" t="str">
            <v>PWC</v>
          </cell>
          <cell r="H69">
            <v>61</v>
          </cell>
          <cell r="I69" t="str">
            <v>B</v>
          </cell>
          <cell r="J69" t="str">
            <v>61B</v>
          </cell>
          <cell r="K69">
            <v>28</v>
          </cell>
          <cell r="L69">
            <v>25</v>
          </cell>
          <cell r="M69">
            <v>14</v>
          </cell>
          <cell r="N69">
            <v>7</v>
          </cell>
          <cell r="O69">
            <v>27</v>
          </cell>
          <cell r="P69">
            <v>13</v>
          </cell>
          <cell r="Q69">
            <v>5</v>
          </cell>
          <cell r="R69">
            <v>8</v>
          </cell>
          <cell r="S69">
            <v>10</v>
          </cell>
          <cell r="T69">
            <v>25</v>
          </cell>
          <cell r="U69">
            <v>9</v>
          </cell>
          <cell r="V69">
            <v>10.476950971137226</v>
          </cell>
          <cell r="W69">
            <v>22.336012702497143</v>
          </cell>
          <cell r="X69">
            <v>19.324118958170139</v>
          </cell>
          <cell r="Y69">
            <v>12.140552612964024</v>
          </cell>
          <cell r="Z69">
            <v>10.661148809859165</v>
          </cell>
          <cell r="AA69">
            <v>23.538457417308742</v>
          </cell>
          <cell r="AB69">
            <v>33.181119897092096</v>
          </cell>
          <cell r="AC69">
            <v>20.163760213085514</v>
          </cell>
          <cell r="AD69">
            <v>20.625175650302797</v>
          </cell>
          <cell r="AE69">
            <v>4</v>
          </cell>
          <cell r="AF69">
            <v>14.494708778871885</v>
          </cell>
          <cell r="AG69">
            <v>30.510038593950419</v>
          </cell>
          <cell r="AH69">
            <v>16.145776511667009</v>
          </cell>
          <cell r="AI69">
            <v>21.302989207206249</v>
          </cell>
          <cell r="AJ69">
            <v>15.291751917557395</v>
          </cell>
          <cell r="AK69">
            <v>33.545266170585535</v>
          </cell>
          <cell r="AL69">
            <v>17.851579233580814</v>
          </cell>
          <cell r="AM69">
            <v>23.223505825769767</v>
          </cell>
          <cell r="AN69">
            <v>17.037164580515512</v>
          </cell>
          <cell r="AO69">
            <v>34.055315208421739</v>
          </cell>
          <cell r="AP69">
            <v>18.57095642724514</v>
          </cell>
          <cell r="AQ69">
            <v>23.800215180387454</v>
          </cell>
          <cell r="AR69">
            <v>17.346160202045283</v>
          </cell>
          <cell r="AS69">
            <v>36.066015259740539</v>
          </cell>
          <cell r="AT69">
            <v>20.589253206791334</v>
          </cell>
          <cell r="AU69">
            <v>27.776220741637839</v>
          </cell>
          <cell r="AV69">
            <v>19.713029289418223</v>
          </cell>
          <cell r="AW69">
            <v>35.134005276210139</v>
          </cell>
          <cell r="AX69">
            <v>19.624492899451432</v>
          </cell>
          <cell r="AY69">
            <v>30.797871384789381</v>
          </cell>
          <cell r="AZ69">
            <v>11.677939490361688</v>
          </cell>
          <cell r="BA69">
            <v>28.333045545467598</v>
          </cell>
          <cell r="BB69">
            <v>19.880683925245339</v>
          </cell>
          <cell r="BC69">
            <v>33.663279907191914</v>
          </cell>
          <cell r="BD69">
            <v>19.752018794259172</v>
          </cell>
          <cell r="BE69">
            <v>28.138322455293189</v>
          </cell>
          <cell r="BF69">
            <v>18.387889163165902</v>
          </cell>
          <cell r="BG69">
            <v>33.395324306843669</v>
          </cell>
          <cell r="BH69">
            <v>20.981750623757961</v>
          </cell>
          <cell r="BI69">
            <v>29.543673631818795</v>
          </cell>
          <cell r="BJ69">
            <v>20.127847287089477</v>
          </cell>
          <cell r="BK69">
            <v>35.349271974628756</v>
          </cell>
          <cell r="BL69">
            <v>21.828862178186412</v>
          </cell>
          <cell r="BM69">
            <v>30.187666197259347</v>
          </cell>
          <cell r="BN69">
            <v>20.867566160563999</v>
          </cell>
          <cell r="BO69">
            <v>35.086087559220807</v>
          </cell>
          <cell r="BP69">
            <v>22.499584525963428</v>
          </cell>
          <cell r="BQ69">
            <v>30.743717280757203</v>
          </cell>
          <cell r="BR69">
            <v>21.849115775305211</v>
          </cell>
          <cell r="BS69">
            <v>39.88236433974582</v>
          </cell>
          <cell r="BT69">
            <v>25.599812727453731</v>
          </cell>
          <cell r="BU69">
            <v>34.45094527366598</v>
          </cell>
          <cell r="BV69">
            <v>23.705718289005368</v>
          </cell>
          <cell r="BW69">
            <v>36.952630824842387</v>
          </cell>
          <cell r="BX69">
            <v>23.743182951333988</v>
          </cell>
          <cell r="BY69">
            <v>40.670181913383281</v>
          </cell>
          <cell r="BZ69">
            <v>24.286746795644561</v>
          </cell>
          <cell r="CA69">
            <v>29.842167137800899</v>
          </cell>
          <cell r="CB69">
            <v>23.586757615346684</v>
          </cell>
          <cell r="CC69">
            <v>40.9311664016534</v>
          </cell>
          <cell r="CD69">
            <v>24.724322352399586</v>
          </cell>
          <cell r="CE69">
            <v>28.105817252375733</v>
          </cell>
          <cell r="CF69">
            <v>29.105817252375733</v>
          </cell>
          <cell r="CH69">
            <v>55</v>
          </cell>
          <cell r="CI69">
            <v>64</v>
          </cell>
          <cell r="CJ69">
            <v>72</v>
          </cell>
          <cell r="CK69">
            <v>85</v>
          </cell>
          <cell r="CL69">
            <v>91.191657044585511</v>
          </cell>
          <cell r="CM69">
            <v>90.909481812041008</v>
          </cell>
          <cell r="CN69">
            <v>101.07428898117769</v>
          </cell>
          <cell r="CO69">
            <v>114.18280571936226</v>
          </cell>
          <cell r="CP69">
            <v>107.43391150437232</v>
          </cell>
          <cell r="CQ69">
            <v>109.52946095212322</v>
          </cell>
          <cell r="CR69">
            <v>110.93485799148181</v>
          </cell>
          <cell r="CS69">
            <v>98.867427371268505</v>
          </cell>
          <cell r="CT69">
            <v>136.74355192177435</v>
          </cell>
          <cell r="CU69">
            <v>139.05714905267428</v>
          </cell>
          <cell r="CV69">
            <v>130.11595384626648</v>
          </cell>
          <cell r="CW69">
            <v>129.92717814214001</v>
          </cell>
          <cell r="CX69">
            <v>1359.9677243392673</v>
          </cell>
        </row>
        <row r="70">
          <cell r="F70" t="str">
            <v>NPWC</v>
          </cell>
          <cell r="G70" t="str">
            <v>PWC</v>
          </cell>
          <cell r="H70">
            <v>24</v>
          </cell>
          <cell r="I70" t="str">
            <v>B</v>
          </cell>
          <cell r="J70" t="str">
            <v>24B</v>
          </cell>
          <cell r="K70">
            <v>3</v>
          </cell>
          <cell r="L70">
            <v>24</v>
          </cell>
          <cell r="M70">
            <v>5</v>
          </cell>
          <cell r="N70">
            <v>5</v>
          </cell>
          <cell r="O70">
            <v>27</v>
          </cell>
          <cell r="P70">
            <v>4</v>
          </cell>
          <cell r="Q70">
            <v>1</v>
          </cell>
          <cell r="R70">
            <v>4</v>
          </cell>
          <cell r="S70">
            <v>6</v>
          </cell>
          <cell r="T70">
            <v>15</v>
          </cell>
          <cell r="U70">
            <v>5</v>
          </cell>
          <cell r="V70">
            <v>7.1546800212911243</v>
          </cell>
          <cell r="W70">
            <v>15.253199549955969</v>
          </cell>
          <cell r="X70">
            <v>13.19638587791021</v>
          </cell>
          <cell r="Y70">
            <v>8.2907488511401333</v>
          </cell>
          <cell r="Z70">
            <v>7.2804682014877722</v>
          </cell>
          <cell r="AA70">
            <v>16.074345625896402</v>
          </cell>
          <cell r="AB70">
            <v>22.659292409194265</v>
          </cell>
          <cell r="AC70">
            <v>13.769774502916132</v>
          </cell>
          <cell r="AD70">
            <v>14.084873792706496</v>
          </cell>
          <cell r="AE70">
            <v>3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1</v>
          </cell>
          <cell r="CH70">
            <v>37</v>
          </cell>
          <cell r="CI70">
            <v>40</v>
          </cell>
          <cell r="CJ70">
            <v>49</v>
          </cell>
          <cell r="CK70">
            <v>58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0.2857142857142857</v>
          </cell>
          <cell r="CX70">
            <v>0.2857142857142857</v>
          </cell>
        </row>
        <row r="71">
          <cell r="F71" t="str">
            <v>NPWC</v>
          </cell>
          <cell r="G71" t="str">
            <v>PWC</v>
          </cell>
          <cell r="H71">
            <v>26</v>
          </cell>
          <cell r="I71" t="str">
            <v>D</v>
          </cell>
          <cell r="J71" t="str">
            <v>26D</v>
          </cell>
          <cell r="K71">
            <v>9</v>
          </cell>
          <cell r="L71">
            <v>10</v>
          </cell>
          <cell r="M71">
            <v>1</v>
          </cell>
          <cell r="N71">
            <v>2</v>
          </cell>
          <cell r="O71">
            <v>4</v>
          </cell>
          <cell r="P71">
            <v>1</v>
          </cell>
          <cell r="Q71">
            <v>0</v>
          </cell>
          <cell r="R71">
            <v>3</v>
          </cell>
          <cell r="S71">
            <v>2</v>
          </cell>
          <cell r="T71">
            <v>0</v>
          </cell>
          <cell r="U71">
            <v>2</v>
          </cell>
          <cell r="V71">
            <v>1.0930761143639216</v>
          </cell>
          <cell r="W71">
            <v>2.3303499312432727</v>
          </cell>
          <cell r="X71">
            <v>2.0161145091251709</v>
          </cell>
          <cell r="Y71">
            <v>1.2666421855908536</v>
          </cell>
          <cell r="Z71">
            <v>1.1122937530050763</v>
          </cell>
          <cell r="AA71">
            <v>2.4558028039563946</v>
          </cell>
          <cell r="AB71">
            <v>3.4618363402935679</v>
          </cell>
          <cell r="AC71">
            <v>2.1037155490566311</v>
          </cell>
          <cell r="AD71">
            <v>2.1518557183301588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1</v>
          </cell>
          <cell r="CH71">
            <v>9</v>
          </cell>
          <cell r="CI71">
            <v>6</v>
          </cell>
          <cell r="CJ71">
            <v>7</v>
          </cell>
          <cell r="CK71">
            <v>8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0.2857142857142857</v>
          </cell>
          <cell r="CX71">
            <v>0.2857142857142857</v>
          </cell>
        </row>
        <row r="72">
          <cell r="F72" t="str">
            <v>NPWC</v>
          </cell>
          <cell r="K72">
            <v>1</v>
          </cell>
          <cell r="L72">
            <v>4</v>
          </cell>
          <cell r="M72">
            <v>2</v>
          </cell>
          <cell r="N72">
            <v>2</v>
          </cell>
          <cell r="O72">
            <v>65</v>
          </cell>
          <cell r="P72">
            <v>1</v>
          </cell>
          <cell r="Q72">
            <v>5</v>
          </cell>
          <cell r="R72">
            <v>9</v>
          </cell>
          <cell r="S72">
            <v>1</v>
          </cell>
          <cell r="T72">
            <v>0</v>
          </cell>
          <cell r="U72">
            <v>2</v>
          </cell>
          <cell r="V72">
            <v>17.552952840673939</v>
          </cell>
          <cell r="W72">
            <v>37.421476791837051</v>
          </cell>
          <cell r="X72">
            <v>36</v>
          </cell>
          <cell r="Y72">
            <v>22</v>
          </cell>
          <cell r="Z72">
            <v>20</v>
          </cell>
          <cell r="AA72">
            <v>43</v>
          </cell>
          <cell r="AB72">
            <v>62</v>
          </cell>
          <cell r="AC72">
            <v>38</v>
          </cell>
          <cell r="AD72">
            <v>39</v>
          </cell>
          <cell r="AE72">
            <v>7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H72">
            <v>81</v>
          </cell>
          <cell r="CI72">
            <v>37</v>
          </cell>
          <cell r="CJ72">
            <v>130</v>
          </cell>
          <cell r="CK72">
            <v>158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</row>
      </sheetData>
      <sheetData sheetId="3" refreshError="1">
        <row r="6">
          <cell r="F6" t="str">
            <v>Mkt Type</v>
          </cell>
          <cell r="J6" t="str">
            <v>week</v>
          </cell>
          <cell r="K6">
            <v>38941</v>
          </cell>
          <cell r="L6">
            <v>38948</v>
          </cell>
          <cell r="M6">
            <v>38955</v>
          </cell>
          <cell r="N6">
            <v>38962</v>
          </cell>
          <cell r="O6">
            <v>38969</v>
          </cell>
          <cell r="P6">
            <v>38976</v>
          </cell>
          <cell r="Q6">
            <v>38983</v>
          </cell>
          <cell r="R6">
            <v>38990</v>
          </cell>
          <cell r="S6">
            <v>38997</v>
          </cell>
          <cell r="T6">
            <v>39004</v>
          </cell>
          <cell r="U6">
            <v>39011</v>
          </cell>
          <cell r="V6">
            <v>39018</v>
          </cell>
          <cell r="W6">
            <v>39025</v>
          </cell>
          <cell r="X6">
            <v>39032</v>
          </cell>
          <cell r="Y6">
            <v>39039</v>
          </cell>
          <cell r="Z6">
            <v>39046</v>
          </cell>
          <cell r="AA6">
            <v>39053</v>
          </cell>
          <cell r="AB6">
            <v>39060</v>
          </cell>
          <cell r="AC6">
            <v>39067</v>
          </cell>
          <cell r="AD6">
            <v>39074</v>
          </cell>
          <cell r="AE6">
            <v>39081</v>
          </cell>
          <cell r="AF6">
            <v>39088</v>
          </cell>
          <cell r="AG6">
            <v>39095</v>
          </cell>
          <cell r="AH6">
            <v>39102</v>
          </cell>
          <cell r="AI6">
            <v>39109</v>
          </cell>
          <cell r="AJ6">
            <v>39116</v>
          </cell>
          <cell r="AK6">
            <v>39123</v>
          </cell>
          <cell r="AL6">
            <v>39130</v>
          </cell>
          <cell r="AM6">
            <v>39137</v>
          </cell>
          <cell r="AN6">
            <v>39144</v>
          </cell>
          <cell r="AO6">
            <v>39151</v>
          </cell>
          <cell r="AP6">
            <v>39158</v>
          </cell>
          <cell r="AQ6">
            <v>39165</v>
          </cell>
          <cell r="AR6">
            <v>39172</v>
          </cell>
          <cell r="AS6">
            <v>39179</v>
          </cell>
          <cell r="AT6">
            <v>39186</v>
          </cell>
          <cell r="AU6">
            <v>39193</v>
          </cell>
          <cell r="AV6">
            <v>39200</v>
          </cell>
          <cell r="AW6">
            <v>39207</v>
          </cell>
          <cell r="AX6">
            <v>39214</v>
          </cell>
          <cell r="AY6">
            <v>39221</v>
          </cell>
          <cell r="AZ6">
            <v>39228</v>
          </cell>
          <cell r="BA6">
            <v>39235</v>
          </cell>
          <cell r="BB6">
            <v>39242</v>
          </cell>
          <cell r="BC6">
            <v>39249</v>
          </cell>
          <cell r="BD6">
            <v>39256</v>
          </cell>
          <cell r="BE6">
            <v>39263</v>
          </cell>
          <cell r="BF6">
            <v>39270</v>
          </cell>
          <cell r="BG6">
            <v>39277</v>
          </cell>
          <cell r="BH6">
            <v>39284</v>
          </cell>
          <cell r="BI6">
            <v>39291</v>
          </cell>
          <cell r="BJ6">
            <v>39298</v>
          </cell>
          <cell r="BK6">
            <v>39305</v>
          </cell>
          <cell r="BL6">
            <v>39312</v>
          </cell>
          <cell r="BM6">
            <v>39319</v>
          </cell>
          <cell r="BN6">
            <v>39326</v>
          </cell>
          <cell r="BO6">
            <v>39333</v>
          </cell>
          <cell r="BP6">
            <v>39340</v>
          </cell>
          <cell r="BQ6">
            <v>39347</v>
          </cell>
          <cell r="BR6">
            <v>39354</v>
          </cell>
          <cell r="BS6">
            <v>39361</v>
          </cell>
          <cell r="BT6">
            <v>39368</v>
          </cell>
          <cell r="BU6">
            <v>39375</v>
          </cell>
          <cell r="BV6">
            <v>39382</v>
          </cell>
          <cell r="BW6">
            <v>39389</v>
          </cell>
          <cell r="BX6">
            <v>39396</v>
          </cell>
          <cell r="BY6">
            <v>39403</v>
          </cell>
          <cell r="BZ6">
            <v>39410</v>
          </cell>
          <cell r="CA6">
            <v>39417</v>
          </cell>
          <cell r="CB6">
            <v>39424</v>
          </cell>
          <cell r="CC6">
            <v>39431</v>
          </cell>
          <cell r="CD6">
            <v>39438</v>
          </cell>
          <cell r="CE6">
            <v>39445</v>
          </cell>
          <cell r="CF6">
            <v>39452</v>
          </cell>
          <cell r="CH6" t="str">
            <v>0609 WLead</v>
          </cell>
          <cell r="CI6" t="str">
            <v>0610 Wlead</v>
          </cell>
          <cell r="CJ6" t="str">
            <v>0611 Wlead</v>
          </cell>
          <cell r="CK6" t="str">
            <v>0612 Wlead</v>
          </cell>
          <cell r="CL6" t="str">
            <v>0701 WLead</v>
          </cell>
          <cell r="CM6" t="str">
            <v>0702 WLead</v>
          </cell>
          <cell r="CN6" t="str">
            <v>0703 WLead</v>
          </cell>
          <cell r="CO6" t="str">
            <v>0704 WLead</v>
          </cell>
          <cell r="CP6" t="str">
            <v>0705 WLead</v>
          </cell>
          <cell r="CQ6" t="str">
            <v>0706 WLead</v>
          </cell>
          <cell r="CR6" t="str">
            <v>0707 WLead</v>
          </cell>
          <cell r="CS6" t="str">
            <v>0708 WLead</v>
          </cell>
          <cell r="CT6" t="str">
            <v>0709 WLead</v>
          </cell>
          <cell r="CU6" t="str">
            <v>0710 WLead</v>
          </cell>
          <cell r="CV6" t="str">
            <v>0711 WLead</v>
          </cell>
          <cell r="CW6" t="str">
            <v>0712 WLead</v>
          </cell>
          <cell r="CX6" t="str">
            <v>FY07 WLead</v>
          </cell>
        </row>
        <row r="8">
          <cell r="F8" t="str">
            <v>EPC</v>
          </cell>
          <cell r="G8" t="str">
            <v>PC</v>
          </cell>
          <cell r="H8">
            <v>12</v>
          </cell>
          <cell r="I8" t="str">
            <v>B</v>
          </cell>
          <cell r="J8" t="str">
            <v>12B</v>
          </cell>
          <cell r="K8">
            <v>33.6</v>
          </cell>
          <cell r="L8">
            <v>64</v>
          </cell>
          <cell r="M8">
            <v>51.2</v>
          </cell>
          <cell r="N8">
            <v>12.8</v>
          </cell>
          <cell r="O8">
            <v>31.200000000000003</v>
          </cell>
          <cell r="P8">
            <v>41.6</v>
          </cell>
          <cell r="Q8">
            <v>92</v>
          </cell>
          <cell r="R8">
            <v>18.400000000000002</v>
          </cell>
          <cell r="S8">
            <v>77.600000000000009</v>
          </cell>
          <cell r="T8">
            <v>63.2</v>
          </cell>
          <cell r="U8">
            <v>84.800000000000011</v>
          </cell>
          <cell r="V8">
            <v>36.476098866890112</v>
          </cell>
          <cell r="W8">
            <v>77.764094713517963</v>
          </cell>
          <cell r="X8">
            <v>74.135667853473421</v>
          </cell>
          <cell r="Y8">
            <v>46.576404234552911</v>
          </cell>
          <cell r="Z8">
            <v>40.900772180871286</v>
          </cell>
          <cell r="AA8">
            <v>90.303690670199217</v>
          </cell>
          <cell r="AB8">
            <v>127.29710932860215</v>
          </cell>
          <cell r="AC8">
            <v>77.3568944110838</v>
          </cell>
          <cell r="AD8">
            <v>79.127083348031064</v>
          </cell>
          <cell r="AE8">
            <v>14.4</v>
          </cell>
          <cell r="AF8">
            <v>51.095408028564307</v>
          </cell>
          <cell r="AG8">
            <v>107.55116882358442</v>
          </cell>
          <cell r="AH8">
            <v>56.915599436130428</v>
          </cell>
          <cell r="AI8">
            <v>75.095329087047787</v>
          </cell>
          <cell r="AJ8">
            <v>53.905070851653697</v>
          </cell>
          <cell r="AK8">
            <v>116.76667970694946</v>
          </cell>
          <cell r="AL8">
            <v>62.139010137249926</v>
          </cell>
          <cell r="AM8">
            <v>80.837983298160239</v>
          </cell>
          <cell r="AN8">
            <v>59.304139355198757</v>
          </cell>
          <cell r="AO8">
            <v>118.50973182634417</v>
          </cell>
          <cell r="AP8">
            <v>64.625420510196463</v>
          </cell>
          <cell r="AQ8">
            <v>82.822816384899895</v>
          </cell>
          <cell r="AR8">
            <v>60.36322909302649</v>
          </cell>
          <cell r="AS8">
            <v>126.19474761303466</v>
          </cell>
          <cell r="AT8">
            <v>72.041660085256382</v>
          </cell>
          <cell r="AU8">
            <v>97.188811707948645</v>
          </cell>
          <cell r="AV8">
            <v>68.975758423842848</v>
          </cell>
          <cell r="AW8">
            <v>122.93365087702409</v>
          </cell>
          <cell r="AX8">
            <v>70.773399024489578</v>
          </cell>
          <cell r="AY8">
            <v>111.06885929681967</v>
          </cell>
          <cell r="AZ8">
            <v>42.115099512116061</v>
          </cell>
          <cell r="BA8">
            <v>102.17975813400344</v>
          </cell>
          <cell r="BB8">
            <v>69.216873955041692</v>
          </cell>
          <cell r="BC8">
            <v>117.20255756848347</v>
          </cell>
          <cell r="BD8">
            <v>68.768911591806827</v>
          </cell>
          <cell r="BE8">
            <v>97.966786556127659</v>
          </cell>
          <cell r="BF8">
            <v>64.832515453724952</v>
          </cell>
          <cell r="BG8">
            <v>117.74613496924222</v>
          </cell>
          <cell r="BH8">
            <v>73.978022136760799</v>
          </cell>
          <cell r="BI8">
            <v>104.1658811567972</v>
          </cell>
          <cell r="BJ8">
            <v>70.967306726237027</v>
          </cell>
          <cell r="BK8">
            <v>123.07253170316534</v>
          </cell>
          <cell r="BL8">
            <v>75.999679269125565</v>
          </cell>
          <cell r="BM8">
            <v>105.10181108604831</v>
          </cell>
          <cell r="BN8">
            <v>72.652817283117059</v>
          </cell>
          <cell r="BO8">
            <v>122.15622507223043</v>
          </cell>
          <cell r="BP8">
            <v>78.334875803584737</v>
          </cell>
          <cell r="BQ8">
            <v>107.037766504069</v>
          </cell>
          <cell r="BR8">
            <v>76.070194482997451</v>
          </cell>
          <cell r="BS8">
            <v>134.91321278603542</v>
          </cell>
          <cell r="BT8">
            <v>86.598501341599103</v>
          </cell>
          <cell r="BU8">
            <v>116.53992403239204</v>
          </cell>
          <cell r="BV8">
            <v>80.191199010313625</v>
          </cell>
          <cell r="BW8">
            <v>125.00257264104683</v>
          </cell>
          <cell r="BX8">
            <v>82.664605896534766</v>
          </cell>
          <cell r="BY8">
            <v>141.5978879706739</v>
          </cell>
          <cell r="BZ8">
            <v>84.557085563714949</v>
          </cell>
          <cell r="CA8">
            <v>103.89891661118807</v>
          </cell>
          <cell r="CB8">
            <v>82.119993205888875</v>
          </cell>
          <cell r="CC8">
            <v>142.50653530377068</v>
          </cell>
          <cell r="CD8">
            <v>86.080554890605626</v>
          </cell>
          <cell r="CE8">
            <v>97.853615975996661</v>
          </cell>
          <cell r="CF8">
            <v>98.653615975996672</v>
          </cell>
          <cell r="CH8">
            <v>187</v>
          </cell>
          <cell r="CI8">
            <v>295</v>
          </cell>
          <cell r="CJ8">
            <v>271</v>
          </cell>
          <cell r="CK8">
            <v>324</v>
          </cell>
          <cell r="CL8">
            <v>321</v>
          </cell>
          <cell r="CM8">
            <v>317</v>
          </cell>
          <cell r="CN8">
            <v>352</v>
          </cell>
          <cell r="CO8">
            <v>400</v>
          </cell>
          <cell r="CP8">
            <v>385</v>
          </cell>
          <cell r="CQ8">
            <v>382</v>
          </cell>
          <cell r="CR8">
            <v>391</v>
          </cell>
          <cell r="CS8">
            <v>345</v>
          </cell>
          <cell r="CT8">
            <v>476</v>
          </cell>
          <cell r="CU8">
            <v>470</v>
          </cell>
          <cell r="CV8">
            <v>451</v>
          </cell>
          <cell r="CW8">
            <v>452</v>
          </cell>
          <cell r="CX8">
            <v>4742</v>
          </cell>
        </row>
        <row r="9">
          <cell r="F9" t="str">
            <v>EPC</v>
          </cell>
          <cell r="G9" t="str">
            <v>PC</v>
          </cell>
          <cell r="H9">
            <v>12</v>
          </cell>
          <cell r="I9" t="str">
            <v>C</v>
          </cell>
          <cell r="J9" t="str">
            <v>12C</v>
          </cell>
          <cell r="K9">
            <v>9.6000000000000014</v>
          </cell>
          <cell r="L9">
            <v>19.200000000000003</v>
          </cell>
          <cell r="M9">
            <v>14.4</v>
          </cell>
          <cell r="N9">
            <v>0.8</v>
          </cell>
          <cell r="O9">
            <v>24.8</v>
          </cell>
          <cell r="P9">
            <v>10.4</v>
          </cell>
          <cell r="Q9">
            <v>19.200000000000003</v>
          </cell>
          <cell r="R9">
            <v>4</v>
          </cell>
          <cell r="S9">
            <v>35.200000000000003</v>
          </cell>
          <cell r="T9">
            <v>23.200000000000003</v>
          </cell>
          <cell r="U9">
            <v>35.200000000000003</v>
          </cell>
          <cell r="V9">
            <v>11.982486584292403</v>
          </cell>
          <cell r="W9">
            <v>25.545692949368217</v>
          </cell>
          <cell r="X9">
            <v>24.353745961527501</v>
          </cell>
          <cell r="Y9">
            <v>15.300461294442499</v>
          </cell>
          <cell r="Z9">
            <v>13.436002455551918</v>
          </cell>
          <cell r="AA9">
            <v>29.664980510017131</v>
          </cell>
          <cell r="AB9">
            <v>41.817407895386218</v>
          </cell>
          <cell r="AC9">
            <v>25.411926666442984</v>
          </cell>
          <cell r="AD9">
            <v>25.993438008048852</v>
          </cell>
          <cell r="AE9">
            <v>4.8000000000000007</v>
          </cell>
          <cell r="AF9">
            <v>21.51385601202708</v>
          </cell>
          <cell r="AG9">
            <v>45.284702662561862</v>
          </cell>
          <cell r="AH9">
            <v>23.964462920475977</v>
          </cell>
          <cell r="AI9">
            <v>31.61908593138855</v>
          </cell>
          <cell r="AJ9">
            <v>22.696871937538404</v>
          </cell>
          <cell r="AK9">
            <v>49.164917771347149</v>
          </cell>
          <cell r="AL9">
            <v>26.163793741999967</v>
          </cell>
          <cell r="AM9">
            <v>34.037045599225372</v>
          </cell>
          <cell r="AN9">
            <v>24.97016393903106</v>
          </cell>
          <cell r="AO9">
            <v>49.898834453197544</v>
          </cell>
          <cell r="AP9">
            <v>27.210703372714303</v>
          </cell>
          <cell r="AQ9">
            <v>34.872764793642055</v>
          </cell>
          <cell r="AR9">
            <v>25.416096460221681</v>
          </cell>
          <cell r="AS9">
            <v>53.134630573909341</v>
          </cell>
          <cell r="AT9">
            <v>30.333330562213213</v>
          </cell>
          <cell r="AU9">
            <v>40.921604929662593</v>
          </cell>
          <cell r="AV9">
            <v>29.042424599512785</v>
          </cell>
          <cell r="AW9">
            <v>51.761537211378574</v>
          </cell>
          <cell r="AX9">
            <v>29.799325905048246</v>
          </cell>
          <cell r="AY9">
            <v>46.765835493397759</v>
          </cell>
          <cell r="AZ9">
            <v>17.73267347878571</v>
          </cell>
          <cell r="BA9">
            <v>43.023056056422504</v>
          </cell>
          <cell r="BB9">
            <v>29.143946928438613</v>
          </cell>
          <cell r="BC9">
            <v>49.348445291993045</v>
          </cell>
          <cell r="BD9">
            <v>28.955331196550244</v>
          </cell>
          <cell r="BE9">
            <v>41.249173286790594</v>
          </cell>
          <cell r="BF9">
            <v>27.297901243673664</v>
          </cell>
          <cell r="BG9">
            <v>49.577319987049364</v>
          </cell>
          <cell r="BH9">
            <v>31.148640899688765</v>
          </cell>
          <cell r="BI9">
            <v>43.859318381809352</v>
          </cell>
          <cell r="BJ9">
            <v>29.880971253152438</v>
          </cell>
          <cell r="BK9">
            <v>51.820013348701195</v>
          </cell>
          <cell r="BL9">
            <v>31.999864955421288</v>
          </cell>
          <cell r="BM9">
            <v>44.253394141494027</v>
          </cell>
          <cell r="BN9">
            <v>30.590659908680863</v>
          </cell>
          <cell r="BO9">
            <v>51.434200030412811</v>
          </cell>
          <cell r="BP9">
            <v>32.983105601509372</v>
          </cell>
          <cell r="BQ9">
            <v>45.068533264871157</v>
          </cell>
          <cell r="BR9">
            <v>32.0295555717884</v>
          </cell>
          <cell r="BS9">
            <v>56.805563278330709</v>
          </cell>
          <cell r="BT9">
            <v>36.462526880673309</v>
          </cell>
          <cell r="BU9">
            <v>49.069441697849278</v>
          </cell>
          <cell r="BV9">
            <v>33.764715372763639</v>
          </cell>
          <cell r="BW9">
            <v>52.6326621646513</v>
          </cell>
          <cell r="BX9">
            <v>34.806149851172528</v>
          </cell>
          <cell r="BY9">
            <v>59.620163356073228</v>
          </cell>
          <cell r="BZ9">
            <v>35.602983395248394</v>
          </cell>
          <cell r="CA9">
            <v>43.746912257342345</v>
          </cell>
          <cell r="CB9">
            <v>34.576839244584789</v>
          </cell>
          <cell r="CC9">
            <v>60.002751706850816</v>
          </cell>
          <cell r="CD9">
            <v>36.244444164465527</v>
          </cell>
          <cell r="CE9">
            <v>41.201522516209124</v>
          </cell>
          <cell r="CF9">
            <v>42.001522516209121</v>
          </cell>
          <cell r="CH9">
            <v>59</v>
          </cell>
          <cell r="CI9">
            <v>117</v>
          </cell>
          <cell r="CJ9">
            <v>89</v>
          </cell>
          <cell r="CK9">
            <v>106</v>
          </cell>
          <cell r="CL9">
            <v>135</v>
          </cell>
          <cell r="CM9">
            <v>133</v>
          </cell>
          <cell r="CN9">
            <v>148</v>
          </cell>
          <cell r="CO9">
            <v>168</v>
          </cell>
          <cell r="CP9">
            <v>162</v>
          </cell>
          <cell r="CQ9">
            <v>161</v>
          </cell>
          <cell r="CR9">
            <v>165</v>
          </cell>
          <cell r="CS9">
            <v>145</v>
          </cell>
          <cell r="CT9">
            <v>200</v>
          </cell>
          <cell r="CU9">
            <v>198</v>
          </cell>
          <cell r="CV9">
            <v>190</v>
          </cell>
          <cell r="CW9">
            <v>190</v>
          </cell>
          <cell r="CX9">
            <v>1995</v>
          </cell>
        </row>
        <row r="10">
          <cell r="F10" t="str">
            <v>EPC</v>
          </cell>
          <cell r="G10" t="str">
            <v>PC</v>
          </cell>
          <cell r="H10">
            <v>12</v>
          </cell>
          <cell r="I10" t="str">
            <v>E</v>
          </cell>
          <cell r="J10" t="str">
            <v>12E</v>
          </cell>
          <cell r="K10">
            <v>0</v>
          </cell>
          <cell r="L10">
            <v>0</v>
          </cell>
          <cell r="M10">
            <v>0.8</v>
          </cell>
          <cell r="N10">
            <v>0.8</v>
          </cell>
          <cell r="O10">
            <v>0.8</v>
          </cell>
          <cell r="P10">
            <v>0</v>
          </cell>
          <cell r="Q10">
            <v>0</v>
          </cell>
          <cell r="R10">
            <v>0</v>
          </cell>
          <cell r="S10">
            <v>9.6000000000000014</v>
          </cell>
          <cell r="T10">
            <v>6.4</v>
          </cell>
          <cell r="U10">
            <v>29.6</v>
          </cell>
          <cell r="V10">
            <v>0.17621303800430005</v>
          </cell>
          <cell r="W10">
            <v>0.37567195513776791</v>
          </cell>
          <cell r="X10">
            <v>0.35814332296363971</v>
          </cell>
          <cell r="Y10">
            <v>0.22500678374180147</v>
          </cell>
          <cell r="Z10">
            <v>0.19758827140517524</v>
          </cell>
          <cell r="AA10">
            <v>0.43624971338260493</v>
          </cell>
          <cell r="AB10">
            <v>0.6149618808145032</v>
          </cell>
          <cell r="AC10">
            <v>0.3737048039182792</v>
          </cell>
          <cell r="AD10">
            <v>0.38225644129483605</v>
          </cell>
          <cell r="AE10">
            <v>0</v>
          </cell>
          <cell r="AF10">
            <v>12.773852007141077</v>
          </cell>
          <cell r="AG10">
            <v>26.887792205896105</v>
          </cell>
          <cell r="AH10">
            <v>14.228899859032607</v>
          </cell>
          <cell r="AI10">
            <v>18.773832271761947</v>
          </cell>
          <cell r="AJ10">
            <v>13.476267712913424</v>
          </cell>
          <cell r="AK10">
            <v>29.191669926737365</v>
          </cell>
          <cell r="AL10">
            <v>15.534752534312481</v>
          </cell>
          <cell r="AM10">
            <v>20.20949582454006</v>
          </cell>
          <cell r="AN10">
            <v>14.826034838799689</v>
          </cell>
          <cell r="AO10">
            <v>29.627432956586041</v>
          </cell>
          <cell r="AP10">
            <v>16.156355127549116</v>
          </cell>
          <cell r="AQ10">
            <v>20.705704096224974</v>
          </cell>
          <cell r="AR10">
            <v>15.090807273256623</v>
          </cell>
          <cell r="AS10">
            <v>31.548686903258666</v>
          </cell>
          <cell r="AT10">
            <v>18.010415021314095</v>
          </cell>
          <cell r="AU10">
            <v>24.297202926987161</v>
          </cell>
          <cell r="AV10">
            <v>17.243939605960712</v>
          </cell>
          <cell r="AW10">
            <v>30.733412719256023</v>
          </cell>
          <cell r="AX10">
            <v>17.693349756122394</v>
          </cell>
          <cell r="AY10">
            <v>27.767214824204917</v>
          </cell>
          <cell r="AZ10">
            <v>10.528774878029015</v>
          </cell>
          <cell r="BA10">
            <v>25.544939533500859</v>
          </cell>
          <cell r="BB10">
            <v>17.304218488760423</v>
          </cell>
          <cell r="BC10">
            <v>29.300639392120868</v>
          </cell>
          <cell r="BD10">
            <v>17.192227897951707</v>
          </cell>
          <cell r="BE10">
            <v>24.491696639031915</v>
          </cell>
          <cell r="BF10">
            <v>16.208128863431238</v>
          </cell>
          <cell r="BG10">
            <v>29.436533742310555</v>
          </cell>
          <cell r="BH10">
            <v>18.4945055341902</v>
          </cell>
          <cell r="BI10">
            <v>26.0414702891993</v>
          </cell>
          <cell r="BJ10">
            <v>17.741826681559257</v>
          </cell>
          <cell r="BK10">
            <v>30.768132925791335</v>
          </cell>
          <cell r="BL10">
            <v>18.999919817281391</v>
          </cell>
          <cell r="BM10">
            <v>26.275452771512079</v>
          </cell>
          <cell r="BN10">
            <v>18.163204320779265</v>
          </cell>
          <cell r="BO10">
            <v>30.539056268057607</v>
          </cell>
          <cell r="BP10">
            <v>19.583718950896184</v>
          </cell>
          <cell r="BQ10">
            <v>26.759441626017249</v>
          </cell>
          <cell r="BR10">
            <v>19.017548620749363</v>
          </cell>
          <cell r="BS10">
            <v>33.728303196508854</v>
          </cell>
          <cell r="BT10">
            <v>21.649625335399776</v>
          </cell>
          <cell r="BU10">
            <v>29.134981008098009</v>
          </cell>
          <cell r="BV10">
            <v>20.047799752578406</v>
          </cell>
          <cell r="BW10">
            <v>31.250643160261706</v>
          </cell>
          <cell r="BX10">
            <v>20.666151474133692</v>
          </cell>
          <cell r="BY10">
            <v>35.399471992668474</v>
          </cell>
          <cell r="BZ10">
            <v>21.139271390928737</v>
          </cell>
          <cell r="CA10">
            <v>25.974729152797018</v>
          </cell>
          <cell r="CB10">
            <v>20.529998301472219</v>
          </cell>
          <cell r="CC10">
            <v>35.626633825942669</v>
          </cell>
          <cell r="CD10">
            <v>21.520138722651406</v>
          </cell>
          <cell r="CE10">
            <v>24.463403993999165</v>
          </cell>
          <cell r="CF10">
            <v>25.263403993999166</v>
          </cell>
          <cell r="CH10">
            <v>1</v>
          </cell>
          <cell r="CI10">
            <v>46</v>
          </cell>
          <cell r="CJ10">
            <v>1</v>
          </cell>
          <cell r="CK10">
            <v>1</v>
          </cell>
          <cell r="CL10">
            <v>80</v>
          </cell>
          <cell r="CM10">
            <v>79</v>
          </cell>
          <cell r="CN10">
            <v>88</v>
          </cell>
          <cell r="CO10">
            <v>100</v>
          </cell>
          <cell r="CP10">
            <v>96</v>
          </cell>
          <cell r="CQ10">
            <v>96</v>
          </cell>
          <cell r="CR10">
            <v>98</v>
          </cell>
          <cell r="CS10">
            <v>86</v>
          </cell>
          <cell r="CT10">
            <v>119</v>
          </cell>
          <cell r="CU10">
            <v>118</v>
          </cell>
          <cell r="CV10">
            <v>113</v>
          </cell>
          <cell r="CW10">
            <v>113</v>
          </cell>
          <cell r="CX10">
            <v>1186</v>
          </cell>
        </row>
        <row r="11">
          <cell r="F11" t="str">
            <v>EPC</v>
          </cell>
          <cell r="G11" t="str">
            <v>PC</v>
          </cell>
          <cell r="H11">
            <v>11</v>
          </cell>
          <cell r="I11" t="str">
            <v>A</v>
          </cell>
          <cell r="J11" t="str">
            <v>11A</v>
          </cell>
          <cell r="K11">
            <v>21.6</v>
          </cell>
          <cell r="L11">
            <v>14.4</v>
          </cell>
          <cell r="M11">
            <v>20</v>
          </cell>
          <cell r="N11">
            <v>7.2</v>
          </cell>
          <cell r="O11">
            <v>50.400000000000006</v>
          </cell>
          <cell r="P11">
            <v>48.800000000000004</v>
          </cell>
          <cell r="Q11">
            <v>36</v>
          </cell>
          <cell r="R11">
            <v>7.2</v>
          </cell>
          <cell r="S11">
            <v>63.2</v>
          </cell>
          <cell r="T11">
            <v>44</v>
          </cell>
          <cell r="U11">
            <v>52</v>
          </cell>
          <cell r="V11">
            <v>29.126289992283901</v>
          </cell>
          <cell r="W11">
            <v>62.094896218995352</v>
          </cell>
          <cell r="X11">
            <v>59.197584932305681</v>
          </cell>
          <cell r="Y11">
            <v>37.191418454149208</v>
          </cell>
          <cell r="Z11">
            <v>32.659406802127741</v>
          </cell>
          <cell r="AA11">
            <v>72.107806578548505</v>
          </cell>
          <cell r="AB11">
            <v>101.64717819782699</v>
          </cell>
          <cell r="AC11">
            <v>61.769745381540829</v>
          </cell>
          <cell r="AD11">
            <v>63.183247316240866</v>
          </cell>
          <cell r="AE11">
            <v>12</v>
          </cell>
          <cell r="AF11">
            <v>31.290081456071022</v>
          </cell>
          <cell r="AG11">
            <v>65.862764640303453</v>
          </cell>
          <cell r="AH11">
            <v>34.854281650555428</v>
          </cell>
          <cell r="AI11">
            <v>45.987282512561407</v>
          </cell>
          <cell r="AJ11">
            <v>33.010677924337095</v>
          </cell>
          <cell r="AK11">
            <v>67.87271102309721</v>
          </cell>
          <cell r="AL11">
            <v>36.119405714812501</v>
          </cell>
          <cell r="AM11">
            <v>46.988516705758855</v>
          </cell>
          <cell r="AN11">
            <v>34.471586612129492</v>
          </cell>
          <cell r="AO11">
            <v>69.104420245236909</v>
          </cell>
          <cell r="AP11">
            <v>37.683843753910345</v>
          </cell>
          <cell r="AQ11">
            <v>48.294959588153631</v>
          </cell>
          <cell r="AR11">
            <v>35.198509745313068</v>
          </cell>
          <cell r="AS11">
            <v>68.938911721739458</v>
          </cell>
          <cell r="AT11">
            <v>39.355628810592933</v>
          </cell>
          <cell r="AU11">
            <v>53.09326289252769</v>
          </cell>
          <cell r="AV11">
            <v>37.680757803822992</v>
          </cell>
          <cell r="AW11">
            <v>67.157407623888531</v>
          </cell>
          <cell r="AX11">
            <v>44.79001229028205</v>
          </cell>
          <cell r="AY11">
            <v>70.291601668739261</v>
          </cell>
          <cell r="AZ11">
            <v>26.653175497497372</v>
          </cell>
          <cell r="BA11">
            <v>64.666000018685253</v>
          </cell>
          <cell r="BB11">
            <v>40.133491945054971</v>
          </cell>
          <cell r="BC11">
            <v>67.956664774687582</v>
          </cell>
          <cell r="BD11">
            <v>39.873753345645639</v>
          </cell>
          <cell r="BE11">
            <v>56.803334425172821</v>
          </cell>
          <cell r="BF11">
            <v>39.480720530250572</v>
          </cell>
          <cell r="BG11">
            <v>71.703252846264888</v>
          </cell>
          <cell r="BH11">
            <v>45.050012280440285</v>
          </cell>
          <cell r="BI11">
            <v>63.433356147875919</v>
          </cell>
          <cell r="BJ11">
            <v>43.216592539016716</v>
          </cell>
          <cell r="BK11">
            <v>71.360207093067245</v>
          </cell>
          <cell r="BL11">
            <v>44.06631420187162</v>
          </cell>
          <cell r="BM11">
            <v>60.940381262701706</v>
          </cell>
          <cell r="BN11">
            <v>42.125728750931884</v>
          </cell>
          <cell r="BO11">
            <v>70.828912010083386</v>
          </cell>
          <cell r="BP11">
            <v>45.420313392397198</v>
          </cell>
          <cell r="BQ11">
            <v>62.062891522636079</v>
          </cell>
          <cell r="BR11">
            <v>44.107200500345158</v>
          </cell>
          <cell r="BS11">
            <v>73.8405145691938</v>
          </cell>
          <cell r="BT11">
            <v>47.396972971994757</v>
          </cell>
          <cell r="BU11">
            <v>63.784471370155565</v>
          </cell>
          <cell r="BV11">
            <v>43.890137048571496</v>
          </cell>
          <cell r="BW11">
            <v>68.416236598905812</v>
          </cell>
          <cell r="BX11">
            <v>47.930787759132372</v>
          </cell>
          <cell r="BY11">
            <v>82.101623081085492</v>
          </cell>
          <cell r="BZ11">
            <v>49.028089806148955</v>
          </cell>
          <cell r="CA11">
            <v>60.242916136655822</v>
          </cell>
          <cell r="CB11">
            <v>47.615009137760239</v>
          </cell>
          <cell r="CC11">
            <v>82.628477131839375</v>
          </cell>
          <cell r="CD11">
            <v>49.911431402867393</v>
          </cell>
          <cell r="CE11">
            <v>56.737715591114323</v>
          </cell>
          <cell r="CF11">
            <v>57.537715591114321</v>
          </cell>
          <cell r="CH11">
            <v>144</v>
          </cell>
          <cell r="CI11">
            <v>215</v>
          </cell>
          <cell r="CJ11">
            <v>216</v>
          </cell>
          <cell r="CK11">
            <v>259</v>
          </cell>
          <cell r="CL11">
            <v>197</v>
          </cell>
          <cell r="CM11">
            <v>185</v>
          </cell>
          <cell r="CN11">
            <v>205</v>
          </cell>
          <cell r="CO11">
            <v>218</v>
          </cell>
          <cell r="CP11">
            <v>236</v>
          </cell>
          <cell r="CQ11">
            <v>223</v>
          </cell>
          <cell r="CR11">
            <v>238</v>
          </cell>
          <cell r="CS11">
            <v>201</v>
          </cell>
          <cell r="CT11">
            <v>275</v>
          </cell>
          <cell r="CU11">
            <v>257</v>
          </cell>
          <cell r="CV11">
            <v>260</v>
          </cell>
          <cell r="CW11">
            <v>262</v>
          </cell>
          <cell r="CX11">
            <v>2757</v>
          </cell>
        </row>
        <row r="12">
          <cell r="F12" t="str">
            <v>EPC</v>
          </cell>
          <cell r="G12" t="str">
            <v>PC</v>
          </cell>
          <cell r="H12">
            <v>11</v>
          </cell>
          <cell r="I12" t="str">
            <v>C</v>
          </cell>
          <cell r="J12" t="str">
            <v>11C</v>
          </cell>
          <cell r="K12">
            <v>3.2</v>
          </cell>
          <cell r="L12">
            <v>1.6</v>
          </cell>
          <cell r="M12">
            <v>4.8000000000000007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1.2791542733613941</v>
          </cell>
          <cell r="AG12">
            <v>2.6925029569935375</v>
          </cell>
          <cell r="AH12">
            <v>1.4248605706201902</v>
          </cell>
          <cell r="AI12">
            <v>1.8799832473688625</v>
          </cell>
          <cell r="AJ12">
            <v>1.3494931226930258</v>
          </cell>
          <cell r="AK12">
            <v>2.7746705764159234</v>
          </cell>
          <cell r="AL12">
            <v>1.4765794789074294</v>
          </cell>
          <cell r="AM12">
            <v>1.9209142049524059</v>
          </cell>
          <cell r="AN12">
            <v>1.4092158048983752</v>
          </cell>
          <cell r="AO12">
            <v>2.8250234691449054</v>
          </cell>
          <cell r="AP12">
            <v>1.5405344930843852</v>
          </cell>
          <cell r="AQ12">
            <v>1.9743222473144564</v>
          </cell>
          <cell r="AR12">
            <v>1.4389327883304084</v>
          </cell>
          <cell r="AS12">
            <v>2.8182573974296008</v>
          </cell>
          <cell r="AT12">
            <v>1.6088779073512833</v>
          </cell>
          <cell r="AU12">
            <v>2.1704793006379242</v>
          </cell>
          <cell r="AV12">
            <v>1.5404083378921349</v>
          </cell>
          <cell r="AW12">
            <v>2.7454286135551915</v>
          </cell>
          <cell r="AX12">
            <v>1.8310382382819708</v>
          </cell>
          <cell r="AY12">
            <v>2.8735560430616682</v>
          </cell>
          <cell r="AZ12">
            <v>1.0895952247404586</v>
          </cell>
          <cell r="BA12">
            <v>2.6435786171160638</v>
          </cell>
          <cell r="BB12">
            <v>1.6406773436657691</v>
          </cell>
          <cell r="BC12">
            <v>2.7781026480218194</v>
          </cell>
          <cell r="BD12">
            <v>1.6300590990358277</v>
          </cell>
          <cell r="BE12">
            <v>2.3221488915951154</v>
          </cell>
          <cell r="BF12">
            <v>1.6139917197901177</v>
          </cell>
          <cell r="BG12">
            <v>2.9312650534636595</v>
          </cell>
          <cell r="BH12">
            <v>1.8416671686972443</v>
          </cell>
          <cell r="BI12">
            <v>2.5931875154792046</v>
          </cell>
          <cell r="BJ12">
            <v>1.7667160471925074</v>
          </cell>
          <cell r="BK12">
            <v>2.9172411704713022</v>
          </cell>
          <cell r="BL12">
            <v>1.8014530963029278</v>
          </cell>
          <cell r="BM12">
            <v>2.4912734478462961</v>
          </cell>
          <cell r="BN12">
            <v>1.7221209866733158</v>
          </cell>
          <cell r="BO12">
            <v>2.8955215601606419</v>
          </cell>
          <cell r="BP12">
            <v>1.8568052644690678</v>
          </cell>
          <cell r="BQ12">
            <v>2.5371622320574496</v>
          </cell>
          <cell r="BR12">
            <v>1.8031245487562484</v>
          </cell>
          <cell r="BS12">
            <v>3.0186373880488033</v>
          </cell>
          <cell r="BT12">
            <v>1.9376121026287163</v>
          </cell>
          <cell r="BU12">
            <v>2.6075412824277437</v>
          </cell>
          <cell r="BV12">
            <v>1.7942508856334261</v>
          </cell>
          <cell r="BW12">
            <v>2.7968901754269675</v>
          </cell>
          <cell r="BX12">
            <v>1.9594347197129587</v>
          </cell>
          <cell r="BY12">
            <v>3.35635566054752</v>
          </cell>
          <cell r="BZ12">
            <v>2.0042929794966553</v>
          </cell>
          <cell r="CA12">
            <v>2.4627607225676909</v>
          </cell>
          <cell r="CB12">
            <v>1.9465255307889409</v>
          </cell>
          <cell r="CC12">
            <v>3.3778937192261385</v>
          </cell>
          <cell r="CD12">
            <v>2.0404044284191074</v>
          </cell>
          <cell r="CE12">
            <v>2.3194663606430383</v>
          </cell>
          <cell r="CF12">
            <v>3.1194663606430382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8</v>
          </cell>
          <cell r="CM12">
            <v>8</v>
          </cell>
          <cell r="CN12">
            <v>8</v>
          </cell>
          <cell r="CO12">
            <v>9</v>
          </cell>
          <cell r="CP12">
            <v>10</v>
          </cell>
          <cell r="CQ12">
            <v>9</v>
          </cell>
          <cell r="CR12">
            <v>10</v>
          </cell>
          <cell r="CS12">
            <v>8</v>
          </cell>
          <cell r="CT12">
            <v>11</v>
          </cell>
          <cell r="CU12">
            <v>11</v>
          </cell>
          <cell r="CV12">
            <v>11</v>
          </cell>
          <cell r="CW12">
            <v>11</v>
          </cell>
          <cell r="CX12">
            <v>114</v>
          </cell>
        </row>
        <row r="13">
          <cell r="F13" t="str">
            <v>EPC</v>
          </cell>
          <cell r="G13" t="str">
            <v>PC</v>
          </cell>
          <cell r="H13">
            <v>55</v>
          </cell>
          <cell r="I13" t="str">
            <v>B</v>
          </cell>
          <cell r="J13" t="str">
            <v>55B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0.8</v>
          </cell>
          <cell r="T13">
            <v>11.200000000000001</v>
          </cell>
          <cell r="U13">
            <v>5.6000000000000005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1.0771589535630202</v>
          </cell>
          <cell r="AG13">
            <v>2.2673212512507468</v>
          </cell>
          <cell r="AH13">
            <v>1.1998563059866594</v>
          </cell>
          <cell r="AI13">
            <v>1.5831091132818551</v>
          </cell>
          <cell r="AJ13">
            <v>1.1363903714761912</v>
          </cell>
          <cell r="AK13">
            <v>2.7672312136788824</v>
          </cell>
          <cell r="AL13">
            <v>1.4726205187169721</v>
          </cell>
          <cell r="AM13">
            <v>1.915763907948199</v>
          </cell>
          <cell r="AN13">
            <v>1.4054374581510105</v>
          </cell>
          <cell r="AO13">
            <v>2.8406557032220157</v>
          </cell>
          <cell r="AP13">
            <v>1.5490590225485765</v>
          </cell>
          <cell r="AQ13">
            <v>1.9852471362050286</v>
          </cell>
          <cell r="AR13">
            <v>1.4468951059585939</v>
          </cell>
          <cell r="AS13">
            <v>2.3419551419330982</v>
          </cell>
          <cell r="AT13">
            <v>1.3369679757783808</v>
          </cell>
          <cell r="AU13">
            <v>1.8036553947217371</v>
          </cell>
          <cell r="AV13">
            <v>1.2800701706286282</v>
          </cell>
          <cell r="AW13">
            <v>2.2814348555210167</v>
          </cell>
          <cell r="AX13">
            <v>5.2305272101077627</v>
          </cell>
          <cell r="AY13">
            <v>8.2085741077183734</v>
          </cell>
          <cell r="AZ13">
            <v>3.1125278281221833</v>
          </cell>
          <cell r="BA13">
            <v>7.5516226803971769</v>
          </cell>
          <cell r="BB13">
            <v>1.6256538479051685</v>
          </cell>
          <cell r="BC13">
            <v>2.7526638781648431</v>
          </cell>
          <cell r="BD13">
            <v>1.615132833333166</v>
          </cell>
          <cell r="BE13">
            <v>2.300885238407576</v>
          </cell>
          <cell r="BF13">
            <v>1.3424530041517899</v>
          </cell>
          <cell r="BG13">
            <v>2.4381076611094148</v>
          </cell>
          <cell r="BH13">
            <v>1.5318242299203613</v>
          </cell>
          <cell r="BI13">
            <v>2.1569084449433671</v>
          </cell>
          <cell r="BJ13">
            <v>1.4694829198660171</v>
          </cell>
          <cell r="BK13">
            <v>2.8905283249953593</v>
          </cell>
          <cell r="BL13">
            <v>1.7849573952684037</v>
          </cell>
          <cell r="BM13">
            <v>2.4684611403400618</v>
          </cell>
          <cell r="BN13">
            <v>1.7063517207403074</v>
          </cell>
          <cell r="BO13">
            <v>2.8690075986850685</v>
          </cell>
          <cell r="BP13">
            <v>1.8398027099285852</v>
          </cell>
          <cell r="BQ13">
            <v>2.5139297261753941</v>
          </cell>
          <cell r="BR13">
            <v>1.7866135424217864</v>
          </cell>
          <cell r="BS13">
            <v>2.286090493824728</v>
          </cell>
          <cell r="BT13">
            <v>1.4674026850911177</v>
          </cell>
          <cell r="BU13">
            <v>1.9747570084483532</v>
          </cell>
          <cell r="BV13">
            <v>1.3588316070763711</v>
          </cell>
          <cell r="BW13">
            <v>2.1181557174206689</v>
          </cell>
          <cell r="BX13">
            <v>1.9414923989279296</v>
          </cell>
          <cell r="BY13">
            <v>3.3256218936481492</v>
          </cell>
          <cell r="BZ13">
            <v>1.9859398967307347</v>
          </cell>
          <cell r="CA13">
            <v>2.4402095028426709</v>
          </cell>
          <cell r="CB13">
            <v>1.9287014179780884</v>
          </cell>
          <cell r="CC13">
            <v>3.3469627307740355</v>
          </cell>
          <cell r="CD13">
            <v>2.0217206772241441</v>
          </cell>
          <cell r="CE13">
            <v>2.2982272710862102</v>
          </cell>
          <cell r="CF13">
            <v>3.0982272710862104</v>
          </cell>
          <cell r="CH13">
            <v>0</v>
          </cell>
          <cell r="CI13">
            <v>18</v>
          </cell>
          <cell r="CJ13">
            <v>0</v>
          </cell>
          <cell r="CK13">
            <v>0</v>
          </cell>
          <cell r="CL13">
            <v>7</v>
          </cell>
          <cell r="CM13">
            <v>7</v>
          </cell>
          <cell r="CN13">
            <v>8</v>
          </cell>
          <cell r="CO13">
            <v>7</v>
          </cell>
          <cell r="CP13">
            <v>24</v>
          </cell>
          <cell r="CQ13">
            <v>10</v>
          </cell>
          <cell r="CR13">
            <v>8</v>
          </cell>
          <cell r="CS13">
            <v>8</v>
          </cell>
          <cell r="CT13">
            <v>11</v>
          </cell>
          <cell r="CU13">
            <v>8</v>
          </cell>
          <cell r="CV13">
            <v>10</v>
          </cell>
          <cell r="CW13">
            <v>11</v>
          </cell>
          <cell r="CX13">
            <v>119</v>
          </cell>
        </row>
        <row r="14">
          <cell r="F14" t="str">
            <v>EPC</v>
          </cell>
          <cell r="G14" t="str">
            <v>PC</v>
          </cell>
          <cell r="H14">
            <v>32</v>
          </cell>
          <cell r="I14" t="str">
            <v>A</v>
          </cell>
          <cell r="J14" t="str">
            <v>32A</v>
          </cell>
          <cell r="K14">
            <v>33.6</v>
          </cell>
          <cell r="L14">
            <v>44.800000000000004</v>
          </cell>
          <cell r="M14">
            <v>77.600000000000009</v>
          </cell>
          <cell r="N14">
            <v>18.400000000000002</v>
          </cell>
          <cell r="O14">
            <v>77.600000000000009</v>
          </cell>
          <cell r="P14">
            <v>101.60000000000001</v>
          </cell>
          <cell r="Q14">
            <v>52</v>
          </cell>
          <cell r="R14">
            <v>19.200000000000003</v>
          </cell>
          <cell r="S14">
            <v>95.2</v>
          </cell>
          <cell r="T14">
            <v>63.2</v>
          </cell>
          <cell r="U14">
            <v>210.4</v>
          </cell>
          <cell r="V14">
            <v>50.440843547832372</v>
          </cell>
          <cell r="W14">
            <v>107.5358017149108</v>
          </cell>
          <cell r="X14">
            <v>102.51824454027583</v>
          </cell>
          <cell r="Y14">
            <v>64.408014891861768</v>
          </cell>
          <cell r="Z14">
            <v>56.559487298504422</v>
          </cell>
          <cell r="AA14">
            <v>124.87613737175178</v>
          </cell>
          <cell r="AB14">
            <v>176.03235475281997</v>
          </cell>
          <cell r="AC14">
            <v>106.97270622537765</v>
          </cell>
          <cell r="AD14">
            <v>109.42060569907137</v>
          </cell>
          <cell r="AE14">
            <v>20</v>
          </cell>
          <cell r="AF14">
            <v>30.265085234981157</v>
          </cell>
          <cell r="AG14">
            <v>63.705241178384057</v>
          </cell>
          <cell r="AH14">
            <v>33.712529845569641</v>
          </cell>
          <cell r="AI14">
            <v>44.48083738362353</v>
          </cell>
          <cell r="AJ14">
            <v>31.929318638789585</v>
          </cell>
          <cell r="AK14">
            <v>64.749624973046409</v>
          </cell>
          <cell r="AL14">
            <v>34.457412103187515</v>
          </cell>
          <cell r="AM14">
            <v>44.82639324223026</v>
          </cell>
          <cell r="AN14">
            <v>32.885415533228226</v>
          </cell>
          <cell r="AO14">
            <v>66.467662894219885</v>
          </cell>
          <cell r="AP14">
            <v>36.245974053533992</v>
          </cell>
          <cell r="AQ14">
            <v>46.452210755890448</v>
          </cell>
          <cell r="AR14">
            <v>33.855470776366708</v>
          </cell>
          <cell r="AS14">
            <v>54.798715912960432</v>
          </cell>
          <cell r="AT14">
            <v>31.283318359775038</v>
          </cell>
          <cell r="AU14">
            <v>42.203199288715687</v>
          </cell>
          <cell r="AV14">
            <v>29.951983440226293</v>
          </cell>
          <cell r="AW14">
            <v>53.382619625424695</v>
          </cell>
          <cell r="AX14">
            <v>43.484226081704143</v>
          </cell>
          <cell r="AY14">
            <v>68.242354540986057</v>
          </cell>
          <cell r="AZ14">
            <v>25.876141797352798</v>
          </cell>
          <cell r="BA14">
            <v>62.780758942146875</v>
          </cell>
          <cell r="BB14">
            <v>38.038193725023596</v>
          </cell>
          <cell r="BC14">
            <v>64.40876819652263</v>
          </cell>
          <cell r="BD14">
            <v>37.792015615834281</v>
          </cell>
          <cell r="BE14">
            <v>53.837733383632354</v>
          </cell>
          <cell r="BF14">
            <v>37.719089146700732</v>
          </cell>
          <cell r="BG14">
            <v>68.503850737587427</v>
          </cell>
          <cell r="BH14">
            <v>43.039878868571023</v>
          </cell>
          <cell r="BI14">
            <v>60.602957172042352</v>
          </cell>
          <cell r="BJ14">
            <v>41.288266391866372</v>
          </cell>
          <cell r="BK14">
            <v>67.634617625101768</v>
          </cell>
          <cell r="BL14">
            <v>41.76569032800257</v>
          </cell>
          <cell r="BM14">
            <v>57.758792365264519</v>
          </cell>
          <cell r="BN14">
            <v>39.92641939130295</v>
          </cell>
          <cell r="BO14">
            <v>67.131060513267101</v>
          </cell>
          <cell r="BP14">
            <v>43.048999629452055</v>
          </cell>
          <cell r="BQ14">
            <v>58.822698361387815</v>
          </cell>
          <cell r="BR14">
            <v>41.804442025566409</v>
          </cell>
          <cell r="BS14">
            <v>68.398389433216821</v>
          </cell>
          <cell r="BT14">
            <v>43.903765218974485</v>
          </cell>
          <cell r="BU14">
            <v>59.083487405542911</v>
          </cell>
          <cell r="BV14">
            <v>40.655386865056983</v>
          </cell>
          <cell r="BW14">
            <v>63.373886568219689</v>
          </cell>
          <cell r="BX14">
            <v>45.42840659544234</v>
          </cell>
          <cell r="BY14">
            <v>77.815243392545057</v>
          </cell>
          <cell r="BZ14">
            <v>46.468420454600803</v>
          </cell>
          <cell r="CA14">
            <v>57.097740652712247</v>
          </cell>
          <cell r="CB14">
            <v>45.129114214145972</v>
          </cell>
          <cell r="CC14">
            <v>78.314591330542243</v>
          </cell>
          <cell r="CD14">
            <v>47.30564435795187</v>
          </cell>
          <cell r="CE14">
            <v>53.775540392169141</v>
          </cell>
          <cell r="CF14">
            <v>54.575540392169138</v>
          </cell>
          <cell r="CH14">
            <v>256</v>
          </cell>
          <cell r="CI14">
            <v>465</v>
          </cell>
          <cell r="CJ14">
            <v>374</v>
          </cell>
          <cell r="CK14">
            <v>448</v>
          </cell>
          <cell r="CL14">
            <v>190</v>
          </cell>
          <cell r="CM14">
            <v>177</v>
          </cell>
          <cell r="CN14">
            <v>197</v>
          </cell>
          <cell r="CO14">
            <v>173</v>
          </cell>
          <cell r="CP14">
            <v>221</v>
          </cell>
          <cell r="CQ14">
            <v>212</v>
          </cell>
          <cell r="CR14">
            <v>228</v>
          </cell>
          <cell r="CS14">
            <v>191</v>
          </cell>
          <cell r="CT14">
            <v>261</v>
          </cell>
          <cell r="CU14">
            <v>238</v>
          </cell>
          <cell r="CV14">
            <v>246</v>
          </cell>
          <cell r="CW14">
            <v>248</v>
          </cell>
          <cell r="CX14">
            <v>2582</v>
          </cell>
        </row>
        <row r="15">
          <cell r="F15" t="str">
            <v>EPC</v>
          </cell>
          <cell r="G15" t="str">
            <v>PC</v>
          </cell>
          <cell r="H15">
            <v>33</v>
          </cell>
          <cell r="I15" t="str">
            <v>A</v>
          </cell>
          <cell r="J15" t="str">
            <v>33A</v>
          </cell>
          <cell r="K15">
            <v>8</v>
          </cell>
          <cell r="L15">
            <v>24</v>
          </cell>
          <cell r="M15">
            <v>10.4</v>
          </cell>
          <cell r="N15">
            <v>2.4000000000000004</v>
          </cell>
          <cell r="O15">
            <v>16</v>
          </cell>
          <cell r="P15">
            <v>10.4</v>
          </cell>
          <cell r="Q15">
            <v>29.6</v>
          </cell>
          <cell r="R15">
            <v>5.6000000000000005</v>
          </cell>
          <cell r="S15">
            <v>20</v>
          </cell>
          <cell r="T15">
            <v>23.200000000000003</v>
          </cell>
          <cell r="U15">
            <v>40.800000000000004</v>
          </cell>
          <cell r="V15">
            <v>11.964097517573657</v>
          </cell>
          <cell r="W15">
            <v>25.506488945364715</v>
          </cell>
          <cell r="X15">
            <v>24.316371193261542</v>
          </cell>
          <cell r="Y15">
            <v>15.276980258048944</v>
          </cell>
          <cell r="Z15">
            <v>13.415382733272217</v>
          </cell>
          <cell r="AA15">
            <v>29.619454791964252</v>
          </cell>
          <cell r="AB15">
            <v>41.753232308926449</v>
          </cell>
          <cell r="AC15">
            <v>25.372927948469567</v>
          </cell>
          <cell r="AD15">
            <v>25.953546866722128</v>
          </cell>
          <cell r="AE15">
            <v>4.8000000000000007</v>
          </cell>
          <cell r="AF15">
            <v>11.432881116908865</v>
          </cell>
          <cell r="AG15">
            <v>24.065170914326206</v>
          </cell>
          <cell r="AH15">
            <v>12.735181245389269</v>
          </cell>
          <cell r="AI15">
            <v>16.802996649080477</v>
          </cell>
          <cell r="AJ15">
            <v>12.061558766709055</v>
          </cell>
          <cell r="AK15">
            <v>23.72410289932969</v>
          </cell>
          <cell r="AL15">
            <v>12.625110812933992</v>
          </cell>
          <cell r="AM15">
            <v>16.424279929454126</v>
          </cell>
          <cell r="AN15">
            <v>12.04913514668678</v>
          </cell>
          <cell r="AO15">
            <v>24.353587756482714</v>
          </cell>
          <cell r="AP15">
            <v>13.280435500443904</v>
          </cell>
          <cell r="AQ15">
            <v>17.019975456735757</v>
          </cell>
          <cell r="AR15">
            <v>12.404560995343536</v>
          </cell>
          <cell r="AS15">
            <v>20.078114361455931</v>
          </cell>
          <cell r="AT15">
            <v>11.462130693555963</v>
          </cell>
          <cell r="AU15">
            <v>15.463148134420795</v>
          </cell>
          <cell r="AV15">
            <v>10.974332862479827</v>
          </cell>
          <cell r="AW15">
            <v>19.559260174194751</v>
          </cell>
          <cell r="AX15">
            <v>16.112631663453275</v>
          </cell>
          <cell r="AY15">
            <v>25.286500914140323</v>
          </cell>
          <cell r="AZ15">
            <v>9.5881375666809134</v>
          </cell>
          <cell r="BA15">
            <v>23.262762972628259</v>
          </cell>
          <cell r="BB15">
            <v>13.937100367959685</v>
          </cell>
          <cell r="BC15">
            <v>23.599213817060097</v>
          </cell>
          <cell r="BD15">
            <v>13.846901315897206</v>
          </cell>
          <cell r="BE15">
            <v>19.72601273276344</v>
          </cell>
          <cell r="BF15">
            <v>14.248691477461335</v>
          </cell>
          <cell r="BG15">
            <v>25.877884547573263</v>
          </cell>
          <cell r="BH15">
            <v>16.258662897198246</v>
          </cell>
          <cell r="BI15">
            <v>22.893258000154155</v>
          </cell>
          <cell r="BJ15">
            <v>15.596977094776911</v>
          </cell>
          <cell r="BK15">
            <v>24.781157091839116</v>
          </cell>
          <cell r="BL15">
            <v>15.302845930235712</v>
          </cell>
          <cell r="BM15">
            <v>21.162679073198703</v>
          </cell>
          <cell r="BN15">
            <v>14.628941595188635</v>
          </cell>
          <cell r="BO15">
            <v>24.59665500797642</v>
          </cell>
          <cell r="BP15">
            <v>15.773047293284968</v>
          </cell>
          <cell r="BQ15">
            <v>21.552491606286736</v>
          </cell>
          <cell r="BR15">
            <v>15.317044456650514</v>
          </cell>
          <cell r="BS15">
            <v>26.42468827266601</v>
          </cell>
          <cell r="BT15">
            <v>16.961558883494817</v>
          </cell>
          <cell r="BU15">
            <v>22.826016075683384</v>
          </cell>
          <cell r="BV15">
            <v>15.706596798784387</v>
          </cell>
          <cell r="BW15">
            <v>24.483547216087448</v>
          </cell>
          <cell r="BX15">
            <v>16.644856137336706</v>
          </cell>
          <cell r="BY15">
            <v>28.511313264742554</v>
          </cell>
          <cell r="BZ15">
            <v>17.02591465036555</v>
          </cell>
          <cell r="CA15">
            <v>20.920471356059082</v>
          </cell>
          <cell r="CB15">
            <v>16.535196146968946</v>
          </cell>
          <cell r="CC15">
            <v>28.694273117692202</v>
          </cell>
          <cell r="CD15">
            <v>17.332671423723657</v>
          </cell>
          <cell r="CE15">
            <v>19.703225374076737</v>
          </cell>
          <cell r="CF15">
            <v>20.503225374076738</v>
          </cell>
          <cell r="CH15">
            <v>62</v>
          </cell>
          <cell r="CI15">
            <v>107</v>
          </cell>
          <cell r="CJ15">
            <v>89</v>
          </cell>
          <cell r="CK15">
            <v>106</v>
          </cell>
          <cell r="CL15">
            <v>72</v>
          </cell>
          <cell r="CM15">
            <v>65</v>
          </cell>
          <cell r="CN15">
            <v>72</v>
          </cell>
          <cell r="CO15">
            <v>64</v>
          </cell>
          <cell r="CP15">
            <v>82</v>
          </cell>
          <cell r="CQ15">
            <v>78</v>
          </cell>
          <cell r="CR15">
            <v>86</v>
          </cell>
          <cell r="CS15">
            <v>70</v>
          </cell>
          <cell r="CT15">
            <v>96</v>
          </cell>
          <cell r="CU15">
            <v>92</v>
          </cell>
          <cell r="CV15">
            <v>91</v>
          </cell>
          <cell r="CW15">
            <v>91</v>
          </cell>
          <cell r="CX15">
            <v>959</v>
          </cell>
        </row>
        <row r="16">
          <cell r="F16" t="str">
            <v>EPC</v>
          </cell>
          <cell r="G16" t="str">
            <v>PC</v>
          </cell>
          <cell r="H16">
            <v>34</v>
          </cell>
          <cell r="I16" t="str">
            <v>A</v>
          </cell>
          <cell r="J16" t="str">
            <v>34A</v>
          </cell>
          <cell r="K16">
            <v>34.4</v>
          </cell>
          <cell r="L16">
            <v>85.600000000000009</v>
          </cell>
          <cell r="M16">
            <v>37.6</v>
          </cell>
          <cell r="N16">
            <v>5.6000000000000005</v>
          </cell>
          <cell r="O16">
            <v>58.400000000000006</v>
          </cell>
          <cell r="P16">
            <v>37.6</v>
          </cell>
          <cell r="Q16">
            <v>74.400000000000006</v>
          </cell>
          <cell r="R16">
            <v>17.600000000000001</v>
          </cell>
          <cell r="S16">
            <v>71.2</v>
          </cell>
          <cell r="T16">
            <v>67.2</v>
          </cell>
          <cell r="U16">
            <v>84</v>
          </cell>
          <cell r="V16">
            <v>37.337407626784618</v>
          </cell>
          <cell r="W16">
            <v>79.600335376929948</v>
          </cell>
          <cell r="X16">
            <v>75.886230608987489</v>
          </cell>
          <cell r="Y16">
            <v>47.676211127773684</v>
          </cell>
          <cell r="Z16">
            <v>41.866560586434886</v>
          </cell>
          <cell r="AA16">
            <v>92.436028344490595</v>
          </cell>
          <cell r="AB16">
            <v>130.30297121569936</v>
          </cell>
          <cell r="AC16">
            <v>79.183519868966314</v>
          </cell>
          <cell r="AD16">
            <v>80.995508211152199</v>
          </cell>
          <cell r="AE16">
            <v>15.200000000000001</v>
          </cell>
          <cell r="AF16">
            <v>43.05547993807221</v>
          </cell>
          <cell r="AG16">
            <v>90.627854248885399</v>
          </cell>
          <cell r="AH16">
            <v>47.959856751035773</v>
          </cell>
          <cell r="AI16">
            <v>63.278982587687644</v>
          </cell>
          <cell r="AJ16">
            <v>45.423038706653614</v>
          </cell>
          <cell r="AK16">
            <v>101.77557380430369</v>
          </cell>
          <cell r="AL16">
            <v>54.161284950655855</v>
          </cell>
          <cell r="AM16">
            <v>70.459587923551453</v>
          </cell>
          <cell r="AN16">
            <v>51.690369435815356</v>
          </cell>
          <cell r="AO16">
            <v>103.27100166958097</v>
          </cell>
          <cell r="AP16">
            <v>56.315475586303592</v>
          </cell>
          <cell r="AQ16">
            <v>72.17293531384955</v>
          </cell>
          <cell r="AR16">
            <v>52.601343673461066</v>
          </cell>
          <cell r="AS16">
            <v>110.47480378763051</v>
          </cell>
          <cell r="AT16">
            <v>63.067508061895026</v>
          </cell>
          <cell r="AU16">
            <v>85.082106085052132</v>
          </cell>
          <cell r="AV16">
            <v>60.383522469123449</v>
          </cell>
          <cell r="AW16">
            <v>107.61993836052112</v>
          </cell>
          <cell r="AX16">
            <v>62.357403668096765</v>
          </cell>
          <cell r="AY16">
            <v>97.861142598651369</v>
          </cell>
          <cell r="AZ16">
            <v>37.106996371480641</v>
          </cell>
          <cell r="BA16">
            <v>90.029085963015177</v>
          </cell>
          <cell r="BB16">
            <v>60.341371856440503</v>
          </cell>
          <cell r="BC16">
            <v>102.17397441784651</v>
          </cell>
          <cell r="BD16">
            <v>59.950850557324877</v>
          </cell>
          <cell r="BE16">
            <v>85.404756952813102</v>
          </cell>
          <cell r="BF16">
            <v>54.684709343537577</v>
          </cell>
          <cell r="BG16">
            <v>99.316108931695155</v>
          </cell>
          <cell r="BH16">
            <v>62.398730174923685</v>
          </cell>
          <cell r="BI16">
            <v>87.86148269441631</v>
          </cell>
          <cell r="BJ16">
            <v>59.859262193643275</v>
          </cell>
          <cell r="BK16">
            <v>107.29125683482754</v>
          </cell>
          <cell r="BL16">
            <v>66.254435453516791</v>
          </cell>
          <cell r="BM16">
            <v>91.624875599668101</v>
          </cell>
          <cell r="BN16">
            <v>63.336732990081373</v>
          </cell>
          <cell r="BO16">
            <v>106.49244585142947</v>
          </cell>
          <cell r="BP16">
            <v>68.290195729763852</v>
          </cell>
          <cell r="BQ16">
            <v>93.312588423164783</v>
          </cell>
          <cell r="BR16">
            <v>66.315908682494808</v>
          </cell>
          <cell r="BS16">
            <v>122.12932009206384</v>
          </cell>
          <cell r="BT16">
            <v>78.392737608394569</v>
          </cell>
          <cell r="BU16">
            <v>105.4970183552699</v>
          </cell>
          <cell r="BV16">
            <v>72.592568290766494</v>
          </cell>
          <cell r="BW16">
            <v>113.15777670065293</v>
          </cell>
          <cell r="BX16">
            <v>72.064735645369026</v>
          </cell>
          <cell r="BY16">
            <v>123.4411542144296</v>
          </cell>
          <cell r="BZ16">
            <v>73.714547501972731</v>
          </cell>
          <cell r="CA16">
            <v>90.576225196028872</v>
          </cell>
          <cell r="CB16">
            <v>71.589957242268284</v>
          </cell>
          <cell r="CC16">
            <v>124.23328803209331</v>
          </cell>
          <cell r="CD16">
            <v>75.042666267138316</v>
          </cell>
          <cell r="CE16">
            <v>85.306097945714214</v>
          </cell>
          <cell r="CF16">
            <v>86.106097945714225</v>
          </cell>
          <cell r="CH16">
            <v>190</v>
          </cell>
          <cell r="CI16">
            <v>294</v>
          </cell>
          <cell r="CJ16">
            <v>277</v>
          </cell>
          <cell r="CK16">
            <v>332</v>
          </cell>
          <cell r="CL16">
            <v>271</v>
          </cell>
          <cell r="CM16">
            <v>275</v>
          </cell>
          <cell r="CN16">
            <v>307</v>
          </cell>
          <cell r="CO16">
            <v>350</v>
          </cell>
          <cell r="CP16">
            <v>339</v>
          </cell>
          <cell r="CQ16">
            <v>334</v>
          </cell>
          <cell r="CR16">
            <v>330</v>
          </cell>
          <cell r="CS16">
            <v>299</v>
          </cell>
          <cell r="CT16">
            <v>415</v>
          </cell>
          <cell r="CU16">
            <v>426</v>
          </cell>
          <cell r="CV16">
            <v>395</v>
          </cell>
          <cell r="CW16">
            <v>394</v>
          </cell>
          <cell r="CX16">
            <v>4135</v>
          </cell>
        </row>
        <row r="17">
          <cell r="F17" t="str">
            <v>EPC</v>
          </cell>
          <cell r="G17" t="str">
            <v>PC</v>
          </cell>
          <cell r="H17">
            <v>31</v>
          </cell>
          <cell r="I17" t="str">
            <v>A</v>
          </cell>
          <cell r="J17" t="str">
            <v>31A</v>
          </cell>
          <cell r="K17">
            <v>12.8</v>
          </cell>
          <cell r="L17">
            <v>28</v>
          </cell>
          <cell r="M17">
            <v>21.6</v>
          </cell>
          <cell r="N17">
            <v>6.4</v>
          </cell>
          <cell r="O17">
            <v>33.6</v>
          </cell>
          <cell r="P17">
            <v>12.8</v>
          </cell>
          <cell r="Q17">
            <v>52</v>
          </cell>
          <cell r="R17">
            <v>8.8000000000000007</v>
          </cell>
          <cell r="S17">
            <v>38.400000000000006</v>
          </cell>
          <cell r="T17">
            <v>28.8</v>
          </cell>
          <cell r="U17">
            <v>64</v>
          </cell>
          <cell r="V17">
            <v>22.147101043880152</v>
          </cell>
          <cell r="W17">
            <v>47.215829452898532</v>
          </cell>
          <cell r="X17">
            <v>45.012766658464706</v>
          </cell>
          <cell r="Y17">
            <v>28.27967800524819</v>
          </cell>
          <cell r="Z17">
            <v>24.833618791529183</v>
          </cell>
          <cell r="AA17">
            <v>54.829464335167621</v>
          </cell>
          <cell r="AB17">
            <v>77.290665133422365</v>
          </cell>
          <cell r="AC17">
            <v>46.968590671250908</v>
          </cell>
          <cell r="AD17">
            <v>48.043391827931522</v>
          </cell>
          <cell r="AE17">
            <v>8.8000000000000007</v>
          </cell>
          <cell r="AF17">
            <v>47.978182949427783</v>
          </cell>
          <cell r="AG17">
            <v>100.98969463866547</v>
          </cell>
          <cell r="AH17">
            <v>53.443296526694603</v>
          </cell>
          <cell r="AI17">
            <v>70.51391850265064</v>
          </cell>
          <cell r="AJ17">
            <v>50.616434059528103</v>
          </cell>
          <cell r="AK17">
            <v>114.12255887149257</v>
          </cell>
          <cell r="AL17">
            <v>60.731904515929493</v>
          </cell>
          <cell r="AM17">
            <v>79.00744913831754</v>
          </cell>
          <cell r="AN17">
            <v>57.961227910842695</v>
          </cell>
          <cell r="AO17">
            <v>115.45899228946051</v>
          </cell>
          <cell r="AP17">
            <v>62.961799114722503</v>
          </cell>
          <cell r="AQ17">
            <v>80.690748101497519</v>
          </cell>
          <cell r="AR17">
            <v>58.809327259564355</v>
          </cell>
          <cell r="AS17">
            <v>130.75309430341082</v>
          </cell>
          <cell r="AT17">
            <v>74.643914688005893</v>
          </cell>
          <cell r="AU17">
            <v>100.69941976866606</v>
          </cell>
          <cell r="AV17">
            <v>71.467267984063511</v>
          </cell>
          <cell r="AW17">
            <v>127.37420178116696</v>
          </cell>
          <cell r="AX17">
            <v>68.202932093236583</v>
          </cell>
          <cell r="AY17">
            <v>107.03487429892978</v>
          </cell>
          <cell r="AZ17">
            <v>40.585492737615027</v>
          </cell>
          <cell r="BA17">
            <v>98.468622411441899</v>
          </cell>
          <cell r="BB17">
            <v>67.817583387722465</v>
          </cell>
          <cell r="BC17">
            <v>114.83318686593208</v>
          </cell>
          <cell r="BD17">
            <v>67.378677046142002</v>
          </cell>
          <cell r="BE17">
            <v>95.986286823828166</v>
          </cell>
          <cell r="BF17">
            <v>61.233759085186193</v>
          </cell>
          <cell r="BG17">
            <v>111.21022239318563</v>
          </cell>
          <cell r="BH17">
            <v>69.87161231395217</v>
          </cell>
          <cell r="BI17">
            <v>98.383788242863588</v>
          </cell>
          <cell r="BJ17">
            <v>67.028017231579369</v>
          </cell>
          <cell r="BK17">
            <v>120.58449341325073</v>
          </cell>
          <cell r="BL17">
            <v>74.463267289733821</v>
          </cell>
          <cell r="BM17">
            <v>102.97706946659292</v>
          </cell>
          <cell r="BN17">
            <v>71.184065574112296</v>
          </cell>
          <cell r="BO17">
            <v>119.68671086686595</v>
          </cell>
          <cell r="BP17">
            <v>76.751255415364426</v>
          </cell>
          <cell r="BQ17">
            <v>104.87388754713507</v>
          </cell>
          <cell r="BR17">
            <v>74.532356965756534</v>
          </cell>
          <cell r="BS17">
            <v>134.44918452902684</v>
          </cell>
          <cell r="BT17">
            <v>86.300649479596331</v>
          </cell>
          <cell r="BU17">
            <v>116.13908992056618</v>
          </cell>
          <cell r="BV17">
            <v>79.915384792152508</v>
          </cell>
          <cell r="BW17">
            <v>124.57263160927994</v>
          </cell>
          <cell r="BX17">
            <v>80.993455544420982</v>
          </cell>
          <cell r="BY17">
            <v>138.73534047801502</v>
          </cell>
          <cell r="BZ17">
            <v>82.847676781310753</v>
          </cell>
          <cell r="CA17">
            <v>101.79849274542443</v>
          </cell>
          <cell r="CB17">
            <v>80.459852761581075</v>
          </cell>
          <cell r="CC17">
            <v>139.625618567175</v>
          </cell>
          <cell r="CD17">
            <v>84.340347602910612</v>
          </cell>
          <cell r="CE17">
            <v>95.875404103813196</v>
          </cell>
          <cell r="CF17">
            <v>96.675404103813193</v>
          </cell>
          <cell r="CH17">
            <v>109</v>
          </cell>
          <cell r="CI17">
            <v>174</v>
          </cell>
          <cell r="CJ17">
            <v>164</v>
          </cell>
          <cell r="CK17">
            <v>197</v>
          </cell>
          <cell r="CL17">
            <v>302</v>
          </cell>
          <cell r="CM17">
            <v>309</v>
          </cell>
          <cell r="CN17">
            <v>343</v>
          </cell>
          <cell r="CO17">
            <v>414</v>
          </cell>
          <cell r="CP17">
            <v>377</v>
          </cell>
          <cell r="CQ17">
            <v>374</v>
          </cell>
          <cell r="CR17">
            <v>369</v>
          </cell>
          <cell r="CS17">
            <v>336</v>
          </cell>
          <cell r="CT17">
            <v>466</v>
          </cell>
          <cell r="CU17">
            <v>469</v>
          </cell>
          <cell r="CV17">
            <v>443</v>
          </cell>
          <cell r="CW17">
            <v>442</v>
          </cell>
          <cell r="CX17">
            <v>4644</v>
          </cell>
        </row>
        <row r="18">
          <cell r="F18" t="str">
            <v>EPC</v>
          </cell>
          <cell r="G18" t="str">
            <v>PC</v>
          </cell>
          <cell r="H18">
            <v>39</v>
          </cell>
          <cell r="I18" t="str">
            <v>A</v>
          </cell>
          <cell r="J18" t="str">
            <v>39A</v>
          </cell>
          <cell r="K18">
            <v>8.8000000000000007</v>
          </cell>
          <cell r="L18">
            <v>37.6</v>
          </cell>
          <cell r="M18">
            <v>10.4</v>
          </cell>
          <cell r="N18">
            <v>4.8000000000000007</v>
          </cell>
          <cell r="O18">
            <v>22.400000000000002</v>
          </cell>
          <cell r="P18">
            <v>8.8000000000000007</v>
          </cell>
          <cell r="Q18">
            <v>42.400000000000006</v>
          </cell>
          <cell r="R18">
            <v>4</v>
          </cell>
          <cell r="S18">
            <v>32</v>
          </cell>
          <cell r="T18">
            <v>19.200000000000003</v>
          </cell>
          <cell r="U18">
            <v>49.6</v>
          </cell>
          <cell r="V18">
            <v>15.858361209218277</v>
          </cell>
          <cell r="W18">
            <v>33.808744393831901</v>
          </cell>
          <cell r="X18">
            <v>32.231248292129905</v>
          </cell>
          <cell r="Y18">
            <v>20.249573422682133</v>
          </cell>
          <cell r="Z18">
            <v>17.782033691354101</v>
          </cell>
          <cell r="AA18">
            <v>39.260463417414506</v>
          </cell>
          <cell r="AB18">
            <v>55.343734755986958</v>
          </cell>
          <cell r="AC18">
            <v>33.631709851183338</v>
          </cell>
          <cell r="AD18">
            <v>34.401317798379509</v>
          </cell>
          <cell r="AE18">
            <v>6.4</v>
          </cell>
          <cell r="AF18">
            <v>21.403275339652147</v>
          </cell>
          <cell r="AG18">
            <v>45.051940443370398</v>
          </cell>
          <cell r="AH18">
            <v>23.841286190959476</v>
          </cell>
          <cell r="AI18">
            <v>31.456564634405847</v>
          </cell>
          <cell r="AJ18">
            <v>22.580210593414055</v>
          </cell>
          <cell r="AK18">
            <v>46.261949547128616</v>
          </cell>
          <cell r="AL18">
            <v>24.618938888153387</v>
          </cell>
          <cell r="AM18">
            <v>32.027310481181239</v>
          </cell>
          <cell r="AN18">
            <v>23.495787579740579</v>
          </cell>
          <cell r="AO18">
            <v>47.197685889930689</v>
          </cell>
          <cell r="AP18">
            <v>25.737720022980412</v>
          </cell>
          <cell r="AQ18">
            <v>32.985014918284939</v>
          </cell>
          <cell r="AR18">
            <v>24.040259665841802</v>
          </cell>
          <cell r="AS18">
            <v>45.045443280551467</v>
          </cell>
          <cell r="AT18">
            <v>25.715400795904387</v>
          </cell>
          <cell r="AU18">
            <v>34.691722025698645</v>
          </cell>
          <cell r="AV18">
            <v>24.621021655685027</v>
          </cell>
          <cell r="AW18">
            <v>43.881388905603906</v>
          </cell>
          <cell r="AX18">
            <v>27.538053155872252</v>
          </cell>
          <cell r="AY18">
            <v>43.217087117993991</v>
          </cell>
          <cell r="AZ18">
            <v>16.38705876805761</v>
          </cell>
          <cell r="BA18">
            <v>39.758322332020434</v>
          </cell>
          <cell r="BB18">
            <v>27.310889684181316</v>
          </cell>
          <cell r="BC18">
            <v>46.244592359600638</v>
          </cell>
          <cell r="BD18">
            <v>27.134137253944154</v>
          </cell>
          <cell r="BE18">
            <v>38.654737601787538</v>
          </cell>
          <cell r="BF18">
            <v>26.922884331211662</v>
          </cell>
          <cell r="BG18">
            <v>48.896229770489484</v>
          </cell>
          <cell r="BH18">
            <v>30.720722759267762</v>
          </cell>
          <cell r="BI18">
            <v>43.256781724671804</v>
          </cell>
          <cell r="BJ18">
            <v>29.470468281488266</v>
          </cell>
          <cell r="BK18">
            <v>48.560707013166507</v>
          </cell>
          <cell r="BL18">
            <v>29.987179974357442</v>
          </cell>
          <cell r="BM18">
            <v>41.470002965507383</v>
          </cell>
          <cell r="BN18">
            <v>28.666609233941905</v>
          </cell>
          <cell r="BO18">
            <v>48.199160068261115</v>
          </cell>
          <cell r="BP18">
            <v>30.90857805692502</v>
          </cell>
          <cell r="BQ18">
            <v>42.233872551547897</v>
          </cell>
          <cell r="BR18">
            <v>30.015003149792417</v>
          </cell>
          <cell r="BS18">
            <v>52.8244122008308</v>
          </cell>
          <cell r="BT18">
            <v>33.907093577985925</v>
          </cell>
          <cell r="BU18">
            <v>45.630467600707782</v>
          </cell>
          <cell r="BV18">
            <v>31.398355015959762</v>
          </cell>
          <cell r="BW18">
            <v>48.943963952791094</v>
          </cell>
          <cell r="BX18">
            <v>32.616958892032429</v>
          </cell>
          <cell r="BY18">
            <v>55.870253551062866</v>
          </cell>
          <cell r="BZ18">
            <v>33.363674258772122</v>
          </cell>
          <cell r="CA18">
            <v>40.995377105836837</v>
          </cell>
          <cell r="CB18">
            <v>32.402071159244954</v>
          </cell>
          <cell r="CC18">
            <v>56.228778368178268</v>
          </cell>
          <cell r="CD18">
            <v>33.964789280969889</v>
          </cell>
          <cell r="CE18">
            <v>38.610083906050583</v>
          </cell>
          <cell r="CF18">
            <v>39.410083906050581</v>
          </cell>
          <cell r="CH18">
            <v>79</v>
          </cell>
          <cell r="CI18">
            <v>131</v>
          </cell>
          <cell r="CJ18">
            <v>118</v>
          </cell>
          <cell r="CK18">
            <v>141</v>
          </cell>
          <cell r="CL18">
            <v>135</v>
          </cell>
          <cell r="CM18">
            <v>126</v>
          </cell>
          <cell r="CN18">
            <v>140</v>
          </cell>
          <cell r="CO18">
            <v>143</v>
          </cell>
          <cell r="CP18">
            <v>147</v>
          </cell>
          <cell r="CQ18">
            <v>151</v>
          </cell>
          <cell r="CR18">
            <v>162</v>
          </cell>
          <cell r="CS18">
            <v>137</v>
          </cell>
          <cell r="CT18">
            <v>188</v>
          </cell>
          <cell r="CU18">
            <v>184</v>
          </cell>
          <cell r="CV18">
            <v>178</v>
          </cell>
          <cell r="CW18">
            <v>178</v>
          </cell>
          <cell r="CX18">
            <v>1869</v>
          </cell>
        </row>
        <row r="19">
          <cell r="F19" t="str">
            <v>EPC</v>
          </cell>
          <cell r="G19" t="str">
            <v>PC</v>
          </cell>
          <cell r="H19">
            <v>39</v>
          </cell>
          <cell r="I19" t="str">
            <v>B</v>
          </cell>
          <cell r="J19" t="str">
            <v>39B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3.2</v>
          </cell>
          <cell r="T19">
            <v>1.6</v>
          </cell>
          <cell r="U19">
            <v>8.8000000000000007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3.0060779971421563</v>
          </cell>
          <cell r="AG19">
            <v>6.3275197251924729</v>
          </cell>
          <cell r="AH19">
            <v>3.3484952515392523</v>
          </cell>
          <cell r="AI19">
            <v>4.4180568306749795</v>
          </cell>
          <cell r="AJ19">
            <v>3.1713778923334353</v>
          </cell>
          <cell r="AK19">
            <v>6.4974648240349184</v>
          </cell>
          <cell r="AL19">
            <v>3.4577161359765998</v>
          </cell>
          <cell r="AM19">
            <v>4.4982177642108478</v>
          </cell>
          <cell r="AN19">
            <v>3.2999701656939013</v>
          </cell>
          <cell r="AO19">
            <v>6.6288884676868953</v>
          </cell>
          <cell r="AP19">
            <v>3.614848317834328</v>
          </cell>
          <cell r="AQ19">
            <v>4.6327268143658626</v>
          </cell>
          <cell r="AR19">
            <v>3.3764409643036242</v>
          </cell>
          <cell r="AS19">
            <v>6.3266072023246451</v>
          </cell>
          <cell r="AT19">
            <v>3.6117135949303916</v>
          </cell>
          <cell r="AU19">
            <v>4.872432868777901</v>
          </cell>
          <cell r="AV19">
            <v>3.4580086595063246</v>
          </cell>
          <cell r="AW19">
            <v>6.1631164193263928</v>
          </cell>
          <cell r="AX19">
            <v>3.867704094925879</v>
          </cell>
          <cell r="AY19">
            <v>6.0698156064598301</v>
          </cell>
          <cell r="AZ19">
            <v>2.3015531977609003</v>
          </cell>
          <cell r="BA19">
            <v>5.5840340353961295</v>
          </cell>
          <cell r="BB19">
            <v>3.8357991129468143</v>
          </cell>
          <cell r="BC19">
            <v>6.4950270167978434</v>
          </cell>
          <cell r="BD19">
            <v>3.8109743334191233</v>
          </cell>
          <cell r="BE19">
            <v>5.4290361800263405</v>
          </cell>
          <cell r="BF19">
            <v>3.7813039791027614</v>
          </cell>
          <cell r="BG19">
            <v>6.8674480014732415</v>
          </cell>
          <cell r="BH19">
            <v>4.3147082527061462</v>
          </cell>
          <cell r="BI19">
            <v>6.0753906916673879</v>
          </cell>
          <cell r="BJ19">
            <v>4.1391107136921717</v>
          </cell>
          <cell r="BK19">
            <v>6.8203240187031628</v>
          </cell>
          <cell r="BL19">
            <v>4.2116825806681808</v>
          </cell>
          <cell r="BM19">
            <v>5.8244386187510386</v>
          </cell>
          <cell r="BN19">
            <v>4.0262091620704927</v>
          </cell>
          <cell r="BO19">
            <v>6.7695449534074612</v>
          </cell>
          <cell r="BP19">
            <v>4.3410924237254251</v>
          </cell>
          <cell r="BQ19">
            <v>5.931723672970211</v>
          </cell>
          <cell r="BR19">
            <v>4.2155903300270259</v>
          </cell>
          <cell r="BS19">
            <v>7.4191590169706174</v>
          </cell>
          <cell r="BT19">
            <v>4.7622322440991471</v>
          </cell>
          <cell r="BU19">
            <v>6.4087735394252512</v>
          </cell>
          <cell r="BV19">
            <v>4.4098813224662585</v>
          </cell>
          <cell r="BW19">
            <v>6.8741522405605471</v>
          </cell>
          <cell r="BX19">
            <v>4.5810335522517454</v>
          </cell>
          <cell r="BY19">
            <v>7.8469457234638869</v>
          </cell>
          <cell r="BZ19">
            <v>4.6859093060073205</v>
          </cell>
          <cell r="CA19">
            <v>5.7577776834040506</v>
          </cell>
          <cell r="CB19">
            <v>4.5508526909051907</v>
          </cell>
          <cell r="CC19">
            <v>7.8973003326093094</v>
          </cell>
          <cell r="CD19">
            <v>4.7703355731699295</v>
          </cell>
          <cell r="CE19">
            <v>5.4227645935464306</v>
          </cell>
          <cell r="CF19">
            <v>6.2227645935464304</v>
          </cell>
          <cell r="CH19">
            <v>0</v>
          </cell>
          <cell r="CI19">
            <v>14</v>
          </cell>
          <cell r="CJ19">
            <v>0</v>
          </cell>
          <cell r="CK19">
            <v>0</v>
          </cell>
          <cell r="CL19">
            <v>19</v>
          </cell>
          <cell r="CM19">
            <v>18</v>
          </cell>
          <cell r="CN19">
            <v>20</v>
          </cell>
          <cell r="CO19">
            <v>20</v>
          </cell>
          <cell r="CP19">
            <v>21</v>
          </cell>
          <cell r="CQ19">
            <v>21</v>
          </cell>
          <cell r="CR19">
            <v>23</v>
          </cell>
          <cell r="CS19">
            <v>19</v>
          </cell>
          <cell r="CT19">
            <v>26</v>
          </cell>
          <cell r="CU19">
            <v>26</v>
          </cell>
          <cell r="CV19">
            <v>25</v>
          </cell>
          <cell r="CW19">
            <v>25</v>
          </cell>
          <cell r="CX19">
            <v>263</v>
          </cell>
        </row>
        <row r="20">
          <cell r="F20" t="str">
            <v>EPC</v>
          </cell>
          <cell r="G20" t="str">
            <v>PC</v>
          </cell>
          <cell r="H20">
            <v>39</v>
          </cell>
          <cell r="I20" t="str">
            <v>C</v>
          </cell>
          <cell r="J20" t="str">
            <v>39C</v>
          </cell>
          <cell r="K20">
            <v>25.6</v>
          </cell>
          <cell r="L20">
            <v>60</v>
          </cell>
          <cell r="M20">
            <v>16</v>
          </cell>
          <cell r="N20">
            <v>8</v>
          </cell>
          <cell r="O20">
            <v>41.6</v>
          </cell>
          <cell r="P20">
            <v>18.400000000000002</v>
          </cell>
          <cell r="Q20">
            <v>32.800000000000004</v>
          </cell>
          <cell r="R20">
            <v>11.200000000000001</v>
          </cell>
          <cell r="S20">
            <v>31.200000000000003</v>
          </cell>
          <cell r="T20">
            <v>36</v>
          </cell>
          <cell r="U20">
            <v>33.6</v>
          </cell>
          <cell r="V20">
            <v>20.167698494331944</v>
          </cell>
          <cell r="W20">
            <v>42.995903196503612</v>
          </cell>
          <cell r="X20">
            <v>40.989739675860854</v>
          </cell>
          <cell r="Y20">
            <v>25.752174896237058</v>
          </cell>
          <cell r="Z20">
            <v>22.614108064004675</v>
          </cell>
          <cell r="AA20">
            <v>49.929067606929316</v>
          </cell>
          <cell r="AB20">
            <v>70.382793113592115</v>
          </cell>
          <cell r="AC20">
            <v>42.770761441178813</v>
          </cell>
          <cell r="AD20">
            <v>43.749501982721767</v>
          </cell>
          <cell r="AE20">
            <v>8</v>
          </cell>
          <cell r="AF20">
            <v>23.928380857251561</v>
          </cell>
          <cell r="AG20">
            <v>50.367057012532086</v>
          </cell>
          <cell r="AH20">
            <v>26.654022202252452</v>
          </cell>
          <cell r="AI20">
            <v>35.167732372172836</v>
          </cell>
          <cell r="AJ20">
            <v>25.244168022974144</v>
          </cell>
          <cell r="AK20">
            <v>51.719819999317956</v>
          </cell>
          <cell r="AL20">
            <v>27.523420442373734</v>
          </cell>
          <cell r="AM20">
            <v>35.80581340311835</v>
          </cell>
          <cell r="AN20">
            <v>26.267762518923458</v>
          </cell>
          <cell r="AO20">
            <v>52.765952202787687</v>
          </cell>
          <cell r="AP20">
            <v>28.774192609961251</v>
          </cell>
          <cell r="AQ20">
            <v>36.876505442352276</v>
          </cell>
          <cell r="AR20">
            <v>26.876470075856851</v>
          </cell>
          <cell r="AS20">
            <v>50.359793330504175</v>
          </cell>
          <cell r="AT20">
            <v>28.749240215645916</v>
          </cell>
          <cell r="AU20">
            <v>38.784565635472092</v>
          </cell>
          <cell r="AV20">
            <v>27.525748929670343</v>
          </cell>
          <cell r="AW20">
            <v>49.05840669783808</v>
          </cell>
          <cell r="AX20">
            <v>30.786924595609999</v>
          </cell>
          <cell r="AY20">
            <v>48.315732227420256</v>
          </cell>
          <cell r="AZ20">
            <v>18.320363454176768</v>
          </cell>
          <cell r="BA20">
            <v>44.448910921753189</v>
          </cell>
          <cell r="BB20">
            <v>30.532960939056643</v>
          </cell>
          <cell r="BC20">
            <v>51.700415053710834</v>
          </cell>
          <cell r="BD20">
            <v>30.335355694016222</v>
          </cell>
          <cell r="BE20">
            <v>43.215127993009673</v>
          </cell>
          <cell r="BF20">
            <v>30.099179673657986</v>
          </cell>
          <cell r="BG20">
            <v>54.664886091727013</v>
          </cell>
          <cell r="BH20">
            <v>34.345077691540929</v>
          </cell>
          <cell r="BI20">
            <v>48.36010990567241</v>
          </cell>
          <cell r="BJ20">
            <v>32.947321280989698</v>
          </cell>
          <cell r="BK20">
            <v>54.289779188877176</v>
          </cell>
          <cell r="BL20">
            <v>33.524993342118727</v>
          </cell>
          <cell r="BM20">
            <v>46.362531405258267</v>
          </cell>
          <cell r="BN20">
            <v>32.048624930081125</v>
          </cell>
          <cell r="BO20">
            <v>53.885577829123385</v>
          </cell>
          <cell r="BP20">
            <v>34.555095692854387</v>
          </cell>
          <cell r="BQ20">
            <v>47.216520436842885</v>
          </cell>
          <cell r="BR20">
            <v>33.556099027015129</v>
          </cell>
          <cell r="BS20">
            <v>59.056505775086123</v>
          </cell>
          <cell r="BT20">
            <v>37.90736866302921</v>
          </cell>
          <cell r="BU20">
            <v>51.013837373824998</v>
          </cell>
          <cell r="BV20">
            <v>35.102655326831425</v>
          </cell>
          <cell r="BW20">
            <v>54.718251834861967</v>
          </cell>
          <cell r="BX20">
            <v>36.465027075923899</v>
          </cell>
          <cell r="BY20">
            <v>62.461687958772544</v>
          </cell>
          <cell r="BZ20">
            <v>37.299838075818279</v>
          </cell>
          <cell r="CA20">
            <v>45.831910359896249</v>
          </cell>
          <cell r="CB20">
            <v>36.22478741960532</v>
          </cell>
          <cell r="CC20">
            <v>62.862510647570105</v>
          </cell>
          <cell r="CD20">
            <v>37.971871162432642</v>
          </cell>
          <cell r="CE20">
            <v>43.165206164629588</v>
          </cell>
          <cell r="CF20">
            <v>43.965206164629592</v>
          </cell>
          <cell r="CH20">
            <v>106</v>
          </cell>
          <cell r="CI20">
            <v>139</v>
          </cell>
          <cell r="CJ20">
            <v>150</v>
          </cell>
          <cell r="CK20">
            <v>179</v>
          </cell>
          <cell r="CL20">
            <v>151</v>
          </cell>
          <cell r="CM20">
            <v>141</v>
          </cell>
          <cell r="CN20">
            <v>157</v>
          </cell>
          <cell r="CO20">
            <v>159</v>
          </cell>
          <cell r="CP20">
            <v>164</v>
          </cell>
          <cell r="CQ20">
            <v>168</v>
          </cell>
          <cell r="CR20">
            <v>182</v>
          </cell>
          <cell r="CS20">
            <v>153</v>
          </cell>
          <cell r="CT20">
            <v>210</v>
          </cell>
          <cell r="CU20">
            <v>206</v>
          </cell>
          <cell r="CV20">
            <v>199</v>
          </cell>
          <cell r="CW20">
            <v>199</v>
          </cell>
          <cell r="CX20">
            <v>2089</v>
          </cell>
        </row>
        <row r="21">
          <cell r="F21" t="str">
            <v>EPC</v>
          </cell>
          <cell r="G21" t="str">
            <v>PC</v>
          </cell>
          <cell r="H21">
            <v>51</v>
          </cell>
          <cell r="I21" t="str">
            <v>A</v>
          </cell>
          <cell r="J21" t="str">
            <v>51A</v>
          </cell>
          <cell r="K21">
            <v>34.4</v>
          </cell>
          <cell r="L21">
            <v>52.800000000000004</v>
          </cell>
          <cell r="M21">
            <v>24</v>
          </cell>
          <cell r="N21">
            <v>9.6000000000000014</v>
          </cell>
          <cell r="O21">
            <v>48</v>
          </cell>
          <cell r="P21">
            <v>13.600000000000001</v>
          </cell>
          <cell r="Q21">
            <v>61.6</v>
          </cell>
          <cell r="R21">
            <v>22.400000000000002</v>
          </cell>
          <cell r="S21">
            <v>44.800000000000004</v>
          </cell>
          <cell r="T21">
            <v>38.400000000000006</v>
          </cell>
          <cell r="U21">
            <v>68</v>
          </cell>
          <cell r="V21">
            <v>26.030294178839508</v>
          </cell>
          <cell r="W21">
            <v>55.494483369257082</v>
          </cell>
          <cell r="X21">
            <v>52.905143458812475</v>
          </cell>
          <cell r="Y21">
            <v>33.238135153714836</v>
          </cell>
          <cell r="Z21">
            <v>29.187856297214424</v>
          </cell>
          <cell r="AA21">
            <v>64.443065640276373</v>
          </cell>
          <cell r="AB21">
            <v>90.842532696038802</v>
          </cell>
          <cell r="AC21">
            <v>55.203894627825235</v>
          </cell>
          <cell r="AD21">
            <v>56.467147558162324</v>
          </cell>
          <cell r="AE21">
            <v>10.4</v>
          </cell>
          <cell r="AF21">
            <v>45.599570320559124</v>
          </cell>
          <cell r="AG21">
            <v>95.982932225292657</v>
          </cell>
          <cell r="AH21">
            <v>50.793740161028097</v>
          </cell>
          <cell r="AI21">
            <v>67.018052532940729</v>
          </cell>
          <cell r="AJ21">
            <v>48.107024951450832</v>
          </cell>
          <cell r="AK21">
            <v>105.53159411503125</v>
          </cell>
          <cell r="AL21">
            <v>56.160103318616407</v>
          </cell>
          <cell r="AM21">
            <v>73.059894003232458</v>
          </cell>
          <cell r="AN21">
            <v>53.597998842486653</v>
          </cell>
          <cell r="AO21">
            <v>107.13618081784568</v>
          </cell>
          <cell r="AP21">
            <v>58.423225084630658</v>
          </cell>
          <cell r="AQ21">
            <v>74.874190459381083</v>
          </cell>
          <cell r="AR21">
            <v>54.570082365353279</v>
          </cell>
          <cell r="AS21">
            <v>113.46173449280536</v>
          </cell>
          <cell r="AT21">
            <v>64.772677655959782</v>
          </cell>
          <cell r="AU21">
            <v>87.382489035855258</v>
          </cell>
          <cell r="AV21">
            <v>62.016124575358958</v>
          </cell>
          <cell r="AW21">
            <v>110.52968146353676</v>
          </cell>
          <cell r="AX21">
            <v>61.737593878274247</v>
          </cell>
          <cell r="AY21">
            <v>96.888438626742811</v>
          </cell>
          <cell r="AZ21">
            <v>36.738166396705417</v>
          </cell>
          <cell r="BA21">
            <v>89.134229770065645</v>
          </cell>
          <cell r="BB21">
            <v>62.543556997258307</v>
          </cell>
          <cell r="BC21">
            <v>105.90285895127404</v>
          </cell>
          <cell r="BD21">
            <v>62.138783450047768</v>
          </cell>
          <cell r="BE21">
            <v>88.521641453949385</v>
          </cell>
          <cell r="BF21">
            <v>57.847305367365166</v>
          </cell>
          <cell r="BG21">
            <v>105.05988511666494</v>
          </cell>
          <cell r="BH21">
            <v>66.007453313660179</v>
          </cell>
          <cell r="BI21">
            <v>92.942800290370485</v>
          </cell>
          <cell r="BJ21">
            <v>63.321119573438253</v>
          </cell>
          <cell r="BK21">
            <v>111.20689886072398</v>
          </cell>
          <cell r="BL21">
            <v>68.672420474078351</v>
          </cell>
          <cell r="BM21">
            <v>94.968766090837519</v>
          </cell>
          <cell r="BN21">
            <v>65.648235164585131</v>
          </cell>
          <cell r="BO21">
            <v>110.37893491603518</v>
          </cell>
          <cell r="BP21">
            <v>70.782476724922788</v>
          </cell>
          <cell r="BQ21">
            <v>96.718072742706454</v>
          </cell>
          <cell r="BR21">
            <v>68.736137195825052</v>
          </cell>
          <cell r="BS21">
            <v>125.46776240936254</v>
          </cell>
          <cell r="BT21">
            <v>80.535627066908489</v>
          </cell>
          <cell r="BU21">
            <v>108.38081161769513</v>
          </cell>
          <cell r="BV21">
            <v>74.576908347033097</v>
          </cell>
          <cell r="BW21">
            <v>116.25097913545012</v>
          </cell>
          <cell r="BX21">
            <v>74.694770149602064</v>
          </cell>
          <cell r="BY21">
            <v>127.94619391129227</v>
          </cell>
          <cell r="BZ21">
            <v>76.404792621973698</v>
          </cell>
          <cell r="CA21">
            <v>93.881844725406083</v>
          </cell>
          <cell r="CB21">
            <v>74.202664498009568</v>
          </cell>
          <cell r="CC21">
            <v>128.76723700412043</v>
          </cell>
          <cell r="CD21">
            <v>77.781381670792214</v>
          </cell>
          <cell r="CE21">
            <v>88.41938184260907</v>
          </cell>
          <cell r="CF21">
            <v>89.219381842609067</v>
          </cell>
          <cell r="CH21">
            <v>148</v>
          </cell>
          <cell r="CI21">
            <v>201</v>
          </cell>
          <cell r="CJ21">
            <v>193</v>
          </cell>
          <cell r="CK21">
            <v>231</v>
          </cell>
          <cell r="CL21">
            <v>287</v>
          </cell>
          <cell r="CM21">
            <v>286</v>
          </cell>
          <cell r="CN21">
            <v>318</v>
          </cell>
          <cell r="CO21">
            <v>359</v>
          </cell>
          <cell r="CP21">
            <v>338</v>
          </cell>
          <cell r="CQ21">
            <v>345</v>
          </cell>
          <cell r="CR21">
            <v>349</v>
          </cell>
          <cell r="CS21">
            <v>311</v>
          </cell>
          <cell r="CT21">
            <v>430</v>
          </cell>
          <cell r="CU21">
            <v>437</v>
          </cell>
          <cell r="CV21">
            <v>409</v>
          </cell>
          <cell r="CW21">
            <v>408</v>
          </cell>
          <cell r="CX21">
            <v>4277</v>
          </cell>
        </row>
        <row r="22">
          <cell r="F22" t="str">
            <v>EPC</v>
          </cell>
          <cell r="G22" t="str">
            <v>PC</v>
          </cell>
          <cell r="H22">
            <v>51</v>
          </cell>
          <cell r="I22" t="str">
            <v>C</v>
          </cell>
          <cell r="J22" t="str">
            <v>51C</v>
          </cell>
          <cell r="K22">
            <v>0</v>
          </cell>
          <cell r="L22">
            <v>0</v>
          </cell>
          <cell r="M22">
            <v>0.8</v>
          </cell>
          <cell r="N22">
            <v>0</v>
          </cell>
          <cell r="O22">
            <v>0.8</v>
          </cell>
          <cell r="P22">
            <v>2.4000000000000004</v>
          </cell>
          <cell r="Q22">
            <v>1.6</v>
          </cell>
          <cell r="R22">
            <v>0.8</v>
          </cell>
          <cell r="S22">
            <v>8</v>
          </cell>
          <cell r="T22">
            <v>4</v>
          </cell>
          <cell r="U22">
            <v>7.2</v>
          </cell>
          <cell r="V22">
            <v>0.50708365283453583</v>
          </cell>
          <cell r="W22">
            <v>1.0810613643361768</v>
          </cell>
          <cell r="X22">
            <v>1.0306196777690741</v>
          </cell>
          <cell r="Y22">
            <v>0.64749613935808126</v>
          </cell>
          <cell r="Z22">
            <v>0.56859460319248878</v>
          </cell>
          <cell r="AA22">
            <v>1.2553843955897994</v>
          </cell>
          <cell r="AB22">
            <v>1.7696597278449115</v>
          </cell>
          <cell r="AC22">
            <v>1.0754005446978938</v>
          </cell>
          <cell r="AD22">
            <v>1.1000093680161489</v>
          </cell>
          <cell r="AE22">
            <v>0</v>
          </cell>
          <cell r="AF22">
            <v>6.267982174647301</v>
          </cell>
          <cell r="AG22">
            <v>13.193530202789368</v>
          </cell>
          <cell r="AH22">
            <v>6.9819574104505966</v>
          </cell>
          <cell r="AI22">
            <v>9.212103440954051</v>
          </cell>
          <cell r="AJ22">
            <v>6.6126494778626572</v>
          </cell>
          <cell r="AK22">
            <v>14.506061046739688</v>
          </cell>
          <cell r="AL22">
            <v>7.7196018307376493</v>
          </cell>
          <cell r="AM22">
            <v>10.042597113846385</v>
          </cell>
          <cell r="AN22">
            <v>7.3674225213040065</v>
          </cell>
          <cell r="AO22">
            <v>14.726622792831021</v>
          </cell>
          <cell r="AP22">
            <v>8.0306838604303294</v>
          </cell>
          <cell r="AQ22">
            <v>10.291984942870251</v>
          </cell>
          <cell r="AR22">
            <v>7.5010422495330964</v>
          </cell>
          <cell r="AS22">
            <v>15.596114706914825</v>
          </cell>
          <cell r="AT22">
            <v>8.9034608461800353</v>
          </cell>
          <cell r="AU22">
            <v>12.011338699086631</v>
          </cell>
          <cell r="AV22">
            <v>8.5245532062349074</v>
          </cell>
          <cell r="AW22">
            <v>15.193083362685464</v>
          </cell>
          <cell r="AX22">
            <v>8.4862671997627803</v>
          </cell>
          <cell r="AY22">
            <v>13.317998436665675</v>
          </cell>
          <cell r="AZ22">
            <v>5.0499197796158644</v>
          </cell>
          <cell r="BA22">
            <v>12.252127803445447</v>
          </cell>
          <cell r="BB22">
            <v>8.5970525082141993</v>
          </cell>
          <cell r="BC22">
            <v>14.557094013920826</v>
          </cell>
          <cell r="BD22">
            <v>8.5414135326526122</v>
          </cell>
          <cell r="BE22">
            <v>12.167923223910567</v>
          </cell>
          <cell r="BF22">
            <v>7.9515196381257942</v>
          </cell>
          <cell r="BG22">
            <v>14.44122132187834</v>
          </cell>
          <cell r="BH22">
            <v>9.0731894589223607</v>
          </cell>
          <cell r="BI22">
            <v>12.775642651597314</v>
          </cell>
          <cell r="BJ22">
            <v>8.703933961984637</v>
          </cell>
          <cell r="BK22">
            <v>15.286171664704325</v>
          </cell>
          <cell r="BL22">
            <v>9.4395079689454757</v>
          </cell>
          <cell r="BM22">
            <v>13.054125923139175</v>
          </cell>
          <cell r="BN22">
            <v>9.0238123937574031</v>
          </cell>
          <cell r="BO22">
            <v>15.172362187771157</v>
          </cell>
          <cell r="BP22">
            <v>9.7295500652814813</v>
          </cell>
          <cell r="BQ22">
            <v>13.294580445732842</v>
          </cell>
          <cell r="BR22">
            <v>9.4482662812130638</v>
          </cell>
          <cell r="BS22">
            <v>17.246427822592786</v>
          </cell>
          <cell r="BT22">
            <v>11.070189287547558</v>
          </cell>
          <cell r="BU22">
            <v>14.897706064287988</v>
          </cell>
          <cell r="BV22">
            <v>10.25112142227259</v>
          </cell>
          <cell r="BW22">
            <v>15.979516032364273</v>
          </cell>
          <cell r="BX22">
            <v>10.267322357333615</v>
          </cell>
          <cell r="BY22">
            <v>17.587105692273848</v>
          </cell>
          <cell r="BZ22">
            <v>10.502376992711159</v>
          </cell>
          <cell r="CA22">
            <v>12.904720924454441</v>
          </cell>
          <cell r="CB22">
            <v>10.199678968798565</v>
          </cell>
          <cell r="CC22">
            <v>17.69996384936363</v>
          </cell>
          <cell r="CD22">
            <v>10.691598855091712</v>
          </cell>
          <cell r="CE22">
            <v>12.15386691994626</v>
          </cell>
          <cell r="CF22">
            <v>12.953866919946263</v>
          </cell>
          <cell r="CH22">
            <v>6</v>
          </cell>
          <cell r="CI22">
            <v>20</v>
          </cell>
          <cell r="CJ22">
            <v>4</v>
          </cell>
          <cell r="CK22">
            <v>4</v>
          </cell>
          <cell r="CL22">
            <v>39</v>
          </cell>
          <cell r="CM22">
            <v>39</v>
          </cell>
          <cell r="CN22">
            <v>44</v>
          </cell>
          <cell r="CO22">
            <v>49</v>
          </cell>
          <cell r="CP22">
            <v>46</v>
          </cell>
          <cell r="CQ22">
            <v>47</v>
          </cell>
          <cell r="CR22">
            <v>48</v>
          </cell>
          <cell r="CS22">
            <v>43</v>
          </cell>
          <cell r="CT22">
            <v>59</v>
          </cell>
          <cell r="CU22">
            <v>60</v>
          </cell>
          <cell r="CV22">
            <v>56</v>
          </cell>
          <cell r="CW22">
            <v>56</v>
          </cell>
          <cell r="CX22">
            <v>586</v>
          </cell>
        </row>
        <row r="23">
          <cell r="F23" t="str">
            <v>EPC</v>
          </cell>
          <cell r="G23" t="str">
            <v>PC</v>
          </cell>
          <cell r="H23">
            <v>0</v>
          </cell>
          <cell r="I23" t="str">
            <v>B</v>
          </cell>
          <cell r="J23" t="str">
            <v>0B</v>
          </cell>
          <cell r="K23">
            <v>12</v>
          </cell>
          <cell r="L23">
            <v>21.6</v>
          </cell>
          <cell r="M23">
            <v>7.2</v>
          </cell>
          <cell r="N23">
            <v>8.8000000000000007</v>
          </cell>
          <cell r="O23">
            <v>20.8</v>
          </cell>
          <cell r="P23">
            <v>11.200000000000001</v>
          </cell>
          <cell r="Q23">
            <v>6.4</v>
          </cell>
          <cell r="R23">
            <v>0.8</v>
          </cell>
          <cell r="S23">
            <v>0</v>
          </cell>
          <cell r="T23">
            <v>0</v>
          </cell>
          <cell r="U23">
            <v>0</v>
          </cell>
          <cell r="V23">
            <v>9.2823475917771283</v>
          </cell>
          <cell r="W23">
            <v>19.789214847917044</v>
          </cell>
          <cell r="X23">
            <v>18.865861738003037</v>
          </cell>
          <cell r="Y23">
            <v>11.852648367303338</v>
          </cell>
          <cell r="Z23">
            <v>10.40832753361007</v>
          </cell>
          <cell r="AA23">
            <v>22.980260270705216</v>
          </cell>
          <cell r="AB23">
            <v>32.394254125928747</v>
          </cell>
          <cell r="AC23">
            <v>19.685591520201438</v>
          </cell>
          <cell r="AD23">
            <v>20.136064830843168</v>
          </cell>
          <cell r="AE23">
            <v>4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0.8</v>
          </cell>
          <cell r="CH23">
            <v>42</v>
          </cell>
          <cell r="CI23">
            <v>18</v>
          </cell>
          <cell r="CJ23">
            <v>69</v>
          </cell>
          <cell r="CK23">
            <v>83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</row>
        <row r="24">
          <cell r="F24" t="str">
            <v>EPC</v>
          </cell>
          <cell r="G24" t="str">
            <v>PC</v>
          </cell>
          <cell r="H24">
            <v>53</v>
          </cell>
          <cell r="I24" t="str">
            <v>A</v>
          </cell>
          <cell r="J24" t="str">
            <v>53A</v>
          </cell>
          <cell r="K24">
            <v>28</v>
          </cell>
          <cell r="L24">
            <v>44</v>
          </cell>
          <cell r="M24">
            <v>7.2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0.8</v>
          </cell>
          <cell r="T24">
            <v>0.8</v>
          </cell>
          <cell r="U24">
            <v>4</v>
          </cell>
          <cell r="V24">
            <v>0.68180825133328549</v>
          </cell>
          <cell r="W24">
            <v>1.453560086746746</v>
          </cell>
          <cell r="X24">
            <v>1.3857378291756854</v>
          </cell>
          <cell r="Y24">
            <v>0.87060233169228241</v>
          </cell>
          <cell r="Z24">
            <v>0.76451388238049511</v>
          </cell>
          <cell r="AA24">
            <v>1.6879491869312337</v>
          </cell>
          <cell r="AB24">
            <v>2.3794271374206324</v>
          </cell>
          <cell r="AC24">
            <v>1.4459487320577984</v>
          </cell>
          <cell r="AD24">
            <v>1.4790369586259384</v>
          </cell>
          <cell r="AE24">
            <v>0</v>
          </cell>
          <cell r="AF24">
            <v>1.0380541711590061</v>
          </cell>
          <cell r="AG24">
            <v>2.1850092546072823</v>
          </cell>
          <cell r="AH24">
            <v>1.156297164035984</v>
          </cell>
          <cell r="AI24">
            <v>1.525636502399383</v>
          </cell>
          <cell r="AJ24">
            <v>1.0951352734652611</v>
          </cell>
          <cell r="AK24">
            <v>2.4332339680372659</v>
          </cell>
          <cell r="AL24">
            <v>1.2948792462510157</v>
          </cell>
          <cell r="AM24">
            <v>1.6845364393538205</v>
          </cell>
          <cell r="AN24">
            <v>1.2358049975081808</v>
          </cell>
          <cell r="AO24">
            <v>2.4675266198510695</v>
          </cell>
          <cell r="AP24">
            <v>1.3455852356635809</v>
          </cell>
          <cell r="AQ24">
            <v>1.724478665264753</v>
          </cell>
          <cell r="AR24">
            <v>1.2568408716464665</v>
          </cell>
          <cell r="AS24">
            <v>2.0592875560243749</v>
          </cell>
          <cell r="AT24">
            <v>1.1755995945554141</v>
          </cell>
          <cell r="AU24">
            <v>1.5859591173214747</v>
          </cell>
          <cell r="AV24">
            <v>1.1255691990059624</v>
          </cell>
          <cell r="AW24">
            <v>2.0060719028020166</v>
          </cell>
          <cell r="AX24">
            <v>1.440690016328642</v>
          </cell>
          <cell r="AY24">
            <v>2.2609596108075696</v>
          </cell>
          <cell r="AZ24">
            <v>0.85731085747058278</v>
          </cell>
          <cell r="BA24">
            <v>2.0800097133047903</v>
          </cell>
          <cell r="BB24">
            <v>1.4433000960631048</v>
          </cell>
          <cell r="BC24">
            <v>2.4438905274356499</v>
          </cell>
          <cell r="BD24">
            <v>1.4339592506168122</v>
          </cell>
          <cell r="BE24">
            <v>2.042789053710993</v>
          </cell>
          <cell r="BF24">
            <v>1.3194661305106314</v>
          </cell>
          <cell r="BG24">
            <v>2.3963598512746316</v>
          </cell>
          <cell r="BH24">
            <v>1.5055947456071341</v>
          </cell>
          <cell r="BI24">
            <v>2.1199756199386011</v>
          </cell>
          <cell r="BJ24">
            <v>1.4443209081662904</v>
          </cell>
          <cell r="BK24">
            <v>2.566290366497685</v>
          </cell>
          <cell r="BL24">
            <v>1.58473415689274</v>
          </cell>
          <cell r="BM24">
            <v>2.1915675379305481</v>
          </cell>
          <cell r="BN24">
            <v>1.5149458820126351</v>
          </cell>
          <cell r="BO24">
            <v>2.5471836751248471</v>
          </cell>
          <cell r="BP24">
            <v>1.6334273322693154</v>
          </cell>
          <cell r="BQ24">
            <v>2.2319357961477282</v>
          </cell>
          <cell r="BR24">
            <v>1.5862045297821792</v>
          </cell>
          <cell r="BS24">
            <v>2.2892310431586869</v>
          </cell>
          <cell r="BT24">
            <v>1.469418550402557</v>
          </cell>
          <cell r="BU24">
            <v>1.9774698589782709</v>
          </cell>
          <cell r="BV24">
            <v>1.3606983213250388</v>
          </cell>
          <cell r="BW24">
            <v>2.1210655639667855</v>
          </cell>
          <cell r="BX24">
            <v>1.7237102286500599</v>
          </cell>
          <cell r="BY24">
            <v>2.9525783762374083</v>
          </cell>
          <cell r="BZ24">
            <v>1.7631719368920813</v>
          </cell>
          <cell r="CA24">
            <v>2.16648495890152</v>
          </cell>
          <cell r="CB24">
            <v>1.7123540447629209</v>
          </cell>
          <cell r="CC24">
            <v>2.9715253570559566</v>
          </cell>
          <cell r="CD24">
            <v>1.7949390956816957</v>
          </cell>
          <cell r="CE24">
            <v>2.0404292373852706</v>
          </cell>
          <cell r="CF24">
            <v>2.8404292373852709</v>
          </cell>
          <cell r="CH24">
            <v>0</v>
          </cell>
          <cell r="CI24">
            <v>7</v>
          </cell>
          <cell r="CJ24">
            <v>5</v>
          </cell>
          <cell r="CK24">
            <v>6</v>
          </cell>
          <cell r="CL24">
            <v>7</v>
          </cell>
          <cell r="CM24">
            <v>7</v>
          </cell>
          <cell r="CN24">
            <v>7</v>
          </cell>
          <cell r="CO24">
            <v>7</v>
          </cell>
          <cell r="CP24">
            <v>7</v>
          </cell>
          <cell r="CQ24">
            <v>8</v>
          </cell>
          <cell r="CR24">
            <v>8</v>
          </cell>
          <cell r="CS24">
            <v>7</v>
          </cell>
          <cell r="CT24">
            <v>10</v>
          </cell>
          <cell r="CU24">
            <v>8</v>
          </cell>
          <cell r="CV24">
            <v>9</v>
          </cell>
          <cell r="CW24">
            <v>10</v>
          </cell>
          <cell r="CX24">
            <v>95</v>
          </cell>
        </row>
        <row r="25">
          <cell r="F25" t="str">
            <v>EPC</v>
          </cell>
          <cell r="G25" t="str">
            <v>PC</v>
          </cell>
          <cell r="H25">
            <v>50</v>
          </cell>
          <cell r="I25" t="str">
            <v>C</v>
          </cell>
          <cell r="J25" t="str">
            <v>50C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3.2</v>
          </cell>
          <cell r="R25">
            <v>0.8</v>
          </cell>
          <cell r="S25">
            <v>12</v>
          </cell>
          <cell r="T25">
            <v>3.2</v>
          </cell>
          <cell r="U25">
            <v>8.8000000000000007</v>
          </cell>
          <cell r="V25">
            <v>0.70055453522846234</v>
          </cell>
          <cell r="W25">
            <v>1.4935256488993991</v>
          </cell>
          <cell r="X25">
            <v>1.4238386217360779</v>
          </cell>
          <cell r="Y25">
            <v>0.89453949941911959</v>
          </cell>
          <cell r="Z25">
            <v>0.78553415348000522</v>
          </cell>
          <cell r="AA25">
            <v>1.7343592657136009</v>
          </cell>
          <cell r="AB25">
            <v>2.4448493679946224</v>
          </cell>
          <cell r="AC25">
            <v>1.485705020392561</v>
          </cell>
          <cell r="AD25">
            <v>1.5197030061013708</v>
          </cell>
          <cell r="AE25">
            <v>0</v>
          </cell>
          <cell r="AF25">
            <v>5.6768093684688177</v>
          </cell>
          <cell r="AG25">
            <v>11.949165420622059</v>
          </cell>
          <cell r="AH25">
            <v>6.3234451109661158</v>
          </cell>
          <cell r="AI25">
            <v>8.3432520482326442</v>
          </cell>
          <cell r="AJ25">
            <v>5.9889689313680075</v>
          </cell>
          <cell r="AK25">
            <v>14.007839477310155</v>
          </cell>
          <cell r="AL25">
            <v>7.4544663037955745</v>
          </cell>
          <cell r="AM25">
            <v>9.6976765679388777</v>
          </cell>
          <cell r="AN25">
            <v>7.1143828574429762</v>
          </cell>
          <cell r="AO25">
            <v>14.174728163212174</v>
          </cell>
          <cell r="AP25">
            <v>7.7297261081277586</v>
          </cell>
          <cell r="AQ25">
            <v>9.9062827151433872</v>
          </cell>
          <cell r="AR25">
            <v>7.2199333359486007</v>
          </cell>
          <cell r="AS25">
            <v>15.991573720807708</v>
          </cell>
          <cell r="AT25">
            <v>9.1292192425903416</v>
          </cell>
          <cell r="AU25">
            <v>12.315901229353752</v>
          </cell>
          <cell r="AV25">
            <v>8.7407039250623608</v>
          </cell>
          <cell r="AW25">
            <v>15.578323012271788</v>
          </cell>
          <cell r="AX25">
            <v>8.4259334528848822</v>
          </cell>
          <cell r="AY25">
            <v>13.223313137737016</v>
          </cell>
          <cell r="AZ25">
            <v>5.0140169999172066</v>
          </cell>
          <cell r="BA25">
            <v>12.165020390939111</v>
          </cell>
          <cell r="BB25">
            <v>8.3228849564022571</v>
          </cell>
          <cell r="BC25">
            <v>14.092855506190464</v>
          </cell>
          <cell r="BD25">
            <v>8.2690203566166094</v>
          </cell>
          <cell r="BE25">
            <v>11.77987747011905</v>
          </cell>
          <cell r="BF25">
            <v>7.2491584770020587</v>
          </cell>
          <cell r="BG25">
            <v>13.165622010389995</v>
          </cell>
          <cell r="BH25">
            <v>8.2717507184696721</v>
          </cell>
          <cell r="BI25">
            <v>11.647164622837417</v>
          </cell>
          <cell r="BJ25">
            <v>7.9351117189291234</v>
          </cell>
          <cell r="BK25">
            <v>14.79868223063553</v>
          </cell>
          <cell r="BL25">
            <v>9.1384737729018504</v>
          </cell>
          <cell r="BM25">
            <v>12.637818387274734</v>
          </cell>
          <cell r="BN25">
            <v>8.7360350945443468</v>
          </cell>
          <cell r="BO25">
            <v>14.688502237834738</v>
          </cell>
          <cell r="BP25">
            <v>9.4192661721586699</v>
          </cell>
          <cell r="BQ25">
            <v>12.87060460404863</v>
          </cell>
          <cell r="BR25">
            <v>9.1469527749023296</v>
          </cell>
          <cell r="BS25">
            <v>17.255778150289874</v>
          </cell>
          <cell r="BT25">
            <v>11.076191104188787</v>
          </cell>
          <cell r="BU25">
            <v>14.905783008398902</v>
          </cell>
          <cell r="BV25">
            <v>10.256679172871548</v>
          </cell>
          <cell r="BW25">
            <v>15.988179490842775</v>
          </cell>
          <cell r="BX25">
            <v>9.9398884337086812</v>
          </cell>
          <cell r="BY25">
            <v>17.026237452083212</v>
          </cell>
          <cell r="BZ25">
            <v>10.167446970410319</v>
          </cell>
          <cell r="CA25">
            <v>12.493178045160228</v>
          </cell>
          <cell r="CB25">
            <v>9.8744022522179264</v>
          </cell>
          <cell r="CC25">
            <v>17.135496463465586</v>
          </cell>
          <cell r="CD25">
            <v>10.350634381482287</v>
          </cell>
          <cell r="CE25">
            <v>11.766269434028152</v>
          </cell>
          <cell r="CF25">
            <v>12.56626943402815</v>
          </cell>
          <cell r="CH25">
            <v>4</v>
          </cell>
          <cell r="CI25">
            <v>25</v>
          </cell>
          <cell r="CJ25">
            <v>5</v>
          </cell>
          <cell r="CK25">
            <v>6</v>
          </cell>
          <cell r="CL25">
            <v>36</v>
          </cell>
          <cell r="CM25">
            <v>38</v>
          </cell>
          <cell r="CN25">
            <v>42</v>
          </cell>
          <cell r="CO25">
            <v>51</v>
          </cell>
          <cell r="CP25">
            <v>46</v>
          </cell>
          <cell r="CQ25">
            <v>46</v>
          </cell>
          <cell r="CR25">
            <v>44</v>
          </cell>
          <cell r="CS25">
            <v>41</v>
          </cell>
          <cell r="CT25">
            <v>57</v>
          </cell>
          <cell r="CU25">
            <v>60</v>
          </cell>
          <cell r="CV25">
            <v>55</v>
          </cell>
          <cell r="CW25">
            <v>55</v>
          </cell>
          <cell r="CX25">
            <v>571</v>
          </cell>
        </row>
        <row r="26">
          <cell r="F26" t="str">
            <v>EPC</v>
          </cell>
          <cell r="G26" t="str">
            <v>PWC</v>
          </cell>
          <cell r="H26">
            <v>65</v>
          </cell>
          <cell r="I26" t="str">
            <v>C</v>
          </cell>
          <cell r="J26" t="str">
            <v>65C</v>
          </cell>
          <cell r="K26">
            <v>15.200000000000001</v>
          </cell>
          <cell r="L26">
            <v>12</v>
          </cell>
          <cell r="M26">
            <v>3.2</v>
          </cell>
          <cell r="N26">
            <v>0</v>
          </cell>
          <cell r="O26">
            <v>11.200000000000001</v>
          </cell>
          <cell r="P26">
            <v>1.6</v>
          </cell>
          <cell r="Q26">
            <v>0.8</v>
          </cell>
          <cell r="R26">
            <v>1.6</v>
          </cell>
          <cell r="S26">
            <v>1.6</v>
          </cell>
          <cell r="T26">
            <v>1.6</v>
          </cell>
          <cell r="U26">
            <v>4</v>
          </cell>
          <cell r="V26">
            <v>2.7594664378131237</v>
          </cell>
          <cell r="W26">
            <v>5.8829594198643287</v>
          </cell>
          <cell r="X26">
            <v>5.608463998111838</v>
          </cell>
          <cell r="Y26">
            <v>3.5235682617345563</v>
          </cell>
          <cell r="Z26">
            <v>3.0941989856323029</v>
          </cell>
          <cell r="AA26">
            <v>6.8315968910059697</v>
          </cell>
          <cell r="AB26">
            <v>9.6301992739075608</v>
          </cell>
          <cell r="AC26">
            <v>5.852154163739355</v>
          </cell>
          <cell r="AD26">
            <v>5.9860713619002599</v>
          </cell>
          <cell r="AE26">
            <v>0.8</v>
          </cell>
          <cell r="AF26">
            <v>0.20196730379306624</v>
          </cell>
          <cell r="AG26">
            <v>0.425122734609515</v>
          </cell>
          <cell r="AH26">
            <v>0.22497305737249862</v>
          </cell>
          <cell r="AI26">
            <v>0.29683295874034782</v>
          </cell>
          <cell r="AJ26">
            <v>0.21307319465178579</v>
          </cell>
          <cell r="AK26">
            <v>0.5188558525647905</v>
          </cell>
          <cell r="AL26">
            <v>0.27611634725943229</v>
          </cell>
          <cell r="AM26">
            <v>0.35920573274028733</v>
          </cell>
          <cell r="AN26">
            <v>0.26351952340331447</v>
          </cell>
          <cell r="AO26">
            <v>0.53262294435412794</v>
          </cell>
          <cell r="AP26">
            <v>0.29044856672785807</v>
          </cell>
          <cell r="AQ26">
            <v>0.37223383803844284</v>
          </cell>
          <cell r="AR26">
            <v>0.27129283236723634</v>
          </cell>
          <cell r="AS26">
            <v>0.43911658911245594</v>
          </cell>
          <cell r="AT26">
            <v>0.25068149545844642</v>
          </cell>
          <cell r="AU26">
            <v>0.3381853865103257</v>
          </cell>
          <cell r="AV26">
            <v>0.24001315699286782</v>
          </cell>
          <cell r="AW26">
            <v>0.42776903541019062</v>
          </cell>
          <cell r="AX26">
            <v>0.9807238518952055</v>
          </cell>
          <cell r="AY26">
            <v>1.5391076451971948</v>
          </cell>
          <cell r="AZ26">
            <v>0.58359896777290943</v>
          </cell>
          <cell r="BA26">
            <v>1.4159292525744709</v>
          </cell>
          <cell r="BB26">
            <v>0.30481009648221913</v>
          </cell>
          <cell r="BC26">
            <v>0.51612447715590803</v>
          </cell>
          <cell r="BD26">
            <v>0.30283740624996863</v>
          </cell>
          <cell r="BE26">
            <v>0.43141598220142052</v>
          </cell>
          <cell r="BF26">
            <v>0.25170993827846055</v>
          </cell>
          <cell r="BG26">
            <v>0.45714518645801522</v>
          </cell>
          <cell r="BH26">
            <v>0.28721704311006768</v>
          </cell>
          <cell r="BI26">
            <v>0.40442033342688122</v>
          </cell>
          <cell r="BJ26">
            <v>0.27552804747487819</v>
          </cell>
          <cell r="BK26">
            <v>0.54197406093662992</v>
          </cell>
          <cell r="BL26">
            <v>0.33467951161282572</v>
          </cell>
          <cell r="BM26">
            <v>0.46283646381376164</v>
          </cell>
          <cell r="BN26">
            <v>0.3199409476388077</v>
          </cell>
          <cell r="BO26">
            <v>0.53793892475345029</v>
          </cell>
          <cell r="BP26">
            <v>0.34496300811160974</v>
          </cell>
          <cell r="BQ26">
            <v>0.47136182365788637</v>
          </cell>
          <cell r="BR26">
            <v>0.33499003920408499</v>
          </cell>
          <cell r="BS26">
            <v>0.42864196759213646</v>
          </cell>
          <cell r="BT26">
            <v>0.27513800345458456</v>
          </cell>
          <cell r="BU26">
            <v>0.37026693908406622</v>
          </cell>
          <cell r="BV26">
            <v>0.25478092632681959</v>
          </cell>
          <cell r="BW26">
            <v>0.39715419701637544</v>
          </cell>
          <cell r="BX26">
            <v>0.36402982479898682</v>
          </cell>
          <cell r="BY26">
            <v>0.62355410505902809</v>
          </cell>
          <cell r="BZ26">
            <v>0.37236373063701272</v>
          </cell>
          <cell r="CA26">
            <v>0.45753928178300085</v>
          </cell>
          <cell r="CB26">
            <v>0.3616315158708916</v>
          </cell>
          <cell r="CC26">
            <v>0.62755551202013171</v>
          </cell>
          <cell r="CD26">
            <v>0.37907262697952704</v>
          </cell>
          <cell r="CE26">
            <v>0.43091761332866452</v>
          </cell>
          <cell r="CF26">
            <v>1.2309176133286646</v>
          </cell>
          <cell r="CH26">
            <v>15</v>
          </cell>
          <cell r="CI26">
            <v>12</v>
          </cell>
          <cell r="CJ26">
            <v>20</v>
          </cell>
          <cell r="CK26">
            <v>24</v>
          </cell>
          <cell r="CL26">
            <v>1</v>
          </cell>
          <cell r="CM26">
            <v>1</v>
          </cell>
          <cell r="CN26">
            <v>2</v>
          </cell>
          <cell r="CO26">
            <v>1</v>
          </cell>
          <cell r="CP26">
            <v>4</v>
          </cell>
          <cell r="CQ26">
            <v>2</v>
          </cell>
          <cell r="CR26">
            <v>2</v>
          </cell>
          <cell r="CS26">
            <v>1</v>
          </cell>
          <cell r="CT26">
            <v>2</v>
          </cell>
          <cell r="CU26">
            <v>1</v>
          </cell>
          <cell r="CV26">
            <v>2</v>
          </cell>
          <cell r="CW26">
            <v>2</v>
          </cell>
          <cell r="CX26">
            <v>21</v>
          </cell>
        </row>
        <row r="27">
          <cell r="F27" t="str">
            <v>EPC</v>
          </cell>
          <cell r="G27" t="str">
            <v>PC</v>
          </cell>
          <cell r="H27">
            <v>52</v>
          </cell>
          <cell r="I27" t="str">
            <v>C</v>
          </cell>
          <cell r="J27" t="str">
            <v>52C</v>
          </cell>
          <cell r="K27">
            <v>5.6000000000000005</v>
          </cell>
          <cell r="L27">
            <v>3.2</v>
          </cell>
          <cell r="M27">
            <v>2.4000000000000004</v>
          </cell>
          <cell r="N27">
            <v>0.8</v>
          </cell>
          <cell r="O27">
            <v>10.4</v>
          </cell>
          <cell r="P27">
            <v>2.4000000000000004</v>
          </cell>
          <cell r="Q27">
            <v>7.2</v>
          </cell>
          <cell r="R27">
            <v>0.8</v>
          </cell>
          <cell r="S27">
            <v>12.8</v>
          </cell>
          <cell r="T27">
            <v>9.6000000000000014</v>
          </cell>
          <cell r="U27">
            <v>6.4</v>
          </cell>
          <cell r="V27">
            <v>4.0604882132252031</v>
          </cell>
          <cell r="W27">
            <v>8.6566326938813116</v>
          </cell>
          <cell r="X27">
            <v>8.2527193107225099</v>
          </cell>
          <cell r="Y27">
            <v>5.1848455916014693</v>
          </cell>
          <cell r="Z27">
            <v>4.5530390724702121</v>
          </cell>
          <cell r="AA27">
            <v>10.052529820010903</v>
          </cell>
          <cell r="AB27">
            <v>14.170605631174453</v>
          </cell>
          <cell r="AC27">
            <v>8.6113035035397285</v>
          </cell>
          <cell r="AD27">
            <v>8.8083594261011342</v>
          </cell>
          <cell r="AE27">
            <v>1.6</v>
          </cell>
          <cell r="AF27">
            <v>7.7165267982381014</v>
          </cell>
          <cell r="AG27">
            <v>16.242584381458723</v>
          </cell>
          <cell r="AH27">
            <v>8.5955032992624538</v>
          </cell>
          <cell r="AI27">
            <v>11.341041038340753</v>
          </cell>
          <cell r="AJ27">
            <v>8.1408474819336316</v>
          </cell>
          <cell r="AK27">
            <v>15.276661435155058</v>
          </cell>
          <cell r="AL27">
            <v>8.1296875287097681</v>
          </cell>
          <cell r="AM27">
            <v>10.576086474720711</v>
          </cell>
          <cell r="AN27">
            <v>7.7587995214589176</v>
          </cell>
          <cell r="AO27">
            <v>15.610397137477037</v>
          </cell>
          <cell r="AP27">
            <v>8.5126214007376806</v>
          </cell>
          <cell r="AQ27">
            <v>10.909627723292362</v>
          </cell>
          <cell r="AR27">
            <v>7.951194928222626</v>
          </cell>
          <cell r="AS27">
            <v>14.375307009102881</v>
          </cell>
          <cell r="AT27">
            <v>8.2065299924101094</v>
          </cell>
          <cell r="AU27">
            <v>11.071134358426704</v>
          </cell>
          <cell r="AV27">
            <v>7.8572818780774512</v>
          </cell>
          <cell r="AW27">
            <v>14.003823507188153</v>
          </cell>
          <cell r="AX27">
            <v>9.0199189006590323</v>
          </cell>
          <cell r="AY27">
            <v>14.155489450200921</v>
          </cell>
          <cell r="AZ27">
            <v>5.3674796933382316</v>
          </cell>
          <cell r="BA27">
            <v>13.022592448029071</v>
          </cell>
          <cell r="BB27">
            <v>9.0073011032648722</v>
          </cell>
          <cell r="BC27">
            <v>15.251753882698587</v>
          </cell>
          <cell r="BD27">
            <v>8.94900705359127</v>
          </cell>
          <cell r="BE27">
            <v>12.748572627008221</v>
          </cell>
          <cell r="BF27">
            <v>9.6779483254436087</v>
          </cell>
          <cell r="BG27">
            <v>17.576689748624627</v>
          </cell>
          <cell r="BH27">
            <v>11.043154356229122</v>
          </cell>
          <cell r="BI27">
            <v>15.549481738516477</v>
          </cell>
          <cell r="BJ27">
            <v>10.593726349900058</v>
          </cell>
          <cell r="BK27">
            <v>16.01562288570786</v>
          </cell>
          <cell r="BL27">
            <v>9.8899582690372139</v>
          </cell>
          <cell r="BM27">
            <v>13.677064635501985</v>
          </cell>
          <cell r="BN27">
            <v>9.4544258340036613</v>
          </cell>
          <cell r="BO27">
            <v>15.896382456948974</v>
          </cell>
          <cell r="BP27">
            <v>10.19384108141092</v>
          </cell>
          <cell r="BQ27">
            <v>13.928993570979996</v>
          </cell>
          <cell r="BR27">
            <v>9.8991345251639729</v>
          </cell>
          <cell r="BS27">
            <v>15.644823940340141</v>
          </cell>
          <cell r="BT27">
            <v>10.042146940309628</v>
          </cell>
          <cell r="BU27">
            <v>13.514218184092556</v>
          </cell>
          <cell r="BV27">
            <v>9.2991424944480592</v>
          </cell>
          <cell r="BW27">
            <v>14.495564968572012</v>
          </cell>
          <cell r="BX27">
            <v>10.75727569517864</v>
          </cell>
          <cell r="BY27">
            <v>18.426356748885315</v>
          </cell>
          <cell r="BZ27">
            <v>11.003547062550275</v>
          </cell>
          <cell r="CA27">
            <v>13.520530078082395</v>
          </cell>
          <cell r="CB27">
            <v>10.686404385785311</v>
          </cell>
          <cell r="CC27">
            <v>18.544600461122268</v>
          </cell>
          <cell r="CD27">
            <v>11.201798531661778</v>
          </cell>
          <cell r="CE27">
            <v>12.733845560716077</v>
          </cell>
          <cell r="CF27">
            <v>13.533845560716077</v>
          </cell>
          <cell r="CH27">
            <v>21</v>
          </cell>
          <cell r="CI27">
            <v>37</v>
          </cell>
          <cell r="CJ27">
            <v>30</v>
          </cell>
          <cell r="CK27">
            <v>36</v>
          </cell>
          <cell r="CL27">
            <v>49</v>
          </cell>
          <cell r="CM27">
            <v>42</v>
          </cell>
          <cell r="CN27">
            <v>46</v>
          </cell>
          <cell r="CO27">
            <v>46</v>
          </cell>
          <cell r="CP27">
            <v>48</v>
          </cell>
          <cell r="CQ27">
            <v>50</v>
          </cell>
          <cell r="CR27">
            <v>58</v>
          </cell>
          <cell r="CS27">
            <v>46</v>
          </cell>
          <cell r="CT27">
            <v>62</v>
          </cell>
          <cell r="CU27">
            <v>55</v>
          </cell>
          <cell r="CV27">
            <v>58</v>
          </cell>
          <cell r="CW27">
            <v>59</v>
          </cell>
          <cell r="CX27">
            <v>619</v>
          </cell>
        </row>
        <row r="28">
          <cell r="F28" t="str">
            <v>EPC</v>
          </cell>
          <cell r="G28" t="str">
            <v>PC</v>
          </cell>
          <cell r="H28">
            <v>52</v>
          </cell>
          <cell r="I28" t="str">
            <v>D</v>
          </cell>
          <cell r="J28" t="str">
            <v>52D</v>
          </cell>
          <cell r="K28">
            <v>27.200000000000003</v>
          </cell>
          <cell r="L28">
            <v>11.200000000000001</v>
          </cell>
          <cell r="M28">
            <v>8.8000000000000007</v>
          </cell>
          <cell r="N28">
            <v>3.2</v>
          </cell>
          <cell r="O28">
            <v>12.8</v>
          </cell>
          <cell r="P28">
            <v>5.6000000000000005</v>
          </cell>
          <cell r="Q28">
            <v>18.400000000000002</v>
          </cell>
          <cell r="R28">
            <v>8.8000000000000007</v>
          </cell>
          <cell r="S28">
            <v>26.400000000000002</v>
          </cell>
          <cell r="T28">
            <v>16.8</v>
          </cell>
          <cell r="U28">
            <v>16</v>
          </cell>
          <cell r="V28">
            <v>7.7826024086816394</v>
          </cell>
          <cell r="W28">
            <v>16.591879329939182</v>
          </cell>
          <cell r="X28">
            <v>15.817712012218141</v>
          </cell>
          <cell r="Y28">
            <v>9.9376207172361504</v>
          </cell>
          <cell r="Z28">
            <v>8.7266582222345743</v>
          </cell>
          <cell r="AA28">
            <v>19.267348821687563</v>
          </cell>
          <cell r="AB28">
            <v>27.160327459751041</v>
          </cell>
          <cell r="AC28">
            <v>16.504998381784482</v>
          </cell>
          <cell r="AD28">
            <v>16.882688900027173</v>
          </cell>
          <cell r="AE28">
            <v>3.2</v>
          </cell>
          <cell r="AF28">
            <v>18.176707569183083</v>
          </cell>
          <cell r="AG28">
            <v>38.260309876324996</v>
          </cell>
          <cell r="AH28">
            <v>20.247185549373782</v>
          </cell>
          <cell r="AI28">
            <v>26.714452223647115</v>
          </cell>
          <cell r="AJ28">
            <v>19.176218512999224</v>
          </cell>
          <cell r="AK28">
            <v>35.985024713920808</v>
          </cell>
          <cell r="AL28">
            <v>19.14993062318301</v>
          </cell>
          <cell r="AM28">
            <v>24.912559251564339</v>
          </cell>
          <cell r="AN28">
            <v>18.27628331721434</v>
          </cell>
          <cell r="AO28">
            <v>36.771157701612573</v>
          </cell>
          <cell r="AP28">
            <v>20.05195263284876</v>
          </cell>
          <cell r="AQ28">
            <v>25.698234192644232</v>
          </cell>
          <cell r="AR28">
            <v>18.729481386479964</v>
          </cell>
          <cell r="AS28">
            <v>33.861834288109009</v>
          </cell>
          <cell r="AT28">
            <v>19.330937315454928</v>
          </cell>
          <cell r="AU28">
            <v>26.078672044294013</v>
          </cell>
          <cell r="AV28">
            <v>18.508263979471334</v>
          </cell>
          <cell r="AW28">
            <v>32.986784261376542</v>
          </cell>
          <cell r="AX28">
            <v>21.246920077107941</v>
          </cell>
          <cell r="AY28">
            <v>33.344041816028835</v>
          </cell>
          <cell r="AZ28">
            <v>12.6433966109745</v>
          </cell>
          <cell r="BA28">
            <v>30.675439988690698</v>
          </cell>
          <cell r="BB28">
            <v>21.217198154357256</v>
          </cell>
          <cell r="BC28">
            <v>35.926353590356676</v>
          </cell>
          <cell r="BD28">
            <v>21.079883281792771</v>
          </cell>
          <cell r="BE28">
            <v>30.029971076952702</v>
          </cell>
          <cell r="BF28">
            <v>22.796944944378282</v>
          </cell>
          <cell r="BG28">
            <v>41.402869185649124</v>
          </cell>
          <cell r="BH28">
            <v>26.012763594673039</v>
          </cell>
          <cell r="BI28">
            <v>36.627668095172147</v>
          </cell>
          <cell r="BJ28">
            <v>24.954110957542355</v>
          </cell>
          <cell r="BK28">
            <v>37.725689464111852</v>
          </cell>
          <cell r="BL28">
            <v>23.296346144843213</v>
          </cell>
          <cell r="BM28">
            <v>32.217085585849119</v>
          </cell>
          <cell r="BN28">
            <v>22.270425297875292</v>
          </cell>
          <cell r="BO28">
            <v>37.444812009702027</v>
          </cell>
          <cell r="BP28">
            <v>24.012158991767947</v>
          </cell>
          <cell r="BQ28">
            <v>32.810518189419547</v>
          </cell>
          <cell r="BR28">
            <v>23.317961325941809</v>
          </cell>
          <cell r="BS28">
            <v>36.852251948356773</v>
          </cell>
          <cell r="BT28">
            <v>23.654835014951573</v>
          </cell>
          <cell r="BU28">
            <v>31.833491722529132</v>
          </cell>
          <cell r="BV28">
            <v>21.904646764699876</v>
          </cell>
          <cell r="BW28">
            <v>34.145108592636298</v>
          </cell>
          <cell r="BX28">
            <v>25.339360526420794</v>
          </cell>
          <cell r="BY28">
            <v>43.404307008485411</v>
          </cell>
          <cell r="BZ28">
            <v>25.919466414007317</v>
          </cell>
          <cell r="CA28">
            <v>31.848359739482976</v>
          </cell>
          <cell r="CB28">
            <v>25.172419219849843</v>
          </cell>
          <cell r="CC28">
            <v>43.682836641754676</v>
          </cell>
          <cell r="CD28">
            <v>26.386458763469967</v>
          </cell>
          <cell r="CE28">
            <v>29.995280654131207</v>
          </cell>
          <cell r="CF28">
            <v>30.795280654131204</v>
          </cell>
          <cell r="CH28">
            <v>47</v>
          </cell>
          <cell r="CI28">
            <v>74</v>
          </cell>
          <cell r="CJ28">
            <v>58</v>
          </cell>
          <cell r="CK28">
            <v>69</v>
          </cell>
          <cell r="CL28">
            <v>114</v>
          </cell>
          <cell r="CM28">
            <v>99</v>
          </cell>
          <cell r="CN28">
            <v>109</v>
          </cell>
          <cell r="CO28">
            <v>107</v>
          </cell>
          <cell r="CP28">
            <v>113</v>
          </cell>
          <cell r="CQ28">
            <v>117</v>
          </cell>
          <cell r="CR28">
            <v>138</v>
          </cell>
          <cell r="CS28">
            <v>107</v>
          </cell>
          <cell r="CT28">
            <v>145</v>
          </cell>
          <cell r="CU28">
            <v>128</v>
          </cell>
          <cell r="CV28">
            <v>137</v>
          </cell>
          <cell r="CW28">
            <v>139</v>
          </cell>
          <cell r="CX28">
            <v>1453</v>
          </cell>
        </row>
        <row r="29">
          <cell r="F29" t="str">
            <v>EPC</v>
          </cell>
          <cell r="G29" t="str">
            <v>PC</v>
          </cell>
          <cell r="H29">
            <v>53</v>
          </cell>
          <cell r="I29" t="str">
            <v>B</v>
          </cell>
          <cell r="J29" t="str">
            <v>53B</v>
          </cell>
          <cell r="K29">
            <v>1.6</v>
          </cell>
          <cell r="L29">
            <v>8.8000000000000007</v>
          </cell>
          <cell r="M29">
            <v>14.4</v>
          </cell>
          <cell r="N29">
            <v>7.2</v>
          </cell>
          <cell r="O29">
            <v>52.800000000000004</v>
          </cell>
          <cell r="P29">
            <v>20</v>
          </cell>
          <cell r="Q29">
            <v>65.600000000000009</v>
          </cell>
          <cell r="R29">
            <v>21.6</v>
          </cell>
          <cell r="S29">
            <v>58.400000000000006</v>
          </cell>
          <cell r="T29">
            <v>29.6</v>
          </cell>
          <cell r="U29">
            <v>71.2</v>
          </cell>
          <cell r="V29">
            <v>28.806398618831309</v>
          </cell>
          <cell r="W29">
            <v>61.412913665050013</v>
          </cell>
          <cell r="X29">
            <v>58.54742328267271</v>
          </cell>
          <cell r="Y29">
            <v>36.782948513998932</v>
          </cell>
          <cell r="Z29">
            <v>32.300711530575917</v>
          </cell>
          <cell r="AA29">
            <v>71.315853147844621</v>
          </cell>
          <cell r="AB29">
            <v>100.53079655602171</v>
          </cell>
          <cell r="AC29">
            <v>61.09133392944198</v>
          </cell>
          <cell r="AD29">
            <v>62.489311501945906</v>
          </cell>
          <cell r="AE29">
            <v>12</v>
          </cell>
          <cell r="AF29">
            <v>42.411927564496537</v>
          </cell>
          <cell r="AG29">
            <v>89.273235259668965</v>
          </cell>
          <cell r="AH29">
            <v>47.242998416327353</v>
          </cell>
          <cell r="AI29">
            <v>62.333148526603352</v>
          </cell>
          <cell r="AJ29">
            <v>44.744098315866381</v>
          </cell>
          <cell r="AK29">
            <v>99.414987836951113</v>
          </cell>
          <cell r="AL29">
            <v>52.905066346827198</v>
          </cell>
          <cell r="AM29">
            <v>68.825345950741777</v>
          </cell>
          <cell r="AN29">
            <v>50.491461326762803</v>
          </cell>
          <cell r="AO29">
            <v>100.81608761105798</v>
          </cell>
          <cell r="AP29">
            <v>54.976768199969165</v>
          </cell>
          <cell r="AQ29">
            <v>70.457271180817045</v>
          </cell>
          <cell r="AR29">
            <v>51.350927041555636</v>
          </cell>
          <cell r="AS29">
            <v>84.136605860424453</v>
          </cell>
          <cell r="AT29">
            <v>48.031640577549766</v>
          </cell>
          <cell r="AU29">
            <v>64.797758221991657</v>
          </cell>
          <cell r="AV29">
            <v>45.987541559386457</v>
          </cell>
          <cell r="AW29">
            <v>81.962366314482381</v>
          </cell>
          <cell r="AX29">
            <v>58.862477809998808</v>
          </cell>
          <cell r="AY29">
            <v>92.376349812994988</v>
          </cell>
          <cell r="AZ29">
            <v>35.027272176655245</v>
          </cell>
          <cell r="BA29">
            <v>84.983254000738583</v>
          </cell>
          <cell r="BB29">
            <v>58.969118210578273</v>
          </cell>
          <cell r="BC29">
            <v>99.850384406656531</v>
          </cell>
          <cell r="BD29">
            <v>58.587477953772606</v>
          </cell>
          <cell r="BE29">
            <v>83.462524194477709</v>
          </cell>
          <cell r="BF29">
            <v>53.90961618943436</v>
          </cell>
          <cell r="BG29">
            <v>97.908416780649233</v>
          </cell>
          <cell r="BH29">
            <v>61.514299606234331</v>
          </cell>
          <cell r="BI29">
            <v>86.616146757491421</v>
          </cell>
          <cell r="BJ29">
            <v>59.010825676508432</v>
          </cell>
          <cell r="BK29">
            <v>104.8512921169054</v>
          </cell>
          <cell r="BL29">
            <v>64.747709838760528</v>
          </cell>
          <cell r="BM29">
            <v>89.541187978305246</v>
          </cell>
          <cell r="BN29">
            <v>61.896360322230514</v>
          </cell>
          <cell r="BO29">
            <v>104.07064729795803</v>
          </cell>
          <cell r="BP29">
            <v>66.737173861289179</v>
          </cell>
          <cell r="BQ29">
            <v>91.190519671178606</v>
          </cell>
          <cell r="BR29">
            <v>64.807785073957604</v>
          </cell>
          <cell r="BS29">
            <v>93.531439763340629</v>
          </cell>
          <cell r="BT29">
            <v>60.036243630733033</v>
          </cell>
          <cell r="BU29">
            <v>80.793768523969362</v>
          </cell>
          <cell r="BV29">
            <v>55.594245699851569</v>
          </cell>
          <cell r="BW29">
            <v>86.660678756357242</v>
          </cell>
          <cell r="BX29">
            <v>70.425875056273881</v>
          </cell>
          <cell r="BY29">
            <v>120.63391651484267</v>
          </cell>
          <cell r="BZ29">
            <v>72.038167707305035</v>
          </cell>
          <cell r="CA29">
            <v>88.516385463690682</v>
          </cell>
          <cell r="CB29">
            <v>69.961893828885039</v>
          </cell>
          <cell r="CC29">
            <v>121.40803601685766</v>
          </cell>
          <cell r="CD29">
            <v>73.336083052137838</v>
          </cell>
          <cell r="CE29">
            <v>83.366108841741053</v>
          </cell>
          <cell r="CF29">
            <v>84.16610884174105</v>
          </cell>
          <cell r="CH29">
            <v>162</v>
          </cell>
          <cell r="CI29">
            <v>214</v>
          </cell>
          <cell r="CJ29">
            <v>214</v>
          </cell>
          <cell r="CK29">
            <v>256</v>
          </cell>
          <cell r="CL29">
            <v>267</v>
          </cell>
          <cell r="CM29">
            <v>269</v>
          </cell>
          <cell r="CN29">
            <v>299</v>
          </cell>
          <cell r="CO29">
            <v>266</v>
          </cell>
          <cell r="CP29">
            <v>306</v>
          </cell>
          <cell r="CQ29">
            <v>325</v>
          </cell>
          <cell r="CR29">
            <v>325</v>
          </cell>
          <cell r="CS29">
            <v>293</v>
          </cell>
          <cell r="CT29">
            <v>402</v>
          </cell>
          <cell r="CU29">
            <v>326</v>
          </cell>
          <cell r="CV29">
            <v>376</v>
          </cell>
          <cell r="CW29">
            <v>385</v>
          </cell>
          <cell r="CX29">
            <v>3839</v>
          </cell>
        </row>
        <row r="30">
          <cell r="F30" t="str">
            <v>EPC</v>
          </cell>
          <cell r="G30" t="str">
            <v>PC</v>
          </cell>
          <cell r="H30">
            <v>54</v>
          </cell>
          <cell r="I30" t="str">
            <v>B</v>
          </cell>
          <cell r="J30" t="str">
            <v>54B</v>
          </cell>
          <cell r="K30">
            <v>0</v>
          </cell>
          <cell r="L30">
            <v>12.8</v>
          </cell>
          <cell r="M30">
            <v>4</v>
          </cell>
          <cell r="N30">
            <v>1.6</v>
          </cell>
          <cell r="O30">
            <v>12</v>
          </cell>
          <cell r="P30">
            <v>2.4000000000000004</v>
          </cell>
          <cell r="Q30">
            <v>4</v>
          </cell>
          <cell r="R30">
            <v>0</v>
          </cell>
          <cell r="S30">
            <v>7.2</v>
          </cell>
          <cell r="T30">
            <v>6.4</v>
          </cell>
          <cell r="U30">
            <v>11.200000000000001</v>
          </cell>
          <cell r="V30">
            <v>3.7333957688059911</v>
          </cell>
          <cell r="W30">
            <v>7.9592980386399752</v>
          </cell>
          <cell r="X30">
            <v>7.5879218797983699</v>
          </cell>
          <cell r="Y30">
            <v>4.7671805894055757</v>
          </cell>
          <cell r="Z30">
            <v>4.1862692158554689</v>
          </cell>
          <cell r="AA30">
            <v>9.24274873489043</v>
          </cell>
          <cell r="AB30">
            <v>13.029093135286701</v>
          </cell>
          <cell r="AC30">
            <v>7.9176203391767759</v>
          </cell>
          <cell r="AD30">
            <v>8.0988024308062361</v>
          </cell>
          <cell r="AE30">
            <v>1.6</v>
          </cell>
          <cell r="AF30">
            <v>8.6219653196619728</v>
          </cell>
          <cell r="AG30">
            <v>18.14844980135312</v>
          </cell>
          <cell r="AH30">
            <v>9.6040787894629442</v>
          </cell>
          <cell r="AI30">
            <v>12.671771261620391</v>
          </cell>
          <cell r="AJ30">
            <v>9.0960747622771994</v>
          </cell>
          <cell r="AK30">
            <v>20.489919477971011</v>
          </cell>
          <cell r="AL30">
            <v>10.903995192365636</v>
          </cell>
          <cell r="AM30">
            <v>14.185243364784046</v>
          </cell>
          <cell r="AN30">
            <v>10.406539289701788</v>
          </cell>
          <cell r="AO30">
            <v>20.788501667663041</v>
          </cell>
          <cell r="AP30">
            <v>11.336331973295366</v>
          </cell>
          <cell r="AQ30">
            <v>14.528446145342651</v>
          </cell>
          <cell r="AR30">
            <v>10.588675455824106</v>
          </cell>
          <cell r="AS30">
            <v>21.57095681224585</v>
          </cell>
          <cell r="AT30">
            <v>12.314359890371913</v>
          </cell>
          <cell r="AU30">
            <v>16.612859882364159</v>
          </cell>
          <cell r="AV30">
            <v>11.790293448781654</v>
          </cell>
          <cell r="AW30">
            <v>21.013524920795447</v>
          </cell>
          <cell r="AX30">
            <v>11.200682588080017</v>
          </cell>
          <cell r="AY30">
            <v>17.57789021795212</v>
          </cell>
          <cell r="AZ30">
            <v>6.6651859074535613</v>
          </cell>
          <cell r="BA30">
            <v>16.171090459986761</v>
          </cell>
          <cell r="BB30">
            <v>12.149335571638193</v>
          </cell>
          <cell r="BC30">
            <v>20.572053032597715</v>
          </cell>
          <cell r="BD30">
            <v>12.070706694553401</v>
          </cell>
          <cell r="BE30">
            <v>17.195682161528079</v>
          </cell>
          <cell r="BF30">
            <v>10.953959080483937</v>
          </cell>
          <cell r="BG30">
            <v>19.894127743027646</v>
          </cell>
          <cell r="BH30">
            <v>12.499163755563551</v>
          </cell>
          <cell r="BI30">
            <v>17.599637956181621</v>
          </cell>
          <cell r="BJ30">
            <v>11.990479907974771</v>
          </cell>
          <cell r="BK30">
            <v>21.602383954583711</v>
          </cell>
          <cell r="BL30">
            <v>13.339891763635842</v>
          </cell>
          <cell r="BM30">
            <v>18.448061854118375</v>
          </cell>
          <cell r="BN30">
            <v>12.752431697086346</v>
          </cell>
          <cell r="BO30">
            <v>21.441548653743972</v>
          </cell>
          <cell r="BP30">
            <v>13.749778612055188</v>
          </cell>
          <cell r="BQ30">
            <v>18.787871653106716</v>
          </cell>
          <cell r="BR30">
            <v>13.352268991142417</v>
          </cell>
          <cell r="BS30">
            <v>24.686619425362593</v>
          </cell>
          <cell r="BT30">
            <v>15.84592199147518</v>
          </cell>
          <cell r="BU30">
            <v>21.324647846101254</v>
          </cell>
          <cell r="BV30">
            <v>14.673504324374338</v>
          </cell>
          <cell r="BW30">
            <v>22.873155818139253</v>
          </cell>
          <cell r="BX30">
            <v>14.509757224611967</v>
          </cell>
          <cell r="BY30">
            <v>24.854058828319012</v>
          </cell>
          <cell r="BZ30">
            <v>14.841935914941269</v>
          </cell>
          <cell r="CA30">
            <v>18.236923040744063</v>
          </cell>
          <cell r="CB30">
            <v>14.414163737689581</v>
          </cell>
          <cell r="CC30">
            <v>25.013549726062202</v>
          </cell>
          <cell r="CD30">
            <v>15.109343831940164</v>
          </cell>
          <cell r="CE30">
            <v>17.175817823884902</v>
          </cell>
          <cell r="CF30">
            <v>17.975817823884903</v>
          </cell>
          <cell r="CH30">
            <v>19</v>
          </cell>
          <cell r="CI30">
            <v>32</v>
          </cell>
          <cell r="CJ30">
            <v>28</v>
          </cell>
          <cell r="CK30">
            <v>33</v>
          </cell>
          <cell r="CL30">
            <v>54</v>
          </cell>
          <cell r="CM30">
            <v>55</v>
          </cell>
          <cell r="CN30">
            <v>62</v>
          </cell>
          <cell r="CO30">
            <v>68</v>
          </cell>
          <cell r="CP30">
            <v>62</v>
          </cell>
          <cell r="CQ30">
            <v>67</v>
          </cell>
          <cell r="CR30">
            <v>66</v>
          </cell>
          <cell r="CS30">
            <v>60</v>
          </cell>
          <cell r="CT30">
            <v>84</v>
          </cell>
          <cell r="CU30">
            <v>86</v>
          </cell>
          <cell r="CV30">
            <v>80</v>
          </cell>
          <cell r="CW30">
            <v>79</v>
          </cell>
          <cell r="CX30">
            <v>823</v>
          </cell>
        </row>
        <row r="31">
          <cell r="F31" t="str">
            <v>EPC</v>
          </cell>
          <cell r="G31" t="str">
            <v>PC</v>
          </cell>
          <cell r="H31">
            <v>50</v>
          </cell>
          <cell r="I31" t="str">
            <v>A</v>
          </cell>
          <cell r="J31" t="str">
            <v>50A</v>
          </cell>
          <cell r="K31">
            <v>38.400000000000006</v>
          </cell>
          <cell r="L31">
            <v>33.6</v>
          </cell>
          <cell r="M31">
            <v>21.6</v>
          </cell>
          <cell r="N31">
            <v>10.4</v>
          </cell>
          <cell r="O31">
            <v>37.6</v>
          </cell>
          <cell r="P31">
            <v>13.600000000000001</v>
          </cell>
          <cell r="Q31">
            <v>46.400000000000006</v>
          </cell>
          <cell r="R31">
            <v>16</v>
          </cell>
          <cell r="S31">
            <v>52</v>
          </cell>
          <cell r="T31">
            <v>43.2</v>
          </cell>
          <cell r="U31">
            <v>56.800000000000004</v>
          </cell>
          <cell r="V31">
            <v>21.366913324468104</v>
          </cell>
          <cell r="W31">
            <v>45.552532291431689</v>
          </cell>
          <cell r="X31">
            <v>43.427077962950385</v>
          </cell>
          <cell r="Y31">
            <v>27.28345473228315</v>
          </cell>
          <cell r="Z31">
            <v>23.958791681140163</v>
          </cell>
          <cell r="AA31">
            <v>52.897957604264832</v>
          </cell>
          <cell r="AB31">
            <v>74.567905723835992</v>
          </cell>
          <cell r="AC31">
            <v>45.314003121973116</v>
          </cell>
          <cell r="AD31">
            <v>46.350941686091815</v>
          </cell>
          <cell r="AE31">
            <v>8.8000000000000007</v>
          </cell>
          <cell r="AF31">
            <v>29.348033338876533</v>
          </cell>
          <cell r="AG31">
            <v>61.77493066510273</v>
          </cell>
          <cell r="AH31">
            <v>32.691018120843694</v>
          </cell>
          <cell r="AI31">
            <v>43.133038890863105</v>
          </cell>
          <cell r="AJ31">
            <v>30.961839381034608</v>
          </cell>
          <cell r="AK31">
            <v>72.417887109112883</v>
          </cell>
          <cell r="AL31">
            <v>38.53818428754694</v>
          </cell>
          <cell r="AM31">
            <v>50.135158105948172</v>
          </cell>
          <cell r="AN31">
            <v>36.780017036591993</v>
          </cell>
          <cell r="AO31">
            <v>73.28067012679503</v>
          </cell>
          <cell r="AP31">
            <v>39.961225540132197</v>
          </cell>
          <cell r="AQ31">
            <v>51.213612527345063</v>
          </cell>
          <cell r="AR31">
            <v>37.325693095281451</v>
          </cell>
          <cell r="AS31">
            <v>82.673418858515333</v>
          </cell>
          <cell r="AT31">
            <v>47.196340989995349</v>
          </cell>
          <cell r="AU31">
            <v>63.670885600809974</v>
          </cell>
          <cell r="AV31">
            <v>45.187790103152594</v>
          </cell>
          <cell r="AW31">
            <v>80.536990667216415</v>
          </cell>
          <cell r="AX31">
            <v>43.560486152650157</v>
          </cell>
          <cell r="AY31">
            <v>68.362033957357411</v>
          </cell>
          <cell r="AZ31">
            <v>25.921521848628579</v>
          </cell>
          <cell r="BA31">
            <v>62.890860134288999</v>
          </cell>
          <cell r="BB31">
            <v>43.027744868947529</v>
          </cell>
          <cell r="BC31">
            <v>72.857403937663904</v>
          </cell>
          <cell r="BD31">
            <v>42.749275051187766</v>
          </cell>
          <cell r="BE31">
            <v>60.899743902124897</v>
          </cell>
          <cell r="BF31">
            <v>37.476781560350268</v>
          </cell>
          <cell r="BG31">
            <v>68.063781714091689</v>
          </cell>
          <cell r="BH31">
            <v>42.763390506805479</v>
          </cell>
          <cell r="BI31">
            <v>60.213643521838719</v>
          </cell>
          <cell r="BJ31">
            <v>41.023030395973208</v>
          </cell>
          <cell r="BK31">
            <v>76.506394928191227</v>
          </cell>
          <cell r="BL31">
            <v>47.244185165568062</v>
          </cell>
          <cell r="BM31">
            <v>65.335136568175045</v>
          </cell>
          <cell r="BN31">
            <v>45.163653130285873</v>
          </cell>
          <cell r="BO31">
            <v>75.936785154089023</v>
          </cell>
          <cell r="BP31">
            <v>48.69582889002784</v>
          </cell>
          <cell r="BQ31">
            <v>66.538597386968391</v>
          </cell>
          <cell r="BR31">
            <v>47.288020006098847</v>
          </cell>
          <cell r="BS31">
            <v>89.209117229800484</v>
          </cell>
          <cell r="BT31">
            <v>57.261818161277887</v>
          </cell>
          <cell r="BU31">
            <v>77.060085741533953</v>
          </cell>
          <cell r="BV31">
            <v>53.025096101260459</v>
          </cell>
          <cell r="BW31">
            <v>82.655871330017376</v>
          </cell>
          <cell r="BX31">
            <v>51.38734775162601</v>
          </cell>
          <cell r="BY31">
            <v>88.022435129637756</v>
          </cell>
          <cell r="BZ31">
            <v>52.563782450800524</v>
          </cell>
          <cell r="CA31">
            <v>64.587373290073643</v>
          </cell>
          <cell r="CB31">
            <v>51.048796549202116</v>
          </cell>
          <cell r="CC31">
            <v>88.587283603576807</v>
          </cell>
          <cell r="CD31">
            <v>53.510826802380123</v>
          </cell>
          <cell r="CE31">
            <v>60.829392923088932</v>
          </cell>
          <cell r="CF31">
            <v>61.629392923088929</v>
          </cell>
          <cell r="CH31">
            <v>117</v>
          </cell>
          <cell r="CI31">
            <v>193</v>
          </cell>
          <cell r="CJ31">
            <v>158</v>
          </cell>
          <cell r="CK31">
            <v>190</v>
          </cell>
          <cell r="CL31">
            <v>185</v>
          </cell>
          <cell r="CM31">
            <v>195</v>
          </cell>
          <cell r="CN31">
            <v>218</v>
          </cell>
          <cell r="CO31">
            <v>262</v>
          </cell>
          <cell r="CP31">
            <v>240</v>
          </cell>
          <cell r="CQ31">
            <v>238</v>
          </cell>
          <cell r="CR31">
            <v>226</v>
          </cell>
          <cell r="CS31">
            <v>213</v>
          </cell>
          <cell r="CT31">
            <v>296</v>
          </cell>
          <cell r="CU31">
            <v>311</v>
          </cell>
          <cell r="CV31">
            <v>283</v>
          </cell>
          <cell r="CW31">
            <v>281</v>
          </cell>
          <cell r="CX31">
            <v>2948</v>
          </cell>
        </row>
        <row r="32">
          <cell r="F32" t="str">
            <v>EPC</v>
          </cell>
          <cell r="G32" t="str">
            <v>PC</v>
          </cell>
          <cell r="H32">
            <v>52</v>
          </cell>
          <cell r="I32" t="str">
            <v>A</v>
          </cell>
          <cell r="J32" t="str">
            <v>52A</v>
          </cell>
          <cell r="K32">
            <v>35.200000000000003</v>
          </cell>
          <cell r="L32">
            <v>29.6</v>
          </cell>
          <cell r="M32">
            <v>16.8</v>
          </cell>
          <cell r="N32">
            <v>8</v>
          </cell>
          <cell r="O32">
            <v>36</v>
          </cell>
          <cell r="P32">
            <v>7.2</v>
          </cell>
          <cell r="Q32">
            <v>61.6</v>
          </cell>
          <cell r="R32">
            <v>18.400000000000002</v>
          </cell>
          <cell r="S32">
            <v>51.2</v>
          </cell>
          <cell r="T32">
            <v>28.8</v>
          </cell>
          <cell r="U32">
            <v>40.800000000000004</v>
          </cell>
          <cell r="V32">
            <v>22.163498163854243</v>
          </cell>
          <cell r="W32">
            <v>47.250786787435501</v>
          </cell>
          <cell r="X32">
            <v>45.046092904360371</v>
          </cell>
          <cell r="Y32">
            <v>28.300615520824689</v>
          </cell>
          <cell r="Z32">
            <v>24.852004937233247</v>
          </cell>
          <cell r="AA32">
            <v>54.870058600892847</v>
          </cell>
          <cell r="AB32">
            <v>77.347889070160576</v>
          </cell>
          <cell r="AC32">
            <v>47.003364956821031</v>
          </cell>
          <cell r="AD32">
            <v>48.078961867468699</v>
          </cell>
          <cell r="AE32">
            <v>8.8000000000000007</v>
          </cell>
          <cell r="AF32">
            <v>39.268547484367225</v>
          </cell>
          <cell r="AG32">
            <v>82.656707185645487</v>
          </cell>
          <cell r="AH32">
            <v>43.741561234024488</v>
          </cell>
          <cell r="AI32">
            <v>57.713297728445163</v>
          </cell>
          <cell r="AJ32">
            <v>41.427868296951154</v>
          </cell>
          <cell r="AK32">
            <v>77.741232636677978</v>
          </cell>
          <cell r="AL32">
            <v>41.371076534989712</v>
          </cell>
          <cell r="AM32">
            <v>53.820528949134271</v>
          </cell>
          <cell r="AN32">
            <v>39.483668675868714</v>
          </cell>
          <cell r="AO32">
            <v>79.439576544049814</v>
          </cell>
          <cell r="AP32">
            <v>43.319784461531754</v>
          </cell>
          <cell r="AQ32">
            <v>55.517883302976685</v>
          </cell>
          <cell r="AR32">
            <v>40.462747523621807</v>
          </cell>
          <cell r="AS32">
            <v>73.154340112990212</v>
          </cell>
          <cell r="AT32">
            <v>41.76211929470923</v>
          </cell>
          <cell r="AU32">
            <v>56.339772623993667</v>
          </cell>
          <cell r="AV32">
            <v>39.984834446216368</v>
          </cell>
          <cell r="AW32">
            <v>71.263901847690818</v>
          </cell>
          <cell r="AX32">
            <v>45.901365072242619</v>
          </cell>
          <cell r="AY32">
            <v>72.035712979911352</v>
          </cell>
          <cell r="AZ32">
            <v>27.314507772765662</v>
          </cell>
          <cell r="BA32">
            <v>66.270526013303481</v>
          </cell>
          <cell r="BB32">
            <v>45.837154503281248</v>
          </cell>
          <cell r="BC32">
            <v>77.614480869732816</v>
          </cell>
          <cell r="BD32">
            <v>45.540502561608918</v>
          </cell>
          <cell r="BE32">
            <v>64.876069590775174</v>
          </cell>
          <cell r="BF32">
            <v>49.250003700590817</v>
          </cell>
          <cell r="BG32">
            <v>89.445821165223109</v>
          </cell>
          <cell r="BH32">
            <v>56.197385501699308</v>
          </cell>
          <cell r="BI32">
            <v>79.129584847117201</v>
          </cell>
          <cell r="BJ32">
            <v>53.910296313935852</v>
          </cell>
          <cell r="BK32">
            <v>81.501725351713333</v>
          </cell>
          <cell r="BL32">
            <v>50.328898746878266</v>
          </cell>
          <cell r="BM32">
            <v>69.601062256221212</v>
          </cell>
          <cell r="BN32">
            <v>48.112522577485301</v>
          </cell>
          <cell r="BO32">
            <v>80.894924058695892</v>
          </cell>
          <cell r="BP32">
            <v>51.875324614291131</v>
          </cell>
          <cell r="BQ32">
            <v>70.883100616764878</v>
          </cell>
          <cell r="BR32">
            <v>50.375595694723344</v>
          </cell>
          <cell r="BS32">
            <v>79.614770718619823</v>
          </cell>
          <cell r="BT32">
            <v>51.103369985131224</v>
          </cell>
          <cell r="BU32">
            <v>68.772354759048781</v>
          </cell>
          <cell r="BV32">
            <v>47.322302916191234</v>
          </cell>
          <cell r="BW32">
            <v>73.76631950673314</v>
          </cell>
          <cell r="BX32">
            <v>54.742580759909089</v>
          </cell>
          <cell r="BY32">
            <v>93.76968212210528</v>
          </cell>
          <cell r="BZ32">
            <v>55.995828384978076</v>
          </cell>
          <cell r="CA32">
            <v>68.804475286241527</v>
          </cell>
          <cell r="CB32">
            <v>54.381924540996366</v>
          </cell>
          <cell r="CC32">
            <v>94.371411235488893</v>
          </cell>
          <cell r="CD32">
            <v>57.004708083345498</v>
          </cell>
          <cell r="CE32">
            <v>64.801125186755144</v>
          </cell>
          <cell r="CF32">
            <v>65.601125186755141</v>
          </cell>
          <cell r="CH32">
            <v>125</v>
          </cell>
          <cell r="CI32">
            <v>163</v>
          </cell>
          <cell r="CJ32">
            <v>164</v>
          </cell>
          <cell r="CK32">
            <v>197</v>
          </cell>
          <cell r="CL32">
            <v>247</v>
          </cell>
          <cell r="CM32">
            <v>213</v>
          </cell>
          <cell r="CN32">
            <v>236</v>
          </cell>
          <cell r="CO32">
            <v>232</v>
          </cell>
          <cell r="CP32">
            <v>243</v>
          </cell>
          <cell r="CQ32">
            <v>253</v>
          </cell>
          <cell r="CR32">
            <v>297</v>
          </cell>
          <cell r="CS32">
            <v>232</v>
          </cell>
          <cell r="CT32">
            <v>314</v>
          </cell>
          <cell r="CU32">
            <v>278</v>
          </cell>
          <cell r="CV32">
            <v>295</v>
          </cell>
          <cell r="CW32">
            <v>299</v>
          </cell>
          <cell r="CX32">
            <v>3139</v>
          </cell>
        </row>
        <row r="33">
          <cell r="F33" t="str">
            <v>EPC</v>
          </cell>
          <cell r="G33" t="str">
            <v>PC</v>
          </cell>
          <cell r="H33">
            <v>54</v>
          </cell>
          <cell r="I33" t="str">
            <v>A</v>
          </cell>
          <cell r="J33" t="str">
            <v>54A</v>
          </cell>
          <cell r="K33">
            <v>13.600000000000001</v>
          </cell>
          <cell r="L33">
            <v>11.200000000000001</v>
          </cell>
          <cell r="M33">
            <v>1.6</v>
          </cell>
          <cell r="N33">
            <v>0</v>
          </cell>
          <cell r="O33">
            <v>9.6000000000000014</v>
          </cell>
          <cell r="P33">
            <v>0.8</v>
          </cell>
          <cell r="Q33">
            <v>0</v>
          </cell>
          <cell r="R33">
            <v>0.8</v>
          </cell>
          <cell r="S33">
            <v>6.4</v>
          </cell>
          <cell r="T33">
            <v>8.8000000000000007</v>
          </cell>
          <cell r="U33">
            <v>4</v>
          </cell>
          <cell r="V33">
            <v>2.1101802171512123</v>
          </cell>
          <cell r="W33">
            <v>4.4987336740138986</v>
          </cell>
          <cell r="X33">
            <v>4.2888254103208174</v>
          </cell>
          <cell r="Y33">
            <v>2.6944933766205432</v>
          </cell>
          <cell r="Z33">
            <v>2.366152165483526</v>
          </cell>
          <cell r="AA33">
            <v>5.2241623284163303</v>
          </cell>
          <cell r="AB33">
            <v>7.3642700329881352</v>
          </cell>
          <cell r="AC33">
            <v>4.4751767134477429</v>
          </cell>
          <cell r="AD33">
            <v>4.5775839826296112</v>
          </cell>
          <cell r="AE33">
            <v>0.8</v>
          </cell>
          <cell r="AF33">
            <v>10.210222089073389</v>
          </cell>
          <cell r="AG33">
            <v>21.491585291076067</v>
          </cell>
          <cell r="AH33">
            <v>11.373251198048223</v>
          </cell>
          <cell r="AI33">
            <v>15.00604491507678</v>
          </cell>
          <cell r="AJ33">
            <v>10.771667481644053</v>
          </cell>
          <cell r="AK33">
            <v>24.264378329176196</v>
          </cell>
          <cell r="AL33">
            <v>12.912625885696148</v>
          </cell>
          <cell r="AM33">
            <v>16.798314510928474</v>
          </cell>
          <cell r="AN33">
            <v>12.323533369383696</v>
          </cell>
          <cell r="AO33">
            <v>24.617962501179917</v>
          </cell>
          <cell r="AP33">
            <v>13.424603652586615</v>
          </cell>
          <cell r="AQ33">
            <v>17.204738856326824</v>
          </cell>
          <cell r="AR33">
            <v>12.539220934528547</v>
          </cell>
          <cell r="AS33">
            <v>25.544554119764822</v>
          </cell>
          <cell r="AT33">
            <v>14.582794607019373</v>
          </cell>
          <cell r="AU33">
            <v>19.673123544904925</v>
          </cell>
          <cell r="AV33">
            <v>13.962189610399328</v>
          </cell>
          <cell r="AW33">
            <v>24.884437406205137</v>
          </cell>
          <cell r="AX33">
            <v>13.263966222726337</v>
          </cell>
          <cell r="AY33">
            <v>20.815922626522251</v>
          </cell>
          <cell r="AZ33">
            <v>7.8929833114581642</v>
          </cell>
          <cell r="BA33">
            <v>19.149975544721165</v>
          </cell>
          <cell r="BB33">
            <v>14.387371071676808</v>
          </cell>
          <cell r="BC33">
            <v>24.361641749128871</v>
          </cell>
          <cell r="BD33">
            <v>14.294257927760604</v>
          </cell>
          <cell r="BE33">
            <v>20.363307822862197</v>
          </cell>
          <cell r="BF33">
            <v>12.971793647941505</v>
          </cell>
          <cell r="BG33">
            <v>23.55883548516432</v>
          </cell>
          <cell r="BH33">
            <v>14.801641289483152</v>
          </cell>
          <cell r="BI33">
            <v>20.841676527057189</v>
          </cell>
          <cell r="BJ33">
            <v>14.199252522601704</v>
          </cell>
          <cell r="BK33">
            <v>25.581770472533339</v>
          </cell>
          <cell r="BL33">
            <v>15.797240246410864</v>
          </cell>
          <cell r="BM33">
            <v>21.846389037771758</v>
          </cell>
          <cell r="BN33">
            <v>15.101563851812777</v>
          </cell>
          <cell r="BO33">
            <v>25.391307616275753</v>
          </cell>
          <cell r="BP33">
            <v>16.282632566907459</v>
          </cell>
          <cell r="BQ33">
            <v>22.248795378679006</v>
          </cell>
          <cell r="BR33">
            <v>15.811897489510756</v>
          </cell>
          <cell r="BS33">
            <v>29.234154582666225</v>
          </cell>
          <cell r="BT33">
            <v>18.764907621483765</v>
          </cell>
          <cell r="BU33">
            <v>25.252872449330429</v>
          </cell>
          <cell r="BV33">
            <v>17.376518278864349</v>
          </cell>
          <cell r="BW33">
            <v>27.086631889901749</v>
          </cell>
          <cell r="BX33">
            <v>17.182607239672063</v>
          </cell>
          <cell r="BY33">
            <v>29.432438086167249</v>
          </cell>
          <cell r="BZ33">
            <v>17.575976741377819</v>
          </cell>
          <cell r="CA33">
            <v>21.596356232460071</v>
          </cell>
          <cell r="CB33">
            <v>17.069404426211346</v>
          </cell>
          <cell r="CC33">
            <v>29.621308886126286</v>
          </cell>
          <cell r="CD33">
            <v>17.892644011508086</v>
          </cell>
          <cell r="CE33">
            <v>20.339784265126855</v>
          </cell>
          <cell r="CF33">
            <v>21.139784265126856</v>
          </cell>
          <cell r="CH33">
            <v>11</v>
          </cell>
          <cell r="CI33">
            <v>23</v>
          </cell>
          <cell r="CJ33">
            <v>16</v>
          </cell>
          <cell r="CK33">
            <v>19</v>
          </cell>
          <cell r="CL33">
            <v>64</v>
          </cell>
          <cell r="CM33">
            <v>66</v>
          </cell>
          <cell r="CN33">
            <v>73</v>
          </cell>
          <cell r="CO33">
            <v>81</v>
          </cell>
          <cell r="CP33">
            <v>73</v>
          </cell>
          <cell r="CQ33">
            <v>79</v>
          </cell>
          <cell r="CR33">
            <v>78</v>
          </cell>
          <cell r="CS33">
            <v>71</v>
          </cell>
          <cell r="CT33">
            <v>99</v>
          </cell>
          <cell r="CU33">
            <v>102</v>
          </cell>
          <cell r="CV33">
            <v>94</v>
          </cell>
          <cell r="CW33">
            <v>94</v>
          </cell>
          <cell r="CX33">
            <v>974</v>
          </cell>
        </row>
        <row r="34">
          <cell r="F34" t="str">
            <v>EPC</v>
          </cell>
          <cell r="G34" t="str">
            <v>PC</v>
          </cell>
          <cell r="H34">
            <v>50</v>
          </cell>
          <cell r="I34" t="str">
            <v>B</v>
          </cell>
          <cell r="J34" t="str">
            <v>50B</v>
          </cell>
          <cell r="K34">
            <v>0</v>
          </cell>
          <cell r="L34">
            <v>3.2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2.4000000000000004</v>
          </cell>
          <cell r="R34">
            <v>0.8</v>
          </cell>
          <cell r="S34">
            <v>4.8000000000000007</v>
          </cell>
          <cell r="T34">
            <v>5.6000000000000005</v>
          </cell>
          <cell r="U34">
            <v>6.4</v>
          </cell>
          <cell r="V34">
            <v>0.52541590142134675</v>
          </cell>
          <cell r="W34">
            <v>1.1201442366745495</v>
          </cell>
          <cell r="X34">
            <v>1.0678789663020585</v>
          </cell>
          <cell r="Y34">
            <v>0.67090462456433986</v>
          </cell>
          <cell r="Z34">
            <v>0.58915061511000399</v>
          </cell>
          <cell r="AA34">
            <v>1.3007694492852009</v>
          </cell>
          <cell r="AB34">
            <v>1.8336370259959669</v>
          </cell>
          <cell r="AC34">
            <v>1.114278765294421</v>
          </cell>
          <cell r="AD34">
            <v>1.1397772545760281</v>
          </cell>
          <cell r="AE34">
            <v>0</v>
          </cell>
          <cell r="AF34">
            <v>4.230887967886928</v>
          </cell>
          <cell r="AG34">
            <v>8.9056328868828238</v>
          </cell>
          <cell r="AH34">
            <v>4.7128212520541535</v>
          </cell>
          <cell r="AI34">
            <v>6.2181698226439854</v>
          </cell>
          <cell r="AJ34">
            <v>4.4635383975572935</v>
          </cell>
          <cell r="AK34">
            <v>9.7915912065492918</v>
          </cell>
          <cell r="AL34">
            <v>5.2107312357479136</v>
          </cell>
          <cell r="AM34">
            <v>6.7787530518463104</v>
          </cell>
          <cell r="AN34">
            <v>4.9730102018802036</v>
          </cell>
          <cell r="AO34">
            <v>9.9404703851609408</v>
          </cell>
          <cell r="AP34">
            <v>5.4207116057904727</v>
          </cell>
          <cell r="AQ34">
            <v>6.9470898364374181</v>
          </cell>
          <cell r="AR34">
            <v>5.0632035184348396</v>
          </cell>
          <cell r="AS34">
            <v>10.527377427167508</v>
          </cell>
          <cell r="AT34">
            <v>6.0098360711715246</v>
          </cell>
          <cell r="AU34">
            <v>8.1076536218834772</v>
          </cell>
          <cell r="AV34">
            <v>5.7540734142085626</v>
          </cell>
          <cell r="AW34">
            <v>10.255331269812688</v>
          </cell>
          <cell r="AX34">
            <v>5.7282303598398778</v>
          </cell>
          <cell r="AY34">
            <v>8.989648944749332</v>
          </cell>
          <cell r="AZ34">
            <v>3.4086958512407088</v>
          </cell>
          <cell r="BA34">
            <v>8.270186267325677</v>
          </cell>
          <cell r="BB34">
            <v>5.8030104430445846</v>
          </cell>
          <cell r="BC34">
            <v>9.8260384593965586</v>
          </cell>
          <cell r="BD34">
            <v>5.7654541345405148</v>
          </cell>
          <cell r="BE34">
            <v>8.2133481761396325</v>
          </cell>
          <cell r="BF34">
            <v>5.3672757557349122</v>
          </cell>
          <cell r="BG34">
            <v>9.7478243922678818</v>
          </cell>
          <cell r="BH34">
            <v>6.1244028847725938</v>
          </cell>
          <cell r="BI34">
            <v>8.6235587898281878</v>
          </cell>
          <cell r="BJ34">
            <v>5.8751554243396313</v>
          </cell>
          <cell r="BK34">
            <v>10.318165873675419</v>
          </cell>
          <cell r="BL34">
            <v>6.3716678790381955</v>
          </cell>
          <cell r="BM34">
            <v>8.8115349981189421</v>
          </cell>
          <cell r="BN34">
            <v>6.0910733657862481</v>
          </cell>
          <cell r="BO34">
            <v>10.241344476745532</v>
          </cell>
          <cell r="BP34">
            <v>6.5674462940650002</v>
          </cell>
          <cell r="BQ34">
            <v>8.9738418008696694</v>
          </cell>
          <cell r="BR34">
            <v>6.3775797398188185</v>
          </cell>
          <cell r="BS34">
            <v>11.64133878025013</v>
          </cell>
          <cell r="BT34">
            <v>7.4723777690946029</v>
          </cell>
          <cell r="BU34">
            <v>10.055951593394393</v>
          </cell>
          <cell r="BV34">
            <v>6.9195069600339991</v>
          </cell>
          <cell r="BW34">
            <v>10.786173321845887</v>
          </cell>
          <cell r="BX34">
            <v>6.9304425912001903</v>
          </cell>
          <cell r="BY34">
            <v>11.871296342284849</v>
          </cell>
          <cell r="BZ34">
            <v>7.0891044700800325</v>
          </cell>
          <cell r="CA34">
            <v>8.7106866240067475</v>
          </cell>
          <cell r="CB34">
            <v>6.8847833039390309</v>
          </cell>
          <cell r="CC34">
            <v>11.947475598320452</v>
          </cell>
          <cell r="CD34">
            <v>7.2168292271869054</v>
          </cell>
          <cell r="CE34">
            <v>8.2038601709637273</v>
          </cell>
          <cell r="CF34">
            <v>9.0038601709637263</v>
          </cell>
          <cell r="CH34">
            <v>3</v>
          </cell>
          <cell r="CI34">
            <v>18</v>
          </cell>
          <cell r="CJ34">
            <v>4</v>
          </cell>
          <cell r="CK34">
            <v>4</v>
          </cell>
          <cell r="CL34">
            <v>27</v>
          </cell>
          <cell r="CM34">
            <v>27</v>
          </cell>
          <cell r="CN34">
            <v>30</v>
          </cell>
          <cell r="CO34">
            <v>33</v>
          </cell>
          <cell r="CP34">
            <v>31</v>
          </cell>
          <cell r="CQ34">
            <v>32</v>
          </cell>
          <cell r="CR34">
            <v>32</v>
          </cell>
          <cell r="CS34">
            <v>29</v>
          </cell>
          <cell r="CT34">
            <v>40</v>
          </cell>
          <cell r="CU34">
            <v>41</v>
          </cell>
          <cell r="CV34">
            <v>38</v>
          </cell>
          <cell r="CW34">
            <v>38</v>
          </cell>
          <cell r="CX34">
            <v>398</v>
          </cell>
        </row>
        <row r="35">
          <cell r="F35" t="str">
            <v>EPC</v>
          </cell>
          <cell r="G35" t="str">
            <v>PC</v>
          </cell>
          <cell r="H35">
            <v>52</v>
          </cell>
          <cell r="I35" t="str">
            <v>B</v>
          </cell>
          <cell r="J35" t="str">
            <v>52B</v>
          </cell>
          <cell r="K35">
            <v>12</v>
          </cell>
          <cell r="L35">
            <v>4</v>
          </cell>
          <cell r="M35">
            <v>0.8</v>
          </cell>
          <cell r="N35">
            <v>0</v>
          </cell>
          <cell r="O35">
            <v>8</v>
          </cell>
          <cell r="P35">
            <v>1.6</v>
          </cell>
          <cell r="Q35">
            <v>9.6000000000000014</v>
          </cell>
          <cell r="R35">
            <v>4</v>
          </cell>
          <cell r="S35">
            <v>4.8000000000000007</v>
          </cell>
          <cell r="T35">
            <v>6.4</v>
          </cell>
          <cell r="U35">
            <v>9.6000000000000014</v>
          </cell>
          <cell r="V35">
            <v>4.0604882132252031</v>
          </cell>
          <cell r="W35">
            <v>8.6566326938813116</v>
          </cell>
          <cell r="X35">
            <v>8.2527193107225099</v>
          </cell>
          <cell r="Y35">
            <v>5.1848455916014693</v>
          </cell>
          <cell r="Z35">
            <v>4.5530390724702121</v>
          </cell>
          <cell r="AA35">
            <v>10.052529820010903</v>
          </cell>
          <cell r="AB35">
            <v>14.170605631174453</v>
          </cell>
          <cell r="AC35">
            <v>8.6113035035397285</v>
          </cell>
          <cell r="AD35">
            <v>8.8083594261011342</v>
          </cell>
          <cell r="AE35">
            <v>1.6</v>
          </cell>
          <cell r="AF35">
            <v>8.4024402914148215</v>
          </cell>
          <cell r="AG35">
            <v>17.686369659810605</v>
          </cell>
          <cell r="AH35">
            <v>9.3595480369746724</v>
          </cell>
          <cell r="AI35">
            <v>12.349133575082154</v>
          </cell>
          <cell r="AJ35">
            <v>8.8644783692166236</v>
          </cell>
          <cell r="AK35">
            <v>16.63458689605773</v>
          </cell>
          <cell r="AL35">
            <v>8.8523264201506375</v>
          </cell>
          <cell r="AM35">
            <v>11.51618305025144</v>
          </cell>
          <cell r="AN35">
            <v>8.448470590033045</v>
          </cell>
          <cell r="AO35">
            <v>16.997987994141663</v>
          </cell>
          <cell r="AP35">
            <v>9.2692988585810294</v>
          </cell>
          <cell r="AQ35">
            <v>11.879372409807239</v>
          </cell>
          <cell r="AR35">
            <v>8.6579678107313036</v>
          </cell>
          <cell r="AS35">
            <v>15.653112076578694</v>
          </cell>
          <cell r="AT35">
            <v>8.9359993250687886</v>
          </cell>
          <cell r="AU35">
            <v>12.055235190286856</v>
          </cell>
          <cell r="AV35">
            <v>8.5557069339065599</v>
          </cell>
          <cell r="AW35">
            <v>15.248607818938211</v>
          </cell>
          <cell r="AX35">
            <v>9.8216894696065005</v>
          </cell>
          <cell r="AY35">
            <v>15.413755179107671</v>
          </cell>
          <cell r="AZ35">
            <v>5.8445889994127409</v>
          </cell>
          <cell r="BA35">
            <v>14.180156221187211</v>
          </cell>
          <cell r="BB35">
            <v>9.80795009022175</v>
          </cell>
          <cell r="BC35">
            <v>16.607465338938461</v>
          </cell>
          <cell r="BD35">
            <v>9.7444743472438287</v>
          </cell>
          <cell r="BE35">
            <v>13.881779082742284</v>
          </cell>
          <cell r="BF35">
            <v>10.538210398816375</v>
          </cell>
          <cell r="BG35">
            <v>19.139062170724593</v>
          </cell>
          <cell r="BH35">
            <v>12.02476807678282</v>
          </cell>
          <cell r="BI35">
            <v>16.931657893051277</v>
          </cell>
          <cell r="BJ35">
            <v>11.535390914335618</v>
          </cell>
          <cell r="BK35">
            <v>17.439233808881891</v>
          </cell>
          <cell r="BL35">
            <v>10.769065670729411</v>
          </cell>
          <cell r="BM35">
            <v>14.892803714213272</v>
          </cell>
          <cell r="BN35">
            <v>10.294819241470654</v>
          </cell>
          <cell r="BO35">
            <v>17.309394230899994</v>
          </cell>
          <cell r="BP35">
            <v>11.099960288647447</v>
          </cell>
          <cell r="BQ35">
            <v>15.167126332844886</v>
          </cell>
          <cell r="BR35">
            <v>10.779057594067439</v>
          </cell>
          <cell r="BS35">
            <v>17.035474957259265</v>
          </cell>
          <cell r="BT35">
            <v>10.934782223892707</v>
          </cell>
          <cell r="BU35">
            <v>14.715482022678561</v>
          </cell>
          <cell r="BV35">
            <v>10.125732938398997</v>
          </cell>
          <cell r="BW35">
            <v>15.784059632445079</v>
          </cell>
          <cell r="BX35">
            <v>11.713477979194518</v>
          </cell>
          <cell r="BY35">
            <v>20.06425512656401</v>
          </cell>
          <cell r="BZ35">
            <v>11.981640134776967</v>
          </cell>
          <cell r="CA35">
            <v>14.722354973911941</v>
          </cell>
          <cell r="CB35">
            <v>11.636306997855115</v>
          </cell>
          <cell r="CC35">
            <v>20.193009390999805</v>
          </cell>
          <cell r="CD35">
            <v>12.19751395669838</v>
          </cell>
          <cell r="CE35">
            <v>13.86574294389084</v>
          </cell>
          <cell r="CF35">
            <v>14.665742943890841</v>
          </cell>
          <cell r="CH35">
            <v>23</v>
          </cell>
          <cell r="CI35">
            <v>29</v>
          </cell>
          <cell r="CJ35">
            <v>30</v>
          </cell>
          <cell r="CK35">
            <v>36</v>
          </cell>
          <cell r="CL35">
            <v>53</v>
          </cell>
          <cell r="CM35">
            <v>46</v>
          </cell>
          <cell r="CN35">
            <v>50</v>
          </cell>
          <cell r="CO35">
            <v>50</v>
          </cell>
          <cell r="CP35">
            <v>52</v>
          </cell>
          <cell r="CQ35">
            <v>54</v>
          </cell>
          <cell r="CR35">
            <v>64</v>
          </cell>
          <cell r="CS35">
            <v>50</v>
          </cell>
          <cell r="CT35">
            <v>67</v>
          </cell>
          <cell r="CU35">
            <v>59</v>
          </cell>
          <cell r="CV35">
            <v>63</v>
          </cell>
          <cell r="CW35">
            <v>64</v>
          </cell>
          <cell r="CX35">
            <v>672</v>
          </cell>
        </row>
        <row r="36">
          <cell r="F36" t="str">
            <v>EPC</v>
          </cell>
          <cell r="G36" t="str">
            <v>PC</v>
          </cell>
          <cell r="H36">
            <v>17</v>
          </cell>
          <cell r="I36" t="str">
            <v>A</v>
          </cell>
          <cell r="J36" t="str">
            <v>17A</v>
          </cell>
          <cell r="K36">
            <v>15.200000000000001</v>
          </cell>
          <cell r="L36">
            <v>55.2</v>
          </cell>
          <cell r="M36">
            <v>26.400000000000002</v>
          </cell>
          <cell r="N36">
            <v>7.2</v>
          </cell>
          <cell r="O36">
            <v>40</v>
          </cell>
          <cell r="P36">
            <v>18.400000000000002</v>
          </cell>
          <cell r="Q36">
            <v>71.2</v>
          </cell>
          <cell r="R36">
            <v>21.6</v>
          </cell>
          <cell r="S36">
            <v>57.6</v>
          </cell>
          <cell r="T36">
            <v>36.800000000000004</v>
          </cell>
          <cell r="U36">
            <v>77.600000000000009</v>
          </cell>
          <cell r="V36">
            <v>30.173162499922157</v>
          </cell>
          <cell r="W36">
            <v>64.326743794966688</v>
          </cell>
          <cell r="X36">
            <v>61.325295814832387</v>
          </cell>
          <cell r="Y36">
            <v>38.528172071243361</v>
          </cell>
          <cell r="Z36">
            <v>33.833268461335926</v>
          </cell>
          <cell r="AA36">
            <v>74.699543470311156</v>
          </cell>
          <cell r="AB36">
            <v>105.30063479537176</v>
          </cell>
          <cell r="AC36">
            <v>63.989906214275834</v>
          </cell>
          <cell r="AD36">
            <v>65.454212982523941</v>
          </cell>
          <cell r="AE36">
            <v>12</v>
          </cell>
          <cell r="AF36">
            <v>83.466051790078893</v>
          </cell>
          <cell r="AG36">
            <v>175.68841846011674</v>
          </cell>
          <cell r="AH36">
            <v>92.973528414602796</v>
          </cell>
          <cell r="AI36">
            <v>122.6707226463197</v>
          </cell>
          <cell r="AJ36">
            <v>88.055729644760802</v>
          </cell>
          <cell r="AK36">
            <v>189.76398795976735</v>
          </cell>
          <cell r="AL36">
            <v>100.98554143280276</v>
          </cell>
          <cell r="AM36">
            <v>131.37427670105251</v>
          </cell>
          <cell r="AN36">
            <v>96.378436166961791</v>
          </cell>
          <cell r="AO36">
            <v>192.69944095696184</v>
          </cell>
          <cell r="AP36">
            <v>105.08236084924738</v>
          </cell>
          <cell r="AQ36">
            <v>134.67172838799297</v>
          </cell>
          <cell r="AR36">
            <v>98.151943484505352</v>
          </cell>
          <cell r="AS36">
            <v>203.01118658941613</v>
          </cell>
          <cell r="AT36">
            <v>115.89438684584864</v>
          </cell>
          <cell r="AU36">
            <v>156.34894764834124</v>
          </cell>
          <cell r="AV36">
            <v>110.96222963627446</v>
          </cell>
          <cell r="AW36">
            <v>197.76501643984329</v>
          </cell>
          <cell r="AX36">
            <v>118.16227786463449</v>
          </cell>
          <cell r="AY36">
            <v>185.43901515592711</v>
          </cell>
          <cell r="AZ36">
            <v>70.314781534307983</v>
          </cell>
          <cell r="BA36">
            <v>170.59789609078109</v>
          </cell>
          <cell r="BB36">
            <v>112.44114032667284</v>
          </cell>
          <cell r="BC36">
            <v>190.39272462322606</v>
          </cell>
          <cell r="BD36">
            <v>111.71343628476137</v>
          </cell>
          <cell r="BE36">
            <v>159.14467910910901</v>
          </cell>
          <cell r="BF36">
            <v>105.80903502484969</v>
          </cell>
          <cell r="BG36">
            <v>192.16599621055457</v>
          </cell>
          <cell r="BH36">
            <v>120.73483622465088</v>
          </cell>
          <cell r="BI36">
            <v>170.0025255935158</v>
          </cell>
          <cell r="BJ36">
            <v>115.8212386248579</v>
          </cell>
          <cell r="BK36">
            <v>199.92835585991565</v>
          </cell>
          <cell r="BL36">
            <v>123.45964377172555</v>
          </cell>
          <cell r="BM36">
            <v>170.73535416508105</v>
          </cell>
          <cell r="BN36">
            <v>118.02274729374788</v>
          </cell>
          <cell r="BO36">
            <v>198.43983786446077</v>
          </cell>
          <cell r="BP36">
            <v>127.25311415283568</v>
          </cell>
          <cell r="BQ36">
            <v>173.88026699320494</v>
          </cell>
          <cell r="BR36">
            <v>123.57419403389549</v>
          </cell>
          <cell r="BS36">
            <v>217.49860792376222</v>
          </cell>
          <cell r="BT36">
            <v>139.60866471954213</v>
          </cell>
          <cell r="BU36">
            <v>187.87834579838807</v>
          </cell>
          <cell r="BV36">
            <v>129.27921433567641</v>
          </cell>
          <cell r="BW36">
            <v>201.52129635690369</v>
          </cell>
          <cell r="BX36">
            <v>134.28665613674886</v>
          </cell>
          <cell r="BY36">
            <v>230.02234977575637</v>
          </cell>
          <cell r="BZ36">
            <v>137.36094365746231</v>
          </cell>
          <cell r="CA36">
            <v>168.78128113754451</v>
          </cell>
          <cell r="CB36">
            <v>133.40194597182034</v>
          </cell>
          <cell r="CC36">
            <v>231.498425426826</v>
          </cell>
          <cell r="CD36">
            <v>139.83578279104643</v>
          </cell>
          <cell r="CE36">
            <v>158.96083623447089</v>
          </cell>
          <cell r="CF36">
            <v>159.76083623447087</v>
          </cell>
          <cell r="CH36">
            <v>153</v>
          </cell>
          <cell r="CI36">
            <v>230</v>
          </cell>
          <cell r="CJ36">
            <v>224</v>
          </cell>
          <cell r="CK36">
            <v>268</v>
          </cell>
          <cell r="CL36">
            <v>525</v>
          </cell>
          <cell r="CM36">
            <v>515</v>
          </cell>
          <cell r="CN36">
            <v>572</v>
          </cell>
          <cell r="CO36">
            <v>643</v>
          </cell>
          <cell r="CP36">
            <v>637</v>
          </cell>
          <cell r="CQ36">
            <v>622</v>
          </cell>
          <cell r="CR36">
            <v>638</v>
          </cell>
          <cell r="CS36">
            <v>560</v>
          </cell>
          <cell r="CT36">
            <v>772</v>
          </cell>
          <cell r="CU36">
            <v>758</v>
          </cell>
          <cell r="CV36">
            <v>733</v>
          </cell>
          <cell r="CW36">
            <v>733</v>
          </cell>
          <cell r="CX36">
            <v>7708</v>
          </cell>
        </row>
        <row r="37">
          <cell r="F37" t="str">
            <v>EPC</v>
          </cell>
          <cell r="AF37">
            <v>1.1344691210081543</v>
          </cell>
          <cell r="AG37">
            <v>2.3879539212306744</v>
          </cell>
          <cell r="AH37">
            <v>1.2636945775609139</v>
          </cell>
          <cell r="AI37">
            <v>1.66733832389742</v>
          </cell>
          <cell r="AJ37">
            <v>1.1968519424048949</v>
          </cell>
          <cell r="AK37">
            <v>2.6960420365751325</v>
          </cell>
          <cell r="AL37">
            <v>1.4347362095217944</v>
          </cell>
          <cell r="AM37">
            <v>1.8664793901031638</v>
          </cell>
          <cell r="AN37">
            <v>1.3692814854870774</v>
          </cell>
          <cell r="AO37">
            <v>2.7353291667977686</v>
          </cell>
          <cell r="AP37">
            <v>1.4916226280651799</v>
          </cell>
          <cell r="AQ37">
            <v>1.9116376507029806</v>
          </cell>
          <cell r="AR37">
            <v>1.3932467705031719</v>
          </cell>
          <cell r="AS37">
            <v>2.8382837910849803</v>
          </cell>
          <cell r="AT37">
            <v>1.6203105118910412</v>
          </cell>
          <cell r="AU37">
            <v>2.1859026161005475</v>
          </cell>
          <cell r="AV37">
            <v>1.5513544011554807</v>
          </cell>
          <cell r="AW37">
            <v>2.7649374895783483</v>
          </cell>
          <cell r="AX37">
            <v>1.473774024747371</v>
          </cell>
          <cell r="AY37">
            <v>2.3128802918358056</v>
          </cell>
          <cell r="AZ37">
            <v>0.87699814571757395</v>
          </cell>
          <cell r="BA37">
            <v>2.127775060524574</v>
          </cell>
          <cell r="BB37">
            <v>1.5985967857418677</v>
          </cell>
          <cell r="BC37">
            <v>2.7068490832365417</v>
          </cell>
          <cell r="BD37">
            <v>1.5882508808622895</v>
          </cell>
          <cell r="BE37">
            <v>2.2625897580957997</v>
          </cell>
          <cell r="BF37">
            <v>1.441310405326834</v>
          </cell>
          <cell r="BG37">
            <v>2.6176483872404801</v>
          </cell>
          <cell r="BH37">
            <v>1.6446268099425727</v>
          </cell>
          <cell r="BI37">
            <v>2.3157418363396878</v>
          </cell>
          <cell r="BJ37">
            <v>1.5776947247335227</v>
          </cell>
          <cell r="BK37">
            <v>2.8424189413925935</v>
          </cell>
          <cell r="BL37">
            <v>1.7552489162678739</v>
          </cell>
          <cell r="BM37">
            <v>2.4273765597524175</v>
          </cell>
          <cell r="BN37">
            <v>1.6779515390903086</v>
          </cell>
          <cell r="BO37">
            <v>2.8212564018084176</v>
          </cell>
          <cell r="BP37">
            <v>1.8091813963230512</v>
          </cell>
          <cell r="BQ37">
            <v>2.472088375408779</v>
          </cell>
          <cell r="BR37">
            <v>1.7568774988345286</v>
          </cell>
          <cell r="BS37">
            <v>3.2482393980740252</v>
          </cell>
          <cell r="BT37">
            <v>2.0849897357204181</v>
          </cell>
          <cell r="BU37">
            <v>2.8058747165922697</v>
          </cell>
          <cell r="BV37">
            <v>1.9307242532071496</v>
          </cell>
          <cell r="BW37">
            <v>3.009625765544639</v>
          </cell>
          <cell r="BX37">
            <v>1.9091785821857852</v>
          </cell>
          <cell r="BY37">
            <v>3.270270898463028</v>
          </cell>
          <cell r="BZ37">
            <v>1.9528863045975353</v>
          </cell>
          <cell r="CA37">
            <v>2.3995951369400084</v>
          </cell>
          <cell r="CB37">
            <v>1.8966004918012604</v>
          </cell>
          <cell r="CC37">
            <v>3.2912565429029215</v>
          </cell>
          <cell r="CD37">
            <v>1.9880715568342318</v>
          </cell>
          <cell r="CE37">
            <v>2.2599760294585396</v>
          </cell>
          <cell r="CF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7</v>
          </cell>
          <cell r="CM37">
            <v>7</v>
          </cell>
          <cell r="CN37">
            <v>8</v>
          </cell>
          <cell r="CO37">
            <v>9</v>
          </cell>
          <cell r="CP37">
            <v>8</v>
          </cell>
          <cell r="CQ37">
            <v>9</v>
          </cell>
          <cell r="CR37">
            <v>9</v>
          </cell>
          <cell r="CS37">
            <v>8</v>
          </cell>
          <cell r="CT37">
            <v>11</v>
          </cell>
          <cell r="CU37">
            <v>11</v>
          </cell>
          <cell r="CV37">
            <v>10</v>
          </cell>
          <cell r="CW37">
            <v>10</v>
          </cell>
          <cell r="CX37">
            <v>107</v>
          </cell>
        </row>
        <row r="38">
          <cell r="F38" t="str">
            <v>EPC</v>
          </cell>
          <cell r="AF38">
            <v>0.85739186647090015</v>
          </cell>
          <cell r="AG38">
            <v>1.8047315979398579</v>
          </cell>
          <cell r="AH38">
            <v>0.95505592214027279</v>
          </cell>
          <cell r="AI38">
            <v>1.2601156709267505</v>
          </cell>
          <cell r="AJ38">
            <v>0.90453860910373707</v>
          </cell>
          <cell r="AK38">
            <v>1.6974068261283399</v>
          </cell>
          <cell r="AL38">
            <v>0.90329861430108549</v>
          </cell>
          <cell r="AM38">
            <v>1.1751207194134121</v>
          </cell>
          <cell r="AN38">
            <v>0.8620888357176576</v>
          </cell>
          <cell r="AO38">
            <v>1.7344885708307818</v>
          </cell>
          <cell r="AP38">
            <v>0.94584682230418682</v>
          </cell>
          <cell r="AQ38">
            <v>1.212180858143596</v>
          </cell>
          <cell r="AR38">
            <v>0.88346610313584739</v>
          </cell>
          <cell r="AS38">
            <v>1.5972563343447646</v>
          </cell>
          <cell r="AT38">
            <v>0.91183666582334577</v>
          </cell>
          <cell r="AU38">
            <v>1.2301260398251894</v>
          </cell>
          <cell r="AV38">
            <v>0.87303131978638371</v>
          </cell>
          <cell r="AW38">
            <v>1.5559803896875728</v>
          </cell>
          <cell r="AX38">
            <v>1.0022132111843367</v>
          </cell>
          <cell r="AY38">
            <v>1.5728321611334357</v>
          </cell>
          <cell r="AZ38">
            <v>0.59638663259313673</v>
          </cell>
          <cell r="BA38">
            <v>1.4469547164476746</v>
          </cell>
          <cell r="BB38">
            <v>1.000811233696097</v>
          </cell>
          <cell r="BC38">
            <v>1.6946393202998431</v>
          </cell>
          <cell r="BD38">
            <v>0.99433411706569685</v>
          </cell>
          <cell r="BE38">
            <v>1.4165080696675802</v>
          </cell>
          <cell r="BF38">
            <v>1.0753275917159566</v>
          </cell>
          <cell r="BG38">
            <v>1.9529655276249587</v>
          </cell>
          <cell r="BH38">
            <v>1.2270171506921246</v>
          </cell>
          <cell r="BI38">
            <v>1.7277201931684978</v>
          </cell>
          <cell r="BJ38">
            <v>1.177080705544451</v>
          </cell>
          <cell r="BK38">
            <v>1.7795136539675402</v>
          </cell>
          <cell r="BL38">
            <v>1.098884252115246</v>
          </cell>
          <cell r="BM38">
            <v>1.5196738483891097</v>
          </cell>
          <cell r="BN38">
            <v>1.0504917593337404</v>
          </cell>
          <cell r="BO38">
            <v>1.7662647174387751</v>
          </cell>
          <cell r="BP38">
            <v>1.132649009045658</v>
          </cell>
          <cell r="BQ38">
            <v>1.5476659523311109</v>
          </cell>
          <cell r="BR38">
            <v>1.0999038361293305</v>
          </cell>
          <cell r="BS38">
            <v>1.7383137711489045</v>
          </cell>
          <cell r="BT38">
            <v>1.1157941044788477</v>
          </cell>
          <cell r="BU38">
            <v>1.5015797982325063</v>
          </cell>
          <cell r="BV38">
            <v>1.0332380549386733</v>
          </cell>
          <cell r="BW38">
            <v>1.610618329841335</v>
          </cell>
          <cell r="BX38">
            <v>1.1952528550198489</v>
          </cell>
          <cell r="BY38">
            <v>2.0473729720983687</v>
          </cell>
          <cell r="BZ38">
            <v>1.2226163402833643</v>
          </cell>
          <cell r="CA38">
            <v>1.502281119786933</v>
          </cell>
          <cell r="CB38">
            <v>1.1873782650872569</v>
          </cell>
          <cell r="CC38">
            <v>2.060511162346919</v>
          </cell>
          <cell r="CD38">
            <v>1.2446442812957532</v>
          </cell>
          <cell r="CE38">
            <v>1.4148717289684531</v>
          </cell>
          <cell r="CF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5</v>
          </cell>
          <cell r="CM38">
            <v>5</v>
          </cell>
          <cell r="CN38">
            <v>5</v>
          </cell>
          <cell r="CO38">
            <v>5</v>
          </cell>
          <cell r="CP38">
            <v>5</v>
          </cell>
          <cell r="CQ38">
            <v>6</v>
          </cell>
          <cell r="CR38">
            <v>6</v>
          </cell>
          <cell r="CS38">
            <v>5</v>
          </cell>
          <cell r="CT38">
            <v>7</v>
          </cell>
          <cell r="CU38">
            <v>6</v>
          </cell>
          <cell r="CV38">
            <v>6</v>
          </cell>
          <cell r="CW38">
            <v>6</v>
          </cell>
          <cell r="CX38">
            <v>67</v>
          </cell>
        </row>
        <row r="39">
          <cell r="F39" t="str">
            <v>EPC</v>
          </cell>
          <cell r="K39">
            <v>6.4</v>
          </cell>
          <cell r="L39">
            <v>20.8</v>
          </cell>
          <cell r="M39">
            <v>3.2</v>
          </cell>
          <cell r="N39">
            <v>3.2</v>
          </cell>
          <cell r="O39">
            <v>3.2</v>
          </cell>
          <cell r="P39">
            <v>3.2</v>
          </cell>
          <cell r="Q39">
            <v>0</v>
          </cell>
          <cell r="R39">
            <v>1.6</v>
          </cell>
          <cell r="S39">
            <v>15.200000000000001</v>
          </cell>
          <cell r="T39">
            <v>17.600000000000001</v>
          </cell>
          <cell r="U39">
            <v>10.4</v>
          </cell>
          <cell r="V39">
            <v>3.2</v>
          </cell>
          <cell r="W39">
            <v>6.4</v>
          </cell>
          <cell r="X39">
            <v>2.8000335238426146</v>
          </cell>
          <cell r="Y39">
            <v>1.7591464008195752</v>
          </cell>
          <cell r="Z39">
            <v>1.544783187005758</v>
          </cell>
          <cell r="AA39">
            <v>3.4106843375718592</v>
          </cell>
          <cell r="AB39">
            <v>4.8078905057256414</v>
          </cell>
          <cell r="AC39">
            <v>2.9216961811080484</v>
          </cell>
          <cell r="AD39">
            <v>2.9885545302738534</v>
          </cell>
          <cell r="AE39">
            <v>0.8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0.8</v>
          </cell>
          <cell r="CH39">
            <v>9</v>
          </cell>
          <cell r="CI39">
            <v>49</v>
          </cell>
          <cell r="CJ39">
            <v>12</v>
          </cell>
          <cell r="CK39">
            <v>12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</row>
        <row r="41">
          <cell r="F41" t="str">
            <v>NPC</v>
          </cell>
          <cell r="G41" t="str">
            <v>PC</v>
          </cell>
          <cell r="H41">
            <v>12</v>
          </cell>
          <cell r="I41" t="str">
            <v>D</v>
          </cell>
          <cell r="J41" t="str">
            <v>12D</v>
          </cell>
          <cell r="K41">
            <v>5.6000000000000005</v>
          </cell>
          <cell r="L41">
            <v>20.8</v>
          </cell>
          <cell r="M41">
            <v>9.6000000000000014</v>
          </cell>
          <cell r="N41">
            <v>3.2</v>
          </cell>
          <cell r="O41">
            <v>31.200000000000003</v>
          </cell>
          <cell r="P41">
            <v>9.6000000000000014</v>
          </cell>
          <cell r="Q41">
            <v>12</v>
          </cell>
          <cell r="R41">
            <v>4.8000000000000007</v>
          </cell>
          <cell r="S41">
            <v>11.200000000000001</v>
          </cell>
          <cell r="T41">
            <v>37.6</v>
          </cell>
          <cell r="U41">
            <v>25.6</v>
          </cell>
          <cell r="V41">
            <v>8.1460219670991698</v>
          </cell>
          <cell r="W41">
            <v>17.36666045619549</v>
          </cell>
          <cell r="X41">
            <v>23.995602638563859</v>
          </cell>
          <cell r="Y41">
            <v>15.075454510700698</v>
          </cell>
          <cell r="Z41">
            <v>13.238414184146741</v>
          </cell>
          <cell r="AA41">
            <v>29.22873079663453</v>
          </cell>
          <cell r="AB41">
            <v>41.202446014571706</v>
          </cell>
          <cell r="AC41">
            <v>25.038221862524708</v>
          </cell>
          <cell r="AD41">
            <v>25.611181566754013</v>
          </cell>
          <cell r="AE41">
            <v>4.8000000000000007</v>
          </cell>
          <cell r="AF41">
            <v>18.01785441007268</v>
          </cell>
          <cell r="AG41">
            <v>37.925938479895557</v>
          </cell>
          <cell r="AH41">
            <v>20.070237695898626</v>
          </cell>
          <cell r="AI41">
            <v>26.480984467537908</v>
          </cell>
          <cell r="AJ41">
            <v>19.008630247688412</v>
          </cell>
          <cell r="AK41">
            <v>41.175618633503234</v>
          </cell>
          <cell r="AL41">
            <v>21.912177258924974</v>
          </cell>
          <cell r="AM41">
            <v>28.506025689351247</v>
          </cell>
          <cell r="AN41">
            <v>20.912512298938509</v>
          </cell>
          <cell r="AO41">
            <v>41.790273854552943</v>
          </cell>
          <cell r="AP41">
            <v>22.788964074648231</v>
          </cell>
          <cell r="AQ41">
            <v>29.205940514675223</v>
          </cell>
          <cell r="AR41">
            <v>21.285980785435655</v>
          </cell>
          <cell r="AS41">
            <v>44.500253105649065</v>
          </cell>
          <cell r="AT41">
            <v>25.404164345853562</v>
          </cell>
          <cell r="AU41">
            <v>34.271844128592413</v>
          </cell>
          <cell r="AV41">
            <v>24.323030602091951</v>
          </cell>
          <cell r="AW41">
            <v>43.350287414529546</v>
          </cell>
          <cell r="AX41">
            <v>24.9569354454779</v>
          </cell>
          <cell r="AY41">
            <v>39.166387225720626</v>
          </cell>
          <cell r="AZ41">
            <v>14.851114038483031</v>
          </cell>
          <cell r="BA41">
            <v>36.031809447253842</v>
          </cell>
          <cell r="BB41">
            <v>24.408055552567333</v>
          </cell>
          <cell r="BC41">
            <v>41.329322932044164</v>
          </cell>
          <cell r="BD41">
            <v>24.250089877110824</v>
          </cell>
          <cell r="BE41">
            <v>34.546182627687116</v>
          </cell>
          <cell r="BF41">
            <v>22.861992291576698</v>
          </cell>
          <cell r="BG41">
            <v>41.521005489153843</v>
          </cell>
          <cell r="BH41">
            <v>26.086986753489342</v>
          </cell>
          <cell r="BI41">
            <v>36.732179144765333</v>
          </cell>
          <cell r="BJ41">
            <v>25.025313424515165</v>
          </cell>
          <cell r="BK41">
            <v>43.399261179537248</v>
          </cell>
          <cell r="BL41">
            <v>26.799886900165326</v>
          </cell>
          <cell r="BM41">
            <v>37.062217593501245</v>
          </cell>
          <cell r="BN41">
            <v>25.619677673520222</v>
          </cell>
          <cell r="BO41">
            <v>43.076142525470729</v>
          </cell>
          <cell r="BP41">
            <v>27.623350941264093</v>
          </cell>
          <cell r="BQ41">
            <v>37.744896609329594</v>
          </cell>
          <cell r="BR41">
            <v>26.824752791372784</v>
          </cell>
          <cell r="BS41">
            <v>47.574659245601957</v>
          </cell>
          <cell r="BT41">
            <v>30.537366262563893</v>
          </cell>
          <cell r="BU41">
            <v>41.095657421948765</v>
          </cell>
          <cell r="BV41">
            <v>28.277949124689538</v>
          </cell>
          <cell r="BW41">
            <v>44.079854562895456</v>
          </cell>
          <cell r="BX41">
            <v>29.15015050035699</v>
          </cell>
          <cell r="BY41">
            <v>49.931886810711319</v>
          </cell>
          <cell r="BZ41">
            <v>29.817498593520526</v>
          </cell>
          <cell r="CA41">
            <v>36.638039015524207</v>
          </cell>
          <cell r="CB41">
            <v>28.958102867339758</v>
          </cell>
          <cell r="CC41">
            <v>50.252304554487552</v>
          </cell>
          <cell r="CD41">
            <v>30.354721987739875</v>
          </cell>
          <cell r="CE41">
            <v>34.506275107325138</v>
          </cell>
          <cell r="CF41">
            <v>35.306275107325142</v>
          </cell>
          <cell r="CH41">
            <v>59</v>
          </cell>
          <cell r="CI41">
            <v>90</v>
          </cell>
          <cell r="CJ41">
            <v>83</v>
          </cell>
          <cell r="CK41">
            <v>105</v>
          </cell>
          <cell r="CL41">
            <v>113</v>
          </cell>
          <cell r="CM41">
            <v>112</v>
          </cell>
          <cell r="CN41">
            <v>124</v>
          </cell>
          <cell r="CO41">
            <v>141</v>
          </cell>
          <cell r="CP41">
            <v>136</v>
          </cell>
          <cell r="CQ41">
            <v>135</v>
          </cell>
          <cell r="CR41">
            <v>138</v>
          </cell>
          <cell r="CS41">
            <v>122</v>
          </cell>
          <cell r="CT41">
            <v>168</v>
          </cell>
          <cell r="CU41">
            <v>166</v>
          </cell>
          <cell r="CV41">
            <v>159</v>
          </cell>
          <cell r="CW41">
            <v>159</v>
          </cell>
          <cell r="CX41">
            <v>1673</v>
          </cell>
        </row>
        <row r="42">
          <cell r="F42" t="str">
            <v>NPC</v>
          </cell>
          <cell r="G42" t="str">
            <v>PC</v>
          </cell>
          <cell r="H42">
            <v>13</v>
          </cell>
          <cell r="I42" t="str">
            <v>A</v>
          </cell>
          <cell r="J42" t="str">
            <v>13A</v>
          </cell>
          <cell r="K42">
            <v>16.8</v>
          </cell>
          <cell r="L42">
            <v>16.8</v>
          </cell>
          <cell r="M42">
            <v>7.2</v>
          </cell>
          <cell r="N42">
            <v>0</v>
          </cell>
          <cell r="O42">
            <v>14.4</v>
          </cell>
          <cell r="P42">
            <v>10.4</v>
          </cell>
          <cell r="Q42">
            <v>24.8</v>
          </cell>
          <cell r="R42">
            <v>4</v>
          </cell>
          <cell r="S42">
            <v>13.600000000000001</v>
          </cell>
          <cell r="T42">
            <v>8</v>
          </cell>
          <cell r="U42">
            <v>24</v>
          </cell>
          <cell r="V42">
            <v>8.1906463905128444</v>
          </cell>
          <cell r="W42">
            <v>17.461796120278994</v>
          </cell>
          <cell r="X42">
            <v>24.127052067074413</v>
          </cell>
          <cell r="Y42">
            <v>15.158038803740443</v>
          </cell>
          <cell r="Z42">
            <v>13.310935054120449</v>
          </cell>
          <cell r="AA42">
            <v>29.388847632088854</v>
          </cell>
          <cell r="AB42">
            <v>41.428155619095165</v>
          </cell>
          <cell r="AC42">
            <v>25.175382825069562</v>
          </cell>
          <cell r="AD42">
            <v>25.751481238787221</v>
          </cell>
          <cell r="AE42">
            <v>4.8000000000000007</v>
          </cell>
          <cell r="AF42">
            <v>6.6601187776533992</v>
          </cell>
          <cell r="AG42">
            <v>14.018941949540434</v>
          </cell>
          <cell r="AH42">
            <v>7.4187616298916668</v>
          </cell>
          <cell r="AI42">
            <v>9.7884297369170383</v>
          </cell>
          <cell r="AJ42">
            <v>7.026349107323556</v>
          </cell>
          <cell r="AK42">
            <v>14.302788874362157</v>
          </cell>
          <cell r="AL42">
            <v>7.6114277213796644</v>
          </cell>
          <cell r="AM42">
            <v>9.9018710735335524</v>
          </cell>
          <cell r="AN42">
            <v>7.2641834699927461</v>
          </cell>
          <cell r="AO42">
            <v>14.682292750638219</v>
          </cell>
          <cell r="AP42">
            <v>8.0065099164529467</v>
          </cell>
          <cell r="AQ42">
            <v>10.261004036169275</v>
          </cell>
          <cell r="AR42">
            <v>7.4784626313755851</v>
          </cell>
          <cell r="AS42">
            <v>12.104695040557965</v>
          </cell>
          <cell r="AT42">
            <v>6.9102901827705878</v>
          </cell>
          <cell r="AU42">
            <v>9.3224238673259432</v>
          </cell>
          <cell r="AV42">
            <v>6.6162065910386181</v>
          </cell>
          <cell r="AW42">
            <v>11.791888190559641</v>
          </cell>
          <cell r="AX42">
            <v>12.289035516205779</v>
          </cell>
          <cell r="AY42">
            <v>19.285906505222052</v>
          </cell>
          <cell r="AZ42">
            <v>7.3128316684895509</v>
          </cell>
          <cell r="BA42">
            <v>17.742410200075039</v>
          </cell>
          <cell r="BB42">
            <v>8.4024000793452451</v>
          </cell>
          <cell r="BC42">
            <v>14.227495735397341</v>
          </cell>
          <cell r="BD42">
            <v>8.3480208683044044</v>
          </cell>
          <cell r="BE42">
            <v>11.892419985147965</v>
          </cell>
          <cell r="BF42">
            <v>8.300442967580512</v>
          </cell>
          <cell r="BG42">
            <v>15.074921451456332</v>
          </cell>
          <cell r="BH42">
            <v>9.4713331621210664</v>
          </cell>
          <cell r="BI42">
            <v>13.336254958777596</v>
          </cell>
          <cell r="BJ42">
            <v>9.0858742395144692</v>
          </cell>
          <cell r="BK42">
            <v>14.940065782508128</v>
          </cell>
          <cell r="BL42">
            <v>9.2257808628556273</v>
          </cell>
          <cell r="BM42">
            <v>12.758557492532013</v>
          </cell>
          <cell r="BN42">
            <v>8.819497368529353</v>
          </cell>
          <cell r="BO42">
            <v>14.828833152824897</v>
          </cell>
          <cell r="BP42">
            <v>9.5092558946689838</v>
          </cell>
          <cell r="BQ42">
            <v>12.99356770071552</v>
          </cell>
          <cell r="BR42">
            <v>9.234340871489028</v>
          </cell>
          <cell r="BS42">
            <v>15.443585879746692</v>
          </cell>
          <cell r="BT42">
            <v>9.9129756449234563</v>
          </cell>
          <cell r="BU42">
            <v>13.340385926971971</v>
          </cell>
          <cell r="BV42">
            <v>9.1795284030462625</v>
          </cell>
          <cell r="BW42">
            <v>14.309109729918919</v>
          </cell>
          <cell r="BX42">
            <v>10.034852073718859</v>
          </cell>
          <cell r="BY42">
            <v>17.188902606215549</v>
          </cell>
          <cell r="BZ42">
            <v>10.264584657655</v>
          </cell>
          <cell r="CA42">
            <v>12.612535286478982</v>
          </cell>
          <cell r="CB42">
            <v>9.968740250782913</v>
          </cell>
          <cell r="CC42">
            <v>17.29920545561421</v>
          </cell>
          <cell r="CD42">
            <v>10.449522203396533</v>
          </cell>
          <cell r="CE42">
            <v>11.878681940692365</v>
          </cell>
          <cell r="CF42">
            <v>12.678681940692364</v>
          </cell>
          <cell r="CH42">
            <v>54</v>
          </cell>
          <cell r="CI42">
            <v>61</v>
          </cell>
          <cell r="CJ42">
            <v>84</v>
          </cell>
          <cell r="CK42">
            <v>106</v>
          </cell>
          <cell r="CL42">
            <v>42</v>
          </cell>
          <cell r="CM42">
            <v>39</v>
          </cell>
          <cell r="CN42">
            <v>44</v>
          </cell>
          <cell r="CO42">
            <v>38</v>
          </cell>
          <cell r="CP42">
            <v>60</v>
          </cell>
          <cell r="CQ42">
            <v>48</v>
          </cell>
          <cell r="CR42">
            <v>50</v>
          </cell>
          <cell r="CS42">
            <v>42</v>
          </cell>
          <cell r="CT42">
            <v>58</v>
          </cell>
          <cell r="CU42">
            <v>54</v>
          </cell>
          <cell r="CV42">
            <v>54</v>
          </cell>
          <cell r="CW42">
            <v>55</v>
          </cell>
          <cell r="CX42">
            <v>584</v>
          </cell>
        </row>
        <row r="43">
          <cell r="F43" t="str">
            <v>NPC</v>
          </cell>
          <cell r="G43" t="str">
            <v>PC</v>
          </cell>
          <cell r="H43">
            <v>37</v>
          </cell>
          <cell r="I43" t="str">
            <v>A</v>
          </cell>
          <cell r="J43" t="str">
            <v>37A</v>
          </cell>
          <cell r="K43">
            <v>36.800000000000004</v>
          </cell>
          <cell r="L43">
            <v>40.800000000000004</v>
          </cell>
          <cell r="M43">
            <v>8.8000000000000007</v>
          </cell>
          <cell r="N43">
            <v>4.8000000000000007</v>
          </cell>
          <cell r="O43">
            <v>32.800000000000004</v>
          </cell>
          <cell r="P43">
            <v>20</v>
          </cell>
          <cell r="Q43">
            <v>16.8</v>
          </cell>
          <cell r="R43">
            <v>6.4</v>
          </cell>
          <cell r="S43">
            <v>19.200000000000003</v>
          </cell>
          <cell r="T43">
            <v>30.400000000000002</v>
          </cell>
          <cell r="U43">
            <v>30.400000000000002</v>
          </cell>
          <cell r="V43">
            <v>9.7437960044458176</v>
          </cell>
          <cell r="W43">
            <v>20.772985568550304</v>
          </cell>
          <cell r="X43">
            <v>28.702139284454702</v>
          </cell>
          <cell r="Y43">
            <v>18.032378751229786</v>
          </cell>
          <cell r="Z43">
            <v>15.835018338235905</v>
          </cell>
          <cell r="AA43">
            <v>34.961701736324663</v>
          </cell>
          <cell r="AB43">
            <v>49.283960989997517</v>
          </cell>
          <cell r="AC43">
            <v>29.949259543842587</v>
          </cell>
          <cell r="AD43">
            <v>30.634600499136624</v>
          </cell>
          <cell r="AE43">
            <v>5.6000000000000005</v>
          </cell>
          <cell r="AF43">
            <v>16.190229682807402</v>
          </cell>
          <cell r="AG43">
            <v>34.078955293493003</v>
          </cell>
          <cell r="AH43">
            <v>18.034431330707331</v>
          </cell>
          <cell r="AI43">
            <v>23.794909815489216</v>
          </cell>
          <cell r="AJ43">
            <v>17.08050707156281</v>
          </cell>
          <cell r="AK43">
            <v>34.131006715630306</v>
          </cell>
          <cell r="AL43">
            <v>18.16328919876679</v>
          </cell>
          <cell r="AM43">
            <v>23.629016066501279</v>
          </cell>
          <cell r="AN43">
            <v>17.334653889935844</v>
          </cell>
          <cell r="AO43">
            <v>35.036623757423044</v>
          </cell>
          <cell r="AP43">
            <v>19.106081067661908</v>
          </cell>
          <cell r="AQ43">
            <v>24.486021624451997</v>
          </cell>
          <cell r="AR43">
            <v>17.845992172310055</v>
          </cell>
          <cell r="AS43">
            <v>28.885655192778991</v>
          </cell>
          <cell r="AT43">
            <v>16.490151865267972</v>
          </cell>
          <cell r="AU43">
            <v>22.246270599155693</v>
          </cell>
          <cell r="AV43">
            <v>15.788374810979446</v>
          </cell>
          <cell r="AW43">
            <v>28.139198484806077</v>
          </cell>
          <cell r="AX43">
            <v>21.839455551482157</v>
          </cell>
          <cell r="AY43">
            <v>34.273942599921831</v>
          </cell>
          <cell r="AZ43">
            <v>12.995996469278522</v>
          </cell>
          <cell r="BA43">
            <v>31.530918633095276</v>
          </cell>
          <cell r="BB43">
            <v>20.050801004942784</v>
          </cell>
          <cell r="BC43">
            <v>33.95133332086634</v>
          </cell>
          <cell r="BD43">
            <v>19.921034898938622</v>
          </cell>
          <cell r="BE43">
            <v>28.37909934514661</v>
          </cell>
          <cell r="BF43">
            <v>20.177729947561239</v>
          </cell>
          <cell r="BG43">
            <v>36.64595916341176</v>
          </cell>
          <cell r="BH43">
            <v>23.024072755525069</v>
          </cell>
          <cell r="BI43">
            <v>32.419396425113582</v>
          </cell>
          <cell r="BJ43">
            <v>22.087052155948456</v>
          </cell>
          <cell r="BK43">
            <v>35.651752258524731</v>
          </cell>
          <cell r="BL43">
            <v>22.015649629807005</v>
          </cell>
          <cell r="BM43">
            <v>30.445979122290954</v>
          </cell>
          <cell r="BN43">
            <v>21.046127895611782</v>
          </cell>
          <cell r="BO43">
            <v>35.386315799658952</v>
          </cell>
          <cell r="BP43">
            <v>22.692111283511352</v>
          </cell>
          <cell r="BQ43">
            <v>31.006788280855183</v>
          </cell>
          <cell r="BR43">
            <v>22.036076534987444</v>
          </cell>
          <cell r="BS43">
            <v>39.597757857684662</v>
          </cell>
          <cell r="BT43">
            <v>25.417128657379077</v>
          </cell>
          <cell r="BU43">
            <v>34.205098205661329</v>
          </cell>
          <cell r="BV43">
            <v>23.536550758477521</v>
          </cell>
          <cell r="BW43">
            <v>36.688931356767419</v>
          </cell>
          <cell r="BX43">
            <v>23.946351059714505</v>
          </cell>
          <cell r="BY43">
            <v>41.01819270636625</v>
          </cell>
          <cell r="BZ43">
            <v>24.494566126999644</v>
          </cell>
          <cell r="CA43">
            <v>30.097523660967546</v>
          </cell>
          <cell r="CB43">
            <v>23.788587207333656</v>
          </cell>
          <cell r="CC43">
            <v>41.281410413531546</v>
          </cell>
          <cell r="CD43">
            <v>24.935885975256014</v>
          </cell>
          <cell r="CE43">
            <v>28.3463159983677</v>
          </cell>
          <cell r="CF43">
            <v>29.146315998367697</v>
          </cell>
          <cell r="CH43">
            <v>77</v>
          </cell>
          <cell r="CI43">
            <v>99</v>
          </cell>
          <cell r="CJ43">
            <v>99</v>
          </cell>
          <cell r="CK43">
            <v>125</v>
          </cell>
          <cell r="CL43">
            <v>102</v>
          </cell>
          <cell r="CM43">
            <v>93</v>
          </cell>
          <cell r="CN43">
            <v>104</v>
          </cell>
          <cell r="CO43">
            <v>91</v>
          </cell>
          <cell r="CP43">
            <v>112</v>
          </cell>
          <cell r="CQ43">
            <v>111</v>
          </cell>
          <cell r="CR43">
            <v>122</v>
          </cell>
          <cell r="CS43">
            <v>101</v>
          </cell>
          <cell r="CT43">
            <v>138</v>
          </cell>
          <cell r="CU43">
            <v>138</v>
          </cell>
          <cell r="CV43">
            <v>131</v>
          </cell>
          <cell r="CW43">
            <v>131</v>
          </cell>
          <cell r="CX43">
            <v>1374</v>
          </cell>
        </row>
        <row r="44">
          <cell r="F44" t="str">
            <v>NPC</v>
          </cell>
          <cell r="G44" t="str">
            <v>PC</v>
          </cell>
          <cell r="H44">
            <v>30</v>
          </cell>
          <cell r="I44" t="str">
            <v>A</v>
          </cell>
          <cell r="J44" t="str">
            <v>30A</v>
          </cell>
          <cell r="K44">
            <v>20</v>
          </cell>
          <cell r="L44">
            <v>35.200000000000003</v>
          </cell>
          <cell r="M44">
            <v>5.6000000000000005</v>
          </cell>
          <cell r="N44">
            <v>1.6</v>
          </cell>
          <cell r="O44">
            <v>38.400000000000006</v>
          </cell>
          <cell r="P44">
            <v>18.400000000000002</v>
          </cell>
          <cell r="Q44">
            <v>12</v>
          </cell>
          <cell r="R44">
            <v>6.4</v>
          </cell>
          <cell r="S44">
            <v>40.800000000000004</v>
          </cell>
          <cell r="T44">
            <v>15.200000000000001</v>
          </cell>
          <cell r="U44">
            <v>17.600000000000001</v>
          </cell>
          <cell r="V44">
            <v>10.683839287092667</v>
          </cell>
          <cell r="W44">
            <v>22.77708187098991</v>
          </cell>
          <cell r="X44">
            <v>31.471209287524875</v>
          </cell>
          <cell r="Y44">
            <v>19.772072039913478</v>
          </cell>
          <cell r="Z44">
            <v>17.362718898947197</v>
          </cell>
          <cell r="AA44">
            <v>38.334669812846293</v>
          </cell>
          <cell r="AB44">
            <v>54.038684554585473</v>
          </cell>
          <cell r="AC44">
            <v>32.838646825923469</v>
          </cell>
          <cell r="AD44">
            <v>33.590106792848395</v>
          </cell>
          <cell r="AE44">
            <v>6.4</v>
          </cell>
          <cell r="AF44">
            <v>40.557373008069021</v>
          </cell>
          <cell r="AG44">
            <v>85.369567241607967</v>
          </cell>
          <cell r="AH44">
            <v>45.177194690734815</v>
          </cell>
          <cell r="AI44">
            <v>59.607494889647334</v>
          </cell>
          <cell r="AJ44">
            <v>42.787564478097728</v>
          </cell>
          <cell r="AK44">
            <v>97.920703033699809</v>
          </cell>
          <cell r="AL44">
            <v>52.109861937742295</v>
          </cell>
          <cell r="AM44">
            <v>67.790847322613601</v>
          </cell>
          <cell r="AN44">
            <v>49.732535283556174</v>
          </cell>
          <cell r="AO44">
            <v>99.157965213021328</v>
          </cell>
          <cell r="AP44">
            <v>54.072565181540988</v>
          </cell>
          <cell r="AQ44">
            <v>69.298460298369747</v>
          </cell>
          <cell r="AR44">
            <v>50.506358240036199</v>
          </cell>
          <cell r="AS44">
            <v>110.3609985915502</v>
          </cell>
          <cell r="AT44">
            <v>63.00253930996967</v>
          </cell>
          <cell r="AU44">
            <v>84.994459079273781</v>
          </cell>
          <cell r="AV44">
            <v>60.321318614678695</v>
          </cell>
          <cell r="AW44">
            <v>107.50907409312839</v>
          </cell>
          <cell r="AX44">
            <v>56.312584355264249</v>
          </cell>
          <cell r="AY44">
            <v>88.374651982320017</v>
          </cell>
          <cell r="AZ44">
            <v>33.509908052964086</v>
          </cell>
          <cell r="BA44">
            <v>81.301821427716362</v>
          </cell>
          <cell r="BB44">
            <v>58.148133691732511</v>
          </cell>
          <cell r="BC44">
            <v>98.460239492060239</v>
          </cell>
          <cell r="BD44">
            <v>57.771806737077419</v>
          </cell>
          <cell r="BE44">
            <v>82.300535642728178</v>
          </cell>
          <cell r="BF44">
            <v>51.703944205131009</v>
          </cell>
          <cell r="BG44">
            <v>93.902566485560342</v>
          </cell>
          <cell r="BH44">
            <v>58.997487637127691</v>
          </cell>
          <cell r="BI44">
            <v>83.072311319673005</v>
          </cell>
          <cell r="BJ44">
            <v>56.596441487462897</v>
          </cell>
          <cell r="BK44">
            <v>103.39152316968189</v>
          </cell>
          <cell r="BL44">
            <v>63.84627415477221</v>
          </cell>
          <cell r="BM44">
            <v>88.29457057312824</v>
          </cell>
          <cell r="BN44">
            <v>61.034621921870055</v>
          </cell>
          <cell r="BO44">
            <v>102.62174670574001</v>
          </cell>
          <cell r="BP44">
            <v>65.80804030402652</v>
          </cell>
          <cell r="BQ44">
            <v>89.920939809933415</v>
          </cell>
          <cell r="BR44">
            <v>63.905513005781103</v>
          </cell>
          <cell r="BS44">
            <v>119.78847232679003</v>
          </cell>
          <cell r="BT44">
            <v>76.890187160181341</v>
          </cell>
          <cell r="BU44">
            <v>103.47496124831287</v>
          </cell>
          <cell r="BV44">
            <v>71.201189454539175</v>
          </cell>
          <cell r="BW44">
            <v>110.98888614666146</v>
          </cell>
          <cell r="BX44">
            <v>69.445386371655985</v>
          </cell>
          <cell r="BY44">
            <v>118.95441746666711</v>
          </cell>
          <cell r="BZ44">
            <v>71.035232234495084</v>
          </cell>
          <cell r="CA44">
            <v>87.28403564508956</v>
          </cell>
          <cell r="CB44">
            <v>68.987864820387131</v>
          </cell>
          <cell r="CC44">
            <v>119.71775946095983</v>
          </cell>
          <cell r="CD44">
            <v>72.315077639718567</v>
          </cell>
          <cell r="CE44">
            <v>82.205462611436701</v>
          </cell>
          <cell r="CF44">
            <v>83.005462611436698</v>
          </cell>
          <cell r="CH44">
            <v>76</v>
          </cell>
          <cell r="CI44">
            <v>94</v>
          </cell>
          <cell r="CJ44">
            <v>109</v>
          </cell>
          <cell r="CK44">
            <v>138</v>
          </cell>
          <cell r="CL44">
            <v>255</v>
          </cell>
          <cell r="CM44">
            <v>265</v>
          </cell>
          <cell r="CN44">
            <v>294</v>
          </cell>
          <cell r="CO44">
            <v>349</v>
          </cell>
          <cell r="CP44">
            <v>313</v>
          </cell>
          <cell r="CQ44">
            <v>320</v>
          </cell>
          <cell r="CR44">
            <v>312</v>
          </cell>
          <cell r="CS44">
            <v>288</v>
          </cell>
          <cell r="CT44">
            <v>400</v>
          </cell>
          <cell r="CU44">
            <v>418</v>
          </cell>
          <cell r="CV44">
            <v>382</v>
          </cell>
          <cell r="CW44">
            <v>379</v>
          </cell>
          <cell r="CX44">
            <v>3975</v>
          </cell>
        </row>
        <row r="45">
          <cell r="F45" t="str">
            <v>NPC</v>
          </cell>
          <cell r="G45" t="str">
            <v>PC</v>
          </cell>
          <cell r="H45">
            <v>10</v>
          </cell>
          <cell r="I45" t="str">
            <v>A</v>
          </cell>
          <cell r="J45" t="str">
            <v>10A</v>
          </cell>
          <cell r="K45">
            <v>15.200000000000001</v>
          </cell>
          <cell r="L45">
            <v>29.6</v>
          </cell>
          <cell r="M45">
            <v>4.8000000000000007</v>
          </cell>
          <cell r="N45">
            <v>4</v>
          </cell>
          <cell r="O45">
            <v>28</v>
          </cell>
          <cell r="P45">
            <v>11.200000000000001</v>
          </cell>
          <cell r="Q45">
            <v>61.6</v>
          </cell>
          <cell r="R45">
            <v>6.4</v>
          </cell>
          <cell r="S45">
            <v>16</v>
          </cell>
          <cell r="T45">
            <v>2.4000000000000004</v>
          </cell>
          <cell r="U45">
            <v>44</v>
          </cell>
          <cell r="V45">
            <v>15.501946509077326</v>
          </cell>
          <cell r="W45">
            <v>33.048897059274701</v>
          </cell>
          <cell r="X45">
            <v>45.663828315031509</v>
          </cell>
          <cell r="Y45">
            <v>28.688713382899433</v>
          </cell>
          <cell r="Z45">
            <v>25.192810598414507</v>
          </cell>
          <cell r="AA45">
            <v>55.622514052586212</v>
          </cell>
          <cell r="AB45">
            <v>78.408592162008006</v>
          </cell>
          <cell r="AC45">
            <v>47.647941235970791</v>
          </cell>
          <cell r="AD45">
            <v>48.73828824493944</v>
          </cell>
          <cell r="AE45">
            <v>8.8000000000000007</v>
          </cell>
          <cell r="AF45">
            <v>14.27370496842024</v>
          </cell>
          <cell r="AG45">
            <v>30.04484575088216</v>
          </cell>
          <cell r="AH45">
            <v>15.899598531397386</v>
          </cell>
          <cell r="AI45">
            <v>20.978178142656574</v>
          </cell>
          <cell r="AJ45">
            <v>15.058595426190863</v>
          </cell>
          <cell r="AK45">
            <v>34.058574492853161</v>
          </cell>
          <cell r="AL45">
            <v>18.124743385554421</v>
          </cell>
          <cell r="AM45">
            <v>23.578870983761902</v>
          </cell>
          <cell r="AN45">
            <v>17.297866592016923</v>
          </cell>
          <cell r="AO45">
            <v>34.754656221032747</v>
          </cell>
          <cell r="AP45">
            <v>18.952319259845577</v>
          </cell>
          <cell r="AQ45">
            <v>24.288963162391038</v>
          </cell>
          <cell r="AR45">
            <v>17.70237130055866</v>
          </cell>
          <cell r="AS45">
            <v>33.017901411704607</v>
          </cell>
          <cell r="AT45">
            <v>18.849155572817494</v>
          </cell>
          <cell r="AU45">
            <v>25.42871762883351</v>
          </cell>
          <cell r="AV45">
            <v>18.046985587859442</v>
          </cell>
          <cell r="AW45">
            <v>32.164660111569013</v>
          </cell>
          <cell r="AX45">
            <v>23.110705052835133</v>
          </cell>
          <cell r="AY45">
            <v>36.268989240935461</v>
          </cell>
          <cell r="AZ45">
            <v>13.752478424252629</v>
          </cell>
          <cell r="BA45">
            <v>33.366297014897626</v>
          </cell>
          <cell r="BB45">
            <v>20.103300156790581</v>
          </cell>
          <cell r="BC45">
            <v>34.040228333240549</v>
          </cell>
          <cell r="BD45">
            <v>19.97319428328775</v>
          </cell>
          <cell r="BE45">
            <v>28.453404538513059</v>
          </cell>
          <cell r="BF45">
            <v>17.965790557356915</v>
          </cell>
          <cell r="BG45">
            <v>32.628726264764182</v>
          </cell>
          <cell r="BH45">
            <v>20.50010927780832</v>
          </cell>
          <cell r="BI45">
            <v>28.865491196640392</v>
          </cell>
          <cell r="BJ45">
            <v>19.665807506317066</v>
          </cell>
          <cell r="BK45">
            <v>35.745099489640289</v>
          </cell>
          <cell r="BL45">
            <v>22.073293358486882</v>
          </cell>
          <cell r="BM45">
            <v>30.525696041365759</v>
          </cell>
          <cell r="BN45">
            <v>21.101233118786034</v>
          </cell>
          <cell r="BO45">
            <v>35.478968036646513</v>
          </cell>
          <cell r="BP45">
            <v>22.751526196448076</v>
          </cell>
          <cell r="BQ45">
            <v>31.087973570453734</v>
          </cell>
          <cell r="BR45">
            <v>22.093773747575355</v>
          </cell>
          <cell r="BS45">
            <v>42.746690871659382</v>
          </cell>
          <cell r="BT45">
            <v>27.438375310720371</v>
          </cell>
          <cell r="BU45">
            <v>36.925190675875562</v>
          </cell>
          <cell r="BV45">
            <v>25.408248191065319</v>
          </cell>
          <cell r="BW45">
            <v>39.606545723015095</v>
          </cell>
          <cell r="BX45">
            <v>24.009049957388203</v>
          </cell>
          <cell r="BY45">
            <v>41.125590925862966</v>
          </cell>
          <cell r="BZ45">
            <v>24.558700420000221</v>
          </cell>
          <cell r="CA45">
            <v>30.176328216682318</v>
          </cell>
          <cell r="CB45">
            <v>23.850873030814448</v>
          </cell>
          <cell r="CC45">
            <v>41.38949781778323</v>
          </cell>
          <cell r="CD45">
            <v>25.001175779087372</v>
          </cell>
          <cell r="CE45">
            <v>28.420535354869074</v>
          </cell>
          <cell r="CF45">
            <v>29.220535354869071</v>
          </cell>
          <cell r="CH45">
            <v>108</v>
          </cell>
          <cell r="CI45">
            <v>92</v>
          </cell>
          <cell r="CJ45">
            <v>158</v>
          </cell>
          <cell r="CK45">
            <v>199</v>
          </cell>
          <cell r="CL45">
            <v>90</v>
          </cell>
          <cell r="CM45">
            <v>92</v>
          </cell>
          <cell r="CN45">
            <v>103</v>
          </cell>
          <cell r="CO45">
            <v>105</v>
          </cell>
          <cell r="CP45">
            <v>120</v>
          </cell>
          <cell r="CQ45">
            <v>112</v>
          </cell>
          <cell r="CR45">
            <v>108</v>
          </cell>
          <cell r="CS45">
            <v>100</v>
          </cell>
          <cell r="CT45">
            <v>139</v>
          </cell>
          <cell r="CU45">
            <v>149</v>
          </cell>
          <cell r="CV45">
            <v>133</v>
          </cell>
          <cell r="CW45">
            <v>131</v>
          </cell>
          <cell r="CX45">
            <v>1382</v>
          </cell>
        </row>
        <row r="46">
          <cell r="F46" t="str">
            <v>NPC</v>
          </cell>
          <cell r="G46" t="str">
            <v>PC</v>
          </cell>
          <cell r="H46">
            <v>35</v>
          </cell>
          <cell r="I46" t="str">
            <v>A</v>
          </cell>
          <cell r="J46" t="str">
            <v>35A</v>
          </cell>
          <cell r="K46">
            <v>22.400000000000002</v>
          </cell>
          <cell r="L46">
            <v>37.6</v>
          </cell>
          <cell r="M46">
            <v>4</v>
          </cell>
          <cell r="N46">
            <v>2.4000000000000004</v>
          </cell>
          <cell r="O46">
            <v>35.200000000000003</v>
          </cell>
          <cell r="P46">
            <v>11.200000000000001</v>
          </cell>
          <cell r="Q46">
            <v>54.400000000000006</v>
          </cell>
          <cell r="R46">
            <v>5.6000000000000005</v>
          </cell>
          <cell r="S46">
            <v>19.200000000000003</v>
          </cell>
          <cell r="T46">
            <v>7.2</v>
          </cell>
          <cell r="U46">
            <v>32</v>
          </cell>
          <cell r="V46">
            <v>15.504828823872854</v>
          </cell>
          <cell r="W46">
            <v>33.055041921464372</v>
          </cell>
          <cell r="X46">
            <v>45.67231870221584</v>
          </cell>
          <cell r="Y46">
            <v>28.694047545483457</v>
          </cell>
          <cell r="Z46">
            <v>25.1974947592511</v>
          </cell>
          <cell r="AA46">
            <v>55.632856082545118</v>
          </cell>
          <cell r="AB46">
            <v>78.423170863150645</v>
          </cell>
          <cell r="AC46">
            <v>47.656800534118965</v>
          </cell>
          <cell r="AD46">
            <v>48.747350273971406</v>
          </cell>
          <cell r="AE46">
            <v>8.8000000000000007</v>
          </cell>
          <cell r="AF46">
            <v>34.953719319603032</v>
          </cell>
          <cell r="AG46">
            <v>73.574387848184088</v>
          </cell>
          <cell r="AH46">
            <v>38.935238299404546</v>
          </cell>
          <cell r="AI46">
            <v>51.371760328335007</v>
          </cell>
          <cell r="AJ46">
            <v>36.875773952107146</v>
          </cell>
          <cell r="AK46">
            <v>78.360176648181465</v>
          </cell>
          <cell r="AL46">
            <v>41.700456185946052</v>
          </cell>
          <cell r="AM46">
            <v>54.24902606654814</v>
          </cell>
          <cell r="AN46">
            <v>39.798021554647065</v>
          </cell>
          <cell r="AO46">
            <v>79.607017326655765</v>
          </cell>
          <cell r="AP46">
            <v>43.411092836124332</v>
          </cell>
          <cell r="AQ46">
            <v>55.63490252983172</v>
          </cell>
          <cell r="AR46">
            <v>40.548033906134002</v>
          </cell>
          <cell r="AS46">
            <v>83.129717663457555</v>
          </cell>
          <cell r="AT46">
            <v>47.456831414713797</v>
          </cell>
          <cell r="AU46">
            <v>64.022303860879546</v>
          </cell>
          <cell r="AV46">
            <v>45.437194747435363</v>
          </cell>
          <cell r="AW46">
            <v>80.981497899437997</v>
          </cell>
          <cell r="AX46">
            <v>49.78581409473869</v>
          </cell>
          <cell r="AY46">
            <v>78.131807386455179</v>
          </cell>
          <cell r="AZ46">
            <v>29.62602536817684</v>
          </cell>
          <cell r="BA46">
            <v>71.878735694813514</v>
          </cell>
          <cell r="BB46">
            <v>46.414991184029887</v>
          </cell>
          <cell r="BC46">
            <v>78.592911893425281</v>
          </cell>
          <cell r="BD46">
            <v>46.114599560538927</v>
          </cell>
          <cell r="BE46">
            <v>65.69391644707747</v>
          </cell>
          <cell r="BF46">
            <v>44.27051739771241</v>
          </cell>
          <cell r="BG46">
            <v>80.402283949476725</v>
          </cell>
          <cell r="BH46">
            <v>50.515475038006642</v>
          </cell>
          <cell r="BI46">
            <v>71.12908425235382</v>
          </cell>
          <cell r="BJ46">
            <v>48.459625006145885</v>
          </cell>
          <cell r="BK46">
            <v>82.529160125160061</v>
          </cell>
          <cell r="BL46">
            <v>50.963359679560043</v>
          </cell>
          <cell r="BM46">
            <v>70.478473762815398</v>
          </cell>
          <cell r="BN46">
            <v>48.719043218870837</v>
          </cell>
          <cell r="BO46">
            <v>81.914709316180506</v>
          </cell>
          <cell r="BP46">
            <v>52.529280247286067</v>
          </cell>
          <cell r="BQ46">
            <v>71.776673876829065</v>
          </cell>
          <cell r="BR46">
            <v>51.010645302894169</v>
          </cell>
          <cell r="BS46">
            <v>88.052667974045718</v>
          </cell>
          <cell r="BT46">
            <v>56.519513012968957</v>
          </cell>
          <cell r="BU46">
            <v>76.061128666612618</v>
          </cell>
          <cell r="BV46">
            <v>52.337713075547214</v>
          </cell>
          <cell r="BW46">
            <v>81.58437411256223</v>
          </cell>
          <cell r="BX46">
            <v>55.432681869035655</v>
          </cell>
          <cell r="BY46">
            <v>94.951770374734792</v>
          </cell>
          <cell r="BZ46">
            <v>56.701728303076834</v>
          </cell>
          <cell r="CA46">
            <v>69.671844782688069</v>
          </cell>
          <cell r="CB46">
            <v>55.067479111519347</v>
          </cell>
          <cell r="CC46">
            <v>95.56108506268896</v>
          </cell>
          <cell r="CD46">
            <v>57.723326236301901</v>
          </cell>
          <cell r="CE46">
            <v>65.618027271809567</v>
          </cell>
          <cell r="CF46">
            <v>66.418027271809564</v>
          </cell>
          <cell r="CH46">
            <v>107</v>
          </cell>
          <cell r="CI46">
            <v>88</v>
          </cell>
          <cell r="CJ46">
            <v>158</v>
          </cell>
          <cell r="CK46">
            <v>200</v>
          </cell>
          <cell r="CL46">
            <v>220</v>
          </cell>
          <cell r="CM46">
            <v>213</v>
          </cell>
          <cell r="CN46">
            <v>236</v>
          </cell>
          <cell r="CO46">
            <v>263</v>
          </cell>
          <cell r="CP46">
            <v>267</v>
          </cell>
          <cell r="CQ46">
            <v>257</v>
          </cell>
          <cell r="CR46">
            <v>267</v>
          </cell>
          <cell r="CS46">
            <v>232</v>
          </cell>
          <cell r="CT46">
            <v>319</v>
          </cell>
          <cell r="CU46">
            <v>307</v>
          </cell>
          <cell r="CV46">
            <v>302</v>
          </cell>
          <cell r="CW46">
            <v>303</v>
          </cell>
          <cell r="CX46">
            <v>3186</v>
          </cell>
        </row>
        <row r="47">
          <cell r="F47" t="str">
            <v>NPC</v>
          </cell>
          <cell r="G47" t="str">
            <v>PC</v>
          </cell>
          <cell r="H47">
            <v>35</v>
          </cell>
          <cell r="I47" t="str">
            <v>C</v>
          </cell>
          <cell r="J47" t="str">
            <v>35C</v>
          </cell>
          <cell r="K47">
            <v>15.200000000000001</v>
          </cell>
          <cell r="L47">
            <v>25.6</v>
          </cell>
          <cell r="M47">
            <v>4.8000000000000007</v>
          </cell>
          <cell r="N47">
            <v>4.8000000000000007</v>
          </cell>
          <cell r="O47">
            <v>25.6</v>
          </cell>
          <cell r="P47">
            <v>5.6000000000000005</v>
          </cell>
          <cell r="Q47">
            <v>29.6</v>
          </cell>
          <cell r="R47">
            <v>4</v>
          </cell>
          <cell r="S47">
            <v>24</v>
          </cell>
          <cell r="T47">
            <v>6.4</v>
          </cell>
          <cell r="U47">
            <v>28.8</v>
          </cell>
          <cell r="V47">
            <v>9.690518014920535</v>
          </cell>
          <cell r="W47">
            <v>20.659401200915241</v>
          </cell>
          <cell r="X47">
            <v>28.545199188884904</v>
          </cell>
          <cell r="Y47">
            <v>17.933779715927162</v>
          </cell>
          <cell r="Z47">
            <v>15.748434224531938</v>
          </cell>
          <cell r="AA47">
            <v>34.770535051590706</v>
          </cell>
          <cell r="AB47">
            <v>49.014481789469158</v>
          </cell>
          <cell r="AC47">
            <v>29.785500333824356</v>
          </cell>
          <cell r="AD47">
            <v>30.467093921232131</v>
          </cell>
          <cell r="AE47">
            <v>5.6000000000000005</v>
          </cell>
          <cell r="AF47">
            <v>30.691070622090468</v>
          </cell>
          <cell r="AG47">
            <v>64.601901525234808</v>
          </cell>
          <cell r="AH47">
            <v>34.187038506794231</v>
          </cell>
          <cell r="AI47">
            <v>45.106911507806345</v>
          </cell>
          <cell r="AJ47">
            <v>32.378728348191643</v>
          </cell>
          <cell r="AK47">
            <v>68.804057544744694</v>
          </cell>
          <cell r="AL47">
            <v>36.615034699855066</v>
          </cell>
          <cell r="AM47">
            <v>47.633291180383736</v>
          </cell>
          <cell r="AN47">
            <v>34.944604291885227</v>
          </cell>
          <cell r="AO47">
            <v>69.898844481941637</v>
          </cell>
          <cell r="AP47">
            <v>38.117057124401846</v>
          </cell>
          <cell r="AQ47">
            <v>48.85015831887663</v>
          </cell>
          <cell r="AR47">
            <v>35.603151722459117</v>
          </cell>
          <cell r="AS47">
            <v>72.991947216694427</v>
          </cell>
          <cell r="AT47">
            <v>41.669412949504789</v>
          </cell>
          <cell r="AU47">
            <v>56.214705829064968</v>
          </cell>
          <cell r="AV47">
            <v>39.896073436772511</v>
          </cell>
          <cell r="AW47">
            <v>71.105705472677258</v>
          </cell>
          <cell r="AX47">
            <v>43.714373351477875</v>
          </cell>
          <cell r="AY47">
            <v>68.603538192985027</v>
          </cell>
          <cell r="AZ47">
            <v>26.013095445228448</v>
          </cell>
          <cell r="BA47">
            <v>63.113036219836253</v>
          </cell>
          <cell r="BB47">
            <v>40.75462640548966</v>
          </cell>
          <cell r="BC47">
            <v>69.008410443007563</v>
          </cell>
          <cell r="BD47">
            <v>40.490867906814664</v>
          </cell>
          <cell r="BE47">
            <v>57.682463221824122</v>
          </cell>
          <cell r="BF47">
            <v>38.871673812625524</v>
          </cell>
          <cell r="BG47">
            <v>70.597127370272233</v>
          </cell>
          <cell r="BH47">
            <v>44.355051252883882</v>
          </cell>
          <cell r="BI47">
            <v>62.454805684993602</v>
          </cell>
          <cell r="BJ47">
            <v>42.549914639542727</v>
          </cell>
          <cell r="BK47">
            <v>72.464628402579578</v>
          </cell>
          <cell r="BL47">
            <v>44.748315816199067</v>
          </cell>
          <cell r="BM47">
            <v>61.883537938081815</v>
          </cell>
          <cell r="BN47">
            <v>42.777696484862204</v>
          </cell>
          <cell r="BO47">
            <v>71.925110619085316</v>
          </cell>
          <cell r="BP47">
            <v>46.123270461031673</v>
          </cell>
          <cell r="BQ47">
            <v>63.023420965020648</v>
          </cell>
          <cell r="BR47">
            <v>44.789834900102193</v>
          </cell>
          <cell r="BS47">
            <v>77.314537733308427</v>
          </cell>
          <cell r="BT47">
            <v>49.626889474802006</v>
          </cell>
          <cell r="BU47">
            <v>66.785381268245217</v>
          </cell>
          <cell r="BV47">
            <v>45.955065139504867</v>
          </cell>
          <cell r="BW47">
            <v>71.635060196396097</v>
          </cell>
          <cell r="BX47">
            <v>48.672598714275203</v>
          </cell>
          <cell r="BY47">
            <v>83.372286182693969</v>
          </cell>
          <cell r="BZ47">
            <v>49.786883388067466</v>
          </cell>
          <cell r="CA47">
            <v>61.175278345774899</v>
          </cell>
          <cell r="CB47">
            <v>48.351932878407226</v>
          </cell>
          <cell r="CC47">
            <v>83.907294201385426</v>
          </cell>
          <cell r="CD47">
            <v>50.683896207484601</v>
          </cell>
          <cell r="CE47">
            <v>57.615828824027908</v>
          </cell>
          <cell r="CF47">
            <v>58.415828824027905</v>
          </cell>
          <cell r="CH47">
            <v>66</v>
          </cell>
          <cell r="CI47">
            <v>78</v>
          </cell>
          <cell r="CJ47">
            <v>99</v>
          </cell>
          <cell r="CK47">
            <v>125</v>
          </cell>
          <cell r="CL47">
            <v>193</v>
          </cell>
          <cell r="CM47">
            <v>187</v>
          </cell>
          <cell r="CN47">
            <v>207</v>
          </cell>
          <cell r="CO47">
            <v>231</v>
          </cell>
          <cell r="CP47">
            <v>234</v>
          </cell>
          <cell r="CQ47">
            <v>226</v>
          </cell>
          <cell r="CR47">
            <v>235</v>
          </cell>
          <cell r="CS47">
            <v>203</v>
          </cell>
          <cell r="CT47">
            <v>280</v>
          </cell>
          <cell r="CU47">
            <v>270</v>
          </cell>
          <cell r="CV47">
            <v>265</v>
          </cell>
          <cell r="CW47">
            <v>266</v>
          </cell>
          <cell r="CX47">
            <v>2797</v>
          </cell>
        </row>
        <row r="48">
          <cell r="F48" t="str">
            <v>NPC</v>
          </cell>
          <cell r="G48" t="str">
            <v>PC</v>
          </cell>
          <cell r="H48">
            <v>17</v>
          </cell>
          <cell r="I48" t="str">
            <v>B</v>
          </cell>
          <cell r="J48" t="str">
            <v>17B</v>
          </cell>
          <cell r="K48">
            <v>38.400000000000006</v>
          </cell>
          <cell r="L48">
            <v>49.6</v>
          </cell>
          <cell r="M48">
            <v>20</v>
          </cell>
          <cell r="N48">
            <v>5.6000000000000005</v>
          </cell>
          <cell r="O48">
            <v>44</v>
          </cell>
          <cell r="P48">
            <v>28.8</v>
          </cell>
          <cell r="Q48">
            <v>8</v>
          </cell>
          <cell r="R48">
            <v>6.4</v>
          </cell>
          <cell r="S48">
            <v>11.200000000000001</v>
          </cell>
          <cell r="T48">
            <v>36.800000000000004</v>
          </cell>
          <cell r="U48">
            <v>12</v>
          </cell>
          <cell r="V48">
            <v>12.743566710315202</v>
          </cell>
          <cell r="W48">
            <v>27.168254266042791</v>
          </cell>
          <cell r="X48">
            <v>37.53851440786709</v>
          </cell>
          <cell r="Y48">
            <v>23.583911389064117</v>
          </cell>
          <cell r="Z48">
            <v>20.710061300575326</v>
          </cell>
          <cell r="AA48">
            <v>45.725175093948032</v>
          </cell>
          <cell r="AB48">
            <v>64.45675220807604</v>
          </cell>
          <cell r="AC48">
            <v>39.169578955405207</v>
          </cell>
          <cell r="AD48">
            <v>40.065912189302537</v>
          </cell>
          <cell r="AE48">
            <v>7.2</v>
          </cell>
          <cell r="AF48">
            <v>33.01663441063247</v>
          </cell>
          <cell r="AG48">
            <v>69.497000973147436</v>
          </cell>
          <cell r="AH48">
            <v>36.777503328561231</v>
          </cell>
          <cell r="AI48">
            <v>48.524811173385956</v>
          </cell>
          <cell r="AJ48">
            <v>34.832171536693359</v>
          </cell>
          <cell r="AK48">
            <v>75.064868654971264</v>
          </cell>
          <cell r="AL48">
            <v>39.946812275634002</v>
          </cell>
          <cell r="AM48">
            <v>51.96767274566951</v>
          </cell>
          <cell r="AN48">
            <v>38.124381395158927</v>
          </cell>
          <cell r="AO48">
            <v>76.22604468234249</v>
          </cell>
          <cell r="AP48">
            <v>41.567389576442793</v>
          </cell>
          <cell r="AQ48">
            <v>53.272044457275697</v>
          </cell>
          <cell r="AR48">
            <v>38.825927011275859</v>
          </cell>
          <cell r="AS48">
            <v>80.305057986319667</v>
          </cell>
          <cell r="AT48">
            <v>45.844298594085693</v>
          </cell>
          <cell r="AU48">
            <v>61.846893848236249</v>
          </cell>
          <cell r="AV48">
            <v>43.893287039665523</v>
          </cell>
          <cell r="AW48">
            <v>78.229832452469651</v>
          </cell>
          <cell r="AX48">
            <v>46.741407383162375</v>
          </cell>
          <cell r="AY48">
            <v>73.354040805350905</v>
          </cell>
          <cell r="AZ48">
            <v>27.814391429710437</v>
          </cell>
          <cell r="BA48">
            <v>67.483344972619093</v>
          </cell>
          <cell r="BB48">
            <v>44.478299179854758</v>
          </cell>
          <cell r="BC48">
            <v>75.313577778174846</v>
          </cell>
          <cell r="BD48">
            <v>44.190441568339139</v>
          </cell>
          <cell r="BE48">
            <v>62.952800280501961</v>
          </cell>
          <cell r="BF48">
            <v>41.854839804133576</v>
          </cell>
          <cell r="BG48">
            <v>76.015030146580131</v>
          </cell>
          <cell r="BH48">
            <v>47.759033316713165</v>
          </cell>
          <cell r="BI48">
            <v>67.247834491105934</v>
          </cell>
          <cell r="BJ48">
            <v>45.81536338008619</v>
          </cell>
          <cell r="BK48">
            <v>79.085583805346374</v>
          </cell>
          <cell r="BL48">
            <v>48.836884403372437</v>
          </cell>
          <cell r="BM48">
            <v>67.537719210870648</v>
          </cell>
          <cell r="BN48">
            <v>46.686213328223047</v>
          </cell>
          <cell r="BO48">
            <v>78.496771307144286</v>
          </cell>
          <cell r="BP48">
            <v>50.33746604146981</v>
          </cell>
          <cell r="BQ48">
            <v>68.781751184020933</v>
          </cell>
          <cell r="BR48">
            <v>48.882197007078901</v>
          </cell>
          <cell r="BS48">
            <v>86.03584174199456</v>
          </cell>
          <cell r="BT48">
            <v>55.224946487160651</v>
          </cell>
          <cell r="BU48">
            <v>74.318965901261095</v>
          </cell>
          <cell r="BV48">
            <v>51.138929721390994</v>
          </cell>
          <cell r="BW48">
            <v>79.715702672825842</v>
          </cell>
          <cell r="BX48">
            <v>53.119721573081023</v>
          </cell>
          <cell r="BY48">
            <v>90.989853550536537</v>
          </cell>
          <cell r="BZ48">
            <v>54.335816320198695</v>
          </cell>
          <cell r="CA48">
            <v>66.76474728542108</v>
          </cell>
          <cell r="CB48">
            <v>52.769757109106131</v>
          </cell>
          <cell r="CC48">
            <v>91.573744235295081</v>
          </cell>
          <cell r="CD48">
            <v>55.314787496458237</v>
          </cell>
          <cell r="CE48">
            <v>62.88007762439512</v>
          </cell>
          <cell r="CF48">
            <v>63.680077624395125</v>
          </cell>
          <cell r="CH48">
            <v>89</v>
          </cell>
          <cell r="CI48">
            <v>84</v>
          </cell>
          <cell r="CJ48">
            <v>130</v>
          </cell>
          <cell r="CK48">
            <v>164</v>
          </cell>
          <cell r="CL48">
            <v>208</v>
          </cell>
          <cell r="CM48">
            <v>204</v>
          </cell>
          <cell r="CN48">
            <v>226</v>
          </cell>
          <cell r="CO48">
            <v>254</v>
          </cell>
          <cell r="CP48">
            <v>252</v>
          </cell>
          <cell r="CQ48">
            <v>246</v>
          </cell>
          <cell r="CR48">
            <v>253</v>
          </cell>
          <cell r="CS48">
            <v>222</v>
          </cell>
          <cell r="CT48">
            <v>305</v>
          </cell>
          <cell r="CU48">
            <v>300</v>
          </cell>
          <cell r="CV48">
            <v>290</v>
          </cell>
          <cell r="CW48">
            <v>290</v>
          </cell>
          <cell r="CX48">
            <v>3050</v>
          </cell>
        </row>
        <row r="49">
          <cell r="F49" t="str">
            <v>NPC</v>
          </cell>
          <cell r="G49" t="str">
            <v>PWC</v>
          </cell>
          <cell r="H49">
            <v>22</v>
          </cell>
          <cell r="I49" t="str">
            <v>A</v>
          </cell>
          <cell r="J49" t="str">
            <v>22A</v>
          </cell>
          <cell r="K49">
            <v>4.8000000000000007</v>
          </cell>
          <cell r="L49">
            <v>2.4000000000000004</v>
          </cell>
          <cell r="M49">
            <v>3.2</v>
          </cell>
          <cell r="N49">
            <v>0.8</v>
          </cell>
          <cell r="O49">
            <v>0</v>
          </cell>
          <cell r="P49">
            <v>1.6</v>
          </cell>
          <cell r="Q49">
            <v>3.2</v>
          </cell>
          <cell r="R49">
            <v>0</v>
          </cell>
          <cell r="S49">
            <v>2.4000000000000004</v>
          </cell>
          <cell r="T49">
            <v>3.2</v>
          </cell>
          <cell r="U49">
            <v>0.8</v>
          </cell>
          <cell r="V49">
            <v>0.72949450451634346</v>
          </cell>
          <cell r="W49">
            <v>1.555223324435417</v>
          </cell>
          <cell r="X49">
            <v>2.1488599377818378</v>
          </cell>
          <cell r="Y49">
            <v>1.3500407024508088</v>
          </cell>
          <cell r="Z49">
            <v>1.1855296284310515</v>
          </cell>
          <cell r="AA49">
            <v>2.6174982802956293</v>
          </cell>
          <cell r="AB49">
            <v>3.6897712848870188</v>
          </cell>
          <cell r="AC49">
            <v>2.242228823509675</v>
          </cell>
          <cell r="AD49">
            <v>2.2935386477690161</v>
          </cell>
          <cell r="AE49">
            <v>0.8</v>
          </cell>
          <cell r="AF49">
            <v>2.0169240011275384</v>
          </cell>
          <cell r="AG49">
            <v>4.2454408746151744</v>
          </cell>
          <cell r="AH49">
            <v>2.2466683987946223</v>
          </cell>
          <cell r="AI49">
            <v>2.9642893060676765</v>
          </cell>
          <cell r="AJ49">
            <v>2.1278317441442254</v>
          </cell>
          <cell r="AK49">
            <v>4.6092110410637952</v>
          </cell>
          <cell r="AL49">
            <v>2.4528556633124969</v>
          </cell>
          <cell r="AM49">
            <v>3.1909730249273784</v>
          </cell>
          <cell r="AN49">
            <v>2.3409528692841617</v>
          </cell>
          <cell r="AO49">
            <v>4.6780157299872709</v>
          </cell>
          <cell r="AP49">
            <v>2.5510034411919662</v>
          </cell>
          <cell r="AQ49">
            <v>3.2693216994039433</v>
          </cell>
          <cell r="AR49">
            <v>2.382759043145783</v>
          </cell>
          <cell r="AS49">
            <v>4.9813716163040009</v>
          </cell>
          <cell r="AT49">
            <v>2.8437497402074889</v>
          </cell>
          <cell r="AU49">
            <v>3.8364004621558685</v>
          </cell>
          <cell r="AV49">
            <v>2.7227273062043236</v>
          </cell>
          <cell r="AW49">
            <v>4.8526441135667415</v>
          </cell>
          <cell r="AX49">
            <v>2.7936868035982729</v>
          </cell>
          <cell r="AY49">
            <v>4.3842970775060399</v>
          </cell>
          <cell r="AZ49">
            <v>1.6624381386361602</v>
          </cell>
          <cell r="BA49">
            <v>4.0334115052896093</v>
          </cell>
          <cell r="BB49">
            <v>2.7322450245411201</v>
          </cell>
          <cell r="BC49">
            <v>4.6264167461243479</v>
          </cell>
          <cell r="BD49">
            <v>2.7145622996765852</v>
          </cell>
          <cell r="BE49">
            <v>3.8671099956366177</v>
          </cell>
          <cell r="BF49">
            <v>2.559178241594406</v>
          </cell>
          <cell r="BG49">
            <v>4.6478737487858774</v>
          </cell>
          <cell r="BH49">
            <v>2.920185084345821</v>
          </cell>
          <cell r="BI49">
            <v>4.1118110982946261</v>
          </cell>
          <cell r="BJ49">
            <v>2.8013410549830406</v>
          </cell>
          <cell r="BK49">
            <v>4.8581262514407371</v>
          </cell>
          <cell r="BL49">
            <v>2.9999873395707461</v>
          </cell>
          <cell r="BM49">
            <v>4.1487557007650651</v>
          </cell>
          <cell r="BN49">
            <v>2.8678743664388313</v>
          </cell>
          <cell r="BO49">
            <v>4.8219562528512014</v>
          </cell>
          <cell r="BP49">
            <v>3.0921661501415034</v>
          </cell>
          <cell r="BQ49">
            <v>4.2251749935816711</v>
          </cell>
          <cell r="BR49">
            <v>3.0027708348551627</v>
          </cell>
          <cell r="BS49">
            <v>5.3255215573435031</v>
          </cell>
          <cell r="BT49">
            <v>3.4183618950631232</v>
          </cell>
          <cell r="BU49">
            <v>4.6002601591733701</v>
          </cell>
          <cell r="BV49">
            <v>3.1654420661965905</v>
          </cell>
          <cell r="BW49">
            <v>4.9343120779360596</v>
          </cell>
          <cell r="BX49">
            <v>3.2630765485474251</v>
          </cell>
          <cell r="BY49">
            <v>5.5893903146318653</v>
          </cell>
          <cell r="BZ49">
            <v>3.3377796933045376</v>
          </cell>
          <cell r="CA49">
            <v>4.1012730241258444</v>
          </cell>
          <cell r="CB49">
            <v>3.241578679179824</v>
          </cell>
          <cell r="CC49">
            <v>5.6252579725172644</v>
          </cell>
          <cell r="CD49">
            <v>3.3979166404186429</v>
          </cell>
          <cell r="CE49">
            <v>3.8626427358946054</v>
          </cell>
          <cell r="CF49">
            <v>4.6626427358946057</v>
          </cell>
          <cell r="CH49">
            <v>5</v>
          </cell>
          <cell r="CI49">
            <v>8</v>
          </cell>
          <cell r="CJ49">
            <v>7</v>
          </cell>
          <cell r="CK49">
            <v>10</v>
          </cell>
          <cell r="CL49">
            <v>13</v>
          </cell>
          <cell r="CM49">
            <v>13</v>
          </cell>
          <cell r="CN49">
            <v>14</v>
          </cell>
          <cell r="CO49">
            <v>16</v>
          </cell>
          <cell r="CP49">
            <v>15</v>
          </cell>
          <cell r="CQ49">
            <v>15</v>
          </cell>
          <cell r="CR49">
            <v>15</v>
          </cell>
          <cell r="CS49">
            <v>14</v>
          </cell>
          <cell r="CT49">
            <v>19</v>
          </cell>
          <cell r="CU49">
            <v>19</v>
          </cell>
          <cell r="CV49">
            <v>18</v>
          </cell>
          <cell r="CW49">
            <v>18</v>
          </cell>
          <cell r="CX49">
            <v>189</v>
          </cell>
        </row>
        <row r="51">
          <cell r="F51" t="str">
            <v>NPWC</v>
          </cell>
          <cell r="G51" t="str">
            <v>PWC</v>
          </cell>
          <cell r="H51">
            <v>21</v>
          </cell>
          <cell r="I51" t="str">
            <v>B</v>
          </cell>
          <cell r="J51" t="str">
            <v>21B</v>
          </cell>
          <cell r="K51">
            <v>5.6000000000000005</v>
          </cell>
          <cell r="L51">
            <v>4.8000000000000007</v>
          </cell>
          <cell r="M51">
            <v>4.8000000000000007</v>
          </cell>
          <cell r="N51">
            <v>0.8</v>
          </cell>
          <cell r="O51">
            <v>9.6000000000000014</v>
          </cell>
          <cell r="P51">
            <v>6.4</v>
          </cell>
          <cell r="Q51">
            <v>8</v>
          </cell>
          <cell r="R51">
            <v>3.2</v>
          </cell>
          <cell r="S51">
            <v>8.8000000000000007</v>
          </cell>
          <cell r="T51">
            <v>16.8</v>
          </cell>
          <cell r="U51">
            <v>16.8</v>
          </cell>
          <cell r="V51">
            <v>5.8872731722695342</v>
          </cell>
          <cell r="W51">
            <v>12.551190582178457</v>
          </cell>
          <cell r="X51">
            <v>10.858728597050153</v>
          </cell>
          <cell r="Y51">
            <v>6.8220945093409773</v>
          </cell>
          <cell r="Z51">
            <v>5.9907787625204731</v>
          </cell>
          <cell r="AA51">
            <v>13.226875762929016</v>
          </cell>
          <cell r="AB51">
            <v>18.645340379483056</v>
          </cell>
          <cell r="AC51">
            <v>11.330545010815182</v>
          </cell>
          <cell r="AD51">
            <v>11.589826430789744</v>
          </cell>
          <cell r="AE51">
            <v>2.4000000000000004</v>
          </cell>
          <cell r="AF51">
            <v>7.1829432273370593</v>
          </cell>
          <cell r="AG51">
            <v>15.119439681579093</v>
          </cell>
          <cell r="AH51">
            <v>8.0011401273287603</v>
          </cell>
          <cell r="AI51">
            <v>10.556829004455921</v>
          </cell>
          <cell r="AJ51">
            <v>7.5779229197377607</v>
          </cell>
          <cell r="AK51">
            <v>15.58084246756634</v>
          </cell>
          <cell r="AL51">
            <v>8.2915616892494111</v>
          </cell>
          <cell r="AM51">
            <v>10.78667207396351</v>
          </cell>
          <cell r="AN51">
            <v>7.9132887505831846</v>
          </cell>
          <cell r="AO51">
            <v>15.863593326736774</v>
          </cell>
          <cell r="AP51">
            <v>8.6506936919353929</v>
          </cell>
          <cell r="AQ51">
            <v>11.086578773381177</v>
          </cell>
          <cell r="AR51">
            <v>8.080161042163061</v>
          </cell>
          <cell r="AS51">
            <v>15.825599231720062</v>
          </cell>
          <cell r="AT51">
            <v>9.0344682489725905</v>
          </cell>
          <cell r="AU51">
            <v>12.188076072812958</v>
          </cell>
          <cell r="AV51">
            <v>8.6499852820096788</v>
          </cell>
          <cell r="AW51">
            <v>15.416637599194534</v>
          </cell>
          <cell r="AX51">
            <v>10.281983953429529</v>
          </cell>
          <cell r="AY51">
            <v>16.136122395653981</v>
          </cell>
          <cell r="AZ51">
            <v>6.1184962620041139</v>
          </cell>
          <cell r="BA51">
            <v>14.84471069611328</v>
          </cell>
          <cell r="BB51">
            <v>9.2130343144308551</v>
          </cell>
          <cell r="BC51">
            <v>15.600114869660983</v>
          </cell>
          <cell r="BD51">
            <v>9.1534087868934932</v>
          </cell>
          <cell r="BE51">
            <v>13.039759160495647</v>
          </cell>
          <cell r="BF51">
            <v>9.0631842726675824</v>
          </cell>
          <cell r="BG51">
            <v>16.460180684834395</v>
          </cell>
          <cell r="BH51">
            <v>10.341669485761448</v>
          </cell>
          <cell r="BI51">
            <v>14.561745279229378</v>
          </cell>
          <cell r="BJ51">
            <v>9.9207901111579258</v>
          </cell>
          <cell r="BK51">
            <v>16.381431188031158</v>
          </cell>
          <cell r="BL51">
            <v>10.115852002316439</v>
          </cell>
          <cell r="BM51">
            <v>13.989458591752276</v>
          </cell>
          <cell r="BN51">
            <v>9.6703716943963123</v>
          </cell>
          <cell r="BO51">
            <v>16.259467222440527</v>
          </cell>
          <cell r="BP51">
            <v>10.426675715864766</v>
          </cell>
          <cell r="BQ51">
            <v>14.247141764630294</v>
          </cell>
          <cell r="BR51">
            <v>10.125237850708164</v>
          </cell>
          <cell r="BS51">
            <v>16.950809948274046</v>
          </cell>
          <cell r="BT51">
            <v>10.880437191684329</v>
          </cell>
          <cell r="BU51">
            <v>14.642347201325018</v>
          </cell>
          <cell r="BV51">
            <v>10.07540881932616</v>
          </cell>
          <cell r="BW51">
            <v>15.70561406201297</v>
          </cell>
          <cell r="BX51">
            <v>11.002979579926613</v>
          </cell>
          <cell r="BY51">
            <v>18.847227939997609</v>
          </cell>
          <cell r="BZ51">
            <v>11.254875961788912</v>
          </cell>
          <cell r="CA51">
            <v>13.829348672880108</v>
          </cell>
          <cell r="CB51">
            <v>10.93048951904559</v>
          </cell>
          <cell r="CC51">
            <v>18.968172423346772</v>
          </cell>
          <cell r="CD51">
            <v>11.457655636507294</v>
          </cell>
          <cell r="CE51">
            <v>13.024695717457059</v>
          </cell>
          <cell r="CF51">
            <v>13.824695717457059</v>
          </cell>
          <cell r="CH51">
            <v>27</v>
          </cell>
          <cell r="CI51">
            <v>54</v>
          </cell>
          <cell r="CJ51">
            <v>40</v>
          </cell>
          <cell r="CK51">
            <v>48</v>
          </cell>
          <cell r="CL51">
            <v>45</v>
          </cell>
          <cell r="CM51">
            <v>42</v>
          </cell>
          <cell r="CN51">
            <v>47</v>
          </cell>
          <cell r="CO51">
            <v>50</v>
          </cell>
          <cell r="CP51">
            <v>54</v>
          </cell>
          <cell r="CQ51">
            <v>51</v>
          </cell>
          <cell r="CR51">
            <v>55</v>
          </cell>
          <cell r="CS51">
            <v>46</v>
          </cell>
          <cell r="CT51">
            <v>63</v>
          </cell>
          <cell r="CU51">
            <v>59</v>
          </cell>
          <cell r="CV51">
            <v>60</v>
          </cell>
          <cell r="CW51">
            <v>60</v>
          </cell>
          <cell r="CX51">
            <v>632</v>
          </cell>
        </row>
        <row r="52">
          <cell r="F52" t="str">
            <v>NPWC</v>
          </cell>
          <cell r="G52" t="str">
            <v>PWC</v>
          </cell>
          <cell r="H52">
            <v>25</v>
          </cell>
          <cell r="I52" t="str">
            <v>C</v>
          </cell>
          <cell r="J52" t="str">
            <v>25C</v>
          </cell>
          <cell r="K52">
            <v>21.6</v>
          </cell>
          <cell r="L52">
            <v>32</v>
          </cell>
          <cell r="M52">
            <v>2.4000000000000004</v>
          </cell>
          <cell r="N52">
            <v>0.8</v>
          </cell>
          <cell r="O52">
            <v>20.8</v>
          </cell>
          <cell r="P52">
            <v>7.2</v>
          </cell>
          <cell r="Q52">
            <v>1.6</v>
          </cell>
          <cell r="R52">
            <v>0</v>
          </cell>
          <cell r="S52">
            <v>2.4000000000000004</v>
          </cell>
          <cell r="T52">
            <v>14.4</v>
          </cell>
          <cell r="U52">
            <v>7.2</v>
          </cell>
          <cell r="V52">
            <v>6.6180790196942896</v>
          </cell>
          <cell r="W52">
            <v>14.109209583709267</v>
          </cell>
          <cell r="X52">
            <v>12.206656937066944</v>
          </cell>
          <cell r="Y52">
            <v>7.6689426873046216</v>
          </cell>
          <cell r="Z52">
            <v>6.734433086376189</v>
          </cell>
          <cell r="AA52">
            <v>14.86876970395417</v>
          </cell>
          <cell r="AB52">
            <v>20.95984547850469</v>
          </cell>
          <cell r="AC52">
            <v>12.737041415197421</v>
          </cell>
          <cell r="AD52">
            <v>13.028508258253508</v>
          </cell>
          <cell r="AE52">
            <v>2.4000000000000004</v>
          </cell>
          <cell r="AF52">
            <v>22.085633825902551</v>
          </cell>
          <cell r="AG52">
            <v>46.488242756719103</v>
          </cell>
          <cell r="AH52">
            <v>24.601370976926169</v>
          </cell>
          <cell r="AI52">
            <v>32.45943234908713</v>
          </cell>
          <cell r="AJ52">
            <v>23.300090989065112</v>
          </cell>
          <cell r="AK52">
            <v>50.242677128976894</v>
          </cell>
          <cell r="AL52">
            <v>26.737338350935911</v>
          </cell>
          <cell r="AM52">
            <v>34.783182195471532</v>
          </cell>
          <cell r="AN52">
            <v>25.517542620146713</v>
          </cell>
          <cell r="AO52">
            <v>51.054550218917065</v>
          </cell>
          <cell r="AP52">
            <v>27.84093530555954</v>
          </cell>
          <cell r="AQ52">
            <v>35.680459091673065</v>
          </cell>
          <cell r="AR52">
            <v>26.004763183683476</v>
          </cell>
          <cell r="AS52">
            <v>53.049750595999924</v>
          </cell>
          <cell r="AT52">
            <v>30.284874547741481</v>
          </cell>
          <cell r="AU52">
            <v>40.856234663888074</v>
          </cell>
          <cell r="AV52">
            <v>28.99603074428472</v>
          </cell>
          <cell r="AW52">
            <v>51.678850683071055</v>
          </cell>
          <cell r="AX52">
            <v>27.431184180317175</v>
          </cell>
          <cell r="AY52">
            <v>43.049371346634537</v>
          </cell>
          <cell r="AZ52">
            <v>16.323464287613017</v>
          </cell>
          <cell r="BA52">
            <v>39.604029246980559</v>
          </cell>
          <cell r="BB52">
            <v>29.754495684821862</v>
          </cell>
          <cell r="BC52">
            <v>50.382266550879315</v>
          </cell>
          <cell r="BD52">
            <v>29.561928562930571</v>
          </cell>
          <cell r="BE52">
            <v>42.113319502604348</v>
          </cell>
          <cell r="BF52">
            <v>27.968514557880571</v>
          </cell>
          <cell r="BG52">
            <v>50.795260171140136</v>
          </cell>
          <cell r="BH52">
            <v>31.913853328304391</v>
          </cell>
          <cell r="BI52">
            <v>44.936787400263569</v>
          </cell>
          <cell r="BJ52">
            <v>30.615041502177235</v>
          </cell>
          <cell r="BK52">
            <v>52.905612522467884</v>
          </cell>
          <cell r="BL52">
            <v>32.67024353526628</v>
          </cell>
          <cell r="BM52">
            <v>45.180477038850739</v>
          </cell>
          <cell r="BN52">
            <v>31.23151646150292</v>
          </cell>
          <cell r="BO52">
            <v>52.51171663930743</v>
          </cell>
          <cell r="BP52">
            <v>33.674082501656294</v>
          </cell>
          <cell r="BQ52">
            <v>46.012692853291</v>
          </cell>
          <cell r="BR52">
            <v>32.700556152796914</v>
          </cell>
          <cell r="BS52">
            <v>60.030709048862256</v>
          </cell>
          <cell r="BT52">
            <v>38.532693208853274</v>
          </cell>
          <cell r="BU52">
            <v>51.85536781530989</v>
          </cell>
          <cell r="BV52">
            <v>35.681712981679347</v>
          </cell>
          <cell r="BW52">
            <v>55.620890746074309</v>
          </cell>
          <cell r="BX52">
            <v>35.535318469215341</v>
          </cell>
          <cell r="BY52">
            <v>60.86917114083888</v>
          </cell>
          <cell r="BZ52">
            <v>36.348845213102969</v>
          </cell>
          <cell r="CA52">
            <v>44.66338465347701</v>
          </cell>
          <cell r="CB52">
            <v>35.301203938642232</v>
          </cell>
          <cell r="CC52">
            <v>61.259774495292781</v>
          </cell>
          <cell r="CD52">
            <v>37.003744212765547</v>
          </cell>
          <cell r="CE52">
            <v>42.064670476062879</v>
          </cell>
          <cell r="CF52">
            <v>42.864670476062884</v>
          </cell>
          <cell r="CH52">
            <v>30</v>
          </cell>
          <cell r="CI52">
            <v>37</v>
          </cell>
          <cell r="CJ52">
            <v>45</v>
          </cell>
          <cell r="CK52">
            <v>53</v>
          </cell>
          <cell r="CL52">
            <v>139</v>
          </cell>
          <cell r="CM52">
            <v>136</v>
          </cell>
          <cell r="CN52">
            <v>152</v>
          </cell>
          <cell r="CO52">
            <v>168</v>
          </cell>
          <cell r="CP52">
            <v>152</v>
          </cell>
          <cell r="CQ52">
            <v>163</v>
          </cell>
          <cell r="CR52">
            <v>169</v>
          </cell>
          <cell r="CS52">
            <v>148</v>
          </cell>
          <cell r="CT52">
            <v>205</v>
          </cell>
          <cell r="CU52">
            <v>209</v>
          </cell>
          <cell r="CV52">
            <v>195</v>
          </cell>
          <cell r="CW52">
            <v>194</v>
          </cell>
          <cell r="CX52">
            <v>2030</v>
          </cell>
        </row>
        <row r="53">
          <cell r="F53" t="str">
            <v>NPWC</v>
          </cell>
          <cell r="G53" t="str">
            <v>PWC</v>
          </cell>
          <cell r="H53">
            <v>65</v>
          </cell>
          <cell r="I53" t="str">
            <v>A</v>
          </cell>
          <cell r="J53" t="str">
            <v>65A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1.6</v>
          </cell>
          <cell r="T53">
            <v>3.2</v>
          </cell>
          <cell r="U53">
            <v>3.2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0.42637541911869542</v>
          </cell>
          <cell r="AG53">
            <v>0.89748132862008723</v>
          </cell>
          <cell r="AH53">
            <v>0.47494312111971926</v>
          </cell>
          <cell r="AI53">
            <v>0.62664735734073429</v>
          </cell>
          <cell r="AJ53">
            <v>0.44982118870932564</v>
          </cell>
          <cell r="AK53">
            <v>1.0953623554145575</v>
          </cell>
          <cell r="AL53">
            <v>0.58291228865880151</v>
          </cell>
          <cell r="AM53">
            <v>0.75832321356282884</v>
          </cell>
          <cell r="AN53">
            <v>0.55631899385144157</v>
          </cell>
          <cell r="AO53">
            <v>1.1244262158587144</v>
          </cell>
          <cell r="AP53">
            <v>0.61316919642547818</v>
          </cell>
          <cell r="AQ53">
            <v>0.78582699141449042</v>
          </cell>
          <cell r="AR53">
            <v>0.57272931277527672</v>
          </cell>
          <cell r="AS53">
            <v>0.92702391034851817</v>
          </cell>
          <cell r="AT53">
            <v>0.52921649041227581</v>
          </cell>
          <cell r="AU53">
            <v>0.71394692707735441</v>
          </cell>
          <cell r="AV53">
            <v>0.50669444254049878</v>
          </cell>
          <cell r="AW53">
            <v>0.90306796364373598</v>
          </cell>
          <cell r="AX53">
            <v>2.070417020667656</v>
          </cell>
          <cell r="AY53">
            <v>3.2492272509718561</v>
          </cell>
          <cell r="AZ53">
            <v>1.2320422652983645</v>
          </cell>
          <cell r="BA53">
            <v>2.9891839776572162</v>
          </cell>
          <cell r="BB53">
            <v>0.64348798146246267</v>
          </cell>
          <cell r="BC53">
            <v>1.0895961184402505</v>
          </cell>
          <cell r="BD53">
            <v>0.63932341319437824</v>
          </cell>
          <cell r="BE53">
            <v>0.91076707353633235</v>
          </cell>
          <cell r="BF53">
            <v>0.53138764747675005</v>
          </cell>
          <cell r="BG53">
            <v>0.96508428252247658</v>
          </cell>
          <cell r="BH53">
            <v>0.60634709101014295</v>
          </cell>
          <cell r="BI53">
            <v>0.85377625945674951</v>
          </cell>
          <cell r="BJ53">
            <v>0.58167032244696504</v>
          </cell>
          <cell r="BK53">
            <v>1.1441674619773299</v>
          </cell>
          <cell r="BL53">
            <v>0.70654563562707651</v>
          </cell>
          <cell r="BM53">
            <v>0.97709920138460804</v>
          </cell>
          <cell r="BN53">
            <v>0.67543088945970509</v>
          </cell>
          <cell r="BO53">
            <v>1.1356488411461729</v>
          </cell>
          <cell r="BP53">
            <v>0.72825523934673175</v>
          </cell>
          <cell r="BQ53">
            <v>0.99509718327776031</v>
          </cell>
          <cell r="BR53">
            <v>0.70720119387529057</v>
          </cell>
          <cell r="BS53">
            <v>0.90491082047228832</v>
          </cell>
          <cell r="BT53">
            <v>0.58084689618190077</v>
          </cell>
          <cell r="BU53">
            <v>0.7816746491774732</v>
          </cell>
          <cell r="BV53">
            <v>0.53787084446773026</v>
          </cell>
          <cell r="BW53">
            <v>0.83843663814568148</v>
          </cell>
          <cell r="BX53">
            <v>0.76850740790897221</v>
          </cell>
          <cell r="BY53">
            <v>1.3163919995690592</v>
          </cell>
          <cell r="BZ53">
            <v>0.78610120912258252</v>
          </cell>
          <cell r="CA53">
            <v>0.96591626154189059</v>
          </cell>
          <cell r="CB53">
            <v>0.76344431128299339</v>
          </cell>
          <cell r="CC53">
            <v>1.3248394142647226</v>
          </cell>
          <cell r="CD53">
            <v>0.80026443473455711</v>
          </cell>
          <cell r="CE53">
            <v>0.90971496147162501</v>
          </cell>
          <cell r="CF53">
            <v>1.7097149614716252</v>
          </cell>
          <cell r="CH53">
            <v>0</v>
          </cell>
          <cell r="CI53">
            <v>8</v>
          </cell>
          <cell r="CJ53">
            <v>0</v>
          </cell>
          <cell r="CK53">
            <v>0</v>
          </cell>
          <cell r="CL53">
            <v>3</v>
          </cell>
          <cell r="CM53">
            <v>3</v>
          </cell>
          <cell r="CN53">
            <v>3</v>
          </cell>
          <cell r="CO53">
            <v>3</v>
          </cell>
          <cell r="CP53">
            <v>9</v>
          </cell>
          <cell r="CQ53">
            <v>4</v>
          </cell>
          <cell r="CR53">
            <v>3</v>
          </cell>
          <cell r="CS53">
            <v>3</v>
          </cell>
          <cell r="CT53">
            <v>4</v>
          </cell>
          <cell r="CU53">
            <v>3</v>
          </cell>
          <cell r="CV53">
            <v>4</v>
          </cell>
          <cell r="CW53">
            <v>4</v>
          </cell>
          <cell r="CX53">
            <v>46</v>
          </cell>
        </row>
        <row r="54">
          <cell r="F54" t="str">
            <v>NPWC</v>
          </cell>
          <cell r="G54" t="str">
            <v>PWC</v>
          </cell>
          <cell r="K54">
            <v>12</v>
          </cell>
          <cell r="L54">
            <v>16</v>
          </cell>
          <cell r="M54">
            <v>4.8000000000000007</v>
          </cell>
          <cell r="N54">
            <v>2.4000000000000004</v>
          </cell>
          <cell r="O54">
            <v>18.400000000000002</v>
          </cell>
          <cell r="P54">
            <v>8</v>
          </cell>
          <cell r="Q54">
            <v>3.2</v>
          </cell>
          <cell r="R54">
            <v>3.2</v>
          </cell>
          <cell r="S54">
            <v>4.8000000000000007</v>
          </cell>
          <cell r="T54">
            <v>7.2</v>
          </cell>
          <cell r="U54">
            <v>4</v>
          </cell>
          <cell r="V54">
            <v>6.6180790196942896</v>
          </cell>
          <cell r="W54">
            <v>14.109209583709267</v>
          </cell>
          <cell r="X54">
            <v>12.206656937066944</v>
          </cell>
          <cell r="Y54">
            <v>7.6689426873046216</v>
          </cell>
          <cell r="Z54">
            <v>6.734433086376189</v>
          </cell>
          <cell r="AA54">
            <v>14.86876970395417</v>
          </cell>
          <cell r="AB54">
            <v>20.95984547850469</v>
          </cell>
          <cell r="AC54">
            <v>12.737041415197421</v>
          </cell>
          <cell r="AD54">
            <v>13.028508258253508</v>
          </cell>
          <cell r="AE54">
            <v>2.4000000000000004</v>
          </cell>
          <cell r="AF54">
            <v>13.96236193964063</v>
          </cell>
          <cell r="AG54">
            <v>29.389497101320497</v>
          </cell>
          <cell r="AH54">
            <v>15.55279094541342</v>
          </cell>
          <cell r="AI54">
            <v>20.520594807729637</v>
          </cell>
          <cell r="AJ54">
            <v>14.730132093122831</v>
          </cell>
          <cell r="AK54">
            <v>27.275048738426115</v>
          </cell>
          <cell r="AL54">
            <v>14.514795952960336</v>
          </cell>
          <cell r="AM54">
            <v>18.882612230706194</v>
          </cell>
          <cell r="AN54">
            <v>13.85261013983591</v>
          </cell>
          <cell r="AO54">
            <v>27.998752822488026</v>
          </cell>
          <cell r="AP54">
            <v>15.268207488358442</v>
          </cell>
          <cell r="AQ54">
            <v>19.567469508927154</v>
          </cell>
          <cell r="AR54">
            <v>14.261234962706803</v>
          </cell>
          <cell r="AS54">
            <v>23.083340605468241</v>
          </cell>
          <cell r="AT54">
            <v>13.17774478721309</v>
          </cell>
          <cell r="AU54">
            <v>17.777621383852054</v>
          </cell>
          <cell r="AV54">
            <v>12.616934978152784</v>
          </cell>
          <cell r="AW54">
            <v>22.486826026782737</v>
          </cell>
          <cell r="AX54">
            <v>18.790917498846571</v>
          </cell>
          <cell r="AY54">
            <v>29.489692462210929</v>
          </cell>
          <cell r="AZ54">
            <v>11.181904095266729</v>
          </cell>
          <cell r="BA54">
            <v>27.129563248527372</v>
          </cell>
          <cell r="BB54">
            <v>16.023159797506082</v>
          </cell>
          <cell r="BC54">
            <v>27.13146666831561</v>
          </cell>
          <cell r="BD54">
            <v>15.919460047441625</v>
          </cell>
          <cell r="BE54">
            <v>22.67853756089292</v>
          </cell>
          <cell r="BF54">
            <v>17.40115947504729</v>
          </cell>
          <cell r="BG54">
            <v>31.603266629885265</v>
          </cell>
          <cell r="BH54">
            <v>19.855829314060518</v>
          </cell>
          <cell r="BI54">
            <v>27.958302977801679</v>
          </cell>
          <cell r="BJ54">
            <v>19.047748081582338</v>
          </cell>
          <cell r="BK54">
            <v>28.490319332310907</v>
          </cell>
          <cell r="BL54">
            <v>17.59332567199402</v>
          </cell>
          <cell r="BM54">
            <v>24.330239402792081</v>
          </cell>
          <cell r="BN54">
            <v>16.818553548409739</v>
          </cell>
          <cell r="BO54">
            <v>28.27820158222989</v>
          </cell>
          <cell r="BP54">
            <v>18.133905231459899</v>
          </cell>
          <cell r="BQ54">
            <v>24.778397796133302</v>
          </cell>
          <cell r="BR54">
            <v>17.609649387230832</v>
          </cell>
          <cell r="BS54">
            <v>27.378297997316185</v>
          </cell>
          <cell r="BT54">
            <v>17.573664779678975</v>
          </cell>
          <cell r="BU54">
            <v>23.649757520811765</v>
          </cell>
          <cell r="BV54">
            <v>16.273413833442596</v>
          </cell>
          <cell r="BW54">
            <v>25.367105367399454</v>
          </cell>
          <cell r="BX54">
            <v>19.136203561264139</v>
          </cell>
          <cell r="BY54">
            <v>32.778793035599257</v>
          </cell>
          <cell r="BZ54">
            <v>19.574297661561925</v>
          </cell>
          <cell r="CA54">
            <v>24.051778829684689</v>
          </cell>
          <cell r="CB54">
            <v>19.010130023536377</v>
          </cell>
          <cell r="CC54">
            <v>32.989137718707077</v>
          </cell>
          <cell r="CD54">
            <v>19.926968781717164</v>
          </cell>
          <cell r="CE54">
            <v>22.652339465165667</v>
          </cell>
          <cell r="CF54">
            <v>23.452339465165668</v>
          </cell>
          <cell r="CH54">
            <v>33</v>
          </cell>
          <cell r="CI54">
            <v>29</v>
          </cell>
          <cell r="CJ54">
            <v>45</v>
          </cell>
          <cell r="CK54">
            <v>53</v>
          </cell>
          <cell r="CL54">
            <v>88</v>
          </cell>
          <cell r="CM54">
            <v>75</v>
          </cell>
          <cell r="CN54">
            <v>83</v>
          </cell>
          <cell r="CO54">
            <v>73</v>
          </cell>
          <cell r="CP54">
            <v>95</v>
          </cell>
          <cell r="CQ54">
            <v>90</v>
          </cell>
          <cell r="CR54">
            <v>105</v>
          </cell>
          <cell r="CS54">
            <v>81</v>
          </cell>
          <cell r="CT54">
            <v>110</v>
          </cell>
          <cell r="CU54">
            <v>95</v>
          </cell>
          <cell r="CV54">
            <v>103</v>
          </cell>
          <cell r="CW54">
            <v>105</v>
          </cell>
          <cell r="CX54">
            <v>1103</v>
          </cell>
        </row>
        <row r="55">
          <cell r="F55" t="str">
            <v>NPWC</v>
          </cell>
          <cell r="G55" t="str">
            <v>PWC</v>
          </cell>
          <cell r="H55">
            <v>46</v>
          </cell>
          <cell r="I55" t="str">
            <v>D</v>
          </cell>
          <cell r="J55" t="str">
            <v>46D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0.8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</row>
        <row r="56">
          <cell r="F56" t="str">
            <v>NPWC</v>
          </cell>
          <cell r="G56" t="str">
            <v>PWC</v>
          </cell>
          <cell r="H56">
            <v>46</v>
          </cell>
          <cell r="I56" t="str">
            <v>A</v>
          </cell>
          <cell r="J56" t="str">
            <v>46A</v>
          </cell>
          <cell r="K56">
            <v>32.800000000000004</v>
          </cell>
          <cell r="L56">
            <v>21.6</v>
          </cell>
          <cell r="M56">
            <v>5.6000000000000005</v>
          </cell>
          <cell r="N56">
            <v>1.6</v>
          </cell>
          <cell r="O56">
            <v>29.6</v>
          </cell>
          <cell r="P56">
            <v>9.6000000000000014</v>
          </cell>
          <cell r="Q56">
            <v>3.2</v>
          </cell>
          <cell r="R56">
            <v>3.2</v>
          </cell>
          <cell r="S56">
            <v>5.6000000000000005</v>
          </cell>
          <cell r="T56">
            <v>17.600000000000001</v>
          </cell>
          <cell r="U56">
            <v>8.8000000000000007</v>
          </cell>
          <cell r="V56">
            <v>9.4799510282107384</v>
          </cell>
          <cell r="W56">
            <v>20.210489403691657</v>
          </cell>
          <cell r="X56">
            <v>17.485211288231024</v>
          </cell>
          <cell r="Y56">
            <v>10.985242227760676</v>
          </cell>
          <cell r="Z56">
            <v>9.6466203669712982</v>
          </cell>
          <cell r="AA56">
            <v>21.298507954312729</v>
          </cell>
          <cell r="AB56">
            <v>30.023562442182396</v>
          </cell>
          <cell r="AC56">
            <v>18.244951216363873</v>
          </cell>
          <cell r="AD56">
            <v>18.662457775336105</v>
          </cell>
          <cell r="AE56">
            <v>3.2</v>
          </cell>
          <cell r="AF56">
            <v>18.616482586187512</v>
          </cell>
          <cell r="AG56">
            <v>39.185996135094001</v>
          </cell>
          <cell r="AH56">
            <v>20.737054593884565</v>
          </cell>
          <cell r="AI56">
            <v>27.360793076972858</v>
          </cell>
          <cell r="AJ56">
            <v>19.64017612416378</v>
          </cell>
          <cell r="AK56">
            <v>36.366731651234815</v>
          </cell>
          <cell r="AL56">
            <v>19.353061270613779</v>
          </cell>
          <cell r="AM56">
            <v>25.176816307608259</v>
          </cell>
          <cell r="AN56">
            <v>18.470146853114546</v>
          </cell>
          <cell r="AO56">
            <v>37.331670429984044</v>
          </cell>
          <cell r="AP56">
            <v>20.357609984477929</v>
          </cell>
          <cell r="AQ56">
            <v>26.08995934523621</v>
          </cell>
          <cell r="AR56">
            <v>19.014979950275741</v>
          </cell>
          <cell r="AS56">
            <v>30.777787473957655</v>
          </cell>
          <cell r="AT56">
            <v>17.570326382950789</v>
          </cell>
          <cell r="AU56">
            <v>23.703495178469407</v>
          </cell>
          <cell r="AV56">
            <v>16.822579970870379</v>
          </cell>
          <cell r="AW56">
            <v>29.982434702376981</v>
          </cell>
          <cell r="AX56">
            <v>25.054556665128761</v>
          </cell>
          <cell r="AY56">
            <v>39.319589949614574</v>
          </cell>
          <cell r="AZ56">
            <v>14.90920546035564</v>
          </cell>
          <cell r="BA56">
            <v>36.172750998036499</v>
          </cell>
          <cell r="BB56">
            <v>21.364213063341445</v>
          </cell>
          <cell r="BC56">
            <v>36.175288891087483</v>
          </cell>
          <cell r="BD56">
            <v>21.225946729922168</v>
          </cell>
          <cell r="BE56">
            <v>30.238050081190558</v>
          </cell>
          <cell r="BF56">
            <v>23.201545966729725</v>
          </cell>
          <cell r="BG56">
            <v>42.137688839847023</v>
          </cell>
          <cell r="BH56">
            <v>26.474439085414026</v>
          </cell>
          <cell r="BI56">
            <v>37.27773730373557</v>
          </cell>
          <cell r="BJ56">
            <v>25.396997442109789</v>
          </cell>
          <cell r="BK56">
            <v>37.98709244308121</v>
          </cell>
          <cell r="BL56">
            <v>23.457767562658688</v>
          </cell>
          <cell r="BM56">
            <v>32.44031920372278</v>
          </cell>
          <cell r="BN56">
            <v>22.424738064546318</v>
          </cell>
          <cell r="BO56">
            <v>37.70426877630652</v>
          </cell>
          <cell r="BP56">
            <v>24.178540308613197</v>
          </cell>
          <cell r="BQ56">
            <v>33.037863728177733</v>
          </cell>
          <cell r="BR56">
            <v>23.479532516307778</v>
          </cell>
          <cell r="BS56">
            <v>36.504397329754916</v>
          </cell>
          <cell r="BT56">
            <v>23.43155303957197</v>
          </cell>
          <cell r="BU56">
            <v>31.533010027749029</v>
          </cell>
          <cell r="BV56">
            <v>21.697885111256795</v>
          </cell>
          <cell r="BW56">
            <v>33.822807156532605</v>
          </cell>
          <cell r="BX56">
            <v>25.514938081685521</v>
          </cell>
          <cell r="BY56">
            <v>43.705057380799012</v>
          </cell>
          <cell r="BZ56">
            <v>26.099063548749236</v>
          </cell>
          <cell r="CA56">
            <v>32.069038439579586</v>
          </cell>
          <cell r="CB56">
            <v>25.346840031381834</v>
          </cell>
          <cell r="CC56">
            <v>43.985516958276108</v>
          </cell>
          <cell r="CD56">
            <v>26.569291708956218</v>
          </cell>
          <cell r="CE56">
            <v>30.203119286887556</v>
          </cell>
          <cell r="CF56">
            <v>31.003119286887557</v>
          </cell>
          <cell r="CH56">
            <v>46</v>
          </cell>
          <cell r="CI56">
            <v>50</v>
          </cell>
          <cell r="CJ56">
            <v>65</v>
          </cell>
          <cell r="CK56">
            <v>76</v>
          </cell>
          <cell r="CL56">
            <v>117</v>
          </cell>
          <cell r="CM56">
            <v>100</v>
          </cell>
          <cell r="CN56">
            <v>111</v>
          </cell>
          <cell r="CO56">
            <v>97</v>
          </cell>
          <cell r="CP56">
            <v>127</v>
          </cell>
          <cell r="CQ56">
            <v>119</v>
          </cell>
          <cell r="CR56">
            <v>140</v>
          </cell>
          <cell r="CS56">
            <v>108</v>
          </cell>
          <cell r="CT56">
            <v>146</v>
          </cell>
          <cell r="CU56">
            <v>127</v>
          </cell>
          <cell r="CV56">
            <v>137</v>
          </cell>
          <cell r="CW56">
            <v>140</v>
          </cell>
          <cell r="CX56">
            <v>1469</v>
          </cell>
        </row>
        <row r="57">
          <cell r="F57" t="str">
            <v>NPWC</v>
          </cell>
          <cell r="G57" t="str">
            <v>PWC</v>
          </cell>
          <cell r="H57">
            <v>46</v>
          </cell>
          <cell r="I57" t="str">
            <v>B</v>
          </cell>
          <cell r="J57" t="str">
            <v>46B</v>
          </cell>
          <cell r="K57">
            <v>59.2</v>
          </cell>
          <cell r="L57">
            <v>40.800000000000004</v>
          </cell>
          <cell r="M57">
            <v>8.8000000000000007</v>
          </cell>
          <cell r="N57">
            <v>8.8000000000000007</v>
          </cell>
          <cell r="O57">
            <v>41.6</v>
          </cell>
          <cell r="P57">
            <v>20</v>
          </cell>
          <cell r="Q57">
            <v>5.6000000000000005</v>
          </cell>
          <cell r="R57">
            <v>9.6000000000000014</v>
          </cell>
          <cell r="S57">
            <v>7.2</v>
          </cell>
          <cell r="T57">
            <v>22.400000000000002</v>
          </cell>
          <cell r="U57">
            <v>10.4</v>
          </cell>
          <cell r="V57">
            <v>15.203695045243638</v>
          </cell>
          <cell r="W57">
            <v>32.413049043656429</v>
          </cell>
          <cell r="X57">
            <v>28.042319990559193</v>
          </cell>
          <cell r="Y57">
            <v>17.61784130867278</v>
          </cell>
          <cell r="Z57">
            <v>15.470994928161515</v>
          </cell>
          <cell r="AA57">
            <v>34.157984455029855</v>
          </cell>
          <cell r="AB57">
            <v>48.150996369537808</v>
          </cell>
          <cell r="AC57">
            <v>29.260770818696781</v>
          </cell>
          <cell r="AD57">
            <v>29.930356809501305</v>
          </cell>
          <cell r="AE57">
            <v>5.6000000000000005</v>
          </cell>
          <cell r="AF57">
            <v>27.103408471067112</v>
          </cell>
          <cell r="AG57">
            <v>57.050200255504507</v>
          </cell>
          <cell r="AH57">
            <v>30.190711835214291</v>
          </cell>
          <cell r="AI57">
            <v>39.83409580323989</v>
          </cell>
          <cell r="AJ57">
            <v>28.593785827826675</v>
          </cell>
          <cell r="AK57">
            <v>52.945682845180102</v>
          </cell>
          <cell r="AL57">
            <v>28.175780379275945</v>
          </cell>
          <cell r="AM57">
            <v>36.6544825654885</v>
          </cell>
          <cell r="AN57">
            <v>26.890360859681472</v>
          </cell>
          <cell r="AO57">
            <v>54.350520184829705</v>
          </cell>
          <cell r="AP57">
            <v>29.638285124460509</v>
          </cell>
          <cell r="AQ57">
            <v>37.983911399682128</v>
          </cell>
          <cell r="AR57">
            <v>27.683573751136745</v>
          </cell>
          <cell r="AS57">
            <v>44.808837645908937</v>
          </cell>
          <cell r="AT57">
            <v>25.580328116354821</v>
          </cell>
          <cell r="AU57">
            <v>34.509500333359874</v>
          </cell>
          <cell r="AV57">
            <v>24.491697310531876</v>
          </cell>
          <cell r="AW57">
            <v>43.650897581401786</v>
          </cell>
          <cell r="AX57">
            <v>36.476486909525697</v>
          </cell>
          <cell r="AY57">
            <v>57.244697132527101</v>
          </cell>
          <cell r="AZ57">
            <v>21.706049126106006</v>
          </cell>
          <cell r="BA57">
            <v>52.663269835376667</v>
          </cell>
          <cell r="BB57">
            <v>31.103780783394161</v>
          </cell>
          <cell r="BC57">
            <v>52.666964709083246</v>
          </cell>
          <cell r="BD57">
            <v>30.902481268563157</v>
          </cell>
          <cell r="BE57">
            <v>44.023043500556845</v>
          </cell>
          <cell r="BF57">
            <v>33.778721333915335</v>
          </cell>
          <cell r="BG57">
            <v>61.347517575659644</v>
          </cell>
          <cell r="BH57">
            <v>38.543668668470424</v>
          </cell>
          <cell r="BI57">
            <v>54.271999898085625</v>
          </cell>
          <cell r="BJ57">
            <v>36.975040393659839</v>
          </cell>
          <cell r="BK57">
            <v>55.304737527427051</v>
          </cell>
          <cell r="BL57">
            <v>34.151749833870745</v>
          </cell>
          <cell r="BM57">
            <v>47.229288252478753</v>
          </cell>
          <cell r="BN57">
            <v>32.647780417501266</v>
          </cell>
          <cell r="BO57">
            <v>54.892979541975677</v>
          </cell>
          <cell r="BP57">
            <v>35.201110155186868</v>
          </cell>
          <cell r="BQ57">
            <v>48.099242780729355</v>
          </cell>
          <cell r="BR57">
            <v>34.183437045801035</v>
          </cell>
          <cell r="BS57">
            <v>53.146107877143187</v>
          </cell>
          <cell r="BT57">
            <v>34.113584572318011</v>
          </cell>
          <cell r="BU57">
            <v>45.908352834516961</v>
          </cell>
          <cell r="BV57">
            <v>31.589568029623866</v>
          </cell>
          <cell r="BW57">
            <v>49.242028066128356</v>
          </cell>
          <cell r="BX57">
            <v>37.146748089512748</v>
          </cell>
          <cell r="BY57">
            <v>63.629421774986795</v>
          </cell>
          <cell r="BZ57">
            <v>37.99716604891433</v>
          </cell>
          <cell r="CA57">
            <v>46.688747139976165</v>
          </cell>
          <cell r="CB57">
            <v>36.902017104511792</v>
          </cell>
          <cell r="CC57">
            <v>64.037737924549035</v>
          </cell>
          <cell r="CD57">
            <v>38.681762929215672</v>
          </cell>
          <cell r="CE57">
            <v>43.972188373556889</v>
          </cell>
          <cell r="CF57">
            <v>44.772188373556894</v>
          </cell>
          <cell r="CH57">
            <v>79</v>
          </cell>
          <cell r="CI57">
            <v>69</v>
          </cell>
          <cell r="CJ57">
            <v>104</v>
          </cell>
          <cell r="CK57">
            <v>123</v>
          </cell>
          <cell r="CL57">
            <v>171</v>
          </cell>
          <cell r="CM57">
            <v>145</v>
          </cell>
          <cell r="CN57">
            <v>161</v>
          </cell>
          <cell r="CO57">
            <v>142</v>
          </cell>
          <cell r="CP57">
            <v>184</v>
          </cell>
          <cell r="CQ57">
            <v>174</v>
          </cell>
          <cell r="CR57">
            <v>204</v>
          </cell>
          <cell r="CS57">
            <v>158</v>
          </cell>
          <cell r="CT57">
            <v>213</v>
          </cell>
          <cell r="CU57">
            <v>185</v>
          </cell>
          <cell r="CV57">
            <v>200</v>
          </cell>
          <cell r="CW57">
            <v>203</v>
          </cell>
          <cell r="CX57">
            <v>2140</v>
          </cell>
        </row>
        <row r="58">
          <cell r="F58" t="str">
            <v>NPWC</v>
          </cell>
          <cell r="G58" t="str">
            <v>PWC</v>
          </cell>
          <cell r="K58">
            <v>36.800000000000004</v>
          </cell>
          <cell r="L58">
            <v>13.600000000000001</v>
          </cell>
          <cell r="M58">
            <v>3.2</v>
          </cell>
          <cell r="N58">
            <v>0.8</v>
          </cell>
          <cell r="O58">
            <v>13.600000000000001</v>
          </cell>
          <cell r="P58">
            <v>15.200000000000001</v>
          </cell>
          <cell r="Q58">
            <v>4.8000000000000007</v>
          </cell>
          <cell r="R58">
            <v>4</v>
          </cell>
          <cell r="S58">
            <v>5.6000000000000005</v>
          </cell>
          <cell r="T58">
            <v>9.6000000000000014</v>
          </cell>
          <cell r="U58">
            <v>7.2</v>
          </cell>
          <cell r="V58">
            <v>7.5124140223556797</v>
          </cell>
          <cell r="W58">
            <v>16.015859527453767</v>
          </cell>
          <cell r="X58">
            <v>13.856205171805721</v>
          </cell>
          <cell r="Y58">
            <v>8.7052862936971405</v>
          </cell>
          <cell r="Z58">
            <v>7.6444916115621613</v>
          </cell>
          <cell r="AA58">
            <v>16.878062907191222</v>
          </cell>
          <cell r="AB58">
            <v>23.792257029653978</v>
          </cell>
          <cell r="AC58">
            <v>14.458263228061938</v>
          </cell>
          <cell r="AD58">
            <v>14.789117482341821</v>
          </cell>
          <cell r="AE58">
            <v>2.4000000000000004</v>
          </cell>
          <cell r="AF58">
            <v>10.677100306784011</v>
          </cell>
          <cell r="AG58">
            <v>22.474321312774496</v>
          </cell>
          <cell r="AH58">
            <v>11.893310722963204</v>
          </cell>
          <cell r="AI58">
            <v>15.692219558852074</v>
          </cell>
          <cell r="AJ58">
            <v>11.26421865944687</v>
          </cell>
          <cell r="AK58">
            <v>20.857390211737613</v>
          </cell>
          <cell r="AL58">
            <v>11.09954984638143</v>
          </cell>
          <cell r="AM58">
            <v>14.439644647010617</v>
          </cell>
          <cell r="AN58">
            <v>10.593172459874518</v>
          </cell>
          <cell r="AO58">
            <v>21.41081098190261</v>
          </cell>
          <cell r="AP58">
            <v>11.675688079332929</v>
          </cell>
          <cell r="AQ58">
            <v>14.963359036238414</v>
          </cell>
          <cell r="AR58">
            <v>10.905650265599322</v>
          </cell>
          <cell r="AS58">
            <v>17.651966345358066</v>
          </cell>
          <cell r="AT58">
            <v>10.077098954927656</v>
          </cell>
          <cell r="AU58">
            <v>13.5946516464751</v>
          </cell>
          <cell r="AV58">
            <v>9.6482443950580112</v>
          </cell>
          <cell r="AW58">
            <v>17.195808138127976</v>
          </cell>
          <cell r="AX58">
            <v>14.369525146176787</v>
          </cell>
          <cell r="AY58">
            <v>22.550941294631883</v>
          </cell>
          <cell r="AZ58">
            <v>8.5508678375569094</v>
          </cell>
          <cell r="BA58">
            <v>20.746136601815049</v>
          </cell>
          <cell r="BB58">
            <v>12.253004551034063</v>
          </cell>
          <cell r="BC58">
            <v>20.747592158123702</v>
          </cell>
          <cell r="BD58">
            <v>12.173704742161242</v>
          </cell>
          <cell r="BE58">
            <v>17.342411075976937</v>
          </cell>
          <cell r="BF58">
            <v>13.306769010330283</v>
          </cell>
          <cell r="BG58">
            <v>24.167203893441677</v>
          </cell>
          <cell r="BH58">
            <v>15.183869475458046</v>
          </cell>
          <cell r="BI58">
            <v>21.379878747730697</v>
          </cell>
          <cell r="BJ58">
            <v>14.565925003562967</v>
          </cell>
          <cell r="BK58">
            <v>21.786714783531867</v>
          </cell>
          <cell r="BL58">
            <v>13.453719631524837</v>
          </cell>
          <cell r="BM58">
            <v>18.605477190370415</v>
          </cell>
          <cell r="BN58">
            <v>12.86124683113686</v>
          </cell>
          <cell r="BO58">
            <v>21.624507092293445</v>
          </cell>
          <cell r="BP58">
            <v>13.867104000528158</v>
          </cell>
          <cell r="BQ58">
            <v>18.948186549984289</v>
          </cell>
          <cell r="BR58">
            <v>13.466202472588282</v>
          </cell>
          <cell r="BS58">
            <v>20.936345527359435</v>
          </cell>
          <cell r="BT58">
            <v>13.438684831519218</v>
          </cell>
          <cell r="BU58">
            <v>18.085108692385468</v>
          </cell>
          <cell r="BV58">
            <v>12.44437528439728</v>
          </cell>
          <cell r="BW58">
            <v>19.39837469271723</v>
          </cell>
          <cell r="BX58">
            <v>14.633567429201989</v>
          </cell>
          <cell r="BY58">
            <v>25.066135850752374</v>
          </cell>
          <cell r="BZ58">
            <v>14.968580564723826</v>
          </cell>
          <cell r="CA58">
            <v>18.39253675211182</v>
          </cell>
          <cell r="CB58">
            <v>14.537158253292525</v>
          </cell>
          <cell r="CC58">
            <v>25.22698766724659</v>
          </cell>
          <cell r="CD58">
            <v>15.238270244842537</v>
          </cell>
          <cell r="CE58">
            <v>17.322377238067865</v>
          </cell>
          <cell r="CF58">
            <v>18.122377238067866</v>
          </cell>
          <cell r="CH58">
            <v>38</v>
          </cell>
          <cell r="CI58">
            <v>37</v>
          </cell>
          <cell r="CJ58">
            <v>51</v>
          </cell>
          <cell r="CK58">
            <v>60</v>
          </cell>
          <cell r="CL58">
            <v>67</v>
          </cell>
          <cell r="CM58">
            <v>57</v>
          </cell>
          <cell r="CN58">
            <v>63</v>
          </cell>
          <cell r="CO58">
            <v>56</v>
          </cell>
          <cell r="CP58">
            <v>73</v>
          </cell>
          <cell r="CQ58">
            <v>68</v>
          </cell>
          <cell r="CR58">
            <v>80</v>
          </cell>
          <cell r="CS58">
            <v>62</v>
          </cell>
          <cell r="CT58">
            <v>84</v>
          </cell>
          <cell r="CU58">
            <v>73</v>
          </cell>
          <cell r="CV58">
            <v>79</v>
          </cell>
          <cell r="CW58">
            <v>80</v>
          </cell>
          <cell r="CX58">
            <v>842</v>
          </cell>
        </row>
        <row r="59">
          <cell r="F59" t="str">
            <v>NPWC</v>
          </cell>
          <cell r="G59" t="str">
            <v>PWC</v>
          </cell>
          <cell r="H59">
            <v>28</v>
          </cell>
          <cell r="I59" t="str">
            <v>A</v>
          </cell>
          <cell r="J59" t="str">
            <v>28A</v>
          </cell>
          <cell r="K59">
            <v>12</v>
          </cell>
          <cell r="L59">
            <v>11.200000000000001</v>
          </cell>
          <cell r="M59">
            <v>4</v>
          </cell>
          <cell r="N59">
            <v>0.8</v>
          </cell>
          <cell r="O59">
            <v>6.4</v>
          </cell>
          <cell r="P59">
            <v>8.8000000000000007</v>
          </cell>
          <cell r="Q59">
            <v>2.4000000000000004</v>
          </cell>
          <cell r="R59">
            <v>4</v>
          </cell>
          <cell r="S59">
            <v>7.2</v>
          </cell>
          <cell r="T59">
            <v>9.6000000000000014</v>
          </cell>
          <cell r="U59">
            <v>6.4</v>
          </cell>
          <cell r="V59">
            <v>3.9350740117101175</v>
          </cell>
          <cell r="W59">
            <v>8.3892597524757822</v>
          </cell>
          <cell r="X59">
            <v>7.2580122328506151</v>
          </cell>
          <cell r="Y59">
            <v>4.5599118681270729</v>
          </cell>
          <cell r="Z59">
            <v>4.0042575108182747</v>
          </cell>
          <cell r="AA59">
            <v>8.8408900942430204</v>
          </cell>
          <cell r="AB59">
            <v>12.462610825056844</v>
          </cell>
          <cell r="AC59">
            <v>7.573375976603872</v>
          </cell>
          <cell r="AD59">
            <v>7.7466805859885728</v>
          </cell>
          <cell r="AE59">
            <v>1.6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0.8</v>
          </cell>
          <cell r="CH59">
            <v>22</v>
          </cell>
          <cell r="CI59">
            <v>31</v>
          </cell>
          <cell r="CJ59">
            <v>27</v>
          </cell>
          <cell r="CK59">
            <v>32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</row>
        <row r="60">
          <cell r="F60" t="str">
            <v>NPWC</v>
          </cell>
          <cell r="G60" t="str">
            <v>PWC</v>
          </cell>
          <cell r="H60">
            <v>64</v>
          </cell>
          <cell r="I60" t="str">
            <v>C</v>
          </cell>
          <cell r="J60" t="str">
            <v>64C</v>
          </cell>
          <cell r="K60">
            <v>3.2</v>
          </cell>
          <cell r="L60">
            <v>1.6</v>
          </cell>
          <cell r="M60">
            <v>0</v>
          </cell>
          <cell r="N60">
            <v>0</v>
          </cell>
          <cell r="O60">
            <v>0.8</v>
          </cell>
          <cell r="P60">
            <v>0</v>
          </cell>
          <cell r="Q60">
            <v>0</v>
          </cell>
          <cell r="R60">
            <v>0</v>
          </cell>
          <cell r="S60">
            <v>1.6</v>
          </cell>
          <cell r="T60">
            <v>1.6</v>
          </cell>
          <cell r="U60">
            <v>1.6</v>
          </cell>
          <cell r="V60">
            <v>0.17886700053227811</v>
          </cell>
          <cell r="W60">
            <v>0.38132998874889923</v>
          </cell>
          <cell r="X60">
            <v>0.32990964694775526</v>
          </cell>
          <cell r="Y60">
            <v>0.20726872127850335</v>
          </cell>
          <cell r="Z60">
            <v>0.18201170503719433</v>
          </cell>
          <cell r="AA60">
            <v>0.40185864064741006</v>
          </cell>
          <cell r="AB60">
            <v>0.56648231022985662</v>
          </cell>
          <cell r="AC60">
            <v>0.34424436257290331</v>
          </cell>
          <cell r="AD60">
            <v>0.3521218448176624</v>
          </cell>
          <cell r="AE60">
            <v>0</v>
          </cell>
          <cell r="AF60">
            <v>2.4958320662179396</v>
          </cell>
          <cell r="AG60">
            <v>5.2534986267074828</v>
          </cell>
          <cell r="AH60">
            <v>2.7801280706340101</v>
          </cell>
          <cell r="AI60">
            <v>3.6681443125743236</v>
          </cell>
          <cell r="AJ60">
            <v>2.6330742732907684</v>
          </cell>
          <cell r="AK60">
            <v>5.9312924804652924</v>
          </cell>
          <cell r="AL60">
            <v>3.1564196609479476</v>
          </cell>
          <cell r="AM60">
            <v>4.1062546582269608</v>
          </cell>
          <cell r="AN60">
            <v>3.0124192680715702</v>
          </cell>
          <cell r="AO60">
            <v>6.0177241669550909</v>
          </cell>
          <cell r="AP60">
            <v>3.2815697817433951</v>
          </cell>
          <cell r="AQ60">
            <v>4.2056028315465568</v>
          </cell>
          <cell r="AR60">
            <v>3.0651428951069781</v>
          </cell>
          <cell r="AS60">
            <v>6.2442243403869568</v>
          </cell>
          <cell r="AT60">
            <v>3.5646831261602916</v>
          </cell>
          <cell r="AU60">
            <v>4.8089857554212045</v>
          </cell>
          <cell r="AV60">
            <v>3.412979682542058</v>
          </cell>
          <cell r="AW60">
            <v>6.0828624770723669</v>
          </cell>
          <cell r="AX60">
            <v>3.2423028544442154</v>
          </cell>
          <cell r="AY60">
            <v>5.0883366420387723</v>
          </cell>
          <cell r="AZ60">
            <v>1.9293959205786626</v>
          </cell>
          <cell r="BA60">
            <v>4.6811051331540625</v>
          </cell>
          <cell r="BB60">
            <v>3.5169129286321081</v>
          </cell>
          <cell r="BC60">
            <v>5.955067983120391</v>
          </cell>
          <cell r="BD60">
            <v>3.4941519378970365</v>
          </cell>
          <cell r="BE60">
            <v>4.9776974678107599</v>
          </cell>
          <cell r="BF60">
            <v>3.1708828917190348</v>
          </cell>
          <cell r="BG60">
            <v>5.758826451929056</v>
          </cell>
          <cell r="BH60">
            <v>3.61817898187366</v>
          </cell>
          <cell r="BI60">
            <v>5.0946320399473128</v>
          </cell>
          <cell r="BJ60">
            <v>3.4709283944137499</v>
          </cell>
          <cell r="BK60">
            <v>6.2533216710637056</v>
          </cell>
          <cell r="BL60">
            <v>3.861547615789322</v>
          </cell>
          <cell r="BM60">
            <v>5.3402284314553183</v>
          </cell>
          <cell r="BN60">
            <v>3.6914933859986792</v>
          </cell>
          <cell r="BO60">
            <v>6.2067640839785172</v>
          </cell>
          <cell r="BP60">
            <v>3.9801990719107119</v>
          </cell>
          <cell r="BQ60">
            <v>5.4385944258993133</v>
          </cell>
          <cell r="BR60">
            <v>3.8651304974359619</v>
          </cell>
          <cell r="BS60">
            <v>7.1461266757628552</v>
          </cell>
          <cell r="BT60">
            <v>4.5869774185849197</v>
          </cell>
          <cell r="BU60">
            <v>6.1729243765029933</v>
          </cell>
          <cell r="BV60">
            <v>4.2475933570557292</v>
          </cell>
          <cell r="BW60">
            <v>6.621176684198204</v>
          </cell>
          <cell r="BX60">
            <v>4.2001928808087268</v>
          </cell>
          <cell r="BY60">
            <v>7.1945959766186611</v>
          </cell>
          <cell r="BZ60">
            <v>4.2963498701145779</v>
          </cell>
          <cell r="CA60">
            <v>5.2791093012680177</v>
          </cell>
          <cell r="CB60">
            <v>4.1725210819627732</v>
          </cell>
          <cell r="CC60">
            <v>7.2407643943864262</v>
          </cell>
          <cell r="CD60">
            <v>4.3737574250353104</v>
          </cell>
          <cell r="CE60">
            <v>4.9719472648087866</v>
          </cell>
          <cell r="CF60">
            <v>5.7719472648087873</v>
          </cell>
          <cell r="CH60">
            <v>1</v>
          </cell>
          <cell r="CI60">
            <v>5</v>
          </cell>
          <cell r="CJ60">
            <v>1</v>
          </cell>
          <cell r="CK60">
            <v>1</v>
          </cell>
          <cell r="CL60">
            <v>16</v>
          </cell>
          <cell r="CM60">
            <v>16</v>
          </cell>
          <cell r="CN60">
            <v>18</v>
          </cell>
          <cell r="CO60">
            <v>20</v>
          </cell>
          <cell r="CP60">
            <v>18</v>
          </cell>
          <cell r="CQ60">
            <v>19</v>
          </cell>
          <cell r="CR60">
            <v>19</v>
          </cell>
          <cell r="CS60">
            <v>17</v>
          </cell>
          <cell r="CT60">
            <v>24</v>
          </cell>
          <cell r="CU60">
            <v>25</v>
          </cell>
          <cell r="CV60">
            <v>23</v>
          </cell>
          <cell r="CW60">
            <v>23</v>
          </cell>
          <cell r="CX60">
            <v>238</v>
          </cell>
        </row>
        <row r="61">
          <cell r="F61" t="str">
            <v>NPWC</v>
          </cell>
          <cell r="G61" t="str">
            <v>PWC</v>
          </cell>
          <cell r="H61">
            <v>29</v>
          </cell>
          <cell r="I61" t="str">
            <v>B</v>
          </cell>
          <cell r="J61" t="str">
            <v>29B</v>
          </cell>
          <cell r="K61">
            <v>23.200000000000003</v>
          </cell>
          <cell r="L61">
            <v>33.6</v>
          </cell>
          <cell r="M61">
            <v>4</v>
          </cell>
          <cell r="N61">
            <v>4</v>
          </cell>
          <cell r="O61">
            <v>36.800000000000004</v>
          </cell>
          <cell r="P61">
            <v>8</v>
          </cell>
          <cell r="Q61">
            <v>2.4000000000000004</v>
          </cell>
          <cell r="R61">
            <v>1.6</v>
          </cell>
          <cell r="S61">
            <v>3.2</v>
          </cell>
          <cell r="T61">
            <v>20</v>
          </cell>
          <cell r="U61">
            <v>7.2</v>
          </cell>
          <cell r="V61">
            <v>10.553153031404408</v>
          </cell>
          <cell r="W61">
            <v>22.498469336185053</v>
          </cell>
          <cell r="X61">
            <v>19.46466916991756</v>
          </cell>
          <cell r="Y61">
            <v>12.228854555431695</v>
          </cell>
          <cell r="Z61">
            <v>10.738690597194465</v>
          </cell>
          <cell r="AA61">
            <v>23.709659798197194</v>
          </cell>
          <cell r="AB61">
            <v>33.422456303561539</v>
          </cell>
          <cell r="AC61">
            <v>20.310417391801295</v>
          </cell>
          <cell r="AD61">
            <v>20.775188844242081</v>
          </cell>
          <cell r="AE61">
            <v>4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0.8</v>
          </cell>
          <cell r="CH61">
            <v>50</v>
          </cell>
          <cell r="CI61">
            <v>51</v>
          </cell>
          <cell r="CJ61">
            <v>72</v>
          </cell>
          <cell r="CK61">
            <v>85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</row>
        <row r="62">
          <cell r="F62" t="str">
            <v>NPWC</v>
          </cell>
          <cell r="G62" t="str">
            <v>PWC</v>
          </cell>
          <cell r="H62">
            <v>29</v>
          </cell>
          <cell r="I62" t="str">
            <v>A</v>
          </cell>
          <cell r="J62" t="str">
            <v>29A</v>
          </cell>
          <cell r="K62">
            <v>26.400000000000002</v>
          </cell>
          <cell r="L62">
            <v>29.6</v>
          </cell>
          <cell r="M62">
            <v>8</v>
          </cell>
          <cell r="N62">
            <v>3.2</v>
          </cell>
          <cell r="O62">
            <v>27.200000000000003</v>
          </cell>
          <cell r="P62">
            <v>13.600000000000001</v>
          </cell>
          <cell r="Q62">
            <v>4.8000000000000007</v>
          </cell>
          <cell r="R62">
            <v>2.4000000000000004</v>
          </cell>
          <cell r="S62">
            <v>4</v>
          </cell>
          <cell r="T62">
            <v>22.400000000000002</v>
          </cell>
          <cell r="U62">
            <v>9.6000000000000014</v>
          </cell>
          <cell r="V62">
            <v>10.016552029807572</v>
          </cell>
          <cell r="W62">
            <v>21.35447936993835</v>
          </cell>
          <cell r="X62">
            <v>18.474940229074289</v>
          </cell>
          <cell r="Y62">
            <v>11.607048391596184</v>
          </cell>
          <cell r="Z62">
            <v>10.192655482082879</v>
          </cell>
          <cell r="AA62">
            <v>22.504083876254956</v>
          </cell>
          <cell r="AB62">
            <v>31.723009372871964</v>
          </cell>
          <cell r="AC62">
            <v>19.277684304082584</v>
          </cell>
          <cell r="AD62">
            <v>19.718823309789091</v>
          </cell>
          <cell r="AE62">
            <v>4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0.8</v>
          </cell>
          <cell r="CH62">
            <v>49</v>
          </cell>
          <cell r="CI62">
            <v>55</v>
          </cell>
          <cell r="CJ62">
            <v>69</v>
          </cell>
          <cell r="CK62">
            <v>81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</row>
        <row r="63">
          <cell r="F63" t="str">
            <v>NPWC</v>
          </cell>
          <cell r="G63" t="str">
            <v>PWC</v>
          </cell>
          <cell r="H63">
            <v>48</v>
          </cell>
          <cell r="I63" t="str">
            <v>A</v>
          </cell>
          <cell r="J63" t="str">
            <v>48A</v>
          </cell>
          <cell r="K63">
            <v>12</v>
          </cell>
          <cell r="L63">
            <v>18.400000000000002</v>
          </cell>
          <cell r="M63">
            <v>2.4000000000000004</v>
          </cell>
          <cell r="N63">
            <v>1.6</v>
          </cell>
          <cell r="O63">
            <v>16.8</v>
          </cell>
          <cell r="P63">
            <v>6.4</v>
          </cell>
          <cell r="Q63">
            <v>4</v>
          </cell>
          <cell r="R63">
            <v>4.8000000000000007</v>
          </cell>
          <cell r="S63">
            <v>0.8</v>
          </cell>
          <cell r="T63">
            <v>12</v>
          </cell>
          <cell r="U63">
            <v>3.2</v>
          </cell>
          <cell r="V63">
            <v>6.0814780180974548</v>
          </cell>
          <cell r="W63">
            <v>12.965219617462573</v>
          </cell>
          <cell r="X63">
            <v>11.216927996223676</v>
          </cell>
          <cell r="Y63">
            <v>7.0471365234691126</v>
          </cell>
          <cell r="Z63">
            <v>6.1883979712646058</v>
          </cell>
          <cell r="AA63">
            <v>13.663193782011939</v>
          </cell>
          <cell r="AB63">
            <v>19.260398547815122</v>
          </cell>
          <cell r="AC63">
            <v>11.70430832747871</v>
          </cell>
          <cell r="AD63">
            <v>11.97214272380052</v>
          </cell>
          <cell r="AE63">
            <v>2.4000000000000004</v>
          </cell>
          <cell r="AF63">
            <v>19.346125732324332</v>
          </cell>
          <cell r="AG63">
            <v>40.721828340353284</v>
          </cell>
          <cell r="AH63">
            <v>21.549810155277196</v>
          </cell>
          <cell r="AI63">
            <v>28.433155433774512</v>
          </cell>
          <cell r="AJ63">
            <v>20.409941294977973</v>
          </cell>
          <cell r="AK63">
            <v>44.527775292801749</v>
          </cell>
          <cell r="AL63">
            <v>23.696073976349602</v>
          </cell>
          <cell r="AM63">
            <v>30.826735541830352</v>
          </cell>
          <cell r="AN63">
            <v>22.615025089080518</v>
          </cell>
          <cell r="AO63">
            <v>45.1732199362445</v>
          </cell>
          <cell r="AP63">
            <v>24.63374348409787</v>
          </cell>
          <cell r="AQ63">
            <v>31.570177762081371</v>
          </cell>
          <cell r="AR63">
            <v>23.009092855571232</v>
          </cell>
          <cell r="AS63">
            <v>48.511907649872185</v>
          </cell>
          <cell r="AT63">
            <v>27.694325057934932</v>
          </cell>
          <cell r="AU63">
            <v>37.361417549915743</v>
          </cell>
          <cell r="AV63">
            <v>26.515728158496941</v>
          </cell>
          <cell r="AW63">
            <v>47.258273669956019</v>
          </cell>
          <cell r="AX63">
            <v>24.342265575805218</v>
          </cell>
          <cell r="AY63">
            <v>38.20174963292893</v>
          </cell>
          <cell r="AZ63">
            <v>14.485342674027201</v>
          </cell>
          <cell r="BA63">
            <v>35.144374062192263</v>
          </cell>
          <cell r="BB63">
            <v>26.403958038158223</v>
          </cell>
          <cell r="BC63">
            <v>44.708916123734475</v>
          </cell>
          <cell r="BD63">
            <v>26.233075148399134</v>
          </cell>
          <cell r="BE63">
            <v>37.371102934254708</v>
          </cell>
          <cell r="BF63">
            <v>24.566874239352867</v>
          </cell>
          <cell r="BG63">
            <v>44.617341618094578</v>
          </cell>
          <cell r="BH63">
            <v>28.032365451053092</v>
          </cell>
          <cell r="BI63">
            <v>39.471399258554982</v>
          </cell>
          <cell r="BJ63">
            <v>26.891520207841577</v>
          </cell>
          <cell r="BK63">
            <v>46.94811795243718</v>
          </cell>
          <cell r="BL63">
            <v>28.991374901427612</v>
          </cell>
          <cell r="BM63">
            <v>40.092879829461239</v>
          </cell>
          <cell r="BN63">
            <v>27.714657269026663</v>
          </cell>
          <cell r="BO63">
            <v>46.598577147560519</v>
          </cell>
          <cell r="BP63">
            <v>29.882175479141679</v>
          </cell>
          <cell r="BQ63">
            <v>40.831383068633308</v>
          </cell>
          <cell r="BR63">
            <v>29.018274133388516</v>
          </cell>
          <cell r="BS63">
            <v>53.0215459278905</v>
          </cell>
          <cell r="BT63">
            <v>34.03363037134158</v>
          </cell>
          <cell r="BU63">
            <v>45.800754476999103</v>
          </cell>
          <cell r="BV63">
            <v>31.515529528461816</v>
          </cell>
          <cell r="BW63">
            <v>49.126616359682203</v>
          </cell>
          <cell r="BX63">
            <v>31.533824927584817</v>
          </cell>
          <cell r="BY63">
            <v>54.01493131137245</v>
          </cell>
          <cell r="BZ63">
            <v>32.25574359950793</v>
          </cell>
          <cell r="CA63">
            <v>39.634015199729873</v>
          </cell>
          <cell r="CB63">
            <v>31.326073120703121</v>
          </cell>
          <cell r="CC63">
            <v>54.361550346351628</v>
          </cell>
          <cell r="CD63">
            <v>32.83689697846247</v>
          </cell>
          <cell r="CE63">
            <v>37.327932084746635</v>
          </cell>
          <cell r="CF63">
            <v>38.127932084746639</v>
          </cell>
          <cell r="CH63">
            <v>32</v>
          </cell>
          <cell r="CI63">
            <v>28</v>
          </cell>
          <cell r="CJ63">
            <v>42</v>
          </cell>
          <cell r="CK63">
            <v>49</v>
          </cell>
          <cell r="CL63">
            <v>122</v>
          </cell>
          <cell r="CM63">
            <v>121</v>
          </cell>
          <cell r="CN63">
            <v>134</v>
          </cell>
          <cell r="CO63">
            <v>154</v>
          </cell>
          <cell r="CP63">
            <v>136</v>
          </cell>
          <cell r="CQ63">
            <v>145</v>
          </cell>
          <cell r="CR63">
            <v>148</v>
          </cell>
          <cell r="CS63">
            <v>131</v>
          </cell>
          <cell r="CT63">
            <v>182</v>
          </cell>
          <cell r="CU63">
            <v>185</v>
          </cell>
          <cell r="CV63">
            <v>173</v>
          </cell>
          <cell r="CW63">
            <v>172</v>
          </cell>
          <cell r="CX63">
            <v>1803</v>
          </cell>
        </row>
        <row r="64">
          <cell r="F64" t="str">
            <v>NPWC</v>
          </cell>
          <cell r="G64" t="str">
            <v>PWC</v>
          </cell>
          <cell r="H64">
            <v>48</v>
          </cell>
          <cell r="I64" t="str">
            <v>B</v>
          </cell>
          <cell r="J64" t="str">
            <v>48B</v>
          </cell>
          <cell r="K64">
            <v>16</v>
          </cell>
          <cell r="L64">
            <v>12</v>
          </cell>
          <cell r="M64">
            <v>1.6</v>
          </cell>
          <cell r="N64">
            <v>0</v>
          </cell>
          <cell r="O64">
            <v>12</v>
          </cell>
          <cell r="P64">
            <v>5.6000000000000005</v>
          </cell>
          <cell r="Q64">
            <v>0</v>
          </cell>
          <cell r="R64">
            <v>0.8</v>
          </cell>
          <cell r="S64">
            <v>0.8</v>
          </cell>
          <cell r="T64">
            <v>4.8000000000000007</v>
          </cell>
          <cell r="U64">
            <v>2.4000000000000004</v>
          </cell>
          <cell r="V64">
            <v>4.1139410122423969</v>
          </cell>
          <cell r="W64">
            <v>8.7705897412246809</v>
          </cell>
          <cell r="X64">
            <v>7.5879218797983699</v>
          </cell>
          <cell r="Y64">
            <v>4.7671805894055757</v>
          </cell>
          <cell r="Z64">
            <v>4.1862692158554689</v>
          </cell>
          <cell r="AA64">
            <v>9.24274873489043</v>
          </cell>
          <cell r="AB64">
            <v>13.029093135286701</v>
          </cell>
          <cell r="AC64">
            <v>7.9176203391767759</v>
          </cell>
          <cell r="AD64">
            <v>8.0988024308062361</v>
          </cell>
          <cell r="AE64">
            <v>1.6</v>
          </cell>
          <cell r="AF64">
            <v>10.093630816864868</v>
          </cell>
          <cell r="AG64">
            <v>21.246171308010407</v>
          </cell>
          <cell r="AH64">
            <v>11.243379211448971</v>
          </cell>
          <cell r="AI64">
            <v>14.834689791534528</v>
          </cell>
          <cell r="AJ64">
            <v>10.648665023466769</v>
          </cell>
          <cell r="AK64">
            <v>23.23188276146178</v>
          </cell>
          <cell r="AL64">
            <v>12.363169031138922</v>
          </cell>
          <cell r="AM64">
            <v>16.083514195737575</v>
          </cell>
          <cell r="AN64">
            <v>11.79914352473766</v>
          </cell>
          <cell r="AO64">
            <v>23.568636488475391</v>
          </cell>
          <cell r="AP64">
            <v>12.852387904746713</v>
          </cell>
          <cell r="AQ64">
            <v>16.471397093259846</v>
          </cell>
          <cell r="AR64">
            <v>12.004744098558902</v>
          </cell>
          <cell r="AS64">
            <v>25.310560512976792</v>
          </cell>
          <cell r="AT64">
            <v>14.449213073705181</v>
          </cell>
          <cell r="AU64">
            <v>19.492913504303868</v>
          </cell>
          <cell r="AV64">
            <v>13.83429295225927</v>
          </cell>
          <cell r="AW64">
            <v>24.656490610411836</v>
          </cell>
          <cell r="AX64">
            <v>12.700312474333156</v>
          </cell>
          <cell r="AY64">
            <v>19.931347634571612</v>
          </cell>
          <cell r="AZ64">
            <v>7.5575700907967986</v>
          </cell>
          <cell r="BA64">
            <v>18.33619516288292</v>
          </cell>
          <cell r="BB64">
            <v>13.775978106865157</v>
          </cell>
          <cell r="BC64">
            <v>23.326391021078855</v>
          </cell>
          <cell r="BD64">
            <v>13.686821816556069</v>
          </cell>
          <cell r="BE64">
            <v>19.497966748306805</v>
          </cell>
          <cell r="BF64">
            <v>12.817499603140625</v>
          </cell>
          <cell r="BG64">
            <v>23.278613018136305</v>
          </cell>
          <cell r="BH64">
            <v>14.625581974462481</v>
          </cell>
          <cell r="BI64">
            <v>20.593773526202597</v>
          </cell>
          <cell r="BJ64">
            <v>14.030358369308647</v>
          </cell>
          <cell r="BK64">
            <v>24.49467023605418</v>
          </cell>
          <cell r="BL64">
            <v>15.125934731179624</v>
          </cell>
          <cell r="BM64">
            <v>20.918024258849339</v>
          </cell>
          <cell r="BN64">
            <v>14.459821183839999</v>
          </cell>
          <cell r="BO64">
            <v>24.312301120466358</v>
          </cell>
          <cell r="BP64">
            <v>15.590700249986961</v>
          </cell>
          <cell r="BQ64">
            <v>21.303330296678244</v>
          </cell>
          <cell r="BR64">
            <v>15.139969113072267</v>
          </cell>
          <cell r="BS64">
            <v>27.66341526672548</v>
          </cell>
          <cell r="BT64">
            <v>17.756676715482566</v>
          </cell>
          <cell r="BU64">
            <v>23.896045814086492</v>
          </cell>
          <cell r="BV64">
            <v>16.442884971371381</v>
          </cell>
          <cell r="BW64">
            <v>25.631278100703753</v>
          </cell>
          <cell r="BX64">
            <v>16.452430397000775</v>
          </cell>
          <cell r="BY64">
            <v>28.181703292889974</v>
          </cell>
          <cell r="BZ64">
            <v>16.829083617134572</v>
          </cell>
          <cell r="CA64">
            <v>20.67861662594602</v>
          </cell>
          <cell r="CB64">
            <v>16.344038149932061</v>
          </cell>
          <cell r="CC64">
            <v>28.362548006792153</v>
          </cell>
          <cell r="CD64">
            <v>17.132294075719546</v>
          </cell>
          <cell r="CE64">
            <v>19.475442826824331</v>
          </cell>
          <cell r="CF64">
            <v>20.275442826824332</v>
          </cell>
          <cell r="CH64">
            <v>18</v>
          </cell>
          <cell r="CI64">
            <v>16</v>
          </cell>
          <cell r="CJ64">
            <v>28</v>
          </cell>
          <cell r="CK64">
            <v>33</v>
          </cell>
          <cell r="CL64">
            <v>64</v>
          </cell>
          <cell r="CM64">
            <v>63</v>
          </cell>
          <cell r="CN64">
            <v>70</v>
          </cell>
          <cell r="CO64">
            <v>80</v>
          </cell>
          <cell r="CP64">
            <v>71</v>
          </cell>
          <cell r="CQ64">
            <v>76</v>
          </cell>
          <cell r="CR64">
            <v>77</v>
          </cell>
          <cell r="CS64">
            <v>69</v>
          </cell>
          <cell r="CT64">
            <v>95</v>
          </cell>
          <cell r="CU64">
            <v>96</v>
          </cell>
          <cell r="CV64">
            <v>90</v>
          </cell>
          <cell r="CW64">
            <v>90</v>
          </cell>
          <cell r="CX64">
            <v>941</v>
          </cell>
        </row>
        <row r="65">
          <cell r="F65" t="str">
            <v>NPWC</v>
          </cell>
          <cell r="G65" t="str">
            <v>PWC</v>
          </cell>
          <cell r="H65">
            <v>48</v>
          </cell>
          <cell r="I65" t="str">
            <v>C</v>
          </cell>
          <cell r="J65" t="str">
            <v>48C</v>
          </cell>
          <cell r="K65">
            <v>11.200000000000001</v>
          </cell>
          <cell r="L65">
            <v>12</v>
          </cell>
          <cell r="M65">
            <v>2.4000000000000004</v>
          </cell>
          <cell r="N65">
            <v>0.8</v>
          </cell>
          <cell r="O65">
            <v>9.6000000000000014</v>
          </cell>
          <cell r="P65">
            <v>5.6000000000000005</v>
          </cell>
          <cell r="Q65">
            <v>1.6</v>
          </cell>
          <cell r="R65">
            <v>2.4000000000000004</v>
          </cell>
          <cell r="S65">
            <v>1.6</v>
          </cell>
          <cell r="T65">
            <v>6.4</v>
          </cell>
          <cell r="U65">
            <v>4.8000000000000007</v>
          </cell>
          <cell r="V65">
            <v>3.7562070111778398</v>
          </cell>
          <cell r="W65">
            <v>8.0079297637268834</v>
          </cell>
          <cell r="X65">
            <v>6.9281025859028604</v>
          </cell>
          <cell r="Y65">
            <v>4.3526431468485702</v>
          </cell>
          <cell r="Z65">
            <v>3.8222458057810806</v>
          </cell>
          <cell r="AA65">
            <v>8.4390314535956108</v>
          </cell>
          <cell r="AB65">
            <v>11.896128514826989</v>
          </cell>
          <cell r="AC65">
            <v>7.2291316140309689</v>
          </cell>
          <cell r="AD65">
            <v>7.3945587411709104</v>
          </cell>
          <cell r="AE65">
            <v>1.6</v>
          </cell>
          <cell r="AF65">
            <v>12.617038521081085</v>
          </cell>
          <cell r="AG65">
            <v>26.557714135013004</v>
          </cell>
          <cell r="AH65">
            <v>14.054224014311215</v>
          </cell>
          <cell r="AI65">
            <v>18.543362239418158</v>
          </cell>
          <cell r="AJ65">
            <v>13.31083127933346</v>
          </cell>
          <cell r="AK65">
            <v>29.039853451827227</v>
          </cell>
          <cell r="AL65">
            <v>15.453961288923651</v>
          </cell>
          <cell r="AM65">
            <v>20.104392744671969</v>
          </cell>
          <cell r="AN65">
            <v>14.748929405922073</v>
          </cell>
          <cell r="AO65">
            <v>29.460795610594239</v>
          </cell>
          <cell r="AP65">
            <v>16.065484880933393</v>
          </cell>
          <cell r="AQ65">
            <v>20.589246366574805</v>
          </cell>
          <cell r="AR65">
            <v>15.005930123198628</v>
          </cell>
          <cell r="AS65">
            <v>31.63820064122099</v>
          </cell>
          <cell r="AT65">
            <v>18.061516342131476</v>
          </cell>
          <cell r="AU65">
            <v>24.366141880379832</v>
          </cell>
          <cell r="AV65">
            <v>17.292866190324087</v>
          </cell>
          <cell r="AW65">
            <v>30.820613263014792</v>
          </cell>
          <cell r="AX65">
            <v>15.875390592916446</v>
          </cell>
          <cell r="AY65">
            <v>24.914184543214517</v>
          </cell>
          <cell r="AZ65">
            <v>9.4469626134959999</v>
          </cell>
          <cell r="BA65">
            <v>22.920243953603656</v>
          </cell>
          <cell r="BB65">
            <v>17.219972633581445</v>
          </cell>
          <cell r="BC65">
            <v>29.157988776348567</v>
          </cell>
          <cell r="BD65">
            <v>17.108527270695088</v>
          </cell>
          <cell r="BE65">
            <v>24.372458435383507</v>
          </cell>
          <cell r="BF65">
            <v>16.02187450392578</v>
          </cell>
          <cell r="BG65">
            <v>29.098266272670379</v>
          </cell>
          <cell r="BH65">
            <v>18.2819774680781</v>
          </cell>
          <cell r="BI65">
            <v>25.742216907753246</v>
          </cell>
          <cell r="BJ65">
            <v>17.537947961635808</v>
          </cell>
          <cell r="BK65">
            <v>30.618337795067728</v>
          </cell>
          <cell r="BL65">
            <v>18.907418413974529</v>
          </cell>
          <cell r="BM65">
            <v>26.147530323561671</v>
          </cell>
          <cell r="BN65">
            <v>18.074776479799997</v>
          </cell>
          <cell r="BO65">
            <v>30.390376400582952</v>
          </cell>
          <cell r="BP65">
            <v>19.488375312483701</v>
          </cell>
          <cell r="BQ65">
            <v>26.629162870847807</v>
          </cell>
          <cell r="BR65">
            <v>18.924961391340332</v>
          </cell>
          <cell r="BS65">
            <v>34.579269083406849</v>
          </cell>
          <cell r="BT65">
            <v>22.195845894353205</v>
          </cell>
          <cell r="BU65">
            <v>29.870057267608111</v>
          </cell>
          <cell r="BV65">
            <v>20.553606214214227</v>
          </cell>
          <cell r="BW65">
            <v>32.039097625879691</v>
          </cell>
          <cell r="BX65">
            <v>20.565537996250967</v>
          </cell>
          <cell r="BY65">
            <v>35.227129116112472</v>
          </cell>
          <cell r="BZ65">
            <v>21.036354521418215</v>
          </cell>
          <cell r="CA65">
            <v>25.848270782432525</v>
          </cell>
          <cell r="CB65">
            <v>20.43004768741508</v>
          </cell>
          <cell r="CC65">
            <v>35.453185008490188</v>
          </cell>
          <cell r="CD65">
            <v>21.415367594649435</v>
          </cell>
          <cell r="CE65">
            <v>24.344303533530415</v>
          </cell>
          <cell r="CF65">
            <v>25.144303533530415</v>
          </cell>
          <cell r="CH65">
            <v>19</v>
          </cell>
          <cell r="CI65">
            <v>20</v>
          </cell>
          <cell r="CJ65">
            <v>26</v>
          </cell>
          <cell r="CK65">
            <v>31</v>
          </cell>
          <cell r="CL65">
            <v>79</v>
          </cell>
          <cell r="CM65">
            <v>79</v>
          </cell>
          <cell r="CN65">
            <v>87</v>
          </cell>
          <cell r="CO65">
            <v>100</v>
          </cell>
          <cell r="CP65">
            <v>89</v>
          </cell>
          <cell r="CQ65">
            <v>94</v>
          </cell>
          <cell r="CR65">
            <v>97</v>
          </cell>
          <cell r="CS65">
            <v>86</v>
          </cell>
          <cell r="CT65">
            <v>118</v>
          </cell>
          <cell r="CU65">
            <v>121</v>
          </cell>
          <cell r="CV65">
            <v>113</v>
          </cell>
          <cell r="CW65">
            <v>113</v>
          </cell>
          <cell r="CX65">
            <v>1176</v>
          </cell>
        </row>
        <row r="66">
          <cell r="F66" t="str">
            <v>NPWC</v>
          </cell>
          <cell r="G66" t="str">
            <v>PC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0.8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</row>
        <row r="67">
          <cell r="F67" t="str">
            <v>NPWC</v>
          </cell>
          <cell r="G67" t="str">
            <v>PC</v>
          </cell>
          <cell r="H67">
            <v>56</v>
          </cell>
          <cell r="I67" t="str">
            <v>B</v>
          </cell>
          <cell r="J67" t="str">
            <v>56B</v>
          </cell>
          <cell r="K67">
            <v>12.8</v>
          </cell>
          <cell r="L67">
            <v>11.200000000000001</v>
          </cell>
          <cell r="M67">
            <v>4.8000000000000007</v>
          </cell>
          <cell r="N67">
            <v>0.8</v>
          </cell>
          <cell r="O67">
            <v>17.600000000000001</v>
          </cell>
          <cell r="P67">
            <v>11.200000000000001</v>
          </cell>
          <cell r="Q67">
            <v>6.4</v>
          </cell>
          <cell r="R67">
            <v>2.4000000000000004</v>
          </cell>
          <cell r="S67">
            <v>4</v>
          </cell>
          <cell r="T67">
            <v>4.8000000000000007</v>
          </cell>
          <cell r="U67">
            <v>6.4</v>
          </cell>
          <cell r="V67">
            <v>10.4</v>
          </cell>
          <cell r="W67">
            <v>23.200000000000003</v>
          </cell>
          <cell r="X67">
            <v>20</v>
          </cell>
          <cell r="Y67">
            <v>12.8</v>
          </cell>
          <cell r="Z67">
            <v>11.200000000000001</v>
          </cell>
          <cell r="AA67">
            <v>24.8</v>
          </cell>
          <cell r="AB67">
            <v>35.200000000000003</v>
          </cell>
          <cell r="AC67">
            <v>20.8</v>
          </cell>
          <cell r="AD67">
            <v>22.400000000000002</v>
          </cell>
          <cell r="AE67">
            <v>4</v>
          </cell>
          <cell r="AF67">
            <v>22.98252878381119</v>
          </cell>
          <cell r="AG67">
            <v>48.376124755452281</v>
          </cell>
          <cell r="AH67">
            <v>25.600429720758413</v>
          </cell>
          <cell r="AI67">
            <v>33.777606028863019</v>
          </cell>
          <cell r="AJ67">
            <v>24.246304907653027</v>
          </cell>
          <cell r="AK67">
            <v>54.372338367750501</v>
          </cell>
          <cell r="AL67">
            <v>28.934994927483139</v>
          </cell>
          <cell r="AM67">
            <v>37.642161204593542</v>
          </cell>
          <cell r="AN67">
            <v>27.614938951091773</v>
          </cell>
          <cell r="AO67">
            <v>55.145571926579365</v>
          </cell>
          <cell r="AP67">
            <v>30.071840684380483</v>
          </cell>
          <cell r="AQ67">
            <v>38.539548674432837</v>
          </cell>
          <cell r="AR67">
            <v>28.088535349551023</v>
          </cell>
          <cell r="AS67">
            <v>59.538504658566836</v>
          </cell>
          <cell r="AT67">
            <v>33.989154031588932</v>
          </cell>
          <cell r="AU67">
            <v>45.853544843070715</v>
          </cell>
          <cell r="AV67">
            <v>32.542665934393966</v>
          </cell>
          <cell r="AW67">
            <v>57.999923799366734</v>
          </cell>
          <cell r="AX67">
            <v>39.215749640045573</v>
          </cell>
          <cell r="AY67">
            <v>61.543583309914951</v>
          </cell>
          <cell r="AZ67">
            <v>23.336101152373047</v>
          </cell>
          <cell r="BA67">
            <v>56.618106075093763</v>
          </cell>
          <cell r="BB67">
            <v>32.248386781674</v>
          </cell>
          <cell r="BC67">
            <v>54.605086770096264</v>
          </cell>
          <cell r="BD67">
            <v>32.039679529702255</v>
          </cell>
          <cell r="BE67">
            <v>45.643072911263516</v>
          </cell>
          <cell r="BF67">
            <v>29.212385213439241</v>
          </cell>
          <cell r="BG67">
            <v>53.054326645249546</v>
          </cell>
          <cell r="BH67">
            <v>33.333188830686154</v>
          </cell>
          <cell r="BI67">
            <v>46.93530437858184</v>
          </cell>
          <cell r="BJ67">
            <v>31.976613696669741</v>
          </cell>
          <cell r="BK67">
            <v>57.339928514272643</v>
          </cell>
          <cell r="BL67">
            <v>35.408519806107385</v>
          </cell>
          <cell r="BM67">
            <v>48.967306116118522</v>
          </cell>
          <cell r="BN67">
            <v>33.849204950313862</v>
          </cell>
          <cell r="BO67">
            <v>56.913018008834413</v>
          </cell>
          <cell r="BP67">
            <v>36.49649614412256</v>
          </cell>
          <cell r="BQ67">
            <v>49.869274603643106</v>
          </cell>
          <cell r="BR67">
            <v>35.441373094055784</v>
          </cell>
          <cell r="BS67">
            <v>61.996136501264999</v>
          </cell>
          <cell r="BT67">
            <v>39.794267730421055</v>
          </cell>
          <cell r="BU67">
            <v>53.553131594439925</v>
          </cell>
          <cell r="BV67">
            <v>36.849945363973312</v>
          </cell>
          <cell r="BW67">
            <v>57.441939128335584</v>
          </cell>
          <cell r="BX67">
            <v>38.513732732824863</v>
          </cell>
          <cell r="BY67">
            <v>65.970957626783004</v>
          </cell>
          <cell r="BZ67">
            <v>39.395445714016709</v>
          </cell>
          <cell r="CA67">
            <v>48.40687331893632</v>
          </cell>
          <cell r="CB67">
            <v>38.259995750921227</v>
          </cell>
          <cell r="CC67">
            <v>66.394299638224808</v>
          </cell>
          <cell r="CD67">
            <v>40.105235470420588</v>
          </cell>
          <cell r="CE67">
            <v>45.590346337065142</v>
          </cell>
          <cell r="CF67">
            <v>46.390346337065139</v>
          </cell>
          <cell r="CH67">
            <v>38</v>
          </cell>
          <cell r="CI67">
            <v>36</v>
          </cell>
          <cell r="CJ67">
            <v>75</v>
          </cell>
          <cell r="CK67">
            <v>89</v>
          </cell>
          <cell r="CL67">
            <v>145</v>
          </cell>
          <cell r="CM67">
            <v>147</v>
          </cell>
          <cell r="CN67">
            <v>164</v>
          </cell>
          <cell r="CO67">
            <v>188</v>
          </cell>
          <cell r="CP67">
            <v>206</v>
          </cell>
          <cell r="CQ67">
            <v>181</v>
          </cell>
          <cell r="CR67">
            <v>176</v>
          </cell>
          <cell r="CS67">
            <v>160</v>
          </cell>
          <cell r="CT67">
            <v>221</v>
          </cell>
          <cell r="CU67">
            <v>216</v>
          </cell>
          <cell r="CV67">
            <v>210</v>
          </cell>
          <cell r="CW67">
            <v>211</v>
          </cell>
          <cell r="CX67">
            <v>2225</v>
          </cell>
        </row>
        <row r="68">
          <cell r="F68" t="str">
            <v>NPWC</v>
          </cell>
          <cell r="G68" t="str">
            <v>PWC</v>
          </cell>
          <cell r="H68">
            <v>45</v>
          </cell>
          <cell r="I68" t="str">
            <v>B</v>
          </cell>
          <cell r="J68" t="str">
            <v>45B</v>
          </cell>
          <cell r="K68">
            <v>26.400000000000002</v>
          </cell>
          <cell r="L68">
            <v>33.6</v>
          </cell>
          <cell r="M68">
            <v>11.200000000000001</v>
          </cell>
          <cell r="N68">
            <v>4.8000000000000007</v>
          </cell>
          <cell r="O68">
            <v>9.6000000000000014</v>
          </cell>
          <cell r="P68">
            <v>15.200000000000001</v>
          </cell>
          <cell r="Q68">
            <v>21.6</v>
          </cell>
          <cell r="R68">
            <v>4</v>
          </cell>
          <cell r="S68">
            <v>25.6</v>
          </cell>
          <cell r="T68">
            <v>27.200000000000003</v>
          </cell>
          <cell r="U68">
            <v>21.6</v>
          </cell>
          <cell r="V68">
            <v>11.220347144039692</v>
          </cell>
          <cell r="W68">
            <v>23.920873260371348</v>
          </cell>
          <cell r="X68">
            <v>20.695269411941553</v>
          </cell>
          <cell r="Y68">
            <v>13.001990294047189</v>
          </cell>
          <cell r="Z68">
            <v>11.417614812785652</v>
          </cell>
          <cell r="AA68">
            <v>25.208637912403258</v>
          </cell>
          <cell r="AB68">
            <v>35.535499297365135</v>
          </cell>
          <cell r="AC68">
            <v>21.594487742022658</v>
          </cell>
          <cell r="AD68">
            <v>22.088643092893292</v>
          </cell>
          <cell r="AE68">
            <v>4</v>
          </cell>
          <cell r="AF68">
            <v>33.532836420432176</v>
          </cell>
          <cell r="AG68">
            <v>70.583559073867647</v>
          </cell>
          <cell r="AH68">
            <v>37.352505035201112</v>
          </cell>
          <cell r="AI68">
            <v>49.283477388158786</v>
          </cell>
          <cell r="AJ68">
            <v>35.376758750801976</v>
          </cell>
          <cell r="AK68">
            <v>75.174803613702537</v>
          </cell>
          <cell r="AL68">
            <v>40.005315690582393</v>
          </cell>
          <cell r="AM68">
            <v>52.043781104493341</v>
          </cell>
          <cell r="AN68">
            <v>38.180215800393114</v>
          </cell>
          <cell r="AO68">
            <v>76.370959711751055</v>
          </cell>
          <cell r="AP68">
            <v>41.646414265550177</v>
          </cell>
          <cell r="AQ68">
            <v>53.373321126180031</v>
          </cell>
          <cell r="AR68">
            <v>38.899739844909043</v>
          </cell>
          <cell r="AS68">
            <v>79.75046084786986</v>
          </cell>
          <cell r="AT68">
            <v>45.527691926310794</v>
          </cell>
          <cell r="AU68">
            <v>61.41977118360802</v>
          </cell>
          <cell r="AV68">
            <v>43.590154310547746</v>
          </cell>
          <cell r="AW68">
            <v>77.689567090517755</v>
          </cell>
          <cell r="AX68">
            <v>47.762000513651756</v>
          </cell>
          <cell r="AY68">
            <v>74.955717655298471</v>
          </cell>
          <cell r="AZ68">
            <v>28.421715393860712</v>
          </cell>
          <cell r="BA68">
            <v>68.956835869821091</v>
          </cell>
          <cell r="BB68">
            <v>44.528202924516478</v>
          </cell>
          <cell r="BC68">
            <v>75.398078076619385</v>
          </cell>
          <cell r="BD68">
            <v>44.240022342630844</v>
          </cell>
          <cell r="BE68">
            <v>63.023432038659692</v>
          </cell>
          <cell r="BF68">
            <v>42.470902869350112</v>
          </cell>
          <cell r="BG68">
            <v>77.133898423075223</v>
          </cell>
          <cell r="BH68">
            <v>48.462000442965717</v>
          </cell>
          <cell r="BI68">
            <v>68.237658063233752</v>
          </cell>
          <cell r="BJ68">
            <v>46.489721550611499</v>
          </cell>
          <cell r="BK68">
            <v>79.174316217633248</v>
          </cell>
          <cell r="BL68">
            <v>48.891678391773056</v>
          </cell>
          <cell r="BM68">
            <v>67.613495154570884</v>
          </cell>
          <cell r="BN68">
            <v>46.738594307534633</v>
          </cell>
          <cell r="BO68">
            <v>78.584843083815443</v>
          </cell>
          <cell r="BP68">
            <v>50.393943651867943</v>
          </cell>
          <cell r="BQ68">
            <v>68.858922906226269</v>
          </cell>
          <cell r="BR68">
            <v>48.937041835296846</v>
          </cell>
          <cell r="BS68">
            <v>84.473291227133288</v>
          </cell>
          <cell r="BT68">
            <v>54.221971833579971</v>
          </cell>
          <cell r="BU68">
            <v>72.969212867156827</v>
          </cell>
          <cell r="BV68">
            <v>50.210163763533103</v>
          </cell>
          <cell r="BW68">
            <v>78.267936140506862</v>
          </cell>
          <cell r="BX68">
            <v>53.179320817448833</v>
          </cell>
          <cell r="BY68">
            <v>91.091942310721194</v>
          </cell>
          <cell r="BZ68">
            <v>54.396779998073718</v>
          </cell>
          <cell r="CA68">
            <v>66.839655970383689</v>
          </cell>
          <cell r="CB68">
            <v>52.828963700481978</v>
          </cell>
          <cell r="CC68">
            <v>91.67648810892112</v>
          </cell>
          <cell r="CD68">
            <v>55.376849560029477</v>
          </cell>
          <cell r="CE68">
            <v>62.950627789215687</v>
          </cell>
          <cell r="CF68">
            <v>63.750627789215685</v>
          </cell>
          <cell r="CH68">
            <v>52</v>
          </cell>
          <cell r="CI68">
            <v>96</v>
          </cell>
          <cell r="CJ68">
            <v>77</v>
          </cell>
          <cell r="CK68">
            <v>90</v>
          </cell>
          <cell r="CL68">
            <v>211</v>
          </cell>
          <cell r="CM68">
            <v>204</v>
          </cell>
          <cell r="CN68">
            <v>227</v>
          </cell>
          <cell r="CO68">
            <v>252</v>
          </cell>
          <cell r="CP68">
            <v>256</v>
          </cell>
          <cell r="CQ68">
            <v>247</v>
          </cell>
          <cell r="CR68">
            <v>256</v>
          </cell>
          <cell r="CS68">
            <v>222</v>
          </cell>
          <cell r="CT68">
            <v>306</v>
          </cell>
          <cell r="CU68">
            <v>295</v>
          </cell>
          <cell r="CV68">
            <v>290</v>
          </cell>
          <cell r="CW68">
            <v>291</v>
          </cell>
          <cell r="CX68">
            <v>3057</v>
          </cell>
        </row>
        <row r="69">
          <cell r="F69" t="str">
            <v>NPWC</v>
          </cell>
          <cell r="G69" t="str">
            <v>PWC</v>
          </cell>
          <cell r="H69">
            <v>61</v>
          </cell>
          <cell r="I69" t="str">
            <v>B</v>
          </cell>
          <cell r="J69" t="str">
            <v>61B</v>
          </cell>
          <cell r="K69">
            <v>22.400000000000002</v>
          </cell>
          <cell r="L69">
            <v>20</v>
          </cell>
          <cell r="M69">
            <v>11.200000000000001</v>
          </cell>
          <cell r="N69">
            <v>5.6000000000000005</v>
          </cell>
          <cell r="O69">
            <v>21.6</v>
          </cell>
          <cell r="P69">
            <v>10.4</v>
          </cell>
          <cell r="Q69">
            <v>4</v>
          </cell>
          <cell r="R69">
            <v>6.4</v>
          </cell>
          <cell r="S69">
            <v>8</v>
          </cell>
          <cell r="T69">
            <v>20</v>
          </cell>
          <cell r="U69">
            <v>7.2</v>
          </cell>
          <cell r="V69">
            <v>8.3815607769097813</v>
          </cell>
          <cell r="W69">
            <v>17.868810161997715</v>
          </cell>
          <cell r="X69">
            <v>15.459295166536112</v>
          </cell>
          <cell r="Y69">
            <v>9.7124420903712192</v>
          </cell>
          <cell r="Z69">
            <v>8.5289190478873333</v>
          </cell>
          <cell r="AA69">
            <v>18.830765933846994</v>
          </cell>
          <cell r="AB69">
            <v>26.544895917673678</v>
          </cell>
          <cell r="AC69">
            <v>16.131008170468412</v>
          </cell>
          <cell r="AD69">
            <v>16.500140520242237</v>
          </cell>
          <cell r="AE69">
            <v>3.2</v>
          </cell>
          <cell r="AF69">
            <v>11.595767023097508</v>
          </cell>
          <cell r="AG69">
            <v>24.408030875160335</v>
          </cell>
          <cell r="AH69">
            <v>12.916621209333607</v>
          </cell>
          <cell r="AI69">
            <v>17.042391365764999</v>
          </cell>
          <cell r="AJ69">
            <v>12.233401534045917</v>
          </cell>
          <cell r="AK69">
            <v>26.836212936468428</v>
          </cell>
          <cell r="AL69">
            <v>14.281263386864651</v>
          </cell>
          <cell r="AM69">
            <v>18.578804660615813</v>
          </cell>
          <cell r="AN69">
            <v>13.629731664412411</v>
          </cell>
          <cell r="AO69">
            <v>27.244252166737393</v>
          </cell>
          <cell r="AP69">
            <v>14.856765141796112</v>
          </cell>
          <cell r="AQ69">
            <v>19.040172144309963</v>
          </cell>
          <cell r="AR69">
            <v>13.876928161636227</v>
          </cell>
          <cell r="AS69">
            <v>28.852812207792432</v>
          </cell>
          <cell r="AT69">
            <v>16.471402565433067</v>
          </cell>
          <cell r="AU69">
            <v>22.220976593310272</v>
          </cell>
          <cell r="AV69">
            <v>15.77042343153458</v>
          </cell>
          <cell r="AW69">
            <v>28.107204220968114</v>
          </cell>
          <cell r="AX69">
            <v>15.699594319561147</v>
          </cell>
          <cell r="AY69">
            <v>24.638297107831505</v>
          </cell>
          <cell r="AZ69">
            <v>9.3423515922893507</v>
          </cell>
          <cell r="BA69">
            <v>22.666436436374081</v>
          </cell>
          <cell r="BB69">
            <v>15.904547140196271</v>
          </cell>
          <cell r="BC69">
            <v>26.930623925753533</v>
          </cell>
          <cell r="BD69">
            <v>15.801615035407337</v>
          </cell>
          <cell r="BE69">
            <v>22.510657964234554</v>
          </cell>
          <cell r="BF69">
            <v>14.710311330532722</v>
          </cell>
          <cell r="BG69">
            <v>26.716259445474936</v>
          </cell>
          <cell r="BH69">
            <v>16.785400499006368</v>
          </cell>
          <cell r="BI69">
            <v>23.634938905455037</v>
          </cell>
          <cell r="BJ69">
            <v>16.102277829671582</v>
          </cell>
          <cell r="BK69">
            <v>28.279417579703008</v>
          </cell>
          <cell r="BL69">
            <v>17.46308974254913</v>
          </cell>
          <cell r="BM69">
            <v>24.150132957807479</v>
          </cell>
          <cell r="BN69">
            <v>16.6940529284512</v>
          </cell>
          <cell r="BO69">
            <v>28.068870047376649</v>
          </cell>
          <cell r="BP69">
            <v>17.999667620770744</v>
          </cell>
          <cell r="BQ69">
            <v>24.594973824605763</v>
          </cell>
          <cell r="BR69">
            <v>17.47929262024417</v>
          </cell>
          <cell r="BS69">
            <v>31.905891471796657</v>
          </cell>
          <cell r="BT69">
            <v>20.479850181962988</v>
          </cell>
          <cell r="BU69">
            <v>27.560756218932784</v>
          </cell>
          <cell r="BV69">
            <v>18.964574631204297</v>
          </cell>
          <cell r="BW69">
            <v>29.56210465987391</v>
          </cell>
          <cell r="BX69">
            <v>18.99454636106719</v>
          </cell>
          <cell r="BY69">
            <v>32.536145530706627</v>
          </cell>
          <cell r="BZ69">
            <v>19.42939743651565</v>
          </cell>
          <cell r="CA69">
            <v>23.873733710240721</v>
          </cell>
          <cell r="CB69">
            <v>18.869406092277348</v>
          </cell>
          <cell r="CC69">
            <v>32.744933121322724</v>
          </cell>
          <cell r="CD69">
            <v>19.779457881919669</v>
          </cell>
          <cell r="CE69">
            <v>22.484653801900588</v>
          </cell>
          <cell r="CF69">
            <v>23.284653801900589</v>
          </cell>
          <cell r="CH69">
            <v>44</v>
          </cell>
          <cell r="CI69">
            <v>51</v>
          </cell>
          <cell r="CJ69">
            <v>57</v>
          </cell>
          <cell r="CK69">
            <v>68</v>
          </cell>
          <cell r="CL69">
            <v>73</v>
          </cell>
          <cell r="CM69">
            <v>73</v>
          </cell>
          <cell r="CN69">
            <v>81</v>
          </cell>
          <cell r="CO69">
            <v>91</v>
          </cell>
          <cell r="CP69">
            <v>86</v>
          </cell>
          <cell r="CQ69">
            <v>88</v>
          </cell>
          <cell r="CR69">
            <v>89</v>
          </cell>
          <cell r="CS69">
            <v>79</v>
          </cell>
          <cell r="CT69">
            <v>109</v>
          </cell>
          <cell r="CU69">
            <v>111</v>
          </cell>
          <cell r="CV69">
            <v>104</v>
          </cell>
          <cell r="CW69">
            <v>104</v>
          </cell>
          <cell r="CX69">
            <v>1088</v>
          </cell>
        </row>
        <row r="70">
          <cell r="F70" t="str">
            <v>NPWC</v>
          </cell>
          <cell r="G70" t="str">
            <v>PWC</v>
          </cell>
          <cell r="H70">
            <v>24</v>
          </cell>
          <cell r="I70" t="str">
            <v>B</v>
          </cell>
          <cell r="J70" t="str">
            <v>24B</v>
          </cell>
          <cell r="K70">
            <v>2.4000000000000004</v>
          </cell>
          <cell r="L70">
            <v>19.200000000000003</v>
          </cell>
          <cell r="M70">
            <v>4</v>
          </cell>
          <cell r="N70">
            <v>4</v>
          </cell>
          <cell r="O70">
            <v>21.6</v>
          </cell>
          <cell r="P70">
            <v>3.2</v>
          </cell>
          <cell r="Q70">
            <v>0.8</v>
          </cell>
          <cell r="R70">
            <v>3.2</v>
          </cell>
          <cell r="S70">
            <v>4.8000000000000007</v>
          </cell>
          <cell r="T70">
            <v>12</v>
          </cell>
          <cell r="U70">
            <v>4</v>
          </cell>
          <cell r="V70">
            <v>5.7237440170328995</v>
          </cell>
          <cell r="W70">
            <v>12.202559639964775</v>
          </cell>
          <cell r="X70">
            <v>10.557108702328168</v>
          </cell>
          <cell r="Y70">
            <v>6.6325990809121071</v>
          </cell>
          <cell r="Z70">
            <v>5.8243745611902185</v>
          </cell>
          <cell r="AA70">
            <v>12.859476500717122</v>
          </cell>
          <cell r="AB70">
            <v>18.127433927355412</v>
          </cell>
          <cell r="AC70">
            <v>11.015819602332906</v>
          </cell>
          <cell r="AD70">
            <v>11.267899034165197</v>
          </cell>
          <cell r="AE70">
            <v>2.4000000000000004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0.8</v>
          </cell>
          <cell r="CH70">
            <v>30</v>
          </cell>
          <cell r="CI70">
            <v>32</v>
          </cell>
          <cell r="CJ70">
            <v>39</v>
          </cell>
          <cell r="CK70">
            <v>46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</row>
        <row r="71">
          <cell r="F71" t="str">
            <v>NPWC</v>
          </cell>
          <cell r="G71" t="str">
            <v>PWC</v>
          </cell>
          <cell r="H71">
            <v>26</v>
          </cell>
          <cell r="I71" t="str">
            <v>D</v>
          </cell>
          <cell r="J71" t="str">
            <v>26D</v>
          </cell>
          <cell r="K71">
            <v>7.2</v>
          </cell>
          <cell r="L71">
            <v>8</v>
          </cell>
          <cell r="M71">
            <v>0.8</v>
          </cell>
          <cell r="N71">
            <v>1.6</v>
          </cell>
          <cell r="O71">
            <v>3.2</v>
          </cell>
          <cell r="P71">
            <v>0.8</v>
          </cell>
          <cell r="Q71">
            <v>0</v>
          </cell>
          <cell r="R71">
            <v>2.4000000000000004</v>
          </cell>
          <cell r="S71">
            <v>1.6</v>
          </cell>
          <cell r="T71">
            <v>0</v>
          </cell>
          <cell r="U71">
            <v>1.6</v>
          </cell>
          <cell r="V71">
            <v>0.87446089149113737</v>
          </cell>
          <cell r="W71">
            <v>1.8642799449946184</v>
          </cell>
          <cell r="X71">
            <v>1.6128916073001367</v>
          </cell>
          <cell r="Y71">
            <v>1.0133137484726829</v>
          </cell>
          <cell r="Z71">
            <v>0.8898350024040611</v>
          </cell>
          <cell r="AA71">
            <v>1.9646422431651158</v>
          </cell>
          <cell r="AB71">
            <v>2.7694690722348545</v>
          </cell>
          <cell r="AC71">
            <v>1.6829724392453049</v>
          </cell>
          <cell r="AD71">
            <v>1.7214845746641272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0.8</v>
          </cell>
          <cell r="CH71">
            <v>7</v>
          </cell>
          <cell r="CI71">
            <v>5</v>
          </cell>
          <cell r="CJ71">
            <v>6</v>
          </cell>
          <cell r="CK71">
            <v>7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</row>
        <row r="72">
          <cell r="F72" t="str">
            <v>NPWC</v>
          </cell>
          <cell r="K72">
            <v>0.8</v>
          </cell>
          <cell r="L72">
            <v>3.2</v>
          </cell>
          <cell r="M72">
            <v>1.6</v>
          </cell>
          <cell r="N72">
            <v>1.6</v>
          </cell>
          <cell r="O72">
            <v>52</v>
          </cell>
          <cell r="P72">
            <v>0.8</v>
          </cell>
          <cell r="Q72">
            <v>4</v>
          </cell>
          <cell r="R72">
            <v>7.2</v>
          </cell>
          <cell r="S72">
            <v>0.8</v>
          </cell>
          <cell r="T72">
            <v>0</v>
          </cell>
          <cell r="U72">
            <v>1.6</v>
          </cell>
          <cell r="V72">
            <v>14.042362272539151</v>
          </cell>
          <cell r="W72">
            <v>29.937181433469643</v>
          </cell>
          <cell r="X72">
            <v>28.8</v>
          </cell>
          <cell r="Y72">
            <v>17.600000000000001</v>
          </cell>
          <cell r="Z72">
            <v>16</v>
          </cell>
          <cell r="AA72">
            <v>34.4</v>
          </cell>
          <cell r="AB72">
            <v>49.6</v>
          </cell>
          <cell r="AC72">
            <v>30.400000000000002</v>
          </cell>
          <cell r="AD72">
            <v>31.200000000000003</v>
          </cell>
          <cell r="AE72">
            <v>5.6000000000000005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H72">
            <v>64</v>
          </cell>
          <cell r="CI72">
            <v>29</v>
          </cell>
          <cell r="CJ72">
            <v>104</v>
          </cell>
          <cell r="CK72">
            <v>127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</row>
      </sheetData>
      <sheetData sheetId="4" refreshError="1">
        <row r="6">
          <cell r="F6" t="str">
            <v>Mkt Type</v>
          </cell>
          <cell r="G6" t="str">
            <v>ASR</v>
          </cell>
          <cell r="H6" t="str">
            <v>Cancel Rt</v>
          </cell>
          <cell r="I6" t="str">
            <v>Mtg Set Rt</v>
          </cell>
          <cell r="K6">
            <v>38997</v>
          </cell>
          <cell r="L6">
            <v>39004</v>
          </cell>
          <cell r="M6">
            <v>39011</v>
          </cell>
          <cell r="N6">
            <v>39018</v>
          </cell>
          <cell r="O6">
            <v>39025</v>
          </cell>
          <cell r="P6">
            <v>39032</v>
          </cell>
          <cell r="Q6">
            <v>39039</v>
          </cell>
          <cell r="R6">
            <v>39046</v>
          </cell>
          <cell r="S6">
            <v>39053</v>
          </cell>
          <cell r="T6">
            <v>39060</v>
          </cell>
          <cell r="U6">
            <v>39067</v>
          </cell>
          <cell r="V6">
            <v>39074</v>
          </cell>
          <cell r="W6">
            <v>39081</v>
          </cell>
          <cell r="X6">
            <v>39088</v>
          </cell>
          <cell r="Y6">
            <v>39095</v>
          </cell>
          <cell r="Z6">
            <v>39102</v>
          </cell>
          <cell r="AA6">
            <v>39109</v>
          </cell>
          <cell r="AB6">
            <v>39116</v>
          </cell>
          <cell r="AC6">
            <v>39123</v>
          </cell>
          <cell r="AD6">
            <v>39130</v>
          </cell>
          <cell r="AE6">
            <v>39137</v>
          </cell>
          <cell r="AF6">
            <v>39144</v>
          </cell>
          <cell r="AG6">
            <v>39151</v>
          </cell>
          <cell r="AH6">
            <v>39158</v>
          </cell>
          <cell r="AI6">
            <v>39165</v>
          </cell>
          <cell r="AJ6">
            <v>39172</v>
          </cell>
          <cell r="AK6">
            <v>39179</v>
          </cell>
          <cell r="AL6">
            <v>39186</v>
          </cell>
          <cell r="AM6">
            <v>39193</v>
          </cell>
          <cell r="AN6">
            <v>39200</v>
          </cell>
          <cell r="AO6">
            <v>39207</v>
          </cell>
          <cell r="AP6">
            <v>39214</v>
          </cell>
          <cell r="AQ6">
            <v>39221</v>
          </cell>
          <cell r="AR6">
            <v>39228</v>
          </cell>
          <cell r="AS6">
            <v>39235</v>
          </cell>
          <cell r="AT6">
            <v>39242</v>
          </cell>
          <cell r="AU6">
            <v>39249</v>
          </cell>
          <cell r="AV6">
            <v>39256</v>
          </cell>
          <cell r="AW6">
            <v>39263</v>
          </cell>
          <cell r="AX6">
            <v>39270</v>
          </cell>
          <cell r="AY6">
            <v>39277</v>
          </cell>
          <cell r="AZ6">
            <v>39284</v>
          </cell>
          <cell r="BA6">
            <v>39291</v>
          </cell>
          <cell r="BB6">
            <v>39298</v>
          </cell>
          <cell r="BC6">
            <v>39305</v>
          </cell>
          <cell r="BD6">
            <v>39312</v>
          </cell>
          <cell r="BE6">
            <v>39319</v>
          </cell>
          <cell r="BF6">
            <v>39326</v>
          </cell>
          <cell r="BG6">
            <v>39333</v>
          </cell>
          <cell r="BH6">
            <v>39340</v>
          </cell>
          <cell r="BI6">
            <v>39347</v>
          </cell>
          <cell r="BJ6">
            <v>39354</v>
          </cell>
          <cell r="BK6">
            <v>39361</v>
          </cell>
          <cell r="BL6">
            <v>39368</v>
          </cell>
          <cell r="BM6">
            <v>39375</v>
          </cell>
          <cell r="BN6">
            <v>39382</v>
          </cell>
          <cell r="BO6">
            <v>39389</v>
          </cell>
          <cell r="BP6">
            <v>39396</v>
          </cell>
          <cell r="BQ6">
            <v>39403</v>
          </cell>
          <cell r="BR6">
            <v>39410</v>
          </cell>
          <cell r="BS6">
            <v>39417</v>
          </cell>
          <cell r="BT6">
            <v>39424</v>
          </cell>
          <cell r="BU6">
            <v>39431</v>
          </cell>
          <cell r="BV6">
            <v>39438</v>
          </cell>
          <cell r="BW6">
            <v>39445</v>
          </cell>
          <cell r="BX6">
            <v>39452</v>
          </cell>
          <cell r="BY6">
            <v>39452</v>
          </cell>
          <cell r="CA6" t="str">
            <v>0609 Mtg</v>
          </cell>
          <cell r="CB6" t="str">
            <v>0610 Mtg</v>
          </cell>
          <cell r="CC6" t="str">
            <v>0611 Mtg</v>
          </cell>
          <cell r="CD6" t="str">
            <v>0612 Mtg</v>
          </cell>
          <cell r="CE6" t="str">
            <v>0701 Mtg</v>
          </cell>
          <cell r="CF6" t="str">
            <v>0702 Mtg</v>
          </cell>
          <cell r="CG6" t="str">
            <v>0703 Mtg</v>
          </cell>
          <cell r="CH6" t="str">
            <v>0704 Mtg</v>
          </cell>
          <cell r="CI6" t="str">
            <v>0705 Mtg</v>
          </cell>
          <cell r="CJ6" t="str">
            <v>0706 Mtg</v>
          </cell>
          <cell r="CK6" t="str">
            <v>0707 Mtg</v>
          </cell>
          <cell r="CL6" t="str">
            <v>0708 Mtg</v>
          </cell>
          <cell r="CM6" t="str">
            <v>0709 Mtg</v>
          </cell>
          <cell r="CN6" t="str">
            <v>0710 Mtg</v>
          </cell>
          <cell r="CO6" t="str">
            <v>0711 Mtg</v>
          </cell>
          <cell r="CP6" t="str">
            <v>0712 Mtg</v>
          </cell>
          <cell r="CQ6" t="str">
            <v>FY07 Mtg</v>
          </cell>
        </row>
        <row r="7">
          <cell r="V7">
            <v>39452</v>
          </cell>
          <cell r="W7">
            <v>39452</v>
          </cell>
        </row>
        <row r="8">
          <cell r="F8" t="str">
            <v>EPC</v>
          </cell>
          <cell r="G8">
            <v>0.25</v>
          </cell>
          <cell r="H8">
            <v>0.25</v>
          </cell>
          <cell r="I8">
            <v>0.1875</v>
          </cell>
          <cell r="K8">
            <v>9</v>
          </cell>
          <cell r="L8">
            <v>10</v>
          </cell>
          <cell r="M8">
            <v>10</v>
          </cell>
          <cell r="N8">
            <v>10</v>
          </cell>
          <cell r="O8">
            <v>11</v>
          </cell>
          <cell r="P8">
            <v>12</v>
          </cell>
          <cell r="Q8">
            <v>12</v>
          </cell>
          <cell r="R8">
            <v>11</v>
          </cell>
          <cell r="S8">
            <v>12</v>
          </cell>
          <cell r="T8">
            <v>14</v>
          </cell>
          <cell r="U8">
            <v>14</v>
          </cell>
          <cell r="V8">
            <v>14</v>
          </cell>
          <cell r="W8">
            <v>13</v>
          </cell>
          <cell r="X8">
            <v>14</v>
          </cell>
          <cell r="Y8">
            <v>16</v>
          </cell>
          <cell r="Z8">
            <v>16</v>
          </cell>
          <cell r="AA8">
            <v>17</v>
          </cell>
          <cell r="AB8">
            <v>16</v>
          </cell>
          <cell r="AC8">
            <v>16</v>
          </cell>
          <cell r="AD8">
            <v>16</v>
          </cell>
          <cell r="AE8">
            <v>16</v>
          </cell>
          <cell r="AF8">
            <v>17</v>
          </cell>
          <cell r="AG8">
            <v>19</v>
          </cell>
          <cell r="AH8">
            <v>18</v>
          </cell>
          <cell r="AI8">
            <v>18</v>
          </cell>
          <cell r="AJ8">
            <v>18</v>
          </cell>
          <cell r="AK8">
            <v>20</v>
          </cell>
          <cell r="AL8">
            <v>19</v>
          </cell>
          <cell r="AM8">
            <v>19</v>
          </cell>
          <cell r="AN8">
            <v>19</v>
          </cell>
          <cell r="AO8">
            <v>21</v>
          </cell>
          <cell r="AP8">
            <v>20</v>
          </cell>
          <cell r="AQ8">
            <v>21</v>
          </cell>
          <cell r="AR8">
            <v>19</v>
          </cell>
          <cell r="AS8">
            <v>20</v>
          </cell>
          <cell r="AT8">
            <v>19</v>
          </cell>
          <cell r="AU8">
            <v>20</v>
          </cell>
          <cell r="AV8">
            <v>20</v>
          </cell>
          <cell r="AW8">
            <v>20</v>
          </cell>
          <cell r="AX8">
            <v>19</v>
          </cell>
          <cell r="AY8">
            <v>20</v>
          </cell>
          <cell r="AZ8">
            <v>19</v>
          </cell>
          <cell r="BA8">
            <v>20</v>
          </cell>
          <cell r="BB8">
            <v>20</v>
          </cell>
          <cell r="BC8">
            <v>21</v>
          </cell>
          <cell r="BD8">
            <v>20</v>
          </cell>
          <cell r="BE8">
            <v>21</v>
          </cell>
          <cell r="BF8">
            <v>21</v>
          </cell>
          <cell r="BG8">
            <v>23</v>
          </cell>
          <cell r="BH8">
            <v>22</v>
          </cell>
          <cell r="BI8">
            <v>22</v>
          </cell>
          <cell r="BJ8">
            <v>22</v>
          </cell>
          <cell r="BK8">
            <v>24</v>
          </cell>
          <cell r="BL8">
            <v>24</v>
          </cell>
          <cell r="BM8">
            <v>24</v>
          </cell>
          <cell r="BN8">
            <v>24</v>
          </cell>
          <cell r="BO8">
            <v>26</v>
          </cell>
          <cell r="BP8">
            <v>25</v>
          </cell>
          <cell r="BQ8">
            <v>27</v>
          </cell>
          <cell r="BR8">
            <v>26</v>
          </cell>
          <cell r="BS8">
            <v>27</v>
          </cell>
          <cell r="BT8">
            <v>26</v>
          </cell>
          <cell r="BU8">
            <v>28</v>
          </cell>
          <cell r="BV8">
            <v>27</v>
          </cell>
          <cell r="BW8">
            <v>27</v>
          </cell>
          <cell r="BX8">
            <v>27</v>
          </cell>
          <cell r="CA8">
            <v>33</v>
          </cell>
          <cell r="CB8">
            <v>44</v>
          </cell>
          <cell r="CC8">
            <v>50</v>
          </cell>
          <cell r="CD8">
            <v>58</v>
          </cell>
          <cell r="CE8">
            <v>72</v>
          </cell>
          <cell r="CF8">
            <v>65</v>
          </cell>
          <cell r="CG8">
            <v>80</v>
          </cell>
          <cell r="CH8">
            <v>83</v>
          </cell>
          <cell r="CI8">
            <v>89</v>
          </cell>
          <cell r="CJ8">
            <v>85</v>
          </cell>
          <cell r="CK8">
            <v>87</v>
          </cell>
          <cell r="CL8">
            <v>91</v>
          </cell>
          <cell r="CM8">
            <v>95</v>
          </cell>
          <cell r="CN8">
            <v>107</v>
          </cell>
          <cell r="CO8">
            <v>112</v>
          </cell>
          <cell r="CP8">
            <v>120</v>
          </cell>
          <cell r="CQ8">
            <v>1086</v>
          </cell>
        </row>
        <row r="9">
          <cell r="F9" t="str">
            <v>EPC</v>
          </cell>
          <cell r="G9">
            <v>0.2</v>
          </cell>
          <cell r="H9">
            <v>0.15</v>
          </cell>
          <cell r="I9">
            <v>0.17</v>
          </cell>
          <cell r="K9">
            <v>3</v>
          </cell>
          <cell r="L9">
            <v>3</v>
          </cell>
          <cell r="M9">
            <v>3</v>
          </cell>
          <cell r="N9">
            <v>3</v>
          </cell>
          <cell r="O9">
            <v>4</v>
          </cell>
          <cell r="P9">
            <v>4</v>
          </cell>
          <cell r="Q9">
            <v>4</v>
          </cell>
          <cell r="R9">
            <v>3</v>
          </cell>
          <cell r="S9">
            <v>4</v>
          </cell>
          <cell r="T9">
            <v>4</v>
          </cell>
          <cell r="U9">
            <v>4</v>
          </cell>
          <cell r="V9">
            <v>4</v>
          </cell>
          <cell r="W9">
            <v>4</v>
          </cell>
          <cell r="X9">
            <v>5</v>
          </cell>
          <cell r="Y9">
            <v>5</v>
          </cell>
          <cell r="Z9">
            <v>6</v>
          </cell>
          <cell r="AA9">
            <v>6</v>
          </cell>
          <cell r="AB9">
            <v>6</v>
          </cell>
          <cell r="AC9">
            <v>6</v>
          </cell>
          <cell r="AD9">
            <v>6</v>
          </cell>
          <cell r="AE9">
            <v>6</v>
          </cell>
          <cell r="AF9">
            <v>7</v>
          </cell>
          <cell r="AG9">
            <v>8</v>
          </cell>
          <cell r="AH9">
            <v>7</v>
          </cell>
          <cell r="AI9">
            <v>7</v>
          </cell>
          <cell r="AJ9">
            <v>7</v>
          </cell>
          <cell r="AK9">
            <v>8</v>
          </cell>
          <cell r="AL9">
            <v>8</v>
          </cell>
          <cell r="AM9">
            <v>8</v>
          </cell>
          <cell r="AN9">
            <v>8</v>
          </cell>
          <cell r="AO9">
            <v>8</v>
          </cell>
          <cell r="AP9">
            <v>8</v>
          </cell>
          <cell r="AQ9">
            <v>8</v>
          </cell>
          <cell r="AR9">
            <v>8</v>
          </cell>
          <cell r="AS9">
            <v>8</v>
          </cell>
          <cell r="AT9">
            <v>8</v>
          </cell>
          <cell r="AU9">
            <v>8</v>
          </cell>
          <cell r="AV9">
            <v>8</v>
          </cell>
          <cell r="AW9">
            <v>8</v>
          </cell>
          <cell r="AX9">
            <v>7</v>
          </cell>
          <cell r="AY9">
            <v>8</v>
          </cell>
          <cell r="AZ9">
            <v>8</v>
          </cell>
          <cell r="BA9">
            <v>8</v>
          </cell>
          <cell r="BB9">
            <v>8</v>
          </cell>
          <cell r="BC9">
            <v>8</v>
          </cell>
          <cell r="BD9">
            <v>8</v>
          </cell>
          <cell r="BE9">
            <v>8</v>
          </cell>
          <cell r="BF9">
            <v>8</v>
          </cell>
          <cell r="BG9">
            <v>9</v>
          </cell>
          <cell r="BH9">
            <v>9</v>
          </cell>
          <cell r="BI9">
            <v>9</v>
          </cell>
          <cell r="BJ9">
            <v>9</v>
          </cell>
          <cell r="BK9">
            <v>10</v>
          </cell>
          <cell r="BL9">
            <v>9</v>
          </cell>
          <cell r="BM9">
            <v>10</v>
          </cell>
          <cell r="BN9">
            <v>9</v>
          </cell>
          <cell r="BO9">
            <v>10</v>
          </cell>
          <cell r="BP9">
            <v>10</v>
          </cell>
          <cell r="BQ9">
            <v>10</v>
          </cell>
          <cell r="BR9">
            <v>10</v>
          </cell>
          <cell r="BS9">
            <v>11</v>
          </cell>
          <cell r="BT9">
            <v>10</v>
          </cell>
          <cell r="BU9">
            <v>11</v>
          </cell>
          <cell r="BV9">
            <v>11</v>
          </cell>
          <cell r="BW9">
            <v>11</v>
          </cell>
          <cell r="BX9">
            <v>11</v>
          </cell>
          <cell r="CA9">
            <v>8</v>
          </cell>
          <cell r="CB9">
            <v>13.714285714285714</v>
          </cell>
          <cell r="CC9">
            <v>16.142857142857142</v>
          </cell>
          <cell r="CD9">
            <v>17.142857142857142</v>
          </cell>
          <cell r="CE9">
            <v>25</v>
          </cell>
          <cell r="CF9">
            <v>25</v>
          </cell>
          <cell r="CG9">
            <v>32</v>
          </cell>
          <cell r="CH9">
            <v>34</v>
          </cell>
          <cell r="CI9">
            <v>35</v>
          </cell>
          <cell r="CJ9">
            <v>34</v>
          </cell>
          <cell r="CK9">
            <v>34</v>
          </cell>
          <cell r="CL9">
            <v>35</v>
          </cell>
          <cell r="CM9">
            <v>39</v>
          </cell>
          <cell r="CN9">
            <v>42</v>
          </cell>
          <cell r="CO9">
            <v>44</v>
          </cell>
          <cell r="CP9">
            <v>48</v>
          </cell>
          <cell r="CQ9">
            <v>427</v>
          </cell>
        </row>
        <row r="10">
          <cell r="F10" t="str">
            <v>EPC</v>
          </cell>
          <cell r="G10">
            <v>0.2</v>
          </cell>
          <cell r="H10">
            <v>0.3</v>
          </cell>
          <cell r="I10">
            <v>0.13999999999999999</v>
          </cell>
          <cell r="K10">
            <v>0</v>
          </cell>
          <cell r="L10">
            <v>0</v>
          </cell>
          <cell r="M10">
            <v>1</v>
          </cell>
          <cell r="N10">
            <v>1</v>
          </cell>
          <cell r="O10">
            <v>1</v>
          </cell>
          <cell r="P10">
            <v>1</v>
          </cell>
          <cell r="Q10">
            <v>1</v>
          </cell>
          <cell r="R10">
            <v>1</v>
          </cell>
          <cell r="S10">
            <v>1</v>
          </cell>
          <cell r="T10">
            <v>1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1</v>
          </cell>
          <cell r="Z10">
            <v>1</v>
          </cell>
          <cell r="AA10">
            <v>2</v>
          </cell>
          <cell r="AB10">
            <v>2</v>
          </cell>
          <cell r="AC10">
            <v>2</v>
          </cell>
          <cell r="AD10">
            <v>3</v>
          </cell>
          <cell r="AE10">
            <v>3</v>
          </cell>
          <cell r="AF10">
            <v>3</v>
          </cell>
          <cell r="AG10">
            <v>4</v>
          </cell>
          <cell r="AH10">
            <v>4</v>
          </cell>
          <cell r="AI10">
            <v>4</v>
          </cell>
          <cell r="AJ10">
            <v>3</v>
          </cell>
          <cell r="AK10">
            <v>4</v>
          </cell>
          <cell r="AL10">
            <v>4</v>
          </cell>
          <cell r="AM10">
            <v>4</v>
          </cell>
          <cell r="AN10">
            <v>4</v>
          </cell>
          <cell r="AO10">
            <v>4</v>
          </cell>
          <cell r="AP10">
            <v>4</v>
          </cell>
          <cell r="AQ10">
            <v>4</v>
          </cell>
          <cell r="AR10">
            <v>4</v>
          </cell>
          <cell r="AS10">
            <v>4</v>
          </cell>
          <cell r="AT10">
            <v>4</v>
          </cell>
          <cell r="AU10">
            <v>4</v>
          </cell>
          <cell r="AV10">
            <v>4</v>
          </cell>
          <cell r="AW10">
            <v>4</v>
          </cell>
          <cell r="AX10">
            <v>4</v>
          </cell>
          <cell r="AY10">
            <v>4</v>
          </cell>
          <cell r="AZ10">
            <v>4</v>
          </cell>
          <cell r="BA10">
            <v>4</v>
          </cell>
          <cell r="BB10">
            <v>4</v>
          </cell>
          <cell r="BC10">
            <v>4</v>
          </cell>
          <cell r="BD10">
            <v>4</v>
          </cell>
          <cell r="BE10">
            <v>4</v>
          </cell>
          <cell r="BF10">
            <v>4</v>
          </cell>
          <cell r="BG10">
            <v>4</v>
          </cell>
          <cell r="BH10">
            <v>4</v>
          </cell>
          <cell r="BI10">
            <v>4</v>
          </cell>
          <cell r="BJ10">
            <v>4</v>
          </cell>
          <cell r="BK10">
            <v>5</v>
          </cell>
          <cell r="BL10">
            <v>5</v>
          </cell>
          <cell r="BM10">
            <v>5</v>
          </cell>
          <cell r="BN10">
            <v>5</v>
          </cell>
          <cell r="BO10">
            <v>5</v>
          </cell>
          <cell r="BP10">
            <v>5</v>
          </cell>
          <cell r="BQ10">
            <v>5</v>
          </cell>
          <cell r="BR10">
            <v>5</v>
          </cell>
          <cell r="BS10">
            <v>5</v>
          </cell>
          <cell r="BT10">
            <v>5</v>
          </cell>
          <cell r="BU10">
            <v>5</v>
          </cell>
          <cell r="BV10">
            <v>5</v>
          </cell>
          <cell r="BW10">
            <v>5</v>
          </cell>
          <cell r="BX10">
            <v>5</v>
          </cell>
          <cell r="CA10">
            <v>2</v>
          </cell>
          <cell r="CB10">
            <v>2.4285714285714284</v>
          </cell>
          <cell r="CC10">
            <v>4.2857142857142856</v>
          </cell>
          <cell r="CD10">
            <v>1.2857142857142856</v>
          </cell>
          <cell r="CE10">
            <v>5</v>
          </cell>
          <cell r="CF10">
            <v>11</v>
          </cell>
          <cell r="CG10">
            <v>16</v>
          </cell>
          <cell r="CH10">
            <v>17</v>
          </cell>
          <cell r="CI10">
            <v>18</v>
          </cell>
          <cell r="CJ10">
            <v>17</v>
          </cell>
          <cell r="CK10">
            <v>18</v>
          </cell>
          <cell r="CL10">
            <v>18</v>
          </cell>
          <cell r="CM10">
            <v>17</v>
          </cell>
          <cell r="CN10">
            <v>22</v>
          </cell>
          <cell r="CO10">
            <v>21</v>
          </cell>
          <cell r="CP10">
            <v>22</v>
          </cell>
          <cell r="CQ10">
            <v>202</v>
          </cell>
        </row>
        <row r="11">
          <cell r="F11" t="str">
            <v>EPC</v>
          </cell>
          <cell r="G11">
            <v>0.3</v>
          </cell>
          <cell r="H11">
            <v>0.15</v>
          </cell>
          <cell r="I11">
            <v>0.255</v>
          </cell>
          <cell r="K11">
            <v>8</v>
          </cell>
          <cell r="L11">
            <v>9</v>
          </cell>
          <cell r="M11">
            <v>10</v>
          </cell>
          <cell r="N11">
            <v>10</v>
          </cell>
          <cell r="O11">
            <v>11</v>
          </cell>
          <cell r="P11">
            <v>12</v>
          </cell>
          <cell r="Q11">
            <v>11</v>
          </cell>
          <cell r="R11">
            <v>11</v>
          </cell>
          <cell r="S11">
            <v>13</v>
          </cell>
          <cell r="T11">
            <v>15</v>
          </cell>
          <cell r="U11">
            <v>15</v>
          </cell>
          <cell r="V11">
            <v>15</v>
          </cell>
          <cell r="W11">
            <v>14</v>
          </cell>
          <cell r="X11">
            <v>15</v>
          </cell>
          <cell r="Y11">
            <v>16</v>
          </cell>
          <cell r="Z11">
            <v>16</v>
          </cell>
          <cell r="AA11">
            <v>16</v>
          </cell>
          <cell r="AB11">
            <v>15</v>
          </cell>
          <cell r="AC11">
            <v>14</v>
          </cell>
          <cell r="AD11">
            <v>13</v>
          </cell>
          <cell r="AE11">
            <v>13</v>
          </cell>
          <cell r="AF11">
            <v>13</v>
          </cell>
          <cell r="AG11">
            <v>15</v>
          </cell>
          <cell r="AH11">
            <v>14</v>
          </cell>
          <cell r="AI11">
            <v>14</v>
          </cell>
          <cell r="AJ11">
            <v>14</v>
          </cell>
          <cell r="AK11">
            <v>15</v>
          </cell>
          <cell r="AL11">
            <v>14</v>
          </cell>
          <cell r="AM11">
            <v>14</v>
          </cell>
          <cell r="AN11">
            <v>14</v>
          </cell>
          <cell r="AO11">
            <v>15</v>
          </cell>
          <cell r="AP11">
            <v>15</v>
          </cell>
          <cell r="AQ11">
            <v>16</v>
          </cell>
          <cell r="AR11">
            <v>15</v>
          </cell>
          <cell r="AS11">
            <v>15</v>
          </cell>
          <cell r="AT11">
            <v>15</v>
          </cell>
          <cell r="AU11">
            <v>16</v>
          </cell>
          <cell r="AV11">
            <v>15</v>
          </cell>
          <cell r="AW11">
            <v>16</v>
          </cell>
          <cell r="AX11">
            <v>15</v>
          </cell>
          <cell r="AY11">
            <v>16</v>
          </cell>
          <cell r="AZ11">
            <v>15</v>
          </cell>
          <cell r="BA11">
            <v>16</v>
          </cell>
          <cell r="BB11">
            <v>16</v>
          </cell>
          <cell r="BC11">
            <v>17</v>
          </cell>
          <cell r="BD11">
            <v>16</v>
          </cell>
          <cell r="BE11">
            <v>16</v>
          </cell>
          <cell r="BF11">
            <v>16</v>
          </cell>
          <cell r="BG11">
            <v>18</v>
          </cell>
          <cell r="BH11">
            <v>17</v>
          </cell>
          <cell r="BI11">
            <v>17</v>
          </cell>
          <cell r="BJ11">
            <v>17</v>
          </cell>
          <cell r="BK11">
            <v>18</v>
          </cell>
          <cell r="BL11">
            <v>18</v>
          </cell>
          <cell r="BM11">
            <v>18</v>
          </cell>
          <cell r="BN11">
            <v>17</v>
          </cell>
          <cell r="BO11">
            <v>19</v>
          </cell>
          <cell r="BP11">
            <v>18</v>
          </cell>
          <cell r="BQ11">
            <v>20</v>
          </cell>
          <cell r="BR11">
            <v>19</v>
          </cell>
          <cell r="BS11">
            <v>20</v>
          </cell>
          <cell r="BT11">
            <v>19</v>
          </cell>
          <cell r="BU11">
            <v>21</v>
          </cell>
          <cell r="BV11">
            <v>20</v>
          </cell>
          <cell r="BW11">
            <v>20</v>
          </cell>
          <cell r="BX11">
            <v>21</v>
          </cell>
          <cell r="CA11">
            <v>45</v>
          </cell>
          <cell r="CB11">
            <v>41.714285714285715</v>
          </cell>
          <cell r="CC11">
            <v>49.571428571428569</v>
          </cell>
          <cell r="CD11">
            <v>62.714285714285715</v>
          </cell>
          <cell r="CE11">
            <v>72</v>
          </cell>
          <cell r="CF11">
            <v>54</v>
          </cell>
          <cell r="CG11">
            <v>63</v>
          </cell>
          <cell r="CH11">
            <v>61</v>
          </cell>
          <cell r="CI11">
            <v>67</v>
          </cell>
          <cell r="CJ11">
            <v>66</v>
          </cell>
          <cell r="CK11">
            <v>69</v>
          </cell>
          <cell r="CL11">
            <v>72</v>
          </cell>
          <cell r="CM11">
            <v>74</v>
          </cell>
          <cell r="CN11">
            <v>79</v>
          </cell>
          <cell r="CO11">
            <v>82</v>
          </cell>
          <cell r="CP11">
            <v>89</v>
          </cell>
          <cell r="CQ11">
            <v>848</v>
          </cell>
        </row>
        <row r="12">
          <cell r="F12" t="str">
            <v>EPC</v>
          </cell>
          <cell r="G12">
            <v>0.3</v>
          </cell>
          <cell r="H12">
            <v>0.2</v>
          </cell>
          <cell r="I12">
            <v>0.24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1</v>
          </cell>
          <cell r="BL12">
            <v>0</v>
          </cell>
          <cell r="BM12">
            <v>0</v>
          </cell>
          <cell r="BN12">
            <v>0</v>
          </cell>
          <cell r="BO12">
            <v>1</v>
          </cell>
          <cell r="BP12">
            <v>1</v>
          </cell>
          <cell r="BQ12">
            <v>1</v>
          </cell>
          <cell r="BR12">
            <v>1</v>
          </cell>
          <cell r="BS12">
            <v>1</v>
          </cell>
          <cell r="BT12">
            <v>1</v>
          </cell>
          <cell r="BU12">
            <v>1</v>
          </cell>
          <cell r="BV12">
            <v>1</v>
          </cell>
          <cell r="BW12">
            <v>1</v>
          </cell>
          <cell r="BX12">
            <v>1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1</v>
          </cell>
          <cell r="CO12">
            <v>4</v>
          </cell>
          <cell r="CP12">
            <v>4</v>
          </cell>
          <cell r="CQ12">
            <v>9</v>
          </cell>
        </row>
        <row r="13">
          <cell r="F13" t="str">
            <v>EPC</v>
          </cell>
          <cell r="G13">
            <v>0.2</v>
          </cell>
          <cell r="H13">
            <v>0.3</v>
          </cell>
          <cell r="I13">
            <v>0.13999999999999999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1</v>
          </cell>
          <cell r="AT13">
            <v>1</v>
          </cell>
          <cell r="AU13">
            <v>1</v>
          </cell>
          <cell r="AV13">
            <v>1</v>
          </cell>
          <cell r="AW13">
            <v>1</v>
          </cell>
          <cell r="AX13">
            <v>1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1</v>
          </cell>
          <cell r="CJ13">
            <v>4</v>
          </cell>
          <cell r="CK13">
            <v>1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6</v>
          </cell>
        </row>
        <row r="14">
          <cell r="F14" t="str">
            <v>EPC</v>
          </cell>
          <cell r="G14">
            <v>0.27</v>
          </cell>
          <cell r="H14">
            <v>0.25</v>
          </cell>
          <cell r="I14">
            <v>0.20250000000000001</v>
          </cell>
          <cell r="K14">
            <v>12</v>
          </cell>
          <cell r="L14">
            <v>13</v>
          </cell>
          <cell r="M14">
            <v>17</v>
          </cell>
          <cell r="N14">
            <v>17</v>
          </cell>
          <cell r="O14">
            <v>17</v>
          </cell>
          <cell r="P14">
            <v>18</v>
          </cell>
          <cell r="Q14">
            <v>17</v>
          </cell>
          <cell r="R14">
            <v>17</v>
          </cell>
          <cell r="S14">
            <v>20</v>
          </cell>
          <cell r="T14">
            <v>22</v>
          </cell>
          <cell r="U14">
            <v>23</v>
          </cell>
          <cell r="V14">
            <v>20</v>
          </cell>
          <cell r="W14">
            <v>19</v>
          </cell>
          <cell r="X14">
            <v>18</v>
          </cell>
          <cell r="Y14">
            <v>18</v>
          </cell>
          <cell r="Z14">
            <v>17</v>
          </cell>
          <cell r="AA14">
            <v>17</v>
          </cell>
          <cell r="AB14">
            <v>15</v>
          </cell>
          <cell r="AC14">
            <v>13</v>
          </cell>
          <cell r="AD14">
            <v>11</v>
          </cell>
          <cell r="AE14">
            <v>9</v>
          </cell>
          <cell r="AF14">
            <v>10</v>
          </cell>
          <cell r="AG14">
            <v>11</v>
          </cell>
          <cell r="AH14">
            <v>10</v>
          </cell>
          <cell r="AI14">
            <v>10</v>
          </cell>
          <cell r="AJ14">
            <v>10</v>
          </cell>
          <cell r="AK14">
            <v>11</v>
          </cell>
          <cell r="AL14">
            <v>10</v>
          </cell>
          <cell r="AM14">
            <v>10</v>
          </cell>
          <cell r="AN14">
            <v>9</v>
          </cell>
          <cell r="AO14">
            <v>10</v>
          </cell>
          <cell r="AP14">
            <v>10</v>
          </cell>
          <cell r="AQ14">
            <v>10</v>
          </cell>
          <cell r="AR14">
            <v>10</v>
          </cell>
          <cell r="AS14">
            <v>10</v>
          </cell>
          <cell r="AT14">
            <v>10</v>
          </cell>
          <cell r="AU14">
            <v>11</v>
          </cell>
          <cell r="AV14">
            <v>11</v>
          </cell>
          <cell r="AW14">
            <v>11</v>
          </cell>
          <cell r="AX14">
            <v>11</v>
          </cell>
          <cell r="AY14">
            <v>12</v>
          </cell>
          <cell r="AZ14">
            <v>11</v>
          </cell>
          <cell r="BA14">
            <v>12</v>
          </cell>
          <cell r="BB14">
            <v>11</v>
          </cell>
          <cell r="BC14">
            <v>12</v>
          </cell>
          <cell r="BD14">
            <v>12</v>
          </cell>
          <cell r="BE14">
            <v>12</v>
          </cell>
          <cell r="BF14">
            <v>12</v>
          </cell>
          <cell r="BG14">
            <v>13</v>
          </cell>
          <cell r="BH14">
            <v>12</v>
          </cell>
          <cell r="BI14">
            <v>12</v>
          </cell>
          <cell r="BJ14">
            <v>12</v>
          </cell>
          <cell r="BK14">
            <v>13</v>
          </cell>
          <cell r="BL14">
            <v>13</v>
          </cell>
          <cell r="BM14">
            <v>13</v>
          </cell>
          <cell r="BN14">
            <v>12</v>
          </cell>
          <cell r="BO14">
            <v>14</v>
          </cell>
          <cell r="BP14">
            <v>13</v>
          </cell>
          <cell r="BQ14">
            <v>14</v>
          </cell>
          <cell r="BR14">
            <v>14</v>
          </cell>
          <cell r="BS14">
            <v>14</v>
          </cell>
          <cell r="BT14">
            <v>14</v>
          </cell>
          <cell r="BU14">
            <v>15</v>
          </cell>
          <cell r="BV14">
            <v>15</v>
          </cell>
          <cell r="BW14">
            <v>15</v>
          </cell>
          <cell r="BX14">
            <v>15</v>
          </cell>
          <cell r="CA14">
            <v>46</v>
          </cell>
          <cell r="CB14">
            <v>66.285714285714292</v>
          </cell>
          <cell r="CC14">
            <v>76</v>
          </cell>
          <cell r="CD14">
            <v>89.714285714285722</v>
          </cell>
          <cell r="CE14">
            <v>79</v>
          </cell>
          <cell r="CF14">
            <v>45</v>
          </cell>
          <cell r="CG14">
            <v>45</v>
          </cell>
          <cell r="CH14">
            <v>43</v>
          </cell>
          <cell r="CI14">
            <v>44</v>
          </cell>
          <cell r="CJ14">
            <v>46</v>
          </cell>
          <cell r="CK14">
            <v>51</v>
          </cell>
          <cell r="CL14">
            <v>53</v>
          </cell>
          <cell r="CM14">
            <v>53</v>
          </cell>
          <cell r="CN14">
            <v>57</v>
          </cell>
          <cell r="CO14">
            <v>59</v>
          </cell>
          <cell r="CP14">
            <v>65</v>
          </cell>
          <cell r="CQ14">
            <v>640</v>
          </cell>
        </row>
        <row r="15">
          <cell r="F15" t="str">
            <v>EPC</v>
          </cell>
          <cell r="G15">
            <v>0.2</v>
          </cell>
          <cell r="H15">
            <v>0.3</v>
          </cell>
          <cell r="I15">
            <v>0.13999999999999999</v>
          </cell>
          <cell r="K15">
            <v>2</v>
          </cell>
          <cell r="L15">
            <v>2</v>
          </cell>
          <cell r="M15">
            <v>3</v>
          </cell>
          <cell r="N15">
            <v>3</v>
          </cell>
          <cell r="O15">
            <v>3</v>
          </cell>
          <cell r="P15">
            <v>3</v>
          </cell>
          <cell r="Q15">
            <v>3</v>
          </cell>
          <cell r="R15">
            <v>3</v>
          </cell>
          <cell r="S15">
            <v>3</v>
          </cell>
          <cell r="T15">
            <v>4</v>
          </cell>
          <cell r="U15">
            <v>4</v>
          </cell>
          <cell r="V15">
            <v>3</v>
          </cell>
          <cell r="W15">
            <v>3</v>
          </cell>
          <cell r="X15">
            <v>3</v>
          </cell>
          <cell r="Y15">
            <v>3</v>
          </cell>
          <cell r="Z15">
            <v>3</v>
          </cell>
          <cell r="AA15">
            <v>3</v>
          </cell>
          <cell r="AB15">
            <v>3</v>
          </cell>
          <cell r="AC15">
            <v>2</v>
          </cell>
          <cell r="AD15">
            <v>2</v>
          </cell>
          <cell r="AE15">
            <v>2</v>
          </cell>
          <cell r="AF15">
            <v>2</v>
          </cell>
          <cell r="AG15">
            <v>2</v>
          </cell>
          <cell r="AH15">
            <v>2</v>
          </cell>
          <cell r="AI15">
            <v>2</v>
          </cell>
          <cell r="AJ15">
            <v>2</v>
          </cell>
          <cell r="AK15">
            <v>2</v>
          </cell>
          <cell r="AL15">
            <v>2</v>
          </cell>
          <cell r="AM15">
            <v>2</v>
          </cell>
          <cell r="AN15">
            <v>2</v>
          </cell>
          <cell r="AO15">
            <v>2</v>
          </cell>
          <cell r="AP15">
            <v>2</v>
          </cell>
          <cell r="AQ15">
            <v>2</v>
          </cell>
          <cell r="AR15">
            <v>2</v>
          </cell>
          <cell r="AS15">
            <v>2</v>
          </cell>
          <cell r="AT15">
            <v>2</v>
          </cell>
          <cell r="AU15">
            <v>3</v>
          </cell>
          <cell r="AV15">
            <v>2</v>
          </cell>
          <cell r="AW15">
            <v>3</v>
          </cell>
          <cell r="AX15">
            <v>2</v>
          </cell>
          <cell r="AY15">
            <v>3</v>
          </cell>
          <cell r="AZ15">
            <v>3</v>
          </cell>
          <cell r="BA15">
            <v>3</v>
          </cell>
          <cell r="BB15">
            <v>3</v>
          </cell>
          <cell r="BC15">
            <v>3</v>
          </cell>
          <cell r="BD15">
            <v>3</v>
          </cell>
          <cell r="BE15">
            <v>3</v>
          </cell>
          <cell r="BF15">
            <v>3</v>
          </cell>
          <cell r="BG15">
            <v>3</v>
          </cell>
          <cell r="BH15">
            <v>3</v>
          </cell>
          <cell r="BI15">
            <v>3</v>
          </cell>
          <cell r="BJ15">
            <v>3</v>
          </cell>
          <cell r="BK15">
            <v>3</v>
          </cell>
          <cell r="BL15">
            <v>3</v>
          </cell>
          <cell r="BM15">
            <v>3</v>
          </cell>
          <cell r="BN15">
            <v>3</v>
          </cell>
          <cell r="BO15">
            <v>3</v>
          </cell>
          <cell r="BP15">
            <v>3</v>
          </cell>
          <cell r="BQ15">
            <v>3</v>
          </cell>
          <cell r="BR15">
            <v>3</v>
          </cell>
          <cell r="BS15">
            <v>3</v>
          </cell>
          <cell r="BT15">
            <v>3</v>
          </cell>
          <cell r="BU15">
            <v>3</v>
          </cell>
          <cell r="BV15">
            <v>3</v>
          </cell>
          <cell r="BW15">
            <v>3</v>
          </cell>
          <cell r="BX15">
            <v>3</v>
          </cell>
          <cell r="CA15">
            <v>7</v>
          </cell>
          <cell r="CB15">
            <v>11.285714285714285</v>
          </cell>
          <cell r="CC15">
            <v>12.857142857142858</v>
          </cell>
          <cell r="CD15">
            <v>14.857142857142858</v>
          </cell>
          <cell r="CE15">
            <v>14</v>
          </cell>
          <cell r="CF15">
            <v>8</v>
          </cell>
          <cell r="CG15">
            <v>9</v>
          </cell>
          <cell r="CH15">
            <v>9</v>
          </cell>
          <cell r="CI15">
            <v>9</v>
          </cell>
          <cell r="CJ15">
            <v>11</v>
          </cell>
          <cell r="CK15">
            <v>12</v>
          </cell>
          <cell r="CL15">
            <v>13</v>
          </cell>
          <cell r="CM15">
            <v>13</v>
          </cell>
          <cell r="CN15">
            <v>13</v>
          </cell>
          <cell r="CO15">
            <v>13</v>
          </cell>
          <cell r="CP15">
            <v>13</v>
          </cell>
          <cell r="CQ15">
            <v>137</v>
          </cell>
        </row>
        <row r="16">
          <cell r="F16" t="str">
            <v>EPC</v>
          </cell>
          <cell r="G16">
            <v>0.2</v>
          </cell>
          <cell r="H16">
            <v>0.3</v>
          </cell>
          <cell r="I16">
            <v>0.13999999999999999</v>
          </cell>
          <cell r="K16">
            <v>7</v>
          </cell>
          <cell r="L16">
            <v>7</v>
          </cell>
          <cell r="M16">
            <v>7</v>
          </cell>
          <cell r="N16">
            <v>7</v>
          </cell>
          <cell r="O16">
            <v>8</v>
          </cell>
          <cell r="P16">
            <v>9</v>
          </cell>
          <cell r="Q16">
            <v>9</v>
          </cell>
          <cell r="R16">
            <v>8</v>
          </cell>
          <cell r="S16">
            <v>9</v>
          </cell>
          <cell r="T16">
            <v>11</v>
          </cell>
          <cell r="U16">
            <v>11</v>
          </cell>
          <cell r="V16">
            <v>10</v>
          </cell>
          <cell r="W16">
            <v>10</v>
          </cell>
          <cell r="X16">
            <v>9</v>
          </cell>
          <cell r="Y16">
            <v>10</v>
          </cell>
          <cell r="Z16">
            <v>10</v>
          </cell>
          <cell r="AA16">
            <v>10</v>
          </cell>
          <cell r="AB16">
            <v>9</v>
          </cell>
          <cell r="AC16">
            <v>9</v>
          </cell>
          <cell r="AD16">
            <v>9</v>
          </cell>
          <cell r="AE16">
            <v>8</v>
          </cell>
          <cell r="AF16">
            <v>9</v>
          </cell>
          <cell r="AG16">
            <v>10</v>
          </cell>
          <cell r="AH16">
            <v>10</v>
          </cell>
          <cell r="AI16">
            <v>10</v>
          </cell>
          <cell r="AJ16">
            <v>10</v>
          </cell>
          <cell r="AK16">
            <v>11</v>
          </cell>
          <cell r="AL16">
            <v>10</v>
          </cell>
          <cell r="AM16">
            <v>11</v>
          </cell>
          <cell r="AN16">
            <v>10</v>
          </cell>
          <cell r="AO16">
            <v>11</v>
          </cell>
          <cell r="AP16">
            <v>11</v>
          </cell>
          <cell r="AQ16">
            <v>11</v>
          </cell>
          <cell r="AR16">
            <v>11</v>
          </cell>
          <cell r="AS16">
            <v>11</v>
          </cell>
          <cell r="AT16">
            <v>10</v>
          </cell>
          <cell r="AU16">
            <v>11</v>
          </cell>
          <cell r="AV16">
            <v>11</v>
          </cell>
          <cell r="AW16">
            <v>11</v>
          </cell>
          <cell r="AX16">
            <v>10</v>
          </cell>
          <cell r="AY16">
            <v>11</v>
          </cell>
          <cell r="AZ16">
            <v>10</v>
          </cell>
          <cell r="BA16">
            <v>11</v>
          </cell>
          <cell r="BB16">
            <v>11</v>
          </cell>
          <cell r="BC16">
            <v>11</v>
          </cell>
          <cell r="BD16">
            <v>11</v>
          </cell>
          <cell r="BE16">
            <v>11</v>
          </cell>
          <cell r="BF16">
            <v>11</v>
          </cell>
          <cell r="BG16">
            <v>12</v>
          </cell>
          <cell r="BH16">
            <v>12</v>
          </cell>
          <cell r="BI16">
            <v>12</v>
          </cell>
          <cell r="BJ16">
            <v>12</v>
          </cell>
          <cell r="BK16">
            <v>13</v>
          </cell>
          <cell r="BL16">
            <v>13</v>
          </cell>
          <cell r="BM16">
            <v>14</v>
          </cell>
          <cell r="BN16">
            <v>13</v>
          </cell>
          <cell r="BO16">
            <v>15</v>
          </cell>
          <cell r="BP16">
            <v>14</v>
          </cell>
          <cell r="BQ16">
            <v>15</v>
          </cell>
          <cell r="BR16">
            <v>15</v>
          </cell>
          <cell r="BS16">
            <v>15</v>
          </cell>
          <cell r="BT16">
            <v>14</v>
          </cell>
          <cell r="BU16">
            <v>15</v>
          </cell>
          <cell r="BV16">
            <v>15</v>
          </cell>
          <cell r="BW16">
            <v>15</v>
          </cell>
          <cell r="BX16">
            <v>15</v>
          </cell>
          <cell r="CA16">
            <v>21</v>
          </cell>
          <cell r="CB16">
            <v>31.428571428571427</v>
          </cell>
          <cell r="CC16">
            <v>37</v>
          </cell>
          <cell r="CD16">
            <v>44.571428571428569</v>
          </cell>
          <cell r="CE16">
            <v>44</v>
          </cell>
          <cell r="CF16">
            <v>35</v>
          </cell>
          <cell r="CG16">
            <v>44</v>
          </cell>
          <cell r="CH16">
            <v>45</v>
          </cell>
          <cell r="CI16">
            <v>49</v>
          </cell>
          <cell r="CJ16">
            <v>46</v>
          </cell>
          <cell r="CK16">
            <v>47</v>
          </cell>
          <cell r="CL16">
            <v>49</v>
          </cell>
          <cell r="CM16">
            <v>51</v>
          </cell>
          <cell r="CN16">
            <v>60</v>
          </cell>
          <cell r="CO16">
            <v>63</v>
          </cell>
          <cell r="CP16">
            <v>65</v>
          </cell>
          <cell r="CQ16">
            <v>598</v>
          </cell>
        </row>
        <row r="17">
          <cell r="F17" t="str">
            <v>EPC</v>
          </cell>
          <cell r="G17">
            <v>0.3</v>
          </cell>
          <cell r="H17">
            <v>0.15</v>
          </cell>
          <cell r="I17">
            <v>0.255</v>
          </cell>
          <cell r="K17">
            <v>6</v>
          </cell>
          <cell r="L17">
            <v>7</v>
          </cell>
          <cell r="M17">
            <v>8</v>
          </cell>
          <cell r="N17">
            <v>8</v>
          </cell>
          <cell r="O17">
            <v>9</v>
          </cell>
          <cell r="P17">
            <v>9</v>
          </cell>
          <cell r="Q17">
            <v>9</v>
          </cell>
          <cell r="R17">
            <v>9</v>
          </cell>
          <cell r="S17">
            <v>10</v>
          </cell>
          <cell r="T17">
            <v>12</v>
          </cell>
          <cell r="U17">
            <v>12</v>
          </cell>
          <cell r="V17">
            <v>11</v>
          </cell>
          <cell r="W17">
            <v>10</v>
          </cell>
          <cell r="X17">
            <v>9</v>
          </cell>
          <cell r="Y17">
            <v>11</v>
          </cell>
          <cell r="Z17">
            <v>11</v>
          </cell>
          <cell r="AA17">
            <v>12</v>
          </cell>
          <cell r="AB17">
            <v>12</v>
          </cell>
          <cell r="AC17">
            <v>13</v>
          </cell>
          <cell r="AD17">
            <v>14</v>
          </cell>
          <cell r="AE17">
            <v>14</v>
          </cell>
          <cell r="AF17">
            <v>15</v>
          </cell>
          <cell r="AG17">
            <v>17</v>
          </cell>
          <cell r="AH17">
            <v>16</v>
          </cell>
          <cell r="AI17">
            <v>17</v>
          </cell>
          <cell r="AJ17">
            <v>16</v>
          </cell>
          <cell r="AK17">
            <v>18</v>
          </cell>
          <cell r="AL17">
            <v>18</v>
          </cell>
          <cell r="AM17">
            <v>18</v>
          </cell>
          <cell r="AN17">
            <v>18</v>
          </cell>
          <cell r="AO17">
            <v>20</v>
          </cell>
          <cell r="AP17">
            <v>19</v>
          </cell>
          <cell r="AQ17">
            <v>19</v>
          </cell>
          <cell r="AR17">
            <v>18</v>
          </cell>
          <cell r="AS17">
            <v>19</v>
          </cell>
          <cell r="AT17">
            <v>18</v>
          </cell>
          <cell r="AU17">
            <v>19</v>
          </cell>
          <cell r="AV17">
            <v>18</v>
          </cell>
          <cell r="AW17">
            <v>18</v>
          </cell>
          <cell r="AX17">
            <v>17</v>
          </cell>
          <cell r="AY17">
            <v>18</v>
          </cell>
          <cell r="AZ17">
            <v>17</v>
          </cell>
          <cell r="BA17">
            <v>18</v>
          </cell>
          <cell r="BB17">
            <v>18</v>
          </cell>
          <cell r="BC17">
            <v>19</v>
          </cell>
          <cell r="BD17">
            <v>18</v>
          </cell>
          <cell r="BE17">
            <v>19</v>
          </cell>
          <cell r="BF17">
            <v>19</v>
          </cell>
          <cell r="BG17">
            <v>21</v>
          </cell>
          <cell r="BH17">
            <v>20</v>
          </cell>
          <cell r="BI17">
            <v>20</v>
          </cell>
          <cell r="BJ17">
            <v>20</v>
          </cell>
          <cell r="BK17">
            <v>22</v>
          </cell>
          <cell r="BL17">
            <v>22</v>
          </cell>
          <cell r="BM17">
            <v>22</v>
          </cell>
          <cell r="BN17">
            <v>22</v>
          </cell>
          <cell r="BO17">
            <v>24</v>
          </cell>
          <cell r="BP17">
            <v>23</v>
          </cell>
          <cell r="BQ17">
            <v>25</v>
          </cell>
          <cell r="BR17">
            <v>24</v>
          </cell>
          <cell r="BS17">
            <v>25</v>
          </cell>
          <cell r="BT17">
            <v>24</v>
          </cell>
          <cell r="BU17">
            <v>26</v>
          </cell>
          <cell r="BV17">
            <v>25</v>
          </cell>
          <cell r="BW17">
            <v>25</v>
          </cell>
          <cell r="BX17">
            <v>25</v>
          </cell>
          <cell r="CA17">
            <v>28</v>
          </cell>
          <cell r="CB17">
            <v>32.857142857142854</v>
          </cell>
          <cell r="CC17">
            <v>39.285714285714285</v>
          </cell>
          <cell r="CD17">
            <v>47.857142857142861</v>
          </cell>
          <cell r="CE17">
            <v>50</v>
          </cell>
          <cell r="CF17">
            <v>55</v>
          </cell>
          <cell r="CG17">
            <v>72</v>
          </cell>
          <cell r="CH17">
            <v>78</v>
          </cell>
          <cell r="CI17">
            <v>84</v>
          </cell>
          <cell r="CJ17">
            <v>78</v>
          </cell>
          <cell r="CK17">
            <v>78</v>
          </cell>
          <cell r="CL17">
            <v>83</v>
          </cell>
          <cell r="CM17">
            <v>87</v>
          </cell>
          <cell r="CN17">
            <v>99</v>
          </cell>
          <cell r="CO17">
            <v>104</v>
          </cell>
          <cell r="CP17">
            <v>111</v>
          </cell>
          <cell r="CQ17">
            <v>979</v>
          </cell>
        </row>
        <row r="18">
          <cell r="F18" t="str">
            <v>EPC</v>
          </cell>
          <cell r="G18">
            <v>0.25</v>
          </cell>
          <cell r="H18">
            <v>0.3</v>
          </cell>
          <cell r="I18">
            <v>0.17499999999999999</v>
          </cell>
          <cell r="K18">
            <v>3</v>
          </cell>
          <cell r="L18">
            <v>4</v>
          </cell>
          <cell r="M18">
            <v>4</v>
          </cell>
          <cell r="N18">
            <v>4</v>
          </cell>
          <cell r="O18">
            <v>4</v>
          </cell>
          <cell r="P18">
            <v>5</v>
          </cell>
          <cell r="Q18">
            <v>5</v>
          </cell>
          <cell r="R18">
            <v>4</v>
          </cell>
          <cell r="S18">
            <v>5</v>
          </cell>
          <cell r="T18">
            <v>6</v>
          </cell>
          <cell r="U18">
            <v>6</v>
          </cell>
          <cell r="V18">
            <v>6</v>
          </cell>
          <cell r="W18">
            <v>5</v>
          </cell>
          <cell r="X18">
            <v>6</v>
          </cell>
          <cell r="Y18">
            <v>6</v>
          </cell>
          <cell r="Z18">
            <v>7</v>
          </cell>
          <cell r="AA18">
            <v>7</v>
          </cell>
          <cell r="AB18">
            <v>6</v>
          </cell>
          <cell r="AC18">
            <v>6</v>
          </cell>
          <cell r="AD18">
            <v>6</v>
          </cell>
          <cell r="AE18">
            <v>6</v>
          </cell>
          <cell r="AF18">
            <v>6</v>
          </cell>
          <cell r="AG18">
            <v>7</v>
          </cell>
          <cell r="AH18">
            <v>7</v>
          </cell>
          <cell r="AI18">
            <v>7</v>
          </cell>
          <cell r="AJ18">
            <v>7</v>
          </cell>
          <cell r="AK18">
            <v>7</v>
          </cell>
          <cell r="AL18">
            <v>7</v>
          </cell>
          <cell r="AM18">
            <v>7</v>
          </cell>
          <cell r="AN18">
            <v>7</v>
          </cell>
          <cell r="AO18">
            <v>7</v>
          </cell>
          <cell r="AP18">
            <v>7</v>
          </cell>
          <cell r="AQ18">
            <v>7</v>
          </cell>
          <cell r="AR18">
            <v>7</v>
          </cell>
          <cell r="AS18">
            <v>7</v>
          </cell>
          <cell r="AT18">
            <v>7</v>
          </cell>
          <cell r="AU18">
            <v>7</v>
          </cell>
          <cell r="AV18">
            <v>7</v>
          </cell>
          <cell r="AW18">
            <v>7</v>
          </cell>
          <cell r="AX18">
            <v>7</v>
          </cell>
          <cell r="AY18">
            <v>7</v>
          </cell>
          <cell r="AZ18">
            <v>7</v>
          </cell>
          <cell r="BA18">
            <v>8</v>
          </cell>
          <cell r="BB18">
            <v>8</v>
          </cell>
          <cell r="BC18">
            <v>8</v>
          </cell>
          <cell r="BD18">
            <v>8</v>
          </cell>
          <cell r="BE18">
            <v>8</v>
          </cell>
          <cell r="BF18">
            <v>8</v>
          </cell>
          <cell r="BG18">
            <v>9</v>
          </cell>
          <cell r="BH18">
            <v>8</v>
          </cell>
          <cell r="BI18">
            <v>8</v>
          </cell>
          <cell r="BJ18">
            <v>8</v>
          </cell>
          <cell r="BK18">
            <v>9</v>
          </cell>
          <cell r="BL18">
            <v>9</v>
          </cell>
          <cell r="BM18">
            <v>9</v>
          </cell>
          <cell r="BN18">
            <v>9</v>
          </cell>
          <cell r="BO18">
            <v>10</v>
          </cell>
          <cell r="BP18">
            <v>9</v>
          </cell>
          <cell r="BQ18">
            <v>10</v>
          </cell>
          <cell r="BR18">
            <v>10</v>
          </cell>
          <cell r="BS18">
            <v>10</v>
          </cell>
          <cell r="BT18">
            <v>10</v>
          </cell>
          <cell r="BU18">
            <v>10</v>
          </cell>
          <cell r="BV18">
            <v>10</v>
          </cell>
          <cell r="BW18">
            <v>10</v>
          </cell>
          <cell r="BX18">
            <v>10</v>
          </cell>
          <cell r="CA18">
            <v>11</v>
          </cell>
          <cell r="CB18">
            <v>16.714285714285715</v>
          </cell>
          <cell r="CC18">
            <v>19.857142857142858</v>
          </cell>
          <cell r="CD18">
            <v>24.428571428571431</v>
          </cell>
          <cell r="CE18">
            <v>29</v>
          </cell>
          <cell r="CF18">
            <v>24</v>
          </cell>
          <cell r="CG18">
            <v>31</v>
          </cell>
          <cell r="CH18">
            <v>30</v>
          </cell>
          <cell r="CI18">
            <v>31</v>
          </cell>
          <cell r="CJ18">
            <v>30</v>
          </cell>
          <cell r="CK18">
            <v>32</v>
          </cell>
          <cell r="CL18">
            <v>35</v>
          </cell>
          <cell r="CM18">
            <v>35</v>
          </cell>
          <cell r="CN18">
            <v>40</v>
          </cell>
          <cell r="CO18">
            <v>42</v>
          </cell>
          <cell r="CP18">
            <v>44</v>
          </cell>
          <cell r="CQ18">
            <v>403</v>
          </cell>
        </row>
        <row r="19">
          <cell r="F19" t="str">
            <v>EPC</v>
          </cell>
          <cell r="G19">
            <v>0.25</v>
          </cell>
          <cell r="H19">
            <v>0.35</v>
          </cell>
          <cell r="I19">
            <v>0.16250000000000001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1</v>
          </cell>
          <cell r="AD19">
            <v>1</v>
          </cell>
          <cell r="AE19">
            <v>1</v>
          </cell>
          <cell r="AF19">
            <v>1</v>
          </cell>
          <cell r="AG19">
            <v>1</v>
          </cell>
          <cell r="AH19">
            <v>1</v>
          </cell>
          <cell r="AI19">
            <v>1</v>
          </cell>
          <cell r="AJ19">
            <v>1</v>
          </cell>
          <cell r="AK19">
            <v>1</v>
          </cell>
          <cell r="AL19">
            <v>1</v>
          </cell>
          <cell r="AM19">
            <v>1</v>
          </cell>
          <cell r="AN19">
            <v>1</v>
          </cell>
          <cell r="AO19">
            <v>1</v>
          </cell>
          <cell r="AP19">
            <v>1</v>
          </cell>
          <cell r="AQ19">
            <v>1</v>
          </cell>
          <cell r="AR19">
            <v>1</v>
          </cell>
          <cell r="AS19">
            <v>1</v>
          </cell>
          <cell r="AT19">
            <v>1</v>
          </cell>
          <cell r="AU19">
            <v>1</v>
          </cell>
          <cell r="AV19">
            <v>1</v>
          </cell>
          <cell r="AW19">
            <v>1</v>
          </cell>
          <cell r="AX19">
            <v>1</v>
          </cell>
          <cell r="AY19">
            <v>1</v>
          </cell>
          <cell r="AZ19">
            <v>1</v>
          </cell>
          <cell r="BA19">
            <v>1</v>
          </cell>
          <cell r="BB19">
            <v>1</v>
          </cell>
          <cell r="BC19">
            <v>1</v>
          </cell>
          <cell r="BD19">
            <v>1</v>
          </cell>
          <cell r="BE19">
            <v>1</v>
          </cell>
          <cell r="BF19">
            <v>1</v>
          </cell>
          <cell r="BG19">
            <v>1</v>
          </cell>
          <cell r="BH19">
            <v>1</v>
          </cell>
          <cell r="BI19">
            <v>1</v>
          </cell>
          <cell r="BJ19">
            <v>1</v>
          </cell>
          <cell r="BK19">
            <v>1</v>
          </cell>
          <cell r="BL19">
            <v>1</v>
          </cell>
          <cell r="BM19">
            <v>1</v>
          </cell>
          <cell r="BN19">
            <v>1</v>
          </cell>
          <cell r="BO19">
            <v>1</v>
          </cell>
          <cell r="BP19">
            <v>1</v>
          </cell>
          <cell r="BQ19">
            <v>1</v>
          </cell>
          <cell r="BR19">
            <v>1</v>
          </cell>
          <cell r="BS19">
            <v>1</v>
          </cell>
          <cell r="BT19">
            <v>1</v>
          </cell>
          <cell r="BU19">
            <v>1</v>
          </cell>
          <cell r="BV19">
            <v>1</v>
          </cell>
          <cell r="BW19">
            <v>1</v>
          </cell>
          <cell r="BX19">
            <v>1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4</v>
          </cell>
          <cell r="CG19">
            <v>4</v>
          </cell>
          <cell r="CH19">
            <v>4</v>
          </cell>
          <cell r="CI19">
            <v>4</v>
          </cell>
          <cell r="CJ19">
            <v>4</v>
          </cell>
          <cell r="CK19">
            <v>4</v>
          </cell>
          <cell r="CL19">
            <v>4</v>
          </cell>
          <cell r="CM19">
            <v>4</v>
          </cell>
          <cell r="CN19">
            <v>4</v>
          </cell>
          <cell r="CO19">
            <v>4</v>
          </cell>
          <cell r="CP19">
            <v>4</v>
          </cell>
          <cell r="CQ19">
            <v>44</v>
          </cell>
        </row>
        <row r="20">
          <cell r="F20" t="str">
            <v>EPC</v>
          </cell>
          <cell r="G20">
            <v>0.25</v>
          </cell>
          <cell r="H20">
            <v>0.25</v>
          </cell>
          <cell r="I20">
            <v>0.1875</v>
          </cell>
          <cell r="K20">
            <v>5</v>
          </cell>
          <cell r="L20">
            <v>5</v>
          </cell>
          <cell r="M20">
            <v>5</v>
          </cell>
          <cell r="N20">
            <v>5</v>
          </cell>
          <cell r="O20">
            <v>6</v>
          </cell>
          <cell r="P20">
            <v>6</v>
          </cell>
          <cell r="Q20">
            <v>6</v>
          </cell>
          <cell r="R20">
            <v>5</v>
          </cell>
          <cell r="S20">
            <v>6</v>
          </cell>
          <cell r="T20">
            <v>8</v>
          </cell>
          <cell r="U20">
            <v>8</v>
          </cell>
          <cell r="V20">
            <v>8</v>
          </cell>
          <cell r="W20">
            <v>7</v>
          </cell>
          <cell r="X20">
            <v>6</v>
          </cell>
          <cell r="Y20">
            <v>7</v>
          </cell>
          <cell r="Z20">
            <v>7</v>
          </cell>
          <cell r="AA20">
            <v>7</v>
          </cell>
          <cell r="AB20">
            <v>7</v>
          </cell>
          <cell r="AC20">
            <v>7</v>
          </cell>
          <cell r="AD20">
            <v>6</v>
          </cell>
          <cell r="AE20">
            <v>6</v>
          </cell>
          <cell r="AF20">
            <v>6</v>
          </cell>
          <cell r="AG20">
            <v>7</v>
          </cell>
          <cell r="AH20">
            <v>7</v>
          </cell>
          <cell r="AI20">
            <v>7</v>
          </cell>
          <cell r="AJ20">
            <v>7</v>
          </cell>
          <cell r="AK20">
            <v>7</v>
          </cell>
          <cell r="AL20">
            <v>7</v>
          </cell>
          <cell r="AM20">
            <v>7</v>
          </cell>
          <cell r="AN20">
            <v>7</v>
          </cell>
          <cell r="AO20">
            <v>7</v>
          </cell>
          <cell r="AP20">
            <v>7</v>
          </cell>
          <cell r="AQ20">
            <v>7</v>
          </cell>
          <cell r="AR20">
            <v>7</v>
          </cell>
          <cell r="AS20">
            <v>7</v>
          </cell>
          <cell r="AT20">
            <v>7</v>
          </cell>
          <cell r="AU20">
            <v>7</v>
          </cell>
          <cell r="AV20">
            <v>7</v>
          </cell>
          <cell r="AW20">
            <v>7</v>
          </cell>
          <cell r="AX20">
            <v>7</v>
          </cell>
          <cell r="AY20">
            <v>7</v>
          </cell>
          <cell r="AZ20">
            <v>7</v>
          </cell>
          <cell r="BA20">
            <v>8</v>
          </cell>
          <cell r="BB20">
            <v>8</v>
          </cell>
          <cell r="BC20">
            <v>8</v>
          </cell>
          <cell r="BD20">
            <v>8</v>
          </cell>
          <cell r="BE20">
            <v>8</v>
          </cell>
          <cell r="BF20">
            <v>8</v>
          </cell>
          <cell r="BG20">
            <v>9</v>
          </cell>
          <cell r="BH20">
            <v>8</v>
          </cell>
          <cell r="BI20">
            <v>8</v>
          </cell>
          <cell r="BJ20">
            <v>8</v>
          </cell>
          <cell r="BK20">
            <v>9</v>
          </cell>
          <cell r="BL20">
            <v>9</v>
          </cell>
          <cell r="BM20">
            <v>9</v>
          </cell>
          <cell r="BN20">
            <v>9</v>
          </cell>
          <cell r="BO20">
            <v>9</v>
          </cell>
          <cell r="BP20">
            <v>9</v>
          </cell>
          <cell r="BQ20">
            <v>10</v>
          </cell>
          <cell r="BR20">
            <v>10</v>
          </cell>
          <cell r="BS20">
            <v>10</v>
          </cell>
          <cell r="BT20">
            <v>9</v>
          </cell>
          <cell r="BU20">
            <v>10</v>
          </cell>
          <cell r="BV20">
            <v>10</v>
          </cell>
          <cell r="BW20">
            <v>10</v>
          </cell>
          <cell r="BX20">
            <v>10</v>
          </cell>
          <cell r="CA20">
            <v>21</v>
          </cell>
          <cell r="CB20">
            <v>22.571428571428569</v>
          </cell>
          <cell r="CC20">
            <v>24.714285714285715</v>
          </cell>
          <cell r="CD20">
            <v>32.714285714285715</v>
          </cell>
          <cell r="CE20">
            <v>31</v>
          </cell>
          <cell r="CF20">
            <v>25</v>
          </cell>
          <cell r="CG20">
            <v>31</v>
          </cell>
          <cell r="CH20">
            <v>30</v>
          </cell>
          <cell r="CI20">
            <v>31</v>
          </cell>
          <cell r="CJ20">
            <v>30</v>
          </cell>
          <cell r="CK20">
            <v>32</v>
          </cell>
          <cell r="CL20">
            <v>35</v>
          </cell>
          <cell r="CM20">
            <v>35</v>
          </cell>
          <cell r="CN20">
            <v>40</v>
          </cell>
          <cell r="CO20">
            <v>41</v>
          </cell>
          <cell r="CP20">
            <v>43</v>
          </cell>
          <cell r="CQ20">
            <v>404</v>
          </cell>
        </row>
        <row r="21">
          <cell r="F21" t="str">
            <v>EPC</v>
          </cell>
          <cell r="G21">
            <v>0.3</v>
          </cell>
          <cell r="H21">
            <v>0.4</v>
          </cell>
          <cell r="I21">
            <v>0.18</v>
          </cell>
          <cell r="K21">
            <v>6</v>
          </cell>
          <cell r="L21">
            <v>6</v>
          </cell>
          <cell r="M21">
            <v>7</v>
          </cell>
          <cell r="N21">
            <v>7</v>
          </cell>
          <cell r="O21">
            <v>8</v>
          </cell>
          <cell r="P21">
            <v>8</v>
          </cell>
          <cell r="Q21">
            <v>8</v>
          </cell>
          <cell r="R21">
            <v>7</v>
          </cell>
          <cell r="S21">
            <v>8</v>
          </cell>
          <cell r="T21">
            <v>10</v>
          </cell>
          <cell r="U21">
            <v>10</v>
          </cell>
          <cell r="V21">
            <v>9</v>
          </cell>
          <cell r="W21">
            <v>9</v>
          </cell>
          <cell r="X21">
            <v>10</v>
          </cell>
          <cell r="Y21">
            <v>12</v>
          </cell>
          <cell r="Z21">
            <v>13</v>
          </cell>
          <cell r="AA21">
            <v>13</v>
          </cell>
          <cell r="AB21">
            <v>13</v>
          </cell>
          <cell r="AC21">
            <v>14</v>
          </cell>
          <cell r="AD21">
            <v>14</v>
          </cell>
          <cell r="AE21">
            <v>14</v>
          </cell>
          <cell r="AF21">
            <v>15</v>
          </cell>
          <cell r="AG21">
            <v>17</v>
          </cell>
          <cell r="AH21">
            <v>16</v>
          </cell>
          <cell r="AI21">
            <v>16</v>
          </cell>
          <cell r="AJ21">
            <v>16</v>
          </cell>
          <cell r="AK21">
            <v>18</v>
          </cell>
          <cell r="AL21">
            <v>17</v>
          </cell>
          <cell r="AM21">
            <v>18</v>
          </cell>
          <cell r="AN21">
            <v>17</v>
          </cell>
          <cell r="AO21">
            <v>19</v>
          </cell>
          <cell r="AP21">
            <v>18</v>
          </cell>
          <cell r="AQ21">
            <v>18</v>
          </cell>
          <cell r="AR21">
            <v>17</v>
          </cell>
          <cell r="AS21">
            <v>18</v>
          </cell>
          <cell r="AT21">
            <v>17</v>
          </cell>
          <cell r="AU21">
            <v>18</v>
          </cell>
          <cell r="AV21">
            <v>18</v>
          </cell>
          <cell r="AW21">
            <v>18</v>
          </cell>
          <cell r="AX21">
            <v>17</v>
          </cell>
          <cell r="AY21">
            <v>18</v>
          </cell>
          <cell r="AZ21">
            <v>17</v>
          </cell>
          <cell r="BA21">
            <v>18</v>
          </cell>
          <cell r="BB21">
            <v>18</v>
          </cell>
          <cell r="BC21">
            <v>19</v>
          </cell>
          <cell r="BD21">
            <v>18</v>
          </cell>
          <cell r="BE21">
            <v>19</v>
          </cell>
          <cell r="BF21">
            <v>19</v>
          </cell>
          <cell r="BG21">
            <v>20</v>
          </cell>
          <cell r="BH21">
            <v>20</v>
          </cell>
          <cell r="BI21">
            <v>20</v>
          </cell>
          <cell r="BJ21">
            <v>20</v>
          </cell>
          <cell r="BK21">
            <v>22</v>
          </cell>
          <cell r="BL21">
            <v>22</v>
          </cell>
          <cell r="BM21">
            <v>22</v>
          </cell>
          <cell r="BN21">
            <v>22</v>
          </cell>
          <cell r="BO21">
            <v>24</v>
          </cell>
          <cell r="BP21">
            <v>23</v>
          </cell>
          <cell r="BQ21">
            <v>25</v>
          </cell>
          <cell r="BR21">
            <v>24</v>
          </cell>
          <cell r="BS21">
            <v>25</v>
          </cell>
          <cell r="BT21">
            <v>24</v>
          </cell>
          <cell r="BU21">
            <v>25</v>
          </cell>
          <cell r="BV21">
            <v>25</v>
          </cell>
          <cell r="BW21">
            <v>24</v>
          </cell>
          <cell r="BX21">
            <v>25</v>
          </cell>
          <cell r="CA21">
            <v>25</v>
          </cell>
          <cell r="CB21">
            <v>29.428571428571427</v>
          </cell>
          <cell r="CC21">
            <v>33.285714285714285</v>
          </cell>
          <cell r="CD21">
            <v>40.285714285714285</v>
          </cell>
          <cell r="CE21">
            <v>55</v>
          </cell>
          <cell r="CF21">
            <v>56</v>
          </cell>
          <cell r="CG21">
            <v>71</v>
          </cell>
          <cell r="CH21">
            <v>75</v>
          </cell>
          <cell r="CI21">
            <v>79</v>
          </cell>
          <cell r="CJ21">
            <v>76</v>
          </cell>
          <cell r="CK21">
            <v>78</v>
          </cell>
          <cell r="CL21">
            <v>83</v>
          </cell>
          <cell r="CM21">
            <v>86</v>
          </cell>
          <cell r="CN21">
            <v>99</v>
          </cell>
          <cell r="CO21">
            <v>104</v>
          </cell>
          <cell r="CP21">
            <v>109</v>
          </cell>
          <cell r="CQ21">
            <v>971</v>
          </cell>
        </row>
        <row r="22">
          <cell r="F22" t="str">
            <v>EPC</v>
          </cell>
          <cell r="G22">
            <v>0.3</v>
          </cell>
          <cell r="H22">
            <v>0.35</v>
          </cell>
          <cell r="I22">
            <v>0.19500000000000001</v>
          </cell>
          <cell r="K22">
            <v>0</v>
          </cell>
          <cell r="L22">
            <v>0</v>
          </cell>
          <cell r="M22">
            <v>1</v>
          </cell>
          <cell r="N22">
            <v>1</v>
          </cell>
          <cell r="O22">
            <v>1</v>
          </cell>
          <cell r="P22">
            <v>1</v>
          </cell>
          <cell r="Q22">
            <v>1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1</v>
          </cell>
          <cell r="Z22">
            <v>1</v>
          </cell>
          <cell r="AA22">
            <v>1</v>
          </cell>
          <cell r="AB22">
            <v>1</v>
          </cell>
          <cell r="AC22">
            <v>1</v>
          </cell>
          <cell r="AD22">
            <v>2</v>
          </cell>
          <cell r="AE22">
            <v>2</v>
          </cell>
          <cell r="AF22">
            <v>2</v>
          </cell>
          <cell r="AG22">
            <v>2</v>
          </cell>
          <cell r="AH22">
            <v>2</v>
          </cell>
          <cell r="AI22">
            <v>2</v>
          </cell>
          <cell r="AJ22">
            <v>2</v>
          </cell>
          <cell r="AK22">
            <v>2</v>
          </cell>
          <cell r="AL22">
            <v>2</v>
          </cell>
          <cell r="AM22">
            <v>2</v>
          </cell>
          <cell r="AN22">
            <v>2</v>
          </cell>
          <cell r="AO22">
            <v>2</v>
          </cell>
          <cell r="AP22">
            <v>2</v>
          </cell>
          <cell r="AQ22">
            <v>2</v>
          </cell>
          <cell r="AR22">
            <v>2</v>
          </cell>
          <cell r="AS22">
            <v>2</v>
          </cell>
          <cell r="AT22">
            <v>2</v>
          </cell>
          <cell r="AU22">
            <v>2</v>
          </cell>
          <cell r="AV22">
            <v>2</v>
          </cell>
          <cell r="AW22">
            <v>2</v>
          </cell>
          <cell r="AX22">
            <v>2</v>
          </cell>
          <cell r="AY22">
            <v>2</v>
          </cell>
          <cell r="AZ22">
            <v>2</v>
          </cell>
          <cell r="BA22">
            <v>2</v>
          </cell>
          <cell r="BB22">
            <v>2</v>
          </cell>
          <cell r="BC22">
            <v>2</v>
          </cell>
          <cell r="BD22">
            <v>2</v>
          </cell>
          <cell r="BE22">
            <v>2</v>
          </cell>
          <cell r="BF22">
            <v>2</v>
          </cell>
          <cell r="BG22">
            <v>2</v>
          </cell>
          <cell r="BH22">
            <v>2</v>
          </cell>
          <cell r="BI22">
            <v>2</v>
          </cell>
          <cell r="BJ22">
            <v>2</v>
          </cell>
          <cell r="BK22">
            <v>3</v>
          </cell>
          <cell r="BL22">
            <v>3</v>
          </cell>
          <cell r="BM22">
            <v>3</v>
          </cell>
          <cell r="BN22">
            <v>3</v>
          </cell>
          <cell r="BO22">
            <v>3</v>
          </cell>
          <cell r="BP22">
            <v>3</v>
          </cell>
          <cell r="BQ22">
            <v>3</v>
          </cell>
          <cell r="BR22">
            <v>3</v>
          </cell>
          <cell r="BS22">
            <v>3</v>
          </cell>
          <cell r="BT22">
            <v>3</v>
          </cell>
          <cell r="BU22">
            <v>3</v>
          </cell>
          <cell r="BV22">
            <v>3</v>
          </cell>
          <cell r="BW22">
            <v>3</v>
          </cell>
          <cell r="BX22">
            <v>3</v>
          </cell>
          <cell r="CA22">
            <v>5</v>
          </cell>
          <cell r="CB22">
            <v>2.4285714285714284</v>
          </cell>
          <cell r="CC22">
            <v>2.5714285714285712</v>
          </cell>
          <cell r="CD22">
            <v>0</v>
          </cell>
          <cell r="CE22">
            <v>4</v>
          </cell>
          <cell r="CF22">
            <v>7</v>
          </cell>
          <cell r="CG22">
            <v>9</v>
          </cell>
          <cell r="CH22">
            <v>9</v>
          </cell>
          <cell r="CI22">
            <v>9</v>
          </cell>
          <cell r="CJ22">
            <v>9</v>
          </cell>
          <cell r="CK22">
            <v>9</v>
          </cell>
          <cell r="CL22">
            <v>9</v>
          </cell>
          <cell r="CM22">
            <v>9</v>
          </cell>
          <cell r="CN22">
            <v>13</v>
          </cell>
          <cell r="CO22">
            <v>13</v>
          </cell>
          <cell r="CP22">
            <v>13</v>
          </cell>
          <cell r="CQ22">
            <v>113</v>
          </cell>
        </row>
        <row r="23">
          <cell r="F23" t="str">
            <v>EPC</v>
          </cell>
          <cell r="G23">
            <v>0.3</v>
          </cell>
          <cell r="H23">
            <v>0.35</v>
          </cell>
          <cell r="I23">
            <v>0.19500000000000001</v>
          </cell>
          <cell r="K23">
            <v>2</v>
          </cell>
          <cell r="L23">
            <v>1</v>
          </cell>
          <cell r="M23">
            <v>1</v>
          </cell>
          <cell r="N23">
            <v>1</v>
          </cell>
          <cell r="O23">
            <v>2</v>
          </cell>
          <cell r="P23">
            <v>2</v>
          </cell>
          <cell r="Q23">
            <v>2</v>
          </cell>
          <cell r="R23">
            <v>2</v>
          </cell>
          <cell r="S23">
            <v>2</v>
          </cell>
          <cell r="T23">
            <v>3</v>
          </cell>
          <cell r="U23">
            <v>3</v>
          </cell>
          <cell r="V23">
            <v>4</v>
          </cell>
          <cell r="W23">
            <v>3</v>
          </cell>
          <cell r="X23">
            <v>3</v>
          </cell>
          <cell r="Y23">
            <v>2</v>
          </cell>
          <cell r="Z23">
            <v>2</v>
          </cell>
          <cell r="AA23">
            <v>2</v>
          </cell>
          <cell r="AB23">
            <v>2</v>
          </cell>
          <cell r="AC23">
            <v>1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CA23">
            <v>3</v>
          </cell>
          <cell r="CB23">
            <v>5.8571428571428568</v>
          </cell>
          <cell r="CC23">
            <v>8.5714285714285712</v>
          </cell>
          <cell r="CD23">
            <v>13.571428571428571</v>
          </cell>
          <cell r="CE23">
            <v>10</v>
          </cell>
          <cell r="CF23">
            <v>2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12</v>
          </cell>
        </row>
        <row r="24">
          <cell r="F24" t="str">
            <v>EPC</v>
          </cell>
          <cell r="G24">
            <v>0.25</v>
          </cell>
          <cell r="H24">
            <v>0.25</v>
          </cell>
          <cell r="I24">
            <v>0.1875</v>
          </cell>
          <cell r="K24">
            <v>2</v>
          </cell>
          <cell r="L24">
            <v>1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1</v>
          </cell>
          <cell r="CA24">
            <v>0</v>
          </cell>
          <cell r="CB24">
            <v>3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F25" t="str">
            <v>EPC</v>
          </cell>
          <cell r="G25">
            <v>0.3</v>
          </cell>
          <cell r="H25">
            <v>0.35</v>
          </cell>
          <cell r="I25">
            <v>0.19500000000000001</v>
          </cell>
          <cell r="K25">
            <v>0</v>
          </cell>
          <cell r="L25">
            <v>1</v>
          </cell>
          <cell r="M25">
            <v>1</v>
          </cell>
          <cell r="N25">
            <v>1</v>
          </cell>
          <cell r="O25">
            <v>1</v>
          </cell>
          <cell r="P25">
            <v>1</v>
          </cell>
          <cell r="Q25">
            <v>1</v>
          </cell>
          <cell r="R25">
            <v>1</v>
          </cell>
          <cell r="S25">
            <v>1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1</v>
          </cell>
          <cell r="AA25">
            <v>1</v>
          </cell>
          <cell r="AB25">
            <v>1</v>
          </cell>
          <cell r="AC25">
            <v>1</v>
          </cell>
          <cell r="AD25">
            <v>1</v>
          </cell>
          <cell r="AE25">
            <v>1</v>
          </cell>
          <cell r="AF25">
            <v>1</v>
          </cell>
          <cell r="AG25">
            <v>1</v>
          </cell>
          <cell r="AH25">
            <v>1</v>
          </cell>
          <cell r="AI25">
            <v>1</v>
          </cell>
          <cell r="AJ25">
            <v>1</v>
          </cell>
          <cell r="AK25">
            <v>1</v>
          </cell>
          <cell r="AL25">
            <v>1</v>
          </cell>
          <cell r="AM25">
            <v>1</v>
          </cell>
          <cell r="AN25">
            <v>1</v>
          </cell>
          <cell r="AO25">
            <v>2</v>
          </cell>
          <cell r="AP25">
            <v>1</v>
          </cell>
          <cell r="AQ25">
            <v>1</v>
          </cell>
          <cell r="AR25">
            <v>1</v>
          </cell>
          <cell r="AS25">
            <v>1</v>
          </cell>
          <cell r="AT25">
            <v>1</v>
          </cell>
          <cell r="AU25">
            <v>1</v>
          </cell>
          <cell r="AV25">
            <v>1</v>
          </cell>
          <cell r="AW25">
            <v>1</v>
          </cell>
          <cell r="AX25">
            <v>1</v>
          </cell>
          <cell r="AY25">
            <v>1</v>
          </cell>
          <cell r="AZ25">
            <v>1</v>
          </cell>
          <cell r="BA25">
            <v>1</v>
          </cell>
          <cell r="BB25">
            <v>1</v>
          </cell>
          <cell r="BC25">
            <v>1</v>
          </cell>
          <cell r="BD25">
            <v>1</v>
          </cell>
          <cell r="BE25">
            <v>1</v>
          </cell>
          <cell r="BF25">
            <v>1</v>
          </cell>
          <cell r="BG25">
            <v>2</v>
          </cell>
          <cell r="BH25">
            <v>2</v>
          </cell>
          <cell r="BI25">
            <v>2</v>
          </cell>
          <cell r="BJ25">
            <v>2</v>
          </cell>
          <cell r="BK25">
            <v>2</v>
          </cell>
          <cell r="BL25">
            <v>2</v>
          </cell>
          <cell r="BM25">
            <v>2</v>
          </cell>
          <cell r="BN25">
            <v>2</v>
          </cell>
          <cell r="BO25">
            <v>2</v>
          </cell>
          <cell r="BP25">
            <v>2</v>
          </cell>
          <cell r="BQ25">
            <v>2</v>
          </cell>
          <cell r="BR25">
            <v>2</v>
          </cell>
          <cell r="BS25">
            <v>2</v>
          </cell>
          <cell r="BT25">
            <v>2</v>
          </cell>
          <cell r="BU25">
            <v>2</v>
          </cell>
          <cell r="BV25">
            <v>2</v>
          </cell>
          <cell r="BW25">
            <v>2</v>
          </cell>
          <cell r="BX25">
            <v>2</v>
          </cell>
          <cell r="CA25">
            <v>0</v>
          </cell>
          <cell r="CB25">
            <v>3.4285714285714284</v>
          </cell>
          <cell r="CC25">
            <v>4.2857142857142856</v>
          </cell>
          <cell r="CD25">
            <v>0.2857142857142857</v>
          </cell>
          <cell r="CE25">
            <v>3</v>
          </cell>
          <cell r="CF25">
            <v>4</v>
          </cell>
          <cell r="CG25">
            <v>4</v>
          </cell>
          <cell r="CH25">
            <v>5</v>
          </cell>
          <cell r="CI25">
            <v>5</v>
          </cell>
          <cell r="CJ25">
            <v>4</v>
          </cell>
          <cell r="CK25">
            <v>4</v>
          </cell>
          <cell r="CL25">
            <v>4</v>
          </cell>
          <cell r="CM25">
            <v>8</v>
          </cell>
          <cell r="CN25">
            <v>9</v>
          </cell>
          <cell r="CO25">
            <v>9</v>
          </cell>
          <cell r="CP25">
            <v>9</v>
          </cell>
          <cell r="CQ25">
            <v>68</v>
          </cell>
        </row>
        <row r="26">
          <cell r="F26" t="str">
            <v>EPC</v>
          </cell>
          <cell r="G26">
            <v>0.2</v>
          </cell>
          <cell r="H26">
            <v>0.3</v>
          </cell>
          <cell r="I26">
            <v>0.13999999999999999</v>
          </cell>
          <cell r="K26">
            <v>1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1</v>
          </cell>
          <cell r="T26">
            <v>1</v>
          </cell>
          <cell r="U26">
            <v>1</v>
          </cell>
          <cell r="V26">
            <v>1</v>
          </cell>
          <cell r="W26">
            <v>1</v>
          </cell>
          <cell r="X26">
            <v>1</v>
          </cell>
          <cell r="Y26">
            <v>1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CA26">
            <v>1</v>
          </cell>
          <cell r="CB26">
            <v>1</v>
          </cell>
          <cell r="CC26">
            <v>0.7142857142857143</v>
          </cell>
          <cell r="CD26">
            <v>4.2857142857142856</v>
          </cell>
          <cell r="CE26">
            <v>2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2</v>
          </cell>
        </row>
        <row r="27">
          <cell r="F27" t="str">
            <v>EPC</v>
          </cell>
          <cell r="G27">
            <v>0.25</v>
          </cell>
          <cell r="H27">
            <v>0.25</v>
          </cell>
          <cell r="I27">
            <v>0.1875</v>
          </cell>
          <cell r="K27">
            <v>1</v>
          </cell>
          <cell r="L27">
            <v>1</v>
          </cell>
          <cell r="M27">
            <v>1</v>
          </cell>
          <cell r="N27">
            <v>1</v>
          </cell>
          <cell r="O27">
            <v>1</v>
          </cell>
          <cell r="P27">
            <v>1</v>
          </cell>
          <cell r="Q27">
            <v>1</v>
          </cell>
          <cell r="R27">
            <v>1</v>
          </cell>
          <cell r="S27">
            <v>1</v>
          </cell>
          <cell r="T27">
            <v>2</v>
          </cell>
          <cell r="U27">
            <v>2</v>
          </cell>
          <cell r="V27">
            <v>2</v>
          </cell>
          <cell r="W27">
            <v>1</v>
          </cell>
          <cell r="X27">
            <v>2</v>
          </cell>
          <cell r="Y27">
            <v>2</v>
          </cell>
          <cell r="Z27">
            <v>2</v>
          </cell>
          <cell r="AA27">
            <v>2</v>
          </cell>
          <cell r="AB27">
            <v>2</v>
          </cell>
          <cell r="AC27">
            <v>2</v>
          </cell>
          <cell r="AD27">
            <v>2</v>
          </cell>
          <cell r="AE27">
            <v>2</v>
          </cell>
          <cell r="AF27">
            <v>2</v>
          </cell>
          <cell r="AG27">
            <v>3</v>
          </cell>
          <cell r="AH27">
            <v>2</v>
          </cell>
          <cell r="AI27">
            <v>2</v>
          </cell>
          <cell r="AJ27">
            <v>2</v>
          </cell>
          <cell r="AK27">
            <v>3</v>
          </cell>
          <cell r="AL27">
            <v>2</v>
          </cell>
          <cell r="AM27">
            <v>2</v>
          </cell>
          <cell r="AN27">
            <v>2</v>
          </cell>
          <cell r="AO27">
            <v>2</v>
          </cell>
          <cell r="AP27">
            <v>2</v>
          </cell>
          <cell r="AQ27">
            <v>2</v>
          </cell>
          <cell r="AR27">
            <v>2</v>
          </cell>
          <cell r="AS27">
            <v>2</v>
          </cell>
          <cell r="AT27">
            <v>2</v>
          </cell>
          <cell r="AU27">
            <v>3</v>
          </cell>
          <cell r="AV27">
            <v>2</v>
          </cell>
          <cell r="AW27">
            <v>3</v>
          </cell>
          <cell r="AX27">
            <v>2</v>
          </cell>
          <cell r="AY27">
            <v>3</v>
          </cell>
          <cell r="AZ27">
            <v>3</v>
          </cell>
          <cell r="BA27">
            <v>3</v>
          </cell>
          <cell r="BB27">
            <v>3</v>
          </cell>
          <cell r="BC27">
            <v>3</v>
          </cell>
          <cell r="BD27">
            <v>3</v>
          </cell>
          <cell r="BE27">
            <v>3</v>
          </cell>
          <cell r="BF27">
            <v>3</v>
          </cell>
          <cell r="BG27">
            <v>3</v>
          </cell>
          <cell r="BH27">
            <v>3</v>
          </cell>
          <cell r="BI27">
            <v>3</v>
          </cell>
          <cell r="BJ27">
            <v>3</v>
          </cell>
          <cell r="BK27">
            <v>3</v>
          </cell>
          <cell r="BL27">
            <v>3</v>
          </cell>
          <cell r="BM27">
            <v>3</v>
          </cell>
          <cell r="BN27">
            <v>3</v>
          </cell>
          <cell r="BO27">
            <v>3</v>
          </cell>
          <cell r="BP27">
            <v>3</v>
          </cell>
          <cell r="BQ27">
            <v>3</v>
          </cell>
          <cell r="BR27">
            <v>3</v>
          </cell>
          <cell r="BS27">
            <v>3</v>
          </cell>
          <cell r="BT27">
            <v>3</v>
          </cell>
          <cell r="BU27">
            <v>4</v>
          </cell>
          <cell r="BV27">
            <v>3</v>
          </cell>
          <cell r="BW27">
            <v>3</v>
          </cell>
          <cell r="BX27">
            <v>4</v>
          </cell>
          <cell r="CA27">
            <v>2</v>
          </cell>
          <cell r="CB27">
            <v>4.4285714285714288</v>
          </cell>
          <cell r="CC27">
            <v>4.2857142857142856</v>
          </cell>
          <cell r="CD27">
            <v>7.2857142857142856</v>
          </cell>
          <cell r="CE27">
            <v>9</v>
          </cell>
          <cell r="CF27">
            <v>8</v>
          </cell>
          <cell r="CG27">
            <v>10</v>
          </cell>
          <cell r="CH27">
            <v>10</v>
          </cell>
          <cell r="CI27">
            <v>9</v>
          </cell>
          <cell r="CJ27">
            <v>11</v>
          </cell>
          <cell r="CK27">
            <v>12</v>
          </cell>
          <cell r="CL27">
            <v>13</v>
          </cell>
          <cell r="CM27">
            <v>13</v>
          </cell>
          <cell r="CN27">
            <v>13</v>
          </cell>
          <cell r="CO27">
            <v>13</v>
          </cell>
          <cell r="CP27">
            <v>15</v>
          </cell>
          <cell r="CQ27">
            <v>136</v>
          </cell>
        </row>
        <row r="28">
          <cell r="F28" t="str">
            <v>EPC</v>
          </cell>
          <cell r="G28">
            <v>0.25</v>
          </cell>
          <cell r="H28">
            <v>0.25</v>
          </cell>
          <cell r="I28">
            <v>0.1875</v>
          </cell>
          <cell r="K28">
            <v>3</v>
          </cell>
          <cell r="L28">
            <v>3</v>
          </cell>
          <cell r="M28">
            <v>2</v>
          </cell>
          <cell r="N28">
            <v>2</v>
          </cell>
          <cell r="O28">
            <v>3</v>
          </cell>
          <cell r="P28">
            <v>3</v>
          </cell>
          <cell r="Q28">
            <v>3</v>
          </cell>
          <cell r="R28">
            <v>3</v>
          </cell>
          <cell r="S28">
            <v>3</v>
          </cell>
          <cell r="T28">
            <v>3</v>
          </cell>
          <cell r="U28">
            <v>3</v>
          </cell>
          <cell r="V28">
            <v>3</v>
          </cell>
          <cell r="W28">
            <v>3</v>
          </cell>
          <cell r="X28">
            <v>3</v>
          </cell>
          <cell r="Y28">
            <v>3</v>
          </cell>
          <cell r="Z28">
            <v>4</v>
          </cell>
          <cell r="AA28">
            <v>4</v>
          </cell>
          <cell r="AB28">
            <v>4</v>
          </cell>
          <cell r="AC28">
            <v>4</v>
          </cell>
          <cell r="AD28">
            <v>4</v>
          </cell>
          <cell r="AE28">
            <v>4</v>
          </cell>
          <cell r="AF28">
            <v>5</v>
          </cell>
          <cell r="AG28">
            <v>5</v>
          </cell>
          <cell r="AH28">
            <v>5</v>
          </cell>
          <cell r="AI28">
            <v>5</v>
          </cell>
          <cell r="AJ28">
            <v>5</v>
          </cell>
          <cell r="AK28">
            <v>5</v>
          </cell>
          <cell r="AL28">
            <v>5</v>
          </cell>
          <cell r="AM28">
            <v>5</v>
          </cell>
          <cell r="AN28">
            <v>5</v>
          </cell>
          <cell r="AO28">
            <v>5</v>
          </cell>
          <cell r="AP28">
            <v>5</v>
          </cell>
          <cell r="AQ28">
            <v>5</v>
          </cell>
          <cell r="AR28">
            <v>5</v>
          </cell>
          <cell r="AS28">
            <v>5</v>
          </cell>
          <cell r="AT28">
            <v>5</v>
          </cell>
          <cell r="AU28">
            <v>5</v>
          </cell>
          <cell r="AV28">
            <v>5</v>
          </cell>
          <cell r="AW28">
            <v>5</v>
          </cell>
          <cell r="AX28">
            <v>5</v>
          </cell>
          <cell r="AY28">
            <v>5</v>
          </cell>
          <cell r="AZ28">
            <v>5</v>
          </cell>
          <cell r="BA28">
            <v>6</v>
          </cell>
          <cell r="BB28">
            <v>6</v>
          </cell>
          <cell r="BC28">
            <v>6</v>
          </cell>
          <cell r="BD28">
            <v>6</v>
          </cell>
          <cell r="BE28">
            <v>6</v>
          </cell>
          <cell r="BF28">
            <v>6</v>
          </cell>
          <cell r="BG28">
            <v>6</v>
          </cell>
          <cell r="BH28">
            <v>6</v>
          </cell>
          <cell r="BI28">
            <v>6</v>
          </cell>
          <cell r="BJ28">
            <v>6</v>
          </cell>
          <cell r="BK28">
            <v>6</v>
          </cell>
          <cell r="BL28">
            <v>6</v>
          </cell>
          <cell r="BM28">
            <v>6</v>
          </cell>
          <cell r="BN28">
            <v>6</v>
          </cell>
          <cell r="BO28">
            <v>6</v>
          </cell>
          <cell r="BP28">
            <v>6</v>
          </cell>
          <cell r="BQ28">
            <v>6</v>
          </cell>
          <cell r="BR28">
            <v>6</v>
          </cell>
          <cell r="BS28">
            <v>7</v>
          </cell>
          <cell r="BT28">
            <v>6</v>
          </cell>
          <cell r="BU28">
            <v>7</v>
          </cell>
          <cell r="BV28">
            <v>7</v>
          </cell>
          <cell r="BW28">
            <v>7</v>
          </cell>
          <cell r="BX28">
            <v>7</v>
          </cell>
          <cell r="CA28">
            <v>7</v>
          </cell>
          <cell r="CB28">
            <v>11.285714285714285</v>
          </cell>
          <cell r="CC28">
            <v>12.857142857142858</v>
          </cell>
          <cell r="CD28">
            <v>12.857142857142858</v>
          </cell>
          <cell r="CE28">
            <v>16</v>
          </cell>
          <cell r="CF28">
            <v>17</v>
          </cell>
          <cell r="CG28">
            <v>22</v>
          </cell>
          <cell r="CH28">
            <v>21</v>
          </cell>
          <cell r="CI28">
            <v>22</v>
          </cell>
          <cell r="CJ28">
            <v>21</v>
          </cell>
          <cell r="CK28">
            <v>24</v>
          </cell>
          <cell r="CL28">
            <v>27</v>
          </cell>
          <cell r="CM28">
            <v>26</v>
          </cell>
          <cell r="CN28">
            <v>27</v>
          </cell>
          <cell r="CO28">
            <v>27</v>
          </cell>
          <cell r="CP28">
            <v>30</v>
          </cell>
          <cell r="CQ28">
            <v>280</v>
          </cell>
        </row>
        <row r="29">
          <cell r="F29" t="str">
            <v>EPC</v>
          </cell>
          <cell r="G29">
            <v>0.25</v>
          </cell>
          <cell r="H29">
            <v>0.15</v>
          </cell>
          <cell r="I29">
            <v>0.21249999999999999</v>
          </cell>
          <cell r="K29">
            <v>6</v>
          </cell>
          <cell r="L29">
            <v>7</v>
          </cell>
          <cell r="M29">
            <v>8</v>
          </cell>
          <cell r="N29">
            <v>9</v>
          </cell>
          <cell r="O29">
            <v>10</v>
          </cell>
          <cell r="P29">
            <v>10</v>
          </cell>
          <cell r="Q29">
            <v>10</v>
          </cell>
          <cell r="R29">
            <v>9</v>
          </cell>
          <cell r="S29">
            <v>11</v>
          </cell>
          <cell r="T29">
            <v>12</v>
          </cell>
          <cell r="U29">
            <v>13</v>
          </cell>
          <cell r="V29">
            <v>12</v>
          </cell>
          <cell r="W29">
            <v>11</v>
          </cell>
          <cell r="X29">
            <v>11</v>
          </cell>
          <cell r="Y29">
            <v>12</v>
          </cell>
          <cell r="Z29">
            <v>12</v>
          </cell>
          <cell r="AA29">
            <v>13</v>
          </cell>
          <cell r="AB29">
            <v>12</v>
          </cell>
          <cell r="AC29">
            <v>13</v>
          </cell>
          <cell r="AD29">
            <v>13</v>
          </cell>
          <cell r="AE29">
            <v>12</v>
          </cell>
          <cell r="AF29">
            <v>13</v>
          </cell>
          <cell r="AG29">
            <v>15</v>
          </cell>
          <cell r="AH29">
            <v>14</v>
          </cell>
          <cell r="AI29">
            <v>15</v>
          </cell>
          <cell r="AJ29">
            <v>14</v>
          </cell>
          <cell r="AK29">
            <v>15</v>
          </cell>
          <cell r="AL29">
            <v>14</v>
          </cell>
          <cell r="AM29">
            <v>14</v>
          </cell>
          <cell r="AN29">
            <v>14</v>
          </cell>
          <cell r="AO29">
            <v>14</v>
          </cell>
          <cell r="AP29">
            <v>14</v>
          </cell>
          <cell r="AQ29">
            <v>14</v>
          </cell>
          <cell r="AR29">
            <v>13</v>
          </cell>
          <cell r="AS29">
            <v>14</v>
          </cell>
          <cell r="AT29">
            <v>14</v>
          </cell>
          <cell r="AU29">
            <v>15</v>
          </cell>
          <cell r="AV29">
            <v>15</v>
          </cell>
          <cell r="AW29">
            <v>15</v>
          </cell>
          <cell r="AX29">
            <v>15</v>
          </cell>
          <cell r="AY29">
            <v>16</v>
          </cell>
          <cell r="AZ29">
            <v>15</v>
          </cell>
          <cell r="BA29">
            <v>16</v>
          </cell>
          <cell r="BB29">
            <v>16</v>
          </cell>
          <cell r="BC29">
            <v>17</v>
          </cell>
          <cell r="BD29">
            <v>16</v>
          </cell>
          <cell r="BE29">
            <v>17</v>
          </cell>
          <cell r="BF29">
            <v>17</v>
          </cell>
          <cell r="BG29">
            <v>18</v>
          </cell>
          <cell r="BH29">
            <v>17</v>
          </cell>
          <cell r="BI29">
            <v>18</v>
          </cell>
          <cell r="BJ29">
            <v>17</v>
          </cell>
          <cell r="BK29">
            <v>19</v>
          </cell>
          <cell r="BL29">
            <v>18</v>
          </cell>
          <cell r="BM29">
            <v>18</v>
          </cell>
          <cell r="BN29">
            <v>17</v>
          </cell>
          <cell r="BO29">
            <v>18</v>
          </cell>
          <cell r="BP29">
            <v>18</v>
          </cell>
          <cell r="BQ29">
            <v>19</v>
          </cell>
          <cell r="BR29">
            <v>19</v>
          </cell>
          <cell r="BS29">
            <v>20</v>
          </cell>
          <cell r="BT29">
            <v>19</v>
          </cell>
          <cell r="BU29">
            <v>21</v>
          </cell>
          <cell r="BV29">
            <v>21</v>
          </cell>
          <cell r="BW29">
            <v>21</v>
          </cell>
          <cell r="BX29">
            <v>22</v>
          </cell>
          <cell r="CA29">
            <v>19</v>
          </cell>
          <cell r="CB29">
            <v>34.285714285714285</v>
          </cell>
          <cell r="CC29">
            <v>42.571428571428569</v>
          </cell>
          <cell r="CD29">
            <v>51.142857142857139</v>
          </cell>
          <cell r="CE29">
            <v>55</v>
          </cell>
          <cell r="CF29">
            <v>51</v>
          </cell>
          <cell r="CG29">
            <v>64</v>
          </cell>
          <cell r="CH29">
            <v>61</v>
          </cell>
          <cell r="CI29">
            <v>61</v>
          </cell>
          <cell r="CJ29">
            <v>63</v>
          </cell>
          <cell r="CK29">
            <v>69</v>
          </cell>
          <cell r="CL29">
            <v>74</v>
          </cell>
          <cell r="CM29">
            <v>75</v>
          </cell>
          <cell r="CN29">
            <v>80</v>
          </cell>
          <cell r="CO29">
            <v>81</v>
          </cell>
          <cell r="CP29">
            <v>91</v>
          </cell>
          <cell r="CQ29">
            <v>825</v>
          </cell>
        </row>
        <row r="30">
          <cell r="F30" t="str">
            <v>EPC</v>
          </cell>
          <cell r="G30">
            <v>0.2</v>
          </cell>
          <cell r="H30">
            <v>0.3</v>
          </cell>
          <cell r="I30">
            <v>0.13999999999999999</v>
          </cell>
          <cell r="K30">
            <v>1</v>
          </cell>
          <cell r="L30">
            <v>1</v>
          </cell>
          <cell r="M30">
            <v>1</v>
          </cell>
          <cell r="N30">
            <v>1</v>
          </cell>
          <cell r="O30">
            <v>1</v>
          </cell>
          <cell r="P30">
            <v>1</v>
          </cell>
          <cell r="Q30">
            <v>1</v>
          </cell>
          <cell r="R30">
            <v>1</v>
          </cell>
          <cell r="S30">
            <v>1</v>
          </cell>
          <cell r="T30">
            <v>1</v>
          </cell>
          <cell r="U30">
            <v>1</v>
          </cell>
          <cell r="V30">
            <v>1</v>
          </cell>
          <cell r="W30">
            <v>1</v>
          </cell>
          <cell r="X30">
            <v>1</v>
          </cell>
          <cell r="Y30">
            <v>1</v>
          </cell>
          <cell r="Z30">
            <v>1</v>
          </cell>
          <cell r="AA30">
            <v>1</v>
          </cell>
          <cell r="AB30">
            <v>1</v>
          </cell>
          <cell r="AC30">
            <v>2</v>
          </cell>
          <cell r="AD30">
            <v>2</v>
          </cell>
          <cell r="AE30">
            <v>2</v>
          </cell>
          <cell r="AF30">
            <v>2</v>
          </cell>
          <cell r="AG30">
            <v>2</v>
          </cell>
          <cell r="AH30">
            <v>2</v>
          </cell>
          <cell r="AI30">
            <v>2</v>
          </cell>
          <cell r="AJ30">
            <v>2</v>
          </cell>
          <cell r="AK30">
            <v>2</v>
          </cell>
          <cell r="AL30">
            <v>2</v>
          </cell>
          <cell r="AM30">
            <v>2</v>
          </cell>
          <cell r="AN30">
            <v>2</v>
          </cell>
          <cell r="AO30">
            <v>2</v>
          </cell>
          <cell r="AP30">
            <v>2</v>
          </cell>
          <cell r="AQ30">
            <v>2</v>
          </cell>
          <cell r="AR30">
            <v>2</v>
          </cell>
          <cell r="AS30">
            <v>2</v>
          </cell>
          <cell r="AT30">
            <v>2</v>
          </cell>
          <cell r="AU30">
            <v>2</v>
          </cell>
          <cell r="AV30">
            <v>2</v>
          </cell>
          <cell r="AW30">
            <v>2</v>
          </cell>
          <cell r="AX30">
            <v>2</v>
          </cell>
          <cell r="AY30">
            <v>2</v>
          </cell>
          <cell r="AZ30">
            <v>2</v>
          </cell>
          <cell r="BA30">
            <v>2</v>
          </cell>
          <cell r="BB30">
            <v>2</v>
          </cell>
          <cell r="BC30">
            <v>2</v>
          </cell>
          <cell r="BD30">
            <v>2</v>
          </cell>
          <cell r="BE30">
            <v>2</v>
          </cell>
          <cell r="BF30">
            <v>2</v>
          </cell>
          <cell r="BG30">
            <v>2</v>
          </cell>
          <cell r="BH30">
            <v>2</v>
          </cell>
          <cell r="BI30">
            <v>2</v>
          </cell>
          <cell r="BJ30">
            <v>2</v>
          </cell>
          <cell r="BK30">
            <v>3</v>
          </cell>
          <cell r="BL30">
            <v>3</v>
          </cell>
          <cell r="BM30">
            <v>3</v>
          </cell>
          <cell r="BN30">
            <v>3</v>
          </cell>
          <cell r="BO30">
            <v>3</v>
          </cell>
          <cell r="BP30">
            <v>3</v>
          </cell>
          <cell r="BQ30">
            <v>3</v>
          </cell>
          <cell r="BR30">
            <v>3</v>
          </cell>
          <cell r="BS30">
            <v>3</v>
          </cell>
          <cell r="BT30">
            <v>3</v>
          </cell>
          <cell r="BU30">
            <v>3</v>
          </cell>
          <cell r="BV30">
            <v>3</v>
          </cell>
          <cell r="BW30">
            <v>3</v>
          </cell>
          <cell r="BX30">
            <v>3</v>
          </cell>
          <cell r="CA30">
            <v>2</v>
          </cell>
          <cell r="CB30">
            <v>4.4285714285714288</v>
          </cell>
          <cell r="CC30">
            <v>4.2857142857142856</v>
          </cell>
          <cell r="CD30">
            <v>4.2857142857142856</v>
          </cell>
          <cell r="CE30">
            <v>5</v>
          </cell>
          <cell r="CF30">
            <v>8</v>
          </cell>
          <cell r="CG30">
            <v>9</v>
          </cell>
          <cell r="CH30">
            <v>9</v>
          </cell>
          <cell r="CI30">
            <v>9</v>
          </cell>
          <cell r="CJ30">
            <v>9</v>
          </cell>
          <cell r="CK30">
            <v>9</v>
          </cell>
          <cell r="CL30">
            <v>9</v>
          </cell>
          <cell r="CM30">
            <v>9</v>
          </cell>
          <cell r="CN30">
            <v>13</v>
          </cell>
          <cell r="CO30">
            <v>13</v>
          </cell>
          <cell r="CP30">
            <v>13</v>
          </cell>
          <cell r="CQ30">
            <v>115</v>
          </cell>
        </row>
        <row r="31">
          <cell r="F31" t="str">
            <v>EPC</v>
          </cell>
          <cell r="G31">
            <v>0.25</v>
          </cell>
          <cell r="H31">
            <v>0.2</v>
          </cell>
          <cell r="I31">
            <v>0.2</v>
          </cell>
          <cell r="K31">
            <v>6</v>
          </cell>
          <cell r="L31">
            <v>6</v>
          </cell>
          <cell r="M31">
            <v>7</v>
          </cell>
          <cell r="N31">
            <v>7</v>
          </cell>
          <cell r="O31">
            <v>7</v>
          </cell>
          <cell r="P31">
            <v>8</v>
          </cell>
          <cell r="Q31">
            <v>8</v>
          </cell>
          <cell r="R31">
            <v>7</v>
          </cell>
          <cell r="S31">
            <v>8</v>
          </cell>
          <cell r="T31">
            <v>9</v>
          </cell>
          <cell r="U31">
            <v>9</v>
          </cell>
          <cell r="V31">
            <v>9</v>
          </cell>
          <cell r="W31">
            <v>8</v>
          </cell>
          <cell r="X31">
            <v>7</v>
          </cell>
          <cell r="Y31">
            <v>8</v>
          </cell>
          <cell r="Z31">
            <v>8</v>
          </cell>
          <cell r="AA31">
            <v>9</v>
          </cell>
          <cell r="AB31">
            <v>8</v>
          </cell>
          <cell r="AC31">
            <v>9</v>
          </cell>
          <cell r="AD31">
            <v>8</v>
          </cell>
          <cell r="AE31">
            <v>8</v>
          </cell>
          <cell r="AF31">
            <v>9</v>
          </cell>
          <cell r="AG31">
            <v>10</v>
          </cell>
          <cell r="AH31">
            <v>10</v>
          </cell>
          <cell r="AI31">
            <v>10</v>
          </cell>
          <cell r="AJ31">
            <v>10</v>
          </cell>
          <cell r="AK31">
            <v>11</v>
          </cell>
          <cell r="AL31">
            <v>11</v>
          </cell>
          <cell r="AM31">
            <v>11</v>
          </cell>
          <cell r="AN31">
            <v>11</v>
          </cell>
          <cell r="AO31">
            <v>12</v>
          </cell>
          <cell r="AP31">
            <v>11</v>
          </cell>
          <cell r="AQ31">
            <v>12</v>
          </cell>
          <cell r="AR31">
            <v>11</v>
          </cell>
          <cell r="AS31">
            <v>11</v>
          </cell>
          <cell r="AT31">
            <v>11</v>
          </cell>
          <cell r="AU31">
            <v>11</v>
          </cell>
          <cell r="AV31">
            <v>11</v>
          </cell>
          <cell r="AW31">
            <v>11</v>
          </cell>
          <cell r="AX31">
            <v>10</v>
          </cell>
          <cell r="AY31">
            <v>11</v>
          </cell>
          <cell r="AZ31">
            <v>10</v>
          </cell>
          <cell r="BA31">
            <v>11</v>
          </cell>
          <cell r="BB31">
            <v>10</v>
          </cell>
          <cell r="BC31">
            <v>11</v>
          </cell>
          <cell r="BD31">
            <v>11</v>
          </cell>
          <cell r="BE31">
            <v>11</v>
          </cell>
          <cell r="BF31">
            <v>11</v>
          </cell>
          <cell r="BG31">
            <v>12</v>
          </cell>
          <cell r="BH31">
            <v>12</v>
          </cell>
          <cell r="BI31">
            <v>12</v>
          </cell>
          <cell r="BJ31">
            <v>12</v>
          </cell>
          <cell r="BK31">
            <v>14</v>
          </cell>
          <cell r="BL31">
            <v>13</v>
          </cell>
          <cell r="BM31">
            <v>14</v>
          </cell>
          <cell r="BN31">
            <v>13</v>
          </cell>
          <cell r="BO31">
            <v>15</v>
          </cell>
          <cell r="BP31">
            <v>14</v>
          </cell>
          <cell r="BQ31">
            <v>15</v>
          </cell>
          <cell r="BR31">
            <v>15</v>
          </cell>
          <cell r="BS31">
            <v>15</v>
          </cell>
          <cell r="BT31">
            <v>15</v>
          </cell>
          <cell r="BU31">
            <v>16</v>
          </cell>
          <cell r="BV31">
            <v>15</v>
          </cell>
          <cell r="BW31">
            <v>15</v>
          </cell>
          <cell r="BX31">
            <v>15</v>
          </cell>
          <cell r="CA31">
            <v>21</v>
          </cell>
          <cell r="CB31">
            <v>29</v>
          </cell>
          <cell r="CC31">
            <v>32.714285714285715</v>
          </cell>
          <cell r="CD31">
            <v>37.285714285714285</v>
          </cell>
          <cell r="CE31">
            <v>37</v>
          </cell>
          <cell r="CF31">
            <v>34</v>
          </cell>
          <cell r="CG31">
            <v>44</v>
          </cell>
          <cell r="CH31">
            <v>47</v>
          </cell>
          <cell r="CI31">
            <v>50</v>
          </cell>
          <cell r="CJ31">
            <v>47</v>
          </cell>
          <cell r="CK31">
            <v>46</v>
          </cell>
          <cell r="CL31">
            <v>48</v>
          </cell>
          <cell r="CM31">
            <v>52</v>
          </cell>
          <cell r="CN31">
            <v>61</v>
          </cell>
          <cell r="CO31">
            <v>63</v>
          </cell>
          <cell r="CP31">
            <v>67</v>
          </cell>
          <cell r="CQ31">
            <v>596</v>
          </cell>
        </row>
        <row r="32">
          <cell r="F32" t="str">
            <v>EPC</v>
          </cell>
          <cell r="G32">
            <v>0.3</v>
          </cell>
          <cell r="H32">
            <v>0.2</v>
          </cell>
          <cell r="I32">
            <v>0.24</v>
          </cell>
          <cell r="K32">
            <v>7</v>
          </cell>
          <cell r="L32">
            <v>7</v>
          </cell>
          <cell r="M32">
            <v>7</v>
          </cell>
          <cell r="N32">
            <v>7</v>
          </cell>
          <cell r="O32">
            <v>8</v>
          </cell>
          <cell r="P32">
            <v>9</v>
          </cell>
          <cell r="Q32">
            <v>9</v>
          </cell>
          <cell r="R32">
            <v>8</v>
          </cell>
          <cell r="S32">
            <v>9</v>
          </cell>
          <cell r="T32">
            <v>10</v>
          </cell>
          <cell r="U32">
            <v>11</v>
          </cell>
          <cell r="V32">
            <v>11</v>
          </cell>
          <cell r="W32">
            <v>10</v>
          </cell>
          <cell r="X32">
            <v>10</v>
          </cell>
          <cell r="Y32">
            <v>11</v>
          </cell>
          <cell r="Z32">
            <v>12</v>
          </cell>
          <cell r="AA32">
            <v>12</v>
          </cell>
          <cell r="AB32">
            <v>12</v>
          </cell>
          <cell r="AC32">
            <v>12</v>
          </cell>
          <cell r="AD32">
            <v>12</v>
          </cell>
          <cell r="AE32">
            <v>12</v>
          </cell>
          <cell r="AF32">
            <v>13</v>
          </cell>
          <cell r="AG32">
            <v>14</v>
          </cell>
          <cell r="AH32">
            <v>13</v>
          </cell>
          <cell r="AI32">
            <v>13</v>
          </cell>
          <cell r="AJ32">
            <v>13</v>
          </cell>
          <cell r="AK32">
            <v>14</v>
          </cell>
          <cell r="AL32">
            <v>13</v>
          </cell>
          <cell r="AM32">
            <v>13</v>
          </cell>
          <cell r="AN32">
            <v>13</v>
          </cell>
          <cell r="AO32">
            <v>14</v>
          </cell>
          <cell r="AP32">
            <v>13</v>
          </cell>
          <cell r="AQ32">
            <v>13</v>
          </cell>
          <cell r="AR32">
            <v>13</v>
          </cell>
          <cell r="AS32">
            <v>13</v>
          </cell>
          <cell r="AT32">
            <v>13</v>
          </cell>
          <cell r="AU32">
            <v>14</v>
          </cell>
          <cell r="AV32">
            <v>13</v>
          </cell>
          <cell r="AW32">
            <v>14</v>
          </cell>
          <cell r="AX32">
            <v>13</v>
          </cell>
          <cell r="AY32">
            <v>15</v>
          </cell>
          <cell r="AZ32">
            <v>14</v>
          </cell>
          <cell r="BA32">
            <v>15</v>
          </cell>
          <cell r="BB32">
            <v>15</v>
          </cell>
          <cell r="BC32">
            <v>16</v>
          </cell>
          <cell r="BD32">
            <v>15</v>
          </cell>
          <cell r="BE32">
            <v>16</v>
          </cell>
          <cell r="BF32">
            <v>16</v>
          </cell>
          <cell r="BG32">
            <v>17</v>
          </cell>
          <cell r="BH32">
            <v>16</v>
          </cell>
          <cell r="BI32">
            <v>16</v>
          </cell>
          <cell r="BJ32">
            <v>15</v>
          </cell>
          <cell r="BK32">
            <v>17</v>
          </cell>
          <cell r="BL32">
            <v>16</v>
          </cell>
          <cell r="BM32">
            <v>16</v>
          </cell>
          <cell r="BN32">
            <v>16</v>
          </cell>
          <cell r="BO32">
            <v>17</v>
          </cell>
          <cell r="BP32">
            <v>16</v>
          </cell>
          <cell r="BQ32">
            <v>18</v>
          </cell>
          <cell r="BR32">
            <v>17</v>
          </cell>
          <cell r="BS32">
            <v>18</v>
          </cell>
          <cell r="BT32">
            <v>17</v>
          </cell>
          <cell r="BU32">
            <v>19</v>
          </cell>
          <cell r="BV32">
            <v>19</v>
          </cell>
          <cell r="BW32">
            <v>19</v>
          </cell>
          <cell r="BX32">
            <v>19</v>
          </cell>
          <cell r="CA32">
            <v>18</v>
          </cell>
          <cell r="CB32">
            <v>31.428571428571427</v>
          </cell>
          <cell r="CC32">
            <v>37</v>
          </cell>
          <cell r="CD32">
            <v>44.571428571428569</v>
          </cell>
          <cell r="CE32">
            <v>52</v>
          </cell>
          <cell r="CF32">
            <v>49</v>
          </cell>
          <cell r="CG32">
            <v>59</v>
          </cell>
          <cell r="CH32">
            <v>57</v>
          </cell>
          <cell r="CI32">
            <v>58</v>
          </cell>
          <cell r="CJ32">
            <v>58</v>
          </cell>
          <cell r="CK32">
            <v>63</v>
          </cell>
          <cell r="CL32">
            <v>69</v>
          </cell>
          <cell r="CM32">
            <v>69</v>
          </cell>
          <cell r="CN32">
            <v>72</v>
          </cell>
          <cell r="CO32">
            <v>74</v>
          </cell>
          <cell r="CP32">
            <v>82</v>
          </cell>
          <cell r="CQ32">
            <v>762</v>
          </cell>
        </row>
        <row r="33">
          <cell r="F33" t="str">
            <v>EPC</v>
          </cell>
          <cell r="G33">
            <v>0.2</v>
          </cell>
          <cell r="H33">
            <v>0.3</v>
          </cell>
          <cell r="I33">
            <v>0.13999999999999999</v>
          </cell>
          <cell r="K33">
            <v>1</v>
          </cell>
          <cell r="L33">
            <v>1</v>
          </cell>
          <cell r="M33">
            <v>1</v>
          </cell>
          <cell r="N33">
            <v>0</v>
          </cell>
          <cell r="O33">
            <v>1</v>
          </cell>
          <cell r="P33">
            <v>1</v>
          </cell>
          <cell r="Q33">
            <v>1</v>
          </cell>
          <cell r="R33">
            <v>1</v>
          </cell>
          <cell r="S33">
            <v>1</v>
          </cell>
          <cell r="T33">
            <v>1</v>
          </cell>
          <cell r="U33">
            <v>1</v>
          </cell>
          <cell r="V33">
            <v>1</v>
          </cell>
          <cell r="W33">
            <v>1</v>
          </cell>
          <cell r="X33">
            <v>1</v>
          </cell>
          <cell r="Y33">
            <v>2</v>
          </cell>
          <cell r="Z33">
            <v>2</v>
          </cell>
          <cell r="AA33">
            <v>2</v>
          </cell>
          <cell r="AB33">
            <v>2</v>
          </cell>
          <cell r="AC33">
            <v>2</v>
          </cell>
          <cell r="AD33">
            <v>3</v>
          </cell>
          <cell r="AE33">
            <v>3</v>
          </cell>
          <cell r="AF33">
            <v>3</v>
          </cell>
          <cell r="AG33">
            <v>3</v>
          </cell>
          <cell r="AH33">
            <v>3</v>
          </cell>
          <cell r="AI33">
            <v>3</v>
          </cell>
          <cell r="AJ33">
            <v>3</v>
          </cell>
          <cell r="AK33">
            <v>4</v>
          </cell>
          <cell r="AL33">
            <v>3</v>
          </cell>
          <cell r="AM33">
            <v>4</v>
          </cell>
          <cell r="AN33">
            <v>3</v>
          </cell>
          <cell r="AO33">
            <v>4</v>
          </cell>
          <cell r="AP33">
            <v>4</v>
          </cell>
          <cell r="AQ33">
            <v>4</v>
          </cell>
          <cell r="AR33">
            <v>3</v>
          </cell>
          <cell r="AS33">
            <v>3</v>
          </cell>
          <cell r="AT33">
            <v>3</v>
          </cell>
          <cell r="AU33">
            <v>4</v>
          </cell>
          <cell r="AV33">
            <v>3</v>
          </cell>
          <cell r="AW33">
            <v>4</v>
          </cell>
          <cell r="AX33">
            <v>3</v>
          </cell>
          <cell r="AY33">
            <v>4</v>
          </cell>
          <cell r="AZ33">
            <v>3</v>
          </cell>
          <cell r="BA33">
            <v>4</v>
          </cell>
          <cell r="BB33">
            <v>4</v>
          </cell>
          <cell r="BC33">
            <v>4</v>
          </cell>
          <cell r="BD33">
            <v>4</v>
          </cell>
          <cell r="BE33">
            <v>4</v>
          </cell>
          <cell r="BF33">
            <v>4</v>
          </cell>
          <cell r="BG33">
            <v>4</v>
          </cell>
          <cell r="BH33">
            <v>4</v>
          </cell>
          <cell r="BI33">
            <v>4</v>
          </cell>
          <cell r="BJ33">
            <v>4</v>
          </cell>
          <cell r="BK33">
            <v>5</v>
          </cell>
          <cell r="BL33">
            <v>4</v>
          </cell>
          <cell r="BM33">
            <v>5</v>
          </cell>
          <cell r="BN33">
            <v>4</v>
          </cell>
          <cell r="BO33">
            <v>5</v>
          </cell>
          <cell r="BP33">
            <v>5</v>
          </cell>
          <cell r="BQ33">
            <v>5</v>
          </cell>
          <cell r="BR33">
            <v>5</v>
          </cell>
          <cell r="BS33">
            <v>5</v>
          </cell>
          <cell r="BT33">
            <v>5</v>
          </cell>
          <cell r="BU33">
            <v>5</v>
          </cell>
          <cell r="BV33">
            <v>5</v>
          </cell>
          <cell r="BW33">
            <v>5</v>
          </cell>
          <cell r="BX33">
            <v>5</v>
          </cell>
          <cell r="CA33">
            <v>4</v>
          </cell>
          <cell r="CB33">
            <v>3.4285714285714284</v>
          </cell>
          <cell r="CC33">
            <v>4.2857142857142856</v>
          </cell>
          <cell r="CD33">
            <v>4.2857142857142856</v>
          </cell>
          <cell r="CE33">
            <v>8</v>
          </cell>
          <cell r="CF33">
            <v>11</v>
          </cell>
          <cell r="CG33">
            <v>13</v>
          </cell>
          <cell r="CH33">
            <v>15</v>
          </cell>
          <cell r="CI33">
            <v>16</v>
          </cell>
          <cell r="CJ33">
            <v>15</v>
          </cell>
          <cell r="CK33">
            <v>16</v>
          </cell>
          <cell r="CL33">
            <v>18</v>
          </cell>
          <cell r="CM33">
            <v>17</v>
          </cell>
          <cell r="CN33">
            <v>20</v>
          </cell>
          <cell r="CO33">
            <v>21</v>
          </cell>
          <cell r="CP33">
            <v>22</v>
          </cell>
          <cell r="CQ33">
            <v>192</v>
          </cell>
        </row>
        <row r="34">
          <cell r="F34" t="str">
            <v>EPC</v>
          </cell>
          <cell r="G34">
            <v>0.25</v>
          </cell>
          <cell r="H34">
            <v>0.3</v>
          </cell>
          <cell r="I34">
            <v>0.17499999999999999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1</v>
          </cell>
          <cell r="Z34">
            <v>1</v>
          </cell>
          <cell r="AA34">
            <v>1</v>
          </cell>
          <cell r="AB34">
            <v>1</v>
          </cell>
          <cell r="AC34">
            <v>1</v>
          </cell>
          <cell r="AD34">
            <v>1</v>
          </cell>
          <cell r="AE34">
            <v>1</v>
          </cell>
          <cell r="AF34">
            <v>1</v>
          </cell>
          <cell r="AG34">
            <v>1</v>
          </cell>
          <cell r="AH34">
            <v>1</v>
          </cell>
          <cell r="AI34">
            <v>1</v>
          </cell>
          <cell r="AJ34">
            <v>1</v>
          </cell>
          <cell r="AK34">
            <v>1</v>
          </cell>
          <cell r="AL34">
            <v>1</v>
          </cell>
          <cell r="AM34">
            <v>1</v>
          </cell>
          <cell r="AN34">
            <v>1</v>
          </cell>
          <cell r="AO34">
            <v>2</v>
          </cell>
          <cell r="AP34">
            <v>1</v>
          </cell>
          <cell r="AQ34">
            <v>2</v>
          </cell>
          <cell r="AR34">
            <v>1</v>
          </cell>
          <cell r="AS34">
            <v>1</v>
          </cell>
          <cell r="AT34">
            <v>1</v>
          </cell>
          <cell r="AU34">
            <v>1</v>
          </cell>
          <cell r="AV34">
            <v>1</v>
          </cell>
          <cell r="AW34">
            <v>1</v>
          </cell>
          <cell r="AX34">
            <v>1</v>
          </cell>
          <cell r="AY34">
            <v>1</v>
          </cell>
          <cell r="AZ34">
            <v>1</v>
          </cell>
          <cell r="BA34">
            <v>1</v>
          </cell>
          <cell r="BB34">
            <v>1</v>
          </cell>
          <cell r="BC34">
            <v>2</v>
          </cell>
          <cell r="BD34">
            <v>2</v>
          </cell>
          <cell r="BE34">
            <v>2</v>
          </cell>
          <cell r="BF34">
            <v>2</v>
          </cell>
          <cell r="BG34">
            <v>2</v>
          </cell>
          <cell r="BH34">
            <v>2</v>
          </cell>
          <cell r="BI34">
            <v>2</v>
          </cell>
          <cell r="BJ34">
            <v>2</v>
          </cell>
          <cell r="BK34">
            <v>2</v>
          </cell>
          <cell r="BL34">
            <v>2</v>
          </cell>
          <cell r="BM34">
            <v>2</v>
          </cell>
          <cell r="BN34">
            <v>2</v>
          </cell>
          <cell r="BO34">
            <v>2</v>
          </cell>
          <cell r="BP34">
            <v>2</v>
          </cell>
          <cell r="BQ34">
            <v>2</v>
          </cell>
          <cell r="BR34">
            <v>2</v>
          </cell>
          <cell r="BS34">
            <v>2</v>
          </cell>
          <cell r="BT34">
            <v>2</v>
          </cell>
          <cell r="BU34">
            <v>2</v>
          </cell>
          <cell r="BV34">
            <v>2</v>
          </cell>
          <cell r="BW34">
            <v>2</v>
          </cell>
          <cell r="BX34">
            <v>2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4</v>
          </cell>
          <cell r="CF34">
            <v>4</v>
          </cell>
          <cell r="CG34">
            <v>4</v>
          </cell>
          <cell r="CH34">
            <v>5</v>
          </cell>
          <cell r="CI34">
            <v>6</v>
          </cell>
          <cell r="CJ34">
            <v>4</v>
          </cell>
          <cell r="CK34">
            <v>4</v>
          </cell>
          <cell r="CL34">
            <v>8</v>
          </cell>
          <cell r="CM34">
            <v>9</v>
          </cell>
          <cell r="CN34">
            <v>9</v>
          </cell>
          <cell r="CO34">
            <v>9</v>
          </cell>
          <cell r="CP34">
            <v>9</v>
          </cell>
          <cell r="CQ34">
            <v>75</v>
          </cell>
        </row>
        <row r="35">
          <cell r="F35" t="str">
            <v>EPC</v>
          </cell>
          <cell r="G35">
            <v>0.2</v>
          </cell>
          <cell r="H35">
            <v>0.25</v>
          </cell>
          <cell r="I35">
            <v>0.15000000000000002</v>
          </cell>
          <cell r="K35">
            <v>1</v>
          </cell>
          <cell r="L35">
            <v>1</v>
          </cell>
          <cell r="M35">
            <v>1</v>
          </cell>
          <cell r="N35">
            <v>1</v>
          </cell>
          <cell r="O35">
            <v>1</v>
          </cell>
          <cell r="P35">
            <v>1</v>
          </cell>
          <cell r="Q35">
            <v>1</v>
          </cell>
          <cell r="R35">
            <v>1</v>
          </cell>
          <cell r="S35">
            <v>1</v>
          </cell>
          <cell r="T35">
            <v>1</v>
          </cell>
          <cell r="U35">
            <v>1</v>
          </cell>
          <cell r="V35">
            <v>1</v>
          </cell>
          <cell r="W35">
            <v>1</v>
          </cell>
          <cell r="X35">
            <v>1</v>
          </cell>
          <cell r="Y35">
            <v>1</v>
          </cell>
          <cell r="Z35">
            <v>1</v>
          </cell>
          <cell r="AA35">
            <v>2</v>
          </cell>
          <cell r="AB35">
            <v>2</v>
          </cell>
          <cell r="AC35">
            <v>2</v>
          </cell>
          <cell r="AD35">
            <v>2</v>
          </cell>
          <cell r="AE35">
            <v>2</v>
          </cell>
          <cell r="AF35">
            <v>2</v>
          </cell>
          <cell r="AG35">
            <v>2</v>
          </cell>
          <cell r="AH35">
            <v>2</v>
          </cell>
          <cell r="AI35">
            <v>2</v>
          </cell>
          <cell r="AJ35">
            <v>2</v>
          </cell>
          <cell r="AK35">
            <v>2</v>
          </cell>
          <cell r="AL35">
            <v>2</v>
          </cell>
          <cell r="AM35">
            <v>2</v>
          </cell>
          <cell r="AN35">
            <v>2</v>
          </cell>
          <cell r="AO35">
            <v>2</v>
          </cell>
          <cell r="AP35">
            <v>2</v>
          </cell>
          <cell r="AQ35">
            <v>2</v>
          </cell>
          <cell r="AR35">
            <v>2</v>
          </cell>
          <cell r="AS35">
            <v>2</v>
          </cell>
          <cell r="AT35">
            <v>2</v>
          </cell>
          <cell r="AU35">
            <v>2</v>
          </cell>
          <cell r="AV35">
            <v>2</v>
          </cell>
          <cell r="AW35">
            <v>2</v>
          </cell>
          <cell r="AX35">
            <v>2</v>
          </cell>
          <cell r="AY35">
            <v>2</v>
          </cell>
          <cell r="AZ35">
            <v>2</v>
          </cell>
          <cell r="BA35">
            <v>2</v>
          </cell>
          <cell r="BB35">
            <v>2</v>
          </cell>
          <cell r="BC35">
            <v>2</v>
          </cell>
          <cell r="BD35">
            <v>2</v>
          </cell>
          <cell r="BE35">
            <v>2</v>
          </cell>
          <cell r="BF35">
            <v>2</v>
          </cell>
          <cell r="BG35">
            <v>2</v>
          </cell>
          <cell r="BH35">
            <v>2</v>
          </cell>
          <cell r="BI35">
            <v>2</v>
          </cell>
          <cell r="BJ35">
            <v>2</v>
          </cell>
          <cell r="BK35">
            <v>2</v>
          </cell>
          <cell r="BL35">
            <v>2</v>
          </cell>
          <cell r="BM35">
            <v>2</v>
          </cell>
          <cell r="BN35">
            <v>2</v>
          </cell>
          <cell r="BO35">
            <v>2</v>
          </cell>
          <cell r="BP35">
            <v>2</v>
          </cell>
          <cell r="BQ35">
            <v>2</v>
          </cell>
          <cell r="BR35">
            <v>2</v>
          </cell>
          <cell r="BS35">
            <v>2</v>
          </cell>
          <cell r="BT35">
            <v>2</v>
          </cell>
          <cell r="BU35">
            <v>3</v>
          </cell>
          <cell r="BV35">
            <v>3</v>
          </cell>
          <cell r="BW35">
            <v>3</v>
          </cell>
          <cell r="BX35">
            <v>3</v>
          </cell>
          <cell r="CA35">
            <v>2</v>
          </cell>
          <cell r="CB35">
            <v>4.4285714285714288</v>
          </cell>
          <cell r="CC35">
            <v>4.2857142857142856</v>
          </cell>
          <cell r="CD35">
            <v>4.2857142857142856</v>
          </cell>
          <cell r="CE35">
            <v>6</v>
          </cell>
          <cell r="CF35">
            <v>8</v>
          </cell>
          <cell r="CG35">
            <v>9</v>
          </cell>
          <cell r="CH35">
            <v>9</v>
          </cell>
          <cell r="CI35">
            <v>9</v>
          </cell>
          <cell r="CJ35">
            <v>9</v>
          </cell>
          <cell r="CK35">
            <v>9</v>
          </cell>
          <cell r="CL35">
            <v>9</v>
          </cell>
          <cell r="CM35">
            <v>9</v>
          </cell>
          <cell r="CN35">
            <v>9</v>
          </cell>
          <cell r="CO35">
            <v>9</v>
          </cell>
          <cell r="CP35">
            <v>12</v>
          </cell>
          <cell r="CQ35">
            <v>107</v>
          </cell>
        </row>
        <row r="36">
          <cell r="F36" t="str">
            <v>EPC</v>
          </cell>
          <cell r="G36">
            <v>0.2</v>
          </cell>
          <cell r="H36">
            <v>0.3</v>
          </cell>
          <cell r="I36">
            <v>0.13999999999999999</v>
          </cell>
          <cell r="K36">
            <v>5</v>
          </cell>
          <cell r="L36">
            <v>5</v>
          </cell>
          <cell r="M36">
            <v>6</v>
          </cell>
          <cell r="N36">
            <v>6</v>
          </cell>
          <cell r="O36">
            <v>7</v>
          </cell>
          <cell r="P36">
            <v>7</v>
          </cell>
          <cell r="Q36">
            <v>7</v>
          </cell>
          <cell r="R36">
            <v>6</v>
          </cell>
          <cell r="S36">
            <v>7</v>
          </cell>
          <cell r="T36">
            <v>9</v>
          </cell>
          <cell r="U36">
            <v>9</v>
          </cell>
          <cell r="V36">
            <v>8</v>
          </cell>
          <cell r="W36">
            <v>8</v>
          </cell>
          <cell r="X36">
            <v>10</v>
          </cell>
          <cell r="Y36">
            <v>14</v>
          </cell>
          <cell r="Z36">
            <v>15</v>
          </cell>
          <cell r="AA36">
            <v>16</v>
          </cell>
          <cell r="AB36">
            <v>16</v>
          </cell>
          <cell r="AC36">
            <v>18</v>
          </cell>
          <cell r="AD36">
            <v>19</v>
          </cell>
          <cell r="AE36">
            <v>20</v>
          </cell>
          <cell r="AF36">
            <v>21</v>
          </cell>
          <cell r="AG36">
            <v>24</v>
          </cell>
          <cell r="AH36">
            <v>23</v>
          </cell>
          <cell r="AI36">
            <v>23</v>
          </cell>
          <cell r="AJ36">
            <v>23</v>
          </cell>
          <cell r="AK36">
            <v>25</v>
          </cell>
          <cell r="AL36">
            <v>24</v>
          </cell>
          <cell r="AM36">
            <v>25</v>
          </cell>
          <cell r="AN36">
            <v>24</v>
          </cell>
          <cell r="AO36">
            <v>26</v>
          </cell>
          <cell r="AP36">
            <v>25</v>
          </cell>
          <cell r="AQ36">
            <v>26</v>
          </cell>
          <cell r="AR36">
            <v>25</v>
          </cell>
          <cell r="AS36">
            <v>26</v>
          </cell>
          <cell r="AT36">
            <v>24</v>
          </cell>
          <cell r="AU36">
            <v>26</v>
          </cell>
          <cell r="AV36">
            <v>25</v>
          </cell>
          <cell r="AW36">
            <v>26</v>
          </cell>
          <cell r="AX36">
            <v>24</v>
          </cell>
          <cell r="AY36">
            <v>26</v>
          </cell>
          <cell r="AZ36">
            <v>25</v>
          </cell>
          <cell r="BA36">
            <v>26</v>
          </cell>
          <cell r="BB36">
            <v>25</v>
          </cell>
          <cell r="BC36">
            <v>27</v>
          </cell>
          <cell r="BD36">
            <v>26</v>
          </cell>
          <cell r="BE36">
            <v>27</v>
          </cell>
          <cell r="BF36">
            <v>27</v>
          </cell>
          <cell r="BG36">
            <v>29</v>
          </cell>
          <cell r="BH36">
            <v>28</v>
          </cell>
          <cell r="BI36">
            <v>29</v>
          </cell>
          <cell r="BJ36">
            <v>28</v>
          </cell>
          <cell r="BK36">
            <v>31</v>
          </cell>
          <cell r="BL36">
            <v>30</v>
          </cell>
          <cell r="BM36">
            <v>31</v>
          </cell>
          <cell r="BN36">
            <v>30</v>
          </cell>
          <cell r="BO36">
            <v>33</v>
          </cell>
          <cell r="BP36">
            <v>32</v>
          </cell>
          <cell r="BQ36">
            <v>34</v>
          </cell>
          <cell r="BR36">
            <v>33</v>
          </cell>
          <cell r="BS36">
            <v>35</v>
          </cell>
          <cell r="BT36">
            <v>33</v>
          </cell>
          <cell r="BU36">
            <v>35</v>
          </cell>
          <cell r="BV36">
            <v>35</v>
          </cell>
          <cell r="BW36">
            <v>34</v>
          </cell>
          <cell r="BX36">
            <v>35</v>
          </cell>
          <cell r="CA36">
            <v>19</v>
          </cell>
          <cell r="CB36">
            <v>25</v>
          </cell>
          <cell r="CC36">
            <v>29</v>
          </cell>
          <cell r="CD36">
            <v>36</v>
          </cell>
          <cell r="CE36">
            <v>64</v>
          </cell>
          <cell r="CF36">
            <v>76</v>
          </cell>
          <cell r="CG36">
            <v>102</v>
          </cell>
          <cell r="CH36">
            <v>105</v>
          </cell>
          <cell r="CI36">
            <v>113</v>
          </cell>
          <cell r="CJ36">
            <v>108</v>
          </cell>
          <cell r="CK36">
            <v>112</v>
          </cell>
          <cell r="CL36">
            <v>117</v>
          </cell>
          <cell r="CM36">
            <v>122</v>
          </cell>
          <cell r="CN36">
            <v>136</v>
          </cell>
          <cell r="CO36">
            <v>143</v>
          </cell>
          <cell r="CP36">
            <v>152</v>
          </cell>
          <cell r="CQ36">
            <v>1350</v>
          </cell>
        </row>
        <row r="37">
          <cell r="F37" t="str">
            <v>EPC</v>
          </cell>
          <cell r="G37">
            <v>0.25</v>
          </cell>
          <cell r="H37">
            <v>0.15</v>
          </cell>
          <cell r="I37">
            <v>0.21249999999999999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F38" t="str">
            <v>EPC</v>
          </cell>
          <cell r="G38">
            <v>0.25</v>
          </cell>
          <cell r="H38">
            <v>0.25</v>
          </cell>
          <cell r="I38">
            <v>0.1875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</row>
        <row r="39">
          <cell r="F39" t="str">
            <v>EPC</v>
          </cell>
          <cell r="G39">
            <v>0.25</v>
          </cell>
          <cell r="H39">
            <v>0.25</v>
          </cell>
          <cell r="I39">
            <v>0.1875</v>
          </cell>
          <cell r="K39">
            <v>1</v>
          </cell>
          <cell r="L39">
            <v>2</v>
          </cell>
          <cell r="M39">
            <v>1</v>
          </cell>
          <cell r="N39">
            <v>1</v>
          </cell>
          <cell r="O39">
            <v>1</v>
          </cell>
          <cell r="P39">
            <v>1</v>
          </cell>
          <cell r="Q39">
            <v>1</v>
          </cell>
          <cell r="R39">
            <v>1</v>
          </cell>
          <cell r="S39">
            <v>1</v>
          </cell>
          <cell r="T39">
            <v>1</v>
          </cell>
          <cell r="U39">
            <v>1</v>
          </cell>
          <cell r="V39">
            <v>1</v>
          </cell>
          <cell r="W39">
            <v>1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CA39">
            <v>0</v>
          </cell>
          <cell r="CB39">
            <v>5.4285714285714288</v>
          </cell>
          <cell r="CC39">
            <v>4.2857142857142856</v>
          </cell>
          <cell r="CD39">
            <v>4.2857142857142856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</row>
        <row r="40">
          <cell r="J40">
            <v>0</v>
          </cell>
        </row>
        <row r="41">
          <cell r="F41" t="str">
            <v>NPC</v>
          </cell>
          <cell r="G41">
            <v>0.15</v>
          </cell>
          <cell r="H41">
            <v>0.2</v>
          </cell>
          <cell r="I41">
            <v>0.12</v>
          </cell>
          <cell r="K41">
            <v>1</v>
          </cell>
          <cell r="L41">
            <v>2</v>
          </cell>
          <cell r="M41">
            <v>2</v>
          </cell>
          <cell r="N41">
            <v>2</v>
          </cell>
          <cell r="O41">
            <v>2</v>
          </cell>
          <cell r="P41">
            <v>2</v>
          </cell>
          <cell r="Q41">
            <v>2</v>
          </cell>
          <cell r="R41">
            <v>2</v>
          </cell>
          <cell r="S41">
            <v>2</v>
          </cell>
          <cell r="T41">
            <v>3</v>
          </cell>
          <cell r="U41">
            <v>3</v>
          </cell>
          <cell r="V41">
            <v>3</v>
          </cell>
          <cell r="W41">
            <v>3</v>
          </cell>
          <cell r="X41">
            <v>4</v>
          </cell>
          <cell r="Y41">
            <v>5</v>
          </cell>
          <cell r="Z41">
            <v>5</v>
          </cell>
          <cell r="AA41">
            <v>5</v>
          </cell>
          <cell r="AB41">
            <v>5</v>
          </cell>
          <cell r="AC41">
            <v>5</v>
          </cell>
          <cell r="AD41">
            <v>5</v>
          </cell>
          <cell r="AE41">
            <v>5</v>
          </cell>
          <cell r="AF41">
            <v>5</v>
          </cell>
          <cell r="AG41">
            <v>6</v>
          </cell>
          <cell r="AH41">
            <v>6</v>
          </cell>
          <cell r="AI41">
            <v>6</v>
          </cell>
          <cell r="AJ41">
            <v>6</v>
          </cell>
          <cell r="AK41">
            <v>6</v>
          </cell>
          <cell r="AL41">
            <v>6</v>
          </cell>
          <cell r="AM41">
            <v>6</v>
          </cell>
          <cell r="AN41">
            <v>6</v>
          </cell>
          <cell r="AO41">
            <v>6</v>
          </cell>
          <cell r="AP41">
            <v>6</v>
          </cell>
          <cell r="AQ41">
            <v>6</v>
          </cell>
          <cell r="AR41">
            <v>6</v>
          </cell>
          <cell r="AS41">
            <v>6</v>
          </cell>
          <cell r="AT41">
            <v>6</v>
          </cell>
          <cell r="AU41">
            <v>6</v>
          </cell>
          <cell r="AV41">
            <v>6</v>
          </cell>
          <cell r="AW41">
            <v>6</v>
          </cell>
          <cell r="AX41">
            <v>6</v>
          </cell>
          <cell r="AY41">
            <v>6</v>
          </cell>
          <cell r="AZ41">
            <v>6</v>
          </cell>
          <cell r="BA41">
            <v>6</v>
          </cell>
          <cell r="BB41">
            <v>6</v>
          </cell>
          <cell r="BC41">
            <v>7</v>
          </cell>
          <cell r="BD41">
            <v>6</v>
          </cell>
          <cell r="BE41">
            <v>7</v>
          </cell>
          <cell r="BF41">
            <v>7</v>
          </cell>
          <cell r="BG41">
            <v>7</v>
          </cell>
          <cell r="BH41">
            <v>7</v>
          </cell>
          <cell r="BI41">
            <v>7</v>
          </cell>
          <cell r="BJ41">
            <v>7</v>
          </cell>
          <cell r="BK41">
            <v>8</v>
          </cell>
          <cell r="BL41">
            <v>7</v>
          </cell>
          <cell r="BM41">
            <v>8</v>
          </cell>
          <cell r="BN41">
            <v>7</v>
          </cell>
          <cell r="BO41">
            <v>8</v>
          </cell>
          <cell r="BP41">
            <v>8</v>
          </cell>
          <cell r="BQ41">
            <v>8</v>
          </cell>
          <cell r="BR41">
            <v>8</v>
          </cell>
          <cell r="BS41">
            <v>8</v>
          </cell>
          <cell r="BT41">
            <v>8</v>
          </cell>
          <cell r="BU41">
            <v>9</v>
          </cell>
          <cell r="BV41">
            <v>8</v>
          </cell>
          <cell r="BW41">
            <v>8</v>
          </cell>
          <cell r="BX41">
            <v>9</v>
          </cell>
          <cell r="CA41">
            <v>8</v>
          </cell>
          <cell r="CB41">
            <v>7.8571428571428568</v>
          </cell>
          <cell r="CC41">
            <v>8.5714285714285712</v>
          </cell>
          <cell r="CD41">
            <v>12.571428571428571</v>
          </cell>
          <cell r="CE41">
            <v>22</v>
          </cell>
          <cell r="CF41">
            <v>20</v>
          </cell>
          <cell r="CG41">
            <v>26</v>
          </cell>
          <cell r="CH41">
            <v>26</v>
          </cell>
          <cell r="CI41">
            <v>27</v>
          </cell>
          <cell r="CJ41">
            <v>26</v>
          </cell>
          <cell r="CK41">
            <v>27</v>
          </cell>
          <cell r="CL41">
            <v>29</v>
          </cell>
          <cell r="CM41">
            <v>30</v>
          </cell>
          <cell r="CN41">
            <v>33</v>
          </cell>
          <cell r="CO41">
            <v>34</v>
          </cell>
          <cell r="CP41">
            <v>37</v>
          </cell>
          <cell r="CQ41">
            <v>337</v>
          </cell>
        </row>
        <row r="42">
          <cell r="F42" t="str">
            <v>NPC</v>
          </cell>
          <cell r="G42">
            <v>0.15</v>
          </cell>
          <cell r="H42">
            <v>0.7</v>
          </cell>
          <cell r="I42">
            <v>4.5000000000000005E-2</v>
          </cell>
          <cell r="K42">
            <v>1</v>
          </cell>
          <cell r="L42">
            <v>0</v>
          </cell>
          <cell r="M42">
            <v>1</v>
          </cell>
          <cell r="N42">
            <v>1</v>
          </cell>
          <cell r="O42">
            <v>1</v>
          </cell>
          <cell r="P42">
            <v>1</v>
          </cell>
          <cell r="Q42">
            <v>1</v>
          </cell>
          <cell r="R42">
            <v>1</v>
          </cell>
          <cell r="S42">
            <v>1</v>
          </cell>
          <cell r="T42">
            <v>1</v>
          </cell>
          <cell r="U42">
            <v>1</v>
          </cell>
          <cell r="V42">
            <v>1</v>
          </cell>
          <cell r="W42">
            <v>1</v>
          </cell>
          <cell r="X42">
            <v>2</v>
          </cell>
          <cell r="Y42">
            <v>2</v>
          </cell>
          <cell r="Z42">
            <v>2</v>
          </cell>
          <cell r="AA42">
            <v>2</v>
          </cell>
          <cell r="AB42">
            <v>2</v>
          </cell>
          <cell r="AC42">
            <v>2</v>
          </cell>
          <cell r="AD42">
            <v>1</v>
          </cell>
          <cell r="AE42">
            <v>1</v>
          </cell>
          <cell r="AF42">
            <v>1</v>
          </cell>
          <cell r="AG42">
            <v>1</v>
          </cell>
          <cell r="AH42">
            <v>1</v>
          </cell>
          <cell r="AI42">
            <v>1</v>
          </cell>
          <cell r="AJ42">
            <v>1</v>
          </cell>
          <cell r="AK42">
            <v>1</v>
          </cell>
          <cell r="AL42">
            <v>1</v>
          </cell>
          <cell r="AM42">
            <v>1</v>
          </cell>
          <cell r="AN42">
            <v>1</v>
          </cell>
          <cell r="AO42">
            <v>1</v>
          </cell>
          <cell r="AP42">
            <v>1</v>
          </cell>
          <cell r="AQ42">
            <v>1</v>
          </cell>
          <cell r="AR42">
            <v>1</v>
          </cell>
          <cell r="AS42">
            <v>2</v>
          </cell>
          <cell r="AT42">
            <v>1</v>
          </cell>
          <cell r="AU42">
            <v>2</v>
          </cell>
          <cell r="AV42">
            <v>2</v>
          </cell>
          <cell r="AW42">
            <v>2</v>
          </cell>
          <cell r="AX42">
            <v>2</v>
          </cell>
          <cell r="AY42">
            <v>2</v>
          </cell>
          <cell r="AZ42">
            <v>1</v>
          </cell>
          <cell r="BA42">
            <v>2</v>
          </cell>
          <cell r="BB42">
            <v>1</v>
          </cell>
          <cell r="BC42">
            <v>2</v>
          </cell>
          <cell r="BD42">
            <v>1</v>
          </cell>
          <cell r="BE42">
            <v>2</v>
          </cell>
          <cell r="BF42">
            <v>2</v>
          </cell>
          <cell r="BG42">
            <v>2</v>
          </cell>
          <cell r="BH42">
            <v>2</v>
          </cell>
          <cell r="BI42">
            <v>2</v>
          </cell>
          <cell r="BJ42">
            <v>2</v>
          </cell>
          <cell r="BK42">
            <v>2</v>
          </cell>
          <cell r="BL42">
            <v>2</v>
          </cell>
          <cell r="BM42">
            <v>2</v>
          </cell>
          <cell r="BN42">
            <v>2</v>
          </cell>
          <cell r="BO42">
            <v>2</v>
          </cell>
          <cell r="BP42">
            <v>2</v>
          </cell>
          <cell r="BQ42">
            <v>2</v>
          </cell>
          <cell r="BR42">
            <v>2</v>
          </cell>
          <cell r="BS42">
            <v>2</v>
          </cell>
          <cell r="BT42">
            <v>2</v>
          </cell>
          <cell r="BU42">
            <v>2</v>
          </cell>
          <cell r="BV42">
            <v>2</v>
          </cell>
          <cell r="BW42">
            <v>2</v>
          </cell>
          <cell r="BX42">
            <v>2</v>
          </cell>
          <cell r="CA42">
            <v>2</v>
          </cell>
          <cell r="CB42">
            <v>3.4285714285714284</v>
          </cell>
          <cell r="CC42">
            <v>4.2857142857142856</v>
          </cell>
          <cell r="CD42">
            <v>4.2857142857142856</v>
          </cell>
          <cell r="CE42">
            <v>9</v>
          </cell>
          <cell r="CF42">
            <v>5</v>
          </cell>
          <cell r="CG42">
            <v>4</v>
          </cell>
          <cell r="CH42">
            <v>4</v>
          </cell>
          <cell r="CI42">
            <v>5</v>
          </cell>
          <cell r="CJ42">
            <v>8</v>
          </cell>
          <cell r="CK42">
            <v>7</v>
          </cell>
          <cell r="CL42">
            <v>7</v>
          </cell>
          <cell r="CM42">
            <v>9</v>
          </cell>
          <cell r="CN42">
            <v>9</v>
          </cell>
          <cell r="CO42">
            <v>9</v>
          </cell>
          <cell r="CP42">
            <v>9</v>
          </cell>
          <cell r="CQ42">
            <v>85</v>
          </cell>
        </row>
        <row r="43">
          <cell r="F43" t="str">
            <v>NPC</v>
          </cell>
          <cell r="G43">
            <v>0.12</v>
          </cell>
          <cell r="H43">
            <v>0.2</v>
          </cell>
          <cell r="I43">
            <v>9.6000000000000002E-2</v>
          </cell>
          <cell r="K43">
            <v>2</v>
          </cell>
          <cell r="L43">
            <v>2</v>
          </cell>
          <cell r="M43">
            <v>2</v>
          </cell>
          <cell r="N43">
            <v>2</v>
          </cell>
          <cell r="O43">
            <v>2</v>
          </cell>
          <cell r="P43">
            <v>2</v>
          </cell>
          <cell r="Q43">
            <v>2</v>
          </cell>
          <cell r="R43">
            <v>2</v>
          </cell>
          <cell r="S43">
            <v>2</v>
          </cell>
          <cell r="T43">
            <v>3</v>
          </cell>
          <cell r="U43">
            <v>3</v>
          </cell>
          <cell r="V43">
            <v>3</v>
          </cell>
          <cell r="W43">
            <v>2</v>
          </cell>
          <cell r="X43">
            <v>4</v>
          </cell>
          <cell r="Y43">
            <v>4</v>
          </cell>
          <cell r="Z43">
            <v>4</v>
          </cell>
          <cell r="AA43">
            <v>4</v>
          </cell>
          <cell r="AB43">
            <v>4</v>
          </cell>
          <cell r="AC43">
            <v>4</v>
          </cell>
          <cell r="AD43">
            <v>4</v>
          </cell>
          <cell r="AE43">
            <v>3</v>
          </cell>
          <cell r="AF43">
            <v>4</v>
          </cell>
          <cell r="AG43">
            <v>4</v>
          </cell>
          <cell r="AH43">
            <v>4</v>
          </cell>
          <cell r="AI43">
            <v>4</v>
          </cell>
          <cell r="AJ43">
            <v>4</v>
          </cell>
          <cell r="AK43">
            <v>4</v>
          </cell>
          <cell r="AL43">
            <v>4</v>
          </cell>
          <cell r="AM43">
            <v>4</v>
          </cell>
          <cell r="AN43">
            <v>4</v>
          </cell>
          <cell r="AO43">
            <v>4</v>
          </cell>
          <cell r="AP43">
            <v>4</v>
          </cell>
          <cell r="AQ43">
            <v>4</v>
          </cell>
          <cell r="AR43">
            <v>4</v>
          </cell>
          <cell r="AS43">
            <v>4</v>
          </cell>
          <cell r="AT43">
            <v>4</v>
          </cell>
          <cell r="AU43">
            <v>4</v>
          </cell>
          <cell r="AV43">
            <v>4</v>
          </cell>
          <cell r="AW43">
            <v>4</v>
          </cell>
          <cell r="AX43">
            <v>4</v>
          </cell>
          <cell r="AY43">
            <v>4</v>
          </cell>
          <cell r="AZ43">
            <v>4</v>
          </cell>
          <cell r="BA43">
            <v>4</v>
          </cell>
          <cell r="BB43">
            <v>4</v>
          </cell>
          <cell r="BC43">
            <v>5</v>
          </cell>
          <cell r="BD43">
            <v>4</v>
          </cell>
          <cell r="BE43">
            <v>4</v>
          </cell>
          <cell r="BF43">
            <v>4</v>
          </cell>
          <cell r="BG43">
            <v>5</v>
          </cell>
          <cell r="BH43">
            <v>5</v>
          </cell>
          <cell r="BI43">
            <v>5</v>
          </cell>
          <cell r="BJ43">
            <v>4</v>
          </cell>
          <cell r="BK43">
            <v>5</v>
          </cell>
          <cell r="BL43">
            <v>5</v>
          </cell>
          <cell r="BM43">
            <v>5</v>
          </cell>
          <cell r="BN43">
            <v>5</v>
          </cell>
          <cell r="BO43">
            <v>5</v>
          </cell>
          <cell r="BP43">
            <v>5</v>
          </cell>
          <cell r="BQ43">
            <v>6</v>
          </cell>
          <cell r="BR43">
            <v>5</v>
          </cell>
          <cell r="BS43">
            <v>6</v>
          </cell>
          <cell r="BT43">
            <v>5</v>
          </cell>
          <cell r="BU43">
            <v>6</v>
          </cell>
          <cell r="BV43">
            <v>6</v>
          </cell>
          <cell r="BW43">
            <v>6</v>
          </cell>
          <cell r="BX43">
            <v>6</v>
          </cell>
          <cell r="CA43">
            <v>6</v>
          </cell>
          <cell r="CB43">
            <v>8.8571428571428577</v>
          </cell>
          <cell r="CC43">
            <v>8.5714285714285712</v>
          </cell>
          <cell r="CD43">
            <v>11.571428571428571</v>
          </cell>
          <cell r="CE43">
            <v>18</v>
          </cell>
          <cell r="CF43">
            <v>15</v>
          </cell>
          <cell r="CG43">
            <v>18</v>
          </cell>
          <cell r="CH43">
            <v>17</v>
          </cell>
          <cell r="CI43">
            <v>18</v>
          </cell>
          <cell r="CJ43">
            <v>17</v>
          </cell>
          <cell r="CK43">
            <v>18</v>
          </cell>
          <cell r="CL43">
            <v>19</v>
          </cell>
          <cell r="CM43">
            <v>20</v>
          </cell>
          <cell r="CN43">
            <v>22</v>
          </cell>
          <cell r="CO43">
            <v>23</v>
          </cell>
          <cell r="CP43">
            <v>26</v>
          </cell>
          <cell r="CQ43">
            <v>231</v>
          </cell>
        </row>
        <row r="44">
          <cell r="F44" t="str">
            <v>NPC</v>
          </cell>
          <cell r="G44">
            <v>0.15</v>
          </cell>
          <cell r="H44">
            <v>0.2</v>
          </cell>
          <cell r="I44">
            <v>0.12</v>
          </cell>
          <cell r="K44">
            <v>2</v>
          </cell>
          <cell r="L44">
            <v>2</v>
          </cell>
          <cell r="M44">
            <v>2</v>
          </cell>
          <cell r="N44">
            <v>2</v>
          </cell>
          <cell r="O44">
            <v>2</v>
          </cell>
          <cell r="P44">
            <v>2</v>
          </cell>
          <cell r="Q44">
            <v>2</v>
          </cell>
          <cell r="R44">
            <v>2</v>
          </cell>
          <cell r="S44">
            <v>3</v>
          </cell>
          <cell r="T44">
            <v>3</v>
          </cell>
          <cell r="U44">
            <v>3</v>
          </cell>
          <cell r="V44">
            <v>4</v>
          </cell>
          <cell r="W44">
            <v>3</v>
          </cell>
          <cell r="X44">
            <v>5</v>
          </cell>
          <cell r="Y44">
            <v>6</v>
          </cell>
          <cell r="Z44">
            <v>7</v>
          </cell>
          <cell r="AA44">
            <v>7</v>
          </cell>
          <cell r="AB44">
            <v>7</v>
          </cell>
          <cell r="AC44">
            <v>8</v>
          </cell>
          <cell r="AD44">
            <v>9</v>
          </cell>
          <cell r="AE44">
            <v>9</v>
          </cell>
          <cell r="AF44">
            <v>10</v>
          </cell>
          <cell r="AG44">
            <v>11</v>
          </cell>
          <cell r="AH44">
            <v>11</v>
          </cell>
          <cell r="AI44">
            <v>11</v>
          </cell>
          <cell r="AJ44">
            <v>11</v>
          </cell>
          <cell r="AK44">
            <v>12</v>
          </cell>
          <cell r="AL44">
            <v>11</v>
          </cell>
          <cell r="AM44">
            <v>12</v>
          </cell>
          <cell r="AN44">
            <v>12</v>
          </cell>
          <cell r="AO44">
            <v>13</v>
          </cell>
          <cell r="AP44">
            <v>12</v>
          </cell>
          <cell r="AQ44">
            <v>12</v>
          </cell>
          <cell r="AR44">
            <v>12</v>
          </cell>
          <cell r="AS44">
            <v>12</v>
          </cell>
          <cell r="AT44">
            <v>11</v>
          </cell>
          <cell r="AU44">
            <v>12</v>
          </cell>
          <cell r="AV44">
            <v>12</v>
          </cell>
          <cell r="AW44">
            <v>12</v>
          </cell>
          <cell r="AX44">
            <v>11</v>
          </cell>
          <cell r="AY44">
            <v>11</v>
          </cell>
          <cell r="AZ44">
            <v>11</v>
          </cell>
          <cell r="BA44">
            <v>12</v>
          </cell>
          <cell r="BB44">
            <v>11</v>
          </cell>
          <cell r="BC44">
            <v>12</v>
          </cell>
          <cell r="BD44">
            <v>12</v>
          </cell>
          <cell r="BE44">
            <v>12</v>
          </cell>
          <cell r="BF44">
            <v>12</v>
          </cell>
          <cell r="BG44">
            <v>13</v>
          </cell>
          <cell r="BH44">
            <v>13</v>
          </cell>
          <cell r="BI44">
            <v>13</v>
          </cell>
          <cell r="BJ44">
            <v>13</v>
          </cell>
          <cell r="BK44">
            <v>15</v>
          </cell>
          <cell r="BL44">
            <v>14</v>
          </cell>
          <cell r="BM44">
            <v>15</v>
          </cell>
          <cell r="BN44">
            <v>14</v>
          </cell>
          <cell r="BO44">
            <v>16</v>
          </cell>
          <cell r="BP44">
            <v>15</v>
          </cell>
          <cell r="BQ44">
            <v>16</v>
          </cell>
          <cell r="BR44">
            <v>16</v>
          </cell>
          <cell r="BS44">
            <v>17</v>
          </cell>
          <cell r="BT44">
            <v>16</v>
          </cell>
          <cell r="BU44">
            <v>17</v>
          </cell>
          <cell r="BV44">
            <v>16</v>
          </cell>
          <cell r="BW44">
            <v>16</v>
          </cell>
          <cell r="BX44">
            <v>16</v>
          </cell>
          <cell r="CA44">
            <v>14</v>
          </cell>
          <cell r="CB44">
            <v>8.8571428571428577</v>
          </cell>
          <cell r="CC44">
            <v>9.2857142857142847</v>
          </cell>
          <cell r="CD44">
            <v>13.857142857142858</v>
          </cell>
          <cell r="CE44">
            <v>29</v>
          </cell>
          <cell r="CF44">
            <v>35</v>
          </cell>
          <cell r="CG44">
            <v>48</v>
          </cell>
          <cell r="CH44">
            <v>51</v>
          </cell>
          <cell r="CI44">
            <v>54</v>
          </cell>
          <cell r="CJ44">
            <v>50</v>
          </cell>
          <cell r="CK44">
            <v>50</v>
          </cell>
          <cell r="CL44">
            <v>53</v>
          </cell>
          <cell r="CM44">
            <v>56</v>
          </cell>
          <cell r="CN44">
            <v>65</v>
          </cell>
          <cell r="CO44">
            <v>68</v>
          </cell>
          <cell r="CP44">
            <v>72</v>
          </cell>
          <cell r="CQ44">
            <v>631</v>
          </cell>
        </row>
        <row r="45">
          <cell r="F45" t="str">
            <v>NPC</v>
          </cell>
          <cell r="G45">
            <v>0.15</v>
          </cell>
          <cell r="H45">
            <v>0.8</v>
          </cell>
          <cell r="I45">
            <v>2.9999999999999992E-2</v>
          </cell>
          <cell r="K45">
            <v>1</v>
          </cell>
          <cell r="L45">
            <v>1</v>
          </cell>
          <cell r="M45">
            <v>1</v>
          </cell>
          <cell r="N45">
            <v>1</v>
          </cell>
          <cell r="O45">
            <v>1</v>
          </cell>
          <cell r="P45">
            <v>1</v>
          </cell>
          <cell r="Q45">
            <v>1</v>
          </cell>
          <cell r="R45">
            <v>1</v>
          </cell>
          <cell r="S45">
            <v>1</v>
          </cell>
          <cell r="T45">
            <v>1</v>
          </cell>
          <cell r="U45">
            <v>1</v>
          </cell>
          <cell r="V45">
            <v>1</v>
          </cell>
          <cell r="W45">
            <v>1</v>
          </cell>
          <cell r="X45">
            <v>5</v>
          </cell>
          <cell r="Y45">
            <v>5</v>
          </cell>
          <cell r="Z45">
            <v>5</v>
          </cell>
          <cell r="AA45">
            <v>5</v>
          </cell>
          <cell r="AB45">
            <v>4</v>
          </cell>
          <cell r="AC45">
            <v>4</v>
          </cell>
          <cell r="AD45">
            <v>3</v>
          </cell>
          <cell r="AE45">
            <v>3</v>
          </cell>
          <cell r="AF45">
            <v>3</v>
          </cell>
          <cell r="AG45">
            <v>3</v>
          </cell>
          <cell r="AH45">
            <v>3</v>
          </cell>
          <cell r="AI45">
            <v>3</v>
          </cell>
          <cell r="AJ45">
            <v>3</v>
          </cell>
          <cell r="AK45">
            <v>4</v>
          </cell>
          <cell r="AL45">
            <v>3</v>
          </cell>
          <cell r="AM45">
            <v>3</v>
          </cell>
          <cell r="AN45">
            <v>3</v>
          </cell>
          <cell r="AO45">
            <v>4</v>
          </cell>
          <cell r="AP45">
            <v>3</v>
          </cell>
          <cell r="AQ45">
            <v>4</v>
          </cell>
          <cell r="AR45">
            <v>3</v>
          </cell>
          <cell r="AS45">
            <v>4</v>
          </cell>
          <cell r="AT45">
            <v>4</v>
          </cell>
          <cell r="AU45">
            <v>4</v>
          </cell>
          <cell r="AV45">
            <v>4</v>
          </cell>
          <cell r="AW45">
            <v>4</v>
          </cell>
          <cell r="AX45">
            <v>4</v>
          </cell>
          <cell r="AY45">
            <v>4</v>
          </cell>
          <cell r="AZ45">
            <v>3</v>
          </cell>
          <cell r="BA45">
            <v>4</v>
          </cell>
          <cell r="BB45">
            <v>4</v>
          </cell>
          <cell r="BC45">
            <v>4</v>
          </cell>
          <cell r="BD45">
            <v>4</v>
          </cell>
          <cell r="BE45">
            <v>4</v>
          </cell>
          <cell r="BF45">
            <v>4</v>
          </cell>
          <cell r="BG45">
            <v>4</v>
          </cell>
          <cell r="BH45">
            <v>4</v>
          </cell>
          <cell r="BI45">
            <v>4</v>
          </cell>
          <cell r="BJ45">
            <v>4</v>
          </cell>
          <cell r="BK45">
            <v>5</v>
          </cell>
          <cell r="BL45">
            <v>4</v>
          </cell>
          <cell r="BM45">
            <v>5</v>
          </cell>
          <cell r="BN45">
            <v>5</v>
          </cell>
          <cell r="BO45">
            <v>5</v>
          </cell>
          <cell r="BP45">
            <v>5</v>
          </cell>
          <cell r="BQ45">
            <v>5</v>
          </cell>
          <cell r="BR45">
            <v>5</v>
          </cell>
          <cell r="BS45">
            <v>5</v>
          </cell>
          <cell r="BT45">
            <v>5</v>
          </cell>
          <cell r="BU45">
            <v>5</v>
          </cell>
          <cell r="BV45">
            <v>5</v>
          </cell>
          <cell r="BW45">
            <v>5</v>
          </cell>
          <cell r="BX45">
            <v>5</v>
          </cell>
          <cell r="CA45">
            <v>5</v>
          </cell>
          <cell r="CB45">
            <v>4.4285714285714288</v>
          </cell>
          <cell r="CC45">
            <v>4.2857142857142856</v>
          </cell>
          <cell r="CD45">
            <v>4.2857142857142856</v>
          </cell>
          <cell r="CE45">
            <v>22</v>
          </cell>
          <cell r="CF45">
            <v>13</v>
          </cell>
          <cell r="CG45">
            <v>13</v>
          </cell>
          <cell r="CH45">
            <v>14</v>
          </cell>
          <cell r="CI45">
            <v>16</v>
          </cell>
          <cell r="CJ45">
            <v>17</v>
          </cell>
          <cell r="CK45">
            <v>17</v>
          </cell>
          <cell r="CL45">
            <v>18</v>
          </cell>
          <cell r="CM45">
            <v>17</v>
          </cell>
          <cell r="CN45">
            <v>21</v>
          </cell>
          <cell r="CO45">
            <v>21</v>
          </cell>
          <cell r="CP45">
            <v>22</v>
          </cell>
          <cell r="CQ45">
            <v>211</v>
          </cell>
        </row>
        <row r="46">
          <cell r="F46" t="str">
            <v>NPC</v>
          </cell>
          <cell r="G46">
            <v>0.15</v>
          </cell>
          <cell r="H46">
            <v>0.5</v>
          </cell>
          <cell r="I46">
            <v>7.4999999999999997E-2</v>
          </cell>
          <cell r="K46">
            <v>2</v>
          </cell>
          <cell r="L46">
            <v>1</v>
          </cell>
          <cell r="M46">
            <v>1</v>
          </cell>
          <cell r="N46">
            <v>2</v>
          </cell>
          <cell r="O46">
            <v>2</v>
          </cell>
          <cell r="P46">
            <v>2</v>
          </cell>
          <cell r="Q46">
            <v>2</v>
          </cell>
          <cell r="R46">
            <v>2</v>
          </cell>
          <cell r="S46">
            <v>2</v>
          </cell>
          <cell r="T46">
            <v>3</v>
          </cell>
          <cell r="U46">
            <v>3</v>
          </cell>
          <cell r="V46">
            <v>3</v>
          </cell>
          <cell r="W46">
            <v>3</v>
          </cell>
          <cell r="X46">
            <v>5</v>
          </cell>
          <cell r="Y46">
            <v>6</v>
          </cell>
          <cell r="Z46">
            <v>6</v>
          </cell>
          <cell r="AA46">
            <v>6</v>
          </cell>
          <cell r="AB46">
            <v>6</v>
          </cell>
          <cell r="AC46">
            <v>6</v>
          </cell>
          <cell r="AD46">
            <v>6</v>
          </cell>
          <cell r="AE46">
            <v>6</v>
          </cell>
          <cell r="AF46">
            <v>6</v>
          </cell>
          <cell r="AG46">
            <v>7</v>
          </cell>
          <cell r="AH46">
            <v>7</v>
          </cell>
          <cell r="AI46">
            <v>7</v>
          </cell>
          <cell r="AJ46">
            <v>7</v>
          </cell>
          <cell r="AK46">
            <v>7</v>
          </cell>
          <cell r="AL46">
            <v>7</v>
          </cell>
          <cell r="AM46">
            <v>7</v>
          </cell>
          <cell r="AN46">
            <v>7</v>
          </cell>
          <cell r="AO46">
            <v>8</v>
          </cell>
          <cell r="AP46">
            <v>7</v>
          </cell>
          <cell r="AQ46">
            <v>8</v>
          </cell>
          <cell r="AR46">
            <v>7</v>
          </cell>
          <cell r="AS46">
            <v>8</v>
          </cell>
          <cell r="AT46">
            <v>7</v>
          </cell>
          <cell r="AU46">
            <v>8</v>
          </cell>
          <cell r="AV46">
            <v>8</v>
          </cell>
          <cell r="AW46">
            <v>8</v>
          </cell>
          <cell r="AX46">
            <v>7</v>
          </cell>
          <cell r="AY46">
            <v>8</v>
          </cell>
          <cell r="AZ46">
            <v>7</v>
          </cell>
          <cell r="BA46">
            <v>8</v>
          </cell>
          <cell r="BB46">
            <v>8</v>
          </cell>
          <cell r="BC46">
            <v>8</v>
          </cell>
          <cell r="BD46">
            <v>8</v>
          </cell>
          <cell r="BE46">
            <v>8</v>
          </cell>
          <cell r="BF46">
            <v>8</v>
          </cell>
          <cell r="BG46">
            <v>9</v>
          </cell>
          <cell r="BH46">
            <v>8</v>
          </cell>
          <cell r="BI46">
            <v>9</v>
          </cell>
          <cell r="BJ46">
            <v>8</v>
          </cell>
          <cell r="BK46">
            <v>9</v>
          </cell>
          <cell r="BL46">
            <v>9</v>
          </cell>
          <cell r="BM46">
            <v>9</v>
          </cell>
          <cell r="BN46">
            <v>9</v>
          </cell>
          <cell r="BO46">
            <v>10</v>
          </cell>
          <cell r="BP46">
            <v>9</v>
          </cell>
          <cell r="BQ46">
            <v>10</v>
          </cell>
          <cell r="BR46">
            <v>10</v>
          </cell>
          <cell r="BS46">
            <v>10</v>
          </cell>
          <cell r="BT46">
            <v>10</v>
          </cell>
          <cell r="BU46">
            <v>10</v>
          </cell>
          <cell r="BV46">
            <v>10</v>
          </cell>
          <cell r="BW46">
            <v>10</v>
          </cell>
          <cell r="BX46">
            <v>10</v>
          </cell>
          <cell r="CA46">
            <v>7</v>
          </cell>
          <cell r="CB46">
            <v>6.8571428571428568</v>
          </cell>
          <cell r="CC46">
            <v>8.5714285714285712</v>
          </cell>
          <cell r="CD46">
            <v>12.571428571428571</v>
          </cell>
          <cell r="CE46">
            <v>26</v>
          </cell>
          <cell r="CF46">
            <v>24</v>
          </cell>
          <cell r="CG46">
            <v>31</v>
          </cell>
          <cell r="CH46">
            <v>30</v>
          </cell>
          <cell r="CI46">
            <v>33</v>
          </cell>
          <cell r="CJ46">
            <v>33</v>
          </cell>
          <cell r="CK46">
            <v>33</v>
          </cell>
          <cell r="CL46">
            <v>35</v>
          </cell>
          <cell r="CM46">
            <v>36</v>
          </cell>
          <cell r="CN46">
            <v>40</v>
          </cell>
          <cell r="CO46">
            <v>42</v>
          </cell>
          <cell r="CP46">
            <v>44</v>
          </cell>
          <cell r="CQ46">
            <v>407</v>
          </cell>
        </row>
        <row r="47">
          <cell r="F47" t="str">
            <v>NPC</v>
          </cell>
          <cell r="G47">
            <v>0.12</v>
          </cell>
          <cell r="H47">
            <v>0.5</v>
          </cell>
          <cell r="I47">
            <v>0.06</v>
          </cell>
          <cell r="K47">
            <v>1</v>
          </cell>
          <cell r="L47">
            <v>1</v>
          </cell>
          <cell r="M47">
            <v>1</v>
          </cell>
          <cell r="N47">
            <v>1</v>
          </cell>
          <cell r="O47">
            <v>1</v>
          </cell>
          <cell r="P47">
            <v>1</v>
          </cell>
          <cell r="Q47">
            <v>1</v>
          </cell>
          <cell r="R47">
            <v>1</v>
          </cell>
          <cell r="S47">
            <v>1</v>
          </cell>
          <cell r="T47">
            <v>2</v>
          </cell>
          <cell r="U47">
            <v>2</v>
          </cell>
          <cell r="V47">
            <v>2</v>
          </cell>
          <cell r="W47">
            <v>2</v>
          </cell>
          <cell r="X47">
            <v>3</v>
          </cell>
          <cell r="Y47">
            <v>4</v>
          </cell>
          <cell r="Z47">
            <v>4</v>
          </cell>
          <cell r="AA47">
            <v>5</v>
          </cell>
          <cell r="AB47">
            <v>5</v>
          </cell>
          <cell r="AC47">
            <v>5</v>
          </cell>
          <cell r="AD47">
            <v>5</v>
          </cell>
          <cell r="AE47">
            <v>5</v>
          </cell>
          <cell r="AF47">
            <v>6</v>
          </cell>
          <cell r="AG47">
            <v>6</v>
          </cell>
          <cell r="AH47">
            <v>6</v>
          </cell>
          <cell r="AI47">
            <v>6</v>
          </cell>
          <cell r="AJ47">
            <v>6</v>
          </cell>
          <cell r="AK47">
            <v>7</v>
          </cell>
          <cell r="AL47">
            <v>6</v>
          </cell>
          <cell r="AM47">
            <v>6</v>
          </cell>
          <cell r="AN47">
            <v>6</v>
          </cell>
          <cell r="AO47">
            <v>7</v>
          </cell>
          <cell r="AP47">
            <v>6</v>
          </cell>
          <cell r="AQ47">
            <v>7</v>
          </cell>
          <cell r="AR47">
            <v>6</v>
          </cell>
          <cell r="AS47">
            <v>7</v>
          </cell>
          <cell r="AT47">
            <v>6</v>
          </cell>
          <cell r="AU47">
            <v>7</v>
          </cell>
          <cell r="AV47">
            <v>7</v>
          </cell>
          <cell r="AW47">
            <v>7</v>
          </cell>
          <cell r="AX47">
            <v>6</v>
          </cell>
          <cell r="AY47">
            <v>7</v>
          </cell>
          <cell r="AZ47">
            <v>6</v>
          </cell>
          <cell r="BA47">
            <v>7</v>
          </cell>
          <cell r="BB47">
            <v>7</v>
          </cell>
          <cell r="BC47">
            <v>7</v>
          </cell>
          <cell r="BD47">
            <v>7</v>
          </cell>
          <cell r="BE47">
            <v>7</v>
          </cell>
          <cell r="BF47">
            <v>7</v>
          </cell>
          <cell r="BG47">
            <v>8</v>
          </cell>
          <cell r="BH47">
            <v>7</v>
          </cell>
          <cell r="BI47">
            <v>7</v>
          </cell>
          <cell r="BJ47">
            <v>7</v>
          </cell>
          <cell r="BK47">
            <v>8</v>
          </cell>
          <cell r="BL47">
            <v>8</v>
          </cell>
          <cell r="BM47">
            <v>8</v>
          </cell>
          <cell r="BN47">
            <v>8</v>
          </cell>
          <cell r="BO47">
            <v>8</v>
          </cell>
          <cell r="BP47">
            <v>8</v>
          </cell>
          <cell r="BQ47">
            <v>9</v>
          </cell>
          <cell r="BR47">
            <v>9</v>
          </cell>
          <cell r="BS47">
            <v>9</v>
          </cell>
          <cell r="BT47">
            <v>9</v>
          </cell>
          <cell r="BU47">
            <v>9</v>
          </cell>
          <cell r="BV47">
            <v>9</v>
          </cell>
          <cell r="BW47">
            <v>9</v>
          </cell>
          <cell r="BX47">
            <v>9</v>
          </cell>
          <cell r="CA47">
            <v>8</v>
          </cell>
          <cell r="CB47">
            <v>4.4285714285714288</v>
          </cell>
          <cell r="CC47">
            <v>4.2857142857142856</v>
          </cell>
          <cell r="CD47">
            <v>8.2857142857142847</v>
          </cell>
          <cell r="CE47">
            <v>19</v>
          </cell>
          <cell r="CF47">
            <v>21</v>
          </cell>
          <cell r="CG47">
            <v>27</v>
          </cell>
          <cell r="CH47">
            <v>27</v>
          </cell>
          <cell r="CI47">
            <v>29</v>
          </cell>
          <cell r="CJ47">
            <v>29</v>
          </cell>
          <cell r="CK47">
            <v>29</v>
          </cell>
          <cell r="CL47">
            <v>31</v>
          </cell>
          <cell r="CM47">
            <v>31</v>
          </cell>
          <cell r="CN47">
            <v>35</v>
          </cell>
          <cell r="CO47">
            <v>37</v>
          </cell>
          <cell r="CP47">
            <v>40</v>
          </cell>
          <cell r="CQ47">
            <v>355</v>
          </cell>
        </row>
        <row r="48">
          <cell r="F48" t="str">
            <v>NPC</v>
          </cell>
          <cell r="G48">
            <v>0.15</v>
          </cell>
          <cell r="H48">
            <v>0.4</v>
          </cell>
          <cell r="I48">
            <v>0.09</v>
          </cell>
          <cell r="K48">
            <v>2</v>
          </cell>
          <cell r="L48">
            <v>2</v>
          </cell>
          <cell r="M48">
            <v>2</v>
          </cell>
          <cell r="N48">
            <v>2</v>
          </cell>
          <cell r="O48">
            <v>2</v>
          </cell>
          <cell r="P48">
            <v>2</v>
          </cell>
          <cell r="Q48">
            <v>2</v>
          </cell>
          <cell r="R48">
            <v>2</v>
          </cell>
          <cell r="S48">
            <v>2</v>
          </cell>
          <cell r="T48">
            <v>3</v>
          </cell>
          <cell r="U48">
            <v>3</v>
          </cell>
          <cell r="V48">
            <v>3</v>
          </cell>
          <cell r="W48">
            <v>3</v>
          </cell>
          <cell r="X48">
            <v>5</v>
          </cell>
          <cell r="Y48">
            <v>6</v>
          </cell>
          <cell r="Z48">
            <v>6</v>
          </cell>
          <cell r="AA48">
            <v>6</v>
          </cell>
          <cell r="AB48">
            <v>6</v>
          </cell>
          <cell r="AC48">
            <v>6</v>
          </cell>
          <cell r="AD48">
            <v>6</v>
          </cell>
          <cell r="AE48">
            <v>6</v>
          </cell>
          <cell r="AF48">
            <v>7</v>
          </cell>
          <cell r="AG48">
            <v>8</v>
          </cell>
          <cell r="AH48">
            <v>7</v>
          </cell>
          <cell r="AI48">
            <v>7</v>
          </cell>
          <cell r="AJ48">
            <v>7</v>
          </cell>
          <cell r="AK48">
            <v>8</v>
          </cell>
          <cell r="AL48">
            <v>8</v>
          </cell>
          <cell r="AM48">
            <v>8</v>
          </cell>
          <cell r="AN48">
            <v>8</v>
          </cell>
          <cell r="AO48">
            <v>8</v>
          </cell>
          <cell r="AP48">
            <v>8</v>
          </cell>
          <cell r="AQ48">
            <v>8</v>
          </cell>
          <cell r="AR48">
            <v>8</v>
          </cell>
          <cell r="AS48">
            <v>8</v>
          </cell>
          <cell r="AT48">
            <v>8</v>
          </cell>
          <cell r="AU48">
            <v>8</v>
          </cell>
          <cell r="AV48">
            <v>8</v>
          </cell>
          <cell r="AW48">
            <v>8</v>
          </cell>
          <cell r="AX48">
            <v>8</v>
          </cell>
          <cell r="AY48">
            <v>8</v>
          </cell>
          <cell r="AZ48">
            <v>8</v>
          </cell>
          <cell r="BA48">
            <v>8</v>
          </cell>
          <cell r="BB48">
            <v>8</v>
          </cell>
          <cell r="BC48">
            <v>9</v>
          </cell>
          <cell r="BD48">
            <v>8</v>
          </cell>
          <cell r="BE48">
            <v>9</v>
          </cell>
          <cell r="BF48">
            <v>9</v>
          </cell>
          <cell r="BG48">
            <v>9</v>
          </cell>
          <cell r="BH48">
            <v>9</v>
          </cell>
          <cell r="BI48">
            <v>9</v>
          </cell>
          <cell r="BJ48">
            <v>9</v>
          </cell>
          <cell r="BK48">
            <v>10</v>
          </cell>
          <cell r="BL48">
            <v>10</v>
          </cell>
          <cell r="BM48">
            <v>10</v>
          </cell>
          <cell r="BN48">
            <v>10</v>
          </cell>
          <cell r="BO48">
            <v>10</v>
          </cell>
          <cell r="BP48">
            <v>10</v>
          </cell>
          <cell r="BQ48">
            <v>11</v>
          </cell>
          <cell r="BR48">
            <v>11</v>
          </cell>
          <cell r="BS48">
            <v>11</v>
          </cell>
          <cell r="BT48">
            <v>10</v>
          </cell>
          <cell r="BU48">
            <v>11</v>
          </cell>
          <cell r="BV48">
            <v>11</v>
          </cell>
          <cell r="BW48">
            <v>11</v>
          </cell>
          <cell r="BX48">
            <v>11</v>
          </cell>
          <cell r="CA48">
            <v>7</v>
          </cell>
          <cell r="CB48">
            <v>8.8571428571428577</v>
          </cell>
          <cell r="CC48">
            <v>8.5714285714285712</v>
          </cell>
          <cell r="CD48">
            <v>12.571428571428571</v>
          </cell>
          <cell r="CE48">
            <v>26</v>
          </cell>
          <cell r="CF48">
            <v>25</v>
          </cell>
          <cell r="CG48">
            <v>32</v>
          </cell>
          <cell r="CH48">
            <v>34</v>
          </cell>
          <cell r="CI48">
            <v>35</v>
          </cell>
          <cell r="CJ48">
            <v>34</v>
          </cell>
          <cell r="CK48">
            <v>35</v>
          </cell>
          <cell r="CL48">
            <v>38</v>
          </cell>
          <cell r="CM48">
            <v>39</v>
          </cell>
          <cell r="CN48">
            <v>44</v>
          </cell>
          <cell r="CO48">
            <v>46</v>
          </cell>
          <cell r="CP48">
            <v>48</v>
          </cell>
          <cell r="CQ48">
            <v>436</v>
          </cell>
        </row>
        <row r="49">
          <cell r="F49" t="str">
            <v>NPC</v>
          </cell>
          <cell r="G49">
            <v>0.15</v>
          </cell>
          <cell r="H49">
            <v>0.4</v>
          </cell>
          <cell r="I49">
            <v>0.09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1</v>
          </cell>
          <cell r="AP49">
            <v>0</v>
          </cell>
          <cell r="AQ49">
            <v>1</v>
          </cell>
          <cell r="AR49">
            <v>0</v>
          </cell>
          <cell r="AS49">
            <v>0</v>
          </cell>
          <cell r="AT49">
            <v>0</v>
          </cell>
          <cell r="AU49">
            <v>1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1</v>
          </cell>
          <cell r="BB49">
            <v>0</v>
          </cell>
          <cell r="BC49">
            <v>1</v>
          </cell>
          <cell r="BD49">
            <v>1</v>
          </cell>
          <cell r="BE49">
            <v>1</v>
          </cell>
          <cell r="BF49">
            <v>1</v>
          </cell>
          <cell r="BG49">
            <v>1</v>
          </cell>
          <cell r="BH49">
            <v>1</v>
          </cell>
          <cell r="BI49">
            <v>1</v>
          </cell>
          <cell r="BJ49">
            <v>1</v>
          </cell>
          <cell r="BK49">
            <v>1</v>
          </cell>
          <cell r="BL49">
            <v>1</v>
          </cell>
          <cell r="BM49">
            <v>1</v>
          </cell>
          <cell r="BN49">
            <v>1</v>
          </cell>
          <cell r="BO49">
            <v>1</v>
          </cell>
          <cell r="BP49">
            <v>1</v>
          </cell>
          <cell r="BQ49">
            <v>1</v>
          </cell>
          <cell r="BR49">
            <v>1</v>
          </cell>
          <cell r="BS49">
            <v>1</v>
          </cell>
          <cell r="BT49">
            <v>1</v>
          </cell>
          <cell r="BU49">
            <v>1</v>
          </cell>
          <cell r="BV49">
            <v>1</v>
          </cell>
          <cell r="BW49">
            <v>1</v>
          </cell>
          <cell r="BX49">
            <v>1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2</v>
          </cell>
          <cell r="CJ49">
            <v>1</v>
          </cell>
          <cell r="CK49">
            <v>1</v>
          </cell>
          <cell r="CL49">
            <v>4</v>
          </cell>
          <cell r="CM49">
            <v>4</v>
          </cell>
          <cell r="CN49">
            <v>4</v>
          </cell>
          <cell r="CO49">
            <v>4</v>
          </cell>
          <cell r="CP49">
            <v>4</v>
          </cell>
          <cell r="CQ49">
            <v>24</v>
          </cell>
        </row>
        <row r="50">
          <cell r="J50">
            <v>24</v>
          </cell>
        </row>
        <row r="51">
          <cell r="F51" t="str">
            <v>NPWC</v>
          </cell>
          <cell r="G51">
            <v>0.3</v>
          </cell>
          <cell r="H51">
            <v>0.3</v>
          </cell>
          <cell r="I51">
            <v>0.21</v>
          </cell>
          <cell r="K51">
            <v>1</v>
          </cell>
          <cell r="L51">
            <v>2</v>
          </cell>
          <cell r="M51">
            <v>2</v>
          </cell>
          <cell r="N51">
            <v>2</v>
          </cell>
          <cell r="O51">
            <v>2</v>
          </cell>
          <cell r="P51">
            <v>2</v>
          </cell>
          <cell r="Q51">
            <v>2</v>
          </cell>
          <cell r="R51">
            <v>2</v>
          </cell>
          <cell r="S51">
            <v>2</v>
          </cell>
          <cell r="T51">
            <v>3</v>
          </cell>
          <cell r="U51">
            <v>2</v>
          </cell>
          <cell r="V51">
            <v>2</v>
          </cell>
          <cell r="W51">
            <v>2</v>
          </cell>
          <cell r="X51">
            <v>1</v>
          </cell>
          <cell r="Y51">
            <v>2</v>
          </cell>
          <cell r="Z51">
            <v>2</v>
          </cell>
          <cell r="AA51">
            <v>2</v>
          </cell>
          <cell r="AB51">
            <v>2</v>
          </cell>
          <cell r="AC51">
            <v>2</v>
          </cell>
          <cell r="AD51">
            <v>1</v>
          </cell>
          <cell r="AE51">
            <v>1</v>
          </cell>
          <cell r="AF51">
            <v>2</v>
          </cell>
          <cell r="AG51">
            <v>2</v>
          </cell>
          <cell r="AH51">
            <v>2</v>
          </cell>
          <cell r="AI51">
            <v>2</v>
          </cell>
          <cell r="AJ51">
            <v>2</v>
          </cell>
          <cell r="AK51">
            <v>2</v>
          </cell>
          <cell r="AL51">
            <v>2</v>
          </cell>
          <cell r="AM51">
            <v>2</v>
          </cell>
          <cell r="AN51">
            <v>2</v>
          </cell>
          <cell r="AO51">
            <v>2</v>
          </cell>
          <cell r="AP51">
            <v>2</v>
          </cell>
          <cell r="AQ51">
            <v>2</v>
          </cell>
          <cell r="AR51">
            <v>2</v>
          </cell>
          <cell r="AS51">
            <v>2</v>
          </cell>
          <cell r="AT51">
            <v>2</v>
          </cell>
          <cell r="AU51">
            <v>2</v>
          </cell>
          <cell r="AV51">
            <v>2</v>
          </cell>
          <cell r="AW51">
            <v>2</v>
          </cell>
          <cell r="AX51">
            <v>2</v>
          </cell>
          <cell r="AY51">
            <v>2</v>
          </cell>
          <cell r="AZ51">
            <v>2</v>
          </cell>
          <cell r="BA51">
            <v>2</v>
          </cell>
          <cell r="BB51">
            <v>2</v>
          </cell>
          <cell r="BC51">
            <v>2</v>
          </cell>
          <cell r="BD51">
            <v>2</v>
          </cell>
          <cell r="BE51">
            <v>2</v>
          </cell>
          <cell r="BF51">
            <v>2</v>
          </cell>
          <cell r="BG51">
            <v>2</v>
          </cell>
          <cell r="BH51">
            <v>2</v>
          </cell>
          <cell r="BI51">
            <v>2</v>
          </cell>
          <cell r="BJ51">
            <v>2</v>
          </cell>
          <cell r="BK51">
            <v>3</v>
          </cell>
          <cell r="BL51">
            <v>2</v>
          </cell>
          <cell r="BM51">
            <v>3</v>
          </cell>
          <cell r="BN51">
            <v>2</v>
          </cell>
          <cell r="BO51">
            <v>3</v>
          </cell>
          <cell r="BP51">
            <v>3</v>
          </cell>
          <cell r="BQ51">
            <v>3</v>
          </cell>
          <cell r="BR51">
            <v>3</v>
          </cell>
          <cell r="BS51">
            <v>3</v>
          </cell>
          <cell r="BT51">
            <v>3</v>
          </cell>
          <cell r="BU51">
            <v>3</v>
          </cell>
          <cell r="BV51">
            <v>3</v>
          </cell>
          <cell r="BW51">
            <v>3</v>
          </cell>
          <cell r="BX51">
            <v>3</v>
          </cell>
          <cell r="CA51">
            <v>8</v>
          </cell>
          <cell r="CB51">
            <v>7.8571428571428568</v>
          </cell>
          <cell r="CC51">
            <v>8.5714285714285712</v>
          </cell>
          <cell r="CD51">
            <v>9.5714285714285712</v>
          </cell>
          <cell r="CE51">
            <v>8</v>
          </cell>
          <cell r="CF51">
            <v>6</v>
          </cell>
          <cell r="CG51">
            <v>9</v>
          </cell>
          <cell r="CH51">
            <v>9</v>
          </cell>
          <cell r="CI51">
            <v>9</v>
          </cell>
          <cell r="CJ51">
            <v>9</v>
          </cell>
          <cell r="CK51">
            <v>9</v>
          </cell>
          <cell r="CL51">
            <v>9</v>
          </cell>
          <cell r="CM51">
            <v>9</v>
          </cell>
          <cell r="CN51">
            <v>11</v>
          </cell>
          <cell r="CO51">
            <v>13</v>
          </cell>
          <cell r="CP51">
            <v>13</v>
          </cell>
          <cell r="CQ51">
            <v>114</v>
          </cell>
        </row>
        <row r="52">
          <cell r="F52" t="str">
            <v>NPWC</v>
          </cell>
          <cell r="G52">
            <v>0.1</v>
          </cell>
          <cell r="H52">
            <v>0.35</v>
          </cell>
          <cell r="I52">
            <v>6.5000000000000002E-2</v>
          </cell>
          <cell r="K52">
            <v>1</v>
          </cell>
          <cell r="L52">
            <v>1</v>
          </cell>
          <cell r="M52">
            <v>0</v>
          </cell>
          <cell r="N52">
            <v>0</v>
          </cell>
          <cell r="O52">
            <v>1</v>
          </cell>
          <cell r="P52">
            <v>1</v>
          </cell>
          <cell r="Q52">
            <v>0</v>
          </cell>
          <cell r="R52">
            <v>1</v>
          </cell>
          <cell r="S52">
            <v>1</v>
          </cell>
          <cell r="T52">
            <v>1</v>
          </cell>
          <cell r="U52">
            <v>1</v>
          </cell>
          <cell r="V52">
            <v>1</v>
          </cell>
          <cell r="W52">
            <v>1</v>
          </cell>
          <cell r="X52">
            <v>1</v>
          </cell>
          <cell r="Y52">
            <v>1</v>
          </cell>
          <cell r="Z52">
            <v>1</v>
          </cell>
          <cell r="AA52">
            <v>1</v>
          </cell>
          <cell r="AB52">
            <v>1</v>
          </cell>
          <cell r="AC52">
            <v>2</v>
          </cell>
          <cell r="AD52">
            <v>2</v>
          </cell>
          <cell r="AE52">
            <v>2</v>
          </cell>
          <cell r="AF52">
            <v>2</v>
          </cell>
          <cell r="AG52">
            <v>2</v>
          </cell>
          <cell r="AH52">
            <v>2</v>
          </cell>
          <cell r="AI52">
            <v>2</v>
          </cell>
          <cell r="AJ52">
            <v>2</v>
          </cell>
          <cell r="AK52">
            <v>3</v>
          </cell>
          <cell r="AL52">
            <v>3</v>
          </cell>
          <cell r="AM52">
            <v>3</v>
          </cell>
          <cell r="AN52">
            <v>3</v>
          </cell>
          <cell r="AO52">
            <v>3</v>
          </cell>
          <cell r="AP52">
            <v>3</v>
          </cell>
          <cell r="AQ52">
            <v>3</v>
          </cell>
          <cell r="AR52">
            <v>3</v>
          </cell>
          <cell r="AS52">
            <v>3</v>
          </cell>
          <cell r="AT52">
            <v>3</v>
          </cell>
          <cell r="AU52">
            <v>3</v>
          </cell>
          <cell r="AV52">
            <v>3</v>
          </cell>
          <cell r="AW52">
            <v>3</v>
          </cell>
          <cell r="AX52">
            <v>3</v>
          </cell>
          <cell r="AY52">
            <v>3</v>
          </cell>
          <cell r="AZ52">
            <v>3</v>
          </cell>
          <cell r="BA52">
            <v>3</v>
          </cell>
          <cell r="BB52">
            <v>3</v>
          </cell>
          <cell r="BC52">
            <v>4</v>
          </cell>
          <cell r="BD52">
            <v>3</v>
          </cell>
          <cell r="BE52">
            <v>3</v>
          </cell>
          <cell r="BF52">
            <v>4</v>
          </cell>
          <cell r="BG52">
            <v>4</v>
          </cell>
          <cell r="BH52">
            <v>4</v>
          </cell>
          <cell r="BI52">
            <v>4</v>
          </cell>
          <cell r="BJ52">
            <v>4</v>
          </cell>
          <cell r="BK52">
            <v>4</v>
          </cell>
          <cell r="BL52">
            <v>4</v>
          </cell>
          <cell r="BM52">
            <v>4</v>
          </cell>
          <cell r="BN52">
            <v>4</v>
          </cell>
          <cell r="BO52">
            <v>4</v>
          </cell>
          <cell r="BP52">
            <v>4</v>
          </cell>
          <cell r="BQ52">
            <v>5</v>
          </cell>
          <cell r="BR52">
            <v>4</v>
          </cell>
          <cell r="BS52">
            <v>5</v>
          </cell>
          <cell r="BT52">
            <v>4</v>
          </cell>
          <cell r="BU52">
            <v>5</v>
          </cell>
          <cell r="BV52">
            <v>5</v>
          </cell>
          <cell r="BW52">
            <v>5</v>
          </cell>
          <cell r="BX52">
            <v>5</v>
          </cell>
          <cell r="CA52">
            <v>3</v>
          </cell>
          <cell r="CB52">
            <v>2.4285714285714284</v>
          </cell>
          <cell r="CC52">
            <v>3.2857142857142856</v>
          </cell>
          <cell r="CD52">
            <v>4.2857142857142856</v>
          </cell>
          <cell r="CE52">
            <v>5</v>
          </cell>
          <cell r="CF52">
            <v>8</v>
          </cell>
          <cell r="CG52">
            <v>9</v>
          </cell>
          <cell r="CH52">
            <v>13</v>
          </cell>
          <cell r="CI52">
            <v>13</v>
          </cell>
          <cell r="CJ52">
            <v>13</v>
          </cell>
          <cell r="CK52">
            <v>13</v>
          </cell>
          <cell r="CL52">
            <v>15</v>
          </cell>
          <cell r="CM52">
            <v>17</v>
          </cell>
          <cell r="CN52">
            <v>18</v>
          </cell>
          <cell r="CO52">
            <v>19</v>
          </cell>
          <cell r="CP52">
            <v>21</v>
          </cell>
          <cell r="CQ52">
            <v>164</v>
          </cell>
        </row>
        <row r="53">
          <cell r="F53" t="str">
            <v>NPWC</v>
          </cell>
          <cell r="G53">
            <v>0.15</v>
          </cell>
          <cell r="H53">
            <v>0.4</v>
          </cell>
          <cell r="I53">
            <v>0.09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F54" t="str">
            <v>NPWC</v>
          </cell>
          <cell r="G54">
            <v>0.25</v>
          </cell>
          <cell r="H54">
            <v>0.35</v>
          </cell>
          <cell r="I54">
            <v>0.16250000000000001</v>
          </cell>
          <cell r="K54">
            <v>1</v>
          </cell>
          <cell r="L54">
            <v>1</v>
          </cell>
          <cell r="M54">
            <v>1</v>
          </cell>
          <cell r="N54">
            <v>1</v>
          </cell>
          <cell r="O54">
            <v>1</v>
          </cell>
          <cell r="P54">
            <v>1</v>
          </cell>
          <cell r="Q54">
            <v>1</v>
          </cell>
          <cell r="R54">
            <v>1</v>
          </cell>
          <cell r="S54">
            <v>1</v>
          </cell>
          <cell r="T54">
            <v>2</v>
          </cell>
          <cell r="U54">
            <v>2</v>
          </cell>
          <cell r="V54">
            <v>2</v>
          </cell>
          <cell r="W54">
            <v>2</v>
          </cell>
          <cell r="X54">
            <v>1</v>
          </cell>
          <cell r="Y54">
            <v>1</v>
          </cell>
          <cell r="Z54">
            <v>1</v>
          </cell>
          <cell r="AA54">
            <v>1</v>
          </cell>
          <cell r="AB54">
            <v>1</v>
          </cell>
          <cell r="AC54">
            <v>2</v>
          </cell>
          <cell r="AD54">
            <v>2</v>
          </cell>
          <cell r="AE54">
            <v>2</v>
          </cell>
          <cell r="AF54">
            <v>2</v>
          </cell>
          <cell r="AG54">
            <v>2</v>
          </cell>
          <cell r="AH54">
            <v>2</v>
          </cell>
          <cell r="AI54">
            <v>2</v>
          </cell>
          <cell r="AJ54">
            <v>2</v>
          </cell>
          <cell r="AK54">
            <v>2</v>
          </cell>
          <cell r="AL54">
            <v>2</v>
          </cell>
          <cell r="AM54">
            <v>2</v>
          </cell>
          <cell r="AN54">
            <v>2</v>
          </cell>
          <cell r="AO54">
            <v>2</v>
          </cell>
          <cell r="AP54">
            <v>2</v>
          </cell>
          <cell r="AQ54">
            <v>2</v>
          </cell>
          <cell r="AR54">
            <v>2</v>
          </cell>
          <cell r="AS54">
            <v>2</v>
          </cell>
          <cell r="AT54">
            <v>2</v>
          </cell>
          <cell r="AU54">
            <v>2</v>
          </cell>
          <cell r="AV54">
            <v>2</v>
          </cell>
          <cell r="AW54">
            <v>2</v>
          </cell>
          <cell r="AX54">
            <v>2</v>
          </cell>
          <cell r="AY54">
            <v>2</v>
          </cell>
          <cell r="AZ54">
            <v>2</v>
          </cell>
          <cell r="BA54">
            <v>3</v>
          </cell>
          <cell r="BB54">
            <v>3</v>
          </cell>
          <cell r="BC54">
            <v>3</v>
          </cell>
          <cell r="BD54">
            <v>3</v>
          </cell>
          <cell r="BE54">
            <v>3</v>
          </cell>
          <cell r="BF54">
            <v>3</v>
          </cell>
          <cell r="BG54">
            <v>3</v>
          </cell>
          <cell r="BH54">
            <v>3</v>
          </cell>
          <cell r="BI54">
            <v>3</v>
          </cell>
          <cell r="BJ54">
            <v>3</v>
          </cell>
          <cell r="BK54">
            <v>3</v>
          </cell>
          <cell r="BL54">
            <v>3</v>
          </cell>
          <cell r="BM54">
            <v>3</v>
          </cell>
          <cell r="BN54">
            <v>3</v>
          </cell>
          <cell r="BO54">
            <v>3</v>
          </cell>
          <cell r="BP54">
            <v>3</v>
          </cell>
          <cell r="BQ54">
            <v>3</v>
          </cell>
          <cell r="BR54">
            <v>3</v>
          </cell>
          <cell r="BS54">
            <v>3</v>
          </cell>
          <cell r="BT54">
            <v>3</v>
          </cell>
          <cell r="BU54">
            <v>3</v>
          </cell>
          <cell r="BV54">
            <v>3</v>
          </cell>
          <cell r="BW54">
            <v>3</v>
          </cell>
          <cell r="BX54">
            <v>3</v>
          </cell>
          <cell r="CA54">
            <v>5</v>
          </cell>
          <cell r="CB54">
            <v>4.4285714285714288</v>
          </cell>
          <cell r="CC54">
            <v>4.2857142857142856</v>
          </cell>
          <cell r="CD54">
            <v>8.2857142857142847</v>
          </cell>
          <cell r="CE54">
            <v>5</v>
          </cell>
          <cell r="CF54">
            <v>8</v>
          </cell>
          <cell r="CG54">
            <v>9</v>
          </cell>
          <cell r="CH54">
            <v>9</v>
          </cell>
          <cell r="CI54">
            <v>9</v>
          </cell>
          <cell r="CJ54">
            <v>9</v>
          </cell>
          <cell r="CK54">
            <v>10</v>
          </cell>
          <cell r="CL54">
            <v>13</v>
          </cell>
          <cell r="CM54">
            <v>13</v>
          </cell>
          <cell r="CN54">
            <v>13</v>
          </cell>
          <cell r="CO54">
            <v>13</v>
          </cell>
          <cell r="CP54">
            <v>13</v>
          </cell>
          <cell r="CQ54">
            <v>124</v>
          </cell>
        </row>
        <row r="55">
          <cell r="F55" t="str">
            <v>NPWC</v>
          </cell>
          <cell r="G55">
            <v>0.15</v>
          </cell>
          <cell r="H55">
            <v>0.4</v>
          </cell>
          <cell r="I55">
            <v>0.09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F56" t="str">
            <v>NPWC</v>
          </cell>
          <cell r="G56">
            <v>0.15</v>
          </cell>
          <cell r="H56">
            <v>0.4</v>
          </cell>
          <cell r="I56">
            <v>0.09</v>
          </cell>
          <cell r="K56">
            <v>1</v>
          </cell>
          <cell r="L56">
            <v>1</v>
          </cell>
          <cell r="M56">
            <v>1</v>
          </cell>
          <cell r="N56">
            <v>1</v>
          </cell>
          <cell r="O56">
            <v>1</v>
          </cell>
          <cell r="P56">
            <v>1</v>
          </cell>
          <cell r="Q56">
            <v>1</v>
          </cell>
          <cell r="R56">
            <v>1</v>
          </cell>
          <cell r="S56">
            <v>1</v>
          </cell>
          <cell r="T56">
            <v>2</v>
          </cell>
          <cell r="U56">
            <v>2</v>
          </cell>
          <cell r="V56">
            <v>2</v>
          </cell>
          <cell r="W56">
            <v>1</v>
          </cell>
          <cell r="X56">
            <v>1</v>
          </cell>
          <cell r="Y56">
            <v>2</v>
          </cell>
          <cell r="Z56">
            <v>2</v>
          </cell>
          <cell r="AA56">
            <v>2</v>
          </cell>
          <cell r="AB56">
            <v>2</v>
          </cell>
          <cell r="AC56">
            <v>2</v>
          </cell>
          <cell r="AD56">
            <v>2</v>
          </cell>
          <cell r="AE56">
            <v>2</v>
          </cell>
          <cell r="AF56">
            <v>2</v>
          </cell>
          <cell r="AG56">
            <v>3</v>
          </cell>
          <cell r="AH56">
            <v>2</v>
          </cell>
          <cell r="AI56">
            <v>2</v>
          </cell>
          <cell r="AJ56">
            <v>2</v>
          </cell>
          <cell r="AK56">
            <v>3</v>
          </cell>
          <cell r="AL56">
            <v>3</v>
          </cell>
          <cell r="AM56">
            <v>3</v>
          </cell>
          <cell r="AN56">
            <v>2</v>
          </cell>
          <cell r="AO56">
            <v>3</v>
          </cell>
          <cell r="AP56">
            <v>2</v>
          </cell>
          <cell r="AQ56">
            <v>3</v>
          </cell>
          <cell r="AR56">
            <v>3</v>
          </cell>
          <cell r="AS56">
            <v>3</v>
          </cell>
          <cell r="AT56">
            <v>3</v>
          </cell>
          <cell r="AU56">
            <v>3</v>
          </cell>
          <cell r="AV56">
            <v>3</v>
          </cell>
          <cell r="AW56">
            <v>3</v>
          </cell>
          <cell r="AX56">
            <v>3</v>
          </cell>
          <cell r="AY56">
            <v>3</v>
          </cell>
          <cell r="AZ56">
            <v>3</v>
          </cell>
          <cell r="BA56">
            <v>3</v>
          </cell>
          <cell r="BB56">
            <v>4</v>
          </cell>
          <cell r="BC56">
            <v>4</v>
          </cell>
          <cell r="BD56">
            <v>4</v>
          </cell>
          <cell r="BE56">
            <v>4</v>
          </cell>
          <cell r="BF56">
            <v>4</v>
          </cell>
          <cell r="BG56">
            <v>4</v>
          </cell>
          <cell r="BH56">
            <v>4</v>
          </cell>
          <cell r="BI56">
            <v>4</v>
          </cell>
          <cell r="BJ56">
            <v>4</v>
          </cell>
          <cell r="BK56">
            <v>4</v>
          </cell>
          <cell r="BL56">
            <v>4</v>
          </cell>
          <cell r="BM56">
            <v>4</v>
          </cell>
          <cell r="BN56">
            <v>4</v>
          </cell>
          <cell r="BO56">
            <v>4</v>
          </cell>
          <cell r="BP56">
            <v>4</v>
          </cell>
          <cell r="BQ56">
            <v>4</v>
          </cell>
          <cell r="BR56">
            <v>4</v>
          </cell>
          <cell r="BS56">
            <v>4</v>
          </cell>
          <cell r="BT56">
            <v>4</v>
          </cell>
          <cell r="BU56">
            <v>4</v>
          </cell>
          <cell r="BV56">
            <v>4</v>
          </cell>
          <cell r="BW56">
            <v>4</v>
          </cell>
          <cell r="BX56">
            <v>4</v>
          </cell>
          <cell r="CA56">
            <v>3</v>
          </cell>
          <cell r="CB56">
            <v>4.4285714285714288</v>
          </cell>
          <cell r="CC56">
            <v>4.2857142857142856</v>
          </cell>
          <cell r="CD56">
            <v>7.2857142857142856</v>
          </cell>
          <cell r="CE56">
            <v>8</v>
          </cell>
          <cell r="CF56">
            <v>8</v>
          </cell>
          <cell r="CG56">
            <v>10</v>
          </cell>
          <cell r="CH56">
            <v>12</v>
          </cell>
          <cell r="CI56">
            <v>12</v>
          </cell>
          <cell r="CJ56">
            <v>13</v>
          </cell>
          <cell r="CK56">
            <v>14</v>
          </cell>
          <cell r="CL56">
            <v>18</v>
          </cell>
          <cell r="CM56">
            <v>17</v>
          </cell>
          <cell r="CN56">
            <v>18</v>
          </cell>
          <cell r="CO56">
            <v>17</v>
          </cell>
          <cell r="CP56">
            <v>18</v>
          </cell>
          <cell r="CQ56">
            <v>165</v>
          </cell>
        </row>
        <row r="57">
          <cell r="F57" t="str">
            <v>NPWC</v>
          </cell>
          <cell r="G57">
            <v>0.15</v>
          </cell>
          <cell r="H57">
            <v>0.4</v>
          </cell>
          <cell r="I57">
            <v>0.09</v>
          </cell>
          <cell r="K57">
            <v>2</v>
          </cell>
          <cell r="L57">
            <v>2</v>
          </cell>
          <cell r="M57">
            <v>1</v>
          </cell>
          <cell r="N57">
            <v>1</v>
          </cell>
          <cell r="O57">
            <v>2</v>
          </cell>
          <cell r="P57">
            <v>2</v>
          </cell>
          <cell r="Q57">
            <v>2</v>
          </cell>
          <cell r="R57">
            <v>2</v>
          </cell>
          <cell r="S57">
            <v>2</v>
          </cell>
          <cell r="T57">
            <v>2</v>
          </cell>
          <cell r="U57">
            <v>2</v>
          </cell>
          <cell r="V57">
            <v>3</v>
          </cell>
          <cell r="W57">
            <v>2</v>
          </cell>
          <cell r="X57">
            <v>3</v>
          </cell>
          <cell r="Y57">
            <v>4</v>
          </cell>
          <cell r="Z57">
            <v>4</v>
          </cell>
          <cell r="AA57">
            <v>4</v>
          </cell>
          <cell r="AB57">
            <v>4</v>
          </cell>
          <cell r="AC57">
            <v>4</v>
          </cell>
          <cell r="AD57">
            <v>4</v>
          </cell>
          <cell r="AE57">
            <v>4</v>
          </cell>
          <cell r="AF57">
            <v>4</v>
          </cell>
          <cell r="AG57">
            <v>5</v>
          </cell>
          <cell r="AH57">
            <v>5</v>
          </cell>
          <cell r="AI57">
            <v>5</v>
          </cell>
          <cell r="AJ57">
            <v>4</v>
          </cell>
          <cell r="AK57">
            <v>5</v>
          </cell>
          <cell r="AL57">
            <v>5</v>
          </cell>
          <cell r="AM57">
            <v>5</v>
          </cell>
          <cell r="AN57">
            <v>5</v>
          </cell>
          <cell r="AO57">
            <v>5</v>
          </cell>
          <cell r="AP57">
            <v>5</v>
          </cell>
          <cell r="AQ57">
            <v>5</v>
          </cell>
          <cell r="AR57">
            <v>5</v>
          </cell>
          <cell r="AS57">
            <v>5</v>
          </cell>
          <cell r="AT57">
            <v>5</v>
          </cell>
          <cell r="AU57">
            <v>6</v>
          </cell>
          <cell r="AV57">
            <v>6</v>
          </cell>
          <cell r="AW57">
            <v>6</v>
          </cell>
          <cell r="AX57">
            <v>6</v>
          </cell>
          <cell r="AY57">
            <v>6</v>
          </cell>
          <cell r="AZ57">
            <v>6</v>
          </cell>
          <cell r="BA57">
            <v>6</v>
          </cell>
          <cell r="BB57">
            <v>6</v>
          </cell>
          <cell r="BC57">
            <v>7</v>
          </cell>
          <cell r="BD57">
            <v>7</v>
          </cell>
          <cell r="BE57">
            <v>7</v>
          </cell>
          <cell r="BF57">
            <v>7</v>
          </cell>
          <cell r="BG57">
            <v>7</v>
          </cell>
          <cell r="BH57">
            <v>7</v>
          </cell>
          <cell r="BI57">
            <v>7</v>
          </cell>
          <cell r="BJ57">
            <v>7</v>
          </cell>
          <cell r="BK57">
            <v>7</v>
          </cell>
          <cell r="BL57">
            <v>7</v>
          </cell>
          <cell r="BM57">
            <v>7</v>
          </cell>
          <cell r="BN57">
            <v>7</v>
          </cell>
          <cell r="BO57">
            <v>7</v>
          </cell>
          <cell r="BP57">
            <v>7</v>
          </cell>
          <cell r="BQ57">
            <v>7</v>
          </cell>
          <cell r="BR57">
            <v>7</v>
          </cell>
          <cell r="BS57">
            <v>8</v>
          </cell>
          <cell r="BT57">
            <v>7</v>
          </cell>
          <cell r="BU57">
            <v>8</v>
          </cell>
          <cell r="BV57">
            <v>8</v>
          </cell>
          <cell r="BW57">
            <v>8</v>
          </cell>
          <cell r="BX57">
            <v>8</v>
          </cell>
          <cell r="CA57">
            <v>6</v>
          </cell>
          <cell r="CB57">
            <v>6.8571428571428568</v>
          </cell>
          <cell r="CC57">
            <v>8.5714285714285712</v>
          </cell>
          <cell r="CD57">
            <v>9.5714285714285712</v>
          </cell>
          <cell r="CE57">
            <v>17</v>
          </cell>
          <cell r="CF57">
            <v>16</v>
          </cell>
          <cell r="CG57">
            <v>21</v>
          </cell>
          <cell r="CH57">
            <v>21</v>
          </cell>
          <cell r="CI57">
            <v>22</v>
          </cell>
          <cell r="CJ57">
            <v>24</v>
          </cell>
          <cell r="CK57">
            <v>27</v>
          </cell>
          <cell r="CL57">
            <v>30</v>
          </cell>
          <cell r="CM57">
            <v>30</v>
          </cell>
          <cell r="CN57">
            <v>31</v>
          </cell>
          <cell r="CO57">
            <v>31</v>
          </cell>
          <cell r="CP57">
            <v>34</v>
          </cell>
          <cell r="CQ57">
            <v>304</v>
          </cell>
        </row>
        <row r="58">
          <cell r="F58" t="str">
            <v>NPWC</v>
          </cell>
          <cell r="G58">
            <v>0.15</v>
          </cell>
          <cell r="H58">
            <v>0.4</v>
          </cell>
          <cell r="I58">
            <v>0.09</v>
          </cell>
          <cell r="K58">
            <v>1</v>
          </cell>
          <cell r="L58">
            <v>1</v>
          </cell>
          <cell r="M58">
            <v>1</v>
          </cell>
          <cell r="N58">
            <v>1</v>
          </cell>
          <cell r="O58">
            <v>1</v>
          </cell>
          <cell r="P58">
            <v>1</v>
          </cell>
          <cell r="Q58">
            <v>1</v>
          </cell>
          <cell r="R58">
            <v>1</v>
          </cell>
          <cell r="S58">
            <v>1</v>
          </cell>
          <cell r="T58">
            <v>1</v>
          </cell>
          <cell r="U58">
            <v>1</v>
          </cell>
          <cell r="V58">
            <v>1</v>
          </cell>
          <cell r="W58">
            <v>1</v>
          </cell>
          <cell r="X58">
            <v>1</v>
          </cell>
          <cell r="Y58">
            <v>1</v>
          </cell>
          <cell r="Z58">
            <v>1</v>
          </cell>
          <cell r="AA58">
            <v>1</v>
          </cell>
          <cell r="AB58">
            <v>1</v>
          </cell>
          <cell r="AC58">
            <v>1</v>
          </cell>
          <cell r="AD58">
            <v>1</v>
          </cell>
          <cell r="AE58">
            <v>1</v>
          </cell>
          <cell r="AF58">
            <v>1</v>
          </cell>
          <cell r="AG58">
            <v>1</v>
          </cell>
          <cell r="AH58">
            <v>1</v>
          </cell>
          <cell r="AI58">
            <v>1</v>
          </cell>
          <cell r="AJ58">
            <v>1</v>
          </cell>
          <cell r="AK58">
            <v>2</v>
          </cell>
          <cell r="AL58">
            <v>1</v>
          </cell>
          <cell r="AM58">
            <v>1</v>
          </cell>
          <cell r="AN58">
            <v>1</v>
          </cell>
          <cell r="AO58">
            <v>1</v>
          </cell>
          <cell r="AP58">
            <v>1</v>
          </cell>
          <cell r="AQ58">
            <v>2</v>
          </cell>
          <cell r="AR58">
            <v>1</v>
          </cell>
          <cell r="AS58">
            <v>2</v>
          </cell>
          <cell r="AT58">
            <v>2</v>
          </cell>
          <cell r="AU58">
            <v>2</v>
          </cell>
          <cell r="AV58">
            <v>2</v>
          </cell>
          <cell r="AW58">
            <v>2</v>
          </cell>
          <cell r="AX58">
            <v>2</v>
          </cell>
          <cell r="AY58">
            <v>2</v>
          </cell>
          <cell r="AZ58">
            <v>2</v>
          </cell>
          <cell r="BA58">
            <v>2</v>
          </cell>
          <cell r="BB58">
            <v>2</v>
          </cell>
          <cell r="BC58">
            <v>2</v>
          </cell>
          <cell r="BD58">
            <v>2</v>
          </cell>
          <cell r="BE58">
            <v>2</v>
          </cell>
          <cell r="BF58">
            <v>2</v>
          </cell>
          <cell r="BG58">
            <v>2</v>
          </cell>
          <cell r="BH58">
            <v>2</v>
          </cell>
          <cell r="BI58">
            <v>2</v>
          </cell>
          <cell r="BJ58">
            <v>2</v>
          </cell>
          <cell r="BK58">
            <v>2</v>
          </cell>
          <cell r="BL58">
            <v>2</v>
          </cell>
          <cell r="BM58">
            <v>2</v>
          </cell>
          <cell r="BN58">
            <v>2</v>
          </cell>
          <cell r="BO58">
            <v>2</v>
          </cell>
          <cell r="BP58">
            <v>2</v>
          </cell>
          <cell r="BQ58">
            <v>2</v>
          </cell>
          <cell r="BR58">
            <v>2</v>
          </cell>
          <cell r="BS58">
            <v>2</v>
          </cell>
          <cell r="BT58">
            <v>2</v>
          </cell>
          <cell r="BU58">
            <v>3</v>
          </cell>
          <cell r="BV58">
            <v>2</v>
          </cell>
          <cell r="BW58">
            <v>2</v>
          </cell>
          <cell r="BX58">
            <v>3</v>
          </cell>
          <cell r="CA58">
            <v>4</v>
          </cell>
          <cell r="CB58">
            <v>4.4285714285714288</v>
          </cell>
          <cell r="CC58">
            <v>4.2857142857142856</v>
          </cell>
          <cell r="CD58">
            <v>4.2857142857142856</v>
          </cell>
          <cell r="CE58">
            <v>5</v>
          </cell>
          <cell r="CF58">
            <v>4</v>
          </cell>
          <cell r="CG58">
            <v>4</v>
          </cell>
          <cell r="CH58">
            <v>5</v>
          </cell>
          <cell r="CI58">
            <v>6</v>
          </cell>
          <cell r="CJ58">
            <v>9</v>
          </cell>
          <cell r="CK58">
            <v>9</v>
          </cell>
          <cell r="CL58">
            <v>9</v>
          </cell>
          <cell r="CM58">
            <v>9</v>
          </cell>
          <cell r="CN58">
            <v>9</v>
          </cell>
          <cell r="CO58">
            <v>9</v>
          </cell>
          <cell r="CP58">
            <v>10</v>
          </cell>
          <cell r="CQ58">
            <v>88</v>
          </cell>
        </row>
        <row r="59">
          <cell r="F59" t="str">
            <v>NPWC</v>
          </cell>
          <cell r="G59">
            <v>0.15</v>
          </cell>
          <cell r="H59">
            <v>0.4</v>
          </cell>
          <cell r="I59">
            <v>0.09</v>
          </cell>
          <cell r="K59">
            <v>1</v>
          </cell>
          <cell r="L59">
            <v>1</v>
          </cell>
          <cell r="M59">
            <v>1</v>
          </cell>
          <cell r="N59">
            <v>0</v>
          </cell>
          <cell r="O59">
            <v>1</v>
          </cell>
          <cell r="P59">
            <v>1</v>
          </cell>
          <cell r="Q59">
            <v>1</v>
          </cell>
          <cell r="R59">
            <v>1</v>
          </cell>
          <cell r="S59">
            <v>1</v>
          </cell>
          <cell r="T59">
            <v>1</v>
          </cell>
          <cell r="U59">
            <v>1</v>
          </cell>
          <cell r="V59">
            <v>1</v>
          </cell>
          <cell r="W59">
            <v>1</v>
          </cell>
          <cell r="X59">
            <v>1</v>
          </cell>
          <cell r="Y59">
            <v>1</v>
          </cell>
          <cell r="Z59">
            <v>1</v>
          </cell>
          <cell r="AA59">
            <v>1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CA59">
            <v>3</v>
          </cell>
          <cell r="CB59">
            <v>3.4285714285714284</v>
          </cell>
          <cell r="CC59">
            <v>4.2857142857142856</v>
          </cell>
          <cell r="CD59">
            <v>4.2857142857142856</v>
          </cell>
          <cell r="CE59">
            <v>4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4</v>
          </cell>
        </row>
        <row r="60">
          <cell r="F60" t="str">
            <v>NPWC</v>
          </cell>
          <cell r="G60">
            <v>0.15</v>
          </cell>
          <cell r="H60">
            <v>0.4</v>
          </cell>
          <cell r="I60">
            <v>0.09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1</v>
          </cell>
          <cell r="BC60">
            <v>1</v>
          </cell>
          <cell r="BD60">
            <v>1</v>
          </cell>
          <cell r="BE60">
            <v>1</v>
          </cell>
          <cell r="BF60">
            <v>1</v>
          </cell>
          <cell r="BG60">
            <v>1</v>
          </cell>
          <cell r="BH60">
            <v>1</v>
          </cell>
          <cell r="BI60">
            <v>1</v>
          </cell>
          <cell r="BJ60">
            <v>1</v>
          </cell>
          <cell r="BK60">
            <v>1</v>
          </cell>
          <cell r="BL60">
            <v>1</v>
          </cell>
          <cell r="BM60">
            <v>1</v>
          </cell>
          <cell r="BN60">
            <v>1</v>
          </cell>
          <cell r="BO60">
            <v>1</v>
          </cell>
          <cell r="BP60">
            <v>1</v>
          </cell>
          <cell r="BQ60">
            <v>1</v>
          </cell>
          <cell r="BR60">
            <v>1</v>
          </cell>
          <cell r="BS60">
            <v>1</v>
          </cell>
          <cell r="BT60">
            <v>1</v>
          </cell>
          <cell r="BU60">
            <v>1</v>
          </cell>
          <cell r="BV60">
            <v>1</v>
          </cell>
          <cell r="BW60">
            <v>1</v>
          </cell>
          <cell r="BX60">
            <v>1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4</v>
          </cell>
          <cell r="CM60">
            <v>4</v>
          </cell>
          <cell r="CN60">
            <v>4</v>
          </cell>
          <cell r="CO60">
            <v>4</v>
          </cell>
          <cell r="CP60">
            <v>4</v>
          </cell>
          <cell r="CQ60">
            <v>20</v>
          </cell>
        </row>
        <row r="61">
          <cell r="F61" t="str">
            <v>NPWC</v>
          </cell>
          <cell r="G61">
            <v>0.15</v>
          </cell>
          <cell r="H61">
            <v>0.4</v>
          </cell>
          <cell r="I61">
            <v>0.09</v>
          </cell>
          <cell r="K61">
            <v>1</v>
          </cell>
          <cell r="L61">
            <v>1</v>
          </cell>
          <cell r="M61">
            <v>1</v>
          </cell>
          <cell r="N61">
            <v>1</v>
          </cell>
          <cell r="O61">
            <v>1</v>
          </cell>
          <cell r="P61">
            <v>1</v>
          </cell>
          <cell r="Q61">
            <v>1</v>
          </cell>
          <cell r="R61">
            <v>1</v>
          </cell>
          <cell r="S61">
            <v>1</v>
          </cell>
          <cell r="T61">
            <v>2</v>
          </cell>
          <cell r="U61">
            <v>2</v>
          </cell>
          <cell r="V61">
            <v>2</v>
          </cell>
          <cell r="W61">
            <v>2</v>
          </cell>
          <cell r="X61">
            <v>1</v>
          </cell>
          <cell r="Y61">
            <v>1</v>
          </cell>
          <cell r="Z61">
            <v>1</v>
          </cell>
          <cell r="AA61">
            <v>1</v>
          </cell>
          <cell r="AB61">
            <v>1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CA61">
            <v>5</v>
          </cell>
          <cell r="CB61">
            <v>4.4285714285714288</v>
          </cell>
          <cell r="CC61">
            <v>4.2857142857142856</v>
          </cell>
          <cell r="CD61">
            <v>8.2857142857142847</v>
          </cell>
          <cell r="CE61">
            <v>5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5</v>
          </cell>
        </row>
        <row r="62">
          <cell r="F62" t="str">
            <v>NPWC</v>
          </cell>
          <cell r="G62">
            <v>0.15</v>
          </cell>
          <cell r="H62">
            <v>0.4</v>
          </cell>
          <cell r="I62">
            <v>0.09</v>
          </cell>
          <cell r="K62">
            <v>1</v>
          </cell>
          <cell r="L62">
            <v>1</v>
          </cell>
          <cell r="M62">
            <v>1</v>
          </cell>
          <cell r="N62">
            <v>1</v>
          </cell>
          <cell r="O62">
            <v>1</v>
          </cell>
          <cell r="P62">
            <v>1</v>
          </cell>
          <cell r="Q62">
            <v>1</v>
          </cell>
          <cell r="R62">
            <v>1</v>
          </cell>
          <cell r="S62">
            <v>1</v>
          </cell>
          <cell r="T62">
            <v>2</v>
          </cell>
          <cell r="U62">
            <v>2</v>
          </cell>
          <cell r="V62">
            <v>2</v>
          </cell>
          <cell r="W62">
            <v>2</v>
          </cell>
          <cell r="X62">
            <v>2</v>
          </cell>
          <cell r="Y62">
            <v>1</v>
          </cell>
          <cell r="Z62">
            <v>1</v>
          </cell>
          <cell r="AA62">
            <v>1</v>
          </cell>
          <cell r="AB62">
            <v>1</v>
          </cell>
          <cell r="AC62">
            <v>1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CA62">
            <v>6</v>
          </cell>
          <cell r="CB62">
            <v>4.4285714285714288</v>
          </cell>
          <cell r="CC62">
            <v>4.2857142857142856</v>
          </cell>
          <cell r="CD62">
            <v>8.2857142857142847</v>
          </cell>
          <cell r="CE62">
            <v>6</v>
          </cell>
          <cell r="CF62">
            <v>1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7</v>
          </cell>
        </row>
        <row r="63">
          <cell r="F63" t="str">
            <v>NPWC</v>
          </cell>
          <cell r="G63">
            <v>0.125</v>
          </cell>
          <cell r="H63">
            <v>0.35</v>
          </cell>
          <cell r="I63">
            <v>8.1250000000000003E-2</v>
          </cell>
          <cell r="K63">
            <v>1</v>
          </cell>
          <cell r="L63">
            <v>1</v>
          </cell>
          <cell r="M63">
            <v>0</v>
          </cell>
          <cell r="N63">
            <v>0</v>
          </cell>
          <cell r="O63">
            <v>1</v>
          </cell>
          <cell r="P63">
            <v>1</v>
          </cell>
          <cell r="Q63">
            <v>1</v>
          </cell>
          <cell r="R63">
            <v>1</v>
          </cell>
          <cell r="S63">
            <v>1</v>
          </cell>
          <cell r="T63">
            <v>1</v>
          </cell>
          <cell r="U63">
            <v>1</v>
          </cell>
          <cell r="V63">
            <v>1</v>
          </cell>
          <cell r="W63">
            <v>1</v>
          </cell>
          <cell r="X63">
            <v>1</v>
          </cell>
          <cell r="Y63">
            <v>1</v>
          </cell>
          <cell r="Z63">
            <v>2</v>
          </cell>
          <cell r="AA63">
            <v>2</v>
          </cell>
          <cell r="AB63">
            <v>2</v>
          </cell>
          <cell r="AC63">
            <v>2</v>
          </cell>
          <cell r="AD63">
            <v>2</v>
          </cell>
          <cell r="AE63">
            <v>2</v>
          </cell>
          <cell r="AF63">
            <v>3</v>
          </cell>
          <cell r="AG63">
            <v>3</v>
          </cell>
          <cell r="AH63">
            <v>3</v>
          </cell>
          <cell r="AI63">
            <v>3</v>
          </cell>
          <cell r="AJ63">
            <v>3</v>
          </cell>
          <cell r="AK63">
            <v>3</v>
          </cell>
          <cell r="AL63">
            <v>3</v>
          </cell>
          <cell r="AM63">
            <v>3</v>
          </cell>
          <cell r="AN63">
            <v>3</v>
          </cell>
          <cell r="AO63">
            <v>4</v>
          </cell>
          <cell r="AP63">
            <v>3</v>
          </cell>
          <cell r="AQ63">
            <v>4</v>
          </cell>
          <cell r="AR63">
            <v>3</v>
          </cell>
          <cell r="AS63">
            <v>4</v>
          </cell>
          <cell r="AT63">
            <v>3</v>
          </cell>
          <cell r="AU63">
            <v>4</v>
          </cell>
          <cell r="AV63">
            <v>4</v>
          </cell>
          <cell r="AW63">
            <v>4</v>
          </cell>
          <cell r="AX63">
            <v>3</v>
          </cell>
          <cell r="AY63">
            <v>4</v>
          </cell>
          <cell r="AZ63">
            <v>4</v>
          </cell>
          <cell r="BA63">
            <v>4</v>
          </cell>
          <cell r="BB63">
            <v>4</v>
          </cell>
          <cell r="BC63">
            <v>4</v>
          </cell>
          <cell r="BD63">
            <v>4</v>
          </cell>
          <cell r="BE63">
            <v>4</v>
          </cell>
          <cell r="BF63">
            <v>4</v>
          </cell>
          <cell r="BG63">
            <v>5</v>
          </cell>
          <cell r="BH63">
            <v>4</v>
          </cell>
          <cell r="BI63">
            <v>4</v>
          </cell>
          <cell r="BJ63">
            <v>4</v>
          </cell>
          <cell r="BK63">
            <v>5</v>
          </cell>
          <cell r="BL63">
            <v>5</v>
          </cell>
          <cell r="BM63">
            <v>5</v>
          </cell>
          <cell r="BN63">
            <v>5</v>
          </cell>
          <cell r="BO63">
            <v>5</v>
          </cell>
          <cell r="BP63">
            <v>5</v>
          </cell>
          <cell r="BQ63">
            <v>5</v>
          </cell>
          <cell r="BR63">
            <v>5</v>
          </cell>
          <cell r="BS63">
            <v>6</v>
          </cell>
          <cell r="BT63">
            <v>5</v>
          </cell>
          <cell r="BU63">
            <v>6</v>
          </cell>
          <cell r="BV63">
            <v>5</v>
          </cell>
          <cell r="BW63">
            <v>5</v>
          </cell>
          <cell r="BX63">
            <v>6</v>
          </cell>
          <cell r="CA63">
            <v>2</v>
          </cell>
          <cell r="CB63">
            <v>2.4285714285714284</v>
          </cell>
          <cell r="CC63">
            <v>4.2857142857142856</v>
          </cell>
          <cell r="CD63">
            <v>4.2857142857142856</v>
          </cell>
          <cell r="CE63">
            <v>7</v>
          </cell>
          <cell r="CF63">
            <v>9</v>
          </cell>
          <cell r="CG63">
            <v>13</v>
          </cell>
          <cell r="CH63">
            <v>13</v>
          </cell>
          <cell r="CI63">
            <v>16</v>
          </cell>
          <cell r="CJ63">
            <v>16</v>
          </cell>
          <cell r="CK63">
            <v>17</v>
          </cell>
          <cell r="CL63">
            <v>18</v>
          </cell>
          <cell r="CM63">
            <v>18</v>
          </cell>
          <cell r="CN63">
            <v>22</v>
          </cell>
          <cell r="CO63">
            <v>22</v>
          </cell>
          <cell r="CP63">
            <v>24</v>
          </cell>
          <cell r="CQ63">
            <v>195</v>
          </cell>
        </row>
        <row r="64">
          <cell r="F64" t="str">
            <v>NPWC</v>
          </cell>
          <cell r="G64">
            <v>0.15</v>
          </cell>
          <cell r="H64">
            <v>0.35</v>
          </cell>
          <cell r="I64">
            <v>9.7500000000000003E-2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1</v>
          </cell>
          <cell r="T64">
            <v>1</v>
          </cell>
          <cell r="U64">
            <v>1</v>
          </cell>
          <cell r="V64">
            <v>1</v>
          </cell>
          <cell r="W64">
            <v>1</v>
          </cell>
          <cell r="X64">
            <v>1</v>
          </cell>
          <cell r="Y64">
            <v>1</v>
          </cell>
          <cell r="Z64">
            <v>1</v>
          </cell>
          <cell r="AA64">
            <v>1</v>
          </cell>
          <cell r="AB64">
            <v>1</v>
          </cell>
          <cell r="AC64">
            <v>1</v>
          </cell>
          <cell r="AD64">
            <v>1</v>
          </cell>
          <cell r="AE64">
            <v>1</v>
          </cell>
          <cell r="AF64">
            <v>1</v>
          </cell>
          <cell r="AG64">
            <v>2</v>
          </cell>
          <cell r="AH64">
            <v>1</v>
          </cell>
          <cell r="AI64">
            <v>1</v>
          </cell>
          <cell r="AJ64">
            <v>1</v>
          </cell>
          <cell r="AK64">
            <v>2</v>
          </cell>
          <cell r="AL64">
            <v>2</v>
          </cell>
          <cell r="AM64">
            <v>2</v>
          </cell>
          <cell r="AN64">
            <v>2</v>
          </cell>
          <cell r="AO64">
            <v>2</v>
          </cell>
          <cell r="AP64">
            <v>2</v>
          </cell>
          <cell r="AQ64">
            <v>2</v>
          </cell>
          <cell r="AR64">
            <v>2</v>
          </cell>
          <cell r="AS64">
            <v>2</v>
          </cell>
          <cell r="AT64">
            <v>2</v>
          </cell>
          <cell r="AU64">
            <v>2</v>
          </cell>
          <cell r="AV64">
            <v>2</v>
          </cell>
          <cell r="AW64">
            <v>2</v>
          </cell>
          <cell r="AX64">
            <v>2</v>
          </cell>
          <cell r="AY64">
            <v>2</v>
          </cell>
          <cell r="AZ64">
            <v>2</v>
          </cell>
          <cell r="BA64">
            <v>2</v>
          </cell>
          <cell r="BB64">
            <v>2</v>
          </cell>
          <cell r="BC64">
            <v>2</v>
          </cell>
          <cell r="BD64">
            <v>2</v>
          </cell>
          <cell r="BE64">
            <v>2</v>
          </cell>
          <cell r="BF64">
            <v>2</v>
          </cell>
          <cell r="BG64">
            <v>2</v>
          </cell>
          <cell r="BH64">
            <v>2</v>
          </cell>
          <cell r="BI64">
            <v>2</v>
          </cell>
          <cell r="BJ64">
            <v>2</v>
          </cell>
          <cell r="BK64">
            <v>3</v>
          </cell>
          <cell r="BL64">
            <v>2</v>
          </cell>
          <cell r="BM64">
            <v>3</v>
          </cell>
          <cell r="BN64">
            <v>3</v>
          </cell>
          <cell r="BO64">
            <v>3</v>
          </cell>
          <cell r="BP64">
            <v>3</v>
          </cell>
          <cell r="BQ64">
            <v>3</v>
          </cell>
          <cell r="BR64">
            <v>3</v>
          </cell>
          <cell r="BS64">
            <v>3</v>
          </cell>
          <cell r="BT64">
            <v>3</v>
          </cell>
          <cell r="BU64">
            <v>3</v>
          </cell>
          <cell r="BV64">
            <v>3</v>
          </cell>
          <cell r="BW64">
            <v>3</v>
          </cell>
          <cell r="BX64">
            <v>3</v>
          </cell>
          <cell r="CA64">
            <v>5</v>
          </cell>
          <cell r="CB64">
            <v>0</v>
          </cell>
          <cell r="CC64">
            <v>0.7142857142857143</v>
          </cell>
          <cell r="CD64">
            <v>4.2857142857142856</v>
          </cell>
          <cell r="CE64">
            <v>5</v>
          </cell>
          <cell r="CF64">
            <v>4</v>
          </cell>
          <cell r="CG64">
            <v>5</v>
          </cell>
          <cell r="CH64">
            <v>9</v>
          </cell>
          <cell r="CI64">
            <v>9</v>
          </cell>
          <cell r="CJ64">
            <v>9</v>
          </cell>
          <cell r="CK64">
            <v>9</v>
          </cell>
          <cell r="CL64">
            <v>9</v>
          </cell>
          <cell r="CM64">
            <v>9</v>
          </cell>
          <cell r="CN64">
            <v>12</v>
          </cell>
          <cell r="CO64">
            <v>13</v>
          </cell>
          <cell r="CP64">
            <v>13</v>
          </cell>
          <cell r="CQ64">
            <v>106</v>
          </cell>
        </row>
        <row r="65">
          <cell r="F65" t="str">
            <v>NPWC</v>
          </cell>
          <cell r="G65">
            <v>0.15</v>
          </cell>
          <cell r="H65">
            <v>0.4</v>
          </cell>
          <cell r="I65">
            <v>0.09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1</v>
          </cell>
          <cell r="U65">
            <v>1</v>
          </cell>
          <cell r="V65">
            <v>1</v>
          </cell>
          <cell r="W65">
            <v>1</v>
          </cell>
          <cell r="X65">
            <v>1</v>
          </cell>
          <cell r="Y65">
            <v>1</v>
          </cell>
          <cell r="Z65">
            <v>1</v>
          </cell>
          <cell r="AA65">
            <v>1</v>
          </cell>
          <cell r="AB65">
            <v>2</v>
          </cell>
          <cell r="AC65">
            <v>2</v>
          </cell>
          <cell r="AD65">
            <v>2</v>
          </cell>
          <cell r="AE65">
            <v>2</v>
          </cell>
          <cell r="AF65">
            <v>2</v>
          </cell>
          <cell r="AG65">
            <v>3</v>
          </cell>
          <cell r="AH65">
            <v>2</v>
          </cell>
          <cell r="AI65">
            <v>2</v>
          </cell>
          <cell r="AJ65">
            <v>2</v>
          </cell>
          <cell r="AK65">
            <v>3</v>
          </cell>
          <cell r="AL65">
            <v>3</v>
          </cell>
          <cell r="AM65">
            <v>3</v>
          </cell>
          <cell r="AN65">
            <v>3</v>
          </cell>
          <cell r="AO65">
            <v>3</v>
          </cell>
          <cell r="AP65">
            <v>3</v>
          </cell>
          <cell r="AQ65">
            <v>3</v>
          </cell>
          <cell r="AR65">
            <v>3</v>
          </cell>
          <cell r="AS65">
            <v>3</v>
          </cell>
          <cell r="AT65">
            <v>3</v>
          </cell>
          <cell r="AU65">
            <v>3</v>
          </cell>
          <cell r="AV65">
            <v>3</v>
          </cell>
          <cell r="AW65">
            <v>3</v>
          </cell>
          <cell r="AX65">
            <v>3</v>
          </cell>
          <cell r="AY65">
            <v>3</v>
          </cell>
          <cell r="AZ65">
            <v>3</v>
          </cell>
          <cell r="BA65">
            <v>3</v>
          </cell>
          <cell r="BB65">
            <v>3</v>
          </cell>
          <cell r="BC65">
            <v>3</v>
          </cell>
          <cell r="BD65">
            <v>3</v>
          </cell>
          <cell r="BE65">
            <v>3</v>
          </cell>
          <cell r="BF65">
            <v>3</v>
          </cell>
          <cell r="BG65">
            <v>4</v>
          </cell>
          <cell r="BH65">
            <v>4</v>
          </cell>
          <cell r="BI65">
            <v>4</v>
          </cell>
          <cell r="BJ65">
            <v>4</v>
          </cell>
          <cell r="BK65">
            <v>4</v>
          </cell>
          <cell r="BL65">
            <v>4</v>
          </cell>
          <cell r="BM65">
            <v>4</v>
          </cell>
          <cell r="BN65">
            <v>4</v>
          </cell>
          <cell r="BO65">
            <v>4</v>
          </cell>
          <cell r="BP65">
            <v>4</v>
          </cell>
          <cell r="BQ65">
            <v>4</v>
          </cell>
          <cell r="BR65">
            <v>4</v>
          </cell>
          <cell r="BS65">
            <v>5</v>
          </cell>
          <cell r="BT65">
            <v>4</v>
          </cell>
          <cell r="BU65">
            <v>5</v>
          </cell>
          <cell r="BV65">
            <v>5</v>
          </cell>
          <cell r="BW65">
            <v>4</v>
          </cell>
          <cell r="BX65">
            <v>5</v>
          </cell>
          <cell r="CA65">
            <v>3</v>
          </cell>
          <cell r="CB65">
            <v>0</v>
          </cell>
          <cell r="CC65">
            <v>0</v>
          </cell>
          <cell r="CD65">
            <v>4</v>
          </cell>
          <cell r="CE65">
            <v>5</v>
          </cell>
          <cell r="CF65">
            <v>8</v>
          </cell>
          <cell r="CG65">
            <v>10</v>
          </cell>
          <cell r="CH65">
            <v>13</v>
          </cell>
          <cell r="CI65">
            <v>13</v>
          </cell>
          <cell r="CJ65">
            <v>13</v>
          </cell>
          <cell r="CK65">
            <v>13</v>
          </cell>
          <cell r="CL65">
            <v>13</v>
          </cell>
          <cell r="CM65">
            <v>17</v>
          </cell>
          <cell r="CN65">
            <v>18</v>
          </cell>
          <cell r="CO65">
            <v>18</v>
          </cell>
          <cell r="CP65">
            <v>20</v>
          </cell>
          <cell r="CQ65">
            <v>161</v>
          </cell>
        </row>
        <row r="66">
          <cell r="F66" t="str">
            <v>NPWC</v>
          </cell>
          <cell r="G66">
            <v>0.15</v>
          </cell>
          <cell r="H66">
            <v>0.4</v>
          </cell>
          <cell r="I66">
            <v>0.09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CA66">
            <v>1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</row>
        <row r="67">
          <cell r="F67" t="str">
            <v>NPWC</v>
          </cell>
          <cell r="G67">
            <v>0.15</v>
          </cell>
          <cell r="H67">
            <v>0.4</v>
          </cell>
          <cell r="I67">
            <v>0.09</v>
          </cell>
          <cell r="K67">
            <v>1</v>
          </cell>
          <cell r="L67">
            <v>1</v>
          </cell>
          <cell r="M67">
            <v>1</v>
          </cell>
          <cell r="N67">
            <v>1</v>
          </cell>
          <cell r="O67">
            <v>1</v>
          </cell>
          <cell r="P67">
            <v>1</v>
          </cell>
          <cell r="Q67">
            <v>1</v>
          </cell>
          <cell r="R67">
            <v>1</v>
          </cell>
          <cell r="S67">
            <v>1</v>
          </cell>
          <cell r="T67">
            <v>2</v>
          </cell>
          <cell r="U67">
            <v>2</v>
          </cell>
          <cell r="V67">
            <v>2</v>
          </cell>
          <cell r="W67">
            <v>2</v>
          </cell>
          <cell r="X67">
            <v>2</v>
          </cell>
          <cell r="Y67">
            <v>2</v>
          </cell>
          <cell r="Z67">
            <v>2</v>
          </cell>
          <cell r="AA67">
            <v>2</v>
          </cell>
          <cell r="AB67">
            <v>2</v>
          </cell>
          <cell r="AC67">
            <v>3</v>
          </cell>
          <cell r="AD67">
            <v>3</v>
          </cell>
          <cell r="AE67">
            <v>3</v>
          </cell>
          <cell r="AF67">
            <v>3</v>
          </cell>
          <cell r="AG67">
            <v>4</v>
          </cell>
          <cell r="AH67">
            <v>3</v>
          </cell>
          <cell r="AI67">
            <v>3</v>
          </cell>
          <cell r="AJ67">
            <v>3</v>
          </cell>
          <cell r="AK67">
            <v>4</v>
          </cell>
          <cell r="AL67">
            <v>4</v>
          </cell>
          <cell r="AM67">
            <v>4</v>
          </cell>
          <cell r="AN67">
            <v>4</v>
          </cell>
          <cell r="AO67">
            <v>5</v>
          </cell>
          <cell r="AP67">
            <v>4</v>
          </cell>
          <cell r="AQ67">
            <v>5</v>
          </cell>
          <cell r="AR67">
            <v>4</v>
          </cell>
          <cell r="AS67">
            <v>5</v>
          </cell>
          <cell r="AT67">
            <v>5</v>
          </cell>
          <cell r="AU67">
            <v>5</v>
          </cell>
          <cell r="AV67">
            <v>5</v>
          </cell>
          <cell r="AW67">
            <v>5</v>
          </cell>
          <cell r="AX67">
            <v>5</v>
          </cell>
          <cell r="AY67">
            <v>5</v>
          </cell>
          <cell r="AZ67">
            <v>5</v>
          </cell>
          <cell r="BA67">
            <v>5</v>
          </cell>
          <cell r="BB67">
            <v>5</v>
          </cell>
          <cell r="BC67">
            <v>5</v>
          </cell>
          <cell r="BD67">
            <v>5</v>
          </cell>
          <cell r="BE67">
            <v>5</v>
          </cell>
          <cell r="BF67">
            <v>5</v>
          </cell>
          <cell r="BG67">
            <v>5</v>
          </cell>
          <cell r="BH67">
            <v>5</v>
          </cell>
          <cell r="BI67">
            <v>5</v>
          </cell>
          <cell r="BJ67">
            <v>5</v>
          </cell>
          <cell r="BK67">
            <v>6</v>
          </cell>
          <cell r="BL67">
            <v>6</v>
          </cell>
          <cell r="BM67">
            <v>6</v>
          </cell>
          <cell r="BN67">
            <v>6</v>
          </cell>
          <cell r="BO67">
            <v>6</v>
          </cell>
          <cell r="BP67">
            <v>6</v>
          </cell>
          <cell r="BQ67">
            <v>7</v>
          </cell>
          <cell r="BR67">
            <v>6</v>
          </cell>
          <cell r="BS67">
            <v>7</v>
          </cell>
          <cell r="BT67">
            <v>6</v>
          </cell>
          <cell r="BU67">
            <v>7</v>
          </cell>
          <cell r="BV67">
            <v>7</v>
          </cell>
          <cell r="BW67">
            <v>7</v>
          </cell>
          <cell r="BX67">
            <v>7</v>
          </cell>
          <cell r="CA67">
            <v>2</v>
          </cell>
          <cell r="CB67">
            <v>4.4285714285714288</v>
          </cell>
          <cell r="CC67">
            <v>4.2857142857142856</v>
          </cell>
          <cell r="CD67">
            <v>8.2857142857142847</v>
          </cell>
          <cell r="CE67">
            <v>9</v>
          </cell>
          <cell r="CF67">
            <v>12</v>
          </cell>
          <cell r="CG67">
            <v>14</v>
          </cell>
          <cell r="CH67">
            <v>17</v>
          </cell>
          <cell r="CI67">
            <v>20</v>
          </cell>
          <cell r="CJ67">
            <v>21</v>
          </cell>
          <cell r="CK67">
            <v>22</v>
          </cell>
          <cell r="CL67">
            <v>22</v>
          </cell>
          <cell r="CM67">
            <v>22</v>
          </cell>
          <cell r="CN67">
            <v>27</v>
          </cell>
          <cell r="CO67">
            <v>28</v>
          </cell>
          <cell r="CP67">
            <v>30</v>
          </cell>
          <cell r="CQ67">
            <v>244</v>
          </cell>
        </row>
        <row r="68">
          <cell r="F68" t="str">
            <v>NPWC</v>
          </cell>
          <cell r="G68">
            <v>0.15</v>
          </cell>
          <cell r="H68">
            <v>0.4</v>
          </cell>
          <cell r="I68">
            <v>0.09</v>
          </cell>
          <cell r="K68">
            <v>2</v>
          </cell>
          <cell r="L68">
            <v>2</v>
          </cell>
          <cell r="M68">
            <v>1</v>
          </cell>
          <cell r="N68">
            <v>1</v>
          </cell>
          <cell r="O68">
            <v>2</v>
          </cell>
          <cell r="P68">
            <v>2</v>
          </cell>
          <cell r="Q68">
            <v>2</v>
          </cell>
          <cell r="R68">
            <v>2</v>
          </cell>
          <cell r="S68">
            <v>2</v>
          </cell>
          <cell r="T68">
            <v>2</v>
          </cell>
          <cell r="U68">
            <v>2</v>
          </cell>
          <cell r="V68">
            <v>2</v>
          </cell>
          <cell r="W68">
            <v>2</v>
          </cell>
          <cell r="X68">
            <v>3</v>
          </cell>
          <cell r="Y68">
            <v>4</v>
          </cell>
          <cell r="Z68">
            <v>5</v>
          </cell>
          <cell r="AA68">
            <v>5</v>
          </cell>
          <cell r="AB68">
            <v>5</v>
          </cell>
          <cell r="AC68">
            <v>6</v>
          </cell>
          <cell r="AD68">
            <v>6</v>
          </cell>
          <cell r="AE68">
            <v>7</v>
          </cell>
          <cell r="AF68">
            <v>7</v>
          </cell>
          <cell r="AG68">
            <v>8</v>
          </cell>
          <cell r="AH68">
            <v>8</v>
          </cell>
          <cell r="AI68">
            <v>8</v>
          </cell>
          <cell r="AJ68">
            <v>8</v>
          </cell>
          <cell r="AK68">
            <v>9</v>
          </cell>
          <cell r="AL68">
            <v>9</v>
          </cell>
          <cell r="AM68">
            <v>9</v>
          </cell>
          <cell r="AN68">
            <v>9</v>
          </cell>
          <cell r="AO68">
            <v>10</v>
          </cell>
          <cell r="AP68">
            <v>9</v>
          </cell>
          <cell r="AQ68">
            <v>10</v>
          </cell>
          <cell r="AR68">
            <v>9</v>
          </cell>
          <cell r="AS68">
            <v>10</v>
          </cell>
          <cell r="AT68">
            <v>10</v>
          </cell>
          <cell r="AU68">
            <v>10</v>
          </cell>
          <cell r="AV68">
            <v>10</v>
          </cell>
          <cell r="AW68">
            <v>10</v>
          </cell>
          <cell r="AX68">
            <v>9</v>
          </cell>
          <cell r="AY68">
            <v>10</v>
          </cell>
          <cell r="AZ68">
            <v>10</v>
          </cell>
          <cell r="BA68">
            <v>10</v>
          </cell>
          <cell r="BB68">
            <v>10</v>
          </cell>
          <cell r="BC68">
            <v>11</v>
          </cell>
          <cell r="BD68">
            <v>11</v>
          </cell>
          <cell r="BE68">
            <v>11</v>
          </cell>
          <cell r="BF68">
            <v>11</v>
          </cell>
          <cell r="BG68">
            <v>12</v>
          </cell>
          <cell r="BH68">
            <v>11</v>
          </cell>
          <cell r="BI68">
            <v>12</v>
          </cell>
          <cell r="BJ68">
            <v>11</v>
          </cell>
          <cell r="BK68">
            <v>12</v>
          </cell>
          <cell r="BL68">
            <v>12</v>
          </cell>
          <cell r="BM68">
            <v>12</v>
          </cell>
          <cell r="BN68">
            <v>12</v>
          </cell>
          <cell r="BO68">
            <v>13</v>
          </cell>
          <cell r="BP68">
            <v>13</v>
          </cell>
          <cell r="BQ68">
            <v>14</v>
          </cell>
          <cell r="BR68">
            <v>13</v>
          </cell>
          <cell r="BS68">
            <v>14</v>
          </cell>
          <cell r="BT68">
            <v>13</v>
          </cell>
          <cell r="BU68">
            <v>14</v>
          </cell>
          <cell r="BV68">
            <v>14</v>
          </cell>
          <cell r="BW68">
            <v>14</v>
          </cell>
          <cell r="BX68">
            <v>14</v>
          </cell>
          <cell r="CA68">
            <v>5</v>
          </cell>
          <cell r="CB68">
            <v>6.8571428571428568</v>
          </cell>
          <cell r="CC68">
            <v>8.5714285714285712</v>
          </cell>
          <cell r="CD68">
            <v>8.5714285714285712</v>
          </cell>
          <cell r="CE68">
            <v>20</v>
          </cell>
          <cell r="CF68">
            <v>25</v>
          </cell>
          <cell r="CG68">
            <v>35</v>
          </cell>
          <cell r="CH68">
            <v>39</v>
          </cell>
          <cell r="CI68">
            <v>42</v>
          </cell>
          <cell r="CJ68">
            <v>43</v>
          </cell>
          <cell r="CK68">
            <v>43</v>
          </cell>
          <cell r="CL68">
            <v>48</v>
          </cell>
          <cell r="CM68">
            <v>49</v>
          </cell>
          <cell r="CN68">
            <v>54</v>
          </cell>
          <cell r="CO68">
            <v>58</v>
          </cell>
          <cell r="CP68">
            <v>61</v>
          </cell>
          <cell r="CQ68">
            <v>517</v>
          </cell>
        </row>
        <row r="69">
          <cell r="F69" t="str">
            <v>NPWC</v>
          </cell>
          <cell r="G69">
            <v>0.25</v>
          </cell>
          <cell r="H69">
            <v>0.3</v>
          </cell>
          <cell r="I69">
            <v>0.17499999999999999</v>
          </cell>
          <cell r="K69">
            <v>2</v>
          </cell>
          <cell r="L69">
            <v>2</v>
          </cell>
          <cell r="M69">
            <v>2</v>
          </cell>
          <cell r="N69">
            <v>2</v>
          </cell>
          <cell r="O69">
            <v>2</v>
          </cell>
          <cell r="P69">
            <v>2</v>
          </cell>
          <cell r="Q69">
            <v>2</v>
          </cell>
          <cell r="R69">
            <v>2</v>
          </cell>
          <cell r="S69">
            <v>2</v>
          </cell>
          <cell r="T69">
            <v>3</v>
          </cell>
          <cell r="U69">
            <v>3</v>
          </cell>
          <cell r="V69">
            <v>3</v>
          </cell>
          <cell r="W69">
            <v>2</v>
          </cell>
          <cell r="X69">
            <v>2</v>
          </cell>
          <cell r="Y69">
            <v>2</v>
          </cell>
          <cell r="Z69">
            <v>2</v>
          </cell>
          <cell r="AA69">
            <v>2</v>
          </cell>
          <cell r="AB69">
            <v>2</v>
          </cell>
          <cell r="AC69">
            <v>2</v>
          </cell>
          <cell r="AD69">
            <v>2</v>
          </cell>
          <cell r="AE69">
            <v>2</v>
          </cell>
          <cell r="AF69">
            <v>3</v>
          </cell>
          <cell r="AG69">
            <v>3</v>
          </cell>
          <cell r="AH69">
            <v>3</v>
          </cell>
          <cell r="AI69">
            <v>3</v>
          </cell>
          <cell r="AJ69">
            <v>3</v>
          </cell>
          <cell r="AK69">
            <v>3</v>
          </cell>
          <cell r="AL69">
            <v>3</v>
          </cell>
          <cell r="AM69">
            <v>3</v>
          </cell>
          <cell r="AN69">
            <v>3</v>
          </cell>
          <cell r="AO69">
            <v>3</v>
          </cell>
          <cell r="AP69">
            <v>3</v>
          </cell>
          <cell r="AQ69">
            <v>3</v>
          </cell>
          <cell r="AR69">
            <v>3</v>
          </cell>
          <cell r="AS69">
            <v>3</v>
          </cell>
          <cell r="AT69">
            <v>3</v>
          </cell>
          <cell r="AU69">
            <v>4</v>
          </cell>
          <cell r="AV69">
            <v>3</v>
          </cell>
          <cell r="AW69">
            <v>4</v>
          </cell>
          <cell r="AX69">
            <v>3</v>
          </cell>
          <cell r="AY69">
            <v>3</v>
          </cell>
          <cell r="AZ69">
            <v>3</v>
          </cell>
          <cell r="BA69">
            <v>4</v>
          </cell>
          <cell r="BB69">
            <v>4</v>
          </cell>
          <cell r="BC69">
            <v>4</v>
          </cell>
          <cell r="BD69">
            <v>4</v>
          </cell>
          <cell r="BE69">
            <v>4</v>
          </cell>
          <cell r="BF69">
            <v>4</v>
          </cell>
          <cell r="BG69">
            <v>4</v>
          </cell>
          <cell r="BH69">
            <v>4</v>
          </cell>
          <cell r="BI69">
            <v>4</v>
          </cell>
          <cell r="BJ69">
            <v>4</v>
          </cell>
          <cell r="BK69">
            <v>5</v>
          </cell>
          <cell r="BL69">
            <v>4</v>
          </cell>
          <cell r="BM69">
            <v>5</v>
          </cell>
          <cell r="BN69">
            <v>4</v>
          </cell>
          <cell r="BO69">
            <v>5</v>
          </cell>
          <cell r="BP69">
            <v>5</v>
          </cell>
          <cell r="BQ69">
            <v>5</v>
          </cell>
          <cell r="BR69">
            <v>5</v>
          </cell>
          <cell r="BS69">
            <v>5</v>
          </cell>
          <cell r="BT69">
            <v>5</v>
          </cell>
          <cell r="BU69">
            <v>5</v>
          </cell>
          <cell r="BV69">
            <v>5</v>
          </cell>
          <cell r="BW69">
            <v>5</v>
          </cell>
          <cell r="BX69">
            <v>5</v>
          </cell>
          <cell r="CA69">
            <v>12</v>
          </cell>
          <cell r="CB69">
            <v>8.8571428571428577</v>
          </cell>
          <cell r="CC69">
            <v>8.5714285714285712</v>
          </cell>
          <cell r="CD69">
            <v>11.571428571428571</v>
          </cell>
          <cell r="CE69">
            <v>9</v>
          </cell>
          <cell r="CF69">
            <v>9</v>
          </cell>
          <cell r="CG69">
            <v>13</v>
          </cell>
          <cell r="CH69">
            <v>13</v>
          </cell>
          <cell r="CI69">
            <v>13</v>
          </cell>
          <cell r="CJ69">
            <v>15</v>
          </cell>
          <cell r="CK69">
            <v>15</v>
          </cell>
          <cell r="CL69">
            <v>18</v>
          </cell>
          <cell r="CM69">
            <v>17</v>
          </cell>
          <cell r="CN69">
            <v>20</v>
          </cell>
          <cell r="CO69">
            <v>21</v>
          </cell>
          <cell r="CP69">
            <v>22</v>
          </cell>
          <cell r="CQ69">
            <v>185</v>
          </cell>
        </row>
        <row r="70">
          <cell r="F70" t="str">
            <v>NPWC</v>
          </cell>
          <cell r="G70">
            <v>0.1</v>
          </cell>
          <cell r="H70">
            <v>0.4</v>
          </cell>
          <cell r="I70">
            <v>0.06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1</v>
          </cell>
          <cell r="T70">
            <v>1</v>
          </cell>
          <cell r="U70">
            <v>1</v>
          </cell>
          <cell r="V70">
            <v>1</v>
          </cell>
          <cell r="W70">
            <v>1</v>
          </cell>
          <cell r="X70">
            <v>1</v>
          </cell>
          <cell r="Y70">
            <v>1</v>
          </cell>
          <cell r="Z70">
            <v>1</v>
          </cell>
          <cell r="AA70">
            <v>1</v>
          </cell>
          <cell r="AB70">
            <v>1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CA70">
            <v>2</v>
          </cell>
          <cell r="CB70">
            <v>0</v>
          </cell>
          <cell r="CC70">
            <v>0.7142857142857143</v>
          </cell>
          <cell r="CD70">
            <v>4.2857142857142856</v>
          </cell>
          <cell r="CE70">
            <v>5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5</v>
          </cell>
        </row>
        <row r="71">
          <cell r="F71" t="str">
            <v>NPWC</v>
          </cell>
          <cell r="G71">
            <v>0.1</v>
          </cell>
          <cell r="H71">
            <v>0.4</v>
          </cell>
          <cell r="I71">
            <v>0.06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</row>
        <row r="72">
          <cell r="F72" t="str">
            <v>NPWC</v>
          </cell>
          <cell r="G72" t="str">
            <v>N/A</v>
          </cell>
          <cell r="H72" t="str">
            <v>N/A</v>
          </cell>
          <cell r="I72">
            <v>9.9107142857142866E-2</v>
          </cell>
          <cell r="K72">
            <v>1</v>
          </cell>
          <cell r="L72">
            <v>1</v>
          </cell>
          <cell r="M72">
            <v>1</v>
          </cell>
          <cell r="N72">
            <v>1</v>
          </cell>
          <cell r="O72">
            <v>1</v>
          </cell>
          <cell r="P72">
            <v>1</v>
          </cell>
          <cell r="Q72">
            <v>1</v>
          </cell>
          <cell r="R72">
            <v>1</v>
          </cell>
          <cell r="S72">
            <v>2</v>
          </cell>
          <cell r="T72">
            <v>2</v>
          </cell>
          <cell r="U72">
            <v>3</v>
          </cell>
          <cell r="V72">
            <v>3</v>
          </cell>
          <cell r="W72">
            <v>3</v>
          </cell>
          <cell r="X72">
            <v>2</v>
          </cell>
          <cell r="Y72">
            <v>2</v>
          </cell>
          <cell r="Z72">
            <v>2</v>
          </cell>
          <cell r="AA72">
            <v>2</v>
          </cell>
          <cell r="AB72">
            <v>1</v>
          </cell>
          <cell r="AC72">
            <v>1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CA72">
            <v>0</v>
          </cell>
          <cell r="CB72">
            <v>4.4285714285714288</v>
          </cell>
          <cell r="CC72">
            <v>5</v>
          </cell>
          <cell r="CD72">
            <v>11.571428571428571</v>
          </cell>
          <cell r="CE72">
            <v>9</v>
          </cell>
          <cell r="CF72">
            <v>1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10</v>
          </cell>
        </row>
      </sheetData>
      <sheetData sheetId="5" refreshError="1">
        <row r="6">
          <cell r="F6" t="str">
            <v>Mkt Type</v>
          </cell>
          <cell r="H6" t="str">
            <v>X1X2</v>
          </cell>
          <cell r="I6" t="str">
            <v>X3</v>
          </cell>
          <cell r="J6" t="str">
            <v>ending</v>
          </cell>
          <cell r="K6" t="str">
            <v>Selling Bella</v>
          </cell>
          <cell r="M6" t="str">
            <v>0609</v>
          </cell>
          <cell r="N6" t="str">
            <v>0610</v>
          </cell>
          <cell r="O6" t="str">
            <v>0611</v>
          </cell>
          <cell r="P6" t="str">
            <v>0612</v>
          </cell>
          <cell r="Q6" t="str">
            <v>0701</v>
          </cell>
          <cell r="R6" t="str">
            <v>0702</v>
          </cell>
          <cell r="S6" t="str">
            <v>0703</v>
          </cell>
          <cell r="T6" t="str">
            <v>0704</v>
          </cell>
          <cell r="U6" t="str">
            <v>0705</v>
          </cell>
          <cell r="V6" t="str">
            <v>0706</v>
          </cell>
          <cell r="W6" t="str">
            <v>0707</v>
          </cell>
          <cell r="X6" t="str">
            <v>0708</v>
          </cell>
          <cell r="Y6" t="str">
            <v>0709</v>
          </cell>
          <cell r="Z6" t="str">
            <v>0710</v>
          </cell>
          <cell r="AA6" t="str">
            <v>0711</v>
          </cell>
          <cell r="AB6" t="str">
            <v>0712</v>
          </cell>
          <cell r="AC6" t="str">
            <v>FY07</v>
          </cell>
          <cell r="AE6" t="str">
            <v>0609 Res</v>
          </cell>
          <cell r="AF6" t="str">
            <v>0610 Res</v>
          </cell>
          <cell r="AG6" t="str">
            <v>0611 Res</v>
          </cell>
          <cell r="AH6" t="str">
            <v>0612 Res</v>
          </cell>
          <cell r="AI6" t="str">
            <v>0701 Res</v>
          </cell>
          <cell r="AJ6" t="str">
            <v>0702 Res</v>
          </cell>
          <cell r="AK6" t="str">
            <v>0703 Res</v>
          </cell>
          <cell r="AL6" t="str">
            <v>0704 Res</v>
          </cell>
          <cell r="AM6" t="str">
            <v>0705 Res</v>
          </cell>
          <cell r="AN6" t="str">
            <v>0706 Res</v>
          </cell>
          <cell r="AO6" t="str">
            <v>0707 Res</v>
          </cell>
          <cell r="AP6" t="str">
            <v>0708 Res</v>
          </cell>
          <cell r="AQ6" t="str">
            <v>0709 Res</v>
          </cell>
          <cell r="AR6" t="str">
            <v>0710 Res</v>
          </cell>
          <cell r="AS6" t="str">
            <v>0711 Res</v>
          </cell>
          <cell r="AT6" t="str">
            <v>0712 Res</v>
          </cell>
          <cell r="AU6" t="str">
            <v>FY07 Res</v>
          </cell>
          <cell r="AW6" t="str">
            <v>0610 SB</v>
          </cell>
          <cell r="AX6" t="str">
            <v>0611 SB</v>
          </cell>
          <cell r="AY6" t="str">
            <v>0612 SB</v>
          </cell>
          <cell r="AZ6" t="str">
            <v>0701 SB</v>
          </cell>
          <cell r="BA6" t="str">
            <v>0702 SB</v>
          </cell>
          <cell r="BB6" t="str">
            <v>0703 SB</v>
          </cell>
          <cell r="BC6" t="str">
            <v>0704 SB</v>
          </cell>
          <cell r="BD6" t="str">
            <v>0705 SB</v>
          </cell>
          <cell r="BE6" t="str">
            <v>0706 SB</v>
          </cell>
          <cell r="BF6" t="str">
            <v>0707 SB</v>
          </cell>
          <cell r="BG6" t="str">
            <v>0708 SB</v>
          </cell>
          <cell r="BH6" t="str">
            <v>0709 SB</v>
          </cell>
          <cell r="BI6" t="str">
            <v>0710 SB</v>
          </cell>
          <cell r="BJ6" t="str">
            <v>0711 SB</v>
          </cell>
          <cell r="BK6" t="str">
            <v>0712 SB</v>
          </cell>
          <cell r="BL6" t="str">
            <v>FY07 SB</v>
          </cell>
        </row>
        <row r="7">
          <cell r="G7" t="str">
            <v>PC</v>
          </cell>
          <cell r="H7">
            <v>11</v>
          </cell>
          <cell r="I7" t="str">
            <v>A</v>
          </cell>
          <cell r="J7" t="str">
            <v>11A</v>
          </cell>
          <cell r="M7" t="str">
            <v>(act)</v>
          </cell>
          <cell r="N7">
            <v>11</v>
          </cell>
          <cell r="AE7" t="str">
            <v>(act)</v>
          </cell>
          <cell r="AF7">
            <v>11</v>
          </cell>
        </row>
        <row r="8">
          <cell r="F8" t="str">
            <v>EPC</v>
          </cell>
          <cell r="G8" t="str">
            <v>PC</v>
          </cell>
          <cell r="H8">
            <v>11</v>
          </cell>
          <cell r="I8" t="str">
            <v>C</v>
          </cell>
          <cell r="J8" t="str">
            <v>11C</v>
          </cell>
          <cell r="K8">
            <v>0.62</v>
          </cell>
          <cell r="L8">
            <v>0.61999988555908203</v>
          </cell>
          <cell r="M8">
            <v>33</v>
          </cell>
          <cell r="N8">
            <v>44</v>
          </cell>
          <cell r="O8">
            <v>50</v>
          </cell>
          <cell r="P8">
            <v>58</v>
          </cell>
          <cell r="Q8">
            <v>72</v>
          </cell>
          <cell r="R8">
            <v>65</v>
          </cell>
          <cell r="S8">
            <v>80</v>
          </cell>
          <cell r="T8">
            <v>83</v>
          </cell>
          <cell r="U8">
            <v>89</v>
          </cell>
          <cell r="V8">
            <v>85</v>
          </cell>
          <cell r="W8">
            <v>87</v>
          </cell>
          <cell r="X8">
            <v>91</v>
          </cell>
          <cell r="Y8">
            <v>95</v>
          </cell>
          <cell r="Z8">
            <v>107</v>
          </cell>
          <cell r="AA8">
            <v>112</v>
          </cell>
          <cell r="AB8">
            <v>120</v>
          </cell>
          <cell r="AC8">
            <v>1086</v>
          </cell>
          <cell r="AE8">
            <v>18</v>
          </cell>
          <cell r="AF8">
            <v>26.597999999999999</v>
          </cell>
          <cell r="AG8">
            <v>30.628</v>
          </cell>
          <cell r="AH8">
            <v>35.464000000000006</v>
          </cell>
          <cell r="AI8">
            <v>43.771999999999998</v>
          </cell>
          <cell r="AJ8">
            <v>40.734000000000002</v>
          </cell>
          <cell r="AK8">
            <v>50.11</v>
          </cell>
          <cell r="AL8">
            <v>52.927999999999997</v>
          </cell>
          <cell r="AM8">
            <v>56.576000000000008</v>
          </cell>
          <cell r="AN8">
            <v>54.655999999999999</v>
          </cell>
          <cell r="AO8">
            <v>55.552</v>
          </cell>
          <cell r="AP8">
            <v>57.984000000000002</v>
          </cell>
          <cell r="AQ8">
            <v>60.543999999999997</v>
          </cell>
          <cell r="AR8">
            <v>67.712000000000003</v>
          </cell>
          <cell r="AS8">
            <v>71.36</v>
          </cell>
          <cell r="AT8">
            <v>76.288000000000011</v>
          </cell>
          <cell r="AU8">
            <v>688.21600000000001</v>
          </cell>
          <cell r="AW8">
            <v>27.28</v>
          </cell>
          <cell r="AX8">
            <v>31</v>
          </cell>
          <cell r="AY8">
            <v>35.96</v>
          </cell>
          <cell r="AZ8">
            <v>44.64</v>
          </cell>
          <cell r="BA8">
            <v>40.299999999999997</v>
          </cell>
          <cell r="BB8">
            <v>51.2</v>
          </cell>
          <cell r="BC8">
            <v>53.120000000000005</v>
          </cell>
          <cell r="BD8">
            <v>56.96</v>
          </cell>
          <cell r="BE8">
            <v>54.4</v>
          </cell>
          <cell r="BF8">
            <v>55.68</v>
          </cell>
          <cell r="BG8">
            <v>58.24</v>
          </cell>
          <cell r="BH8">
            <v>60.800000000000004</v>
          </cell>
          <cell r="BI8">
            <v>68.48</v>
          </cell>
          <cell r="BJ8">
            <v>71.680000000000007</v>
          </cell>
          <cell r="BK8">
            <v>76.8</v>
          </cell>
          <cell r="BL8">
            <v>692.3</v>
          </cell>
        </row>
        <row r="9">
          <cell r="F9" t="str">
            <v>EPC</v>
          </cell>
          <cell r="G9" t="str">
            <v>PC</v>
          </cell>
          <cell r="H9">
            <v>12</v>
          </cell>
          <cell r="I9" t="str">
            <v>B</v>
          </cell>
          <cell r="J9" t="str">
            <v>12B</v>
          </cell>
          <cell r="K9">
            <v>0.6</v>
          </cell>
          <cell r="M9">
            <v>8</v>
          </cell>
          <cell r="N9">
            <v>13.714285714285714</v>
          </cell>
          <cell r="O9">
            <v>16.142857142857142</v>
          </cell>
          <cell r="P9">
            <v>17.142857142857142</v>
          </cell>
          <cell r="Q9">
            <v>25</v>
          </cell>
          <cell r="R9">
            <v>25</v>
          </cell>
          <cell r="S9">
            <v>32</v>
          </cell>
          <cell r="T9">
            <v>34</v>
          </cell>
          <cell r="U9">
            <v>35</v>
          </cell>
          <cell r="V9">
            <v>34</v>
          </cell>
          <cell r="W9">
            <v>34</v>
          </cell>
          <cell r="X9">
            <v>35</v>
          </cell>
          <cell r="Y9">
            <v>39</v>
          </cell>
          <cell r="Z9">
            <v>42</v>
          </cell>
          <cell r="AA9">
            <v>44</v>
          </cell>
          <cell r="AB9">
            <v>48</v>
          </cell>
          <cell r="AC9">
            <v>427</v>
          </cell>
          <cell r="AE9">
            <v>4</v>
          </cell>
          <cell r="AF9">
            <v>7.8857142857142843</v>
          </cell>
          <cell r="AG9">
            <v>9.5399999999999991</v>
          </cell>
          <cell r="AH9">
            <v>10.225714285714284</v>
          </cell>
          <cell r="AI9">
            <v>14.528571428571428</v>
          </cell>
          <cell r="AJ9">
            <v>15</v>
          </cell>
          <cell r="AK9">
            <v>19.356000000000002</v>
          </cell>
          <cell r="AL9">
            <v>20.956000000000003</v>
          </cell>
          <cell r="AM9">
            <v>21.638000000000002</v>
          </cell>
          <cell r="AN9">
            <v>21.142000000000003</v>
          </cell>
          <cell r="AO9">
            <v>21.080000000000002</v>
          </cell>
          <cell r="AP9">
            <v>21.638000000000002</v>
          </cell>
          <cell r="AQ9">
            <v>23.932000000000002</v>
          </cell>
          <cell r="AR9">
            <v>25.854000000000003</v>
          </cell>
          <cell r="AS9">
            <v>27.155999999999999</v>
          </cell>
          <cell r="AT9">
            <v>29.512000000000004</v>
          </cell>
          <cell r="AU9">
            <v>261.79257142857153</v>
          </cell>
          <cell r="AW9">
            <v>8.2285714285714278</v>
          </cell>
          <cell r="AX9">
            <v>9.6857142857142851</v>
          </cell>
          <cell r="AY9">
            <v>10.285714285714285</v>
          </cell>
          <cell r="AZ9">
            <v>15</v>
          </cell>
          <cell r="BA9">
            <v>15</v>
          </cell>
          <cell r="BB9">
            <v>19.84</v>
          </cell>
          <cell r="BC9">
            <v>21.08</v>
          </cell>
          <cell r="BD9">
            <v>21.7</v>
          </cell>
          <cell r="BE9">
            <v>21.08</v>
          </cell>
          <cell r="BF9">
            <v>21.08</v>
          </cell>
          <cell r="BG9">
            <v>21.7</v>
          </cell>
          <cell r="BH9">
            <v>24.18</v>
          </cell>
          <cell r="BI9">
            <v>26.04</v>
          </cell>
          <cell r="BJ9">
            <v>27.28</v>
          </cell>
          <cell r="BK9">
            <v>29.759999999999998</v>
          </cell>
          <cell r="BL9">
            <v>263.74</v>
          </cell>
        </row>
        <row r="10">
          <cell r="F10" t="str">
            <v>EPC</v>
          </cell>
          <cell r="G10" t="str">
            <v>PC</v>
          </cell>
          <cell r="H10">
            <v>12</v>
          </cell>
          <cell r="I10" t="str">
            <v>C</v>
          </cell>
          <cell r="J10" t="str">
            <v>12C</v>
          </cell>
          <cell r="K10">
            <v>0.6</v>
          </cell>
          <cell r="M10">
            <v>2</v>
          </cell>
          <cell r="N10">
            <v>2.4285714285714284</v>
          </cell>
          <cell r="O10">
            <v>4.2857142857142856</v>
          </cell>
          <cell r="P10">
            <v>1.2857142857142856</v>
          </cell>
          <cell r="Q10">
            <v>5</v>
          </cell>
          <cell r="R10">
            <v>11</v>
          </cell>
          <cell r="S10">
            <v>16</v>
          </cell>
          <cell r="T10">
            <v>17</v>
          </cell>
          <cell r="U10">
            <v>18</v>
          </cell>
          <cell r="V10">
            <v>17</v>
          </cell>
          <cell r="W10">
            <v>18</v>
          </cell>
          <cell r="X10">
            <v>18</v>
          </cell>
          <cell r="Y10">
            <v>17</v>
          </cell>
          <cell r="Z10">
            <v>22</v>
          </cell>
          <cell r="AA10">
            <v>21</v>
          </cell>
          <cell r="AB10">
            <v>22</v>
          </cell>
          <cell r="AC10">
            <v>202</v>
          </cell>
          <cell r="AE10">
            <v>3</v>
          </cell>
          <cell r="AF10">
            <v>1.4314285714285711</v>
          </cell>
          <cell r="AG10">
            <v>2.46</v>
          </cell>
          <cell r="AH10">
            <v>0.95142857142857129</v>
          </cell>
          <cell r="AI10">
            <v>2.7771428571428567</v>
          </cell>
          <cell r="AJ10">
            <v>6.24</v>
          </cell>
          <cell r="AK10">
            <v>9.588000000000001</v>
          </cell>
          <cell r="AL10">
            <v>10.478000000000002</v>
          </cell>
          <cell r="AM10">
            <v>11.097999999999999</v>
          </cell>
          <cell r="AN10">
            <v>10.602</v>
          </cell>
          <cell r="AO10">
            <v>11.097999999999999</v>
          </cell>
          <cell r="AP10">
            <v>11.159999999999998</v>
          </cell>
          <cell r="AQ10">
            <v>10.602</v>
          </cell>
          <cell r="AR10">
            <v>13.33</v>
          </cell>
          <cell r="AS10">
            <v>13.082000000000003</v>
          </cell>
          <cell r="AT10">
            <v>13.577999999999999</v>
          </cell>
          <cell r="AU10">
            <v>123.63314285714287</v>
          </cell>
          <cell r="AW10">
            <v>1.4571428571428571</v>
          </cell>
          <cell r="AX10">
            <v>2.5714285714285712</v>
          </cell>
          <cell r="AY10">
            <v>0.77142857142857135</v>
          </cell>
          <cell r="AZ10">
            <v>3</v>
          </cell>
          <cell r="BA10">
            <v>6.6</v>
          </cell>
          <cell r="BB10">
            <v>9.92</v>
          </cell>
          <cell r="BC10">
            <v>10.54</v>
          </cell>
          <cell r="BD10">
            <v>11.16</v>
          </cell>
          <cell r="BE10">
            <v>10.54</v>
          </cell>
          <cell r="BF10">
            <v>11.16</v>
          </cell>
          <cell r="BG10">
            <v>11.16</v>
          </cell>
          <cell r="BH10">
            <v>10.54</v>
          </cell>
          <cell r="BI10">
            <v>13.64</v>
          </cell>
          <cell r="BJ10">
            <v>13.02</v>
          </cell>
          <cell r="BK10">
            <v>13.64</v>
          </cell>
          <cell r="BL10">
            <v>124.92</v>
          </cell>
        </row>
        <row r="11">
          <cell r="F11" t="str">
            <v>EPC</v>
          </cell>
          <cell r="G11" t="str">
            <v>PC</v>
          </cell>
          <cell r="H11">
            <v>12</v>
          </cell>
          <cell r="I11" t="str">
            <v>E</v>
          </cell>
          <cell r="J11" t="str">
            <v>12E</v>
          </cell>
          <cell r="K11">
            <v>0.65</v>
          </cell>
          <cell r="M11">
            <v>45</v>
          </cell>
          <cell r="N11">
            <v>41.714285714285715</v>
          </cell>
          <cell r="O11">
            <v>49.571428571428569</v>
          </cell>
          <cell r="P11">
            <v>62.714285714285715</v>
          </cell>
          <cell r="Q11">
            <v>72</v>
          </cell>
          <cell r="R11">
            <v>54</v>
          </cell>
          <cell r="S11">
            <v>63</v>
          </cell>
          <cell r="T11">
            <v>61</v>
          </cell>
          <cell r="U11">
            <v>67</v>
          </cell>
          <cell r="V11">
            <v>66</v>
          </cell>
          <cell r="W11">
            <v>69</v>
          </cell>
          <cell r="X11">
            <v>72</v>
          </cell>
          <cell r="Y11">
            <v>74</v>
          </cell>
          <cell r="Z11">
            <v>79</v>
          </cell>
          <cell r="AA11">
            <v>82</v>
          </cell>
          <cell r="AB11">
            <v>89</v>
          </cell>
          <cell r="AC11">
            <v>848</v>
          </cell>
          <cell r="AE11">
            <v>44</v>
          </cell>
          <cell r="AF11">
            <v>27.327857142857145</v>
          </cell>
          <cell r="AG11">
            <v>31.710714285714289</v>
          </cell>
          <cell r="AH11">
            <v>39.910000000000004</v>
          </cell>
          <cell r="AI11">
            <v>45.548428571428573</v>
          </cell>
          <cell r="AJ11">
            <v>35.712000000000003</v>
          </cell>
          <cell r="AK11">
            <v>40.878000000000007</v>
          </cell>
          <cell r="AL11">
            <v>40.392000000000003</v>
          </cell>
          <cell r="AM11">
            <v>43.824000000000005</v>
          </cell>
          <cell r="AN11">
            <v>43.626000000000005</v>
          </cell>
          <cell r="AO11">
            <v>45.342000000000006</v>
          </cell>
          <cell r="AP11">
            <v>47.322000000000003</v>
          </cell>
          <cell r="AQ11">
            <v>48.708000000000013</v>
          </cell>
          <cell r="AR11">
            <v>51.810000000000009</v>
          </cell>
          <cell r="AS11">
            <v>53.921999999999997</v>
          </cell>
          <cell r="AT11">
            <v>58.278000000000006</v>
          </cell>
          <cell r="AU11">
            <v>555.36242857142861</v>
          </cell>
          <cell r="AW11">
            <v>27.114285714285717</v>
          </cell>
          <cell r="AX11">
            <v>32.221428571428568</v>
          </cell>
          <cell r="AY11">
            <v>40.76428571428572</v>
          </cell>
          <cell r="AZ11">
            <v>46.08</v>
          </cell>
          <cell r="BA11">
            <v>34.56</v>
          </cell>
          <cell r="BB11">
            <v>41.580000000000005</v>
          </cell>
          <cell r="BC11">
            <v>40.260000000000005</v>
          </cell>
          <cell r="BD11">
            <v>44.22</v>
          </cell>
          <cell r="BE11">
            <v>43.56</v>
          </cell>
          <cell r="BF11">
            <v>45.54</v>
          </cell>
          <cell r="BG11">
            <v>47.52</v>
          </cell>
          <cell r="BH11">
            <v>48.84</v>
          </cell>
          <cell r="BI11">
            <v>52.14</v>
          </cell>
          <cell r="BJ11">
            <v>54.120000000000005</v>
          </cell>
          <cell r="BK11">
            <v>58.74</v>
          </cell>
          <cell r="BL11">
            <v>557.16</v>
          </cell>
        </row>
        <row r="12">
          <cell r="F12" t="str">
            <v>EPC</v>
          </cell>
          <cell r="G12" t="str">
            <v>PC</v>
          </cell>
          <cell r="H12">
            <v>17</v>
          </cell>
          <cell r="I12" t="str">
            <v>A</v>
          </cell>
          <cell r="J12" t="str">
            <v>17A</v>
          </cell>
          <cell r="K12">
            <v>0.65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1</v>
          </cell>
          <cell r="AA12">
            <v>4</v>
          </cell>
          <cell r="AB12">
            <v>4</v>
          </cell>
          <cell r="AC12">
            <v>9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0.59400000000000008</v>
          </cell>
          <cell r="AS12">
            <v>2.4420000000000002</v>
          </cell>
          <cell r="AT12">
            <v>2.6400000000000006</v>
          </cell>
          <cell r="AU12">
            <v>5.676000000000001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0.66</v>
          </cell>
          <cell r="BJ12">
            <v>2.64</v>
          </cell>
          <cell r="BK12">
            <v>2.64</v>
          </cell>
          <cell r="BL12">
            <v>5.94</v>
          </cell>
        </row>
        <row r="13">
          <cell r="F13" t="str">
            <v>EPC</v>
          </cell>
          <cell r="G13" t="str">
            <v>PC</v>
          </cell>
          <cell r="H13">
            <v>31</v>
          </cell>
          <cell r="I13" t="str">
            <v>A</v>
          </cell>
          <cell r="J13" t="str">
            <v>31A</v>
          </cell>
          <cell r="K13">
            <v>0.56000000000000005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</v>
          </cell>
          <cell r="V13">
            <v>4</v>
          </cell>
          <cell r="W13">
            <v>1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6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0.52200000000000013</v>
          </cell>
          <cell r="AN13">
            <v>2.1460000000000004</v>
          </cell>
          <cell r="AO13">
            <v>0.75400000000000023</v>
          </cell>
          <cell r="AP13">
            <v>5.800000000000001E-2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3.4800000000000004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0.58000000000000007</v>
          </cell>
          <cell r="BE13">
            <v>2.3200000000000003</v>
          </cell>
          <cell r="BF13">
            <v>0.58000000000000007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3.4800000000000004</v>
          </cell>
        </row>
        <row r="14">
          <cell r="F14" t="str">
            <v>EPC</v>
          </cell>
          <cell r="G14" t="str">
            <v>PC</v>
          </cell>
          <cell r="H14">
            <v>32</v>
          </cell>
          <cell r="I14" t="str">
            <v>A</v>
          </cell>
          <cell r="J14" t="str">
            <v>32A</v>
          </cell>
          <cell r="K14">
            <v>0.67</v>
          </cell>
          <cell r="M14">
            <v>46</v>
          </cell>
          <cell r="N14">
            <v>66.285714285714292</v>
          </cell>
          <cell r="O14">
            <v>76</v>
          </cell>
          <cell r="P14">
            <v>89.714285714285722</v>
          </cell>
          <cell r="Q14">
            <v>79</v>
          </cell>
          <cell r="R14">
            <v>45</v>
          </cell>
          <cell r="S14">
            <v>45</v>
          </cell>
          <cell r="T14">
            <v>43</v>
          </cell>
          <cell r="U14">
            <v>44</v>
          </cell>
          <cell r="V14">
            <v>46</v>
          </cell>
          <cell r="W14">
            <v>51</v>
          </cell>
          <cell r="X14">
            <v>53</v>
          </cell>
          <cell r="Y14">
            <v>53</v>
          </cell>
          <cell r="Z14">
            <v>57</v>
          </cell>
          <cell r="AA14">
            <v>59</v>
          </cell>
          <cell r="AB14">
            <v>65</v>
          </cell>
          <cell r="AC14">
            <v>640</v>
          </cell>
          <cell r="AE14">
            <v>35</v>
          </cell>
          <cell r="AF14">
            <v>43.052285714285723</v>
          </cell>
          <cell r="AG14">
            <v>50.269142857142867</v>
          </cell>
          <cell r="AH14">
            <v>59.189714285714288</v>
          </cell>
          <cell r="AI14">
            <v>49.644285714285722</v>
          </cell>
          <cell r="AJ14">
            <v>30.007999999999999</v>
          </cell>
          <cell r="AK14">
            <v>28.71</v>
          </cell>
          <cell r="AL14">
            <v>27.648</v>
          </cell>
          <cell r="AM14">
            <v>28.096</v>
          </cell>
          <cell r="AN14">
            <v>29.311999999999998</v>
          </cell>
          <cell r="AO14">
            <v>32.32</v>
          </cell>
          <cell r="AP14">
            <v>33.792000000000002</v>
          </cell>
          <cell r="AQ14">
            <v>33.92</v>
          </cell>
          <cell r="AR14">
            <v>36.224000000000004</v>
          </cell>
          <cell r="AS14">
            <v>37.632000000000005</v>
          </cell>
          <cell r="AT14">
            <v>41.216000000000001</v>
          </cell>
          <cell r="AU14">
            <v>408.52228571428572</v>
          </cell>
          <cell r="AW14">
            <v>44.41142857142858</v>
          </cell>
          <cell r="AX14">
            <v>50.92</v>
          </cell>
          <cell r="AY14">
            <v>60.108571428571437</v>
          </cell>
          <cell r="AZ14">
            <v>48.98</v>
          </cell>
          <cell r="BA14">
            <v>27.9</v>
          </cell>
          <cell r="BB14">
            <v>28.8</v>
          </cell>
          <cell r="BC14">
            <v>27.52</v>
          </cell>
          <cell r="BD14">
            <v>28.16</v>
          </cell>
          <cell r="BE14">
            <v>29.44</v>
          </cell>
          <cell r="BF14">
            <v>32.64</v>
          </cell>
          <cell r="BG14">
            <v>33.92</v>
          </cell>
          <cell r="BH14">
            <v>33.92</v>
          </cell>
          <cell r="BI14">
            <v>36.480000000000004</v>
          </cell>
          <cell r="BJ14">
            <v>37.76</v>
          </cell>
          <cell r="BK14">
            <v>41.6</v>
          </cell>
          <cell r="BL14">
            <v>407.12000000000006</v>
          </cell>
        </row>
        <row r="15">
          <cell r="F15" t="str">
            <v>EPC</v>
          </cell>
          <cell r="G15" t="str">
            <v>PC</v>
          </cell>
          <cell r="H15">
            <v>33</v>
          </cell>
          <cell r="I15" t="str">
            <v>A</v>
          </cell>
          <cell r="J15" t="str">
            <v>33A</v>
          </cell>
          <cell r="K15">
            <v>0.62</v>
          </cell>
          <cell r="M15">
            <v>7</v>
          </cell>
          <cell r="N15">
            <v>11.285714285714285</v>
          </cell>
          <cell r="O15">
            <v>12.857142857142858</v>
          </cell>
          <cell r="P15">
            <v>14.857142857142858</v>
          </cell>
          <cell r="Q15">
            <v>14</v>
          </cell>
          <cell r="R15">
            <v>8</v>
          </cell>
          <cell r="S15">
            <v>9</v>
          </cell>
          <cell r="T15">
            <v>9</v>
          </cell>
          <cell r="U15">
            <v>9</v>
          </cell>
          <cell r="V15">
            <v>11</v>
          </cell>
          <cell r="W15">
            <v>12</v>
          </cell>
          <cell r="X15">
            <v>13</v>
          </cell>
          <cell r="Y15">
            <v>13</v>
          </cell>
          <cell r="Z15">
            <v>13</v>
          </cell>
          <cell r="AA15">
            <v>13</v>
          </cell>
          <cell r="AB15">
            <v>13</v>
          </cell>
          <cell r="AC15">
            <v>137</v>
          </cell>
          <cell r="AE15">
            <v>6</v>
          </cell>
          <cell r="AF15">
            <v>6.7314285714285713</v>
          </cell>
          <cell r="AG15">
            <v>7.8740000000000006</v>
          </cell>
          <cell r="AH15">
            <v>9.0874285714285712</v>
          </cell>
          <cell r="AI15">
            <v>8.7331428571428571</v>
          </cell>
          <cell r="AJ15">
            <v>5.3320000000000007</v>
          </cell>
          <cell r="AK15">
            <v>5.68</v>
          </cell>
          <cell r="AL15">
            <v>5.76</v>
          </cell>
          <cell r="AM15">
            <v>5.76</v>
          </cell>
          <cell r="AN15">
            <v>6.9120000000000008</v>
          </cell>
          <cell r="AO15">
            <v>7.6160000000000005</v>
          </cell>
          <cell r="AP15">
            <v>8.2560000000000002</v>
          </cell>
          <cell r="AQ15">
            <v>8.32</v>
          </cell>
          <cell r="AR15">
            <v>8.32</v>
          </cell>
          <cell r="AS15">
            <v>8.32</v>
          </cell>
          <cell r="AT15">
            <v>8.32</v>
          </cell>
          <cell r="AU15">
            <v>87.329142857142841</v>
          </cell>
          <cell r="AW15">
            <v>6.9971428571428564</v>
          </cell>
          <cell r="AX15">
            <v>7.9714285714285715</v>
          </cell>
          <cell r="AY15">
            <v>9.2114285714285717</v>
          </cell>
          <cell r="AZ15">
            <v>8.68</v>
          </cell>
          <cell r="BA15">
            <v>4.96</v>
          </cell>
          <cell r="BB15">
            <v>5.76</v>
          </cell>
          <cell r="BC15">
            <v>5.76</v>
          </cell>
          <cell r="BD15">
            <v>5.76</v>
          </cell>
          <cell r="BE15">
            <v>7.04</v>
          </cell>
          <cell r="BF15">
            <v>7.68</v>
          </cell>
          <cell r="BG15">
            <v>8.32</v>
          </cell>
          <cell r="BH15">
            <v>8.32</v>
          </cell>
          <cell r="BI15">
            <v>8.32</v>
          </cell>
          <cell r="BJ15">
            <v>8.32</v>
          </cell>
          <cell r="BK15">
            <v>8.32</v>
          </cell>
          <cell r="BL15">
            <v>87.239999999999981</v>
          </cell>
        </row>
        <row r="16">
          <cell r="F16" t="str">
            <v>EPC</v>
          </cell>
          <cell r="G16" t="str">
            <v>PC</v>
          </cell>
          <cell r="H16">
            <v>34</v>
          </cell>
          <cell r="I16" t="str">
            <v>A</v>
          </cell>
          <cell r="J16" t="str">
            <v>34A</v>
          </cell>
          <cell r="K16">
            <v>0.64</v>
          </cell>
          <cell r="M16">
            <v>21</v>
          </cell>
          <cell r="N16">
            <v>31.428571428571427</v>
          </cell>
          <cell r="O16">
            <v>37</v>
          </cell>
          <cell r="P16">
            <v>44.571428571428569</v>
          </cell>
          <cell r="Q16">
            <v>44</v>
          </cell>
          <cell r="R16">
            <v>35</v>
          </cell>
          <cell r="S16">
            <v>44</v>
          </cell>
          <cell r="T16">
            <v>45</v>
          </cell>
          <cell r="U16">
            <v>49</v>
          </cell>
          <cell r="V16">
            <v>46</v>
          </cell>
          <cell r="W16">
            <v>47</v>
          </cell>
          <cell r="X16">
            <v>49</v>
          </cell>
          <cell r="Y16">
            <v>51</v>
          </cell>
          <cell r="Z16">
            <v>60</v>
          </cell>
          <cell r="AA16">
            <v>63</v>
          </cell>
          <cell r="AB16">
            <v>65</v>
          </cell>
          <cell r="AC16">
            <v>598</v>
          </cell>
          <cell r="AE16">
            <v>16</v>
          </cell>
          <cell r="AF16">
            <v>19.446857142857144</v>
          </cell>
          <cell r="AG16">
            <v>23.323428571428575</v>
          </cell>
          <cell r="AH16">
            <v>28.041142857142859</v>
          </cell>
          <cell r="AI16">
            <v>28.196571428571431</v>
          </cell>
          <cell r="AJ16">
            <v>22.975999999999999</v>
          </cell>
          <cell r="AK16">
            <v>28.376000000000005</v>
          </cell>
          <cell r="AL16">
            <v>29.634</v>
          </cell>
          <cell r="AM16">
            <v>32.076000000000001</v>
          </cell>
          <cell r="AN16">
            <v>30.558000000000003</v>
          </cell>
          <cell r="AO16">
            <v>30.954000000000004</v>
          </cell>
          <cell r="AP16">
            <v>32.207999999999998</v>
          </cell>
          <cell r="AQ16">
            <v>33.527999999999999</v>
          </cell>
          <cell r="AR16">
            <v>39.006</v>
          </cell>
          <cell r="AS16">
            <v>41.382000000000005</v>
          </cell>
          <cell r="AT16">
            <v>42.768000000000001</v>
          </cell>
          <cell r="AU16">
            <v>391.66257142857137</v>
          </cell>
          <cell r="AW16">
            <v>20.114285714285714</v>
          </cell>
          <cell r="AX16">
            <v>23.68</v>
          </cell>
          <cell r="AY16">
            <v>28.525714285714287</v>
          </cell>
          <cell r="AZ16">
            <v>28.16</v>
          </cell>
          <cell r="BA16">
            <v>22.400000000000002</v>
          </cell>
          <cell r="BB16">
            <v>29.040000000000003</v>
          </cell>
          <cell r="BC16">
            <v>29.700000000000003</v>
          </cell>
          <cell r="BD16">
            <v>32.340000000000003</v>
          </cell>
          <cell r="BE16">
            <v>30.360000000000003</v>
          </cell>
          <cell r="BF16">
            <v>31.020000000000003</v>
          </cell>
          <cell r="BG16">
            <v>32.340000000000003</v>
          </cell>
          <cell r="BH16">
            <v>33.660000000000004</v>
          </cell>
          <cell r="BI16">
            <v>39.6</v>
          </cell>
          <cell r="BJ16">
            <v>41.580000000000005</v>
          </cell>
          <cell r="BK16">
            <v>42.9</v>
          </cell>
          <cell r="BL16">
            <v>393.1</v>
          </cell>
        </row>
        <row r="17">
          <cell r="F17" t="str">
            <v>EPC</v>
          </cell>
          <cell r="G17" t="str">
            <v>PC</v>
          </cell>
          <cell r="H17">
            <v>39</v>
          </cell>
          <cell r="I17" t="str">
            <v>A</v>
          </cell>
          <cell r="J17" t="str">
            <v>39A</v>
          </cell>
          <cell r="K17">
            <v>0.7</v>
          </cell>
          <cell r="M17">
            <v>28</v>
          </cell>
          <cell r="N17">
            <v>32.857142857142854</v>
          </cell>
          <cell r="O17">
            <v>39.285714285714285</v>
          </cell>
          <cell r="P17">
            <v>47.857142857142861</v>
          </cell>
          <cell r="Q17">
            <v>50</v>
          </cell>
          <cell r="R17">
            <v>55</v>
          </cell>
          <cell r="S17">
            <v>72</v>
          </cell>
          <cell r="T17">
            <v>78</v>
          </cell>
          <cell r="U17">
            <v>84</v>
          </cell>
          <cell r="V17">
            <v>78</v>
          </cell>
          <cell r="W17">
            <v>78</v>
          </cell>
          <cell r="X17">
            <v>83</v>
          </cell>
          <cell r="Y17">
            <v>87</v>
          </cell>
          <cell r="Z17">
            <v>99</v>
          </cell>
          <cell r="AA17">
            <v>104</v>
          </cell>
          <cell r="AB17">
            <v>111</v>
          </cell>
          <cell r="AC17">
            <v>979</v>
          </cell>
          <cell r="AE17">
            <v>24</v>
          </cell>
          <cell r="AF17">
            <v>22.659999999999997</v>
          </cell>
          <cell r="AG17">
            <v>27.049999999999997</v>
          </cell>
          <cell r="AH17">
            <v>32.900000000000006</v>
          </cell>
          <cell r="AI17">
            <v>32.85857142857143</v>
          </cell>
          <cell r="AJ17">
            <v>35.97</v>
          </cell>
          <cell r="AK17">
            <v>47.694000000000003</v>
          </cell>
          <cell r="AL17">
            <v>52.632000000000005</v>
          </cell>
          <cell r="AM17">
            <v>56.71200000000001</v>
          </cell>
          <cell r="AN17">
            <v>53.448000000000008</v>
          </cell>
          <cell r="AO17">
            <v>53.040000000000006</v>
          </cell>
          <cell r="AP17">
            <v>56.100000000000009</v>
          </cell>
          <cell r="AQ17">
            <v>58.887999999999998</v>
          </cell>
          <cell r="AR17">
            <v>66.504000000000005</v>
          </cell>
          <cell r="AS17">
            <v>70.38000000000001</v>
          </cell>
          <cell r="AT17">
            <v>75.004000000000005</v>
          </cell>
          <cell r="AU17">
            <v>659.23057142857147</v>
          </cell>
          <cell r="AW17">
            <v>22.999999999999996</v>
          </cell>
          <cell r="AX17">
            <v>27.499999999999996</v>
          </cell>
          <cell r="AY17">
            <v>33.5</v>
          </cell>
          <cell r="AZ17">
            <v>33</v>
          </cell>
          <cell r="BA17">
            <v>36.300000000000004</v>
          </cell>
          <cell r="BB17">
            <v>48.96</v>
          </cell>
          <cell r="BC17">
            <v>53.040000000000006</v>
          </cell>
          <cell r="BD17">
            <v>57.120000000000005</v>
          </cell>
          <cell r="BE17">
            <v>53.040000000000006</v>
          </cell>
          <cell r="BF17">
            <v>53.040000000000006</v>
          </cell>
          <cell r="BG17">
            <v>56.440000000000005</v>
          </cell>
          <cell r="BH17">
            <v>59.160000000000004</v>
          </cell>
          <cell r="BI17">
            <v>67.320000000000007</v>
          </cell>
          <cell r="BJ17">
            <v>70.72</v>
          </cell>
          <cell r="BK17">
            <v>75.48</v>
          </cell>
          <cell r="BL17">
            <v>663.62000000000012</v>
          </cell>
        </row>
        <row r="18">
          <cell r="F18" t="str">
            <v>EPC</v>
          </cell>
          <cell r="G18" t="str">
            <v>PC</v>
          </cell>
          <cell r="H18">
            <v>39</v>
          </cell>
          <cell r="I18" t="str">
            <v>B</v>
          </cell>
          <cell r="J18" t="str">
            <v>39B</v>
          </cell>
          <cell r="K18">
            <v>0.62</v>
          </cell>
          <cell r="M18">
            <v>11</v>
          </cell>
          <cell r="N18">
            <v>16.714285714285715</v>
          </cell>
          <cell r="O18">
            <v>19.857142857142858</v>
          </cell>
          <cell r="P18">
            <v>24.428571428571431</v>
          </cell>
          <cell r="Q18">
            <v>29</v>
          </cell>
          <cell r="R18">
            <v>24</v>
          </cell>
          <cell r="S18">
            <v>31</v>
          </cell>
          <cell r="T18">
            <v>30</v>
          </cell>
          <cell r="U18">
            <v>31</v>
          </cell>
          <cell r="V18">
            <v>30</v>
          </cell>
          <cell r="W18">
            <v>32</v>
          </cell>
          <cell r="X18">
            <v>35</v>
          </cell>
          <cell r="Y18">
            <v>35</v>
          </cell>
          <cell r="Z18">
            <v>40</v>
          </cell>
          <cell r="AA18">
            <v>42</v>
          </cell>
          <cell r="AB18">
            <v>44</v>
          </cell>
          <cell r="AC18">
            <v>403</v>
          </cell>
          <cell r="AE18">
            <v>12</v>
          </cell>
          <cell r="AF18">
            <v>10.008571428571431</v>
          </cell>
          <cell r="AG18">
            <v>12.116571428571429</v>
          </cell>
          <cell r="AH18">
            <v>14.862285714285715</v>
          </cell>
          <cell r="AI18">
            <v>17.696571428571431</v>
          </cell>
          <cell r="AJ18">
            <v>15.190000000000001</v>
          </cell>
          <cell r="AK18">
            <v>19.344000000000001</v>
          </cell>
          <cell r="AL18">
            <v>19.264000000000003</v>
          </cell>
          <cell r="AM18">
            <v>19.776000000000003</v>
          </cell>
          <cell r="AN18">
            <v>19.264000000000003</v>
          </cell>
          <cell r="AO18">
            <v>20.352000000000004</v>
          </cell>
          <cell r="AP18">
            <v>22.207999999999998</v>
          </cell>
          <cell r="AQ18">
            <v>22.4</v>
          </cell>
          <cell r="AR18">
            <v>25.28</v>
          </cell>
          <cell r="AS18">
            <v>26.752000000000002</v>
          </cell>
          <cell r="AT18">
            <v>28.032</v>
          </cell>
          <cell r="AU18">
            <v>255.55857142857147</v>
          </cell>
          <cell r="AW18">
            <v>10.362857142857143</v>
          </cell>
          <cell r="AX18">
            <v>12.311428571428571</v>
          </cell>
          <cell r="AY18">
            <v>15.145714285714288</v>
          </cell>
          <cell r="AZ18">
            <v>17.98</v>
          </cell>
          <cell r="BA18">
            <v>14.879999999999999</v>
          </cell>
          <cell r="BB18">
            <v>19.84</v>
          </cell>
          <cell r="BC18">
            <v>19.2</v>
          </cell>
          <cell r="BD18">
            <v>19.84</v>
          </cell>
          <cell r="BE18">
            <v>19.2</v>
          </cell>
          <cell r="BF18">
            <v>20.48</v>
          </cell>
          <cell r="BG18">
            <v>22.400000000000002</v>
          </cell>
          <cell r="BH18">
            <v>22.400000000000002</v>
          </cell>
          <cell r="BI18">
            <v>25.6</v>
          </cell>
          <cell r="BJ18">
            <v>26.88</v>
          </cell>
          <cell r="BK18">
            <v>28.16</v>
          </cell>
          <cell r="BL18">
            <v>256.86</v>
          </cell>
        </row>
        <row r="19">
          <cell r="F19" t="str">
            <v>EPC</v>
          </cell>
          <cell r="G19" t="str">
            <v>PC</v>
          </cell>
          <cell r="H19">
            <v>39</v>
          </cell>
          <cell r="I19" t="str">
            <v>C</v>
          </cell>
          <cell r="J19" t="str">
            <v>39C</v>
          </cell>
          <cell r="K19">
            <v>0.62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4</v>
          </cell>
          <cell r="S19">
            <v>4</v>
          </cell>
          <cell r="T19">
            <v>4</v>
          </cell>
          <cell r="U19">
            <v>4</v>
          </cell>
          <cell r="V19">
            <v>4</v>
          </cell>
          <cell r="W19">
            <v>4</v>
          </cell>
          <cell r="X19">
            <v>4</v>
          </cell>
          <cell r="Y19">
            <v>4</v>
          </cell>
          <cell r="Z19">
            <v>4</v>
          </cell>
          <cell r="AA19">
            <v>4</v>
          </cell>
          <cell r="AB19">
            <v>4</v>
          </cell>
          <cell r="AC19">
            <v>44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2.2320000000000002</v>
          </cell>
          <cell r="AK19">
            <v>2.5520000000000005</v>
          </cell>
          <cell r="AL19">
            <v>2.5600000000000005</v>
          </cell>
          <cell r="AM19">
            <v>2.5600000000000005</v>
          </cell>
          <cell r="AN19">
            <v>2.5600000000000005</v>
          </cell>
          <cell r="AO19">
            <v>2.5600000000000005</v>
          </cell>
          <cell r="AP19">
            <v>2.5600000000000005</v>
          </cell>
          <cell r="AQ19">
            <v>2.5600000000000005</v>
          </cell>
          <cell r="AR19">
            <v>2.5600000000000005</v>
          </cell>
          <cell r="AS19">
            <v>2.5600000000000005</v>
          </cell>
          <cell r="AT19">
            <v>2.5600000000000005</v>
          </cell>
          <cell r="AU19">
            <v>27.824000000000012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2.48</v>
          </cell>
          <cell r="BB19">
            <v>2.56</v>
          </cell>
          <cell r="BC19">
            <v>2.56</v>
          </cell>
          <cell r="BD19">
            <v>2.56</v>
          </cell>
          <cell r="BE19">
            <v>2.56</v>
          </cell>
          <cell r="BF19">
            <v>2.56</v>
          </cell>
          <cell r="BG19">
            <v>2.56</v>
          </cell>
          <cell r="BH19">
            <v>2.56</v>
          </cell>
          <cell r="BI19">
            <v>2.56</v>
          </cell>
          <cell r="BJ19">
            <v>2.56</v>
          </cell>
          <cell r="BK19">
            <v>2.56</v>
          </cell>
          <cell r="BL19">
            <v>28.079999999999995</v>
          </cell>
        </row>
        <row r="20">
          <cell r="F20" t="str">
            <v>EPC</v>
          </cell>
          <cell r="G20" t="str">
            <v>PC</v>
          </cell>
          <cell r="H20">
            <v>50</v>
          </cell>
          <cell r="I20" t="str">
            <v>A</v>
          </cell>
          <cell r="J20" t="str">
            <v>50A</v>
          </cell>
          <cell r="K20">
            <v>0.62</v>
          </cell>
          <cell r="M20">
            <v>21</v>
          </cell>
          <cell r="N20">
            <v>22.571428571428569</v>
          </cell>
          <cell r="O20">
            <v>24.714285714285715</v>
          </cell>
          <cell r="P20">
            <v>32.714285714285715</v>
          </cell>
          <cell r="Q20">
            <v>31</v>
          </cell>
          <cell r="R20">
            <v>25</v>
          </cell>
          <cell r="S20">
            <v>31</v>
          </cell>
          <cell r="T20">
            <v>30</v>
          </cell>
          <cell r="U20">
            <v>31</v>
          </cell>
          <cell r="V20">
            <v>30</v>
          </cell>
          <cell r="W20">
            <v>32</v>
          </cell>
          <cell r="X20">
            <v>35</v>
          </cell>
          <cell r="Y20">
            <v>35</v>
          </cell>
          <cell r="Z20">
            <v>40</v>
          </cell>
          <cell r="AA20">
            <v>41</v>
          </cell>
          <cell r="AB20">
            <v>43</v>
          </cell>
          <cell r="AC20">
            <v>404</v>
          </cell>
          <cell r="AE20">
            <v>14</v>
          </cell>
          <cell r="AF20">
            <v>13.896857142857142</v>
          </cell>
          <cell r="AG20">
            <v>15.190000000000001</v>
          </cell>
          <cell r="AH20">
            <v>19.786857142857141</v>
          </cell>
          <cell r="AI20">
            <v>19.326285714285717</v>
          </cell>
          <cell r="AJ20">
            <v>15.872</v>
          </cell>
          <cell r="AK20">
            <v>19.406000000000002</v>
          </cell>
          <cell r="AL20">
            <v>19.264000000000003</v>
          </cell>
          <cell r="AM20">
            <v>19.776000000000003</v>
          </cell>
          <cell r="AN20">
            <v>19.264000000000003</v>
          </cell>
          <cell r="AO20">
            <v>20.352000000000004</v>
          </cell>
          <cell r="AP20">
            <v>22.207999999999998</v>
          </cell>
          <cell r="AQ20">
            <v>22.4</v>
          </cell>
          <cell r="AR20">
            <v>25.28</v>
          </cell>
          <cell r="AS20">
            <v>26.175999999999998</v>
          </cell>
          <cell r="AT20">
            <v>27.392000000000003</v>
          </cell>
          <cell r="AU20">
            <v>256.71628571428573</v>
          </cell>
          <cell r="AW20">
            <v>13.994285714285713</v>
          </cell>
          <cell r="AX20">
            <v>15.322857142857144</v>
          </cell>
          <cell r="AY20">
            <v>20.282857142857143</v>
          </cell>
          <cell r="AZ20">
            <v>19.22</v>
          </cell>
          <cell r="BA20">
            <v>15.5</v>
          </cell>
          <cell r="BB20">
            <v>19.84</v>
          </cell>
          <cell r="BC20">
            <v>19.2</v>
          </cell>
          <cell r="BD20">
            <v>19.84</v>
          </cell>
          <cell r="BE20">
            <v>19.2</v>
          </cell>
          <cell r="BF20">
            <v>20.48</v>
          </cell>
          <cell r="BG20">
            <v>22.400000000000002</v>
          </cell>
          <cell r="BH20">
            <v>22.400000000000002</v>
          </cell>
          <cell r="BI20">
            <v>25.6</v>
          </cell>
          <cell r="BJ20">
            <v>26.240000000000002</v>
          </cell>
          <cell r="BK20">
            <v>27.52</v>
          </cell>
          <cell r="BL20">
            <v>257.44</v>
          </cell>
        </row>
        <row r="21">
          <cell r="F21" t="str">
            <v>EPC</v>
          </cell>
          <cell r="G21" t="str">
            <v>PC</v>
          </cell>
          <cell r="H21">
            <v>50</v>
          </cell>
          <cell r="I21" t="str">
            <v>B</v>
          </cell>
          <cell r="J21" t="str">
            <v>50B</v>
          </cell>
          <cell r="K21">
            <v>0.62</v>
          </cell>
          <cell r="M21">
            <v>25</v>
          </cell>
          <cell r="N21">
            <v>29.428571428571427</v>
          </cell>
          <cell r="O21">
            <v>33.285714285714285</v>
          </cell>
          <cell r="P21">
            <v>40.285714285714285</v>
          </cell>
          <cell r="Q21">
            <v>55</v>
          </cell>
          <cell r="R21">
            <v>56</v>
          </cell>
          <cell r="S21">
            <v>71</v>
          </cell>
          <cell r="T21">
            <v>75</v>
          </cell>
          <cell r="U21">
            <v>79</v>
          </cell>
          <cell r="V21">
            <v>76</v>
          </cell>
          <cell r="W21">
            <v>78</v>
          </cell>
          <cell r="X21">
            <v>83</v>
          </cell>
          <cell r="Y21">
            <v>86</v>
          </cell>
          <cell r="Z21">
            <v>99</v>
          </cell>
          <cell r="AA21">
            <v>104</v>
          </cell>
          <cell r="AB21">
            <v>109</v>
          </cell>
          <cell r="AC21">
            <v>971</v>
          </cell>
          <cell r="AE21">
            <v>16</v>
          </cell>
          <cell r="AF21">
            <v>17.971142857142858</v>
          </cell>
          <cell r="AG21">
            <v>20.398</v>
          </cell>
          <cell r="AH21">
            <v>24.543142857142861</v>
          </cell>
          <cell r="AI21">
            <v>33.187714285714286</v>
          </cell>
          <cell r="AJ21">
            <v>34.658000000000001</v>
          </cell>
          <cell r="AK21">
            <v>44.368000000000002</v>
          </cell>
          <cell r="AL21">
            <v>47.744</v>
          </cell>
          <cell r="AM21">
            <v>50.304000000000002</v>
          </cell>
          <cell r="AN21">
            <v>48.832000000000001</v>
          </cell>
          <cell r="AO21">
            <v>49.792000000000002</v>
          </cell>
          <cell r="AP21">
            <v>52.8</v>
          </cell>
          <cell r="AQ21">
            <v>54.847999999999999</v>
          </cell>
          <cell r="AR21">
            <v>62.528000000000006</v>
          </cell>
          <cell r="AS21">
            <v>66.240000000000009</v>
          </cell>
          <cell r="AT21">
            <v>69.440000000000012</v>
          </cell>
          <cell r="AU21">
            <v>614.74171428571435</v>
          </cell>
          <cell r="AW21">
            <v>18.245714285714286</v>
          </cell>
          <cell r="AX21">
            <v>20.637142857142855</v>
          </cell>
          <cell r="AY21">
            <v>24.977142857142855</v>
          </cell>
          <cell r="AZ21">
            <v>34.1</v>
          </cell>
          <cell r="BA21">
            <v>34.72</v>
          </cell>
          <cell r="BB21">
            <v>45.44</v>
          </cell>
          <cell r="BC21">
            <v>48</v>
          </cell>
          <cell r="BD21">
            <v>50.56</v>
          </cell>
          <cell r="BE21">
            <v>48.64</v>
          </cell>
          <cell r="BF21">
            <v>49.92</v>
          </cell>
          <cell r="BG21">
            <v>53.120000000000005</v>
          </cell>
          <cell r="BH21">
            <v>55.04</v>
          </cell>
          <cell r="BI21">
            <v>63.36</v>
          </cell>
          <cell r="BJ21">
            <v>66.56</v>
          </cell>
          <cell r="BK21">
            <v>69.760000000000005</v>
          </cell>
          <cell r="BL21">
            <v>619.22</v>
          </cell>
        </row>
        <row r="22">
          <cell r="F22" t="str">
            <v>EPC</v>
          </cell>
          <cell r="G22" t="str">
            <v>PC</v>
          </cell>
          <cell r="H22">
            <v>0</v>
          </cell>
          <cell r="I22" t="str">
            <v>B</v>
          </cell>
          <cell r="J22" t="str">
            <v>0B</v>
          </cell>
          <cell r="K22">
            <v>0.62</v>
          </cell>
          <cell r="M22">
            <v>5</v>
          </cell>
          <cell r="N22">
            <v>2.4285714285714284</v>
          </cell>
          <cell r="O22">
            <v>2.5714285714285712</v>
          </cell>
          <cell r="P22">
            <v>0</v>
          </cell>
          <cell r="Q22">
            <v>4</v>
          </cell>
          <cell r="R22">
            <v>7</v>
          </cell>
          <cell r="S22">
            <v>9</v>
          </cell>
          <cell r="T22">
            <v>9</v>
          </cell>
          <cell r="U22">
            <v>9</v>
          </cell>
          <cell r="V22">
            <v>9</v>
          </cell>
          <cell r="W22">
            <v>9</v>
          </cell>
          <cell r="X22">
            <v>9</v>
          </cell>
          <cell r="Y22">
            <v>9</v>
          </cell>
          <cell r="Z22">
            <v>13</v>
          </cell>
          <cell r="AA22">
            <v>13</v>
          </cell>
          <cell r="AB22">
            <v>13</v>
          </cell>
          <cell r="AC22">
            <v>113</v>
          </cell>
          <cell r="AE22">
            <v>6</v>
          </cell>
          <cell r="AF22">
            <v>1.665142857142857</v>
          </cell>
          <cell r="AG22">
            <v>1.5854285714285712</v>
          </cell>
          <cell r="AH22">
            <v>0.15942857142857142</v>
          </cell>
          <cell r="AI22">
            <v>2.2320000000000002</v>
          </cell>
          <cell r="AJ22">
            <v>4.1539999999999999</v>
          </cell>
          <cell r="AK22">
            <v>5.6180000000000003</v>
          </cell>
          <cell r="AL22">
            <v>5.76</v>
          </cell>
          <cell r="AM22">
            <v>5.76</v>
          </cell>
          <cell r="AN22">
            <v>5.76</v>
          </cell>
          <cell r="AO22">
            <v>5.76</v>
          </cell>
          <cell r="AP22">
            <v>5.76</v>
          </cell>
          <cell r="AQ22">
            <v>5.76</v>
          </cell>
          <cell r="AR22">
            <v>8.0640000000000001</v>
          </cell>
          <cell r="AS22">
            <v>8.32</v>
          </cell>
          <cell r="AT22">
            <v>8.32</v>
          </cell>
          <cell r="AU22">
            <v>71.268000000000001</v>
          </cell>
          <cell r="AW22">
            <v>1.5057142857142856</v>
          </cell>
          <cell r="AX22">
            <v>1.5942857142857141</v>
          </cell>
          <cell r="AY22">
            <v>0</v>
          </cell>
          <cell r="AZ22">
            <v>2.48</v>
          </cell>
          <cell r="BA22">
            <v>4.34</v>
          </cell>
          <cell r="BB22">
            <v>5.76</v>
          </cell>
          <cell r="BC22">
            <v>5.76</v>
          </cell>
          <cell r="BD22">
            <v>5.76</v>
          </cell>
          <cell r="BE22">
            <v>5.76</v>
          </cell>
          <cell r="BF22">
            <v>5.76</v>
          </cell>
          <cell r="BG22">
            <v>5.76</v>
          </cell>
          <cell r="BH22">
            <v>5.76</v>
          </cell>
          <cell r="BI22">
            <v>8.32</v>
          </cell>
          <cell r="BJ22">
            <v>8.32</v>
          </cell>
          <cell r="BK22">
            <v>8.32</v>
          </cell>
          <cell r="BL22">
            <v>72.099999999999994</v>
          </cell>
        </row>
        <row r="23">
          <cell r="F23" t="str">
            <v>EPC</v>
          </cell>
          <cell r="G23" t="str">
            <v>PC</v>
          </cell>
          <cell r="H23">
            <v>50</v>
          </cell>
          <cell r="I23" t="str">
            <v>C</v>
          </cell>
          <cell r="J23" t="str">
            <v>50C</v>
          </cell>
          <cell r="K23">
            <v>0.62</v>
          </cell>
          <cell r="M23">
            <v>3</v>
          </cell>
          <cell r="N23">
            <v>5.8571428571428568</v>
          </cell>
          <cell r="O23">
            <v>8.5714285714285712</v>
          </cell>
          <cell r="P23">
            <v>13.571428571428571</v>
          </cell>
          <cell r="Q23">
            <v>10</v>
          </cell>
          <cell r="R23">
            <v>2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12</v>
          </cell>
          <cell r="AE23">
            <v>1</v>
          </cell>
          <cell r="AF23">
            <v>3.4542857142857142</v>
          </cell>
          <cell r="AG23">
            <v>5.1459999999999999</v>
          </cell>
          <cell r="AH23">
            <v>8.1042857142857141</v>
          </cell>
          <cell r="AI23">
            <v>6.4214285714285717</v>
          </cell>
          <cell r="AJ23">
            <v>1.7360000000000002</v>
          </cell>
          <cell r="AK23">
            <v>0.124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8.281428571428572</v>
          </cell>
          <cell r="AW23">
            <v>3.6314285714285712</v>
          </cell>
          <cell r="AX23">
            <v>5.3142857142857141</v>
          </cell>
          <cell r="AY23">
            <v>8.4142857142857146</v>
          </cell>
          <cell r="AZ23">
            <v>6.2</v>
          </cell>
          <cell r="BA23">
            <v>1.24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7.44</v>
          </cell>
        </row>
        <row r="24">
          <cell r="F24" t="str">
            <v>EPC</v>
          </cell>
          <cell r="G24" t="str">
            <v>PC</v>
          </cell>
          <cell r="H24">
            <v>51</v>
          </cell>
          <cell r="I24" t="str">
            <v>A</v>
          </cell>
          <cell r="J24" t="str">
            <v>51A</v>
          </cell>
          <cell r="K24">
            <v>0.62</v>
          </cell>
          <cell r="M24">
            <v>0</v>
          </cell>
          <cell r="N24">
            <v>3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E24">
            <v>0</v>
          </cell>
          <cell r="AF24">
            <v>1.6740000000000002</v>
          </cell>
          <cell r="AG24">
            <v>0.18600000000000003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W24">
            <v>1.8599999999999999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</row>
        <row r="25">
          <cell r="F25" t="str">
            <v>EPC</v>
          </cell>
          <cell r="G25" t="str">
            <v>PC</v>
          </cell>
          <cell r="H25">
            <v>51</v>
          </cell>
          <cell r="I25" t="str">
            <v>C</v>
          </cell>
          <cell r="J25" t="str">
            <v>51C</v>
          </cell>
          <cell r="K25">
            <v>0.59</v>
          </cell>
          <cell r="M25">
            <v>0</v>
          </cell>
          <cell r="N25">
            <v>3.4285714285714284</v>
          </cell>
          <cell r="O25">
            <v>4.2857142857142856</v>
          </cell>
          <cell r="P25">
            <v>0.2857142857142857</v>
          </cell>
          <cell r="Q25">
            <v>3</v>
          </cell>
          <cell r="R25">
            <v>4</v>
          </cell>
          <cell r="S25">
            <v>4</v>
          </cell>
          <cell r="T25">
            <v>5</v>
          </cell>
          <cell r="U25">
            <v>5</v>
          </cell>
          <cell r="V25">
            <v>4</v>
          </cell>
          <cell r="W25">
            <v>4</v>
          </cell>
          <cell r="X25">
            <v>4</v>
          </cell>
          <cell r="Y25">
            <v>8</v>
          </cell>
          <cell r="Z25">
            <v>9</v>
          </cell>
          <cell r="AA25">
            <v>9</v>
          </cell>
          <cell r="AB25">
            <v>9</v>
          </cell>
          <cell r="AC25">
            <v>68</v>
          </cell>
          <cell r="AE25">
            <v>0</v>
          </cell>
          <cell r="AF25">
            <v>1.8205714285714283</v>
          </cell>
          <cell r="AG25">
            <v>2.4780000000000002</v>
          </cell>
          <cell r="AH25">
            <v>0.40457142857142853</v>
          </cell>
          <cell r="AI25">
            <v>1.6098571428571429</v>
          </cell>
          <cell r="AJ25">
            <v>2.3010000000000002</v>
          </cell>
          <cell r="AK25">
            <v>2.4320000000000004</v>
          </cell>
          <cell r="AL25">
            <v>2.9889999999999999</v>
          </cell>
          <cell r="AM25">
            <v>3.0500000000000003</v>
          </cell>
          <cell r="AN25">
            <v>2.5010000000000003</v>
          </cell>
          <cell r="AO25">
            <v>2.4400000000000004</v>
          </cell>
          <cell r="AP25">
            <v>2.4400000000000004</v>
          </cell>
          <cell r="AQ25">
            <v>4.6360000000000001</v>
          </cell>
          <cell r="AR25">
            <v>5.4290000000000003</v>
          </cell>
          <cell r="AS25">
            <v>5.49</v>
          </cell>
          <cell r="AT25">
            <v>5.49</v>
          </cell>
          <cell r="AU25">
            <v>40.807857142857152</v>
          </cell>
          <cell r="AW25">
            <v>2.0228571428571427</v>
          </cell>
          <cell r="AX25">
            <v>2.5285714285714285</v>
          </cell>
          <cell r="AY25">
            <v>0.16857142857142857</v>
          </cell>
          <cell r="AZ25">
            <v>1.77</v>
          </cell>
          <cell r="BA25">
            <v>2.36</v>
          </cell>
          <cell r="BB25">
            <v>2.44</v>
          </cell>
          <cell r="BC25">
            <v>3.05</v>
          </cell>
          <cell r="BD25">
            <v>3.05</v>
          </cell>
          <cell r="BE25">
            <v>2.44</v>
          </cell>
          <cell r="BF25">
            <v>2.44</v>
          </cell>
          <cell r="BG25">
            <v>2.44</v>
          </cell>
          <cell r="BH25">
            <v>4.88</v>
          </cell>
          <cell r="BI25">
            <v>5.49</v>
          </cell>
          <cell r="BJ25">
            <v>5.49</v>
          </cell>
          <cell r="BK25">
            <v>5.49</v>
          </cell>
          <cell r="BL25">
            <v>41.34</v>
          </cell>
        </row>
        <row r="26">
          <cell r="F26" t="str">
            <v>EPC</v>
          </cell>
          <cell r="G26" t="str">
            <v>PC</v>
          </cell>
          <cell r="H26">
            <v>52</v>
          </cell>
          <cell r="I26" t="str">
            <v>A</v>
          </cell>
          <cell r="J26" t="str">
            <v>52A</v>
          </cell>
          <cell r="K26">
            <v>0.59</v>
          </cell>
          <cell r="M26">
            <v>1</v>
          </cell>
          <cell r="N26">
            <v>1</v>
          </cell>
          <cell r="O26">
            <v>0.7142857142857143</v>
          </cell>
          <cell r="P26">
            <v>4.2857142857142856</v>
          </cell>
          <cell r="Q26">
            <v>2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2</v>
          </cell>
          <cell r="AE26">
            <v>1</v>
          </cell>
          <cell r="AF26">
            <v>0.59000000000000008</v>
          </cell>
          <cell r="AG26">
            <v>0.43828571428571428</v>
          </cell>
          <cell r="AH26">
            <v>2.3178571428571431</v>
          </cell>
          <cell r="AI26">
            <v>1.3148571428571429</v>
          </cell>
          <cell r="AJ26">
            <v>0.11799999999999999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1.4328571428571428</v>
          </cell>
          <cell r="AW26">
            <v>0.59</v>
          </cell>
          <cell r="AX26">
            <v>0.42142857142857143</v>
          </cell>
          <cell r="AY26">
            <v>2.5285714285714285</v>
          </cell>
          <cell r="AZ26">
            <v>1.18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1.18</v>
          </cell>
        </row>
        <row r="27">
          <cell r="F27" t="str">
            <v>EPC</v>
          </cell>
          <cell r="G27" t="str">
            <v>PC</v>
          </cell>
          <cell r="H27">
            <v>52</v>
          </cell>
          <cell r="I27" t="str">
            <v>B</v>
          </cell>
          <cell r="J27" t="str">
            <v>52B</v>
          </cell>
          <cell r="K27">
            <v>0.59</v>
          </cell>
          <cell r="M27">
            <v>2</v>
          </cell>
          <cell r="N27">
            <v>4.4285714285714288</v>
          </cell>
          <cell r="O27">
            <v>4.2857142857142856</v>
          </cell>
          <cell r="P27">
            <v>7.2857142857142856</v>
          </cell>
          <cell r="Q27">
            <v>9</v>
          </cell>
          <cell r="R27">
            <v>8</v>
          </cell>
          <cell r="S27">
            <v>10</v>
          </cell>
          <cell r="T27">
            <v>10</v>
          </cell>
          <cell r="U27">
            <v>9</v>
          </cell>
          <cell r="V27">
            <v>11</v>
          </cell>
          <cell r="W27">
            <v>12</v>
          </cell>
          <cell r="X27">
            <v>13</v>
          </cell>
          <cell r="Y27">
            <v>13</v>
          </cell>
          <cell r="Z27">
            <v>13</v>
          </cell>
          <cell r="AA27">
            <v>13</v>
          </cell>
          <cell r="AB27">
            <v>15</v>
          </cell>
          <cell r="AC27">
            <v>136</v>
          </cell>
          <cell r="AE27">
            <v>1</v>
          </cell>
          <cell r="AF27">
            <v>2.4695714285714288</v>
          </cell>
          <cell r="AG27">
            <v>2.5369999999999999</v>
          </cell>
          <cell r="AH27">
            <v>4.1215714285714284</v>
          </cell>
          <cell r="AI27">
            <v>5.2088571428571431</v>
          </cell>
          <cell r="AJ27">
            <v>4.7789999999999999</v>
          </cell>
          <cell r="AK27">
            <v>5.9619999999999997</v>
          </cell>
          <cell r="AL27">
            <v>6.1000000000000005</v>
          </cell>
          <cell r="AM27">
            <v>5.5510000000000002</v>
          </cell>
          <cell r="AN27">
            <v>6.5880000000000001</v>
          </cell>
          <cell r="AO27">
            <v>7.2590000000000003</v>
          </cell>
          <cell r="AP27">
            <v>7.8690000000000007</v>
          </cell>
          <cell r="AQ27">
            <v>7.9300000000000006</v>
          </cell>
          <cell r="AR27">
            <v>7.9300000000000006</v>
          </cell>
          <cell r="AS27">
            <v>7.9300000000000006</v>
          </cell>
          <cell r="AT27">
            <v>9.0279999999999987</v>
          </cell>
          <cell r="AU27">
            <v>82.134857142857157</v>
          </cell>
          <cell r="AW27">
            <v>2.612857142857143</v>
          </cell>
          <cell r="AX27">
            <v>2.5285714285714285</v>
          </cell>
          <cell r="AY27">
            <v>4.298571428571428</v>
          </cell>
          <cell r="AZ27">
            <v>5.31</v>
          </cell>
          <cell r="BA27">
            <v>4.72</v>
          </cell>
          <cell r="BB27">
            <v>6.1</v>
          </cell>
          <cell r="BC27">
            <v>6.1</v>
          </cell>
          <cell r="BD27">
            <v>5.49</v>
          </cell>
          <cell r="BE27">
            <v>6.71</v>
          </cell>
          <cell r="BF27">
            <v>7.32</v>
          </cell>
          <cell r="BG27">
            <v>7.93</v>
          </cell>
          <cell r="BH27">
            <v>7.93</v>
          </cell>
          <cell r="BI27">
            <v>7.93</v>
          </cell>
          <cell r="BJ27">
            <v>7.93</v>
          </cell>
          <cell r="BK27">
            <v>9.15</v>
          </cell>
          <cell r="BL27">
            <v>82.62</v>
          </cell>
        </row>
        <row r="28">
          <cell r="F28" t="str">
            <v>EPC</v>
          </cell>
          <cell r="G28" t="str">
            <v>PC</v>
          </cell>
          <cell r="H28">
            <v>52</v>
          </cell>
          <cell r="I28" t="str">
            <v>C</v>
          </cell>
          <cell r="J28" t="str">
            <v>52C</v>
          </cell>
          <cell r="K28">
            <v>0.59</v>
          </cell>
          <cell r="M28">
            <v>7</v>
          </cell>
          <cell r="N28">
            <v>11.285714285714285</v>
          </cell>
          <cell r="O28">
            <v>12.857142857142858</v>
          </cell>
          <cell r="P28">
            <v>12.857142857142858</v>
          </cell>
          <cell r="Q28">
            <v>16</v>
          </cell>
          <cell r="R28">
            <v>17</v>
          </cell>
          <cell r="S28">
            <v>22</v>
          </cell>
          <cell r="T28">
            <v>21</v>
          </cell>
          <cell r="U28">
            <v>22</v>
          </cell>
          <cell r="V28">
            <v>21</v>
          </cell>
          <cell r="W28">
            <v>24</v>
          </cell>
          <cell r="X28">
            <v>27</v>
          </cell>
          <cell r="Y28">
            <v>26</v>
          </cell>
          <cell r="Z28">
            <v>27</v>
          </cell>
          <cell r="AA28">
            <v>27</v>
          </cell>
          <cell r="AB28">
            <v>30</v>
          </cell>
          <cell r="AC28">
            <v>280</v>
          </cell>
          <cell r="AE28">
            <v>4</v>
          </cell>
          <cell r="AF28">
            <v>6.4057142857142857</v>
          </cell>
          <cell r="AG28">
            <v>7.4930000000000003</v>
          </cell>
          <cell r="AH28">
            <v>7.5857142857142863</v>
          </cell>
          <cell r="AI28">
            <v>9.2545714285714293</v>
          </cell>
          <cell r="AJ28">
            <v>9.9710000000000001</v>
          </cell>
          <cell r="AK28">
            <v>13.081</v>
          </cell>
          <cell r="AL28">
            <v>12.871000000000002</v>
          </cell>
          <cell r="AM28">
            <v>13.359</v>
          </cell>
          <cell r="AN28">
            <v>12.871000000000002</v>
          </cell>
          <cell r="AO28">
            <v>14.457000000000001</v>
          </cell>
          <cell r="AP28">
            <v>16.286999999999999</v>
          </cell>
          <cell r="AQ28">
            <v>15.921000000000001</v>
          </cell>
          <cell r="AR28">
            <v>16.408999999999999</v>
          </cell>
          <cell r="AS28">
            <v>16.47</v>
          </cell>
          <cell r="AT28">
            <v>18.116999999999997</v>
          </cell>
          <cell r="AU28">
            <v>169.06857142857143</v>
          </cell>
          <cell r="AW28">
            <v>6.6585714285714275</v>
          </cell>
          <cell r="AX28">
            <v>7.5857142857142854</v>
          </cell>
          <cell r="AY28">
            <v>7.5857142857142854</v>
          </cell>
          <cell r="AZ28">
            <v>9.44</v>
          </cell>
          <cell r="BA28">
            <v>10.029999999999999</v>
          </cell>
          <cell r="BB28">
            <v>13.42</v>
          </cell>
          <cell r="BC28">
            <v>12.81</v>
          </cell>
          <cell r="BD28">
            <v>13.42</v>
          </cell>
          <cell r="BE28">
            <v>12.81</v>
          </cell>
          <cell r="BF28">
            <v>14.64</v>
          </cell>
          <cell r="BG28">
            <v>16.47</v>
          </cell>
          <cell r="BH28">
            <v>15.86</v>
          </cell>
          <cell r="BI28">
            <v>16.47</v>
          </cell>
          <cell r="BJ28">
            <v>16.47</v>
          </cell>
          <cell r="BK28">
            <v>18.3</v>
          </cell>
          <cell r="BL28">
            <v>170.14000000000001</v>
          </cell>
        </row>
        <row r="29">
          <cell r="F29" t="str">
            <v>EPC</v>
          </cell>
          <cell r="G29" t="str">
            <v>PC</v>
          </cell>
          <cell r="H29">
            <v>52</v>
          </cell>
          <cell r="I29" t="str">
            <v>D</v>
          </cell>
          <cell r="J29" t="str">
            <v>52D</v>
          </cell>
          <cell r="K29">
            <v>0.62</v>
          </cell>
          <cell r="M29">
            <v>19</v>
          </cell>
          <cell r="N29">
            <v>34.285714285714285</v>
          </cell>
          <cell r="O29">
            <v>42.571428571428569</v>
          </cell>
          <cell r="P29">
            <v>51.142857142857139</v>
          </cell>
          <cell r="Q29">
            <v>55</v>
          </cell>
          <cell r="R29">
            <v>51</v>
          </cell>
          <cell r="S29">
            <v>64</v>
          </cell>
          <cell r="T29">
            <v>61</v>
          </cell>
          <cell r="U29">
            <v>61</v>
          </cell>
          <cell r="V29">
            <v>63</v>
          </cell>
          <cell r="W29">
            <v>69</v>
          </cell>
          <cell r="X29">
            <v>74</v>
          </cell>
          <cell r="Y29">
            <v>75</v>
          </cell>
          <cell r="Z29">
            <v>80</v>
          </cell>
          <cell r="AA29">
            <v>81</v>
          </cell>
          <cell r="AB29">
            <v>91</v>
          </cell>
          <cell r="AC29">
            <v>825</v>
          </cell>
          <cell r="AE29">
            <v>17</v>
          </cell>
          <cell r="AF29">
            <v>20.309428571428572</v>
          </cell>
          <cell r="AG29">
            <v>25.880571428571429</v>
          </cell>
          <cell r="AH29">
            <v>31.177142857142854</v>
          </cell>
          <cell r="AI29">
            <v>33.860857142857142</v>
          </cell>
          <cell r="AJ29">
            <v>31.867999999999999</v>
          </cell>
          <cell r="AK29">
            <v>40.026000000000003</v>
          </cell>
          <cell r="AL29">
            <v>39.231999999999999</v>
          </cell>
          <cell r="AM29">
            <v>39.040000000000006</v>
          </cell>
          <cell r="AN29">
            <v>40.192000000000007</v>
          </cell>
          <cell r="AO29">
            <v>43.776000000000003</v>
          </cell>
          <cell r="AP29">
            <v>47.040000000000006</v>
          </cell>
          <cell r="AQ29">
            <v>47.936000000000007</v>
          </cell>
          <cell r="AR29">
            <v>50.879999999999995</v>
          </cell>
          <cell r="AS29">
            <v>51.776000000000003</v>
          </cell>
          <cell r="AT29">
            <v>57.6</v>
          </cell>
          <cell r="AU29">
            <v>523.22685714285717</v>
          </cell>
          <cell r="AW29">
            <v>21.257142857142856</v>
          </cell>
          <cell r="AX29">
            <v>26.394285714285711</v>
          </cell>
          <cell r="AY29">
            <v>31.708571428571425</v>
          </cell>
          <cell r="AZ29">
            <v>34.1</v>
          </cell>
          <cell r="BA29">
            <v>31.62</v>
          </cell>
          <cell r="BB29">
            <v>40.96</v>
          </cell>
          <cell r="BC29">
            <v>39.04</v>
          </cell>
          <cell r="BD29">
            <v>39.04</v>
          </cell>
          <cell r="BE29">
            <v>40.32</v>
          </cell>
          <cell r="BF29">
            <v>44.160000000000004</v>
          </cell>
          <cell r="BG29">
            <v>47.36</v>
          </cell>
          <cell r="BH29">
            <v>48</v>
          </cell>
          <cell r="BI29">
            <v>51.2</v>
          </cell>
          <cell r="BJ29">
            <v>51.84</v>
          </cell>
          <cell r="BK29">
            <v>58.24</v>
          </cell>
          <cell r="BL29">
            <v>525.88</v>
          </cell>
        </row>
        <row r="30">
          <cell r="F30" t="str">
            <v>EPC</v>
          </cell>
          <cell r="G30" t="str">
            <v>PC</v>
          </cell>
          <cell r="H30">
            <v>53</v>
          </cell>
          <cell r="I30" t="str">
            <v>A</v>
          </cell>
          <cell r="J30" t="str">
            <v>53A</v>
          </cell>
          <cell r="K30">
            <v>0.55000000000000004</v>
          </cell>
          <cell r="M30">
            <v>2</v>
          </cell>
          <cell r="N30">
            <v>4.4285714285714288</v>
          </cell>
          <cell r="O30">
            <v>4.2857142857142856</v>
          </cell>
          <cell r="P30">
            <v>4.2857142857142856</v>
          </cell>
          <cell r="Q30">
            <v>5</v>
          </cell>
          <cell r="R30">
            <v>8</v>
          </cell>
          <cell r="S30">
            <v>9</v>
          </cell>
          <cell r="T30">
            <v>9</v>
          </cell>
          <cell r="U30">
            <v>9</v>
          </cell>
          <cell r="V30">
            <v>9</v>
          </cell>
          <cell r="W30">
            <v>9</v>
          </cell>
          <cell r="X30">
            <v>9</v>
          </cell>
          <cell r="Y30">
            <v>9</v>
          </cell>
          <cell r="Z30">
            <v>13</v>
          </cell>
          <cell r="AA30">
            <v>13</v>
          </cell>
          <cell r="AB30">
            <v>13</v>
          </cell>
          <cell r="AC30">
            <v>115</v>
          </cell>
          <cell r="AE30">
            <v>1</v>
          </cell>
          <cell r="AF30">
            <v>2.3021428571428575</v>
          </cell>
          <cell r="AG30">
            <v>2.3650000000000002</v>
          </cell>
          <cell r="AH30">
            <v>2.3571428571428572</v>
          </cell>
          <cell r="AI30">
            <v>2.7107142857142859</v>
          </cell>
          <cell r="AJ30">
            <v>4.2350000000000003</v>
          </cell>
          <cell r="AK30">
            <v>5.0570000000000004</v>
          </cell>
          <cell r="AL30">
            <v>5.13</v>
          </cell>
          <cell r="AM30">
            <v>5.13</v>
          </cell>
          <cell r="AN30">
            <v>5.13</v>
          </cell>
          <cell r="AO30">
            <v>5.13</v>
          </cell>
          <cell r="AP30">
            <v>5.13</v>
          </cell>
          <cell r="AQ30">
            <v>5.13</v>
          </cell>
          <cell r="AR30">
            <v>7.1820000000000013</v>
          </cell>
          <cell r="AS30">
            <v>7.4100000000000019</v>
          </cell>
          <cell r="AT30">
            <v>7.4100000000000019</v>
          </cell>
          <cell r="AU30">
            <v>64.784714285714301</v>
          </cell>
          <cell r="AW30">
            <v>2.4357142857142859</v>
          </cell>
          <cell r="AX30">
            <v>2.3571428571428572</v>
          </cell>
          <cell r="AY30">
            <v>2.3571428571428572</v>
          </cell>
          <cell r="AZ30">
            <v>2.75</v>
          </cell>
          <cell r="BA30">
            <v>4.4000000000000004</v>
          </cell>
          <cell r="BB30">
            <v>5.1300000000000008</v>
          </cell>
          <cell r="BC30">
            <v>5.1300000000000008</v>
          </cell>
          <cell r="BD30">
            <v>5.1300000000000008</v>
          </cell>
          <cell r="BE30">
            <v>5.1300000000000008</v>
          </cell>
          <cell r="BF30">
            <v>5.1300000000000008</v>
          </cell>
          <cell r="BG30">
            <v>5.1300000000000008</v>
          </cell>
          <cell r="BH30">
            <v>5.1300000000000008</v>
          </cell>
          <cell r="BI30">
            <v>7.410000000000001</v>
          </cell>
          <cell r="BJ30">
            <v>7.410000000000001</v>
          </cell>
          <cell r="BK30">
            <v>7.410000000000001</v>
          </cell>
          <cell r="BL30">
            <v>65.29000000000002</v>
          </cell>
        </row>
        <row r="31">
          <cell r="F31" t="str">
            <v>EPC</v>
          </cell>
          <cell r="G31" t="str">
            <v>PC</v>
          </cell>
          <cell r="H31">
            <v>53</v>
          </cell>
          <cell r="I31" t="str">
            <v>B</v>
          </cell>
          <cell r="J31" t="str">
            <v>53B</v>
          </cell>
          <cell r="K31">
            <v>0.59</v>
          </cell>
          <cell r="M31">
            <v>21</v>
          </cell>
          <cell r="N31">
            <v>29</v>
          </cell>
          <cell r="O31">
            <v>32.714285714285715</v>
          </cell>
          <cell r="P31">
            <v>37.285714285714285</v>
          </cell>
          <cell r="Q31">
            <v>37</v>
          </cell>
          <cell r="R31">
            <v>34</v>
          </cell>
          <cell r="S31">
            <v>44</v>
          </cell>
          <cell r="T31">
            <v>47</v>
          </cell>
          <cell r="U31">
            <v>50</v>
          </cell>
          <cell r="V31">
            <v>47</v>
          </cell>
          <cell r="W31">
            <v>46</v>
          </cell>
          <cell r="X31">
            <v>48</v>
          </cell>
          <cell r="Y31">
            <v>52</v>
          </cell>
          <cell r="Z31">
            <v>61</v>
          </cell>
          <cell r="AA31">
            <v>63</v>
          </cell>
          <cell r="AB31">
            <v>67</v>
          </cell>
          <cell r="AC31">
            <v>596</v>
          </cell>
          <cell r="AE31">
            <v>12</v>
          </cell>
          <cell r="AF31">
            <v>16.638000000000002</v>
          </cell>
          <cell r="AG31">
            <v>19.08228571428571</v>
          </cell>
          <cell r="AH31">
            <v>21.728857142857141</v>
          </cell>
          <cell r="AI31">
            <v>21.846857142857147</v>
          </cell>
          <cell r="AJ31">
            <v>20.236999999999998</v>
          </cell>
          <cell r="AK31">
            <v>26.161999999999999</v>
          </cell>
          <cell r="AL31">
            <v>28.487000000000002</v>
          </cell>
          <cell r="AM31">
            <v>30.317</v>
          </cell>
          <cell r="AN31">
            <v>28.853000000000002</v>
          </cell>
          <cell r="AO31">
            <v>28.120999999999999</v>
          </cell>
          <cell r="AP31">
            <v>29.158000000000001</v>
          </cell>
          <cell r="AQ31">
            <v>31.476000000000003</v>
          </cell>
          <cell r="AR31">
            <v>36.660999999999994</v>
          </cell>
          <cell r="AS31">
            <v>38.308000000000007</v>
          </cell>
          <cell r="AT31">
            <v>40.626000000000005</v>
          </cell>
          <cell r="AU31">
            <v>360.25285714285712</v>
          </cell>
          <cell r="AW31">
            <v>17.11</v>
          </cell>
          <cell r="AX31">
            <v>19.30142857142857</v>
          </cell>
          <cell r="AY31">
            <v>21.998571428571427</v>
          </cell>
          <cell r="AZ31">
            <v>21.83</v>
          </cell>
          <cell r="BA31">
            <v>20.059999999999999</v>
          </cell>
          <cell r="BB31">
            <v>26.84</v>
          </cell>
          <cell r="BC31">
            <v>28.669999999999998</v>
          </cell>
          <cell r="BD31">
            <v>30.5</v>
          </cell>
          <cell r="BE31">
            <v>28.669999999999998</v>
          </cell>
          <cell r="BF31">
            <v>28.06</v>
          </cell>
          <cell r="BG31">
            <v>29.28</v>
          </cell>
          <cell r="BH31">
            <v>31.72</v>
          </cell>
          <cell r="BI31">
            <v>37.21</v>
          </cell>
          <cell r="BJ31">
            <v>38.43</v>
          </cell>
          <cell r="BK31">
            <v>40.869999999999997</v>
          </cell>
          <cell r="BL31">
            <v>362.14</v>
          </cell>
        </row>
        <row r="32">
          <cell r="F32" t="str">
            <v>EPC</v>
          </cell>
          <cell r="G32" t="str">
            <v>PC</v>
          </cell>
          <cell r="H32">
            <v>54</v>
          </cell>
          <cell r="I32" t="str">
            <v>A</v>
          </cell>
          <cell r="J32" t="str">
            <v>54A</v>
          </cell>
          <cell r="K32">
            <v>0.59</v>
          </cell>
          <cell r="M32">
            <v>18</v>
          </cell>
          <cell r="N32">
            <v>31.428571428571427</v>
          </cell>
          <cell r="O32">
            <v>37</v>
          </cell>
          <cell r="P32">
            <v>44.571428571428569</v>
          </cell>
          <cell r="Q32">
            <v>52</v>
          </cell>
          <cell r="R32">
            <v>49</v>
          </cell>
          <cell r="S32">
            <v>59</v>
          </cell>
          <cell r="T32">
            <v>57</v>
          </cell>
          <cell r="U32">
            <v>58</v>
          </cell>
          <cell r="V32">
            <v>58</v>
          </cell>
          <cell r="W32">
            <v>63</v>
          </cell>
          <cell r="X32">
            <v>69</v>
          </cell>
          <cell r="Y32">
            <v>69</v>
          </cell>
          <cell r="Z32">
            <v>72</v>
          </cell>
          <cell r="AA32">
            <v>74</v>
          </cell>
          <cell r="AB32">
            <v>82</v>
          </cell>
          <cell r="AC32">
            <v>762</v>
          </cell>
          <cell r="AE32">
            <v>13</v>
          </cell>
          <cell r="AF32">
            <v>17.75057142857143</v>
          </cell>
          <cell r="AG32">
            <v>21.501285714285714</v>
          </cell>
          <cell r="AH32">
            <v>25.850428571428569</v>
          </cell>
          <cell r="AI32">
            <v>30.241714285714288</v>
          </cell>
          <cell r="AJ32">
            <v>29.087</v>
          </cell>
          <cell r="AK32">
            <v>35.281999999999996</v>
          </cell>
          <cell r="AL32">
            <v>34.892000000000003</v>
          </cell>
          <cell r="AM32">
            <v>35.319000000000003</v>
          </cell>
          <cell r="AN32">
            <v>35.380000000000003</v>
          </cell>
          <cell r="AO32">
            <v>38.125</v>
          </cell>
          <cell r="AP32">
            <v>41.724000000000004</v>
          </cell>
          <cell r="AQ32">
            <v>42.09</v>
          </cell>
          <cell r="AR32">
            <v>43.737000000000002</v>
          </cell>
          <cell r="AS32">
            <v>45.018000000000008</v>
          </cell>
          <cell r="AT32">
            <v>49.532000000000004</v>
          </cell>
          <cell r="AU32">
            <v>460.42771428571427</v>
          </cell>
          <cell r="AW32">
            <v>18.542857142857141</v>
          </cell>
          <cell r="AX32">
            <v>21.83</v>
          </cell>
          <cell r="AY32">
            <v>26.297142857142855</v>
          </cell>
          <cell r="AZ32">
            <v>30.68</v>
          </cell>
          <cell r="BA32">
            <v>28.91</v>
          </cell>
          <cell r="BB32">
            <v>35.99</v>
          </cell>
          <cell r="BC32">
            <v>34.769999999999996</v>
          </cell>
          <cell r="BD32">
            <v>35.380000000000003</v>
          </cell>
          <cell r="BE32">
            <v>35.380000000000003</v>
          </cell>
          <cell r="BF32">
            <v>38.43</v>
          </cell>
          <cell r="BG32">
            <v>42.089999999999996</v>
          </cell>
          <cell r="BH32">
            <v>42.089999999999996</v>
          </cell>
          <cell r="BI32">
            <v>43.92</v>
          </cell>
          <cell r="BJ32">
            <v>45.14</v>
          </cell>
          <cell r="BK32">
            <v>50.019999999999996</v>
          </cell>
          <cell r="BL32">
            <v>462.79999999999995</v>
          </cell>
        </row>
        <row r="33">
          <cell r="F33" t="str">
            <v>EPC</v>
          </cell>
          <cell r="G33" t="str">
            <v>PC</v>
          </cell>
          <cell r="H33">
            <v>54</v>
          </cell>
          <cell r="I33" t="str">
            <v>B</v>
          </cell>
          <cell r="J33" t="str">
            <v>54B</v>
          </cell>
          <cell r="K33">
            <v>0.55000000000000004</v>
          </cell>
          <cell r="M33">
            <v>4</v>
          </cell>
          <cell r="N33">
            <v>3.4285714285714284</v>
          </cell>
          <cell r="O33">
            <v>4.2857142857142856</v>
          </cell>
          <cell r="P33">
            <v>4.2857142857142856</v>
          </cell>
          <cell r="Q33">
            <v>8</v>
          </cell>
          <cell r="R33">
            <v>11</v>
          </cell>
          <cell r="S33">
            <v>13</v>
          </cell>
          <cell r="T33">
            <v>15</v>
          </cell>
          <cell r="U33">
            <v>16</v>
          </cell>
          <cell r="V33">
            <v>15</v>
          </cell>
          <cell r="W33">
            <v>16</v>
          </cell>
          <cell r="X33">
            <v>18</v>
          </cell>
          <cell r="Y33">
            <v>17</v>
          </cell>
          <cell r="Z33">
            <v>20</v>
          </cell>
          <cell r="AA33">
            <v>21</v>
          </cell>
          <cell r="AB33">
            <v>22</v>
          </cell>
          <cell r="AC33">
            <v>192</v>
          </cell>
          <cell r="AE33">
            <v>4</v>
          </cell>
          <cell r="AF33">
            <v>1.917142857142857</v>
          </cell>
          <cell r="AG33">
            <v>2.31</v>
          </cell>
          <cell r="AH33">
            <v>2.3571428571428572</v>
          </cell>
          <cell r="AI33">
            <v>4.1957142857142857</v>
          </cell>
          <cell r="AJ33">
            <v>5.8850000000000007</v>
          </cell>
          <cell r="AK33">
            <v>7.2740000000000018</v>
          </cell>
          <cell r="AL33">
            <v>8.4360000000000017</v>
          </cell>
          <cell r="AM33">
            <v>9.0630000000000024</v>
          </cell>
          <cell r="AN33">
            <v>8.6070000000000011</v>
          </cell>
          <cell r="AO33">
            <v>9.0630000000000024</v>
          </cell>
          <cell r="AP33">
            <v>10.146000000000001</v>
          </cell>
          <cell r="AQ33">
            <v>9.7470000000000017</v>
          </cell>
          <cell r="AR33">
            <v>11.229000000000001</v>
          </cell>
          <cell r="AS33">
            <v>11.913000000000004</v>
          </cell>
          <cell r="AT33">
            <v>12.483000000000002</v>
          </cell>
          <cell r="AU33">
            <v>108.04171428571431</v>
          </cell>
          <cell r="AW33">
            <v>1.8857142857142857</v>
          </cell>
          <cell r="AX33">
            <v>2.3571428571428572</v>
          </cell>
          <cell r="AY33">
            <v>2.3571428571428572</v>
          </cell>
          <cell r="AZ33">
            <v>4.4000000000000004</v>
          </cell>
          <cell r="BA33">
            <v>6.0500000000000007</v>
          </cell>
          <cell r="BB33">
            <v>7.410000000000001</v>
          </cell>
          <cell r="BC33">
            <v>8.5500000000000007</v>
          </cell>
          <cell r="BD33">
            <v>9.120000000000001</v>
          </cell>
          <cell r="BE33">
            <v>8.5500000000000007</v>
          </cell>
          <cell r="BF33">
            <v>9.120000000000001</v>
          </cell>
          <cell r="BG33">
            <v>10.260000000000002</v>
          </cell>
          <cell r="BH33">
            <v>9.6900000000000013</v>
          </cell>
          <cell r="BI33">
            <v>11.400000000000002</v>
          </cell>
          <cell r="BJ33">
            <v>11.97</v>
          </cell>
          <cell r="BK33">
            <v>12.540000000000001</v>
          </cell>
          <cell r="BL33">
            <v>109.06000000000002</v>
          </cell>
        </row>
        <row r="34">
          <cell r="F34" t="str">
            <v>EPC</v>
          </cell>
          <cell r="G34" t="str">
            <v>PC</v>
          </cell>
          <cell r="H34">
            <v>55</v>
          </cell>
          <cell r="I34" t="str">
            <v>B</v>
          </cell>
          <cell r="J34" t="str">
            <v>55B</v>
          </cell>
          <cell r="K34">
            <v>0.59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4</v>
          </cell>
          <cell r="R34">
            <v>4</v>
          </cell>
          <cell r="S34">
            <v>4</v>
          </cell>
          <cell r="T34">
            <v>5</v>
          </cell>
          <cell r="U34">
            <v>6</v>
          </cell>
          <cell r="V34">
            <v>4</v>
          </cell>
          <cell r="W34">
            <v>4</v>
          </cell>
          <cell r="X34">
            <v>8</v>
          </cell>
          <cell r="Y34">
            <v>9</v>
          </cell>
          <cell r="Z34">
            <v>9</v>
          </cell>
          <cell r="AA34">
            <v>9</v>
          </cell>
          <cell r="AB34">
            <v>9</v>
          </cell>
          <cell r="AC34">
            <v>75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2.1240000000000001</v>
          </cell>
          <cell r="AJ34">
            <v>2.3600000000000003</v>
          </cell>
          <cell r="AK34">
            <v>2.4320000000000004</v>
          </cell>
          <cell r="AL34">
            <v>2.9889999999999999</v>
          </cell>
          <cell r="AM34">
            <v>3.5990000000000002</v>
          </cell>
          <cell r="AN34">
            <v>2.5620000000000003</v>
          </cell>
          <cell r="AO34">
            <v>2.4400000000000004</v>
          </cell>
          <cell r="AP34">
            <v>4.6360000000000001</v>
          </cell>
          <cell r="AQ34">
            <v>5.4290000000000003</v>
          </cell>
          <cell r="AR34">
            <v>5.49</v>
          </cell>
          <cell r="AS34">
            <v>5.49</v>
          </cell>
          <cell r="AT34">
            <v>5.49</v>
          </cell>
          <cell r="AU34">
            <v>45.041000000000011</v>
          </cell>
          <cell r="AW34">
            <v>0</v>
          </cell>
          <cell r="AX34">
            <v>0</v>
          </cell>
          <cell r="AY34">
            <v>0</v>
          </cell>
          <cell r="AZ34">
            <v>2.36</v>
          </cell>
          <cell r="BA34">
            <v>2.36</v>
          </cell>
          <cell r="BB34">
            <v>2.44</v>
          </cell>
          <cell r="BC34">
            <v>3.05</v>
          </cell>
          <cell r="BD34">
            <v>3.66</v>
          </cell>
          <cell r="BE34">
            <v>2.44</v>
          </cell>
          <cell r="BF34">
            <v>2.44</v>
          </cell>
          <cell r="BG34">
            <v>4.88</v>
          </cell>
          <cell r="BH34">
            <v>5.49</v>
          </cell>
          <cell r="BI34">
            <v>5.49</v>
          </cell>
          <cell r="BJ34">
            <v>5.49</v>
          </cell>
          <cell r="BK34">
            <v>5.49</v>
          </cell>
          <cell r="BL34">
            <v>45.590000000000011</v>
          </cell>
        </row>
        <row r="35">
          <cell r="F35" t="str">
            <v>EPC</v>
          </cell>
          <cell r="K35">
            <v>0.55000000000000004</v>
          </cell>
          <cell r="M35">
            <v>2</v>
          </cell>
          <cell r="N35">
            <v>4.4285714285714288</v>
          </cell>
          <cell r="O35">
            <v>4.2857142857142856</v>
          </cell>
          <cell r="P35">
            <v>4.2857142857142856</v>
          </cell>
          <cell r="Q35">
            <v>6</v>
          </cell>
          <cell r="R35">
            <v>8</v>
          </cell>
          <cell r="S35">
            <v>9</v>
          </cell>
          <cell r="T35">
            <v>9</v>
          </cell>
          <cell r="U35">
            <v>9</v>
          </cell>
          <cell r="V35">
            <v>9</v>
          </cell>
          <cell r="W35">
            <v>9</v>
          </cell>
          <cell r="X35">
            <v>9</v>
          </cell>
          <cell r="Y35">
            <v>9</v>
          </cell>
          <cell r="Z35">
            <v>9</v>
          </cell>
          <cell r="AA35">
            <v>9</v>
          </cell>
          <cell r="AB35">
            <v>12</v>
          </cell>
          <cell r="AC35">
            <v>107</v>
          </cell>
          <cell r="AE35">
            <v>1</v>
          </cell>
          <cell r="AF35">
            <v>2.3021428571428575</v>
          </cell>
          <cell r="AG35">
            <v>2.3650000000000002</v>
          </cell>
          <cell r="AH35">
            <v>2.3571428571428572</v>
          </cell>
          <cell r="AI35">
            <v>3.2057142857142864</v>
          </cell>
          <cell r="AJ35">
            <v>4.2900000000000009</v>
          </cell>
          <cell r="AK35">
            <v>5.0570000000000004</v>
          </cell>
          <cell r="AL35">
            <v>5.13</v>
          </cell>
          <cell r="AM35">
            <v>5.13</v>
          </cell>
          <cell r="AN35">
            <v>5.13</v>
          </cell>
          <cell r="AO35">
            <v>5.13</v>
          </cell>
          <cell r="AP35">
            <v>5.13</v>
          </cell>
          <cell r="AQ35">
            <v>5.13</v>
          </cell>
          <cell r="AR35">
            <v>5.13</v>
          </cell>
          <cell r="AS35">
            <v>5.13</v>
          </cell>
          <cell r="AT35">
            <v>6.6690000000000014</v>
          </cell>
          <cell r="AU35">
            <v>60.261714285714298</v>
          </cell>
          <cell r="AW35">
            <v>2.4357142857142859</v>
          </cell>
          <cell r="AX35">
            <v>2.3571428571428572</v>
          </cell>
          <cell r="AY35">
            <v>2.3571428571428572</v>
          </cell>
          <cell r="AZ35">
            <v>3.3000000000000003</v>
          </cell>
          <cell r="BA35">
            <v>4.4000000000000004</v>
          </cell>
          <cell r="BB35">
            <v>5.1300000000000008</v>
          </cell>
          <cell r="BC35">
            <v>5.1300000000000008</v>
          </cell>
          <cell r="BD35">
            <v>5.1300000000000008</v>
          </cell>
          <cell r="BE35">
            <v>5.1300000000000008</v>
          </cell>
          <cell r="BF35">
            <v>5.1300000000000008</v>
          </cell>
          <cell r="BG35">
            <v>5.1300000000000008</v>
          </cell>
          <cell r="BH35">
            <v>5.1300000000000008</v>
          </cell>
          <cell r="BI35">
            <v>5.1300000000000008</v>
          </cell>
          <cell r="BJ35">
            <v>5.1300000000000008</v>
          </cell>
          <cell r="BK35">
            <v>6.8400000000000007</v>
          </cell>
          <cell r="BL35">
            <v>60.710000000000022</v>
          </cell>
        </row>
        <row r="36">
          <cell r="F36" t="str">
            <v>EPC</v>
          </cell>
          <cell r="G36" t="str">
            <v>PWC</v>
          </cell>
          <cell r="H36">
            <v>65</v>
          </cell>
          <cell r="I36" t="str">
            <v>C</v>
          </cell>
          <cell r="J36" t="str">
            <v>65C</v>
          </cell>
          <cell r="K36">
            <v>0.6</v>
          </cell>
          <cell r="M36">
            <v>19</v>
          </cell>
          <cell r="N36">
            <v>25</v>
          </cell>
          <cell r="O36">
            <v>29</v>
          </cell>
          <cell r="P36">
            <v>36</v>
          </cell>
          <cell r="Q36">
            <v>64</v>
          </cell>
          <cell r="R36">
            <v>76</v>
          </cell>
          <cell r="S36">
            <v>102</v>
          </cell>
          <cell r="T36">
            <v>105</v>
          </cell>
          <cell r="U36">
            <v>113</v>
          </cell>
          <cell r="V36">
            <v>108</v>
          </cell>
          <cell r="W36">
            <v>112</v>
          </cell>
          <cell r="X36">
            <v>117</v>
          </cell>
          <cell r="Y36">
            <v>122</v>
          </cell>
          <cell r="Z36">
            <v>136</v>
          </cell>
          <cell r="AA36">
            <v>143</v>
          </cell>
          <cell r="AB36">
            <v>152</v>
          </cell>
          <cell r="AC36">
            <v>1350</v>
          </cell>
          <cell r="AE36">
            <v>15</v>
          </cell>
          <cell r="AF36">
            <v>14.64</v>
          </cell>
          <cell r="AG36">
            <v>17.16</v>
          </cell>
          <cell r="AH36">
            <v>21.18</v>
          </cell>
          <cell r="AI36">
            <v>36.72</v>
          </cell>
          <cell r="AJ36">
            <v>44.879999999999995</v>
          </cell>
          <cell r="AK36">
            <v>61.475999999999999</v>
          </cell>
          <cell r="AL36">
            <v>64.914000000000001</v>
          </cell>
          <cell r="AM36">
            <v>69.564000000000007</v>
          </cell>
          <cell r="AN36">
            <v>67.27000000000001</v>
          </cell>
          <cell r="AO36">
            <v>69.191999999999993</v>
          </cell>
          <cell r="AP36">
            <v>72.23</v>
          </cell>
          <cell r="AQ36">
            <v>75.33</v>
          </cell>
          <cell r="AR36">
            <v>83.452000000000012</v>
          </cell>
          <cell r="AS36">
            <v>88.226000000000013</v>
          </cell>
          <cell r="AT36">
            <v>93.682000000000002</v>
          </cell>
          <cell r="AU36">
            <v>826.93600000000015</v>
          </cell>
          <cell r="AW36">
            <v>15</v>
          </cell>
          <cell r="AX36">
            <v>17.399999999999999</v>
          </cell>
          <cell r="AY36">
            <v>21.599999999999998</v>
          </cell>
          <cell r="AZ36">
            <v>38.4</v>
          </cell>
          <cell r="BA36">
            <v>45.6</v>
          </cell>
          <cell r="BB36">
            <v>63.24</v>
          </cell>
          <cell r="BC36">
            <v>65.099999999999994</v>
          </cell>
          <cell r="BD36">
            <v>70.06</v>
          </cell>
          <cell r="BE36">
            <v>66.959999999999994</v>
          </cell>
          <cell r="BF36">
            <v>69.44</v>
          </cell>
          <cell r="BG36">
            <v>72.540000000000006</v>
          </cell>
          <cell r="BH36">
            <v>75.64</v>
          </cell>
          <cell r="BI36">
            <v>84.32</v>
          </cell>
          <cell r="BJ36">
            <v>88.66</v>
          </cell>
          <cell r="BK36">
            <v>94.24</v>
          </cell>
          <cell r="BL36">
            <v>834.19999999999993</v>
          </cell>
        </row>
        <row r="37">
          <cell r="F37" t="str">
            <v>EPC</v>
          </cell>
          <cell r="K37">
            <v>0.55000000000000004</v>
          </cell>
          <cell r="AF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</row>
        <row r="38">
          <cell r="F38" t="str">
            <v>EPC</v>
          </cell>
          <cell r="K38">
            <v>0.59</v>
          </cell>
          <cell r="AF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</row>
        <row r="39">
          <cell r="F39" t="str">
            <v>EPC</v>
          </cell>
          <cell r="K39">
            <v>0.62</v>
          </cell>
          <cell r="M39">
            <v>0</v>
          </cell>
          <cell r="N39">
            <v>5.4285714285714288</v>
          </cell>
          <cell r="O39">
            <v>4.2857142857142856</v>
          </cell>
          <cell r="P39">
            <v>4.2857142857142856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E39">
            <v>0</v>
          </cell>
          <cell r="AF39">
            <v>3.0291428571428574</v>
          </cell>
          <cell r="AG39">
            <v>2.7280000000000002</v>
          </cell>
          <cell r="AH39">
            <v>2.657142857142857</v>
          </cell>
          <cell r="AI39">
            <v>0.26571428571428574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0.26571428571428574</v>
          </cell>
          <cell r="AW39">
            <v>3.3657142857142857</v>
          </cell>
          <cell r="AX39">
            <v>2.657142857142857</v>
          </cell>
          <cell r="AY39">
            <v>2.657142857142857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</row>
        <row r="41">
          <cell r="F41" t="str">
            <v>NPC</v>
          </cell>
          <cell r="K41">
            <v>0.65</v>
          </cell>
          <cell r="M41">
            <v>8</v>
          </cell>
          <cell r="N41">
            <v>7.8571428571428568</v>
          </cell>
          <cell r="O41">
            <v>8.5714285714285712</v>
          </cell>
          <cell r="P41">
            <v>12.571428571428571</v>
          </cell>
          <cell r="Q41">
            <v>22</v>
          </cell>
          <cell r="R41">
            <v>20</v>
          </cell>
          <cell r="S41">
            <v>26</v>
          </cell>
          <cell r="T41">
            <v>26</v>
          </cell>
          <cell r="U41">
            <v>27</v>
          </cell>
          <cell r="V41">
            <v>26</v>
          </cell>
          <cell r="W41">
            <v>27</v>
          </cell>
          <cell r="X41">
            <v>29</v>
          </cell>
          <cell r="Y41">
            <v>30</v>
          </cell>
          <cell r="Z41">
            <v>33</v>
          </cell>
          <cell r="AA41">
            <v>34</v>
          </cell>
          <cell r="AB41">
            <v>37</v>
          </cell>
          <cell r="AC41">
            <v>337</v>
          </cell>
          <cell r="AE41">
            <v>5</v>
          </cell>
          <cell r="AF41">
            <v>5.1164285714285711</v>
          </cell>
          <cell r="AG41">
            <v>5.5250000000000004</v>
          </cell>
          <cell r="AH41">
            <v>7.9114285714285719</v>
          </cell>
          <cell r="AI41">
            <v>13.687142857142858</v>
          </cell>
          <cell r="AJ41">
            <v>13.13</v>
          </cell>
          <cell r="AK41">
            <v>16.978000000000002</v>
          </cell>
          <cell r="AL41">
            <v>17.420000000000002</v>
          </cell>
          <cell r="AM41">
            <v>18.023000000000003</v>
          </cell>
          <cell r="AN41">
            <v>17.487000000000002</v>
          </cell>
          <cell r="AO41">
            <v>18.023000000000003</v>
          </cell>
          <cell r="AP41">
            <v>19.296000000000003</v>
          </cell>
          <cell r="AQ41">
            <v>20.033000000000001</v>
          </cell>
          <cell r="AR41">
            <v>21.909000000000002</v>
          </cell>
          <cell r="AS41">
            <v>22.713000000000001</v>
          </cell>
          <cell r="AT41">
            <v>24.589000000000006</v>
          </cell>
          <cell r="AU41">
            <v>223.28814285714284</v>
          </cell>
          <cell r="AW41">
            <v>5.1071428571428568</v>
          </cell>
          <cell r="AX41">
            <v>5.5714285714285712</v>
          </cell>
          <cell r="AY41">
            <v>8.1714285714285708</v>
          </cell>
          <cell r="AZ41">
            <v>14.3</v>
          </cell>
          <cell r="BA41">
            <v>13</v>
          </cell>
          <cell r="BB41">
            <v>17.420000000000002</v>
          </cell>
          <cell r="BC41">
            <v>17.420000000000002</v>
          </cell>
          <cell r="BD41">
            <v>18.09</v>
          </cell>
          <cell r="BE41">
            <v>17.420000000000002</v>
          </cell>
          <cell r="BF41">
            <v>18.09</v>
          </cell>
          <cell r="BG41">
            <v>19.43</v>
          </cell>
          <cell r="BH41">
            <v>20.100000000000001</v>
          </cell>
          <cell r="BI41">
            <v>22.110000000000003</v>
          </cell>
          <cell r="BJ41">
            <v>22.78</v>
          </cell>
          <cell r="BK41">
            <v>24.790000000000003</v>
          </cell>
          <cell r="BL41">
            <v>224.95000000000002</v>
          </cell>
        </row>
        <row r="42">
          <cell r="F42" t="str">
            <v>NPC</v>
          </cell>
          <cell r="G42" t="str">
            <v>PC</v>
          </cell>
          <cell r="H42">
            <v>10</v>
          </cell>
          <cell r="I42" t="str">
            <v>A</v>
          </cell>
          <cell r="J42" t="str">
            <v>10A</v>
          </cell>
          <cell r="K42">
            <v>0.65</v>
          </cell>
          <cell r="M42">
            <v>2</v>
          </cell>
          <cell r="N42">
            <v>3.4285714285714284</v>
          </cell>
          <cell r="O42">
            <v>4.2857142857142856</v>
          </cell>
          <cell r="P42">
            <v>4.2857142857142856</v>
          </cell>
          <cell r="Q42">
            <v>9</v>
          </cell>
          <cell r="R42">
            <v>5</v>
          </cell>
          <cell r="S42">
            <v>4</v>
          </cell>
          <cell r="T42">
            <v>4</v>
          </cell>
          <cell r="U42">
            <v>5</v>
          </cell>
          <cell r="V42">
            <v>8</v>
          </cell>
          <cell r="W42">
            <v>7</v>
          </cell>
          <cell r="X42">
            <v>7</v>
          </cell>
          <cell r="Y42">
            <v>9</v>
          </cell>
          <cell r="Z42">
            <v>9</v>
          </cell>
          <cell r="AA42">
            <v>9</v>
          </cell>
          <cell r="AB42">
            <v>9</v>
          </cell>
          <cell r="AC42">
            <v>85</v>
          </cell>
          <cell r="AE42">
            <v>1</v>
          </cell>
          <cell r="AF42">
            <v>2.1357142857142857</v>
          </cell>
          <cell r="AG42">
            <v>2.73</v>
          </cell>
          <cell r="AH42">
            <v>2.7857142857142856</v>
          </cell>
          <cell r="AI42">
            <v>5.5435714285714282</v>
          </cell>
          <cell r="AJ42">
            <v>3.5100000000000002</v>
          </cell>
          <cell r="AK42">
            <v>2.7370000000000005</v>
          </cell>
          <cell r="AL42">
            <v>2.6800000000000006</v>
          </cell>
          <cell r="AM42">
            <v>3.2830000000000004</v>
          </cell>
          <cell r="AN42">
            <v>5.1590000000000007</v>
          </cell>
          <cell r="AO42">
            <v>4.7569999999999997</v>
          </cell>
          <cell r="AP42">
            <v>4.6900000000000004</v>
          </cell>
          <cell r="AQ42">
            <v>5.8960000000000008</v>
          </cell>
          <cell r="AR42">
            <v>6.03</v>
          </cell>
          <cell r="AS42">
            <v>6.03</v>
          </cell>
          <cell r="AT42">
            <v>6.03</v>
          </cell>
          <cell r="AU42">
            <v>56.345571428571432</v>
          </cell>
          <cell r="AW42">
            <v>2.2285714285714286</v>
          </cell>
          <cell r="AX42">
            <v>2.7857142857142856</v>
          </cell>
          <cell r="AY42">
            <v>2.7857142857142856</v>
          </cell>
          <cell r="AZ42">
            <v>5.8500000000000005</v>
          </cell>
          <cell r="BA42">
            <v>3.25</v>
          </cell>
          <cell r="BB42">
            <v>2.68</v>
          </cell>
          <cell r="BC42">
            <v>2.68</v>
          </cell>
          <cell r="BD42">
            <v>3.35</v>
          </cell>
          <cell r="BE42">
            <v>5.36</v>
          </cell>
          <cell r="BF42">
            <v>4.6900000000000004</v>
          </cell>
          <cell r="BG42">
            <v>4.6900000000000004</v>
          </cell>
          <cell r="BH42">
            <v>6.03</v>
          </cell>
          <cell r="BI42">
            <v>6.03</v>
          </cell>
          <cell r="BJ42">
            <v>6.03</v>
          </cell>
          <cell r="BK42">
            <v>6.03</v>
          </cell>
          <cell r="BL42">
            <v>56.670000000000009</v>
          </cell>
        </row>
        <row r="43">
          <cell r="F43" t="str">
            <v>NPC</v>
          </cell>
          <cell r="K43">
            <v>0.62</v>
          </cell>
          <cell r="M43">
            <v>6</v>
          </cell>
          <cell r="N43">
            <v>8.8571428571428577</v>
          </cell>
          <cell r="O43">
            <v>8.5714285714285712</v>
          </cell>
          <cell r="P43">
            <v>11.571428571428571</v>
          </cell>
          <cell r="Q43">
            <v>18</v>
          </cell>
          <cell r="R43">
            <v>15</v>
          </cell>
          <cell r="S43">
            <v>18</v>
          </cell>
          <cell r="T43">
            <v>17</v>
          </cell>
          <cell r="U43">
            <v>18</v>
          </cell>
          <cell r="V43">
            <v>17</v>
          </cell>
          <cell r="W43">
            <v>18</v>
          </cell>
          <cell r="X43">
            <v>19</v>
          </cell>
          <cell r="Y43">
            <v>20</v>
          </cell>
          <cell r="Z43">
            <v>22</v>
          </cell>
          <cell r="AA43">
            <v>23</v>
          </cell>
          <cell r="AB43">
            <v>26</v>
          </cell>
          <cell r="AC43">
            <v>231</v>
          </cell>
          <cell r="AE43">
            <v>6</v>
          </cell>
          <cell r="AF43">
            <v>5.3142857142857149</v>
          </cell>
          <cell r="AG43">
            <v>5.3319999999999999</v>
          </cell>
          <cell r="AH43">
            <v>6.9882857142857144</v>
          </cell>
          <cell r="AI43">
            <v>10.761428571428571</v>
          </cell>
          <cell r="AJ43">
            <v>9.4859999999999989</v>
          </cell>
          <cell r="AK43">
            <v>11.298</v>
          </cell>
          <cell r="AL43">
            <v>10.943999999999999</v>
          </cell>
          <cell r="AM43">
            <v>11.456</v>
          </cell>
          <cell r="AN43">
            <v>10.943999999999999</v>
          </cell>
          <cell r="AO43">
            <v>11.456</v>
          </cell>
          <cell r="AP43">
            <v>12.096</v>
          </cell>
          <cell r="AQ43">
            <v>12.736000000000001</v>
          </cell>
          <cell r="AR43">
            <v>13.952</v>
          </cell>
          <cell r="AS43">
            <v>14.655999999999999</v>
          </cell>
          <cell r="AT43">
            <v>16.448</v>
          </cell>
          <cell r="AU43">
            <v>146.23342857142859</v>
          </cell>
          <cell r="AW43">
            <v>5.491428571428572</v>
          </cell>
          <cell r="AX43">
            <v>5.3142857142857141</v>
          </cell>
          <cell r="AY43">
            <v>7.1742857142857144</v>
          </cell>
          <cell r="AZ43">
            <v>11.16</v>
          </cell>
          <cell r="BA43">
            <v>9.3000000000000007</v>
          </cell>
          <cell r="BB43">
            <v>11.52</v>
          </cell>
          <cell r="BC43">
            <v>10.88</v>
          </cell>
          <cell r="BD43">
            <v>11.52</v>
          </cell>
          <cell r="BE43">
            <v>10.88</v>
          </cell>
          <cell r="BF43">
            <v>11.52</v>
          </cell>
          <cell r="BG43">
            <v>12.16</v>
          </cell>
          <cell r="BH43">
            <v>12.8</v>
          </cell>
          <cell r="BI43">
            <v>14.08</v>
          </cell>
          <cell r="BJ43">
            <v>14.72</v>
          </cell>
          <cell r="BK43">
            <v>16.64</v>
          </cell>
          <cell r="BL43">
            <v>147.18</v>
          </cell>
        </row>
        <row r="44">
          <cell r="F44" t="str">
            <v>NPC</v>
          </cell>
          <cell r="K44">
            <v>0.65</v>
          </cell>
          <cell r="M44">
            <v>14</v>
          </cell>
          <cell r="N44">
            <v>8.8571428571428577</v>
          </cell>
          <cell r="O44">
            <v>9.2857142857142847</v>
          </cell>
          <cell r="P44">
            <v>13.857142857142858</v>
          </cell>
          <cell r="Q44">
            <v>29</v>
          </cell>
          <cell r="R44">
            <v>35</v>
          </cell>
          <cell r="S44">
            <v>48</v>
          </cell>
          <cell r="T44">
            <v>51</v>
          </cell>
          <cell r="U44">
            <v>54</v>
          </cell>
          <cell r="V44">
            <v>50</v>
          </cell>
          <cell r="W44">
            <v>50</v>
          </cell>
          <cell r="X44">
            <v>53</v>
          </cell>
          <cell r="Y44">
            <v>56</v>
          </cell>
          <cell r="Z44">
            <v>65</v>
          </cell>
          <cell r="AA44">
            <v>68</v>
          </cell>
          <cell r="AB44">
            <v>72</v>
          </cell>
          <cell r="AC44">
            <v>631</v>
          </cell>
          <cell r="AE44">
            <v>13</v>
          </cell>
          <cell r="AF44">
            <v>6.0914285714285725</v>
          </cell>
          <cell r="AG44">
            <v>6.0078571428571426</v>
          </cell>
          <cell r="AH44">
            <v>8.7099999999999991</v>
          </cell>
          <cell r="AI44">
            <v>17.865714285714287</v>
          </cell>
          <cell r="AJ44">
            <v>22.360000000000003</v>
          </cell>
          <cell r="AK44">
            <v>31.219000000000001</v>
          </cell>
          <cell r="AL44">
            <v>33.969000000000001</v>
          </cell>
          <cell r="AM44">
            <v>35.979000000000006</v>
          </cell>
          <cell r="AN44">
            <v>33.768000000000001</v>
          </cell>
          <cell r="AO44">
            <v>33.5</v>
          </cell>
          <cell r="AP44">
            <v>35.309000000000005</v>
          </cell>
          <cell r="AQ44">
            <v>37.319000000000003</v>
          </cell>
          <cell r="AR44">
            <v>42.947000000000003</v>
          </cell>
          <cell r="AS44">
            <v>45.359000000000009</v>
          </cell>
          <cell r="AT44">
            <v>47.972000000000008</v>
          </cell>
          <cell r="AU44">
            <v>417.56671428571428</v>
          </cell>
          <cell r="AW44">
            <v>5.757142857142858</v>
          </cell>
          <cell r="AX44">
            <v>6.0357142857142856</v>
          </cell>
          <cell r="AY44">
            <v>9.007142857142858</v>
          </cell>
          <cell r="AZ44">
            <v>18.850000000000001</v>
          </cell>
          <cell r="BA44">
            <v>22.75</v>
          </cell>
          <cell r="BB44">
            <v>32.160000000000004</v>
          </cell>
          <cell r="BC44">
            <v>34.17</v>
          </cell>
          <cell r="BD44">
            <v>36.18</v>
          </cell>
          <cell r="BE44">
            <v>33.5</v>
          </cell>
          <cell r="BF44">
            <v>33.5</v>
          </cell>
          <cell r="BG44">
            <v>35.510000000000005</v>
          </cell>
          <cell r="BH44">
            <v>37.520000000000003</v>
          </cell>
          <cell r="BI44">
            <v>43.550000000000004</v>
          </cell>
          <cell r="BJ44">
            <v>45.56</v>
          </cell>
          <cell r="BK44">
            <v>48.24</v>
          </cell>
          <cell r="BL44">
            <v>421.49</v>
          </cell>
        </row>
        <row r="45">
          <cell r="F45" t="str">
            <v>NPC</v>
          </cell>
          <cell r="G45" t="str">
            <v>PC</v>
          </cell>
          <cell r="H45">
            <v>12</v>
          </cell>
          <cell r="I45" t="str">
            <v>D</v>
          </cell>
          <cell r="J45" t="str">
            <v>12D</v>
          </cell>
          <cell r="K45">
            <v>0.57999999999999996</v>
          </cell>
          <cell r="M45">
            <v>5</v>
          </cell>
          <cell r="N45">
            <v>4.4285714285714288</v>
          </cell>
          <cell r="O45">
            <v>4.2857142857142856</v>
          </cell>
          <cell r="P45">
            <v>4.2857142857142856</v>
          </cell>
          <cell r="Q45">
            <v>22</v>
          </cell>
          <cell r="R45">
            <v>13</v>
          </cell>
          <cell r="S45">
            <v>13</v>
          </cell>
          <cell r="T45">
            <v>14</v>
          </cell>
          <cell r="U45">
            <v>16</v>
          </cell>
          <cell r="V45">
            <v>17</v>
          </cell>
          <cell r="W45">
            <v>17</v>
          </cell>
          <cell r="X45">
            <v>18</v>
          </cell>
          <cell r="Y45">
            <v>17</v>
          </cell>
          <cell r="Z45">
            <v>21</v>
          </cell>
          <cell r="AA45">
            <v>21</v>
          </cell>
          <cell r="AB45">
            <v>22</v>
          </cell>
          <cell r="AC45">
            <v>211</v>
          </cell>
          <cell r="AE45">
            <v>3</v>
          </cell>
          <cell r="AF45">
            <v>2.6017142857142859</v>
          </cell>
          <cell r="AG45">
            <v>2.4939999999999998</v>
          </cell>
          <cell r="AH45">
            <v>2.4857142857142858</v>
          </cell>
          <cell r="AI45">
            <v>11.732571428571429</v>
          </cell>
          <cell r="AJ45">
            <v>8.0620000000000012</v>
          </cell>
          <cell r="AK45">
            <v>7.7740000000000009</v>
          </cell>
          <cell r="AL45">
            <v>8.34</v>
          </cell>
          <cell r="AM45">
            <v>9.48</v>
          </cell>
          <cell r="AN45">
            <v>10.14</v>
          </cell>
          <cell r="AO45">
            <v>10.811999999999999</v>
          </cell>
          <cell r="AP45">
            <v>11.456</v>
          </cell>
          <cell r="AQ45">
            <v>10.943999999999999</v>
          </cell>
          <cell r="AR45">
            <v>13.184000000000001</v>
          </cell>
          <cell r="AS45">
            <v>13.440000000000001</v>
          </cell>
          <cell r="AT45">
            <v>14.016</v>
          </cell>
          <cell r="AU45">
            <v>129.38057142857144</v>
          </cell>
          <cell r="AW45">
            <v>2.5685714285714285</v>
          </cell>
          <cell r="AX45">
            <v>2.4857142857142853</v>
          </cell>
          <cell r="AY45">
            <v>2.4857142857142853</v>
          </cell>
          <cell r="AZ45">
            <v>12.76</v>
          </cell>
          <cell r="BA45">
            <v>7.5399999999999991</v>
          </cell>
          <cell r="BB45">
            <v>7.8</v>
          </cell>
          <cell r="BC45">
            <v>8.4</v>
          </cell>
          <cell r="BD45">
            <v>9.6</v>
          </cell>
          <cell r="BE45">
            <v>10.199999999999999</v>
          </cell>
          <cell r="BF45">
            <v>10.88</v>
          </cell>
          <cell r="BG45">
            <v>11.52</v>
          </cell>
          <cell r="BH45">
            <v>10.88</v>
          </cell>
          <cell r="BI45">
            <v>13.44</v>
          </cell>
          <cell r="BJ45">
            <v>13.44</v>
          </cell>
          <cell r="BK45">
            <v>14.08</v>
          </cell>
          <cell r="BL45">
            <v>130.54</v>
          </cell>
        </row>
        <row r="46">
          <cell r="F46" t="str">
            <v>NPC</v>
          </cell>
          <cell r="G46" t="str">
            <v>PC</v>
          </cell>
          <cell r="H46">
            <v>13</v>
          </cell>
          <cell r="I46" t="str">
            <v>A</v>
          </cell>
          <cell r="J46" t="str">
            <v>13A</v>
          </cell>
          <cell r="K46">
            <v>0.62</v>
          </cell>
          <cell r="M46">
            <v>7</v>
          </cell>
          <cell r="N46">
            <v>6.8571428571428568</v>
          </cell>
          <cell r="O46">
            <v>8.5714285714285712</v>
          </cell>
          <cell r="P46">
            <v>12.571428571428571</v>
          </cell>
          <cell r="Q46">
            <v>26</v>
          </cell>
          <cell r="R46">
            <v>24</v>
          </cell>
          <cell r="S46">
            <v>31</v>
          </cell>
          <cell r="T46">
            <v>30</v>
          </cell>
          <cell r="U46">
            <v>33</v>
          </cell>
          <cell r="V46">
            <v>33</v>
          </cell>
          <cell r="W46">
            <v>33</v>
          </cell>
          <cell r="X46">
            <v>35</v>
          </cell>
          <cell r="Y46">
            <v>36</v>
          </cell>
          <cell r="Z46">
            <v>40</v>
          </cell>
          <cell r="AA46">
            <v>42</v>
          </cell>
          <cell r="AB46">
            <v>44</v>
          </cell>
          <cell r="AC46">
            <v>407</v>
          </cell>
          <cell r="AE46">
            <v>4</v>
          </cell>
          <cell r="AF46">
            <v>4.2602857142857138</v>
          </cell>
          <cell r="AG46">
            <v>5.2080000000000002</v>
          </cell>
          <cell r="AH46">
            <v>7.5462857142857143</v>
          </cell>
          <cell r="AI46">
            <v>15.287428571428572</v>
          </cell>
          <cell r="AJ46">
            <v>15.004000000000001</v>
          </cell>
          <cell r="AK46">
            <v>19.344000000000001</v>
          </cell>
          <cell r="AL46">
            <v>19.264000000000003</v>
          </cell>
          <cell r="AM46">
            <v>20.927999999999997</v>
          </cell>
          <cell r="AN46">
            <v>21.119999999999997</v>
          </cell>
          <cell r="AO46">
            <v>21.119999999999997</v>
          </cell>
          <cell r="AP46">
            <v>22.271999999999998</v>
          </cell>
          <cell r="AQ46">
            <v>22.975999999999999</v>
          </cell>
          <cell r="AR46">
            <v>25.344000000000001</v>
          </cell>
          <cell r="AS46">
            <v>26.752000000000002</v>
          </cell>
          <cell r="AT46">
            <v>28.032</v>
          </cell>
          <cell r="AU46">
            <v>257.44342857142857</v>
          </cell>
          <cell r="AW46">
            <v>4.2514285714285709</v>
          </cell>
          <cell r="AX46">
            <v>5.3142857142857141</v>
          </cell>
          <cell r="AY46">
            <v>7.7942857142857145</v>
          </cell>
          <cell r="AZ46">
            <v>16.12</v>
          </cell>
          <cell r="BA46">
            <v>14.879999999999999</v>
          </cell>
          <cell r="BB46">
            <v>19.84</v>
          </cell>
          <cell r="BC46">
            <v>19.2</v>
          </cell>
          <cell r="BD46">
            <v>21.12</v>
          </cell>
          <cell r="BE46">
            <v>21.12</v>
          </cell>
          <cell r="BF46">
            <v>21.12</v>
          </cell>
          <cell r="BG46">
            <v>22.400000000000002</v>
          </cell>
          <cell r="BH46">
            <v>23.04</v>
          </cell>
          <cell r="BI46">
            <v>25.6</v>
          </cell>
          <cell r="BJ46">
            <v>26.88</v>
          </cell>
          <cell r="BK46">
            <v>28.16</v>
          </cell>
          <cell r="BL46">
            <v>259.48</v>
          </cell>
        </row>
        <row r="47">
          <cell r="F47" t="str">
            <v>NPC</v>
          </cell>
          <cell r="G47" t="str">
            <v>PC</v>
          </cell>
          <cell r="H47">
            <v>17</v>
          </cell>
          <cell r="I47" t="str">
            <v>B</v>
          </cell>
          <cell r="J47" t="str">
            <v>17B</v>
          </cell>
          <cell r="K47">
            <v>0.62</v>
          </cell>
          <cell r="M47">
            <v>8</v>
          </cell>
          <cell r="N47">
            <v>4.4285714285714288</v>
          </cell>
          <cell r="O47">
            <v>4.2857142857142856</v>
          </cell>
          <cell r="P47">
            <v>8.2857142857142847</v>
          </cell>
          <cell r="Q47">
            <v>19</v>
          </cell>
          <cell r="R47">
            <v>21</v>
          </cell>
          <cell r="S47">
            <v>27</v>
          </cell>
          <cell r="T47">
            <v>27</v>
          </cell>
          <cell r="U47">
            <v>29</v>
          </cell>
          <cell r="V47">
            <v>29</v>
          </cell>
          <cell r="W47">
            <v>29</v>
          </cell>
          <cell r="X47">
            <v>31</v>
          </cell>
          <cell r="Y47">
            <v>31</v>
          </cell>
          <cell r="Z47">
            <v>35</v>
          </cell>
          <cell r="AA47">
            <v>37</v>
          </cell>
          <cell r="AB47">
            <v>40</v>
          </cell>
          <cell r="AC47">
            <v>355</v>
          </cell>
          <cell r="AE47">
            <v>5</v>
          </cell>
          <cell r="AF47">
            <v>2.9671428571428575</v>
          </cell>
          <cell r="AG47">
            <v>2.6659999999999999</v>
          </cell>
          <cell r="AH47">
            <v>4.8891428571428568</v>
          </cell>
          <cell r="AI47">
            <v>11.115714285714287</v>
          </cell>
          <cell r="AJ47">
            <v>12.896000000000003</v>
          </cell>
          <cell r="AK47">
            <v>16.854000000000003</v>
          </cell>
          <cell r="AL47">
            <v>17.28</v>
          </cell>
          <cell r="AM47">
            <v>18.432000000000002</v>
          </cell>
          <cell r="AN47">
            <v>18.560000000000002</v>
          </cell>
          <cell r="AO47">
            <v>18.560000000000002</v>
          </cell>
          <cell r="AP47">
            <v>19.712000000000003</v>
          </cell>
          <cell r="AQ47">
            <v>19.840000000000003</v>
          </cell>
          <cell r="AR47">
            <v>22.144000000000002</v>
          </cell>
          <cell r="AS47">
            <v>23.552000000000007</v>
          </cell>
          <cell r="AT47">
            <v>25.408000000000001</v>
          </cell>
          <cell r="AU47">
            <v>224.35371428571432</v>
          </cell>
          <cell r="AW47">
            <v>2.745714285714286</v>
          </cell>
          <cell r="AX47">
            <v>2.657142857142857</v>
          </cell>
          <cell r="AY47">
            <v>5.1371428571428561</v>
          </cell>
          <cell r="AZ47">
            <v>11.78</v>
          </cell>
          <cell r="BA47">
            <v>13.02</v>
          </cell>
          <cell r="BB47">
            <v>17.28</v>
          </cell>
          <cell r="BC47">
            <v>17.28</v>
          </cell>
          <cell r="BD47">
            <v>18.559999999999999</v>
          </cell>
          <cell r="BE47">
            <v>18.559999999999999</v>
          </cell>
          <cell r="BF47">
            <v>18.559999999999999</v>
          </cell>
          <cell r="BG47">
            <v>19.84</v>
          </cell>
          <cell r="BH47">
            <v>19.84</v>
          </cell>
          <cell r="BI47">
            <v>22.400000000000002</v>
          </cell>
          <cell r="BJ47">
            <v>23.68</v>
          </cell>
          <cell r="BK47">
            <v>25.6</v>
          </cell>
          <cell r="BL47">
            <v>226.4</v>
          </cell>
        </row>
        <row r="48">
          <cell r="F48" t="str">
            <v>NPC</v>
          </cell>
          <cell r="G48" t="str">
            <v>PC</v>
          </cell>
          <cell r="H48">
            <v>30</v>
          </cell>
          <cell r="I48" t="str">
            <v>A</v>
          </cell>
          <cell r="J48" t="str">
            <v>30A</v>
          </cell>
          <cell r="K48">
            <v>0.5</v>
          </cell>
          <cell r="M48">
            <v>7</v>
          </cell>
          <cell r="N48">
            <v>8.8571428571428577</v>
          </cell>
          <cell r="O48">
            <v>8.5714285714285712</v>
          </cell>
          <cell r="P48">
            <v>12.571428571428571</v>
          </cell>
          <cell r="Q48">
            <v>26</v>
          </cell>
          <cell r="R48">
            <v>25</v>
          </cell>
          <cell r="S48">
            <v>32</v>
          </cell>
          <cell r="T48">
            <v>34</v>
          </cell>
          <cell r="U48">
            <v>35</v>
          </cell>
          <cell r="V48">
            <v>34</v>
          </cell>
          <cell r="W48">
            <v>35</v>
          </cell>
          <cell r="X48">
            <v>38</v>
          </cell>
          <cell r="Y48">
            <v>39</v>
          </cell>
          <cell r="Z48">
            <v>44</v>
          </cell>
          <cell r="AA48">
            <v>46</v>
          </cell>
          <cell r="AB48">
            <v>48</v>
          </cell>
          <cell r="AC48">
            <v>436</v>
          </cell>
          <cell r="AE48">
            <v>4</v>
          </cell>
          <cell r="AF48">
            <v>4.3357142857142863</v>
          </cell>
          <cell r="AG48">
            <v>4.3</v>
          </cell>
          <cell r="AH48">
            <v>6.0857142857142863</v>
          </cell>
          <cell r="AI48">
            <v>12.328571428571429</v>
          </cell>
          <cell r="AJ48">
            <v>12.55</v>
          </cell>
          <cell r="AK48">
            <v>16.225999999999999</v>
          </cell>
          <cell r="AL48">
            <v>17.576000000000001</v>
          </cell>
          <cell r="AM48">
            <v>18.148</v>
          </cell>
          <cell r="AN48">
            <v>17.731999999999999</v>
          </cell>
          <cell r="AO48">
            <v>20.667999999999999</v>
          </cell>
          <cell r="AP48">
            <v>22.62</v>
          </cell>
          <cell r="AQ48">
            <v>23.34</v>
          </cell>
          <cell r="AR48">
            <v>26.1</v>
          </cell>
          <cell r="AS48">
            <v>27.48</v>
          </cell>
          <cell r="AT48">
            <v>28.680000000000003</v>
          </cell>
          <cell r="AU48">
            <v>243.44857142857143</v>
          </cell>
          <cell r="AW48">
            <v>4.4285714285714288</v>
          </cell>
          <cell r="AX48">
            <v>4.2857142857142856</v>
          </cell>
          <cell r="AY48">
            <v>6.2857142857142856</v>
          </cell>
          <cell r="AZ48">
            <v>13</v>
          </cell>
          <cell r="BA48">
            <v>12.5</v>
          </cell>
          <cell r="BB48">
            <v>16.64</v>
          </cell>
          <cell r="BC48">
            <v>17.68</v>
          </cell>
          <cell r="BD48">
            <v>18.2</v>
          </cell>
          <cell r="BE48">
            <v>17.68</v>
          </cell>
          <cell r="BF48">
            <v>21</v>
          </cell>
          <cell r="BG48">
            <v>22.8</v>
          </cell>
          <cell r="BH48">
            <v>23.4</v>
          </cell>
          <cell r="BI48">
            <v>26.4</v>
          </cell>
          <cell r="BJ48">
            <v>27.599999999999998</v>
          </cell>
          <cell r="BK48">
            <v>28.799999999999997</v>
          </cell>
          <cell r="BL48">
            <v>245.7</v>
          </cell>
        </row>
        <row r="49">
          <cell r="F49" t="str">
            <v>NPC</v>
          </cell>
          <cell r="G49" t="str">
            <v>PC</v>
          </cell>
          <cell r="H49">
            <v>37</v>
          </cell>
          <cell r="I49" t="str">
            <v>A</v>
          </cell>
          <cell r="J49" t="str">
            <v>37A</v>
          </cell>
          <cell r="K49">
            <v>0.35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2</v>
          </cell>
          <cell r="V49">
            <v>1</v>
          </cell>
          <cell r="W49">
            <v>1</v>
          </cell>
          <cell r="X49">
            <v>4</v>
          </cell>
          <cell r="Y49">
            <v>4</v>
          </cell>
          <cell r="Z49">
            <v>4</v>
          </cell>
          <cell r="AA49">
            <v>4</v>
          </cell>
          <cell r="AB49">
            <v>4</v>
          </cell>
          <cell r="AC49">
            <v>24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0.84600000000000009</v>
          </cell>
          <cell r="AN49">
            <v>0.51700000000000002</v>
          </cell>
          <cell r="AO49">
            <v>0.58700000000000008</v>
          </cell>
          <cell r="AP49">
            <v>2.2200000000000002</v>
          </cell>
          <cell r="AQ49">
            <v>2.4000000000000004</v>
          </cell>
          <cell r="AR49">
            <v>2.4000000000000004</v>
          </cell>
          <cell r="AS49">
            <v>2.4000000000000004</v>
          </cell>
          <cell r="AT49">
            <v>2.4000000000000004</v>
          </cell>
          <cell r="AU49">
            <v>13.770000000000001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0.94000000000000006</v>
          </cell>
          <cell r="BE49">
            <v>0.47000000000000003</v>
          </cell>
          <cell r="BF49">
            <v>0.6</v>
          </cell>
          <cell r="BG49">
            <v>2.4</v>
          </cell>
          <cell r="BH49">
            <v>2.4</v>
          </cell>
          <cell r="BI49">
            <v>2.4</v>
          </cell>
          <cell r="BJ49">
            <v>2.4</v>
          </cell>
          <cell r="BK49">
            <v>2.4</v>
          </cell>
          <cell r="BL49">
            <v>14.010000000000002</v>
          </cell>
        </row>
        <row r="51">
          <cell r="F51" t="str">
            <v>NPWC</v>
          </cell>
          <cell r="G51" t="str">
            <v>PC</v>
          </cell>
          <cell r="H51">
            <v>35</v>
          </cell>
          <cell r="I51" t="str">
            <v>C</v>
          </cell>
          <cell r="J51" t="str">
            <v>35C</v>
          </cell>
          <cell r="K51">
            <v>0.35</v>
          </cell>
          <cell r="M51">
            <v>8</v>
          </cell>
          <cell r="N51">
            <v>7.8571428571428568</v>
          </cell>
          <cell r="O51">
            <v>8.5714285714285712</v>
          </cell>
          <cell r="P51">
            <v>9.5714285714285712</v>
          </cell>
          <cell r="Q51">
            <v>8</v>
          </cell>
          <cell r="R51">
            <v>6</v>
          </cell>
          <cell r="S51">
            <v>9</v>
          </cell>
          <cell r="T51">
            <v>9</v>
          </cell>
          <cell r="U51">
            <v>9</v>
          </cell>
          <cell r="V51">
            <v>9</v>
          </cell>
          <cell r="W51">
            <v>9</v>
          </cell>
          <cell r="X51">
            <v>9</v>
          </cell>
          <cell r="Y51">
            <v>9</v>
          </cell>
          <cell r="Z51">
            <v>11</v>
          </cell>
          <cell r="AA51">
            <v>13</v>
          </cell>
          <cell r="AB51">
            <v>13</v>
          </cell>
          <cell r="AC51">
            <v>114</v>
          </cell>
          <cell r="AE51">
            <v>4</v>
          </cell>
          <cell r="AF51">
            <v>2.7549999999999994</v>
          </cell>
          <cell r="AG51">
            <v>2.9749999999999996</v>
          </cell>
          <cell r="AH51">
            <v>3.3149999999999995</v>
          </cell>
          <cell r="AI51">
            <v>2.855</v>
          </cell>
          <cell r="AJ51">
            <v>2.17</v>
          </cell>
          <cell r="AK51">
            <v>3.45</v>
          </cell>
          <cell r="AL51">
            <v>3.6</v>
          </cell>
          <cell r="AM51">
            <v>3.6</v>
          </cell>
          <cell r="AN51">
            <v>3.6</v>
          </cell>
          <cell r="AO51">
            <v>3.6</v>
          </cell>
          <cell r="AP51">
            <v>3.6</v>
          </cell>
          <cell r="AQ51">
            <v>3.8429999999999995</v>
          </cell>
          <cell r="AR51">
            <v>4.6440000000000001</v>
          </cell>
          <cell r="AS51">
            <v>5.5040000000000004</v>
          </cell>
          <cell r="AT51">
            <v>5.5900000000000007</v>
          </cell>
          <cell r="AU51">
            <v>46.056000000000004</v>
          </cell>
          <cell r="AW51">
            <v>2.7499999999999996</v>
          </cell>
          <cell r="AX51">
            <v>2.9999999999999996</v>
          </cell>
          <cell r="AY51">
            <v>3.3499999999999996</v>
          </cell>
          <cell r="AZ51">
            <v>2.8</v>
          </cell>
          <cell r="BA51">
            <v>2.0999999999999996</v>
          </cell>
          <cell r="BB51">
            <v>3.6</v>
          </cell>
          <cell r="BC51">
            <v>3.6</v>
          </cell>
          <cell r="BD51">
            <v>3.6</v>
          </cell>
          <cell r="BE51">
            <v>3.6</v>
          </cell>
          <cell r="BF51">
            <v>3.6</v>
          </cell>
          <cell r="BG51">
            <v>3.6</v>
          </cell>
          <cell r="BH51">
            <v>3.87</v>
          </cell>
          <cell r="BI51">
            <v>4.7299999999999995</v>
          </cell>
          <cell r="BJ51">
            <v>5.59</v>
          </cell>
          <cell r="BK51">
            <v>5.59</v>
          </cell>
          <cell r="BL51">
            <v>46.28</v>
          </cell>
        </row>
        <row r="52">
          <cell r="F52" t="str">
            <v>NPWC</v>
          </cell>
          <cell r="K52">
            <v>0.35</v>
          </cell>
          <cell r="M52">
            <v>3</v>
          </cell>
          <cell r="N52">
            <v>2.4285714285714284</v>
          </cell>
          <cell r="O52">
            <v>3.2857142857142856</v>
          </cell>
          <cell r="P52">
            <v>4.2857142857142856</v>
          </cell>
          <cell r="Q52">
            <v>5</v>
          </cell>
          <cell r="R52">
            <v>8</v>
          </cell>
          <cell r="S52">
            <v>9</v>
          </cell>
          <cell r="T52">
            <v>13</v>
          </cell>
          <cell r="U52">
            <v>13</v>
          </cell>
          <cell r="V52">
            <v>13</v>
          </cell>
          <cell r="W52">
            <v>13</v>
          </cell>
          <cell r="X52">
            <v>15</v>
          </cell>
          <cell r="Y52">
            <v>17</v>
          </cell>
          <cell r="Z52">
            <v>18</v>
          </cell>
          <cell r="AA52">
            <v>19</v>
          </cell>
          <cell r="AB52">
            <v>21</v>
          </cell>
          <cell r="AC52">
            <v>164</v>
          </cell>
          <cell r="AE52">
            <v>1</v>
          </cell>
          <cell r="AF52">
            <v>0.86999999999999988</v>
          </cell>
          <cell r="AG52">
            <v>1.1199999999999999</v>
          </cell>
          <cell r="AH52">
            <v>1.4649999999999999</v>
          </cell>
          <cell r="AI52">
            <v>1.7249999999999999</v>
          </cell>
          <cell r="AJ52">
            <v>2.6949999999999998</v>
          </cell>
          <cell r="AK52">
            <v>3.52</v>
          </cell>
          <cell r="AL52">
            <v>5.0400000000000009</v>
          </cell>
          <cell r="AM52">
            <v>5.2000000000000011</v>
          </cell>
          <cell r="AN52">
            <v>5.2000000000000011</v>
          </cell>
          <cell r="AO52">
            <v>5.2000000000000011</v>
          </cell>
          <cell r="AP52">
            <v>5.92</v>
          </cell>
          <cell r="AQ52">
            <v>7.1790000000000003</v>
          </cell>
          <cell r="AR52">
            <v>7.6969999999999992</v>
          </cell>
          <cell r="AS52">
            <v>8.1270000000000007</v>
          </cell>
          <cell r="AT52">
            <v>8.9440000000000008</v>
          </cell>
          <cell r="AU52">
            <v>66.447000000000003</v>
          </cell>
          <cell r="AW52">
            <v>0.84999999999999987</v>
          </cell>
          <cell r="AX52">
            <v>1.1499999999999999</v>
          </cell>
          <cell r="AY52">
            <v>1.4999999999999998</v>
          </cell>
          <cell r="AZ52">
            <v>1.75</v>
          </cell>
          <cell r="BA52">
            <v>2.8</v>
          </cell>
          <cell r="BB52">
            <v>3.6</v>
          </cell>
          <cell r="BC52">
            <v>5.2</v>
          </cell>
          <cell r="BD52">
            <v>5.2</v>
          </cell>
          <cell r="BE52">
            <v>5.2</v>
          </cell>
          <cell r="BF52">
            <v>5.2</v>
          </cell>
          <cell r="BG52">
            <v>6</v>
          </cell>
          <cell r="BH52">
            <v>7.31</v>
          </cell>
          <cell r="BI52">
            <v>7.74</v>
          </cell>
          <cell r="BJ52">
            <v>8.17</v>
          </cell>
          <cell r="BK52">
            <v>9.0299999999999994</v>
          </cell>
          <cell r="BL52">
            <v>67.2</v>
          </cell>
        </row>
        <row r="53">
          <cell r="F53" t="str">
            <v>NPWC</v>
          </cell>
          <cell r="K53">
            <v>0.35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</row>
        <row r="54">
          <cell r="F54" t="str">
            <v>NPWC</v>
          </cell>
          <cell r="K54">
            <v>0.35</v>
          </cell>
          <cell r="M54">
            <v>5</v>
          </cell>
          <cell r="N54">
            <v>4.4285714285714288</v>
          </cell>
          <cell r="O54">
            <v>4.2857142857142856</v>
          </cell>
          <cell r="P54">
            <v>8.2857142857142847</v>
          </cell>
          <cell r="Q54">
            <v>5</v>
          </cell>
          <cell r="R54">
            <v>8</v>
          </cell>
          <cell r="S54">
            <v>9</v>
          </cell>
          <cell r="T54">
            <v>9</v>
          </cell>
          <cell r="U54">
            <v>9</v>
          </cell>
          <cell r="V54">
            <v>9</v>
          </cell>
          <cell r="W54">
            <v>10</v>
          </cell>
          <cell r="X54">
            <v>13</v>
          </cell>
          <cell r="Y54">
            <v>13</v>
          </cell>
          <cell r="Z54">
            <v>13</v>
          </cell>
          <cell r="AA54">
            <v>13</v>
          </cell>
          <cell r="AB54">
            <v>13</v>
          </cell>
          <cell r="AC54">
            <v>124</v>
          </cell>
          <cell r="AE54">
            <v>2</v>
          </cell>
          <cell r="AF54">
            <v>1.57</v>
          </cell>
          <cell r="AG54">
            <v>1.5049999999999999</v>
          </cell>
          <cell r="AH54">
            <v>2.7599999999999993</v>
          </cell>
          <cell r="AI54">
            <v>1.865</v>
          </cell>
          <cell r="AJ54">
            <v>2.6949999999999998</v>
          </cell>
          <cell r="AK54">
            <v>3.52</v>
          </cell>
          <cell r="AL54">
            <v>3.6</v>
          </cell>
          <cell r="AM54">
            <v>3.6</v>
          </cell>
          <cell r="AN54">
            <v>3.6</v>
          </cell>
          <cell r="AO54">
            <v>3.96</v>
          </cell>
          <cell r="AP54">
            <v>5.080000000000001</v>
          </cell>
          <cell r="AQ54">
            <v>5.5510000000000002</v>
          </cell>
          <cell r="AR54">
            <v>5.5900000000000007</v>
          </cell>
          <cell r="AS54">
            <v>5.5900000000000007</v>
          </cell>
          <cell r="AT54">
            <v>5.5900000000000007</v>
          </cell>
          <cell r="AU54">
            <v>50.241000000000014</v>
          </cell>
          <cell r="AW54">
            <v>1.55</v>
          </cell>
          <cell r="AX54">
            <v>1.4999999999999998</v>
          </cell>
          <cell r="AY54">
            <v>2.8999999999999995</v>
          </cell>
          <cell r="AZ54">
            <v>1.75</v>
          </cell>
          <cell r="BA54">
            <v>2.8</v>
          </cell>
          <cell r="BB54">
            <v>3.6</v>
          </cell>
          <cell r="BC54">
            <v>3.6</v>
          </cell>
          <cell r="BD54">
            <v>3.6</v>
          </cell>
          <cell r="BE54">
            <v>3.6</v>
          </cell>
          <cell r="BF54">
            <v>4</v>
          </cell>
          <cell r="BG54">
            <v>5.2</v>
          </cell>
          <cell r="BH54">
            <v>5.59</v>
          </cell>
          <cell r="BI54">
            <v>5.59</v>
          </cell>
          <cell r="BJ54">
            <v>5.59</v>
          </cell>
          <cell r="BK54">
            <v>5.59</v>
          </cell>
          <cell r="BL54">
            <v>50.510000000000005</v>
          </cell>
        </row>
        <row r="55">
          <cell r="F55" t="str">
            <v>NPWC</v>
          </cell>
          <cell r="K55">
            <v>0.35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</row>
        <row r="56">
          <cell r="F56" t="str">
            <v>NPWC</v>
          </cell>
          <cell r="G56" t="str">
            <v>PWC</v>
          </cell>
          <cell r="H56">
            <v>21</v>
          </cell>
          <cell r="I56" t="str">
            <v>B</v>
          </cell>
          <cell r="J56" t="str">
            <v>21B</v>
          </cell>
          <cell r="K56">
            <v>0.35</v>
          </cell>
          <cell r="M56">
            <v>3</v>
          </cell>
          <cell r="N56">
            <v>4.4285714285714288</v>
          </cell>
          <cell r="O56">
            <v>4.2857142857142856</v>
          </cell>
          <cell r="P56">
            <v>7.2857142857142856</v>
          </cell>
          <cell r="Q56">
            <v>8</v>
          </cell>
          <cell r="R56">
            <v>8</v>
          </cell>
          <cell r="S56">
            <v>10</v>
          </cell>
          <cell r="T56">
            <v>12</v>
          </cell>
          <cell r="U56">
            <v>12</v>
          </cell>
          <cell r="V56">
            <v>13</v>
          </cell>
          <cell r="W56">
            <v>14</v>
          </cell>
          <cell r="X56">
            <v>18</v>
          </cell>
          <cell r="Y56">
            <v>17</v>
          </cell>
          <cell r="Z56">
            <v>18</v>
          </cell>
          <cell r="AA56">
            <v>17</v>
          </cell>
          <cell r="AB56">
            <v>18</v>
          </cell>
          <cell r="AC56">
            <v>165</v>
          </cell>
          <cell r="AE56">
            <v>0</v>
          </cell>
          <cell r="AF56">
            <v>1.5</v>
          </cell>
          <cell r="AG56">
            <v>1.5049999999999999</v>
          </cell>
          <cell r="AH56">
            <v>2.4449999999999998</v>
          </cell>
          <cell r="AI56">
            <v>2.7749999999999999</v>
          </cell>
          <cell r="AJ56">
            <v>2.8</v>
          </cell>
          <cell r="AK56">
            <v>3.88</v>
          </cell>
          <cell r="AL56">
            <v>4.7200000000000006</v>
          </cell>
          <cell r="AM56">
            <v>4.8000000000000007</v>
          </cell>
          <cell r="AN56">
            <v>5.160000000000001</v>
          </cell>
          <cell r="AO56">
            <v>5.5600000000000005</v>
          </cell>
          <cell r="AP56">
            <v>7.0400000000000009</v>
          </cell>
          <cell r="AQ56">
            <v>7.2990000000000004</v>
          </cell>
          <cell r="AR56">
            <v>7.6969999999999992</v>
          </cell>
          <cell r="AS56">
            <v>7.3530000000000006</v>
          </cell>
          <cell r="AT56">
            <v>7.6969999999999992</v>
          </cell>
          <cell r="AU56">
            <v>66.780999999999992</v>
          </cell>
          <cell r="AW56">
            <v>1.55</v>
          </cell>
          <cell r="AX56">
            <v>1.4999999999999998</v>
          </cell>
          <cell r="AY56">
            <v>2.5499999999999998</v>
          </cell>
          <cell r="AZ56">
            <v>2.8</v>
          </cell>
          <cell r="BA56">
            <v>2.8</v>
          </cell>
          <cell r="BB56">
            <v>4</v>
          </cell>
          <cell r="BC56">
            <v>4.8000000000000007</v>
          </cell>
          <cell r="BD56">
            <v>4.8000000000000007</v>
          </cell>
          <cell r="BE56">
            <v>5.2</v>
          </cell>
          <cell r="BF56">
            <v>5.6000000000000005</v>
          </cell>
          <cell r="BG56">
            <v>7.2</v>
          </cell>
          <cell r="BH56">
            <v>7.31</v>
          </cell>
          <cell r="BI56">
            <v>7.74</v>
          </cell>
          <cell r="BJ56">
            <v>7.31</v>
          </cell>
          <cell r="BK56">
            <v>7.74</v>
          </cell>
          <cell r="BL56">
            <v>67.300000000000011</v>
          </cell>
        </row>
        <row r="57">
          <cell r="F57" t="str">
            <v>NPWC</v>
          </cell>
          <cell r="G57" t="str">
            <v>PWC</v>
          </cell>
          <cell r="H57">
            <v>22</v>
          </cell>
          <cell r="I57" t="str">
            <v>A</v>
          </cell>
          <cell r="J57" t="str">
            <v>22A</v>
          </cell>
          <cell r="K57">
            <v>0.35</v>
          </cell>
          <cell r="M57">
            <v>6</v>
          </cell>
          <cell r="N57">
            <v>6.8571428571428568</v>
          </cell>
          <cell r="O57">
            <v>8.5714285714285712</v>
          </cell>
          <cell r="P57">
            <v>9.5714285714285712</v>
          </cell>
          <cell r="Q57">
            <v>17</v>
          </cell>
          <cell r="R57">
            <v>16</v>
          </cell>
          <cell r="S57">
            <v>21</v>
          </cell>
          <cell r="T57">
            <v>21</v>
          </cell>
          <cell r="U57">
            <v>22</v>
          </cell>
          <cell r="V57">
            <v>24</v>
          </cell>
          <cell r="W57">
            <v>27</v>
          </cell>
          <cell r="X57">
            <v>30</v>
          </cell>
          <cell r="Y57">
            <v>30</v>
          </cell>
          <cell r="Z57">
            <v>31</v>
          </cell>
          <cell r="AA57">
            <v>31</v>
          </cell>
          <cell r="AB57">
            <v>34</v>
          </cell>
          <cell r="AC57">
            <v>304</v>
          </cell>
          <cell r="AE57">
            <v>4</v>
          </cell>
          <cell r="AF57">
            <v>2.3699999999999997</v>
          </cell>
          <cell r="AG57">
            <v>2.9399999999999995</v>
          </cell>
          <cell r="AH57">
            <v>3.3149999999999995</v>
          </cell>
          <cell r="AI57">
            <v>5.6899999999999995</v>
          </cell>
          <cell r="AJ57">
            <v>5.6349999999999998</v>
          </cell>
          <cell r="AK57">
            <v>8.120000000000001</v>
          </cell>
          <cell r="AL57">
            <v>8.4000000000000021</v>
          </cell>
          <cell r="AM57">
            <v>8.7600000000000016</v>
          </cell>
          <cell r="AN57">
            <v>9.5200000000000014</v>
          </cell>
          <cell r="AO57">
            <v>10.680000000000001</v>
          </cell>
          <cell r="AP57">
            <v>11.88</v>
          </cell>
          <cell r="AQ57">
            <v>12.809999999999999</v>
          </cell>
          <cell r="AR57">
            <v>13.286999999999999</v>
          </cell>
          <cell r="AS57">
            <v>13.33</v>
          </cell>
          <cell r="AT57">
            <v>14.491000000000001</v>
          </cell>
          <cell r="AU57">
            <v>122.60300000000001</v>
          </cell>
          <cell r="AW57">
            <v>2.4</v>
          </cell>
          <cell r="AX57">
            <v>2.9999999999999996</v>
          </cell>
          <cell r="AY57">
            <v>3.3499999999999996</v>
          </cell>
          <cell r="AZ57">
            <v>5.9499999999999993</v>
          </cell>
          <cell r="BA57">
            <v>5.6</v>
          </cell>
          <cell r="BB57">
            <v>8.4</v>
          </cell>
          <cell r="BC57">
            <v>8.4</v>
          </cell>
          <cell r="BD57">
            <v>8.8000000000000007</v>
          </cell>
          <cell r="BE57">
            <v>9.6000000000000014</v>
          </cell>
          <cell r="BF57">
            <v>10.8</v>
          </cell>
          <cell r="BG57">
            <v>12</v>
          </cell>
          <cell r="BH57">
            <v>12.9</v>
          </cell>
          <cell r="BI57">
            <v>13.33</v>
          </cell>
          <cell r="BJ57">
            <v>13.33</v>
          </cell>
          <cell r="BK57">
            <v>14.62</v>
          </cell>
          <cell r="BL57">
            <v>123.73000000000002</v>
          </cell>
        </row>
        <row r="58">
          <cell r="F58" t="str">
            <v>NPWC</v>
          </cell>
          <cell r="G58" t="str">
            <v>PWC</v>
          </cell>
          <cell r="H58">
            <v>24</v>
          </cell>
          <cell r="I58" t="str">
            <v>B</v>
          </cell>
          <cell r="J58" t="str">
            <v>24B</v>
          </cell>
          <cell r="K58">
            <v>0.35</v>
          </cell>
          <cell r="M58">
            <v>4</v>
          </cell>
          <cell r="N58">
            <v>4.4285714285714288</v>
          </cell>
          <cell r="O58">
            <v>4.2857142857142856</v>
          </cell>
          <cell r="P58">
            <v>4.2857142857142856</v>
          </cell>
          <cell r="Q58">
            <v>5</v>
          </cell>
          <cell r="R58">
            <v>4</v>
          </cell>
          <cell r="S58">
            <v>4</v>
          </cell>
          <cell r="T58">
            <v>5</v>
          </cell>
          <cell r="U58">
            <v>6</v>
          </cell>
          <cell r="V58">
            <v>9</v>
          </cell>
          <cell r="W58">
            <v>9</v>
          </cell>
          <cell r="X58">
            <v>9</v>
          </cell>
          <cell r="Y58">
            <v>9</v>
          </cell>
          <cell r="Z58">
            <v>9</v>
          </cell>
          <cell r="AA58">
            <v>9</v>
          </cell>
          <cell r="AB58">
            <v>10</v>
          </cell>
          <cell r="AC58">
            <v>88</v>
          </cell>
          <cell r="AE58">
            <v>1</v>
          </cell>
          <cell r="AF58">
            <v>1.5349999999999999</v>
          </cell>
          <cell r="AG58">
            <v>1.5049999999999999</v>
          </cell>
          <cell r="AH58">
            <v>1.4999999999999998</v>
          </cell>
          <cell r="AI58">
            <v>1.7249999999999999</v>
          </cell>
          <cell r="AJ58">
            <v>1.4350000000000001</v>
          </cell>
          <cell r="AK58">
            <v>1.58</v>
          </cell>
          <cell r="AL58">
            <v>1.96</v>
          </cell>
          <cell r="AM58">
            <v>2.3600000000000003</v>
          </cell>
          <cell r="AN58">
            <v>3.4800000000000004</v>
          </cell>
          <cell r="AO58">
            <v>3.6</v>
          </cell>
          <cell r="AP58">
            <v>3.6</v>
          </cell>
          <cell r="AQ58">
            <v>3.8429999999999995</v>
          </cell>
          <cell r="AR58">
            <v>3.8699999999999997</v>
          </cell>
          <cell r="AS58">
            <v>3.8699999999999997</v>
          </cell>
          <cell r="AT58">
            <v>4.2569999999999997</v>
          </cell>
          <cell r="AU58">
            <v>35.580000000000005</v>
          </cell>
          <cell r="AW58">
            <v>1.55</v>
          </cell>
          <cell r="AX58">
            <v>1.4999999999999998</v>
          </cell>
          <cell r="AY58">
            <v>1.4999999999999998</v>
          </cell>
          <cell r="AZ58">
            <v>1.75</v>
          </cell>
          <cell r="BA58">
            <v>1.4</v>
          </cell>
          <cell r="BB58">
            <v>1.6</v>
          </cell>
          <cell r="BC58">
            <v>2</v>
          </cell>
          <cell r="BD58">
            <v>2.4000000000000004</v>
          </cell>
          <cell r="BE58">
            <v>3.6</v>
          </cell>
          <cell r="BF58">
            <v>3.6</v>
          </cell>
          <cell r="BG58">
            <v>3.6</v>
          </cell>
          <cell r="BH58">
            <v>3.87</v>
          </cell>
          <cell r="BI58">
            <v>3.87</v>
          </cell>
          <cell r="BJ58">
            <v>3.87</v>
          </cell>
          <cell r="BK58">
            <v>4.3</v>
          </cell>
          <cell r="BL58">
            <v>35.860000000000007</v>
          </cell>
        </row>
        <row r="59">
          <cell r="F59" t="str">
            <v>NPWC</v>
          </cell>
          <cell r="G59" t="str">
            <v>PWC</v>
          </cell>
          <cell r="H59">
            <v>25</v>
          </cell>
          <cell r="I59" t="str">
            <v>C</v>
          </cell>
          <cell r="J59" t="str">
            <v>25C</v>
          </cell>
          <cell r="K59">
            <v>0.35</v>
          </cell>
          <cell r="M59">
            <v>3</v>
          </cell>
          <cell r="N59">
            <v>3.4285714285714284</v>
          </cell>
          <cell r="O59">
            <v>4.2857142857142856</v>
          </cell>
          <cell r="P59">
            <v>4.2857142857142856</v>
          </cell>
          <cell r="Q59">
            <v>4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4</v>
          </cell>
          <cell r="AE59">
            <v>3</v>
          </cell>
          <cell r="AF59">
            <v>1.1849999999999998</v>
          </cell>
          <cell r="AG59">
            <v>1.4699999999999998</v>
          </cell>
          <cell r="AH59">
            <v>1.4999999999999998</v>
          </cell>
          <cell r="AI59">
            <v>1.41</v>
          </cell>
          <cell r="AJ59">
            <v>0.13999999999999999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1.5499999999999998</v>
          </cell>
          <cell r="AW59">
            <v>1.2</v>
          </cell>
          <cell r="AX59">
            <v>1.4999999999999998</v>
          </cell>
          <cell r="AY59">
            <v>1.4999999999999998</v>
          </cell>
          <cell r="AZ59">
            <v>1.4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1.4</v>
          </cell>
        </row>
        <row r="60">
          <cell r="F60" t="str">
            <v>NPWC</v>
          </cell>
          <cell r="G60" t="str">
            <v>PWC</v>
          </cell>
          <cell r="H60">
            <v>26</v>
          </cell>
          <cell r="I60" t="str">
            <v>D</v>
          </cell>
          <cell r="J60" t="str">
            <v>26D</v>
          </cell>
          <cell r="K60">
            <v>0.35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4</v>
          </cell>
          <cell r="Y60">
            <v>4</v>
          </cell>
          <cell r="Z60">
            <v>4</v>
          </cell>
          <cell r="AA60">
            <v>4</v>
          </cell>
          <cell r="AB60">
            <v>4</v>
          </cell>
          <cell r="AC60">
            <v>20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1.4400000000000002</v>
          </cell>
          <cell r="AQ60">
            <v>1.7080000000000002</v>
          </cell>
          <cell r="AR60">
            <v>1.72</v>
          </cell>
          <cell r="AS60">
            <v>1.72</v>
          </cell>
          <cell r="AT60">
            <v>1.72</v>
          </cell>
          <cell r="AU60">
            <v>8.3079999999999998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1.6</v>
          </cell>
          <cell r="BH60">
            <v>1.72</v>
          </cell>
          <cell r="BI60">
            <v>1.72</v>
          </cell>
          <cell r="BJ60">
            <v>1.72</v>
          </cell>
          <cell r="BK60">
            <v>1.72</v>
          </cell>
          <cell r="BL60">
            <v>8.48</v>
          </cell>
        </row>
        <row r="61">
          <cell r="F61" t="str">
            <v>NPWC</v>
          </cell>
          <cell r="G61" t="str">
            <v>PWC</v>
          </cell>
          <cell r="H61">
            <v>28</v>
          </cell>
          <cell r="I61" t="str">
            <v>A</v>
          </cell>
          <cell r="J61" t="str">
            <v>28A</v>
          </cell>
          <cell r="K61">
            <v>0.35</v>
          </cell>
          <cell r="M61">
            <v>5</v>
          </cell>
          <cell r="N61">
            <v>4.4285714285714288</v>
          </cell>
          <cell r="O61">
            <v>4.2857142857142856</v>
          </cell>
          <cell r="P61">
            <v>8.2857142857142847</v>
          </cell>
          <cell r="Q61">
            <v>5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5</v>
          </cell>
          <cell r="AE61">
            <v>3</v>
          </cell>
          <cell r="AF61">
            <v>1.57</v>
          </cell>
          <cell r="AG61">
            <v>1.5049999999999999</v>
          </cell>
          <cell r="AH61">
            <v>2.7599999999999993</v>
          </cell>
          <cell r="AI61">
            <v>1.865</v>
          </cell>
          <cell r="AJ61">
            <v>0.17499999999999999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2.04</v>
          </cell>
          <cell r="AW61">
            <v>1.55</v>
          </cell>
          <cell r="AX61">
            <v>1.4999999999999998</v>
          </cell>
          <cell r="AY61">
            <v>2.8999999999999995</v>
          </cell>
          <cell r="AZ61">
            <v>1.75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1.75</v>
          </cell>
        </row>
        <row r="62">
          <cell r="F62" t="str">
            <v>NPWC</v>
          </cell>
          <cell r="G62" t="str">
            <v>PWC</v>
          </cell>
          <cell r="H62">
            <v>29</v>
          </cell>
          <cell r="I62" t="str">
            <v>A</v>
          </cell>
          <cell r="J62" t="str">
            <v>29A</v>
          </cell>
          <cell r="K62">
            <v>0.35</v>
          </cell>
          <cell r="M62">
            <v>6</v>
          </cell>
          <cell r="N62">
            <v>4.4285714285714288</v>
          </cell>
          <cell r="O62">
            <v>4.2857142857142856</v>
          </cell>
          <cell r="P62">
            <v>8.2857142857142847</v>
          </cell>
          <cell r="Q62">
            <v>6</v>
          </cell>
          <cell r="R62">
            <v>1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7</v>
          </cell>
          <cell r="AE62">
            <v>2</v>
          </cell>
          <cell r="AF62">
            <v>1.605</v>
          </cell>
          <cell r="AG62">
            <v>1.5049999999999999</v>
          </cell>
          <cell r="AH62">
            <v>2.7599999999999993</v>
          </cell>
          <cell r="AI62">
            <v>2.1799999999999997</v>
          </cell>
          <cell r="AJ62">
            <v>0.52500000000000002</v>
          </cell>
          <cell r="AK62">
            <v>3.4999999999999996E-2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2.7399999999999998</v>
          </cell>
          <cell r="AW62">
            <v>1.55</v>
          </cell>
          <cell r="AX62">
            <v>1.4999999999999998</v>
          </cell>
          <cell r="AY62">
            <v>2.8999999999999995</v>
          </cell>
          <cell r="AZ62">
            <v>2.0999999999999996</v>
          </cell>
          <cell r="BA62">
            <v>0.35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2.4499999999999997</v>
          </cell>
        </row>
        <row r="63">
          <cell r="F63" t="str">
            <v>NPWC</v>
          </cell>
          <cell r="G63" t="str">
            <v>PWC</v>
          </cell>
          <cell r="H63">
            <v>29</v>
          </cell>
          <cell r="I63" t="str">
            <v>B</v>
          </cell>
          <cell r="J63" t="str">
            <v>29B</v>
          </cell>
          <cell r="K63">
            <v>0.35</v>
          </cell>
          <cell r="M63">
            <v>2</v>
          </cell>
          <cell r="N63">
            <v>2.4285714285714284</v>
          </cell>
          <cell r="O63">
            <v>4.2857142857142856</v>
          </cell>
          <cell r="P63">
            <v>4.2857142857142856</v>
          </cell>
          <cell r="Q63">
            <v>7</v>
          </cell>
          <cell r="R63">
            <v>9</v>
          </cell>
          <cell r="S63">
            <v>13</v>
          </cell>
          <cell r="T63">
            <v>13</v>
          </cell>
          <cell r="U63">
            <v>16</v>
          </cell>
          <cell r="V63">
            <v>16</v>
          </cell>
          <cell r="W63">
            <v>17</v>
          </cell>
          <cell r="X63">
            <v>18</v>
          </cell>
          <cell r="Y63">
            <v>18</v>
          </cell>
          <cell r="Z63">
            <v>22</v>
          </cell>
          <cell r="AA63">
            <v>22</v>
          </cell>
          <cell r="AB63">
            <v>24</v>
          </cell>
          <cell r="AC63">
            <v>195</v>
          </cell>
          <cell r="AE63">
            <v>2</v>
          </cell>
          <cell r="AF63">
            <v>0.83499999999999985</v>
          </cell>
          <cell r="AG63">
            <v>1.4349999999999998</v>
          </cell>
          <cell r="AH63">
            <v>1.4999999999999998</v>
          </cell>
          <cell r="AI63">
            <v>2.3549999999999995</v>
          </cell>
          <cell r="AJ63">
            <v>3.0799999999999996</v>
          </cell>
          <cell r="AK63">
            <v>4.995000000000001</v>
          </cell>
          <cell r="AL63">
            <v>5.2000000000000011</v>
          </cell>
          <cell r="AM63">
            <v>6.2800000000000011</v>
          </cell>
          <cell r="AN63">
            <v>6.4</v>
          </cell>
          <cell r="AO63">
            <v>6.7600000000000016</v>
          </cell>
          <cell r="AP63">
            <v>7.16</v>
          </cell>
          <cell r="AQ63">
            <v>7.6859999999999991</v>
          </cell>
          <cell r="AR63">
            <v>9.2880000000000003</v>
          </cell>
          <cell r="AS63">
            <v>9.4599999999999991</v>
          </cell>
          <cell r="AT63">
            <v>10.234</v>
          </cell>
          <cell r="AU63">
            <v>78.897999999999996</v>
          </cell>
          <cell r="AW63">
            <v>0.84999999999999987</v>
          </cell>
          <cell r="AX63">
            <v>1.4999999999999998</v>
          </cell>
          <cell r="AY63">
            <v>1.4999999999999998</v>
          </cell>
          <cell r="AZ63">
            <v>2.4499999999999997</v>
          </cell>
          <cell r="BA63">
            <v>3.15</v>
          </cell>
          <cell r="BB63">
            <v>5.2</v>
          </cell>
          <cell r="BC63">
            <v>5.2</v>
          </cell>
          <cell r="BD63">
            <v>6.4</v>
          </cell>
          <cell r="BE63">
            <v>6.4</v>
          </cell>
          <cell r="BF63">
            <v>6.8000000000000007</v>
          </cell>
          <cell r="BG63">
            <v>7.2</v>
          </cell>
          <cell r="BH63">
            <v>7.74</v>
          </cell>
          <cell r="BI63">
            <v>9.4599999999999991</v>
          </cell>
          <cell r="BJ63">
            <v>9.4599999999999991</v>
          </cell>
          <cell r="BK63">
            <v>10.32</v>
          </cell>
          <cell r="BL63">
            <v>79.78</v>
          </cell>
        </row>
        <row r="64">
          <cell r="F64" t="str">
            <v>NPWC</v>
          </cell>
          <cell r="G64" t="str">
            <v>PWC</v>
          </cell>
          <cell r="H64">
            <v>45</v>
          </cell>
          <cell r="I64" t="str">
            <v>B</v>
          </cell>
          <cell r="J64" t="str">
            <v>45B</v>
          </cell>
          <cell r="K64">
            <v>0.35</v>
          </cell>
          <cell r="M64">
            <v>5</v>
          </cell>
          <cell r="N64">
            <v>0</v>
          </cell>
          <cell r="O64">
            <v>0.7142857142857143</v>
          </cell>
          <cell r="P64">
            <v>4.2857142857142856</v>
          </cell>
          <cell r="Q64">
            <v>5</v>
          </cell>
          <cell r="R64">
            <v>4</v>
          </cell>
          <cell r="S64">
            <v>5</v>
          </cell>
          <cell r="T64">
            <v>9</v>
          </cell>
          <cell r="U64">
            <v>9</v>
          </cell>
          <cell r="V64">
            <v>9</v>
          </cell>
          <cell r="W64">
            <v>9</v>
          </cell>
          <cell r="X64">
            <v>9</v>
          </cell>
          <cell r="Y64">
            <v>9</v>
          </cell>
          <cell r="Z64">
            <v>12</v>
          </cell>
          <cell r="AA64">
            <v>13</v>
          </cell>
          <cell r="AB64">
            <v>13</v>
          </cell>
          <cell r="AC64">
            <v>106</v>
          </cell>
          <cell r="AE64">
            <v>2</v>
          </cell>
          <cell r="AF64">
            <v>0.17499999999999999</v>
          </cell>
          <cell r="AG64">
            <v>0.22500000000000001</v>
          </cell>
          <cell r="AH64">
            <v>1.3749999999999998</v>
          </cell>
          <cell r="AI64">
            <v>1.7249999999999999</v>
          </cell>
          <cell r="AJ64">
            <v>1.4350000000000001</v>
          </cell>
          <cell r="AK64">
            <v>1.94</v>
          </cell>
          <cell r="AL64">
            <v>3.4400000000000004</v>
          </cell>
          <cell r="AM64">
            <v>3.6</v>
          </cell>
          <cell r="AN64">
            <v>3.6</v>
          </cell>
          <cell r="AO64">
            <v>3.6</v>
          </cell>
          <cell r="AP64">
            <v>3.6</v>
          </cell>
          <cell r="AQ64">
            <v>3.8429999999999995</v>
          </cell>
          <cell r="AR64">
            <v>5.0310000000000006</v>
          </cell>
          <cell r="AS64">
            <v>5.5470000000000006</v>
          </cell>
          <cell r="AT64">
            <v>5.5900000000000007</v>
          </cell>
          <cell r="AU64">
            <v>42.951000000000008</v>
          </cell>
          <cell r="AW64">
            <v>0</v>
          </cell>
          <cell r="AX64">
            <v>0.25</v>
          </cell>
          <cell r="AY64">
            <v>1.4999999999999998</v>
          </cell>
          <cell r="AZ64">
            <v>1.75</v>
          </cell>
          <cell r="BA64">
            <v>1.4</v>
          </cell>
          <cell r="BB64">
            <v>2</v>
          </cell>
          <cell r="BC64">
            <v>3.6</v>
          </cell>
          <cell r="BD64">
            <v>3.6</v>
          </cell>
          <cell r="BE64">
            <v>3.6</v>
          </cell>
          <cell r="BF64">
            <v>3.6</v>
          </cell>
          <cell r="BG64">
            <v>3.6</v>
          </cell>
          <cell r="BH64">
            <v>3.87</v>
          </cell>
          <cell r="BI64">
            <v>5.16</v>
          </cell>
          <cell r="BJ64">
            <v>5.59</v>
          </cell>
          <cell r="BK64">
            <v>5.59</v>
          </cell>
          <cell r="BL64">
            <v>43.360000000000014</v>
          </cell>
        </row>
        <row r="65">
          <cell r="F65" t="str">
            <v>NPWC</v>
          </cell>
          <cell r="G65" t="str">
            <v>PWC</v>
          </cell>
          <cell r="H65">
            <v>46</v>
          </cell>
          <cell r="I65" t="str">
            <v>A</v>
          </cell>
          <cell r="J65" t="str">
            <v>46A</v>
          </cell>
          <cell r="K65">
            <v>0.35</v>
          </cell>
          <cell r="M65">
            <v>3</v>
          </cell>
          <cell r="N65">
            <v>0</v>
          </cell>
          <cell r="O65">
            <v>0</v>
          </cell>
          <cell r="P65">
            <v>4</v>
          </cell>
          <cell r="Q65">
            <v>5</v>
          </cell>
          <cell r="R65">
            <v>8</v>
          </cell>
          <cell r="S65">
            <v>10</v>
          </cell>
          <cell r="T65">
            <v>13</v>
          </cell>
          <cell r="U65">
            <v>13</v>
          </cell>
          <cell r="V65">
            <v>13</v>
          </cell>
          <cell r="W65">
            <v>13</v>
          </cell>
          <cell r="X65">
            <v>13</v>
          </cell>
          <cell r="Y65">
            <v>17</v>
          </cell>
          <cell r="Z65">
            <v>18</v>
          </cell>
          <cell r="AA65">
            <v>18</v>
          </cell>
          <cell r="AB65">
            <v>20</v>
          </cell>
          <cell r="AC65">
            <v>161</v>
          </cell>
          <cell r="AE65">
            <v>2</v>
          </cell>
          <cell r="AF65">
            <v>0.10500000000000001</v>
          </cell>
          <cell r="AG65">
            <v>0</v>
          </cell>
          <cell r="AH65">
            <v>1.26</v>
          </cell>
          <cell r="AI65">
            <v>1.7149999999999999</v>
          </cell>
          <cell r="AJ65">
            <v>2.6949999999999998</v>
          </cell>
          <cell r="AK65">
            <v>3.88</v>
          </cell>
          <cell r="AL65">
            <v>5.080000000000001</v>
          </cell>
          <cell r="AM65">
            <v>5.2000000000000011</v>
          </cell>
          <cell r="AN65">
            <v>5.2000000000000011</v>
          </cell>
          <cell r="AO65">
            <v>5.2000000000000011</v>
          </cell>
          <cell r="AP65">
            <v>5.2000000000000011</v>
          </cell>
          <cell r="AQ65">
            <v>7.0990000000000002</v>
          </cell>
          <cell r="AR65">
            <v>7.6969999999999992</v>
          </cell>
          <cell r="AS65">
            <v>7.7399999999999993</v>
          </cell>
          <cell r="AT65">
            <v>8.5139999999999993</v>
          </cell>
          <cell r="AU65">
            <v>65.220000000000013</v>
          </cell>
          <cell r="AW65">
            <v>0</v>
          </cell>
          <cell r="AX65">
            <v>0</v>
          </cell>
          <cell r="AY65">
            <v>1.4</v>
          </cell>
          <cell r="AZ65">
            <v>1.75</v>
          </cell>
          <cell r="BA65">
            <v>2.8</v>
          </cell>
          <cell r="BB65">
            <v>4</v>
          </cell>
          <cell r="BC65">
            <v>5.2</v>
          </cell>
          <cell r="BD65">
            <v>5.2</v>
          </cell>
          <cell r="BE65">
            <v>5.2</v>
          </cell>
          <cell r="BF65">
            <v>5.2</v>
          </cell>
          <cell r="BG65">
            <v>5.2</v>
          </cell>
          <cell r="BH65">
            <v>7.31</v>
          </cell>
          <cell r="BI65">
            <v>7.74</v>
          </cell>
          <cell r="BJ65">
            <v>7.74</v>
          </cell>
          <cell r="BK65">
            <v>8.6</v>
          </cell>
          <cell r="BL65">
            <v>65.94</v>
          </cell>
        </row>
        <row r="66">
          <cell r="F66" t="str">
            <v>NPWC</v>
          </cell>
          <cell r="G66" t="str">
            <v>PWC</v>
          </cell>
          <cell r="H66">
            <v>46</v>
          </cell>
          <cell r="I66" t="str">
            <v>B</v>
          </cell>
          <cell r="J66" t="str">
            <v>46B</v>
          </cell>
          <cell r="K66">
            <v>0.35</v>
          </cell>
          <cell r="M66">
            <v>1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E66">
            <v>2</v>
          </cell>
          <cell r="AF66">
            <v>3.4999999999999996E-2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</row>
        <row r="67">
          <cell r="F67" t="str">
            <v>NPWC</v>
          </cell>
          <cell r="G67" t="str">
            <v>PWC</v>
          </cell>
          <cell r="H67">
            <v>46</v>
          </cell>
          <cell r="I67" t="str">
            <v>D</v>
          </cell>
          <cell r="J67" t="str">
            <v>46D</v>
          </cell>
          <cell r="K67">
            <v>0.35</v>
          </cell>
          <cell r="M67">
            <v>2</v>
          </cell>
          <cell r="N67">
            <v>4.4285714285714288</v>
          </cell>
          <cell r="O67">
            <v>4.2857142857142856</v>
          </cell>
          <cell r="P67">
            <v>8.2857142857142847</v>
          </cell>
          <cell r="Q67">
            <v>9</v>
          </cell>
          <cell r="R67">
            <v>12</v>
          </cell>
          <cell r="S67">
            <v>14</v>
          </cell>
          <cell r="T67">
            <v>17</v>
          </cell>
          <cell r="U67">
            <v>20</v>
          </cell>
          <cell r="V67">
            <v>21</v>
          </cell>
          <cell r="W67">
            <v>22</v>
          </cell>
          <cell r="X67">
            <v>22</v>
          </cell>
          <cell r="Y67">
            <v>22</v>
          </cell>
          <cell r="Z67">
            <v>27</v>
          </cell>
          <cell r="AA67">
            <v>28</v>
          </cell>
          <cell r="AB67">
            <v>30</v>
          </cell>
          <cell r="AC67">
            <v>244</v>
          </cell>
          <cell r="AE67">
            <v>0</v>
          </cell>
          <cell r="AF67">
            <v>1.4650000000000001</v>
          </cell>
          <cell r="AG67">
            <v>1.5049999999999999</v>
          </cell>
          <cell r="AH67">
            <v>2.7599999999999993</v>
          </cell>
          <cell r="AI67">
            <v>3.1249999999999996</v>
          </cell>
          <cell r="AJ67">
            <v>4.0949999999999998</v>
          </cell>
          <cell r="AK67">
            <v>5.46</v>
          </cell>
          <cell r="AL67">
            <v>6.6800000000000015</v>
          </cell>
          <cell r="AM67">
            <v>7.8800000000000008</v>
          </cell>
          <cell r="AN67">
            <v>8.3600000000000012</v>
          </cell>
          <cell r="AO67">
            <v>8.7600000000000016</v>
          </cell>
          <cell r="AP67">
            <v>8.8000000000000007</v>
          </cell>
          <cell r="AQ67">
            <v>9.3940000000000001</v>
          </cell>
          <cell r="AR67">
            <v>11.395</v>
          </cell>
          <cell r="AS67">
            <v>11.997</v>
          </cell>
          <cell r="AT67">
            <v>12.814</v>
          </cell>
          <cell r="AU67">
            <v>98.759999999999991</v>
          </cell>
          <cell r="AW67">
            <v>1.55</v>
          </cell>
          <cell r="AX67">
            <v>1.4999999999999998</v>
          </cell>
          <cell r="AY67">
            <v>2.8999999999999995</v>
          </cell>
          <cell r="AZ67">
            <v>3.15</v>
          </cell>
          <cell r="BA67">
            <v>4.1999999999999993</v>
          </cell>
          <cell r="BB67">
            <v>5.6000000000000005</v>
          </cell>
          <cell r="BC67">
            <v>6.8000000000000007</v>
          </cell>
          <cell r="BD67">
            <v>8</v>
          </cell>
          <cell r="BE67">
            <v>8.4</v>
          </cell>
          <cell r="BF67">
            <v>8.8000000000000007</v>
          </cell>
          <cell r="BG67">
            <v>8.8000000000000007</v>
          </cell>
          <cell r="BH67">
            <v>9.4599999999999991</v>
          </cell>
          <cell r="BI67">
            <v>11.61</v>
          </cell>
          <cell r="BJ67">
            <v>12.04</v>
          </cell>
          <cell r="BK67">
            <v>12.9</v>
          </cell>
          <cell r="BL67">
            <v>99.759999999999991</v>
          </cell>
        </row>
        <row r="68">
          <cell r="F68" t="str">
            <v>NPWC</v>
          </cell>
          <cell r="G68" t="str">
            <v>PWC</v>
          </cell>
          <cell r="K68">
            <v>0.35</v>
          </cell>
          <cell r="M68">
            <v>5</v>
          </cell>
          <cell r="N68">
            <v>6.8571428571428568</v>
          </cell>
          <cell r="O68">
            <v>8.5714285714285712</v>
          </cell>
          <cell r="P68">
            <v>8.5714285714285712</v>
          </cell>
          <cell r="Q68">
            <v>20</v>
          </cell>
          <cell r="R68">
            <v>25</v>
          </cell>
          <cell r="S68">
            <v>35</v>
          </cell>
          <cell r="T68">
            <v>39</v>
          </cell>
          <cell r="U68">
            <v>42</v>
          </cell>
          <cell r="V68">
            <v>43</v>
          </cell>
          <cell r="W68">
            <v>43</v>
          </cell>
          <cell r="X68">
            <v>48</v>
          </cell>
          <cell r="Y68">
            <v>49</v>
          </cell>
          <cell r="Z68">
            <v>54</v>
          </cell>
          <cell r="AA68">
            <v>58</v>
          </cell>
          <cell r="AB68">
            <v>61</v>
          </cell>
          <cell r="AC68">
            <v>517</v>
          </cell>
          <cell r="AE68">
            <v>2</v>
          </cell>
          <cell r="AF68">
            <v>2.3349999999999995</v>
          </cell>
          <cell r="AG68">
            <v>2.9399999999999995</v>
          </cell>
          <cell r="AH68">
            <v>2.9999999999999996</v>
          </cell>
          <cell r="AI68">
            <v>6.6</v>
          </cell>
          <cell r="AJ68">
            <v>8.5749999999999993</v>
          </cell>
          <cell r="AK68">
            <v>13.475000000000001</v>
          </cell>
          <cell r="AL68">
            <v>15.440000000000001</v>
          </cell>
          <cell r="AM68">
            <v>16.680000000000003</v>
          </cell>
          <cell r="AN68">
            <v>17.160000000000004</v>
          </cell>
          <cell r="AO68">
            <v>17.200000000000003</v>
          </cell>
          <cell r="AP68">
            <v>19</v>
          </cell>
          <cell r="AQ68">
            <v>20.883000000000003</v>
          </cell>
          <cell r="AR68">
            <v>23.004999999999999</v>
          </cell>
          <cell r="AS68">
            <v>24.768000000000001</v>
          </cell>
          <cell r="AT68">
            <v>26.100999999999999</v>
          </cell>
          <cell r="AU68">
            <v>208.887</v>
          </cell>
          <cell r="AW68">
            <v>2.4</v>
          </cell>
          <cell r="AX68">
            <v>2.9999999999999996</v>
          </cell>
          <cell r="AY68">
            <v>2.9999999999999996</v>
          </cell>
          <cell r="AZ68">
            <v>7</v>
          </cell>
          <cell r="BA68">
            <v>8.75</v>
          </cell>
          <cell r="BB68">
            <v>14</v>
          </cell>
          <cell r="BC68">
            <v>15.600000000000001</v>
          </cell>
          <cell r="BD68">
            <v>16.8</v>
          </cell>
          <cell r="BE68">
            <v>17.2</v>
          </cell>
          <cell r="BF68">
            <v>17.2</v>
          </cell>
          <cell r="BG68">
            <v>19.200000000000003</v>
          </cell>
          <cell r="BH68">
            <v>21.07</v>
          </cell>
          <cell r="BI68">
            <v>23.22</v>
          </cell>
          <cell r="BJ68">
            <v>24.94</v>
          </cell>
          <cell r="BK68">
            <v>26.23</v>
          </cell>
          <cell r="BL68">
            <v>211.21</v>
          </cell>
        </row>
        <row r="69">
          <cell r="F69" t="str">
            <v>NPWC</v>
          </cell>
          <cell r="G69" t="str">
            <v>PWC</v>
          </cell>
          <cell r="K69">
            <v>0.35</v>
          </cell>
          <cell r="M69">
            <v>12</v>
          </cell>
          <cell r="N69">
            <v>8.8571428571428577</v>
          </cell>
          <cell r="O69">
            <v>8.5714285714285712</v>
          </cell>
          <cell r="P69">
            <v>11.571428571428571</v>
          </cell>
          <cell r="Q69">
            <v>9</v>
          </cell>
          <cell r="R69">
            <v>9</v>
          </cell>
          <cell r="S69">
            <v>13</v>
          </cell>
          <cell r="T69">
            <v>13</v>
          </cell>
          <cell r="U69">
            <v>13</v>
          </cell>
          <cell r="V69">
            <v>15</v>
          </cell>
          <cell r="W69">
            <v>15</v>
          </cell>
          <cell r="X69">
            <v>18</v>
          </cell>
          <cell r="Y69">
            <v>17</v>
          </cell>
          <cell r="Z69">
            <v>20</v>
          </cell>
          <cell r="AA69">
            <v>21</v>
          </cell>
          <cell r="AB69">
            <v>22</v>
          </cell>
          <cell r="AC69">
            <v>185</v>
          </cell>
          <cell r="AE69">
            <v>3</v>
          </cell>
          <cell r="AF69">
            <v>3.21</v>
          </cell>
          <cell r="AG69">
            <v>3.01</v>
          </cell>
          <cell r="AH69">
            <v>3.9449999999999998</v>
          </cell>
          <cell r="AI69">
            <v>3.2399999999999993</v>
          </cell>
          <cell r="AJ69">
            <v>3.1499999999999995</v>
          </cell>
          <cell r="AK69">
            <v>4.995000000000001</v>
          </cell>
          <cell r="AL69">
            <v>5.2000000000000011</v>
          </cell>
          <cell r="AM69">
            <v>5.2000000000000011</v>
          </cell>
          <cell r="AN69">
            <v>5.92</v>
          </cell>
          <cell r="AO69">
            <v>6</v>
          </cell>
          <cell r="AP69">
            <v>7.08</v>
          </cell>
          <cell r="AQ69">
            <v>7.2990000000000004</v>
          </cell>
          <cell r="AR69">
            <v>8.4710000000000001</v>
          </cell>
          <cell r="AS69">
            <v>8.9870000000000001</v>
          </cell>
          <cell r="AT69">
            <v>9.4169999999999998</v>
          </cell>
          <cell r="AU69">
            <v>74.959000000000003</v>
          </cell>
          <cell r="AW69">
            <v>3.1</v>
          </cell>
          <cell r="AX69">
            <v>2.9999999999999996</v>
          </cell>
          <cell r="AY69">
            <v>4.05</v>
          </cell>
          <cell r="AZ69">
            <v>3.15</v>
          </cell>
          <cell r="BA69">
            <v>3.15</v>
          </cell>
          <cell r="BB69">
            <v>5.2</v>
          </cell>
          <cell r="BC69">
            <v>5.2</v>
          </cell>
          <cell r="BD69">
            <v>5.2</v>
          </cell>
          <cell r="BE69">
            <v>6</v>
          </cell>
          <cell r="BF69">
            <v>6</v>
          </cell>
          <cell r="BG69">
            <v>7.2</v>
          </cell>
          <cell r="BH69">
            <v>7.31</v>
          </cell>
          <cell r="BI69">
            <v>8.6</v>
          </cell>
          <cell r="BJ69">
            <v>9.0299999999999994</v>
          </cell>
          <cell r="BK69">
            <v>9.4599999999999991</v>
          </cell>
          <cell r="BL69">
            <v>75.5</v>
          </cell>
        </row>
        <row r="70">
          <cell r="F70" t="str">
            <v>NPWC</v>
          </cell>
          <cell r="G70" t="str">
            <v>PWC</v>
          </cell>
          <cell r="H70">
            <v>48</v>
          </cell>
          <cell r="I70" t="str">
            <v>A</v>
          </cell>
          <cell r="J70" t="str">
            <v>48A</v>
          </cell>
          <cell r="K70">
            <v>0.35</v>
          </cell>
          <cell r="M70">
            <v>2</v>
          </cell>
          <cell r="N70">
            <v>0</v>
          </cell>
          <cell r="O70">
            <v>0.7142857142857143</v>
          </cell>
          <cell r="P70">
            <v>4.2857142857142856</v>
          </cell>
          <cell r="Q70">
            <v>5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5</v>
          </cell>
          <cell r="AE70">
            <v>1</v>
          </cell>
          <cell r="AF70">
            <v>6.9999999999999993E-2</v>
          </cell>
          <cell r="AG70">
            <v>0.22500000000000001</v>
          </cell>
          <cell r="AH70">
            <v>1.3749999999999998</v>
          </cell>
          <cell r="AI70">
            <v>1.7249999999999999</v>
          </cell>
          <cell r="AJ70">
            <v>0.17499999999999999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1.9</v>
          </cell>
          <cell r="AW70">
            <v>0</v>
          </cell>
          <cell r="AX70">
            <v>0.25</v>
          </cell>
          <cell r="AY70">
            <v>1.4999999999999998</v>
          </cell>
          <cell r="AZ70">
            <v>1.75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1.75</v>
          </cell>
        </row>
        <row r="71">
          <cell r="F71" t="str">
            <v>NPWC</v>
          </cell>
          <cell r="G71" t="str">
            <v>PWC</v>
          </cell>
          <cell r="H71">
            <v>48</v>
          </cell>
          <cell r="I71" t="str">
            <v>B</v>
          </cell>
          <cell r="J71" t="str">
            <v>48B</v>
          </cell>
          <cell r="K71">
            <v>0.35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</row>
        <row r="72">
          <cell r="F72" t="str">
            <v>NPWC</v>
          </cell>
          <cell r="G72" t="str">
            <v>PWC</v>
          </cell>
          <cell r="H72">
            <v>48</v>
          </cell>
          <cell r="I72" t="str">
            <v>C</v>
          </cell>
          <cell r="J72" t="str">
            <v>48C</v>
          </cell>
          <cell r="K72">
            <v>0.35</v>
          </cell>
          <cell r="M72">
            <v>0</v>
          </cell>
          <cell r="N72">
            <v>4.4285714285714288</v>
          </cell>
          <cell r="O72">
            <v>5</v>
          </cell>
          <cell r="P72">
            <v>11.571428571428571</v>
          </cell>
          <cell r="Q72">
            <v>9</v>
          </cell>
          <cell r="R72">
            <v>1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10</v>
          </cell>
          <cell r="AE72">
            <v>1</v>
          </cell>
          <cell r="AF72">
            <v>1.395</v>
          </cell>
          <cell r="AG72">
            <v>1.73</v>
          </cell>
          <cell r="AH72">
            <v>3.82</v>
          </cell>
          <cell r="AI72">
            <v>3.2399999999999993</v>
          </cell>
          <cell r="AJ72">
            <v>0.63</v>
          </cell>
          <cell r="AK72">
            <v>3.4999999999999996E-2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3.9049999999999994</v>
          </cell>
          <cell r="AW72">
            <v>1.55</v>
          </cell>
          <cell r="AX72">
            <v>1.75</v>
          </cell>
          <cell r="AY72">
            <v>4.05</v>
          </cell>
          <cell r="AZ72">
            <v>3.15</v>
          </cell>
          <cell r="BA72">
            <v>0.35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3.5</v>
          </cell>
        </row>
      </sheetData>
      <sheetData sheetId="6" refreshError="1">
        <row r="6">
          <cell r="F6" t="str">
            <v>Mkt Type</v>
          </cell>
          <cell r="H6" t="str">
            <v>X1X2</v>
          </cell>
          <cell r="I6" t="str">
            <v>X3</v>
          </cell>
          <cell r="J6" t="str">
            <v>ending</v>
          </cell>
          <cell r="K6" t="str">
            <v>Cancellation Rt</v>
          </cell>
          <cell r="L6" t="str">
            <v>Booking Rate</v>
          </cell>
          <cell r="N6" t="str">
            <v>0607</v>
          </cell>
          <cell r="O6" t="str">
            <v>0608</v>
          </cell>
          <cell r="P6" t="str">
            <v>0609</v>
          </cell>
          <cell r="Q6" t="str">
            <v>0610</v>
          </cell>
          <cell r="R6" t="str">
            <v>0611</v>
          </cell>
          <cell r="S6" t="str">
            <v>0612</v>
          </cell>
          <cell r="T6" t="str">
            <v>0701</v>
          </cell>
          <cell r="U6" t="str">
            <v>0702</v>
          </cell>
          <cell r="V6" t="str">
            <v>0703</v>
          </cell>
          <cell r="W6" t="str">
            <v>0704</v>
          </cell>
          <cell r="X6" t="str">
            <v>0705</v>
          </cell>
          <cell r="Y6" t="str">
            <v>0706</v>
          </cell>
          <cell r="Z6" t="str">
            <v>0707</v>
          </cell>
          <cell r="AA6" t="str">
            <v>0708</v>
          </cell>
          <cell r="AB6" t="str">
            <v>0709</v>
          </cell>
          <cell r="AC6" t="str">
            <v>0710</v>
          </cell>
          <cell r="AD6" t="str">
            <v>0711</v>
          </cell>
          <cell r="AE6" t="str">
            <v>0712</v>
          </cell>
          <cell r="AF6" t="str">
            <v>FY07</v>
          </cell>
          <cell r="AH6" t="str">
            <v>0610 #</v>
          </cell>
          <cell r="AI6" t="str">
            <v>0611 #</v>
          </cell>
          <cell r="AJ6" t="str">
            <v>0612 #</v>
          </cell>
          <cell r="AK6" t="str">
            <v>0701 #</v>
          </cell>
          <cell r="AL6" t="str">
            <v>0702 #</v>
          </cell>
          <cell r="AM6" t="str">
            <v>0703 #</v>
          </cell>
          <cell r="AN6" t="str">
            <v>0704 #</v>
          </cell>
          <cell r="AO6" t="str">
            <v>0705 #</v>
          </cell>
          <cell r="AP6" t="str">
            <v>0706 #</v>
          </cell>
          <cell r="AQ6" t="str">
            <v>0707 #</v>
          </cell>
          <cell r="AR6" t="str">
            <v>0708 #</v>
          </cell>
          <cell r="AS6" t="str">
            <v>0709 #</v>
          </cell>
          <cell r="AT6" t="str">
            <v>0710 #</v>
          </cell>
          <cell r="AU6" t="str">
            <v>0711 #</v>
          </cell>
          <cell r="AV6" t="str">
            <v>0712 #</v>
          </cell>
          <cell r="AW6" t="str">
            <v>FY07 #</v>
          </cell>
          <cell r="AY6" t="str">
            <v>(act, based on jul, aug, sep)</v>
          </cell>
          <cell r="BA6" t="str">
            <v>0610 $</v>
          </cell>
          <cell r="BB6" t="str">
            <v>0611 $</v>
          </cell>
          <cell r="BC6" t="str">
            <v>0612 $</v>
          </cell>
          <cell r="BD6" t="str">
            <v>0701 $</v>
          </cell>
          <cell r="BE6" t="str">
            <v>0702 $</v>
          </cell>
          <cell r="BF6" t="str">
            <v>0703 $</v>
          </cell>
          <cell r="BG6" t="str">
            <v>0704 $</v>
          </cell>
          <cell r="BH6" t="str">
            <v>0705 $</v>
          </cell>
          <cell r="BI6" t="str">
            <v>0706 $</v>
          </cell>
          <cell r="BJ6" t="str">
            <v>0707 $</v>
          </cell>
          <cell r="BK6" t="str">
            <v>0708 $</v>
          </cell>
          <cell r="BL6" t="str">
            <v>0709 $</v>
          </cell>
          <cell r="BM6" t="str">
            <v>0710 $</v>
          </cell>
          <cell r="BN6" t="str">
            <v>0711 $</v>
          </cell>
          <cell r="BO6" t="str">
            <v>0712 $</v>
          </cell>
          <cell r="BP6" t="str">
            <v>FY07 $</v>
          </cell>
          <cell r="BR6" t="str">
            <v>0610 AVG</v>
          </cell>
          <cell r="BS6" t="str">
            <v>0611 AVG</v>
          </cell>
          <cell r="BT6" t="str">
            <v>0612 AVG</v>
          </cell>
          <cell r="BU6" t="str">
            <v>0701 AVG</v>
          </cell>
          <cell r="BV6" t="str">
            <v>0702 AVG</v>
          </cell>
          <cell r="BW6" t="str">
            <v>0703 AVG</v>
          </cell>
          <cell r="BX6" t="str">
            <v>0704 AVG</v>
          </cell>
          <cell r="BY6" t="str">
            <v>0705 AVG</v>
          </cell>
          <cell r="BZ6" t="str">
            <v>0706 AVG</v>
          </cell>
          <cell r="CA6" t="str">
            <v>0707 AVG</v>
          </cell>
          <cell r="CB6" t="str">
            <v>0708 AVG</v>
          </cell>
          <cell r="CC6" t="str">
            <v>0709 AVG</v>
          </cell>
          <cell r="CD6" t="str">
            <v>0710 AVG</v>
          </cell>
          <cell r="CE6" t="str">
            <v>0711 AVG</v>
          </cell>
          <cell r="CF6" t="str">
            <v>0712 AVG</v>
          </cell>
          <cell r="CG6" t="str">
            <v>FY07 AVG</v>
          </cell>
          <cell r="CI6" t="str">
            <v>0610 Canc</v>
          </cell>
          <cell r="CJ6" t="str">
            <v>0611 Canc</v>
          </cell>
          <cell r="CK6" t="str">
            <v>0612 Canc</v>
          </cell>
          <cell r="CL6" t="str">
            <v>0701 Canc</v>
          </cell>
          <cell r="CM6" t="str">
            <v>0702 Canc</v>
          </cell>
          <cell r="CN6" t="str">
            <v>0703 Canc</v>
          </cell>
          <cell r="CO6" t="str">
            <v>0704 Canc</v>
          </cell>
          <cell r="CP6" t="str">
            <v>0705 Canc</v>
          </cell>
          <cell r="CQ6" t="str">
            <v>0706 Canc</v>
          </cell>
          <cell r="CR6" t="str">
            <v>0707 Canc</v>
          </cell>
          <cell r="CS6" t="str">
            <v>0708 Canc</v>
          </cell>
          <cell r="CT6" t="str">
            <v>0709 Canc</v>
          </cell>
          <cell r="CU6" t="str">
            <v>0710 Canc</v>
          </cell>
          <cell r="CV6" t="str">
            <v>0711 Canc</v>
          </cell>
          <cell r="CW6" t="str">
            <v>0712 Canc</v>
          </cell>
          <cell r="CX6" t="str">
            <v>FY07 Canc</v>
          </cell>
        </row>
        <row r="7">
          <cell r="G7" t="str">
            <v>PC</v>
          </cell>
          <cell r="H7">
            <v>11</v>
          </cell>
          <cell r="I7" t="str">
            <v>A</v>
          </cell>
          <cell r="J7" t="str">
            <v>11A</v>
          </cell>
          <cell r="L7">
            <v>11</v>
          </cell>
          <cell r="N7" t="str">
            <v>(act)</v>
          </cell>
          <cell r="O7" t="str">
            <v>(act)</v>
          </cell>
          <cell r="P7" t="str">
            <v>(act)</v>
          </cell>
          <cell r="Q7">
            <v>11</v>
          </cell>
          <cell r="AH7">
            <v>11</v>
          </cell>
          <cell r="BA7">
            <v>11</v>
          </cell>
        </row>
        <row r="8">
          <cell r="F8" t="str">
            <v>EPC</v>
          </cell>
          <cell r="G8" t="str">
            <v>PC</v>
          </cell>
          <cell r="H8">
            <v>11</v>
          </cell>
          <cell r="I8" t="str">
            <v>C</v>
          </cell>
          <cell r="J8" t="str">
            <v>11C</v>
          </cell>
          <cell r="K8">
            <v>0.32</v>
          </cell>
          <cell r="L8">
            <v>0.67999999999999994</v>
          </cell>
          <cell r="N8">
            <v>24</v>
          </cell>
          <cell r="O8">
            <v>20</v>
          </cell>
          <cell r="P8">
            <v>18</v>
          </cell>
          <cell r="Q8">
            <v>26.597999999999999</v>
          </cell>
          <cell r="R8">
            <v>30.628</v>
          </cell>
          <cell r="S8">
            <v>35.464000000000006</v>
          </cell>
          <cell r="T8">
            <v>43.771999999999998</v>
          </cell>
          <cell r="U8">
            <v>40.734000000000002</v>
          </cell>
          <cell r="V8">
            <v>50.11</v>
          </cell>
          <cell r="W8">
            <v>52.927999999999997</v>
          </cell>
          <cell r="X8">
            <v>56.576000000000008</v>
          </cell>
          <cell r="Y8">
            <v>54.655999999999999</v>
          </cell>
          <cell r="Z8">
            <v>55.552</v>
          </cell>
          <cell r="AA8">
            <v>57.984000000000002</v>
          </cell>
          <cell r="AB8">
            <v>60.543999999999997</v>
          </cell>
          <cell r="AC8">
            <v>67.712000000000003</v>
          </cell>
          <cell r="AD8">
            <v>71.36</v>
          </cell>
          <cell r="AE8">
            <v>76.288000000000011</v>
          </cell>
          <cell r="AF8">
            <v>688.21600000000001</v>
          </cell>
          <cell r="AH8">
            <v>14</v>
          </cell>
          <cell r="AI8">
            <v>16</v>
          </cell>
          <cell r="AJ8">
            <v>20</v>
          </cell>
          <cell r="AK8">
            <v>23</v>
          </cell>
          <cell r="AL8">
            <v>27</v>
          </cell>
          <cell r="AM8">
            <v>28</v>
          </cell>
          <cell r="AN8">
            <v>33</v>
          </cell>
          <cell r="AO8">
            <v>36</v>
          </cell>
          <cell r="AP8">
            <v>39</v>
          </cell>
          <cell r="AQ8">
            <v>40</v>
          </cell>
          <cell r="AR8">
            <v>40</v>
          </cell>
          <cell r="AS8">
            <v>41</v>
          </cell>
          <cell r="AT8">
            <v>44</v>
          </cell>
          <cell r="AU8">
            <v>48</v>
          </cell>
          <cell r="AV8">
            <v>51</v>
          </cell>
          <cell r="AW8">
            <v>450</v>
          </cell>
          <cell r="AY8">
            <v>2430</v>
          </cell>
          <cell r="BA8">
            <v>34020</v>
          </cell>
          <cell r="BB8">
            <v>38880</v>
          </cell>
          <cell r="BC8">
            <v>48600</v>
          </cell>
          <cell r="BD8">
            <v>55890</v>
          </cell>
          <cell r="BE8">
            <v>65610</v>
          </cell>
          <cell r="BF8">
            <v>68040</v>
          </cell>
          <cell r="BG8">
            <v>85140</v>
          </cell>
          <cell r="BH8">
            <v>92880</v>
          </cell>
          <cell r="BI8">
            <v>100620</v>
          </cell>
          <cell r="BJ8">
            <v>103200</v>
          </cell>
          <cell r="BK8">
            <v>103200</v>
          </cell>
          <cell r="BL8">
            <v>105780</v>
          </cell>
          <cell r="BM8">
            <v>113520</v>
          </cell>
          <cell r="BN8">
            <v>123840</v>
          </cell>
          <cell r="BO8">
            <v>131580</v>
          </cell>
          <cell r="BP8">
            <v>1149300</v>
          </cell>
          <cell r="BR8">
            <v>64633.14</v>
          </cell>
          <cell r="BS8">
            <v>74426.039999999994</v>
          </cell>
          <cell r="BT8">
            <v>86177.520000000019</v>
          </cell>
          <cell r="BU8">
            <v>106365.95999999999</v>
          </cell>
          <cell r="BV8">
            <v>98983.62000000001</v>
          </cell>
          <cell r="BW8">
            <v>121767.3</v>
          </cell>
          <cell r="BX8">
            <v>136554.23999999999</v>
          </cell>
          <cell r="BY8">
            <v>145966.08000000002</v>
          </cell>
          <cell r="BZ8">
            <v>141012.48000000001</v>
          </cell>
          <cell r="CA8">
            <v>143324.16</v>
          </cell>
          <cell r="CB8">
            <v>149598.72</v>
          </cell>
          <cell r="CC8">
            <v>156203.51999999999</v>
          </cell>
          <cell r="CD8">
            <v>174696.96000000002</v>
          </cell>
          <cell r="CE8">
            <v>184108.79999999999</v>
          </cell>
          <cell r="CF8">
            <v>196823.04000000004</v>
          </cell>
          <cell r="CG8">
            <v>1755404.88</v>
          </cell>
          <cell r="CI8">
            <v>8.5113599999999998</v>
          </cell>
          <cell r="CJ8">
            <v>9.8009599999999999</v>
          </cell>
          <cell r="CK8">
            <v>11.348480000000002</v>
          </cell>
          <cell r="CL8">
            <v>14.00704</v>
          </cell>
          <cell r="CM8">
            <v>13.034880000000001</v>
          </cell>
          <cell r="CN8">
            <v>16.0352</v>
          </cell>
          <cell r="CO8">
            <v>15.567058823529411</v>
          </cell>
          <cell r="CP8">
            <v>16.640000000000004</v>
          </cell>
          <cell r="CQ8">
            <v>16.075294117647058</v>
          </cell>
          <cell r="CR8">
            <v>15.685270588235294</v>
          </cell>
          <cell r="CS8">
            <v>16.37195294117647</v>
          </cell>
          <cell r="CT8">
            <v>17.094776470588233</v>
          </cell>
          <cell r="CU8">
            <v>18.322070588235295</v>
          </cell>
          <cell r="CV8">
            <v>19.309176470588234</v>
          </cell>
          <cell r="CW8">
            <v>20.64263529411765</v>
          </cell>
          <cell r="CX8">
            <v>198.78535529411766</v>
          </cell>
        </row>
        <row r="9">
          <cell r="F9" t="str">
            <v>EPC</v>
          </cell>
          <cell r="G9" t="str">
            <v>PC</v>
          </cell>
          <cell r="H9">
            <v>12</v>
          </cell>
          <cell r="I9" t="str">
            <v>B</v>
          </cell>
          <cell r="J9" t="str">
            <v>12B</v>
          </cell>
          <cell r="K9">
            <v>0.22</v>
          </cell>
          <cell r="L9">
            <v>0.78</v>
          </cell>
          <cell r="N9">
            <v>3</v>
          </cell>
          <cell r="O9">
            <v>8</v>
          </cell>
          <cell r="P9">
            <v>4</v>
          </cell>
          <cell r="Q9">
            <v>7.8857142857142843</v>
          </cell>
          <cell r="R9">
            <v>9.5399999999999991</v>
          </cell>
          <cell r="S9">
            <v>10.225714285714284</v>
          </cell>
          <cell r="T9">
            <v>14.528571428571428</v>
          </cell>
          <cell r="U9">
            <v>15</v>
          </cell>
          <cell r="V9">
            <v>19.356000000000002</v>
          </cell>
          <cell r="W9">
            <v>20.956000000000003</v>
          </cell>
          <cell r="X9">
            <v>21.638000000000002</v>
          </cell>
          <cell r="Y9">
            <v>21.142000000000003</v>
          </cell>
          <cell r="Z9">
            <v>21.080000000000002</v>
          </cell>
          <cell r="AA9">
            <v>21.638000000000002</v>
          </cell>
          <cell r="AB9">
            <v>23.932000000000002</v>
          </cell>
          <cell r="AC9">
            <v>25.854000000000003</v>
          </cell>
          <cell r="AD9">
            <v>27.155999999999999</v>
          </cell>
          <cell r="AE9">
            <v>29.512000000000004</v>
          </cell>
          <cell r="AF9">
            <v>261.79257142857153</v>
          </cell>
          <cell r="AH9">
            <v>4</v>
          </cell>
          <cell r="AI9">
            <v>6</v>
          </cell>
          <cell r="AJ9">
            <v>7</v>
          </cell>
          <cell r="AK9">
            <v>8</v>
          </cell>
          <cell r="AL9">
            <v>10</v>
          </cell>
          <cell r="AM9">
            <v>12</v>
          </cell>
          <cell r="AN9">
            <v>14</v>
          </cell>
          <cell r="AO9">
            <v>16</v>
          </cell>
          <cell r="AP9">
            <v>17</v>
          </cell>
          <cell r="AQ9">
            <v>17</v>
          </cell>
          <cell r="AR9">
            <v>17</v>
          </cell>
          <cell r="AS9">
            <v>17</v>
          </cell>
          <cell r="AT9">
            <v>19</v>
          </cell>
          <cell r="AU9">
            <v>20</v>
          </cell>
          <cell r="AV9">
            <v>22</v>
          </cell>
          <cell r="AW9">
            <v>189</v>
          </cell>
          <cell r="AY9">
            <v>2430</v>
          </cell>
          <cell r="BA9">
            <v>9720</v>
          </cell>
          <cell r="BB9">
            <v>14580</v>
          </cell>
          <cell r="BC9">
            <v>17010</v>
          </cell>
          <cell r="BD9">
            <v>19440</v>
          </cell>
          <cell r="BE9">
            <v>24300</v>
          </cell>
          <cell r="BF9">
            <v>29160</v>
          </cell>
          <cell r="BG9">
            <v>36120</v>
          </cell>
          <cell r="BH9">
            <v>41280</v>
          </cell>
          <cell r="BI9">
            <v>43860</v>
          </cell>
          <cell r="BJ9">
            <v>43860</v>
          </cell>
          <cell r="BK9">
            <v>43860</v>
          </cell>
          <cell r="BL9">
            <v>43860</v>
          </cell>
          <cell r="BM9">
            <v>49020</v>
          </cell>
          <cell r="BN9">
            <v>51600</v>
          </cell>
          <cell r="BO9">
            <v>56760</v>
          </cell>
          <cell r="BP9">
            <v>483120</v>
          </cell>
          <cell r="BR9">
            <v>19162.28571428571</v>
          </cell>
          <cell r="BS9">
            <v>23182.199999999997</v>
          </cell>
          <cell r="BT9">
            <v>24848.485714285711</v>
          </cell>
          <cell r="BU9">
            <v>35304.428571428572</v>
          </cell>
          <cell r="BV9">
            <v>36450</v>
          </cell>
          <cell r="BW9">
            <v>47035.08</v>
          </cell>
          <cell r="BX9">
            <v>54066.48000000001</v>
          </cell>
          <cell r="BY9">
            <v>55826.04</v>
          </cell>
          <cell r="BZ9">
            <v>54546.360000000008</v>
          </cell>
          <cell r="CA9">
            <v>54386.400000000001</v>
          </cell>
          <cell r="CB9">
            <v>55826.04</v>
          </cell>
          <cell r="CC9">
            <v>61744.560000000005</v>
          </cell>
          <cell r="CD9">
            <v>66703.320000000007</v>
          </cell>
          <cell r="CE9">
            <v>70062.48</v>
          </cell>
          <cell r="CF9">
            <v>76140.960000000006</v>
          </cell>
          <cell r="CG9">
            <v>668092.14857142861</v>
          </cell>
          <cell r="CI9">
            <v>1.7348571428571427</v>
          </cell>
          <cell r="CJ9">
            <v>2.0987999999999998</v>
          </cell>
          <cell r="CK9">
            <v>2.2496571428571426</v>
          </cell>
          <cell r="CL9">
            <v>3.1962857142857142</v>
          </cell>
          <cell r="CM9">
            <v>3.3</v>
          </cell>
          <cell r="CN9">
            <v>4.2583200000000003</v>
          </cell>
          <cell r="CO9">
            <v>4.2374264705882361</v>
          </cell>
          <cell r="CP9">
            <v>4.3753308823529418</v>
          </cell>
          <cell r="CQ9">
            <v>4.2750367647058827</v>
          </cell>
          <cell r="CR9">
            <v>4.0920000000000005</v>
          </cell>
          <cell r="CS9">
            <v>4.2003176470588244</v>
          </cell>
          <cell r="CT9">
            <v>4.6456235294117656</v>
          </cell>
          <cell r="CU9">
            <v>4.8096044117647061</v>
          </cell>
          <cell r="CV9">
            <v>5.0518147058823528</v>
          </cell>
          <cell r="CW9">
            <v>5.4901000000000009</v>
          </cell>
          <cell r="CX9">
            <v>51.93186012605041</v>
          </cell>
        </row>
        <row r="10">
          <cell r="F10" t="str">
            <v>EPC</v>
          </cell>
          <cell r="G10" t="str">
            <v>PC</v>
          </cell>
          <cell r="H10">
            <v>12</v>
          </cell>
          <cell r="I10" t="str">
            <v>C</v>
          </cell>
          <cell r="J10" t="str">
            <v>12C</v>
          </cell>
          <cell r="K10">
            <v>0.3</v>
          </cell>
          <cell r="L10">
            <v>0.7</v>
          </cell>
          <cell r="N10">
            <v>0</v>
          </cell>
          <cell r="O10">
            <v>5</v>
          </cell>
          <cell r="P10">
            <v>3</v>
          </cell>
          <cell r="Q10">
            <v>1.4314285714285711</v>
          </cell>
          <cell r="R10">
            <v>2.46</v>
          </cell>
          <cell r="S10">
            <v>0.95142857142857129</v>
          </cell>
          <cell r="T10">
            <v>2.7771428571428567</v>
          </cell>
          <cell r="U10">
            <v>6.24</v>
          </cell>
          <cell r="V10">
            <v>9.588000000000001</v>
          </cell>
          <cell r="W10">
            <v>10.478000000000002</v>
          </cell>
          <cell r="X10">
            <v>11.097999999999999</v>
          </cell>
          <cell r="Y10">
            <v>10.602</v>
          </cell>
          <cell r="Z10">
            <v>11.097999999999999</v>
          </cell>
          <cell r="AA10">
            <v>11.159999999999998</v>
          </cell>
          <cell r="AB10">
            <v>10.602</v>
          </cell>
          <cell r="AC10">
            <v>13.33</v>
          </cell>
          <cell r="AD10">
            <v>13.082000000000003</v>
          </cell>
          <cell r="AE10">
            <v>13.577999999999999</v>
          </cell>
          <cell r="AF10">
            <v>123.63314285714287</v>
          </cell>
          <cell r="AH10">
            <v>2</v>
          </cell>
          <cell r="AI10">
            <v>2</v>
          </cell>
          <cell r="AJ10">
            <v>1</v>
          </cell>
          <cell r="AK10">
            <v>1</v>
          </cell>
          <cell r="AL10">
            <v>2</v>
          </cell>
          <cell r="AM10">
            <v>4</v>
          </cell>
          <cell r="AN10">
            <v>6</v>
          </cell>
          <cell r="AO10">
            <v>7</v>
          </cell>
          <cell r="AP10">
            <v>8</v>
          </cell>
          <cell r="AQ10">
            <v>8</v>
          </cell>
          <cell r="AR10">
            <v>8</v>
          </cell>
          <cell r="AS10">
            <v>8</v>
          </cell>
          <cell r="AT10">
            <v>8</v>
          </cell>
          <cell r="AU10">
            <v>9</v>
          </cell>
          <cell r="AV10">
            <v>10</v>
          </cell>
          <cell r="AW10">
            <v>79</v>
          </cell>
          <cell r="AY10">
            <v>2300</v>
          </cell>
          <cell r="BA10">
            <v>4600</v>
          </cell>
          <cell r="BB10">
            <v>4600</v>
          </cell>
          <cell r="BC10">
            <v>2300</v>
          </cell>
          <cell r="BD10">
            <v>2300</v>
          </cell>
          <cell r="BE10">
            <v>4600</v>
          </cell>
          <cell r="BF10">
            <v>9200</v>
          </cell>
          <cell r="BG10">
            <v>14700</v>
          </cell>
          <cell r="BH10">
            <v>17150</v>
          </cell>
          <cell r="BI10">
            <v>19600</v>
          </cell>
          <cell r="BJ10">
            <v>19600</v>
          </cell>
          <cell r="BK10">
            <v>19600</v>
          </cell>
          <cell r="BL10">
            <v>19600</v>
          </cell>
          <cell r="BM10">
            <v>19600</v>
          </cell>
          <cell r="BN10">
            <v>22050</v>
          </cell>
          <cell r="BO10">
            <v>24500</v>
          </cell>
          <cell r="BP10">
            <v>192500</v>
          </cell>
          <cell r="BR10">
            <v>3292.2857142857133</v>
          </cell>
          <cell r="BS10">
            <v>5658</v>
          </cell>
          <cell r="BT10">
            <v>2188.2857142857138</v>
          </cell>
          <cell r="BU10">
            <v>6387.4285714285706</v>
          </cell>
          <cell r="BV10">
            <v>14352</v>
          </cell>
          <cell r="BW10">
            <v>22052.400000000001</v>
          </cell>
          <cell r="BX10">
            <v>25671.100000000002</v>
          </cell>
          <cell r="BY10">
            <v>27190.1</v>
          </cell>
          <cell r="BZ10">
            <v>25974.9</v>
          </cell>
          <cell r="CA10">
            <v>27190.1</v>
          </cell>
          <cell r="CB10">
            <v>27341.999999999996</v>
          </cell>
          <cell r="CC10">
            <v>25974.9</v>
          </cell>
          <cell r="CD10">
            <v>32658.5</v>
          </cell>
          <cell r="CE10">
            <v>32050.900000000005</v>
          </cell>
          <cell r="CF10">
            <v>33266.1</v>
          </cell>
          <cell r="CG10">
            <v>300110.42857142858</v>
          </cell>
          <cell r="CI10">
            <v>0.42942857142857133</v>
          </cell>
          <cell r="CJ10">
            <v>0.73799999999999999</v>
          </cell>
          <cell r="CK10">
            <v>0.28542857142857136</v>
          </cell>
          <cell r="CL10">
            <v>0.83314285714285696</v>
          </cell>
          <cell r="CM10">
            <v>1.8719999999999999</v>
          </cell>
          <cell r="CN10">
            <v>2.8764000000000003</v>
          </cell>
          <cell r="CO10">
            <v>2.8891544117647063</v>
          </cell>
          <cell r="CP10">
            <v>3.060110294117647</v>
          </cell>
          <cell r="CQ10">
            <v>2.9233455882352946</v>
          </cell>
          <cell r="CR10">
            <v>2.9377058823529407</v>
          </cell>
          <cell r="CS10">
            <v>2.9541176470588231</v>
          </cell>
          <cell r="CT10">
            <v>2.8064117647058824</v>
          </cell>
          <cell r="CU10">
            <v>3.3815073529411763</v>
          </cell>
          <cell r="CV10">
            <v>3.3185955882352944</v>
          </cell>
          <cell r="CW10">
            <v>3.4444191176470587</v>
          </cell>
          <cell r="CX10">
            <v>33.296910504201684</v>
          </cell>
        </row>
        <row r="11">
          <cell r="F11" t="str">
            <v>EPC</v>
          </cell>
          <cell r="G11" t="str">
            <v>PC</v>
          </cell>
          <cell r="H11">
            <v>12</v>
          </cell>
          <cell r="I11" t="str">
            <v>E</v>
          </cell>
          <cell r="J11" t="str">
            <v>12E</v>
          </cell>
          <cell r="K11">
            <v>0.25</v>
          </cell>
          <cell r="L11">
            <v>0.75</v>
          </cell>
          <cell r="N11">
            <v>31</v>
          </cell>
          <cell r="O11">
            <v>28</v>
          </cell>
          <cell r="P11">
            <v>44</v>
          </cell>
          <cell r="Q11">
            <v>27.327857142857145</v>
          </cell>
          <cell r="R11">
            <v>31.710714285714289</v>
          </cell>
          <cell r="S11">
            <v>39.910000000000004</v>
          </cell>
          <cell r="T11">
            <v>45.548428571428573</v>
          </cell>
          <cell r="U11">
            <v>35.712000000000003</v>
          </cell>
          <cell r="V11">
            <v>40.878000000000007</v>
          </cell>
          <cell r="W11">
            <v>40.392000000000003</v>
          </cell>
          <cell r="X11">
            <v>43.824000000000005</v>
          </cell>
          <cell r="Y11">
            <v>43.626000000000005</v>
          </cell>
          <cell r="Z11">
            <v>45.342000000000006</v>
          </cell>
          <cell r="AA11">
            <v>47.322000000000003</v>
          </cell>
          <cell r="AB11">
            <v>48.708000000000013</v>
          </cell>
          <cell r="AC11">
            <v>51.810000000000009</v>
          </cell>
          <cell r="AD11">
            <v>53.921999999999997</v>
          </cell>
          <cell r="AE11">
            <v>58.278000000000006</v>
          </cell>
          <cell r="AF11">
            <v>555.36242857142861</v>
          </cell>
          <cell r="AH11">
            <v>28</v>
          </cell>
          <cell r="AI11">
            <v>24</v>
          </cell>
          <cell r="AJ11">
            <v>24</v>
          </cell>
          <cell r="AK11">
            <v>28</v>
          </cell>
          <cell r="AL11">
            <v>31</v>
          </cell>
          <cell r="AM11">
            <v>29</v>
          </cell>
          <cell r="AN11">
            <v>31</v>
          </cell>
          <cell r="AO11">
            <v>31</v>
          </cell>
          <cell r="AP11">
            <v>33</v>
          </cell>
          <cell r="AQ11">
            <v>34</v>
          </cell>
          <cell r="AR11">
            <v>35</v>
          </cell>
          <cell r="AS11">
            <v>36</v>
          </cell>
          <cell r="AT11">
            <v>38</v>
          </cell>
          <cell r="AU11">
            <v>40</v>
          </cell>
          <cell r="AV11">
            <v>42</v>
          </cell>
          <cell r="AW11">
            <v>408</v>
          </cell>
          <cell r="AY11">
            <v>2680</v>
          </cell>
          <cell r="BA11">
            <v>75040</v>
          </cell>
          <cell r="BB11">
            <v>64320</v>
          </cell>
          <cell r="BC11">
            <v>64320</v>
          </cell>
          <cell r="BD11">
            <v>75040</v>
          </cell>
          <cell r="BE11">
            <v>83080</v>
          </cell>
          <cell r="BF11">
            <v>77720</v>
          </cell>
          <cell r="BG11">
            <v>87730</v>
          </cell>
          <cell r="BH11">
            <v>87730</v>
          </cell>
          <cell r="BI11">
            <v>93390</v>
          </cell>
          <cell r="BJ11">
            <v>96220</v>
          </cell>
          <cell r="BK11">
            <v>99050</v>
          </cell>
          <cell r="BL11">
            <v>101880</v>
          </cell>
          <cell r="BM11">
            <v>107540</v>
          </cell>
          <cell r="BN11">
            <v>113200</v>
          </cell>
          <cell r="BO11">
            <v>118860</v>
          </cell>
          <cell r="BP11">
            <v>1141440</v>
          </cell>
          <cell r="BR11">
            <v>73238.657142857148</v>
          </cell>
          <cell r="BS11">
            <v>84984.71428571429</v>
          </cell>
          <cell r="BT11">
            <v>106958.8</v>
          </cell>
          <cell r="BU11">
            <v>122069.78857142858</v>
          </cell>
          <cell r="BV11">
            <v>95708.160000000003</v>
          </cell>
          <cell r="BW11">
            <v>109553.04000000002</v>
          </cell>
          <cell r="BX11">
            <v>114309.36000000002</v>
          </cell>
          <cell r="BY11">
            <v>124021.92000000001</v>
          </cell>
          <cell r="BZ11">
            <v>123461.58000000002</v>
          </cell>
          <cell r="CA11">
            <v>128317.86000000002</v>
          </cell>
          <cell r="CB11">
            <v>133921.26</v>
          </cell>
          <cell r="CC11">
            <v>137843.64000000004</v>
          </cell>
          <cell r="CD11">
            <v>146622.30000000002</v>
          </cell>
          <cell r="CE11">
            <v>152599.25999999998</v>
          </cell>
          <cell r="CF11">
            <v>164926.74000000002</v>
          </cell>
          <cell r="CG11">
            <v>1553354.9085714289</v>
          </cell>
          <cell r="CI11">
            <v>6.8319642857142862</v>
          </cell>
          <cell r="CJ11">
            <v>7.9276785714285722</v>
          </cell>
          <cell r="CK11">
            <v>9.9775000000000009</v>
          </cell>
          <cell r="CL11">
            <v>11.387107142857143</v>
          </cell>
          <cell r="CM11">
            <v>8.9280000000000008</v>
          </cell>
          <cell r="CN11">
            <v>10.219500000000002</v>
          </cell>
          <cell r="CO11">
            <v>9.2812500000000018</v>
          </cell>
          <cell r="CP11">
            <v>10.069852941176473</v>
          </cell>
          <cell r="CQ11">
            <v>10.02435661764706</v>
          </cell>
          <cell r="CR11">
            <v>10.001911764705884</v>
          </cell>
          <cell r="CS11">
            <v>10.438676470588238</v>
          </cell>
          <cell r="CT11">
            <v>10.744411764705886</v>
          </cell>
          <cell r="CU11">
            <v>10.952481617647063</v>
          </cell>
          <cell r="CV11">
            <v>11.398952205882354</v>
          </cell>
          <cell r="CW11">
            <v>12.319797794117649</v>
          </cell>
          <cell r="CX11">
            <v>125.76629831932775</v>
          </cell>
        </row>
        <row r="12">
          <cell r="F12" t="str">
            <v>EPC</v>
          </cell>
          <cell r="G12" t="str">
            <v>PC</v>
          </cell>
          <cell r="H12">
            <v>17</v>
          </cell>
          <cell r="I12" t="str">
            <v>A</v>
          </cell>
          <cell r="J12" t="str">
            <v>17A</v>
          </cell>
          <cell r="K12">
            <v>0.25</v>
          </cell>
          <cell r="L12">
            <v>0.75</v>
          </cell>
          <cell r="N12">
            <v>0</v>
          </cell>
          <cell r="O12">
            <v>1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0.59400000000000008</v>
          </cell>
          <cell r="AD12">
            <v>2.4420000000000002</v>
          </cell>
          <cell r="AE12">
            <v>2.6400000000000006</v>
          </cell>
          <cell r="AF12">
            <v>5.676000000000001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1</v>
          </cell>
          <cell r="AW12">
            <v>1</v>
          </cell>
          <cell r="AY12">
            <v>2700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2850</v>
          </cell>
          <cell r="BP12">
            <v>2850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1692.9000000000003</v>
          </cell>
          <cell r="CE12">
            <v>6959.7000000000007</v>
          </cell>
          <cell r="CF12">
            <v>7524.0000000000018</v>
          </cell>
          <cell r="CG12">
            <v>16176.600000000002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0.12556985294117651</v>
          </cell>
          <cell r="CV12">
            <v>0.51623161764705894</v>
          </cell>
          <cell r="CW12">
            <v>0.55808823529411788</v>
          </cell>
          <cell r="CX12">
            <v>1.1998897058823532</v>
          </cell>
        </row>
        <row r="13">
          <cell r="F13" t="str">
            <v>EPC</v>
          </cell>
          <cell r="G13" t="str">
            <v>PC</v>
          </cell>
          <cell r="H13">
            <v>31</v>
          </cell>
          <cell r="I13" t="str">
            <v>A</v>
          </cell>
          <cell r="J13" t="str">
            <v>31A</v>
          </cell>
          <cell r="K13">
            <v>0.2</v>
          </cell>
          <cell r="L13">
            <v>0.8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0.52200000000000013</v>
          </cell>
          <cell r="Y13">
            <v>2.1460000000000004</v>
          </cell>
          <cell r="Z13">
            <v>0.75400000000000023</v>
          </cell>
          <cell r="AA13">
            <v>5.800000000000001E-2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3.4800000000000004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1</v>
          </cell>
          <cell r="AR13">
            <v>1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2</v>
          </cell>
          <cell r="AY13">
            <v>2500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2650</v>
          </cell>
          <cell r="BK13">
            <v>2650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5300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1383.3000000000004</v>
          </cell>
          <cell r="BZ13">
            <v>5686.9000000000005</v>
          </cell>
          <cell r="CA13">
            <v>1998.1000000000006</v>
          </cell>
          <cell r="CB13">
            <v>153.70000000000002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9222.0000000000018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9.595588235294121E-2</v>
          </cell>
          <cell r="CQ13">
            <v>0.39448529411764716</v>
          </cell>
          <cell r="CR13">
            <v>0.13305882352941181</v>
          </cell>
          <cell r="CS13">
            <v>1.0235294117647061E-2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0.63373529411764717</v>
          </cell>
        </row>
        <row r="14">
          <cell r="F14" t="str">
            <v>EPC</v>
          </cell>
          <cell r="G14" t="str">
            <v>PC</v>
          </cell>
          <cell r="H14">
            <v>32</v>
          </cell>
          <cell r="I14" t="str">
            <v>A</v>
          </cell>
          <cell r="J14" t="str">
            <v>32A</v>
          </cell>
          <cell r="K14">
            <v>0.3</v>
          </cell>
          <cell r="L14">
            <v>0.7</v>
          </cell>
          <cell r="N14">
            <v>27</v>
          </cell>
          <cell r="O14">
            <v>36</v>
          </cell>
          <cell r="P14">
            <v>35</v>
          </cell>
          <cell r="Q14">
            <v>43.052285714285723</v>
          </cell>
          <cell r="R14">
            <v>50.269142857142867</v>
          </cell>
          <cell r="S14">
            <v>59.189714285714288</v>
          </cell>
          <cell r="T14">
            <v>49.644285714285722</v>
          </cell>
          <cell r="U14">
            <v>30.007999999999999</v>
          </cell>
          <cell r="V14">
            <v>28.71</v>
          </cell>
          <cell r="W14">
            <v>27.648</v>
          </cell>
          <cell r="X14">
            <v>28.096</v>
          </cell>
          <cell r="Y14">
            <v>29.311999999999998</v>
          </cell>
          <cell r="Z14">
            <v>32.32</v>
          </cell>
          <cell r="AA14">
            <v>33.792000000000002</v>
          </cell>
          <cell r="AB14">
            <v>33.92</v>
          </cell>
          <cell r="AC14">
            <v>36.224000000000004</v>
          </cell>
          <cell r="AD14">
            <v>37.632000000000005</v>
          </cell>
          <cell r="AE14">
            <v>41.216000000000001</v>
          </cell>
          <cell r="AF14">
            <v>408.52228571428572</v>
          </cell>
          <cell r="AH14">
            <v>25</v>
          </cell>
          <cell r="AI14">
            <v>29</v>
          </cell>
          <cell r="AJ14">
            <v>33</v>
          </cell>
          <cell r="AK14">
            <v>38</v>
          </cell>
          <cell r="AL14">
            <v>35</v>
          </cell>
          <cell r="AM14">
            <v>26</v>
          </cell>
          <cell r="AN14">
            <v>22</v>
          </cell>
          <cell r="AO14">
            <v>20</v>
          </cell>
          <cell r="AP14">
            <v>20</v>
          </cell>
          <cell r="AQ14">
            <v>21</v>
          </cell>
          <cell r="AR14">
            <v>23</v>
          </cell>
          <cell r="AS14">
            <v>24</v>
          </cell>
          <cell r="AT14">
            <v>25</v>
          </cell>
          <cell r="AU14">
            <v>27</v>
          </cell>
          <cell r="AV14">
            <v>28</v>
          </cell>
          <cell r="AW14">
            <v>309</v>
          </cell>
          <cell r="AY14">
            <v>2600</v>
          </cell>
          <cell r="BA14">
            <v>65000</v>
          </cell>
          <cell r="BB14">
            <v>75400</v>
          </cell>
          <cell r="BC14">
            <v>85800</v>
          </cell>
          <cell r="BD14">
            <v>98800</v>
          </cell>
          <cell r="BE14">
            <v>91000</v>
          </cell>
          <cell r="BF14">
            <v>67600</v>
          </cell>
          <cell r="BG14">
            <v>60500</v>
          </cell>
          <cell r="BH14">
            <v>55000</v>
          </cell>
          <cell r="BI14">
            <v>55000</v>
          </cell>
          <cell r="BJ14">
            <v>57750</v>
          </cell>
          <cell r="BK14">
            <v>63250</v>
          </cell>
          <cell r="BL14">
            <v>66000</v>
          </cell>
          <cell r="BM14">
            <v>68750</v>
          </cell>
          <cell r="BN14">
            <v>74250</v>
          </cell>
          <cell r="BO14">
            <v>77000</v>
          </cell>
          <cell r="BP14">
            <v>834900</v>
          </cell>
          <cell r="BR14">
            <v>111935.94285714289</v>
          </cell>
          <cell r="BS14">
            <v>130699.77142857146</v>
          </cell>
          <cell r="BT14">
            <v>153893.25714285715</v>
          </cell>
          <cell r="BU14">
            <v>129075.14285714288</v>
          </cell>
          <cell r="BV14">
            <v>78020.800000000003</v>
          </cell>
          <cell r="BW14">
            <v>74646</v>
          </cell>
          <cell r="BX14">
            <v>76032</v>
          </cell>
          <cell r="BY14">
            <v>77264</v>
          </cell>
          <cell r="BZ14">
            <v>80608</v>
          </cell>
          <cell r="CA14">
            <v>88880</v>
          </cell>
          <cell r="CB14">
            <v>92928</v>
          </cell>
          <cell r="CC14">
            <v>93280</v>
          </cell>
          <cell r="CD14">
            <v>99616.000000000015</v>
          </cell>
          <cell r="CE14">
            <v>103488.00000000001</v>
          </cell>
          <cell r="CF14">
            <v>113344</v>
          </cell>
          <cell r="CG14">
            <v>1107181.942857143</v>
          </cell>
          <cell r="CI14">
            <v>12.915685714285717</v>
          </cell>
          <cell r="CJ14">
            <v>15.080742857142859</v>
          </cell>
          <cell r="CK14">
            <v>17.756914285714284</v>
          </cell>
          <cell r="CL14">
            <v>14.893285714285716</v>
          </cell>
          <cell r="CM14">
            <v>9.0023999999999997</v>
          </cell>
          <cell r="CN14">
            <v>8.6129999999999995</v>
          </cell>
          <cell r="CO14">
            <v>7.6235294117647063</v>
          </cell>
          <cell r="CP14">
            <v>7.7470588235294127</v>
          </cell>
          <cell r="CQ14">
            <v>8.0823529411764703</v>
          </cell>
          <cell r="CR14">
            <v>8.5552941176470583</v>
          </cell>
          <cell r="CS14">
            <v>8.9449411764705893</v>
          </cell>
          <cell r="CT14">
            <v>8.9788235294117644</v>
          </cell>
          <cell r="CU14">
            <v>9.1891764705882366</v>
          </cell>
          <cell r="CV14">
            <v>9.5463529411764707</v>
          </cell>
          <cell r="CW14">
            <v>10.455529411764706</v>
          </cell>
          <cell r="CX14">
            <v>111.63174453781512</v>
          </cell>
        </row>
        <row r="15">
          <cell r="F15" t="str">
            <v>EPC</v>
          </cell>
          <cell r="G15" t="str">
            <v>PC</v>
          </cell>
          <cell r="H15">
            <v>33</v>
          </cell>
          <cell r="I15" t="str">
            <v>A</v>
          </cell>
          <cell r="J15" t="str">
            <v>33A</v>
          </cell>
          <cell r="K15">
            <v>0.25</v>
          </cell>
          <cell r="L15">
            <v>0.75</v>
          </cell>
          <cell r="N15">
            <v>8</v>
          </cell>
          <cell r="O15">
            <v>7</v>
          </cell>
          <cell r="P15">
            <v>6</v>
          </cell>
          <cell r="Q15">
            <v>6.7314285714285713</v>
          </cell>
          <cell r="R15">
            <v>7.8740000000000006</v>
          </cell>
          <cell r="S15">
            <v>9.0874285714285712</v>
          </cell>
          <cell r="T15">
            <v>8.7331428571428571</v>
          </cell>
          <cell r="U15">
            <v>5.3320000000000007</v>
          </cell>
          <cell r="V15">
            <v>5.68</v>
          </cell>
          <cell r="W15">
            <v>5.76</v>
          </cell>
          <cell r="X15">
            <v>5.76</v>
          </cell>
          <cell r="Y15">
            <v>6.9120000000000008</v>
          </cell>
          <cell r="Z15">
            <v>7.6160000000000005</v>
          </cell>
          <cell r="AA15">
            <v>8.2560000000000002</v>
          </cell>
          <cell r="AB15">
            <v>8.32</v>
          </cell>
          <cell r="AC15">
            <v>8.32</v>
          </cell>
          <cell r="AD15">
            <v>8.32</v>
          </cell>
          <cell r="AE15">
            <v>8.32</v>
          </cell>
          <cell r="AF15">
            <v>87.329142857142841</v>
          </cell>
          <cell r="AH15">
            <v>5</v>
          </cell>
          <cell r="AI15">
            <v>5</v>
          </cell>
          <cell r="AJ15">
            <v>6</v>
          </cell>
          <cell r="AK15">
            <v>6</v>
          </cell>
          <cell r="AL15">
            <v>6</v>
          </cell>
          <cell r="AM15">
            <v>5</v>
          </cell>
          <cell r="AN15">
            <v>5</v>
          </cell>
          <cell r="AO15">
            <v>4</v>
          </cell>
          <cell r="AP15">
            <v>5</v>
          </cell>
          <cell r="AQ15">
            <v>5</v>
          </cell>
          <cell r="AR15">
            <v>6</v>
          </cell>
          <cell r="AS15">
            <v>6</v>
          </cell>
          <cell r="AT15">
            <v>6</v>
          </cell>
          <cell r="AU15">
            <v>7</v>
          </cell>
          <cell r="AV15">
            <v>7</v>
          </cell>
          <cell r="AW15">
            <v>68</v>
          </cell>
          <cell r="AY15">
            <v>2280</v>
          </cell>
          <cell r="BA15">
            <v>11400</v>
          </cell>
          <cell r="BB15">
            <v>11400</v>
          </cell>
          <cell r="BC15">
            <v>13680</v>
          </cell>
          <cell r="BD15">
            <v>13680</v>
          </cell>
          <cell r="BE15">
            <v>13680</v>
          </cell>
          <cell r="BF15">
            <v>11400</v>
          </cell>
          <cell r="BG15">
            <v>12150</v>
          </cell>
          <cell r="BH15">
            <v>9720</v>
          </cell>
          <cell r="BI15">
            <v>12150</v>
          </cell>
          <cell r="BJ15">
            <v>12150</v>
          </cell>
          <cell r="BK15">
            <v>14580</v>
          </cell>
          <cell r="BL15">
            <v>14580</v>
          </cell>
          <cell r="BM15">
            <v>14580</v>
          </cell>
          <cell r="BN15">
            <v>17010</v>
          </cell>
          <cell r="BO15">
            <v>17010</v>
          </cell>
          <cell r="BP15">
            <v>162690</v>
          </cell>
          <cell r="BR15">
            <v>15347.657142857142</v>
          </cell>
          <cell r="BS15">
            <v>17952.72</v>
          </cell>
          <cell r="BT15">
            <v>20719.337142857141</v>
          </cell>
          <cell r="BU15">
            <v>19911.565714285713</v>
          </cell>
          <cell r="BV15">
            <v>12156.960000000001</v>
          </cell>
          <cell r="BW15">
            <v>12950.4</v>
          </cell>
          <cell r="BX15">
            <v>13996.8</v>
          </cell>
          <cell r="BY15">
            <v>13996.8</v>
          </cell>
          <cell r="BZ15">
            <v>16796.160000000003</v>
          </cell>
          <cell r="CA15">
            <v>18506.88</v>
          </cell>
          <cell r="CB15">
            <v>20062.080000000002</v>
          </cell>
          <cell r="CC15">
            <v>20217.600000000002</v>
          </cell>
          <cell r="CD15">
            <v>20217.600000000002</v>
          </cell>
          <cell r="CE15">
            <v>20217.600000000002</v>
          </cell>
          <cell r="CF15">
            <v>20217.600000000002</v>
          </cell>
          <cell r="CG15">
            <v>209248.04571428575</v>
          </cell>
          <cell r="CI15">
            <v>1.6828571428571428</v>
          </cell>
          <cell r="CJ15">
            <v>1.9685000000000001</v>
          </cell>
          <cell r="CK15">
            <v>2.2718571428571428</v>
          </cell>
          <cell r="CL15">
            <v>2.1832857142857143</v>
          </cell>
          <cell r="CM15">
            <v>1.3330000000000002</v>
          </cell>
          <cell r="CN15">
            <v>1.42</v>
          </cell>
          <cell r="CO15">
            <v>1.3235294117647058</v>
          </cell>
          <cell r="CP15">
            <v>1.3235294117647058</v>
          </cell>
          <cell r="CQ15">
            <v>1.5882352941176474</v>
          </cell>
          <cell r="CR15">
            <v>1.6800000000000004</v>
          </cell>
          <cell r="CS15">
            <v>1.8211764705882356</v>
          </cell>
          <cell r="CT15">
            <v>1.835294117647059</v>
          </cell>
          <cell r="CU15">
            <v>1.7588235294117649</v>
          </cell>
          <cell r="CV15">
            <v>1.7588235294117649</v>
          </cell>
          <cell r="CW15">
            <v>1.7588235294117649</v>
          </cell>
          <cell r="CX15">
            <v>19.78452100840336</v>
          </cell>
        </row>
        <row r="16">
          <cell r="F16" t="str">
            <v>EPC</v>
          </cell>
          <cell r="G16" t="str">
            <v>PC</v>
          </cell>
          <cell r="H16">
            <v>34</v>
          </cell>
          <cell r="I16" t="str">
            <v>A</v>
          </cell>
          <cell r="J16" t="str">
            <v>34A</v>
          </cell>
          <cell r="K16">
            <v>0.25</v>
          </cell>
          <cell r="L16">
            <v>0.75</v>
          </cell>
          <cell r="N16">
            <v>6</v>
          </cell>
          <cell r="O16">
            <v>14</v>
          </cell>
          <cell r="P16">
            <v>16</v>
          </cell>
          <cell r="Q16">
            <v>19.446857142857144</v>
          </cell>
          <cell r="R16">
            <v>23.323428571428575</v>
          </cell>
          <cell r="S16">
            <v>28.041142857142859</v>
          </cell>
          <cell r="T16">
            <v>28.196571428571431</v>
          </cell>
          <cell r="U16">
            <v>22.975999999999999</v>
          </cell>
          <cell r="V16">
            <v>28.376000000000005</v>
          </cell>
          <cell r="W16">
            <v>29.634</v>
          </cell>
          <cell r="X16">
            <v>32.076000000000001</v>
          </cell>
          <cell r="Y16">
            <v>30.558000000000003</v>
          </cell>
          <cell r="Z16">
            <v>30.954000000000004</v>
          </cell>
          <cell r="AA16">
            <v>32.207999999999998</v>
          </cell>
          <cell r="AB16">
            <v>33.527999999999999</v>
          </cell>
          <cell r="AC16">
            <v>39.006</v>
          </cell>
          <cell r="AD16">
            <v>41.382000000000005</v>
          </cell>
          <cell r="AE16">
            <v>42.768000000000001</v>
          </cell>
          <cell r="AF16">
            <v>391.66257142857137</v>
          </cell>
          <cell r="AH16">
            <v>11</v>
          </cell>
          <cell r="AI16">
            <v>14</v>
          </cell>
          <cell r="AJ16">
            <v>17</v>
          </cell>
          <cell r="AK16">
            <v>20</v>
          </cell>
          <cell r="AL16">
            <v>20</v>
          </cell>
          <cell r="AM16">
            <v>19</v>
          </cell>
          <cell r="AN16">
            <v>21</v>
          </cell>
          <cell r="AO16">
            <v>22</v>
          </cell>
          <cell r="AP16">
            <v>24</v>
          </cell>
          <cell r="AQ16">
            <v>24</v>
          </cell>
          <cell r="AR16">
            <v>24</v>
          </cell>
          <cell r="AS16">
            <v>25</v>
          </cell>
          <cell r="AT16">
            <v>26</v>
          </cell>
          <cell r="AU16">
            <v>29</v>
          </cell>
          <cell r="AV16">
            <v>32</v>
          </cell>
          <cell r="AW16">
            <v>286</v>
          </cell>
          <cell r="AY16">
            <v>2500</v>
          </cell>
          <cell r="BA16">
            <v>27500</v>
          </cell>
          <cell r="BB16">
            <v>35000</v>
          </cell>
          <cell r="BC16">
            <v>42500</v>
          </cell>
          <cell r="BD16">
            <v>50000</v>
          </cell>
          <cell r="BE16">
            <v>50000</v>
          </cell>
          <cell r="BF16">
            <v>47500</v>
          </cell>
          <cell r="BG16">
            <v>55650</v>
          </cell>
          <cell r="BH16">
            <v>58300</v>
          </cell>
          <cell r="BI16">
            <v>63600</v>
          </cell>
          <cell r="BJ16">
            <v>63600</v>
          </cell>
          <cell r="BK16">
            <v>63600</v>
          </cell>
          <cell r="BL16">
            <v>66250</v>
          </cell>
          <cell r="BM16">
            <v>68900</v>
          </cell>
          <cell r="BN16">
            <v>76850</v>
          </cell>
          <cell r="BO16">
            <v>84800</v>
          </cell>
          <cell r="BP16">
            <v>749050</v>
          </cell>
          <cell r="BR16">
            <v>48617.142857142862</v>
          </cell>
          <cell r="BS16">
            <v>58308.571428571442</v>
          </cell>
          <cell r="BT16">
            <v>70102.857142857145</v>
          </cell>
          <cell r="BU16">
            <v>70491.42857142858</v>
          </cell>
          <cell r="BV16">
            <v>57440</v>
          </cell>
          <cell r="BW16">
            <v>70940.000000000015</v>
          </cell>
          <cell r="BX16">
            <v>78530.100000000006</v>
          </cell>
          <cell r="BY16">
            <v>85001.4</v>
          </cell>
          <cell r="BZ16">
            <v>80978.700000000012</v>
          </cell>
          <cell r="CA16">
            <v>82028.100000000006</v>
          </cell>
          <cell r="CB16">
            <v>85351.2</v>
          </cell>
          <cell r="CC16">
            <v>88849.2</v>
          </cell>
          <cell r="CD16">
            <v>103365.9</v>
          </cell>
          <cell r="CE16">
            <v>109662.30000000002</v>
          </cell>
          <cell r="CF16">
            <v>113335.2</v>
          </cell>
          <cell r="CG16">
            <v>1025973.5285714286</v>
          </cell>
          <cell r="CI16">
            <v>4.8617142857142861</v>
          </cell>
          <cell r="CJ16">
            <v>5.8308571428571438</v>
          </cell>
          <cell r="CK16">
            <v>7.0102857142857147</v>
          </cell>
          <cell r="CL16">
            <v>7.0491428571428578</v>
          </cell>
          <cell r="CM16">
            <v>5.7439999999999998</v>
          </cell>
          <cell r="CN16">
            <v>7.0940000000000012</v>
          </cell>
          <cell r="CO16">
            <v>6.8092830882352944</v>
          </cell>
          <cell r="CP16">
            <v>7.3704044117647065</v>
          </cell>
          <cell r="CQ16">
            <v>7.021599264705884</v>
          </cell>
          <cell r="CR16">
            <v>6.8280882352941195</v>
          </cell>
          <cell r="CS16">
            <v>7.1047058823529419</v>
          </cell>
          <cell r="CT16">
            <v>7.395882352941177</v>
          </cell>
          <cell r="CU16">
            <v>8.2457536764705885</v>
          </cell>
          <cell r="CV16">
            <v>8.7480330882352959</v>
          </cell>
          <cell r="CW16">
            <v>9.0410294117647076</v>
          </cell>
          <cell r="CX16">
            <v>88.45192226890758</v>
          </cell>
        </row>
        <row r="17">
          <cell r="F17" t="str">
            <v>EPC</v>
          </cell>
          <cell r="G17" t="str">
            <v>PC</v>
          </cell>
          <cell r="H17">
            <v>39</v>
          </cell>
          <cell r="I17" t="str">
            <v>A</v>
          </cell>
          <cell r="J17" t="str">
            <v>39A</v>
          </cell>
          <cell r="K17">
            <v>0.23</v>
          </cell>
          <cell r="L17">
            <v>0.77</v>
          </cell>
          <cell r="N17">
            <v>13</v>
          </cell>
          <cell r="O17">
            <v>11</v>
          </cell>
          <cell r="P17">
            <v>24</v>
          </cell>
          <cell r="Q17">
            <v>22.659999999999997</v>
          </cell>
          <cell r="R17">
            <v>27.049999999999997</v>
          </cell>
          <cell r="S17">
            <v>32.900000000000006</v>
          </cell>
          <cell r="T17">
            <v>32.85857142857143</v>
          </cell>
          <cell r="U17">
            <v>35.97</v>
          </cell>
          <cell r="V17">
            <v>47.694000000000003</v>
          </cell>
          <cell r="W17">
            <v>52.632000000000005</v>
          </cell>
          <cell r="X17">
            <v>56.71200000000001</v>
          </cell>
          <cell r="Y17">
            <v>53.448000000000008</v>
          </cell>
          <cell r="Z17">
            <v>53.040000000000006</v>
          </cell>
          <cell r="AA17">
            <v>56.100000000000009</v>
          </cell>
          <cell r="AB17">
            <v>58.887999999999998</v>
          </cell>
          <cell r="AC17">
            <v>66.504000000000005</v>
          </cell>
          <cell r="AD17">
            <v>70.38000000000001</v>
          </cell>
          <cell r="AE17">
            <v>75.004000000000005</v>
          </cell>
          <cell r="AF17">
            <v>659.23057142857147</v>
          </cell>
          <cell r="AH17">
            <v>15</v>
          </cell>
          <cell r="AI17">
            <v>17</v>
          </cell>
          <cell r="AJ17">
            <v>20</v>
          </cell>
          <cell r="AK17">
            <v>23</v>
          </cell>
          <cell r="AL17">
            <v>25</v>
          </cell>
          <cell r="AM17">
            <v>28</v>
          </cell>
          <cell r="AN17">
            <v>35</v>
          </cell>
          <cell r="AO17">
            <v>40</v>
          </cell>
          <cell r="AP17">
            <v>43</v>
          </cell>
          <cell r="AQ17">
            <v>43</v>
          </cell>
          <cell r="AR17">
            <v>43</v>
          </cell>
          <cell r="AS17">
            <v>44</v>
          </cell>
          <cell r="AT17">
            <v>47</v>
          </cell>
          <cell r="AU17">
            <v>52</v>
          </cell>
          <cell r="AV17">
            <v>55</v>
          </cell>
          <cell r="AW17">
            <v>478</v>
          </cell>
          <cell r="AY17">
            <v>2550</v>
          </cell>
          <cell r="BA17">
            <v>38250</v>
          </cell>
          <cell r="BB17">
            <v>43350</v>
          </cell>
          <cell r="BC17">
            <v>51000</v>
          </cell>
          <cell r="BD17">
            <v>58650</v>
          </cell>
          <cell r="BE17">
            <v>63750</v>
          </cell>
          <cell r="BF17">
            <v>71400</v>
          </cell>
          <cell r="BG17">
            <v>94500</v>
          </cell>
          <cell r="BH17">
            <v>108000</v>
          </cell>
          <cell r="BI17">
            <v>116100</v>
          </cell>
          <cell r="BJ17">
            <v>116100</v>
          </cell>
          <cell r="BK17">
            <v>116100</v>
          </cell>
          <cell r="BL17">
            <v>118800</v>
          </cell>
          <cell r="BM17">
            <v>126900</v>
          </cell>
          <cell r="BN17">
            <v>140400</v>
          </cell>
          <cell r="BO17">
            <v>148500</v>
          </cell>
          <cell r="BP17">
            <v>1279200</v>
          </cell>
          <cell r="BR17">
            <v>57782.999999999993</v>
          </cell>
          <cell r="BS17">
            <v>68977.5</v>
          </cell>
          <cell r="BT17">
            <v>83895.000000000015</v>
          </cell>
          <cell r="BU17">
            <v>83789.357142857145</v>
          </cell>
          <cell r="BV17">
            <v>91723.5</v>
          </cell>
          <cell r="BW17">
            <v>121619.70000000001</v>
          </cell>
          <cell r="BX17">
            <v>142106.40000000002</v>
          </cell>
          <cell r="BY17">
            <v>153122.40000000002</v>
          </cell>
          <cell r="BZ17">
            <v>144309.6</v>
          </cell>
          <cell r="CA17">
            <v>143208.00000000003</v>
          </cell>
          <cell r="CB17">
            <v>151470.00000000003</v>
          </cell>
          <cell r="CC17">
            <v>158997.6</v>
          </cell>
          <cell r="CD17">
            <v>179560.80000000002</v>
          </cell>
          <cell r="CE17">
            <v>190026.00000000003</v>
          </cell>
          <cell r="CF17">
            <v>202510.80000000002</v>
          </cell>
          <cell r="CG17">
            <v>1762444.1571428573</v>
          </cell>
          <cell r="CI17">
            <v>5.2117999999999993</v>
          </cell>
          <cell r="CJ17">
            <v>6.2214999999999998</v>
          </cell>
          <cell r="CK17">
            <v>7.5670000000000019</v>
          </cell>
          <cell r="CL17">
            <v>7.5574714285714295</v>
          </cell>
          <cell r="CM17">
            <v>8.2730999999999995</v>
          </cell>
          <cell r="CN17">
            <v>10.969620000000001</v>
          </cell>
          <cell r="CO17">
            <v>11.126250000000002</v>
          </cell>
          <cell r="CP17">
            <v>11.988750000000003</v>
          </cell>
          <cell r="CQ17">
            <v>11.298750000000004</v>
          </cell>
          <cell r="CR17">
            <v>10.764000000000003</v>
          </cell>
          <cell r="CS17">
            <v>11.385000000000003</v>
          </cell>
          <cell r="CT17">
            <v>11.950800000000001</v>
          </cell>
          <cell r="CU17">
            <v>12.934050000000003</v>
          </cell>
          <cell r="CV17">
            <v>13.687875000000004</v>
          </cell>
          <cell r="CW17">
            <v>14.587175000000004</v>
          </cell>
          <cell r="CX17">
            <v>136.52284142857147</v>
          </cell>
        </row>
        <row r="18">
          <cell r="F18" t="str">
            <v>EPC</v>
          </cell>
          <cell r="G18" t="str">
            <v>PC</v>
          </cell>
          <cell r="H18">
            <v>39</v>
          </cell>
          <cell r="I18" t="str">
            <v>B</v>
          </cell>
          <cell r="J18" t="str">
            <v>39B</v>
          </cell>
          <cell r="K18">
            <v>0.3</v>
          </cell>
          <cell r="L18">
            <v>0.7</v>
          </cell>
          <cell r="N18">
            <v>9</v>
          </cell>
          <cell r="O18">
            <v>11</v>
          </cell>
          <cell r="P18">
            <v>12</v>
          </cell>
          <cell r="Q18">
            <v>10.008571428571431</v>
          </cell>
          <cell r="R18">
            <v>12.116571428571429</v>
          </cell>
          <cell r="S18">
            <v>14.862285714285715</v>
          </cell>
          <cell r="T18">
            <v>17.696571428571431</v>
          </cell>
          <cell r="U18">
            <v>15.190000000000001</v>
          </cell>
          <cell r="V18">
            <v>19.344000000000001</v>
          </cell>
          <cell r="W18">
            <v>19.264000000000003</v>
          </cell>
          <cell r="X18">
            <v>19.776000000000003</v>
          </cell>
          <cell r="Y18">
            <v>19.264000000000003</v>
          </cell>
          <cell r="Z18">
            <v>20.352000000000004</v>
          </cell>
          <cell r="AA18">
            <v>22.207999999999998</v>
          </cell>
          <cell r="AB18">
            <v>22.4</v>
          </cell>
          <cell r="AC18">
            <v>25.28</v>
          </cell>
          <cell r="AD18">
            <v>26.752000000000002</v>
          </cell>
          <cell r="AE18">
            <v>28.032</v>
          </cell>
          <cell r="AF18">
            <v>255.55857142857147</v>
          </cell>
          <cell r="AH18">
            <v>8</v>
          </cell>
          <cell r="AI18">
            <v>8</v>
          </cell>
          <cell r="AJ18">
            <v>8</v>
          </cell>
          <cell r="AK18">
            <v>10</v>
          </cell>
          <cell r="AL18">
            <v>11</v>
          </cell>
          <cell r="AM18">
            <v>11</v>
          </cell>
          <cell r="AN18">
            <v>13</v>
          </cell>
          <cell r="AO18">
            <v>14</v>
          </cell>
          <cell r="AP18">
            <v>14</v>
          </cell>
          <cell r="AQ18">
            <v>14</v>
          </cell>
          <cell r="AR18">
            <v>15</v>
          </cell>
          <cell r="AS18">
            <v>16</v>
          </cell>
          <cell r="AT18">
            <v>17</v>
          </cell>
          <cell r="AU18">
            <v>18</v>
          </cell>
          <cell r="AV18">
            <v>19</v>
          </cell>
          <cell r="AW18">
            <v>172</v>
          </cell>
          <cell r="AY18">
            <v>2600</v>
          </cell>
          <cell r="BA18">
            <v>20800</v>
          </cell>
          <cell r="BB18">
            <v>20800</v>
          </cell>
          <cell r="BC18">
            <v>20800</v>
          </cell>
          <cell r="BD18">
            <v>26000</v>
          </cell>
          <cell r="BE18">
            <v>28600</v>
          </cell>
          <cell r="BF18">
            <v>28600</v>
          </cell>
          <cell r="BG18">
            <v>35750</v>
          </cell>
          <cell r="BH18">
            <v>38500</v>
          </cell>
          <cell r="BI18">
            <v>38500</v>
          </cell>
          <cell r="BJ18">
            <v>38500</v>
          </cell>
          <cell r="BK18">
            <v>41250</v>
          </cell>
          <cell r="BL18">
            <v>44000</v>
          </cell>
          <cell r="BM18">
            <v>46750</v>
          </cell>
          <cell r="BN18">
            <v>49500</v>
          </cell>
          <cell r="BO18">
            <v>52250</v>
          </cell>
          <cell r="BP18">
            <v>468200</v>
          </cell>
          <cell r="BR18">
            <v>26022.285714285721</v>
          </cell>
          <cell r="BS18">
            <v>31503.085714285717</v>
          </cell>
          <cell r="BT18">
            <v>38641.942857142858</v>
          </cell>
          <cell r="BU18">
            <v>46011.08571428572</v>
          </cell>
          <cell r="BV18">
            <v>39494</v>
          </cell>
          <cell r="BW18">
            <v>50294.400000000001</v>
          </cell>
          <cell r="BX18">
            <v>52976.000000000007</v>
          </cell>
          <cell r="BY18">
            <v>54384.000000000007</v>
          </cell>
          <cell r="BZ18">
            <v>52976.000000000007</v>
          </cell>
          <cell r="CA18">
            <v>55968.000000000007</v>
          </cell>
          <cell r="CB18">
            <v>61071.999999999993</v>
          </cell>
          <cell r="CC18">
            <v>61599.999999999993</v>
          </cell>
          <cell r="CD18">
            <v>69520</v>
          </cell>
          <cell r="CE18">
            <v>73568</v>
          </cell>
          <cell r="CF18">
            <v>77088</v>
          </cell>
          <cell r="CG18">
            <v>694951.48571428575</v>
          </cell>
          <cell r="CI18">
            <v>3.0025714285714291</v>
          </cell>
          <cell r="CJ18">
            <v>3.6349714285714287</v>
          </cell>
          <cell r="CK18">
            <v>4.4586857142857141</v>
          </cell>
          <cell r="CL18">
            <v>5.3089714285714296</v>
          </cell>
          <cell r="CM18">
            <v>4.5570000000000004</v>
          </cell>
          <cell r="CN18">
            <v>5.8032000000000004</v>
          </cell>
          <cell r="CO18">
            <v>5.3117647058823545</v>
          </cell>
          <cell r="CP18">
            <v>5.4529411764705893</v>
          </cell>
          <cell r="CQ18">
            <v>5.3117647058823545</v>
          </cell>
          <cell r="CR18">
            <v>5.3872941176470599</v>
          </cell>
          <cell r="CS18">
            <v>5.8785882352941172</v>
          </cell>
          <cell r="CT18">
            <v>5.9294117647058817</v>
          </cell>
          <cell r="CU18">
            <v>6.4129411764705884</v>
          </cell>
          <cell r="CV18">
            <v>6.7863529411764709</v>
          </cell>
          <cell r="CW18">
            <v>7.1110588235294117</v>
          </cell>
          <cell r="CX18">
            <v>69.251289075630268</v>
          </cell>
        </row>
        <row r="19">
          <cell r="F19" t="str">
            <v>EPC</v>
          </cell>
          <cell r="G19" t="str">
            <v>PC</v>
          </cell>
          <cell r="H19">
            <v>39</v>
          </cell>
          <cell r="I19" t="str">
            <v>C</v>
          </cell>
          <cell r="J19" t="str">
            <v>39C</v>
          </cell>
          <cell r="K19">
            <v>0.33</v>
          </cell>
          <cell r="L19">
            <v>0.66999999999999993</v>
          </cell>
          <cell r="N19">
            <v>2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2.2320000000000002</v>
          </cell>
          <cell r="V19">
            <v>2.5520000000000005</v>
          </cell>
          <cell r="W19">
            <v>2.5600000000000005</v>
          </cell>
          <cell r="X19">
            <v>2.5600000000000005</v>
          </cell>
          <cell r="Y19">
            <v>2.5600000000000005</v>
          </cell>
          <cell r="Z19">
            <v>2.5600000000000005</v>
          </cell>
          <cell r="AA19">
            <v>2.5600000000000005</v>
          </cell>
          <cell r="AB19">
            <v>2.5600000000000005</v>
          </cell>
          <cell r="AC19">
            <v>2.5600000000000005</v>
          </cell>
          <cell r="AD19">
            <v>2.5600000000000005</v>
          </cell>
          <cell r="AE19">
            <v>2.5600000000000005</v>
          </cell>
          <cell r="AF19">
            <v>27.824000000000012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1</v>
          </cell>
          <cell r="AN19">
            <v>2</v>
          </cell>
          <cell r="AO19">
            <v>2</v>
          </cell>
          <cell r="AP19">
            <v>2</v>
          </cell>
          <cell r="AQ19">
            <v>2</v>
          </cell>
          <cell r="AR19">
            <v>2</v>
          </cell>
          <cell r="AS19">
            <v>2</v>
          </cell>
          <cell r="AT19">
            <v>2</v>
          </cell>
          <cell r="AU19">
            <v>2</v>
          </cell>
          <cell r="AV19">
            <v>2</v>
          </cell>
          <cell r="AW19">
            <v>19</v>
          </cell>
          <cell r="AY19">
            <v>2600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2600</v>
          </cell>
          <cell r="BG19">
            <v>5500</v>
          </cell>
          <cell r="BH19">
            <v>5500</v>
          </cell>
          <cell r="BI19">
            <v>5500</v>
          </cell>
          <cell r="BJ19">
            <v>5500</v>
          </cell>
          <cell r="BK19">
            <v>5500</v>
          </cell>
          <cell r="BL19">
            <v>5500</v>
          </cell>
          <cell r="BM19">
            <v>5500</v>
          </cell>
          <cell r="BN19">
            <v>5500</v>
          </cell>
          <cell r="BO19">
            <v>5500</v>
          </cell>
          <cell r="BP19">
            <v>52100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5803.2000000000007</v>
          </cell>
          <cell r="BW19">
            <v>6635.2000000000016</v>
          </cell>
          <cell r="BX19">
            <v>7040.0000000000018</v>
          </cell>
          <cell r="BY19">
            <v>7040.0000000000018</v>
          </cell>
          <cell r="BZ19">
            <v>7040.0000000000018</v>
          </cell>
          <cell r="CA19">
            <v>7040.0000000000018</v>
          </cell>
          <cell r="CB19">
            <v>7040.0000000000018</v>
          </cell>
          <cell r="CC19">
            <v>7040.0000000000018</v>
          </cell>
          <cell r="CD19">
            <v>7040.0000000000018</v>
          </cell>
          <cell r="CE19">
            <v>7040.0000000000018</v>
          </cell>
          <cell r="CF19">
            <v>7040.0000000000018</v>
          </cell>
          <cell r="CG19">
            <v>75798.400000000009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0.7365600000000001</v>
          </cell>
          <cell r="CN19">
            <v>0.84216000000000024</v>
          </cell>
          <cell r="CO19">
            <v>0.77647058823529436</v>
          </cell>
          <cell r="CP19">
            <v>0.77647058823529436</v>
          </cell>
          <cell r="CQ19">
            <v>0.77647058823529436</v>
          </cell>
          <cell r="CR19">
            <v>0.74541176470588255</v>
          </cell>
          <cell r="CS19">
            <v>0.74541176470588255</v>
          </cell>
          <cell r="CT19">
            <v>0.74541176470588255</v>
          </cell>
          <cell r="CU19">
            <v>0.71435294117647075</v>
          </cell>
          <cell r="CV19">
            <v>0.71435294117647075</v>
          </cell>
          <cell r="CW19">
            <v>0.71435294117647075</v>
          </cell>
          <cell r="CX19">
            <v>8.2874258823529434</v>
          </cell>
        </row>
        <row r="20">
          <cell r="F20" t="str">
            <v>EPC</v>
          </cell>
          <cell r="G20" t="str">
            <v>PC</v>
          </cell>
          <cell r="H20">
            <v>50</v>
          </cell>
          <cell r="I20" t="str">
            <v>A</v>
          </cell>
          <cell r="J20" t="str">
            <v>50A</v>
          </cell>
          <cell r="K20">
            <v>0.2</v>
          </cell>
          <cell r="L20">
            <v>0.8</v>
          </cell>
          <cell r="N20">
            <v>3</v>
          </cell>
          <cell r="O20">
            <v>10</v>
          </cell>
          <cell r="P20">
            <v>14</v>
          </cell>
          <cell r="Q20">
            <v>13.896857142857142</v>
          </cell>
          <cell r="R20">
            <v>15.190000000000001</v>
          </cell>
          <cell r="S20">
            <v>19.786857142857141</v>
          </cell>
          <cell r="T20">
            <v>19.326285714285717</v>
          </cell>
          <cell r="U20">
            <v>15.872</v>
          </cell>
          <cell r="V20">
            <v>19.406000000000002</v>
          </cell>
          <cell r="W20">
            <v>19.264000000000003</v>
          </cell>
          <cell r="X20">
            <v>19.776000000000003</v>
          </cell>
          <cell r="Y20">
            <v>19.264000000000003</v>
          </cell>
          <cell r="Z20">
            <v>20.352000000000004</v>
          </cell>
          <cell r="AA20">
            <v>22.207999999999998</v>
          </cell>
          <cell r="AB20">
            <v>22.4</v>
          </cell>
          <cell r="AC20">
            <v>25.28</v>
          </cell>
          <cell r="AD20">
            <v>26.175999999999998</v>
          </cell>
          <cell r="AE20">
            <v>27.392000000000003</v>
          </cell>
          <cell r="AF20">
            <v>256.71628571428573</v>
          </cell>
          <cell r="AH20">
            <v>10</v>
          </cell>
          <cell r="AI20">
            <v>11</v>
          </cell>
          <cell r="AJ20">
            <v>12</v>
          </cell>
          <cell r="AK20">
            <v>14</v>
          </cell>
          <cell r="AL20">
            <v>15</v>
          </cell>
          <cell r="AM20">
            <v>14</v>
          </cell>
          <cell r="AN20">
            <v>15</v>
          </cell>
          <cell r="AO20">
            <v>16</v>
          </cell>
          <cell r="AP20">
            <v>16</v>
          </cell>
          <cell r="AQ20">
            <v>16</v>
          </cell>
          <cell r="AR20">
            <v>17</v>
          </cell>
          <cell r="AS20">
            <v>18</v>
          </cell>
          <cell r="AT20">
            <v>19</v>
          </cell>
          <cell r="AU20">
            <v>20</v>
          </cell>
          <cell r="AV20">
            <v>21</v>
          </cell>
          <cell r="AW20">
            <v>201</v>
          </cell>
          <cell r="AY20">
            <v>2450</v>
          </cell>
          <cell r="BA20">
            <v>24500</v>
          </cell>
          <cell r="BB20">
            <v>26950</v>
          </cell>
          <cell r="BC20">
            <v>29400</v>
          </cell>
          <cell r="BD20">
            <v>34300</v>
          </cell>
          <cell r="BE20">
            <v>36750</v>
          </cell>
          <cell r="BF20">
            <v>34300</v>
          </cell>
          <cell r="BG20">
            <v>39000</v>
          </cell>
          <cell r="BH20">
            <v>41600</v>
          </cell>
          <cell r="BI20">
            <v>41600</v>
          </cell>
          <cell r="BJ20">
            <v>41600</v>
          </cell>
          <cell r="BK20">
            <v>44200</v>
          </cell>
          <cell r="BL20">
            <v>46800</v>
          </cell>
          <cell r="BM20">
            <v>49400</v>
          </cell>
          <cell r="BN20">
            <v>52000</v>
          </cell>
          <cell r="BO20">
            <v>54600</v>
          </cell>
          <cell r="BP20">
            <v>516150</v>
          </cell>
          <cell r="BR20">
            <v>34047.299999999996</v>
          </cell>
          <cell r="BS20">
            <v>37215.5</v>
          </cell>
          <cell r="BT20">
            <v>48477.799999999996</v>
          </cell>
          <cell r="BU20">
            <v>47349.400000000009</v>
          </cell>
          <cell r="BV20">
            <v>38886.400000000001</v>
          </cell>
          <cell r="BW20">
            <v>47544.700000000004</v>
          </cell>
          <cell r="BX20">
            <v>50086.400000000009</v>
          </cell>
          <cell r="BY20">
            <v>51417.600000000006</v>
          </cell>
          <cell r="BZ20">
            <v>50086.400000000009</v>
          </cell>
          <cell r="CA20">
            <v>52915.200000000012</v>
          </cell>
          <cell r="CB20">
            <v>57740.799999999996</v>
          </cell>
          <cell r="CC20">
            <v>58239.999999999993</v>
          </cell>
          <cell r="CD20">
            <v>65728</v>
          </cell>
          <cell r="CE20">
            <v>68057.599999999991</v>
          </cell>
          <cell r="CF20">
            <v>71219.200000000012</v>
          </cell>
          <cell r="CG20">
            <v>659271.69999999995</v>
          </cell>
          <cell r="CI20">
            <v>2.7793714285714284</v>
          </cell>
          <cell r="CJ20">
            <v>3.0380000000000003</v>
          </cell>
          <cell r="CK20">
            <v>3.9573714285714283</v>
          </cell>
          <cell r="CL20">
            <v>3.8652571428571436</v>
          </cell>
          <cell r="CM20">
            <v>3.1744000000000003</v>
          </cell>
          <cell r="CN20">
            <v>3.8812000000000006</v>
          </cell>
          <cell r="CO20">
            <v>3.541176470588236</v>
          </cell>
          <cell r="CP20">
            <v>3.6352941176470597</v>
          </cell>
          <cell r="CQ20">
            <v>3.541176470588236</v>
          </cell>
          <cell r="CR20">
            <v>3.5915294117647067</v>
          </cell>
          <cell r="CS20">
            <v>3.9190588235294119</v>
          </cell>
          <cell r="CT20">
            <v>3.9529411764705884</v>
          </cell>
          <cell r="CU20">
            <v>4.2752941176470589</v>
          </cell>
          <cell r="CV20">
            <v>4.4268235294117648</v>
          </cell>
          <cell r="CW20">
            <v>4.6324705882352948</v>
          </cell>
          <cell r="CX20">
            <v>46.436621848739499</v>
          </cell>
        </row>
        <row r="21">
          <cell r="F21" t="str">
            <v>EPC</v>
          </cell>
          <cell r="G21" t="str">
            <v>PC</v>
          </cell>
          <cell r="H21">
            <v>50</v>
          </cell>
          <cell r="I21" t="str">
            <v>B</v>
          </cell>
          <cell r="J21" t="str">
            <v>50B</v>
          </cell>
          <cell r="K21">
            <v>0.25</v>
          </cell>
          <cell r="L21">
            <v>0.75</v>
          </cell>
          <cell r="N21">
            <v>17</v>
          </cell>
          <cell r="O21">
            <v>14</v>
          </cell>
          <cell r="P21">
            <v>16</v>
          </cell>
          <cell r="Q21">
            <v>17.971142857142858</v>
          </cell>
          <cell r="R21">
            <v>20.398</v>
          </cell>
          <cell r="S21">
            <v>24.543142857142861</v>
          </cell>
          <cell r="T21">
            <v>33.187714285714286</v>
          </cell>
          <cell r="U21">
            <v>34.658000000000001</v>
          </cell>
          <cell r="V21">
            <v>44.368000000000002</v>
          </cell>
          <cell r="W21">
            <v>47.744</v>
          </cell>
          <cell r="X21">
            <v>50.304000000000002</v>
          </cell>
          <cell r="Y21">
            <v>48.832000000000001</v>
          </cell>
          <cell r="Z21">
            <v>49.792000000000002</v>
          </cell>
          <cell r="AA21">
            <v>52.8</v>
          </cell>
          <cell r="AB21">
            <v>54.847999999999999</v>
          </cell>
          <cell r="AC21">
            <v>62.528000000000006</v>
          </cell>
          <cell r="AD21">
            <v>66.240000000000009</v>
          </cell>
          <cell r="AE21">
            <v>69.440000000000012</v>
          </cell>
          <cell r="AF21">
            <v>614.74171428571435</v>
          </cell>
          <cell r="AH21">
            <v>12</v>
          </cell>
          <cell r="AI21">
            <v>13</v>
          </cell>
          <cell r="AJ21">
            <v>15</v>
          </cell>
          <cell r="AK21">
            <v>18</v>
          </cell>
          <cell r="AL21">
            <v>22</v>
          </cell>
          <cell r="AM21">
            <v>26</v>
          </cell>
          <cell r="AN21">
            <v>32</v>
          </cell>
          <cell r="AO21">
            <v>35</v>
          </cell>
          <cell r="AP21">
            <v>38</v>
          </cell>
          <cell r="AQ21">
            <v>38</v>
          </cell>
          <cell r="AR21">
            <v>39</v>
          </cell>
          <cell r="AS21">
            <v>40</v>
          </cell>
          <cell r="AT21">
            <v>43</v>
          </cell>
          <cell r="AU21">
            <v>47</v>
          </cell>
          <cell r="AV21">
            <v>51</v>
          </cell>
          <cell r="AW21">
            <v>429</v>
          </cell>
          <cell r="AY21">
            <v>2620</v>
          </cell>
          <cell r="BA21">
            <v>31440</v>
          </cell>
          <cell r="BB21">
            <v>34060</v>
          </cell>
          <cell r="BC21">
            <v>39300</v>
          </cell>
          <cell r="BD21">
            <v>47160</v>
          </cell>
          <cell r="BE21">
            <v>57640</v>
          </cell>
          <cell r="BF21">
            <v>68120</v>
          </cell>
          <cell r="BG21">
            <v>88640</v>
          </cell>
          <cell r="BH21">
            <v>96950</v>
          </cell>
          <cell r="BI21">
            <v>105260</v>
          </cell>
          <cell r="BJ21">
            <v>105260</v>
          </cell>
          <cell r="BK21">
            <v>108030</v>
          </cell>
          <cell r="BL21">
            <v>110800</v>
          </cell>
          <cell r="BM21">
            <v>119110</v>
          </cell>
          <cell r="BN21">
            <v>130190</v>
          </cell>
          <cell r="BO21">
            <v>141270</v>
          </cell>
          <cell r="BP21">
            <v>1178430</v>
          </cell>
          <cell r="BR21">
            <v>47084.39428571429</v>
          </cell>
          <cell r="BS21">
            <v>53442.76</v>
          </cell>
          <cell r="BT21">
            <v>64303.034285714297</v>
          </cell>
          <cell r="BU21">
            <v>86951.811428571425</v>
          </cell>
          <cell r="BV21">
            <v>90803.96</v>
          </cell>
          <cell r="BW21">
            <v>116244.16</v>
          </cell>
          <cell r="BX21">
            <v>132250.88</v>
          </cell>
          <cell r="BY21">
            <v>139342.08000000002</v>
          </cell>
          <cell r="BZ21">
            <v>135264.64000000001</v>
          </cell>
          <cell r="CA21">
            <v>137923.84</v>
          </cell>
          <cell r="CB21">
            <v>146256</v>
          </cell>
          <cell r="CC21">
            <v>151928.95999999999</v>
          </cell>
          <cell r="CD21">
            <v>173202.56000000003</v>
          </cell>
          <cell r="CE21">
            <v>183484.80000000002</v>
          </cell>
          <cell r="CF21">
            <v>192348.80000000005</v>
          </cell>
          <cell r="CG21">
            <v>1686002.4914285715</v>
          </cell>
          <cell r="CI21">
            <v>4.4927857142857146</v>
          </cell>
          <cell r="CJ21">
            <v>5.0994999999999999</v>
          </cell>
          <cell r="CK21">
            <v>6.1357857142857153</v>
          </cell>
          <cell r="CL21">
            <v>8.2969285714285714</v>
          </cell>
          <cell r="CM21">
            <v>8.6645000000000003</v>
          </cell>
          <cell r="CN21">
            <v>11.092000000000001</v>
          </cell>
          <cell r="CO21">
            <v>10.970588235294118</v>
          </cell>
          <cell r="CP21">
            <v>11.558823529411766</v>
          </cell>
          <cell r="CQ21">
            <v>11.220588235294118</v>
          </cell>
          <cell r="CR21">
            <v>10.983529411764707</v>
          </cell>
          <cell r="CS21">
            <v>11.647058823529413</v>
          </cell>
          <cell r="CT21">
            <v>12.098823529411765</v>
          </cell>
          <cell r="CU21">
            <v>13.218235294117649</v>
          </cell>
          <cell r="CV21">
            <v>14.002941176470593</v>
          </cell>
          <cell r="CW21">
            <v>14.679411764705886</v>
          </cell>
          <cell r="CX21">
            <v>138.43342857142858</v>
          </cell>
        </row>
        <row r="22">
          <cell r="F22" t="str">
            <v>EPC</v>
          </cell>
          <cell r="G22" t="str">
            <v>PC</v>
          </cell>
          <cell r="H22">
            <v>0</v>
          </cell>
          <cell r="I22" t="str">
            <v>B</v>
          </cell>
          <cell r="J22" t="str">
            <v>0B</v>
          </cell>
          <cell r="K22">
            <v>0.25</v>
          </cell>
          <cell r="L22">
            <v>0.75</v>
          </cell>
          <cell r="N22">
            <v>0</v>
          </cell>
          <cell r="O22">
            <v>0</v>
          </cell>
          <cell r="P22">
            <v>6</v>
          </cell>
          <cell r="Q22">
            <v>1.665142857142857</v>
          </cell>
          <cell r="R22">
            <v>1.5854285714285712</v>
          </cell>
          <cell r="S22">
            <v>0.15942857142857142</v>
          </cell>
          <cell r="T22">
            <v>2.2320000000000002</v>
          </cell>
          <cell r="U22">
            <v>4.1539999999999999</v>
          </cell>
          <cell r="V22">
            <v>5.6180000000000003</v>
          </cell>
          <cell r="W22">
            <v>5.76</v>
          </cell>
          <cell r="X22">
            <v>5.76</v>
          </cell>
          <cell r="Y22">
            <v>5.76</v>
          </cell>
          <cell r="Z22">
            <v>5.76</v>
          </cell>
          <cell r="AA22">
            <v>5.76</v>
          </cell>
          <cell r="AB22">
            <v>5.76</v>
          </cell>
          <cell r="AC22">
            <v>8.0640000000000001</v>
          </cell>
          <cell r="AD22">
            <v>8.32</v>
          </cell>
          <cell r="AE22">
            <v>8.32</v>
          </cell>
          <cell r="AF22">
            <v>71.268000000000001</v>
          </cell>
          <cell r="AH22">
            <v>3</v>
          </cell>
          <cell r="AI22">
            <v>2</v>
          </cell>
          <cell r="AJ22">
            <v>1</v>
          </cell>
          <cell r="AK22">
            <v>1</v>
          </cell>
          <cell r="AL22">
            <v>1</v>
          </cell>
          <cell r="AM22">
            <v>3</v>
          </cell>
          <cell r="AN22">
            <v>4</v>
          </cell>
          <cell r="AO22">
            <v>4</v>
          </cell>
          <cell r="AP22">
            <v>4</v>
          </cell>
          <cell r="AQ22">
            <v>4</v>
          </cell>
          <cell r="AR22">
            <v>4</v>
          </cell>
          <cell r="AS22">
            <v>4</v>
          </cell>
          <cell r="AT22">
            <v>5</v>
          </cell>
          <cell r="AU22">
            <v>6</v>
          </cell>
          <cell r="AV22">
            <v>6</v>
          </cell>
          <cell r="AW22">
            <v>46</v>
          </cell>
          <cell r="AY22">
            <v>2600</v>
          </cell>
          <cell r="BA22">
            <v>7800</v>
          </cell>
          <cell r="BB22">
            <v>5200</v>
          </cell>
          <cell r="BC22">
            <v>2600</v>
          </cell>
          <cell r="BD22">
            <v>2600</v>
          </cell>
          <cell r="BE22">
            <v>2600</v>
          </cell>
          <cell r="BF22">
            <v>7800</v>
          </cell>
          <cell r="BG22">
            <v>11000</v>
          </cell>
          <cell r="BH22">
            <v>11000</v>
          </cell>
          <cell r="BI22">
            <v>11000</v>
          </cell>
          <cell r="BJ22">
            <v>11000</v>
          </cell>
          <cell r="BK22">
            <v>11000</v>
          </cell>
          <cell r="BL22">
            <v>11000</v>
          </cell>
          <cell r="BM22">
            <v>13750</v>
          </cell>
          <cell r="BN22">
            <v>16500</v>
          </cell>
          <cell r="BO22">
            <v>16500</v>
          </cell>
          <cell r="BP22">
            <v>125750</v>
          </cell>
          <cell r="BR22">
            <v>4329.3714285714286</v>
          </cell>
          <cell r="BS22">
            <v>4122.114285714285</v>
          </cell>
          <cell r="BT22">
            <v>414.51428571428568</v>
          </cell>
          <cell r="BU22">
            <v>5803.2000000000007</v>
          </cell>
          <cell r="BV22">
            <v>10800.4</v>
          </cell>
          <cell r="BW22">
            <v>14606.800000000001</v>
          </cell>
          <cell r="BX22">
            <v>15840</v>
          </cell>
          <cell r="BY22">
            <v>15840</v>
          </cell>
          <cell r="BZ22">
            <v>15840</v>
          </cell>
          <cell r="CA22">
            <v>15840</v>
          </cell>
          <cell r="CB22">
            <v>15840</v>
          </cell>
          <cell r="CC22">
            <v>15840</v>
          </cell>
          <cell r="CD22">
            <v>22176</v>
          </cell>
          <cell r="CE22">
            <v>22880</v>
          </cell>
          <cell r="CF22">
            <v>22880</v>
          </cell>
          <cell r="CG22">
            <v>194186.4</v>
          </cell>
          <cell r="CI22">
            <v>0.41628571428571426</v>
          </cell>
          <cell r="CJ22">
            <v>0.3963571428571428</v>
          </cell>
          <cell r="CK22">
            <v>3.9857142857142855E-2</v>
          </cell>
          <cell r="CL22">
            <v>0.55800000000000005</v>
          </cell>
          <cell r="CM22">
            <v>1.0385</v>
          </cell>
          <cell r="CN22">
            <v>1.4045000000000001</v>
          </cell>
          <cell r="CO22">
            <v>1.3235294117647058</v>
          </cell>
          <cell r="CP22">
            <v>1.3235294117647058</v>
          </cell>
          <cell r="CQ22">
            <v>1.3235294117647058</v>
          </cell>
          <cell r="CR22">
            <v>1.2705882352941178</v>
          </cell>
          <cell r="CS22">
            <v>1.2705882352941178</v>
          </cell>
          <cell r="CT22">
            <v>1.2705882352941178</v>
          </cell>
          <cell r="CU22">
            <v>1.7047058823529413</v>
          </cell>
          <cell r="CV22">
            <v>1.7588235294117649</v>
          </cell>
          <cell r="CW22">
            <v>1.7588235294117649</v>
          </cell>
          <cell r="CX22">
            <v>16.005705882352945</v>
          </cell>
        </row>
        <row r="23">
          <cell r="F23" t="str">
            <v>EPC</v>
          </cell>
          <cell r="G23" t="str">
            <v>PC</v>
          </cell>
          <cell r="H23">
            <v>50</v>
          </cell>
          <cell r="I23" t="str">
            <v>C</v>
          </cell>
          <cell r="J23" t="str">
            <v>50C</v>
          </cell>
          <cell r="K23">
            <v>0.25</v>
          </cell>
          <cell r="L23">
            <v>0.75</v>
          </cell>
          <cell r="N23">
            <v>3</v>
          </cell>
          <cell r="O23">
            <v>4</v>
          </cell>
          <cell r="P23">
            <v>1</v>
          </cell>
          <cell r="Q23">
            <v>3.4542857142857142</v>
          </cell>
          <cell r="R23">
            <v>5.1459999999999999</v>
          </cell>
          <cell r="S23">
            <v>8.1042857142857141</v>
          </cell>
          <cell r="T23">
            <v>6.4214285714285717</v>
          </cell>
          <cell r="U23">
            <v>1.7360000000000002</v>
          </cell>
          <cell r="V23">
            <v>0.124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8.281428571428572</v>
          </cell>
          <cell r="AH23">
            <v>2</v>
          </cell>
          <cell r="AI23">
            <v>2</v>
          </cell>
          <cell r="AJ23">
            <v>3</v>
          </cell>
          <cell r="AK23">
            <v>5</v>
          </cell>
          <cell r="AL23">
            <v>5</v>
          </cell>
          <cell r="AM23">
            <v>3</v>
          </cell>
          <cell r="AN23">
            <v>1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14</v>
          </cell>
          <cell r="AY23">
            <v>2600</v>
          </cell>
          <cell r="BA23">
            <v>5200</v>
          </cell>
          <cell r="BB23">
            <v>5200</v>
          </cell>
          <cell r="BC23">
            <v>7800</v>
          </cell>
          <cell r="BD23">
            <v>13000</v>
          </cell>
          <cell r="BE23">
            <v>13000</v>
          </cell>
          <cell r="BF23">
            <v>7800</v>
          </cell>
          <cell r="BG23">
            <v>2750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36550</v>
          </cell>
          <cell r="BR23">
            <v>8981.1428571428569</v>
          </cell>
          <cell r="BS23">
            <v>13379.6</v>
          </cell>
          <cell r="BT23">
            <v>21071.142857142855</v>
          </cell>
          <cell r="BU23">
            <v>16695.714285714286</v>
          </cell>
          <cell r="BV23">
            <v>4513.6000000000004</v>
          </cell>
          <cell r="BW23">
            <v>322.39999999999998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21531.71428571429</v>
          </cell>
          <cell r="CI23">
            <v>0.86357142857142855</v>
          </cell>
          <cell r="CJ23">
            <v>1.2865</v>
          </cell>
          <cell r="CK23">
            <v>2.0260714285714285</v>
          </cell>
          <cell r="CL23">
            <v>1.6053571428571429</v>
          </cell>
          <cell r="CM23">
            <v>0.43400000000000005</v>
          </cell>
          <cell r="CN23">
            <v>3.1E-2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2.070357142857143</v>
          </cell>
        </row>
        <row r="24">
          <cell r="F24" t="str">
            <v>EPC</v>
          </cell>
          <cell r="G24" t="str">
            <v>PC</v>
          </cell>
          <cell r="H24">
            <v>51</v>
          </cell>
          <cell r="I24" t="str">
            <v>A</v>
          </cell>
          <cell r="J24" t="str">
            <v>51A</v>
          </cell>
          <cell r="K24">
            <v>0.25</v>
          </cell>
          <cell r="L24">
            <v>0.75</v>
          </cell>
          <cell r="N24">
            <v>1</v>
          </cell>
          <cell r="O24">
            <v>0</v>
          </cell>
          <cell r="P24">
            <v>0</v>
          </cell>
          <cell r="Q24">
            <v>1.6740000000000002</v>
          </cell>
          <cell r="R24">
            <v>0.18600000000000003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H24">
            <v>0</v>
          </cell>
          <cell r="AI24">
            <v>1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Y24">
            <v>2800</v>
          </cell>
          <cell r="BA24">
            <v>0</v>
          </cell>
          <cell r="BB24">
            <v>2800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R24">
            <v>4687.2000000000007</v>
          </cell>
          <cell r="BS24">
            <v>520.80000000000007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I24">
            <v>0.41850000000000004</v>
          </cell>
          <cell r="CJ24">
            <v>4.6500000000000007E-2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</row>
        <row r="25">
          <cell r="F25" t="str">
            <v>EPC</v>
          </cell>
          <cell r="G25" t="str">
            <v>PC</v>
          </cell>
          <cell r="H25">
            <v>51</v>
          </cell>
          <cell r="I25" t="str">
            <v>C</v>
          </cell>
          <cell r="J25" t="str">
            <v>51C</v>
          </cell>
          <cell r="K25">
            <v>0.2</v>
          </cell>
          <cell r="L25">
            <v>0.8</v>
          </cell>
          <cell r="N25">
            <v>0</v>
          </cell>
          <cell r="O25">
            <v>2</v>
          </cell>
          <cell r="P25">
            <v>0</v>
          </cell>
          <cell r="Q25">
            <v>1.8205714285714283</v>
          </cell>
          <cell r="R25">
            <v>2.4780000000000002</v>
          </cell>
          <cell r="S25">
            <v>0.40457142857142853</v>
          </cell>
          <cell r="T25">
            <v>1.6098571428571429</v>
          </cell>
          <cell r="U25">
            <v>2.3010000000000002</v>
          </cell>
          <cell r="V25">
            <v>2.4320000000000004</v>
          </cell>
          <cell r="W25">
            <v>2.9889999999999999</v>
          </cell>
          <cell r="X25">
            <v>3.0500000000000003</v>
          </cell>
          <cell r="Y25">
            <v>2.5010000000000003</v>
          </cell>
          <cell r="Z25">
            <v>2.4400000000000004</v>
          </cell>
          <cell r="AA25">
            <v>2.4400000000000004</v>
          </cell>
          <cell r="AB25">
            <v>4.6360000000000001</v>
          </cell>
          <cell r="AC25">
            <v>5.4290000000000003</v>
          </cell>
          <cell r="AD25">
            <v>5.49</v>
          </cell>
          <cell r="AE25">
            <v>5.49</v>
          </cell>
          <cell r="AF25">
            <v>40.807857142857152</v>
          </cell>
          <cell r="AH25">
            <v>1</v>
          </cell>
          <cell r="AI25">
            <v>1</v>
          </cell>
          <cell r="AJ25">
            <v>1</v>
          </cell>
          <cell r="AK25">
            <v>1</v>
          </cell>
          <cell r="AL25">
            <v>1</v>
          </cell>
          <cell r="AM25">
            <v>2</v>
          </cell>
          <cell r="AN25">
            <v>2</v>
          </cell>
          <cell r="AO25">
            <v>2</v>
          </cell>
          <cell r="AP25">
            <v>2</v>
          </cell>
          <cell r="AQ25">
            <v>2</v>
          </cell>
          <cell r="AR25">
            <v>2</v>
          </cell>
          <cell r="AS25">
            <v>2</v>
          </cell>
          <cell r="AT25">
            <v>3</v>
          </cell>
          <cell r="AU25">
            <v>4</v>
          </cell>
          <cell r="AV25">
            <v>4</v>
          </cell>
          <cell r="AW25">
            <v>27</v>
          </cell>
          <cell r="AY25">
            <v>2600</v>
          </cell>
          <cell r="BA25">
            <v>2600</v>
          </cell>
          <cell r="BB25">
            <v>2600</v>
          </cell>
          <cell r="BC25">
            <v>2600</v>
          </cell>
          <cell r="BD25">
            <v>2600</v>
          </cell>
          <cell r="BE25">
            <v>2600</v>
          </cell>
          <cell r="BF25">
            <v>5200</v>
          </cell>
          <cell r="BG25">
            <v>5500</v>
          </cell>
          <cell r="BH25">
            <v>5500</v>
          </cell>
          <cell r="BI25">
            <v>5500</v>
          </cell>
          <cell r="BJ25">
            <v>5500</v>
          </cell>
          <cell r="BK25">
            <v>5500</v>
          </cell>
          <cell r="BL25">
            <v>5500</v>
          </cell>
          <cell r="BM25">
            <v>8250</v>
          </cell>
          <cell r="BN25">
            <v>11000</v>
          </cell>
          <cell r="BO25">
            <v>11000</v>
          </cell>
          <cell r="BP25">
            <v>73650</v>
          </cell>
          <cell r="BR25">
            <v>4733.4857142857136</v>
          </cell>
          <cell r="BS25">
            <v>6442.8</v>
          </cell>
          <cell r="BT25">
            <v>1051.8857142857141</v>
          </cell>
          <cell r="BU25">
            <v>4185.6285714285714</v>
          </cell>
          <cell r="BV25">
            <v>5982.6</v>
          </cell>
          <cell r="BW25">
            <v>6323.2000000000007</v>
          </cell>
          <cell r="BX25">
            <v>8219.75</v>
          </cell>
          <cell r="BY25">
            <v>8387.5</v>
          </cell>
          <cell r="BZ25">
            <v>6877.7500000000009</v>
          </cell>
          <cell r="CA25">
            <v>6710.0000000000009</v>
          </cell>
          <cell r="CB25">
            <v>6710.0000000000009</v>
          </cell>
          <cell r="CC25">
            <v>12749</v>
          </cell>
          <cell r="CD25">
            <v>14929.75</v>
          </cell>
          <cell r="CE25">
            <v>15097.5</v>
          </cell>
          <cell r="CF25">
            <v>15097.5</v>
          </cell>
          <cell r="CG25">
            <v>111270.17857142858</v>
          </cell>
          <cell r="CI25">
            <v>0.36411428571428567</v>
          </cell>
          <cell r="CJ25">
            <v>0.49560000000000004</v>
          </cell>
          <cell r="CK25">
            <v>8.0914285714285716E-2</v>
          </cell>
          <cell r="CL25">
            <v>0.32197142857142858</v>
          </cell>
          <cell r="CM25">
            <v>0.46020000000000005</v>
          </cell>
          <cell r="CN25">
            <v>0.48640000000000011</v>
          </cell>
          <cell r="CO25">
            <v>0.5494485294117647</v>
          </cell>
          <cell r="CP25">
            <v>0.56066176470588247</v>
          </cell>
          <cell r="CQ25">
            <v>0.45974264705882362</v>
          </cell>
          <cell r="CR25">
            <v>0.43058823529411777</v>
          </cell>
          <cell r="CS25">
            <v>0.43058823529411777</v>
          </cell>
          <cell r="CT25">
            <v>0.81811764705882362</v>
          </cell>
          <cell r="CU25">
            <v>0.91813970588235305</v>
          </cell>
          <cell r="CV25">
            <v>0.9284558823529413</v>
          </cell>
          <cell r="CW25">
            <v>0.9284558823529413</v>
          </cell>
          <cell r="CX25">
            <v>7.2927699579831948</v>
          </cell>
        </row>
        <row r="26">
          <cell r="F26" t="str">
            <v>EPC</v>
          </cell>
          <cell r="G26" t="str">
            <v>PC</v>
          </cell>
          <cell r="H26">
            <v>52</v>
          </cell>
          <cell r="I26" t="str">
            <v>A</v>
          </cell>
          <cell r="J26" t="str">
            <v>52A</v>
          </cell>
          <cell r="K26">
            <v>0.2</v>
          </cell>
          <cell r="L26">
            <v>0.8</v>
          </cell>
          <cell r="N26">
            <v>0</v>
          </cell>
          <cell r="O26">
            <v>2</v>
          </cell>
          <cell r="P26">
            <v>1</v>
          </cell>
          <cell r="Q26">
            <v>0.59000000000000008</v>
          </cell>
          <cell r="R26">
            <v>0.43828571428571428</v>
          </cell>
          <cell r="S26">
            <v>2.3178571428571431</v>
          </cell>
          <cell r="T26">
            <v>1.3148571428571429</v>
          </cell>
          <cell r="U26">
            <v>0.11799999999999999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1.4328571428571428</v>
          </cell>
          <cell r="AH26">
            <v>1</v>
          </cell>
          <cell r="AI26">
            <v>1</v>
          </cell>
          <cell r="AJ26">
            <v>1</v>
          </cell>
          <cell r="AK26">
            <v>1</v>
          </cell>
          <cell r="AL26">
            <v>1</v>
          </cell>
          <cell r="AM26">
            <v>1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3</v>
          </cell>
          <cell r="AY26">
            <v>2600</v>
          </cell>
          <cell r="BA26">
            <v>2600</v>
          </cell>
          <cell r="BB26">
            <v>2600</v>
          </cell>
          <cell r="BC26">
            <v>2600</v>
          </cell>
          <cell r="BD26">
            <v>2600</v>
          </cell>
          <cell r="BE26">
            <v>2600</v>
          </cell>
          <cell r="BF26">
            <v>2600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7800</v>
          </cell>
          <cell r="BR26">
            <v>1534.0000000000002</v>
          </cell>
          <cell r="BS26">
            <v>1139.5428571428572</v>
          </cell>
          <cell r="BT26">
            <v>6026.4285714285716</v>
          </cell>
          <cell r="BU26">
            <v>3418.6285714285718</v>
          </cell>
          <cell r="BV26">
            <v>306.8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3725.428571428572</v>
          </cell>
          <cell r="CI26">
            <v>0.11800000000000002</v>
          </cell>
          <cell r="CJ26">
            <v>8.7657142857142864E-2</v>
          </cell>
          <cell r="CK26">
            <v>0.46357142857142863</v>
          </cell>
          <cell r="CL26">
            <v>0.26297142857142858</v>
          </cell>
          <cell r="CM26">
            <v>2.3599999999999999E-2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0.28657142857142859</v>
          </cell>
        </row>
        <row r="27">
          <cell r="F27" t="str">
            <v>EPC</v>
          </cell>
          <cell r="G27" t="str">
            <v>PC</v>
          </cell>
          <cell r="H27">
            <v>52</v>
          </cell>
          <cell r="I27" t="str">
            <v>B</v>
          </cell>
          <cell r="J27" t="str">
            <v>52B</v>
          </cell>
          <cell r="K27">
            <v>0.2</v>
          </cell>
          <cell r="L27">
            <v>0.8</v>
          </cell>
          <cell r="N27">
            <v>1</v>
          </cell>
          <cell r="O27">
            <v>1</v>
          </cell>
          <cell r="P27">
            <v>1</v>
          </cell>
          <cell r="Q27">
            <v>2.4695714285714288</v>
          </cell>
          <cell r="R27">
            <v>2.5369999999999999</v>
          </cell>
          <cell r="S27">
            <v>4.1215714285714284</v>
          </cell>
          <cell r="T27">
            <v>5.2088571428571431</v>
          </cell>
          <cell r="U27">
            <v>4.7789999999999999</v>
          </cell>
          <cell r="V27">
            <v>5.9619999999999997</v>
          </cell>
          <cell r="W27">
            <v>6.1000000000000005</v>
          </cell>
          <cell r="X27">
            <v>5.5510000000000002</v>
          </cell>
          <cell r="Y27">
            <v>6.5880000000000001</v>
          </cell>
          <cell r="Z27">
            <v>7.2590000000000003</v>
          </cell>
          <cell r="AA27">
            <v>7.8690000000000007</v>
          </cell>
          <cell r="AB27">
            <v>7.9300000000000006</v>
          </cell>
          <cell r="AC27">
            <v>7.9300000000000006</v>
          </cell>
          <cell r="AD27">
            <v>7.9300000000000006</v>
          </cell>
          <cell r="AE27">
            <v>9.0279999999999987</v>
          </cell>
          <cell r="AF27">
            <v>82.134857142857157</v>
          </cell>
          <cell r="AH27">
            <v>1</v>
          </cell>
          <cell r="AI27">
            <v>2</v>
          </cell>
          <cell r="AJ27">
            <v>2</v>
          </cell>
          <cell r="AK27">
            <v>3</v>
          </cell>
          <cell r="AL27">
            <v>4</v>
          </cell>
          <cell r="AM27">
            <v>4</v>
          </cell>
          <cell r="AN27">
            <v>5</v>
          </cell>
          <cell r="AO27">
            <v>5</v>
          </cell>
          <cell r="AP27">
            <v>5</v>
          </cell>
          <cell r="AQ27">
            <v>5</v>
          </cell>
          <cell r="AR27">
            <v>6</v>
          </cell>
          <cell r="AS27">
            <v>6</v>
          </cell>
          <cell r="AT27">
            <v>7</v>
          </cell>
          <cell r="AU27">
            <v>7</v>
          </cell>
          <cell r="AV27">
            <v>7</v>
          </cell>
          <cell r="AW27">
            <v>64</v>
          </cell>
          <cell r="AY27">
            <v>2600</v>
          </cell>
          <cell r="BA27">
            <v>2600</v>
          </cell>
          <cell r="BB27">
            <v>5200</v>
          </cell>
          <cell r="BC27">
            <v>5200</v>
          </cell>
          <cell r="BD27">
            <v>7800</v>
          </cell>
          <cell r="BE27">
            <v>10400</v>
          </cell>
          <cell r="BF27">
            <v>10400</v>
          </cell>
          <cell r="BG27">
            <v>13750</v>
          </cell>
          <cell r="BH27">
            <v>13750</v>
          </cell>
          <cell r="BI27">
            <v>13750</v>
          </cell>
          <cell r="BJ27">
            <v>13750</v>
          </cell>
          <cell r="BK27">
            <v>16500</v>
          </cell>
          <cell r="BL27">
            <v>16500</v>
          </cell>
          <cell r="BM27">
            <v>19250</v>
          </cell>
          <cell r="BN27">
            <v>19250</v>
          </cell>
          <cell r="BO27">
            <v>19250</v>
          </cell>
          <cell r="BP27">
            <v>174350</v>
          </cell>
          <cell r="BR27">
            <v>6420.885714285715</v>
          </cell>
          <cell r="BS27">
            <v>6596.2</v>
          </cell>
          <cell r="BT27">
            <v>10716.085714285713</v>
          </cell>
          <cell r="BU27">
            <v>13543.028571428573</v>
          </cell>
          <cell r="BV27">
            <v>12425.4</v>
          </cell>
          <cell r="BW27">
            <v>15501.199999999999</v>
          </cell>
          <cell r="BX27">
            <v>16775</v>
          </cell>
          <cell r="BY27">
            <v>15265.25</v>
          </cell>
          <cell r="BZ27">
            <v>18117</v>
          </cell>
          <cell r="CA27">
            <v>19962.25</v>
          </cell>
          <cell r="CB27">
            <v>21639.75</v>
          </cell>
          <cell r="CC27">
            <v>21807.5</v>
          </cell>
          <cell r="CD27">
            <v>21807.5</v>
          </cell>
          <cell r="CE27">
            <v>21807.5</v>
          </cell>
          <cell r="CF27">
            <v>24826.999999999996</v>
          </cell>
          <cell r="CG27">
            <v>223478.37857142856</v>
          </cell>
          <cell r="CI27">
            <v>0.49391428571428575</v>
          </cell>
          <cell r="CJ27">
            <v>0.50739999999999996</v>
          </cell>
          <cell r="CK27">
            <v>0.82431428571428578</v>
          </cell>
          <cell r="CL27">
            <v>1.0417714285714286</v>
          </cell>
          <cell r="CM27">
            <v>0.95579999999999998</v>
          </cell>
          <cell r="CN27">
            <v>1.1923999999999999</v>
          </cell>
          <cell r="CO27">
            <v>1.1213235294117649</v>
          </cell>
          <cell r="CP27">
            <v>1.020404411764706</v>
          </cell>
          <cell r="CQ27">
            <v>1.211029411764706</v>
          </cell>
          <cell r="CR27">
            <v>1.2810000000000001</v>
          </cell>
          <cell r="CS27">
            <v>1.3886470588235296</v>
          </cell>
          <cell r="CT27">
            <v>1.3994117647058826</v>
          </cell>
          <cell r="CU27">
            <v>1.3411029411764708</v>
          </cell>
          <cell r="CV27">
            <v>1.3411029411764708</v>
          </cell>
          <cell r="CW27">
            <v>1.5267941176470587</v>
          </cell>
          <cell r="CX27">
            <v>14.820787605042019</v>
          </cell>
        </row>
        <row r="28">
          <cell r="F28" t="str">
            <v>EPC</v>
          </cell>
          <cell r="G28" t="str">
            <v>PC</v>
          </cell>
          <cell r="H28">
            <v>52</v>
          </cell>
          <cell r="I28" t="str">
            <v>C</v>
          </cell>
          <cell r="J28" t="str">
            <v>52C</v>
          </cell>
          <cell r="K28">
            <v>0.2</v>
          </cell>
          <cell r="L28">
            <v>0.8</v>
          </cell>
          <cell r="N28">
            <v>3</v>
          </cell>
          <cell r="O28">
            <v>6</v>
          </cell>
          <cell r="P28">
            <v>4</v>
          </cell>
          <cell r="Q28">
            <v>6.4057142857142857</v>
          </cell>
          <cell r="R28">
            <v>7.4930000000000003</v>
          </cell>
          <cell r="S28">
            <v>7.5857142857142863</v>
          </cell>
          <cell r="T28">
            <v>9.2545714285714293</v>
          </cell>
          <cell r="U28">
            <v>9.9710000000000001</v>
          </cell>
          <cell r="V28">
            <v>13.081</v>
          </cell>
          <cell r="W28">
            <v>12.871000000000002</v>
          </cell>
          <cell r="X28">
            <v>13.359</v>
          </cell>
          <cell r="Y28">
            <v>12.871000000000002</v>
          </cell>
          <cell r="Z28">
            <v>14.457000000000001</v>
          </cell>
          <cell r="AA28">
            <v>16.286999999999999</v>
          </cell>
          <cell r="AB28">
            <v>15.921000000000001</v>
          </cell>
          <cell r="AC28">
            <v>16.408999999999999</v>
          </cell>
          <cell r="AD28">
            <v>16.47</v>
          </cell>
          <cell r="AE28">
            <v>18.116999999999997</v>
          </cell>
          <cell r="AF28">
            <v>169.06857142857143</v>
          </cell>
          <cell r="AH28">
            <v>4</v>
          </cell>
          <cell r="AI28">
            <v>5</v>
          </cell>
          <cell r="AJ28">
            <v>6</v>
          </cell>
          <cell r="AK28">
            <v>6</v>
          </cell>
          <cell r="AL28">
            <v>7</v>
          </cell>
          <cell r="AM28">
            <v>8</v>
          </cell>
          <cell r="AN28">
            <v>10</v>
          </cell>
          <cell r="AO28">
            <v>10</v>
          </cell>
          <cell r="AP28">
            <v>11</v>
          </cell>
          <cell r="AQ28">
            <v>11</v>
          </cell>
          <cell r="AR28">
            <v>12</v>
          </cell>
          <cell r="AS28">
            <v>13</v>
          </cell>
          <cell r="AT28">
            <v>13</v>
          </cell>
          <cell r="AU28">
            <v>14</v>
          </cell>
          <cell r="AV28">
            <v>14</v>
          </cell>
          <cell r="AW28">
            <v>129</v>
          </cell>
          <cell r="AY28">
            <v>2950</v>
          </cell>
          <cell r="AZ28">
            <v>2950</v>
          </cell>
          <cell r="BA28">
            <v>11800</v>
          </cell>
          <cell r="BB28">
            <v>14750</v>
          </cell>
          <cell r="BC28">
            <v>17700</v>
          </cell>
          <cell r="BD28">
            <v>17700</v>
          </cell>
          <cell r="BE28">
            <v>20650</v>
          </cell>
          <cell r="BF28">
            <v>23600</v>
          </cell>
          <cell r="BG28">
            <v>31000</v>
          </cell>
          <cell r="BH28">
            <v>31000</v>
          </cell>
          <cell r="BI28">
            <v>34100</v>
          </cell>
          <cell r="BJ28">
            <v>34100</v>
          </cell>
          <cell r="BK28">
            <v>37200</v>
          </cell>
          <cell r="BL28">
            <v>40300</v>
          </cell>
          <cell r="BM28">
            <v>40300</v>
          </cell>
          <cell r="BN28">
            <v>43400</v>
          </cell>
          <cell r="BO28">
            <v>43400</v>
          </cell>
          <cell r="BP28">
            <v>396750</v>
          </cell>
          <cell r="BR28">
            <v>18896.857142857141</v>
          </cell>
          <cell r="BS28">
            <v>22104.350000000002</v>
          </cell>
          <cell r="BT28">
            <v>22377.857142857145</v>
          </cell>
          <cell r="BU28">
            <v>27300.985714285718</v>
          </cell>
          <cell r="BV28">
            <v>29414.45</v>
          </cell>
          <cell r="BW28">
            <v>38588.949999999997</v>
          </cell>
          <cell r="BX28">
            <v>39900.100000000006</v>
          </cell>
          <cell r="BY28">
            <v>41412.9</v>
          </cell>
          <cell r="BZ28">
            <v>39900.100000000006</v>
          </cell>
          <cell r="CA28">
            <v>44816.700000000004</v>
          </cell>
          <cell r="CB28">
            <v>50489.7</v>
          </cell>
          <cell r="CC28">
            <v>49355.100000000006</v>
          </cell>
          <cell r="CD28">
            <v>50867.899999999994</v>
          </cell>
          <cell r="CE28">
            <v>51057</v>
          </cell>
          <cell r="CF28">
            <v>56162.69999999999</v>
          </cell>
          <cell r="CG28">
            <v>519266.58571428579</v>
          </cell>
          <cell r="CI28">
            <v>1.2811428571428571</v>
          </cell>
          <cell r="CJ28">
            <v>1.4986000000000002</v>
          </cell>
          <cell r="CK28">
            <v>1.5171428571428573</v>
          </cell>
          <cell r="CL28">
            <v>1.850914285714286</v>
          </cell>
          <cell r="CM28">
            <v>1.9942000000000002</v>
          </cell>
          <cell r="CN28">
            <v>2.6162000000000001</v>
          </cell>
          <cell r="CO28">
            <v>2.3659926470588242</v>
          </cell>
          <cell r="CP28">
            <v>2.455698529411765</v>
          </cell>
          <cell r="CQ28">
            <v>2.3659926470588242</v>
          </cell>
          <cell r="CR28">
            <v>2.5512352941176473</v>
          </cell>
          <cell r="CS28">
            <v>2.8741764705882353</v>
          </cell>
          <cell r="CT28">
            <v>2.8095882352941182</v>
          </cell>
          <cell r="CU28">
            <v>2.7750514705882354</v>
          </cell>
          <cell r="CV28">
            <v>2.7853676470588233</v>
          </cell>
          <cell r="CW28">
            <v>3.0639044117647054</v>
          </cell>
          <cell r="CX28">
            <v>30.508321638655463</v>
          </cell>
        </row>
        <row r="29">
          <cell r="F29" t="str">
            <v>EPC</v>
          </cell>
          <cell r="G29" t="str">
            <v>PC</v>
          </cell>
          <cell r="H29">
            <v>52</v>
          </cell>
          <cell r="I29" t="str">
            <v>D</v>
          </cell>
          <cell r="J29" t="str">
            <v>52D</v>
          </cell>
          <cell r="K29">
            <v>0.25</v>
          </cell>
          <cell r="L29">
            <v>0.75</v>
          </cell>
          <cell r="N29">
            <v>17</v>
          </cell>
          <cell r="O29">
            <v>10</v>
          </cell>
          <cell r="P29">
            <v>17</v>
          </cell>
          <cell r="Q29">
            <v>20.309428571428572</v>
          </cell>
          <cell r="R29">
            <v>25.880571428571429</v>
          </cell>
          <cell r="S29">
            <v>31.177142857142854</v>
          </cell>
          <cell r="T29">
            <v>33.860857142857142</v>
          </cell>
          <cell r="U29">
            <v>31.867999999999999</v>
          </cell>
          <cell r="V29">
            <v>40.026000000000003</v>
          </cell>
          <cell r="W29">
            <v>39.231999999999999</v>
          </cell>
          <cell r="X29">
            <v>39.040000000000006</v>
          </cell>
          <cell r="Y29">
            <v>40.192000000000007</v>
          </cell>
          <cell r="Z29">
            <v>43.776000000000003</v>
          </cell>
          <cell r="AA29">
            <v>47.040000000000006</v>
          </cell>
          <cell r="AB29">
            <v>47.936000000000007</v>
          </cell>
          <cell r="AC29">
            <v>50.879999999999995</v>
          </cell>
          <cell r="AD29">
            <v>51.776000000000003</v>
          </cell>
          <cell r="AE29">
            <v>57.6</v>
          </cell>
          <cell r="AF29">
            <v>523.22685714285717</v>
          </cell>
          <cell r="AH29">
            <v>12</v>
          </cell>
          <cell r="AI29">
            <v>14</v>
          </cell>
          <cell r="AJ29">
            <v>18</v>
          </cell>
          <cell r="AK29">
            <v>22</v>
          </cell>
          <cell r="AL29">
            <v>24</v>
          </cell>
          <cell r="AM29">
            <v>25</v>
          </cell>
          <cell r="AN29">
            <v>29</v>
          </cell>
          <cell r="AO29">
            <v>30</v>
          </cell>
          <cell r="AP29">
            <v>30</v>
          </cell>
          <cell r="AQ29">
            <v>31</v>
          </cell>
          <cell r="AR29">
            <v>33</v>
          </cell>
          <cell r="AS29">
            <v>36</v>
          </cell>
          <cell r="AT29">
            <v>38</v>
          </cell>
          <cell r="AU29">
            <v>39</v>
          </cell>
          <cell r="AV29">
            <v>41</v>
          </cell>
          <cell r="AW29">
            <v>378</v>
          </cell>
          <cell r="AY29">
            <v>2800</v>
          </cell>
          <cell r="BA29">
            <v>33600</v>
          </cell>
          <cell r="BB29">
            <v>39200</v>
          </cell>
          <cell r="BC29">
            <v>50400</v>
          </cell>
          <cell r="BD29">
            <v>61600</v>
          </cell>
          <cell r="BE29">
            <v>67200</v>
          </cell>
          <cell r="BF29">
            <v>70000</v>
          </cell>
          <cell r="BG29">
            <v>85550</v>
          </cell>
          <cell r="BH29">
            <v>88500</v>
          </cell>
          <cell r="BI29">
            <v>88500</v>
          </cell>
          <cell r="BJ29">
            <v>91450</v>
          </cell>
          <cell r="BK29">
            <v>97350</v>
          </cell>
          <cell r="BL29">
            <v>106200</v>
          </cell>
          <cell r="BM29">
            <v>112100</v>
          </cell>
          <cell r="BN29">
            <v>115050</v>
          </cell>
          <cell r="BO29">
            <v>120950</v>
          </cell>
          <cell r="BP29">
            <v>1104450</v>
          </cell>
          <cell r="BR29">
            <v>56866.400000000001</v>
          </cell>
          <cell r="BS29">
            <v>72465.600000000006</v>
          </cell>
          <cell r="BT29">
            <v>87295.999999999985</v>
          </cell>
          <cell r="BU29">
            <v>94810.4</v>
          </cell>
          <cell r="BV29">
            <v>89230.399999999994</v>
          </cell>
          <cell r="BW29">
            <v>112072.8</v>
          </cell>
          <cell r="BX29">
            <v>115734.39999999999</v>
          </cell>
          <cell r="BY29">
            <v>115168.00000000001</v>
          </cell>
          <cell r="BZ29">
            <v>118566.40000000002</v>
          </cell>
          <cell r="CA29">
            <v>129139.20000000001</v>
          </cell>
          <cell r="CB29">
            <v>138768.00000000003</v>
          </cell>
          <cell r="CC29">
            <v>141411.20000000001</v>
          </cell>
          <cell r="CD29">
            <v>150096</v>
          </cell>
          <cell r="CE29">
            <v>152739.20000000001</v>
          </cell>
          <cell r="CF29">
            <v>169920</v>
          </cell>
          <cell r="CG29">
            <v>1527656</v>
          </cell>
          <cell r="CI29">
            <v>5.0773571428571431</v>
          </cell>
          <cell r="CJ29">
            <v>6.4701428571428572</v>
          </cell>
          <cell r="CK29">
            <v>7.7942857142857136</v>
          </cell>
          <cell r="CL29">
            <v>8.4652142857142856</v>
          </cell>
          <cell r="CM29">
            <v>7.9669999999999996</v>
          </cell>
          <cell r="CN29">
            <v>10.006500000000001</v>
          </cell>
          <cell r="CO29">
            <v>9.014705882352942</v>
          </cell>
          <cell r="CP29">
            <v>8.9705882352941195</v>
          </cell>
          <cell r="CQ29">
            <v>9.2352941176470615</v>
          </cell>
          <cell r="CR29">
            <v>9.6564705882352957</v>
          </cell>
          <cell r="CS29">
            <v>10.376470588235296</v>
          </cell>
          <cell r="CT29">
            <v>10.574117647058825</v>
          </cell>
          <cell r="CU29">
            <v>10.755882352941176</v>
          </cell>
          <cell r="CV29">
            <v>10.945294117647061</v>
          </cell>
          <cell r="CW29">
            <v>12.176470588235295</v>
          </cell>
          <cell r="CX29">
            <v>118.14400840336134</v>
          </cell>
        </row>
        <row r="30">
          <cell r="F30" t="str">
            <v>EPC</v>
          </cell>
          <cell r="G30" t="str">
            <v>PC</v>
          </cell>
          <cell r="H30">
            <v>53</v>
          </cell>
          <cell r="I30" t="str">
            <v>A</v>
          </cell>
          <cell r="J30" t="str">
            <v>53A</v>
          </cell>
          <cell r="K30">
            <v>0.25</v>
          </cell>
          <cell r="L30">
            <v>0.75</v>
          </cell>
          <cell r="N30">
            <v>0</v>
          </cell>
          <cell r="O30">
            <v>1</v>
          </cell>
          <cell r="P30">
            <v>1</v>
          </cell>
          <cell r="Q30">
            <v>2.3021428571428575</v>
          </cell>
          <cell r="R30">
            <v>2.3650000000000002</v>
          </cell>
          <cell r="S30">
            <v>2.3571428571428572</v>
          </cell>
          <cell r="T30">
            <v>2.7107142857142859</v>
          </cell>
          <cell r="U30">
            <v>4.2350000000000003</v>
          </cell>
          <cell r="V30">
            <v>5.0570000000000004</v>
          </cell>
          <cell r="W30">
            <v>5.13</v>
          </cell>
          <cell r="X30">
            <v>5.13</v>
          </cell>
          <cell r="Y30">
            <v>5.13</v>
          </cell>
          <cell r="Z30">
            <v>5.13</v>
          </cell>
          <cell r="AA30">
            <v>5.13</v>
          </cell>
          <cell r="AB30">
            <v>5.13</v>
          </cell>
          <cell r="AC30">
            <v>7.1820000000000013</v>
          </cell>
          <cell r="AD30">
            <v>7.4100000000000019</v>
          </cell>
          <cell r="AE30">
            <v>7.4100000000000019</v>
          </cell>
          <cell r="AF30">
            <v>64.784714285714301</v>
          </cell>
          <cell r="AH30">
            <v>1</v>
          </cell>
          <cell r="AI30">
            <v>1</v>
          </cell>
          <cell r="AJ30">
            <v>2</v>
          </cell>
          <cell r="AK30">
            <v>2</v>
          </cell>
          <cell r="AL30">
            <v>2</v>
          </cell>
          <cell r="AM30">
            <v>3</v>
          </cell>
          <cell r="AN30">
            <v>4</v>
          </cell>
          <cell r="AO30">
            <v>4</v>
          </cell>
          <cell r="AP30">
            <v>4</v>
          </cell>
          <cell r="AQ30">
            <v>4</v>
          </cell>
          <cell r="AR30">
            <v>4</v>
          </cell>
          <cell r="AS30">
            <v>4</v>
          </cell>
          <cell r="AT30">
            <v>4</v>
          </cell>
          <cell r="AU30">
            <v>5</v>
          </cell>
          <cell r="AV30">
            <v>6</v>
          </cell>
          <cell r="AW30">
            <v>46</v>
          </cell>
          <cell r="AY30">
            <v>2400</v>
          </cell>
          <cell r="BA30">
            <v>2400</v>
          </cell>
          <cell r="BB30">
            <v>2400</v>
          </cell>
          <cell r="BC30">
            <v>4800</v>
          </cell>
          <cell r="BD30">
            <v>4800</v>
          </cell>
          <cell r="BE30">
            <v>4800</v>
          </cell>
          <cell r="BF30">
            <v>7200</v>
          </cell>
          <cell r="BG30">
            <v>10200</v>
          </cell>
          <cell r="BH30">
            <v>10200</v>
          </cell>
          <cell r="BI30">
            <v>10200</v>
          </cell>
          <cell r="BJ30">
            <v>10200</v>
          </cell>
          <cell r="BK30">
            <v>10200</v>
          </cell>
          <cell r="BL30">
            <v>10200</v>
          </cell>
          <cell r="BM30">
            <v>10200</v>
          </cell>
          <cell r="BN30">
            <v>12750</v>
          </cell>
          <cell r="BO30">
            <v>15300</v>
          </cell>
          <cell r="BP30">
            <v>116250</v>
          </cell>
          <cell r="BR30">
            <v>5525.1428571428578</v>
          </cell>
          <cell r="BS30">
            <v>5676.0000000000009</v>
          </cell>
          <cell r="BT30">
            <v>5657.1428571428569</v>
          </cell>
          <cell r="BU30">
            <v>6505.7142857142862</v>
          </cell>
          <cell r="BV30">
            <v>10164</v>
          </cell>
          <cell r="BW30">
            <v>12136.800000000001</v>
          </cell>
          <cell r="BX30">
            <v>13081.5</v>
          </cell>
          <cell r="BY30">
            <v>13081.5</v>
          </cell>
          <cell r="BZ30">
            <v>13081.5</v>
          </cell>
          <cell r="CA30">
            <v>13081.5</v>
          </cell>
          <cell r="CB30">
            <v>13081.5</v>
          </cell>
          <cell r="CC30">
            <v>13081.5</v>
          </cell>
          <cell r="CD30">
            <v>18314.100000000002</v>
          </cell>
          <cell r="CE30">
            <v>18895.500000000004</v>
          </cell>
          <cell r="CF30">
            <v>18895.500000000004</v>
          </cell>
          <cell r="CG30">
            <v>163400.61428571428</v>
          </cell>
          <cell r="CI30">
            <v>0.57553571428571437</v>
          </cell>
          <cell r="CJ30">
            <v>0.59125000000000005</v>
          </cell>
          <cell r="CK30">
            <v>0.5892857142857143</v>
          </cell>
          <cell r="CL30">
            <v>0.67767857142857146</v>
          </cell>
          <cell r="CM30">
            <v>1.0587500000000001</v>
          </cell>
          <cell r="CN30">
            <v>1.2642500000000001</v>
          </cell>
          <cell r="CO30">
            <v>1.1787683823529413</v>
          </cell>
          <cell r="CP30">
            <v>1.1787683823529413</v>
          </cell>
          <cell r="CQ30">
            <v>1.1787683823529413</v>
          </cell>
          <cell r="CR30">
            <v>1.1316176470588235</v>
          </cell>
          <cell r="CS30">
            <v>1.1316176470588235</v>
          </cell>
          <cell r="CT30">
            <v>1.1316176470588235</v>
          </cell>
          <cell r="CU30">
            <v>1.5182536764705887</v>
          </cell>
          <cell r="CV30">
            <v>1.5664522058823536</v>
          </cell>
          <cell r="CW30">
            <v>1.5664522058823536</v>
          </cell>
          <cell r="CX30">
            <v>14.582994747899161</v>
          </cell>
        </row>
        <row r="31">
          <cell r="F31" t="str">
            <v>EPC</v>
          </cell>
          <cell r="G31" t="str">
            <v>PC</v>
          </cell>
          <cell r="H31">
            <v>53</v>
          </cell>
          <cell r="I31" t="str">
            <v>B</v>
          </cell>
          <cell r="J31" t="str">
            <v>53B</v>
          </cell>
          <cell r="K31">
            <v>0.18</v>
          </cell>
          <cell r="L31">
            <v>0.82000000000000006</v>
          </cell>
          <cell r="N31">
            <v>4</v>
          </cell>
          <cell r="O31">
            <v>3</v>
          </cell>
          <cell r="P31">
            <v>12</v>
          </cell>
          <cell r="Q31">
            <v>16.638000000000002</v>
          </cell>
          <cell r="R31">
            <v>19.08228571428571</v>
          </cell>
          <cell r="S31">
            <v>21.728857142857141</v>
          </cell>
          <cell r="T31">
            <v>21.846857142857147</v>
          </cell>
          <cell r="U31">
            <v>20.236999999999998</v>
          </cell>
          <cell r="V31">
            <v>26.161999999999999</v>
          </cell>
          <cell r="W31">
            <v>28.487000000000002</v>
          </cell>
          <cell r="X31">
            <v>30.317</v>
          </cell>
          <cell r="Y31">
            <v>28.853000000000002</v>
          </cell>
          <cell r="Z31">
            <v>28.120999999999999</v>
          </cell>
          <cell r="AA31">
            <v>29.158000000000001</v>
          </cell>
          <cell r="AB31">
            <v>31.476000000000003</v>
          </cell>
          <cell r="AC31">
            <v>36.660999999999994</v>
          </cell>
          <cell r="AD31">
            <v>38.308000000000007</v>
          </cell>
          <cell r="AE31">
            <v>40.626000000000005</v>
          </cell>
          <cell r="AF31">
            <v>360.25285714285712</v>
          </cell>
          <cell r="AH31">
            <v>8</v>
          </cell>
          <cell r="AI31">
            <v>12</v>
          </cell>
          <cell r="AJ31">
            <v>15</v>
          </cell>
          <cell r="AK31">
            <v>17</v>
          </cell>
          <cell r="AL31">
            <v>18</v>
          </cell>
          <cell r="AM31">
            <v>18</v>
          </cell>
          <cell r="AN31">
            <v>20</v>
          </cell>
          <cell r="AO31">
            <v>23</v>
          </cell>
          <cell r="AP31">
            <v>24</v>
          </cell>
          <cell r="AQ31">
            <v>24</v>
          </cell>
          <cell r="AR31">
            <v>24</v>
          </cell>
          <cell r="AS31">
            <v>24</v>
          </cell>
          <cell r="AT31">
            <v>26</v>
          </cell>
          <cell r="AU31">
            <v>29</v>
          </cell>
          <cell r="AV31">
            <v>32</v>
          </cell>
          <cell r="AW31">
            <v>279</v>
          </cell>
          <cell r="AY31">
            <v>2800</v>
          </cell>
          <cell r="BA31">
            <v>22400</v>
          </cell>
          <cell r="BB31">
            <v>33600</v>
          </cell>
          <cell r="BC31">
            <v>42000</v>
          </cell>
          <cell r="BD31">
            <v>47600</v>
          </cell>
          <cell r="BE31">
            <v>50400</v>
          </cell>
          <cell r="BF31">
            <v>50400</v>
          </cell>
          <cell r="BG31">
            <v>59000</v>
          </cell>
          <cell r="BH31">
            <v>67850</v>
          </cell>
          <cell r="BI31">
            <v>70800</v>
          </cell>
          <cell r="BJ31">
            <v>70800</v>
          </cell>
          <cell r="BK31">
            <v>70800</v>
          </cell>
          <cell r="BL31">
            <v>70800</v>
          </cell>
          <cell r="BM31">
            <v>76700</v>
          </cell>
          <cell r="BN31">
            <v>85550</v>
          </cell>
          <cell r="BO31">
            <v>94400</v>
          </cell>
          <cell r="BP31">
            <v>815100</v>
          </cell>
          <cell r="BR31">
            <v>46586.400000000001</v>
          </cell>
          <cell r="BS31">
            <v>53430.399999999987</v>
          </cell>
          <cell r="BT31">
            <v>60840.799999999996</v>
          </cell>
          <cell r="BU31">
            <v>61171.200000000012</v>
          </cell>
          <cell r="BV31">
            <v>56663.6</v>
          </cell>
          <cell r="BW31">
            <v>73253.599999999991</v>
          </cell>
          <cell r="BX31">
            <v>84036.650000000009</v>
          </cell>
          <cell r="BY31">
            <v>89435.15</v>
          </cell>
          <cell r="BZ31">
            <v>85116.35</v>
          </cell>
          <cell r="CA31">
            <v>82956.95</v>
          </cell>
          <cell r="CB31">
            <v>86016.1</v>
          </cell>
          <cell r="CC31">
            <v>92854.200000000012</v>
          </cell>
          <cell r="CD31">
            <v>108149.94999999998</v>
          </cell>
          <cell r="CE31">
            <v>113008.60000000002</v>
          </cell>
          <cell r="CF31">
            <v>119846.70000000001</v>
          </cell>
          <cell r="CG31">
            <v>1052509.05</v>
          </cell>
          <cell r="CI31">
            <v>2.9948400000000004</v>
          </cell>
          <cell r="CJ31">
            <v>3.4348114285714275</v>
          </cell>
          <cell r="CK31">
            <v>3.9111942857142852</v>
          </cell>
          <cell r="CL31">
            <v>3.9324342857142862</v>
          </cell>
          <cell r="CM31">
            <v>3.6426599999999993</v>
          </cell>
          <cell r="CN31">
            <v>4.7091599999999998</v>
          </cell>
          <cell r="CO31">
            <v>4.712922794117647</v>
          </cell>
          <cell r="CP31">
            <v>5.0156801470588235</v>
          </cell>
          <cell r="CQ31">
            <v>4.7734742647058823</v>
          </cell>
          <cell r="CR31">
            <v>4.4662764705882347</v>
          </cell>
          <cell r="CS31">
            <v>4.6309764705882355</v>
          </cell>
          <cell r="CT31">
            <v>4.9991294117647058</v>
          </cell>
          <cell r="CU31">
            <v>5.5800198529411755</v>
          </cell>
          <cell r="CV31">
            <v>5.8307029411764715</v>
          </cell>
          <cell r="CW31">
            <v>6.1835161764705884</v>
          </cell>
          <cell r="CX31">
            <v>58.476952815126054</v>
          </cell>
        </row>
        <row r="32">
          <cell r="F32" t="str">
            <v>EPC</v>
          </cell>
          <cell r="G32" t="str">
            <v>PC</v>
          </cell>
          <cell r="H32">
            <v>54</v>
          </cell>
          <cell r="I32" t="str">
            <v>A</v>
          </cell>
          <cell r="J32" t="str">
            <v>54A</v>
          </cell>
          <cell r="K32">
            <v>0.35</v>
          </cell>
          <cell r="L32">
            <v>0.65</v>
          </cell>
          <cell r="N32">
            <v>6</v>
          </cell>
          <cell r="O32">
            <v>11</v>
          </cell>
          <cell r="P32">
            <v>13</v>
          </cell>
          <cell r="Q32">
            <v>17.75057142857143</v>
          </cell>
          <cell r="R32">
            <v>21.501285714285714</v>
          </cell>
          <cell r="S32">
            <v>25.850428571428569</v>
          </cell>
          <cell r="T32">
            <v>30.241714285714288</v>
          </cell>
          <cell r="U32">
            <v>29.087</v>
          </cell>
          <cell r="V32">
            <v>35.281999999999996</v>
          </cell>
          <cell r="W32">
            <v>34.892000000000003</v>
          </cell>
          <cell r="X32">
            <v>35.319000000000003</v>
          </cell>
          <cell r="Y32">
            <v>35.380000000000003</v>
          </cell>
          <cell r="Z32">
            <v>38.125</v>
          </cell>
          <cell r="AA32">
            <v>41.724000000000004</v>
          </cell>
          <cell r="AB32">
            <v>42.09</v>
          </cell>
          <cell r="AC32">
            <v>43.737000000000002</v>
          </cell>
          <cell r="AD32">
            <v>45.018000000000008</v>
          </cell>
          <cell r="AE32">
            <v>49.532000000000004</v>
          </cell>
          <cell r="AF32">
            <v>460.42771428571427</v>
          </cell>
          <cell r="AH32">
            <v>8</v>
          </cell>
          <cell r="AI32">
            <v>11</v>
          </cell>
          <cell r="AJ32">
            <v>13</v>
          </cell>
          <cell r="AK32">
            <v>16</v>
          </cell>
          <cell r="AL32">
            <v>18</v>
          </cell>
          <cell r="AM32">
            <v>19</v>
          </cell>
          <cell r="AN32">
            <v>23</v>
          </cell>
          <cell r="AO32">
            <v>23</v>
          </cell>
          <cell r="AP32">
            <v>24</v>
          </cell>
          <cell r="AQ32">
            <v>25</v>
          </cell>
          <cell r="AR32">
            <v>26</v>
          </cell>
          <cell r="AS32">
            <v>28</v>
          </cell>
          <cell r="AT32">
            <v>29</v>
          </cell>
          <cell r="AU32">
            <v>30</v>
          </cell>
          <cell r="AV32">
            <v>32</v>
          </cell>
          <cell r="AW32">
            <v>293</v>
          </cell>
          <cell r="AY32">
            <v>2575</v>
          </cell>
          <cell r="BA32">
            <v>20600</v>
          </cell>
          <cell r="BB32">
            <v>28325</v>
          </cell>
          <cell r="BC32">
            <v>33475</v>
          </cell>
          <cell r="BD32">
            <v>41200</v>
          </cell>
          <cell r="BE32">
            <v>46350</v>
          </cell>
          <cell r="BF32">
            <v>48925</v>
          </cell>
          <cell r="BG32">
            <v>62675</v>
          </cell>
          <cell r="BH32">
            <v>62675</v>
          </cell>
          <cell r="BI32">
            <v>65400</v>
          </cell>
          <cell r="BJ32">
            <v>68125</v>
          </cell>
          <cell r="BK32">
            <v>70850</v>
          </cell>
          <cell r="BL32">
            <v>76300</v>
          </cell>
          <cell r="BM32">
            <v>79025</v>
          </cell>
          <cell r="BN32">
            <v>81750</v>
          </cell>
          <cell r="BO32">
            <v>87200</v>
          </cell>
          <cell r="BP32">
            <v>790475</v>
          </cell>
          <cell r="BR32">
            <v>45707.721428571429</v>
          </cell>
          <cell r="BS32">
            <v>55365.810714285712</v>
          </cell>
          <cell r="BT32">
            <v>66564.853571428568</v>
          </cell>
          <cell r="BU32">
            <v>77872.414285714287</v>
          </cell>
          <cell r="BV32">
            <v>74899.024999999994</v>
          </cell>
          <cell r="BW32">
            <v>90851.15</v>
          </cell>
          <cell r="BX32">
            <v>95080.700000000012</v>
          </cell>
          <cell r="BY32">
            <v>96244.275000000009</v>
          </cell>
          <cell r="BZ32">
            <v>96410.5</v>
          </cell>
          <cell r="CA32">
            <v>103890.625</v>
          </cell>
          <cell r="CB32">
            <v>113697.90000000001</v>
          </cell>
          <cell r="CC32">
            <v>114695.25000000001</v>
          </cell>
          <cell r="CD32">
            <v>119183.32500000001</v>
          </cell>
          <cell r="CE32">
            <v>122674.05000000002</v>
          </cell>
          <cell r="CF32">
            <v>134974.70000000001</v>
          </cell>
          <cell r="CG32">
            <v>1240473.9142857143</v>
          </cell>
          <cell r="CI32">
            <v>6.2126999999999999</v>
          </cell>
          <cell r="CJ32">
            <v>7.5254499999999993</v>
          </cell>
          <cell r="CK32">
            <v>9.0476499999999991</v>
          </cell>
          <cell r="CL32">
            <v>10.5846</v>
          </cell>
          <cell r="CM32">
            <v>10.180449999999999</v>
          </cell>
          <cell r="CN32">
            <v>12.348699999999997</v>
          </cell>
          <cell r="CO32">
            <v>11.224448529411767</v>
          </cell>
          <cell r="CP32">
            <v>11.361810661764707</v>
          </cell>
          <cell r="CQ32">
            <v>11.381433823529413</v>
          </cell>
          <cell r="CR32">
            <v>11.773897058823531</v>
          </cell>
          <cell r="CS32">
            <v>12.885352941176473</v>
          </cell>
          <cell r="CT32">
            <v>12.998382352941178</v>
          </cell>
          <cell r="CU32">
            <v>12.944222426470589</v>
          </cell>
          <cell r="CV32">
            <v>13.323341911764709</v>
          </cell>
          <cell r="CW32">
            <v>14.659286764705884</v>
          </cell>
          <cell r="CX32">
            <v>145.66592647058826</v>
          </cell>
        </row>
        <row r="33">
          <cell r="F33" t="str">
            <v>EPC</v>
          </cell>
          <cell r="G33" t="str">
            <v>PC</v>
          </cell>
          <cell r="H33">
            <v>54</v>
          </cell>
          <cell r="I33" t="str">
            <v>B</v>
          </cell>
          <cell r="J33" t="str">
            <v>54B</v>
          </cell>
          <cell r="K33">
            <v>0.33</v>
          </cell>
          <cell r="L33">
            <v>0.66999999999999993</v>
          </cell>
          <cell r="N33">
            <v>0</v>
          </cell>
          <cell r="O33">
            <v>0</v>
          </cell>
          <cell r="P33">
            <v>4</v>
          </cell>
          <cell r="Q33">
            <v>1.917142857142857</v>
          </cell>
          <cell r="R33">
            <v>2.31</v>
          </cell>
          <cell r="S33">
            <v>2.3571428571428572</v>
          </cell>
          <cell r="T33">
            <v>4.1957142857142857</v>
          </cell>
          <cell r="U33">
            <v>5.8850000000000007</v>
          </cell>
          <cell r="V33">
            <v>7.2740000000000018</v>
          </cell>
          <cell r="W33">
            <v>8.4360000000000017</v>
          </cell>
          <cell r="X33">
            <v>9.0630000000000024</v>
          </cell>
          <cell r="Y33">
            <v>8.6070000000000011</v>
          </cell>
          <cell r="Z33">
            <v>9.0630000000000024</v>
          </cell>
          <cell r="AA33">
            <v>10.146000000000001</v>
          </cell>
          <cell r="AB33">
            <v>9.7470000000000017</v>
          </cell>
          <cell r="AC33">
            <v>11.229000000000001</v>
          </cell>
          <cell r="AD33">
            <v>11.913000000000004</v>
          </cell>
          <cell r="AE33">
            <v>12.483000000000002</v>
          </cell>
          <cell r="AF33">
            <v>108.04171428571431</v>
          </cell>
          <cell r="AH33">
            <v>2</v>
          </cell>
          <cell r="AI33">
            <v>2</v>
          </cell>
          <cell r="AJ33">
            <v>2</v>
          </cell>
          <cell r="AK33">
            <v>2</v>
          </cell>
          <cell r="AL33">
            <v>2</v>
          </cell>
          <cell r="AM33">
            <v>4</v>
          </cell>
          <cell r="AN33">
            <v>5</v>
          </cell>
          <cell r="AO33">
            <v>6</v>
          </cell>
          <cell r="AP33">
            <v>6</v>
          </cell>
          <cell r="AQ33">
            <v>6</v>
          </cell>
          <cell r="AR33">
            <v>6</v>
          </cell>
          <cell r="AS33">
            <v>7</v>
          </cell>
          <cell r="AT33">
            <v>7</v>
          </cell>
          <cell r="AU33">
            <v>8</v>
          </cell>
          <cell r="AV33">
            <v>8</v>
          </cell>
          <cell r="AW33">
            <v>67</v>
          </cell>
          <cell r="AY33">
            <v>2800</v>
          </cell>
          <cell r="BA33">
            <v>5600</v>
          </cell>
          <cell r="BB33">
            <v>5600</v>
          </cell>
          <cell r="BC33">
            <v>5600</v>
          </cell>
          <cell r="BD33">
            <v>5600</v>
          </cell>
          <cell r="BE33">
            <v>5600</v>
          </cell>
          <cell r="BF33">
            <v>11200</v>
          </cell>
          <cell r="BG33">
            <v>14750</v>
          </cell>
          <cell r="BH33">
            <v>17700</v>
          </cell>
          <cell r="BI33">
            <v>17700</v>
          </cell>
          <cell r="BJ33">
            <v>17700</v>
          </cell>
          <cell r="BK33">
            <v>17700</v>
          </cell>
          <cell r="BL33">
            <v>20650</v>
          </cell>
          <cell r="BM33">
            <v>20650</v>
          </cell>
          <cell r="BN33">
            <v>23600</v>
          </cell>
          <cell r="BO33">
            <v>23600</v>
          </cell>
          <cell r="BP33">
            <v>196450</v>
          </cell>
          <cell r="BR33">
            <v>5368</v>
          </cell>
          <cell r="BS33">
            <v>6468</v>
          </cell>
          <cell r="BT33">
            <v>6600</v>
          </cell>
          <cell r="BU33">
            <v>11748</v>
          </cell>
          <cell r="BV33">
            <v>16478.000000000004</v>
          </cell>
          <cell r="BW33">
            <v>20367.200000000004</v>
          </cell>
          <cell r="BX33">
            <v>24886.200000000004</v>
          </cell>
          <cell r="BY33">
            <v>26735.850000000006</v>
          </cell>
          <cell r="BZ33">
            <v>25390.65</v>
          </cell>
          <cell r="CA33">
            <v>26735.850000000006</v>
          </cell>
          <cell r="CB33">
            <v>29930.7</v>
          </cell>
          <cell r="CC33">
            <v>28753.650000000005</v>
          </cell>
          <cell r="CD33">
            <v>33125.550000000003</v>
          </cell>
          <cell r="CE33">
            <v>35143.350000000013</v>
          </cell>
          <cell r="CF33">
            <v>36824.850000000006</v>
          </cell>
          <cell r="CG33">
            <v>316119.85000000009</v>
          </cell>
          <cell r="CI33">
            <v>0.63265714285714281</v>
          </cell>
          <cell r="CJ33">
            <v>0.76230000000000009</v>
          </cell>
          <cell r="CK33">
            <v>0.77785714285714291</v>
          </cell>
          <cell r="CL33">
            <v>1.3845857142857143</v>
          </cell>
          <cell r="CM33">
            <v>1.9420500000000003</v>
          </cell>
          <cell r="CN33">
            <v>2.4004200000000009</v>
          </cell>
          <cell r="CO33">
            <v>2.5587132352941184</v>
          </cell>
          <cell r="CP33">
            <v>2.7488878676470598</v>
          </cell>
          <cell r="CQ33">
            <v>2.6105790441176477</v>
          </cell>
          <cell r="CR33">
            <v>2.6389323529411772</v>
          </cell>
          <cell r="CS33">
            <v>2.9542764705882356</v>
          </cell>
          <cell r="CT33">
            <v>2.8380970588235299</v>
          </cell>
          <cell r="CU33">
            <v>3.1333863970588238</v>
          </cell>
          <cell r="CV33">
            <v>3.3242525735294128</v>
          </cell>
          <cell r="CW33">
            <v>3.4833077205882361</v>
          </cell>
          <cell r="CX33">
            <v>32.017488434873954</v>
          </cell>
        </row>
        <row r="34">
          <cell r="F34" t="str">
            <v>EPC</v>
          </cell>
          <cell r="G34" t="str">
            <v>PC</v>
          </cell>
          <cell r="H34">
            <v>55</v>
          </cell>
          <cell r="I34" t="str">
            <v>B</v>
          </cell>
          <cell r="J34" t="str">
            <v>55B</v>
          </cell>
          <cell r="K34">
            <v>0.25</v>
          </cell>
          <cell r="L34">
            <v>0.75</v>
          </cell>
          <cell r="N34">
            <v>0</v>
          </cell>
          <cell r="O34">
            <v>2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2.1240000000000001</v>
          </cell>
          <cell r="U34">
            <v>2.3600000000000003</v>
          </cell>
          <cell r="V34">
            <v>2.4320000000000004</v>
          </cell>
          <cell r="W34">
            <v>2.9889999999999999</v>
          </cell>
          <cell r="X34">
            <v>3.5990000000000002</v>
          </cell>
          <cell r="Y34">
            <v>2.5620000000000003</v>
          </cell>
          <cell r="Z34">
            <v>2.4400000000000004</v>
          </cell>
          <cell r="AA34">
            <v>4.6360000000000001</v>
          </cell>
          <cell r="AB34">
            <v>5.4290000000000003</v>
          </cell>
          <cell r="AC34">
            <v>5.49</v>
          </cell>
          <cell r="AD34">
            <v>5.49</v>
          </cell>
          <cell r="AE34">
            <v>5.49</v>
          </cell>
          <cell r="AF34">
            <v>45.041000000000011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1</v>
          </cell>
          <cell r="AM34">
            <v>2</v>
          </cell>
          <cell r="AN34">
            <v>2</v>
          </cell>
          <cell r="AO34">
            <v>2</v>
          </cell>
          <cell r="AP34">
            <v>2</v>
          </cell>
          <cell r="AQ34">
            <v>2</v>
          </cell>
          <cell r="AR34">
            <v>2</v>
          </cell>
          <cell r="AS34">
            <v>3</v>
          </cell>
          <cell r="AT34">
            <v>4</v>
          </cell>
          <cell r="AU34">
            <v>4</v>
          </cell>
          <cell r="AV34">
            <v>4</v>
          </cell>
          <cell r="AW34">
            <v>28</v>
          </cell>
          <cell r="AY34">
            <v>2600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2600</v>
          </cell>
          <cell r="BF34">
            <v>5200</v>
          </cell>
          <cell r="BG34">
            <v>5500</v>
          </cell>
          <cell r="BH34">
            <v>5500</v>
          </cell>
          <cell r="BI34">
            <v>5500</v>
          </cell>
          <cell r="BJ34">
            <v>5500</v>
          </cell>
          <cell r="BK34">
            <v>5500</v>
          </cell>
          <cell r="BL34">
            <v>8250</v>
          </cell>
          <cell r="BM34">
            <v>11000</v>
          </cell>
          <cell r="BN34">
            <v>11000</v>
          </cell>
          <cell r="BO34">
            <v>11000</v>
          </cell>
          <cell r="BP34">
            <v>76550</v>
          </cell>
          <cell r="BR34">
            <v>0</v>
          </cell>
          <cell r="BS34">
            <v>0</v>
          </cell>
          <cell r="BT34">
            <v>0</v>
          </cell>
          <cell r="BU34">
            <v>5522.4000000000005</v>
          </cell>
          <cell r="BV34">
            <v>6136.0000000000009</v>
          </cell>
          <cell r="BW34">
            <v>6323.2000000000007</v>
          </cell>
          <cell r="BX34">
            <v>8219.75</v>
          </cell>
          <cell r="BY34">
            <v>9897.25</v>
          </cell>
          <cell r="BZ34">
            <v>7045.5000000000009</v>
          </cell>
          <cell r="CA34">
            <v>6710.0000000000009</v>
          </cell>
          <cell r="CB34">
            <v>12749</v>
          </cell>
          <cell r="CC34">
            <v>14929.75</v>
          </cell>
          <cell r="CD34">
            <v>15097.5</v>
          </cell>
          <cell r="CE34">
            <v>15097.5</v>
          </cell>
          <cell r="CF34">
            <v>15097.5</v>
          </cell>
          <cell r="CG34">
            <v>122825.35</v>
          </cell>
          <cell r="CI34">
            <v>0</v>
          </cell>
          <cell r="CJ34">
            <v>0</v>
          </cell>
          <cell r="CK34">
            <v>0</v>
          </cell>
          <cell r="CL34">
            <v>0.53100000000000003</v>
          </cell>
          <cell r="CM34">
            <v>0.59000000000000008</v>
          </cell>
          <cell r="CN34">
            <v>0.6080000000000001</v>
          </cell>
          <cell r="CO34">
            <v>0.68681066176470595</v>
          </cell>
          <cell r="CP34">
            <v>0.82697610294117663</v>
          </cell>
          <cell r="CQ34">
            <v>0.58869485294117663</v>
          </cell>
          <cell r="CR34">
            <v>0.53823529411764715</v>
          </cell>
          <cell r="CS34">
            <v>1.0226470588235295</v>
          </cell>
          <cell r="CT34">
            <v>1.1975735294117649</v>
          </cell>
          <cell r="CU34">
            <v>1.1605698529411768</v>
          </cell>
          <cell r="CV34">
            <v>1.1605698529411768</v>
          </cell>
          <cell r="CW34">
            <v>1.1605698529411768</v>
          </cell>
          <cell r="CX34">
            <v>10.071647058823531</v>
          </cell>
        </row>
        <row r="35">
          <cell r="F35" t="str">
            <v>EPC</v>
          </cell>
          <cell r="K35">
            <v>0.3</v>
          </cell>
          <cell r="L35">
            <v>0.7</v>
          </cell>
          <cell r="N35">
            <v>0</v>
          </cell>
          <cell r="O35">
            <v>2</v>
          </cell>
          <cell r="P35">
            <v>1</v>
          </cell>
          <cell r="Q35">
            <v>2.3021428571428575</v>
          </cell>
          <cell r="R35">
            <v>2.3650000000000002</v>
          </cell>
          <cell r="S35">
            <v>2.3571428571428572</v>
          </cell>
          <cell r="T35">
            <v>3.2057142857142864</v>
          </cell>
          <cell r="U35">
            <v>4.2900000000000009</v>
          </cell>
          <cell r="V35">
            <v>5.0570000000000004</v>
          </cell>
          <cell r="W35">
            <v>5.13</v>
          </cell>
          <cell r="X35">
            <v>5.13</v>
          </cell>
          <cell r="Y35">
            <v>5.13</v>
          </cell>
          <cell r="Z35">
            <v>5.13</v>
          </cell>
          <cell r="AA35">
            <v>5.13</v>
          </cell>
          <cell r="AB35">
            <v>5.13</v>
          </cell>
          <cell r="AC35">
            <v>5.13</v>
          </cell>
          <cell r="AD35">
            <v>5.13</v>
          </cell>
          <cell r="AE35">
            <v>6.6690000000000014</v>
          </cell>
          <cell r="AF35">
            <v>60.261714285714298</v>
          </cell>
          <cell r="AH35">
            <v>1</v>
          </cell>
          <cell r="AI35">
            <v>1</v>
          </cell>
          <cell r="AJ35">
            <v>2</v>
          </cell>
          <cell r="AK35">
            <v>2</v>
          </cell>
          <cell r="AL35">
            <v>2</v>
          </cell>
          <cell r="AM35">
            <v>3</v>
          </cell>
          <cell r="AN35">
            <v>3</v>
          </cell>
          <cell r="AO35">
            <v>4</v>
          </cell>
          <cell r="AP35">
            <v>4</v>
          </cell>
          <cell r="AQ35">
            <v>4</v>
          </cell>
          <cell r="AR35">
            <v>4</v>
          </cell>
          <cell r="AS35">
            <v>4</v>
          </cell>
          <cell r="AT35">
            <v>4</v>
          </cell>
          <cell r="AU35">
            <v>4</v>
          </cell>
          <cell r="AV35">
            <v>4</v>
          </cell>
          <cell r="AW35">
            <v>42</v>
          </cell>
          <cell r="AY35">
            <v>2500</v>
          </cell>
          <cell r="BA35">
            <v>2500</v>
          </cell>
          <cell r="BB35">
            <v>2500</v>
          </cell>
          <cell r="BC35">
            <v>5000</v>
          </cell>
          <cell r="BD35">
            <v>5000</v>
          </cell>
          <cell r="BE35">
            <v>5000</v>
          </cell>
          <cell r="BF35">
            <v>7500</v>
          </cell>
          <cell r="BG35">
            <v>7950</v>
          </cell>
          <cell r="BH35">
            <v>10600</v>
          </cell>
          <cell r="BI35">
            <v>10600</v>
          </cell>
          <cell r="BJ35">
            <v>10600</v>
          </cell>
          <cell r="BK35">
            <v>10600</v>
          </cell>
          <cell r="BL35">
            <v>10600</v>
          </cell>
          <cell r="BM35">
            <v>10600</v>
          </cell>
          <cell r="BN35">
            <v>10600</v>
          </cell>
          <cell r="BO35">
            <v>10600</v>
          </cell>
          <cell r="BP35">
            <v>110250</v>
          </cell>
          <cell r="BR35">
            <v>5755.357142857144</v>
          </cell>
          <cell r="BS35">
            <v>5912.5000000000009</v>
          </cell>
          <cell r="BT35">
            <v>5892.8571428571431</v>
          </cell>
          <cell r="BU35">
            <v>8014.2857142857156</v>
          </cell>
          <cell r="BV35">
            <v>10725.000000000002</v>
          </cell>
          <cell r="BW35">
            <v>12642.500000000002</v>
          </cell>
          <cell r="BX35">
            <v>13594.5</v>
          </cell>
          <cell r="BY35">
            <v>13594.5</v>
          </cell>
          <cell r="BZ35">
            <v>13594.5</v>
          </cell>
          <cell r="CA35">
            <v>13594.5</v>
          </cell>
          <cell r="CB35">
            <v>13594.5</v>
          </cell>
          <cell r="CC35">
            <v>13594.5</v>
          </cell>
          <cell r="CD35">
            <v>13594.5</v>
          </cell>
          <cell r="CE35">
            <v>13594.5</v>
          </cell>
          <cell r="CF35">
            <v>17672.850000000002</v>
          </cell>
          <cell r="CG35">
            <v>157810.63571428572</v>
          </cell>
          <cell r="CI35">
            <v>0.69064285714285722</v>
          </cell>
          <cell r="CJ35">
            <v>0.70950000000000002</v>
          </cell>
          <cell r="CK35">
            <v>0.70714285714285718</v>
          </cell>
          <cell r="CL35">
            <v>0.96171428571428585</v>
          </cell>
          <cell r="CM35">
            <v>1.2870000000000001</v>
          </cell>
          <cell r="CN35">
            <v>1.5171000000000001</v>
          </cell>
          <cell r="CO35">
            <v>1.4145220588235294</v>
          </cell>
          <cell r="CP35">
            <v>1.4145220588235294</v>
          </cell>
          <cell r="CQ35">
            <v>1.4145220588235294</v>
          </cell>
          <cell r="CR35">
            <v>1.3579411764705882</v>
          </cell>
          <cell r="CS35">
            <v>1.3579411764705882</v>
          </cell>
          <cell r="CT35">
            <v>1.3579411764705882</v>
          </cell>
          <cell r="CU35">
            <v>1.301360294117647</v>
          </cell>
          <cell r="CV35">
            <v>1.301360294117647</v>
          </cell>
          <cell r="CW35">
            <v>1.6917683823529415</v>
          </cell>
          <cell r="CX35">
            <v>16.37769296218487</v>
          </cell>
        </row>
        <row r="36">
          <cell r="F36" t="str">
            <v>EPC</v>
          </cell>
          <cell r="G36" t="str">
            <v>PWC</v>
          </cell>
          <cell r="H36">
            <v>65</v>
          </cell>
          <cell r="I36" t="str">
            <v>C</v>
          </cell>
          <cell r="J36" t="str">
            <v>65C</v>
          </cell>
          <cell r="K36">
            <v>0.35</v>
          </cell>
          <cell r="L36">
            <v>0.65</v>
          </cell>
          <cell r="N36">
            <v>10</v>
          </cell>
          <cell r="O36">
            <v>10</v>
          </cell>
          <cell r="P36">
            <v>15</v>
          </cell>
          <cell r="Q36">
            <v>14.64</v>
          </cell>
          <cell r="R36">
            <v>17.16</v>
          </cell>
          <cell r="S36">
            <v>21.18</v>
          </cell>
          <cell r="T36">
            <v>36.72</v>
          </cell>
          <cell r="U36">
            <v>44.879999999999995</v>
          </cell>
          <cell r="V36">
            <v>61.475999999999999</v>
          </cell>
          <cell r="W36">
            <v>64.914000000000001</v>
          </cell>
          <cell r="X36">
            <v>69.564000000000007</v>
          </cell>
          <cell r="Y36">
            <v>67.27000000000001</v>
          </cell>
          <cell r="Z36">
            <v>69.191999999999993</v>
          </cell>
          <cell r="AA36">
            <v>72.23</v>
          </cell>
          <cell r="AB36">
            <v>75.33</v>
          </cell>
          <cell r="AC36">
            <v>83.452000000000012</v>
          </cell>
          <cell r="AD36">
            <v>88.226000000000013</v>
          </cell>
          <cell r="AE36">
            <v>93.682000000000002</v>
          </cell>
          <cell r="AF36">
            <v>826.93600000000015</v>
          </cell>
          <cell r="AH36">
            <v>9</v>
          </cell>
          <cell r="AI36">
            <v>9</v>
          </cell>
          <cell r="AJ36">
            <v>11</v>
          </cell>
          <cell r="AK36">
            <v>14</v>
          </cell>
          <cell r="AL36">
            <v>21</v>
          </cell>
          <cell r="AM36">
            <v>27</v>
          </cell>
          <cell r="AN36">
            <v>37</v>
          </cell>
          <cell r="AO36">
            <v>42</v>
          </cell>
          <cell r="AP36">
            <v>46</v>
          </cell>
          <cell r="AQ36">
            <v>47</v>
          </cell>
          <cell r="AR36">
            <v>48</v>
          </cell>
          <cell r="AS36">
            <v>49</v>
          </cell>
          <cell r="AT36">
            <v>53</v>
          </cell>
          <cell r="AU36">
            <v>57</v>
          </cell>
          <cell r="AV36">
            <v>61</v>
          </cell>
          <cell r="AW36">
            <v>502</v>
          </cell>
          <cell r="AY36">
            <v>2450</v>
          </cell>
          <cell r="BA36">
            <v>22050</v>
          </cell>
          <cell r="BB36">
            <v>22050</v>
          </cell>
          <cell r="BC36">
            <v>26950</v>
          </cell>
          <cell r="BD36">
            <v>34300</v>
          </cell>
          <cell r="BE36">
            <v>51450</v>
          </cell>
          <cell r="BF36">
            <v>66150</v>
          </cell>
          <cell r="BG36">
            <v>96200</v>
          </cell>
          <cell r="BH36">
            <v>109200</v>
          </cell>
          <cell r="BI36">
            <v>119600</v>
          </cell>
          <cell r="BJ36">
            <v>122200</v>
          </cell>
          <cell r="BK36">
            <v>124800</v>
          </cell>
          <cell r="BL36">
            <v>127400</v>
          </cell>
          <cell r="BM36">
            <v>137800</v>
          </cell>
          <cell r="BN36">
            <v>148200</v>
          </cell>
          <cell r="BO36">
            <v>158600</v>
          </cell>
          <cell r="BP36">
            <v>1295900</v>
          </cell>
          <cell r="BR36">
            <v>35868</v>
          </cell>
          <cell r="BS36">
            <v>42042</v>
          </cell>
          <cell r="BT36">
            <v>51891</v>
          </cell>
          <cell r="BU36">
            <v>89964</v>
          </cell>
          <cell r="BV36">
            <v>109955.99999999999</v>
          </cell>
          <cell r="BW36">
            <v>150616.20000000001</v>
          </cell>
          <cell r="BX36">
            <v>168776.4</v>
          </cell>
          <cell r="BY36">
            <v>180866.40000000002</v>
          </cell>
          <cell r="BZ36">
            <v>174902.00000000003</v>
          </cell>
          <cell r="CA36">
            <v>179899.19999999998</v>
          </cell>
          <cell r="CB36">
            <v>187798</v>
          </cell>
          <cell r="CC36">
            <v>195858</v>
          </cell>
          <cell r="CD36">
            <v>216975.20000000004</v>
          </cell>
          <cell r="CE36">
            <v>229387.60000000003</v>
          </cell>
          <cell r="CF36">
            <v>243573.2</v>
          </cell>
          <cell r="CG36">
            <v>2128572.2000000002</v>
          </cell>
          <cell r="CI36">
            <v>5.1239999999999997</v>
          </cell>
          <cell r="CJ36">
            <v>6.0059999999999993</v>
          </cell>
          <cell r="CK36">
            <v>7.4129999999999994</v>
          </cell>
          <cell r="CL36">
            <v>12.851999999999999</v>
          </cell>
          <cell r="CM36">
            <v>15.707999999999997</v>
          </cell>
          <cell r="CN36">
            <v>21.516599999999997</v>
          </cell>
          <cell r="CO36">
            <v>20.882261029411765</v>
          </cell>
          <cell r="CP36">
            <v>22.378125000000004</v>
          </cell>
          <cell r="CQ36">
            <v>21.640165441176475</v>
          </cell>
          <cell r="CR36">
            <v>21.368117647058821</v>
          </cell>
          <cell r="CS36">
            <v>22.306323529411767</v>
          </cell>
          <cell r="CT36">
            <v>23.263676470588237</v>
          </cell>
          <cell r="CU36">
            <v>24.698110294117651</v>
          </cell>
          <cell r="CV36">
            <v>26.111003676470592</v>
          </cell>
          <cell r="CW36">
            <v>27.725738970588235</v>
          </cell>
          <cell r="CX36">
            <v>260.45012205882358</v>
          </cell>
        </row>
        <row r="37">
          <cell r="F37" t="str">
            <v>EPC</v>
          </cell>
          <cell r="K37">
            <v>0.25</v>
          </cell>
          <cell r="L37">
            <v>0.75</v>
          </cell>
          <cell r="AF37">
            <v>0</v>
          </cell>
        </row>
        <row r="38">
          <cell r="F38" t="str">
            <v>EPC</v>
          </cell>
          <cell r="K38">
            <v>0.2</v>
          </cell>
          <cell r="L38">
            <v>0.8</v>
          </cell>
          <cell r="AF38">
            <v>0</v>
          </cell>
        </row>
        <row r="39">
          <cell r="F39" t="str">
            <v>EPC</v>
          </cell>
          <cell r="K39">
            <v>0.25</v>
          </cell>
          <cell r="L39">
            <v>0.75</v>
          </cell>
          <cell r="N39">
            <v>0</v>
          </cell>
          <cell r="O39">
            <v>0</v>
          </cell>
          <cell r="P39">
            <v>0</v>
          </cell>
          <cell r="Q39">
            <v>3.0291428571428574</v>
          </cell>
          <cell r="R39">
            <v>2.7280000000000002</v>
          </cell>
          <cell r="S39">
            <v>2.657142857142857</v>
          </cell>
          <cell r="T39">
            <v>0.26571428571428574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0.26571428571428574</v>
          </cell>
          <cell r="AH39">
            <v>0</v>
          </cell>
          <cell r="AI39">
            <v>1</v>
          </cell>
          <cell r="AJ39">
            <v>2</v>
          </cell>
          <cell r="AK39">
            <v>2</v>
          </cell>
          <cell r="AL39">
            <v>1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3</v>
          </cell>
          <cell r="AY39">
            <v>2450</v>
          </cell>
          <cell r="BA39">
            <v>0</v>
          </cell>
          <cell r="BB39">
            <v>2450</v>
          </cell>
          <cell r="BC39">
            <v>4900</v>
          </cell>
          <cell r="BD39">
            <v>4900</v>
          </cell>
          <cell r="BE39">
            <v>2450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7350</v>
          </cell>
          <cell r="BR39">
            <v>7421.4000000000005</v>
          </cell>
          <cell r="BS39">
            <v>6683.6</v>
          </cell>
          <cell r="BT39">
            <v>6510</v>
          </cell>
          <cell r="BU39">
            <v>651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651</v>
          </cell>
          <cell r="CI39">
            <v>0.75728571428571434</v>
          </cell>
          <cell r="CJ39">
            <v>0.68200000000000005</v>
          </cell>
          <cell r="CK39">
            <v>0.66428571428571426</v>
          </cell>
          <cell r="CL39">
            <v>6.6428571428571434E-2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6.6428571428571434E-2</v>
          </cell>
        </row>
        <row r="40">
          <cell r="K40">
            <v>6.6428542137145996E-2</v>
          </cell>
          <cell r="L40">
            <v>6.6428542137145996E-2</v>
          </cell>
        </row>
        <row r="41">
          <cell r="F41" t="str">
            <v>NPC</v>
          </cell>
          <cell r="K41">
            <v>0.3</v>
          </cell>
          <cell r="L41">
            <v>0.7</v>
          </cell>
          <cell r="N41">
            <v>2</v>
          </cell>
          <cell r="O41">
            <v>8</v>
          </cell>
          <cell r="P41">
            <v>5</v>
          </cell>
          <cell r="Q41">
            <v>5.1164285714285711</v>
          </cell>
          <cell r="R41">
            <v>5.5250000000000004</v>
          </cell>
          <cell r="S41">
            <v>7.9114285714285719</v>
          </cell>
          <cell r="T41">
            <v>13.687142857142858</v>
          </cell>
          <cell r="U41">
            <v>13.13</v>
          </cell>
          <cell r="V41">
            <v>16.978000000000002</v>
          </cell>
          <cell r="W41">
            <v>17.420000000000002</v>
          </cell>
          <cell r="X41">
            <v>18.023000000000003</v>
          </cell>
          <cell r="Y41">
            <v>17.487000000000002</v>
          </cell>
          <cell r="Z41">
            <v>18.023000000000003</v>
          </cell>
          <cell r="AA41">
            <v>19.296000000000003</v>
          </cell>
          <cell r="AB41">
            <v>20.033000000000001</v>
          </cell>
          <cell r="AC41">
            <v>21.909000000000002</v>
          </cell>
          <cell r="AD41">
            <v>22.713000000000001</v>
          </cell>
          <cell r="AE41">
            <v>24.589000000000006</v>
          </cell>
          <cell r="AF41">
            <v>223.28814285714284</v>
          </cell>
          <cell r="AH41">
            <v>4</v>
          </cell>
          <cell r="AI41">
            <v>4</v>
          </cell>
          <cell r="AJ41">
            <v>4</v>
          </cell>
          <cell r="AK41">
            <v>5</v>
          </cell>
          <cell r="AL41">
            <v>8</v>
          </cell>
          <cell r="AM41">
            <v>9</v>
          </cell>
          <cell r="AN41">
            <v>11</v>
          </cell>
          <cell r="AO41">
            <v>12</v>
          </cell>
          <cell r="AP41">
            <v>13</v>
          </cell>
          <cell r="AQ41">
            <v>13</v>
          </cell>
          <cell r="AR41">
            <v>14</v>
          </cell>
          <cell r="AS41">
            <v>14</v>
          </cell>
          <cell r="AT41">
            <v>15</v>
          </cell>
          <cell r="AU41">
            <v>16</v>
          </cell>
          <cell r="AV41">
            <v>17</v>
          </cell>
          <cell r="AW41">
            <v>147</v>
          </cell>
          <cell r="AY41">
            <v>2350</v>
          </cell>
          <cell r="BA41">
            <v>9400</v>
          </cell>
          <cell r="BB41">
            <v>9400</v>
          </cell>
          <cell r="BC41">
            <v>9400</v>
          </cell>
          <cell r="BD41">
            <v>11750</v>
          </cell>
          <cell r="BE41">
            <v>18800</v>
          </cell>
          <cell r="BF41">
            <v>21150</v>
          </cell>
          <cell r="BG41">
            <v>27500</v>
          </cell>
          <cell r="BH41">
            <v>30000</v>
          </cell>
          <cell r="BI41">
            <v>32500</v>
          </cell>
          <cell r="BJ41">
            <v>32500</v>
          </cell>
          <cell r="BK41">
            <v>35000</v>
          </cell>
          <cell r="BL41">
            <v>35000</v>
          </cell>
          <cell r="BM41">
            <v>37500</v>
          </cell>
          <cell r="BN41">
            <v>40000</v>
          </cell>
          <cell r="BO41">
            <v>42500</v>
          </cell>
          <cell r="BP41">
            <v>364200</v>
          </cell>
          <cell r="BR41">
            <v>12023.607142857141</v>
          </cell>
          <cell r="BS41">
            <v>12983.75</v>
          </cell>
          <cell r="BT41">
            <v>18591.857142857145</v>
          </cell>
          <cell r="BU41">
            <v>32164.785714285717</v>
          </cell>
          <cell r="BV41">
            <v>30855.500000000004</v>
          </cell>
          <cell r="BW41">
            <v>39898.300000000003</v>
          </cell>
          <cell r="BX41">
            <v>43550.000000000007</v>
          </cell>
          <cell r="BY41">
            <v>45057.500000000007</v>
          </cell>
          <cell r="BZ41">
            <v>43717.500000000007</v>
          </cell>
          <cell r="CA41">
            <v>45057.500000000007</v>
          </cell>
          <cell r="CB41">
            <v>48240.000000000007</v>
          </cell>
          <cell r="CC41">
            <v>50082.5</v>
          </cell>
          <cell r="CD41">
            <v>54772.500000000007</v>
          </cell>
          <cell r="CE41">
            <v>56782.5</v>
          </cell>
          <cell r="CF41">
            <v>61472.500000000015</v>
          </cell>
          <cell r="CG41">
            <v>551651.08571428573</v>
          </cell>
          <cell r="CI41">
            <v>1.5349285714285712</v>
          </cell>
          <cell r="CJ41">
            <v>1.6575</v>
          </cell>
          <cell r="CK41">
            <v>2.3734285714285717</v>
          </cell>
          <cell r="CL41">
            <v>4.1061428571428573</v>
          </cell>
          <cell r="CM41">
            <v>3.9390000000000001</v>
          </cell>
          <cell r="CN41">
            <v>5.0933999999999999</v>
          </cell>
          <cell r="CO41">
            <v>5.0518000000000001</v>
          </cell>
          <cell r="CP41">
            <v>5.0464400000000005</v>
          </cell>
          <cell r="CQ41">
            <v>4.7214900000000002</v>
          </cell>
          <cell r="CR41">
            <v>4.6859799999999998</v>
          </cell>
          <cell r="CS41">
            <v>4.8239999999999998</v>
          </cell>
          <cell r="CT41">
            <v>4.8079199999999993</v>
          </cell>
          <cell r="CU41">
            <v>5.0390699999999988</v>
          </cell>
          <cell r="CV41">
            <v>5.2239899999999988</v>
          </cell>
          <cell r="CW41">
            <v>5.6554699999999993</v>
          </cell>
          <cell r="CX41">
            <v>58.19470285714285</v>
          </cell>
        </row>
        <row r="42">
          <cell r="F42" t="str">
            <v>NPC</v>
          </cell>
          <cell r="G42" t="str">
            <v>PC</v>
          </cell>
          <cell r="H42">
            <v>10</v>
          </cell>
          <cell r="I42" t="str">
            <v>A</v>
          </cell>
          <cell r="J42" t="str">
            <v>10A</v>
          </cell>
          <cell r="K42">
            <v>0.3</v>
          </cell>
          <cell r="L42">
            <v>0.7</v>
          </cell>
          <cell r="N42">
            <v>0</v>
          </cell>
          <cell r="O42">
            <v>2</v>
          </cell>
          <cell r="P42">
            <v>1</v>
          </cell>
          <cell r="Q42">
            <v>2.1357142857142857</v>
          </cell>
          <cell r="R42">
            <v>2.73</v>
          </cell>
          <cell r="S42">
            <v>2.7857142857142856</v>
          </cell>
          <cell r="T42">
            <v>5.5435714285714282</v>
          </cell>
          <cell r="U42">
            <v>3.5100000000000002</v>
          </cell>
          <cell r="V42">
            <v>2.7370000000000005</v>
          </cell>
          <cell r="W42">
            <v>2.6800000000000006</v>
          </cell>
          <cell r="X42">
            <v>3.2830000000000004</v>
          </cell>
          <cell r="Y42">
            <v>5.1590000000000007</v>
          </cell>
          <cell r="Z42">
            <v>4.7569999999999997</v>
          </cell>
          <cell r="AA42">
            <v>4.6900000000000004</v>
          </cell>
          <cell r="AB42">
            <v>5.8960000000000008</v>
          </cell>
          <cell r="AC42">
            <v>6.03</v>
          </cell>
          <cell r="AD42">
            <v>6.03</v>
          </cell>
          <cell r="AE42">
            <v>6.03</v>
          </cell>
          <cell r="AF42">
            <v>56.345571428571432</v>
          </cell>
          <cell r="AH42">
            <v>1</v>
          </cell>
          <cell r="AI42">
            <v>1</v>
          </cell>
          <cell r="AJ42">
            <v>2</v>
          </cell>
          <cell r="AK42">
            <v>2</v>
          </cell>
          <cell r="AL42">
            <v>3</v>
          </cell>
          <cell r="AM42">
            <v>3</v>
          </cell>
          <cell r="AN42">
            <v>2</v>
          </cell>
          <cell r="AO42">
            <v>2</v>
          </cell>
          <cell r="AP42">
            <v>2</v>
          </cell>
          <cell r="AQ42">
            <v>3</v>
          </cell>
          <cell r="AR42">
            <v>4</v>
          </cell>
          <cell r="AS42">
            <v>4</v>
          </cell>
          <cell r="AT42">
            <v>4</v>
          </cell>
          <cell r="AU42">
            <v>5</v>
          </cell>
          <cell r="AV42">
            <v>5</v>
          </cell>
          <cell r="AW42">
            <v>39</v>
          </cell>
          <cell r="AY42">
            <v>2350</v>
          </cell>
          <cell r="BA42">
            <v>2350</v>
          </cell>
          <cell r="BB42">
            <v>2350</v>
          </cell>
          <cell r="BC42">
            <v>4700</v>
          </cell>
          <cell r="BD42">
            <v>4700</v>
          </cell>
          <cell r="BE42">
            <v>7050</v>
          </cell>
          <cell r="BF42">
            <v>7050</v>
          </cell>
          <cell r="BG42">
            <v>5000</v>
          </cell>
          <cell r="BH42">
            <v>5000</v>
          </cell>
          <cell r="BI42">
            <v>5000</v>
          </cell>
          <cell r="BJ42">
            <v>7500</v>
          </cell>
          <cell r="BK42">
            <v>10000</v>
          </cell>
          <cell r="BL42">
            <v>10000</v>
          </cell>
          <cell r="BM42">
            <v>10000</v>
          </cell>
          <cell r="BN42">
            <v>12500</v>
          </cell>
          <cell r="BO42">
            <v>12500</v>
          </cell>
          <cell r="BP42">
            <v>96300</v>
          </cell>
          <cell r="BR42">
            <v>5018.9285714285716</v>
          </cell>
          <cell r="BS42">
            <v>6415.5</v>
          </cell>
          <cell r="BT42">
            <v>6546.4285714285716</v>
          </cell>
          <cell r="BU42">
            <v>13027.392857142857</v>
          </cell>
          <cell r="BV42">
            <v>8248.5</v>
          </cell>
          <cell r="BW42">
            <v>6431.9500000000016</v>
          </cell>
          <cell r="BX42">
            <v>6700.0000000000018</v>
          </cell>
          <cell r="BY42">
            <v>8207.5</v>
          </cell>
          <cell r="BZ42">
            <v>12897.500000000002</v>
          </cell>
          <cell r="CA42">
            <v>11892.5</v>
          </cell>
          <cell r="CB42">
            <v>11725.000000000002</v>
          </cell>
          <cell r="CC42">
            <v>14740.000000000002</v>
          </cell>
          <cell r="CD42">
            <v>15075</v>
          </cell>
          <cell r="CE42">
            <v>15075</v>
          </cell>
          <cell r="CF42">
            <v>15075</v>
          </cell>
          <cell r="CG42">
            <v>139095.34285714285</v>
          </cell>
          <cell r="CI42">
            <v>0.64071428571428568</v>
          </cell>
          <cell r="CJ42">
            <v>0.81899999999999995</v>
          </cell>
          <cell r="CK42">
            <v>0.83571428571428563</v>
          </cell>
          <cell r="CL42">
            <v>1.6630714285714283</v>
          </cell>
          <cell r="CM42">
            <v>1.0529999999999999</v>
          </cell>
          <cell r="CN42">
            <v>0.82110000000000016</v>
          </cell>
          <cell r="CO42">
            <v>0.77720000000000011</v>
          </cell>
          <cell r="CP42">
            <v>0.91924000000000006</v>
          </cell>
          <cell r="CQ42">
            <v>1.39293</v>
          </cell>
          <cell r="CR42">
            <v>1.2368199999999996</v>
          </cell>
          <cell r="CS42">
            <v>1.1724999999999999</v>
          </cell>
          <cell r="CT42">
            <v>1.4150399999999999</v>
          </cell>
          <cell r="CU42">
            <v>1.3868999999999996</v>
          </cell>
          <cell r="CV42">
            <v>1.3868999999999996</v>
          </cell>
          <cell r="CW42">
            <v>1.3868999999999996</v>
          </cell>
          <cell r="CX42">
            <v>14.611601428571424</v>
          </cell>
        </row>
        <row r="43">
          <cell r="F43" t="str">
            <v>NPC</v>
          </cell>
          <cell r="K43">
            <v>0.3</v>
          </cell>
          <cell r="L43">
            <v>0.7</v>
          </cell>
          <cell r="N43">
            <v>0</v>
          </cell>
          <cell r="O43">
            <v>4</v>
          </cell>
          <cell r="P43">
            <v>6</v>
          </cell>
          <cell r="Q43">
            <v>5.3142857142857149</v>
          </cell>
          <cell r="R43">
            <v>5.3319999999999999</v>
          </cell>
          <cell r="S43">
            <v>6.9882857142857144</v>
          </cell>
          <cell r="T43">
            <v>10.761428571428571</v>
          </cell>
          <cell r="U43">
            <v>9.4859999999999989</v>
          </cell>
          <cell r="V43">
            <v>11.298</v>
          </cell>
          <cell r="W43">
            <v>10.943999999999999</v>
          </cell>
          <cell r="X43">
            <v>11.456</v>
          </cell>
          <cell r="Y43">
            <v>10.943999999999999</v>
          </cell>
          <cell r="Z43">
            <v>11.456</v>
          </cell>
          <cell r="AA43">
            <v>12.096</v>
          </cell>
          <cell r="AB43">
            <v>12.736000000000001</v>
          </cell>
          <cell r="AC43">
            <v>13.952</v>
          </cell>
          <cell r="AD43">
            <v>14.655999999999999</v>
          </cell>
          <cell r="AE43">
            <v>16.448</v>
          </cell>
          <cell r="AF43">
            <v>146.23342857142859</v>
          </cell>
          <cell r="AH43">
            <v>3</v>
          </cell>
          <cell r="AI43">
            <v>4</v>
          </cell>
          <cell r="AJ43">
            <v>4</v>
          </cell>
          <cell r="AK43">
            <v>5</v>
          </cell>
          <cell r="AL43">
            <v>6</v>
          </cell>
          <cell r="AM43">
            <v>7</v>
          </cell>
          <cell r="AN43">
            <v>8</v>
          </cell>
          <cell r="AO43">
            <v>8</v>
          </cell>
          <cell r="AP43">
            <v>8</v>
          </cell>
          <cell r="AQ43">
            <v>8</v>
          </cell>
          <cell r="AR43">
            <v>9</v>
          </cell>
          <cell r="AS43">
            <v>9</v>
          </cell>
          <cell r="AT43">
            <v>10</v>
          </cell>
          <cell r="AU43">
            <v>10</v>
          </cell>
          <cell r="AV43">
            <v>11</v>
          </cell>
          <cell r="AW43">
            <v>99</v>
          </cell>
          <cell r="AY43">
            <v>2350</v>
          </cell>
          <cell r="BA43">
            <v>7050</v>
          </cell>
          <cell r="BB43">
            <v>9400</v>
          </cell>
          <cell r="BC43">
            <v>9400</v>
          </cell>
          <cell r="BD43">
            <v>11750</v>
          </cell>
          <cell r="BE43">
            <v>14100</v>
          </cell>
          <cell r="BF43">
            <v>16450</v>
          </cell>
          <cell r="BG43">
            <v>20000</v>
          </cell>
          <cell r="BH43">
            <v>20000</v>
          </cell>
          <cell r="BI43">
            <v>20000</v>
          </cell>
          <cell r="BJ43">
            <v>20000</v>
          </cell>
          <cell r="BK43">
            <v>22500</v>
          </cell>
          <cell r="BL43">
            <v>22500</v>
          </cell>
          <cell r="BM43">
            <v>25000</v>
          </cell>
          <cell r="BN43">
            <v>25000</v>
          </cell>
          <cell r="BO43">
            <v>27500</v>
          </cell>
          <cell r="BP43">
            <v>244800</v>
          </cell>
          <cell r="BR43">
            <v>12488.571428571429</v>
          </cell>
          <cell r="BS43">
            <v>12530.199999999999</v>
          </cell>
          <cell r="BT43">
            <v>16422.471428571429</v>
          </cell>
          <cell r="BU43">
            <v>25289.357142857141</v>
          </cell>
          <cell r="BV43">
            <v>22292.1</v>
          </cell>
          <cell r="BW43">
            <v>26550.3</v>
          </cell>
          <cell r="BX43">
            <v>27359.999999999996</v>
          </cell>
          <cell r="BY43">
            <v>28640</v>
          </cell>
          <cell r="BZ43">
            <v>27359.999999999996</v>
          </cell>
          <cell r="CA43">
            <v>28640</v>
          </cell>
          <cell r="CB43">
            <v>30240</v>
          </cell>
          <cell r="CC43">
            <v>31840</v>
          </cell>
          <cell r="CD43">
            <v>34880</v>
          </cell>
          <cell r="CE43">
            <v>36640</v>
          </cell>
          <cell r="CF43">
            <v>41120</v>
          </cell>
          <cell r="CG43">
            <v>360851.75714285712</v>
          </cell>
          <cell r="CI43">
            <v>1.5942857142857145</v>
          </cell>
          <cell r="CJ43">
            <v>1.5995999999999999</v>
          </cell>
          <cell r="CK43">
            <v>2.0964857142857141</v>
          </cell>
          <cell r="CL43">
            <v>3.2284285714285712</v>
          </cell>
          <cell r="CM43">
            <v>2.8457999999999997</v>
          </cell>
          <cell r="CN43">
            <v>3.3893999999999997</v>
          </cell>
          <cell r="CO43">
            <v>3.1737599999999997</v>
          </cell>
          <cell r="CP43">
            <v>3.2076799999999994</v>
          </cell>
          <cell r="CQ43">
            <v>2.9548799999999993</v>
          </cell>
          <cell r="CR43">
            <v>2.9785599999999994</v>
          </cell>
          <cell r="CS43">
            <v>3.0239999999999991</v>
          </cell>
          <cell r="CT43">
            <v>3.0566399999999994</v>
          </cell>
          <cell r="CU43">
            <v>3.2089599999999989</v>
          </cell>
          <cell r="CV43">
            <v>3.3708799999999988</v>
          </cell>
          <cell r="CW43">
            <v>3.7830399999999988</v>
          </cell>
          <cell r="CX43">
            <v>38.222028571428559</v>
          </cell>
        </row>
        <row r="44">
          <cell r="F44" t="str">
            <v>NPC</v>
          </cell>
          <cell r="K44">
            <v>0.3</v>
          </cell>
          <cell r="L44">
            <v>0.7</v>
          </cell>
          <cell r="N44">
            <v>0</v>
          </cell>
          <cell r="O44">
            <v>2</v>
          </cell>
          <cell r="P44">
            <v>13</v>
          </cell>
          <cell r="Q44">
            <v>6.0914285714285725</v>
          </cell>
          <cell r="R44">
            <v>6.0078571428571426</v>
          </cell>
          <cell r="S44">
            <v>8.7099999999999991</v>
          </cell>
          <cell r="T44">
            <v>17.865714285714287</v>
          </cell>
          <cell r="U44">
            <v>22.360000000000003</v>
          </cell>
          <cell r="V44">
            <v>31.219000000000001</v>
          </cell>
          <cell r="W44">
            <v>33.969000000000001</v>
          </cell>
          <cell r="X44">
            <v>35.979000000000006</v>
          </cell>
          <cell r="Y44">
            <v>33.768000000000001</v>
          </cell>
          <cell r="Z44">
            <v>33.5</v>
          </cell>
          <cell r="AA44">
            <v>35.309000000000005</v>
          </cell>
          <cell r="AB44">
            <v>37.319000000000003</v>
          </cell>
          <cell r="AC44">
            <v>42.947000000000003</v>
          </cell>
          <cell r="AD44">
            <v>45.359000000000009</v>
          </cell>
          <cell r="AE44">
            <v>47.972000000000008</v>
          </cell>
          <cell r="AF44">
            <v>417.56671428571428</v>
          </cell>
          <cell r="AH44">
            <v>6</v>
          </cell>
          <cell r="AI44">
            <v>5</v>
          </cell>
          <cell r="AJ44">
            <v>5</v>
          </cell>
          <cell r="AK44">
            <v>6</v>
          </cell>
          <cell r="AL44">
            <v>10</v>
          </cell>
          <cell r="AM44">
            <v>15</v>
          </cell>
          <cell r="AN44">
            <v>20</v>
          </cell>
          <cell r="AO44">
            <v>23</v>
          </cell>
          <cell r="AP44">
            <v>25</v>
          </cell>
          <cell r="AQ44">
            <v>25</v>
          </cell>
          <cell r="AR44">
            <v>25</v>
          </cell>
          <cell r="AS44">
            <v>27</v>
          </cell>
          <cell r="AT44">
            <v>28</v>
          </cell>
          <cell r="AU44">
            <v>32</v>
          </cell>
          <cell r="AV44">
            <v>34</v>
          </cell>
          <cell r="AW44">
            <v>270</v>
          </cell>
          <cell r="AY44">
            <v>2350</v>
          </cell>
          <cell r="BA44">
            <v>14100</v>
          </cell>
          <cell r="BB44">
            <v>11750</v>
          </cell>
          <cell r="BC44">
            <v>11750</v>
          </cell>
          <cell r="BD44">
            <v>14100</v>
          </cell>
          <cell r="BE44">
            <v>23500</v>
          </cell>
          <cell r="BF44">
            <v>35250</v>
          </cell>
          <cell r="BG44">
            <v>50000</v>
          </cell>
          <cell r="BH44">
            <v>57500</v>
          </cell>
          <cell r="BI44">
            <v>62500</v>
          </cell>
          <cell r="BJ44">
            <v>62500</v>
          </cell>
          <cell r="BK44">
            <v>62500</v>
          </cell>
          <cell r="BL44">
            <v>67500</v>
          </cell>
          <cell r="BM44">
            <v>70000</v>
          </cell>
          <cell r="BN44">
            <v>80000</v>
          </cell>
          <cell r="BO44">
            <v>85000</v>
          </cell>
          <cell r="BP44">
            <v>670350</v>
          </cell>
          <cell r="BR44">
            <v>14314.857142857145</v>
          </cell>
          <cell r="BS44">
            <v>14118.464285714284</v>
          </cell>
          <cell r="BT44">
            <v>20468.499999999996</v>
          </cell>
          <cell r="BU44">
            <v>41984.428571428572</v>
          </cell>
          <cell r="BV44">
            <v>52546.000000000007</v>
          </cell>
          <cell r="BW44">
            <v>73364.650000000009</v>
          </cell>
          <cell r="BX44">
            <v>84922.5</v>
          </cell>
          <cell r="BY44">
            <v>89947.500000000015</v>
          </cell>
          <cell r="BZ44">
            <v>84420</v>
          </cell>
          <cell r="CA44">
            <v>83750</v>
          </cell>
          <cell r="CB44">
            <v>88272.500000000015</v>
          </cell>
          <cell r="CC44">
            <v>93297.5</v>
          </cell>
          <cell r="CD44">
            <v>107367.5</v>
          </cell>
          <cell r="CE44">
            <v>113397.50000000003</v>
          </cell>
          <cell r="CF44">
            <v>119930.00000000001</v>
          </cell>
          <cell r="CG44">
            <v>1033200.0785714287</v>
          </cell>
          <cell r="CI44">
            <v>1.8274285714285716</v>
          </cell>
          <cell r="CJ44">
            <v>1.8023571428571428</v>
          </cell>
          <cell r="CK44">
            <v>2.6129999999999995</v>
          </cell>
          <cell r="CL44">
            <v>5.3597142857142854</v>
          </cell>
          <cell r="CM44">
            <v>6.7080000000000011</v>
          </cell>
          <cell r="CN44">
            <v>9.3657000000000004</v>
          </cell>
          <cell r="CO44">
            <v>9.8510100000000005</v>
          </cell>
          <cell r="CP44">
            <v>10.074120000000001</v>
          </cell>
          <cell r="CQ44">
            <v>9.1173599999999997</v>
          </cell>
          <cell r="CR44">
            <v>8.7099999999999991</v>
          </cell>
          <cell r="CS44">
            <v>8.8272499999999994</v>
          </cell>
          <cell r="CT44">
            <v>8.9565599999999979</v>
          </cell>
          <cell r="CU44">
            <v>9.8778099999999966</v>
          </cell>
          <cell r="CV44">
            <v>10.432569999999998</v>
          </cell>
          <cell r="CW44">
            <v>11.033559999999998</v>
          </cell>
          <cell r="CX44">
            <v>108.31365428571426</v>
          </cell>
        </row>
        <row r="45">
          <cell r="F45" t="str">
            <v>NPC</v>
          </cell>
          <cell r="G45" t="str">
            <v>PC</v>
          </cell>
          <cell r="H45">
            <v>12</v>
          </cell>
          <cell r="I45" t="str">
            <v>D</v>
          </cell>
          <cell r="J45" t="str">
            <v>12D</v>
          </cell>
          <cell r="K45">
            <v>0.3</v>
          </cell>
          <cell r="L45">
            <v>0.7</v>
          </cell>
          <cell r="N45">
            <v>0</v>
          </cell>
          <cell r="O45">
            <v>3</v>
          </cell>
          <cell r="P45">
            <v>3</v>
          </cell>
          <cell r="Q45">
            <v>2.6017142857142859</v>
          </cell>
          <cell r="R45">
            <v>2.4939999999999998</v>
          </cell>
          <cell r="S45">
            <v>2.4857142857142858</v>
          </cell>
          <cell r="T45">
            <v>11.732571428571429</v>
          </cell>
          <cell r="U45">
            <v>8.0620000000000012</v>
          </cell>
          <cell r="V45">
            <v>7.7740000000000009</v>
          </cell>
          <cell r="W45">
            <v>8.34</v>
          </cell>
          <cell r="X45">
            <v>9.48</v>
          </cell>
          <cell r="Y45">
            <v>10.14</v>
          </cell>
          <cell r="Z45">
            <v>10.811999999999999</v>
          </cell>
          <cell r="AA45">
            <v>11.456</v>
          </cell>
          <cell r="AB45">
            <v>10.943999999999999</v>
          </cell>
          <cell r="AC45">
            <v>13.184000000000001</v>
          </cell>
          <cell r="AD45">
            <v>13.440000000000001</v>
          </cell>
          <cell r="AE45">
            <v>14.016</v>
          </cell>
          <cell r="AF45">
            <v>129.38057142857144</v>
          </cell>
          <cell r="AH45">
            <v>2</v>
          </cell>
          <cell r="AI45">
            <v>2</v>
          </cell>
          <cell r="AJ45">
            <v>2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O45">
            <v>6</v>
          </cell>
          <cell r="AP45">
            <v>7</v>
          </cell>
          <cell r="AQ45">
            <v>7</v>
          </cell>
          <cell r="AR45">
            <v>8</v>
          </cell>
          <cell r="AS45">
            <v>8</v>
          </cell>
          <cell r="AT45">
            <v>9</v>
          </cell>
          <cell r="AU45">
            <v>10</v>
          </cell>
          <cell r="AV45">
            <v>10</v>
          </cell>
          <cell r="AW45">
            <v>85</v>
          </cell>
          <cell r="AY45">
            <v>2350</v>
          </cell>
          <cell r="BA45">
            <v>4700</v>
          </cell>
          <cell r="BB45">
            <v>4700</v>
          </cell>
          <cell r="BC45">
            <v>4700</v>
          </cell>
          <cell r="BD45">
            <v>4700</v>
          </cell>
          <cell r="BE45">
            <v>14100</v>
          </cell>
          <cell r="BF45">
            <v>14100</v>
          </cell>
          <cell r="BG45">
            <v>15000</v>
          </cell>
          <cell r="BH45">
            <v>15000</v>
          </cell>
          <cell r="BI45">
            <v>17500</v>
          </cell>
          <cell r="BJ45">
            <v>17500</v>
          </cell>
          <cell r="BK45">
            <v>20000</v>
          </cell>
          <cell r="BL45">
            <v>20000</v>
          </cell>
          <cell r="BM45">
            <v>22500</v>
          </cell>
          <cell r="BN45">
            <v>25000</v>
          </cell>
          <cell r="BO45">
            <v>25000</v>
          </cell>
          <cell r="BP45">
            <v>210400</v>
          </cell>
          <cell r="BR45">
            <v>6114.0285714285719</v>
          </cell>
          <cell r="BS45">
            <v>5860.9</v>
          </cell>
          <cell r="BT45">
            <v>5841.4285714285716</v>
          </cell>
          <cell r="BU45">
            <v>27571.54285714286</v>
          </cell>
          <cell r="BV45">
            <v>18945.700000000004</v>
          </cell>
          <cell r="BW45">
            <v>18268.900000000001</v>
          </cell>
          <cell r="BX45">
            <v>20850</v>
          </cell>
          <cell r="BY45">
            <v>23700</v>
          </cell>
          <cell r="BZ45">
            <v>25350</v>
          </cell>
          <cell r="CA45">
            <v>27030</v>
          </cell>
          <cell r="CB45">
            <v>28640</v>
          </cell>
          <cell r="CC45">
            <v>27359.999999999996</v>
          </cell>
          <cell r="CD45">
            <v>32960</v>
          </cell>
          <cell r="CE45">
            <v>33600</v>
          </cell>
          <cell r="CF45">
            <v>35040</v>
          </cell>
          <cell r="CG45">
            <v>319316.14285714284</v>
          </cell>
          <cell r="CI45">
            <v>0.78051428571428572</v>
          </cell>
          <cell r="CJ45">
            <v>0.74819999999999987</v>
          </cell>
          <cell r="CK45">
            <v>0.74571428571428566</v>
          </cell>
          <cell r="CL45">
            <v>3.5197714285714286</v>
          </cell>
          <cell r="CM45">
            <v>2.4186000000000001</v>
          </cell>
          <cell r="CN45">
            <v>2.3322000000000003</v>
          </cell>
          <cell r="CO45">
            <v>2.4185999999999996</v>
          </cell>
          <cell r="CP45">
            <v>2.6543999999999999</v>
          </cell>
          <cell r="CQ45">
            <v>2.7377999999999996</v>
          </cell>
          <cell r="CR45">
            <v>2.8111199999999994</v>
          </cell>
          <cell r="CS45">
            <v>2.8639999999999994</v>
          </cell>
          <cell r="CT45">
            <v>2.6265599999999991</v>
          </cell>
          <cell r="CU45">
            <v>3.0323199999999995</v>
          </cell>
          <cell r="CV45">
            <v>3.0911999999999993</v>
          </cell>
          <cell r="CW45">
            <v>3.223679999999999</v>
          </cell>
          <cell r="CX45">
            <v>33.730251428571428</v>
          </cell>
        </row>
        <row r="46">
          <cell r="F46" t="str">
            <v>NPC</v>
          </cell>
          <cell r="G46" t="str">
            <v>PC</v>
          </cell>
          <cell r="H46">
            <v>13</v>
          </cell>
          <cell r="I46" t="str">
            <v>A</v>
          </cell>
          <cell r="J46" t="str">
            <v>13A</v>
          </cell>
          <cell r="K46">
            <v>0.3</v>
          </cell>
          <cell r="L46">
            <v>0.7</v>
          </cell>
          <cell r="N46">
            <v>0</v>
          </cell>
          <cell r="O46">
            <v>0</v>
          </cell>
          <cell r="P46">
            <v>4</v>
          </cell>
          <cell r="Q46">
            <v>4.2602857142857138</v>
          </cell>
          <cell r="R46">
            <v>5.2080000000000002</v>
          </cell>
          <cell r="S46">
            <v>7.5462857142857143</v>
          </cell>
          <cell r="T46">
            <v>15.287428571428572</v>
          </cell>
          <cell r="U46">
            <v>15.004000000000001</v>
          </cell>
          <cell r="V46">
            <v>19.344000000000001</v>
          </cell>
          <cell r="W46">
            <v>19.264000000000003</v>
          </cell>
          <cell r="X46">
            <v>20.927999999999997</v>
          </cell>
          <cell r="Y46">
            <v>21.119999999999997</v>
          </cell>
          <cell r="Z46">
            <v>21.119999999999997</v>
          </cell>
          <cell r="AA46">
            <v>22.271999999999998</v>
          </cell>
          <cell r="AB46">
            <v>22.975999999999999</v>
          </cell>
          <cell r="AC46">
            <v>25.344000000000001</v>
          </cell>
          <cell r="AD46">
            <v>26.752000000000002</v>
          </cell>
          <cell r="AE46">
            <v>28.032</v>
          </cell>
          <cell r="AF46">
            <v>257.44342857142857</v>
          </cell>
          <cell r="AH46">
            <v>2</v>
          </cell>
          <cell r="AI46">
            <v>3</v>
          </cell>
          <cell r="AJ46">
            <v>4</v>
          </cell>
          <cell r="AK46">
            <v>5</v>
          </cell>
          <cell r="AL46">
            <v>9</v>
          </cell>
          <cell r="AM46">
            <v>10</v>
          </cell>
          <cell r="AN46">
            <v>13</v>
          </cell>
          <cell r="AO46">
            <v>14</v>
          </cell>
          <cell r="AP46">
            <v>15</v>
          </cell>
          <cell r="AQ46">
            <v>15</v>
          </cell>
          <cell r="AR46">
            <v>16</v>
          </cell>
          <cell r="AS46">
            <v>17</v>
          </cell>
          <cell r="AT46">
            <v>18</v>
          </cell>
          <cell r="AU46">
            <v>19</v>
          </cell>
          <cell r="AV46">
            <v>20</v>
          </cell>
          <cell r="AW46">
            <v>171</v>
          </cell>
          <cell r="AY46">
            <v>2350</v>
          </cell>
          <cell r="BA46">
            <v>4700</v>
          </cell>
          <cell r="BB46">
            <v>7050</v>
          </cell>
          <cell r="BC46">
            <v>9400</v>
          </cell>
          <cell r="BD46">
            <v>11750</v>
          </cell>
          <cell r="BE46">
            <v>21150</v>
          </cell>
          <cell r="BF46">
            <v>23500</v>
          </cell>
          <cell r="BG46">
            <v>32500</v>
          </cell>
          <cell r="BH46">
            <v>35000</v>
          </cell>
          <cell r="BI46">
            <v>37500</v>
          </cell>
          <cell r="BJ46">
            <v>37500</v>
          </cell>
          <cell r="BK46">
            <v>40000</v>
          </cell>
          <cell r="BL46">
            <v>42500</v>
          </cell>
          <cell r="BM46">
            <v>45000</v>
          </cell>
          <cell r="BN46">
            <v>47500</v>
          </cell>
          <cell r="BO46">
            <v>50000</v>
          </cell>
          <cell r="BP46">
            <v>423900</v>
          </cell>
          <cell r="BR46">
            <v>10011.671428571428</v>
          </cell>
          <cell r="BS46">
            <v>12238.800000000001</v>
          </cell>
          <cell r="BT46">
            <v>17733.771428571428</v>
          </cell>
          <cell r="BU46">
            <v>35925.457142857143</v>
          </cell>
          <cell r="BV46">
            <v>35259.4</v>
          </cell>
          <cell r="BW46">
            <v>45458.400000000001</v>
          </cell>
          <cell r="BX46">
            <v>48160.000000000007</v>
          </cell>
          <cell r="BY46">
            <v>52319.999999999993</v>
          </cell>
          <cell r="BZ46">
            <v>52799.999999999993</v>
          </cell>
          <cell r="CA46">
            <v>52799.999999999993</v>
          </cell>
          <cell r="CB46">
            <v>55679.999999999993</v>
          </cell>
          <cell r="CC46">
            <v>57440</v>
          </cell>
          <cell r="CD46">
            <v>63360</v>
          </cell>
          <cell r="CE46">
            <v>66880</v>
          </cell>
          <cell r="CF46">
            <v>70080</v>
          </cell>
          <cell r="CG46">
            <v>636163.25714285718</v>
          </cell>
          <cell r="CI46">
            <v>1.278085714285714</v>
          </cell>
          <cell r="CJ46">
            <v>1.5624</v>
          </cell>
          <cell r="CK46">
            <v>2.2638857142857143</v>
          </cell>
          <cell r="CL46">
            <v>4.5862285714285713</v>
          </cell>
          <cell r="CM46">
            <v>4.5011999999999999</v>
          </cell>
          <cell r="CN46">
            <v>5.8032000000000004</v>
          </cell>
          <cell r="CO46">
            <v>5.5865600000000004</v>
          </cell>
          <cell r="CP46">
            <v>5.8598399999999984</v>
          </cell>
          <cell r="CQ46">
            <v>5.7023999999999981</v>
          </cell>
          <cell r="CR46">
            <v>5.4911999999999983</v>
          </cell>
          <cell r="CS46">
            <v>5.5679999999999987</v>
          </cell>
          <cell r="CT46">
            <v>5.5142399999999983</v>
          </cell>
          <cell r="CU46">
            <v>5.8291199999999987</v>
          </cell>
          <cell r="CV46">
            <v>6.1529599999999984</v>
          </cell>
          <cell r="CW46">
            <v>6.447359999999998</v>
          </cell>
          <cell r="CX46">
            <v>67.042308571428563</v>
          </cell>
        </row>
        <row r="47">
          <cell r="F47" t="str">
            <v>NPC</v>
          </cell>
          <cell r="G47" t="str">
            <v>PC</v>
          </cell>
          <cell r="H47">
            <v>17</v>
          </cell>
          <cell r="I47" t="str">
            <v>B</v>
          </cell>
          <cell r="J47" t="str">
            <v>17B</v>
          </cell>
          <cell r="K47">
            <v>0.3</v>
          </cell>
          <cell r="L47">
            <v>0.7</v>
          </cell>
          <cell r="N47">
            <v>0</v>
          </cell>
          <cell r="O47">
            <v>2</v>
          </cell>
          <cell r="P47">
            <v>5</v>
          </cell>
          <cell r="Q47">
            <v>2.9671428571428575</v>
          </cell>
          <cell r="R47">
            <v>2.6659999999999999</v>
          </cell>
          <cell r="S47">
            <v>4.8891428571428568</v>
          </cell>
          <cell r="T47">
            <v>11.115714285714287</v>
          </cell>
          <cell r="U47">
            <v>12.896000000000003</v>
          </cell>
          <cell r="V47">
            <v>16.854000000000003</v>
          </cell>
          <cell r="W47">
            <v>17.28</v>
          </cell>
          <cell r="X47">
            <v>18.432000000000002</v>
          </cell>
          <cell r="Y47">
            <v>18.560000000000002</v>
          </cell>
          <cell r="Z47">
            <v>18.560000000000002</v>
          </cell>
          <cell r="AA47">
            <v>19.712000000000003</v>
          </cell>
          <cell r="AB47">
            <v>19.840000000000003</v>
          </cell>
          <cell r="AC47">
            <v>22.144000000000002</v>
          </cell>
          <cell r="AD47">
            <v>23.552000000000007</v>
          </cell>
          <cell r="AE47">
            <v>25.408000000000001</v>
          </cell>
          <cell r="AF47">
            <v>224.35371428571432</v>
          </cell>
          <cell r="AH47">
            <v>2</v>
          </cell>
          <cell r="AI47">
            <v>2</v>
          </cell>
          <cell r="AJ47">
            <v>2</v>
          </cell>
          <cell r="AK47">
            <v>3</v>
          </cell>
          <cell r="AL47">
            <v>6</v>
          </cell>
          <cell r="AM47">
            <v>8</v>
          </cell>
          <cell r="AN47">
            <v>11</v>
          </cell>
          <cell r="AO47">
            <v>12</v>
          </cell>
          <cell r="AP47">
            <v>13</v>
          </cell>
          <cell r="AQ47">
            <v>14</v>
          </cell>
          <cell r="AR47">
            <v>14</v>
          </cell>
          <cell r="AS47">
            <v>15</v>
          </cell>
          <cell r="AT47">
            <v>15</v>
          </cell>
          <cell r="AU47">
            <v>17</v>
          </cell>
          <cell r="AV47">
            <v>18</v>
          </cell>
          <cell r="AW47">
            <v>146</v>
          </cell>
          <cell r="AY47">
            <v>2350</v>
          </cell>
          <cell r="BA47">
            <v>4700</v>
          </cell>
          <cell r="BB47">
            <v>4700</v>
          </cell>
          <cell r="BC47">
            <v>4700</v>
          </cell>
          <cell r="BD47">
            <v>7050</v>
          </cell>
          <cell r="BE47">
            <v>14100</v>
          </cell>
          <cell r="BF47">
            <v>18800</v>
          </cell>
          <cell r="BG47">
            <v>27500</v>
          </cell>
          <cell r="BH47">
            <v>30000</v>
          </cell>
          <cell r="BI47">
            <v>32500</v>
          </cell>
          <cell r="BJ47">
            <v>35000</v>
          </cell>
          <cell r="BK47">
            <v>35000</v>
          </cell>
          <cell r="BL47">
            <v>37500</v>
          </cell>
          <cell r="BM47">
            <v>37500</v>
          </cell>
          <cell r="BN47">
            <v>42500</v>
          </cell>
          <cell r="BO47">
            <v>45000</v>
          </cell>
          <cell r="BP47">
            <v>362450</v>
          </cell>
          <cell r="BR47">
            <v>6972.7857142857156</v>
          </cell>
          <cell r="BS47">
            <v>6265.0999999999995</v>
          </cell>
          <cell r="BT47">
            <v>11489.485714285713</v>
          </cell>
          <cell r="BU47">
            <v>26121.928571428572</v>
          </cell>
          <cell r="BV47">
            <v>30305.600000000006</v>
          </cell>
          <cell r="BW47">
            <v>39606.900000000009</v>
          </cell>
          <cell r="BX47">
            <v>43200</v>
          </cell>
          <cell r="BY47">
            <v>46080.000000000007</v>
          </cell>
          <cell r="BZ47">
            <v>46400.000000000007</v>
          </cell>
          <cell r="CA47">
            <v>46400.000000000007</v>
          </cell>
          <cell r="CB47">
            <v>49280.000000000007</v>
          </cell>
          <cell r="CC47">
            <v>49600.000000000007</v>
          </cell>
          <cell r="CD47">
            <v>55360.000000000007</v>
          </cell>
          <cell r="CE47">
            <v>58880.000000000015</v>
          </cell>
          <cell r="CF47">
            <v>63520</v>
          </cell>
          <cell r="CG47">
            <v>554754.42857142864</v>
          </cell>
          <cell r="CI47">
            <v>0.89014285714285724</v>
          </cell>
          <cell r="CJ47">
            <v>0.79979999999999996</v>
          </cell>
          <cell r="CK47">
            <v>1.4667428571428569</v>
          </cell>
          <cell r="CL47">
            <v>3.334714285714286</v>
          </cell>
          <cell r="CM47">
            <v>3.8688000000000007</v>
          </cell>
          <cell r="CN47">
            <v>5.0562000000000005</v>
          </cell>
          <cell r="CO47">
            <v>5.0111999999999997</v>
          </cell>
          <cell r="CP47">
            <v>5.1609600000000002</v>
          </cell>
          <cell r="CQ47">
            <v>5.0111999999999997</v>
          </cell>
          <cell r="CR47">
            <v>4.8255999999999997</v>
          </cell>
          <cell r="CS47">
            <v>4.9279999999999999</v>
          </cell>
          <cell r="CT47">
            <v>4.7615999999999996</v>
          </cell>
          <cell r="CU47">
            <v>5.093119999999999</v>
          </cell>
          <cell r="CV47">
            <v>5.4169599999999996</v>
          </cell>
          <cell r="CW47">
            <v>5.8438399999999984</v>
          </cell>
          <cell r="CX47">
            <v>58.312194285714284</v>
          </cell>
        </row>
        <row r="48">
          <cell r="F48" t="str">
            <v>NPC</v>
          </cell>
          <cell r="G48" t="str">
            <v>PC</v>
          </cell>
          <cell r="H48">
            <v>30</v>
          </cell>
          <cell r="I48" t="str">
            <v>A</v>
          </cell>
          <cell r="J48" t="str">
            <v>30A</v>
          </cell>
          <cell r="K48">
            <v>0.3</v>
          </cell>
          <cell r="L48">
            <v>0.7</v>
          </cell>
          <cell r="N48">
            <v>0</v>
          </cell>
          <cell r="O48">
            <v>3</v>
          </cell>
          <cell r="P48">
            <v>4</v>
          </cell>
          <cell r="Q48">
            <v>4.3357142857142863</v>
          </cell>
          <cell r="R48">
            <v>4.3</v>
          </cell>
          <cell r="S48">
            <v>6.0857142857142863</v>
          </cell>
          <cell r="T48">
            <v>12.328571428571429</v>
          </cell>
          <cell r="U48">
            <v>12.55</v>
          </cell>
          <cell r="V48">
            <v>16.225999999999999</v>
          </cell>
          <cell r="W48">
            <v>17.576000000000001</v>
          </cell>
          <cell r="X48">
            <v>18.148</v>
          </cell>
          <cell r="Y48">
            <v>17.731999999999999</v>
          </cell>
          <cell r="Z48">
            <v>20.667999999999999</v>
          </cell>
          <cell r="AA48">
            <v>22.62</v>
          </cell>
          <cell r="AB48">
            <v>23.34</v>
          </cell>
          <cell r="AC48">
            <v>26.1</v>
          </cell>
          <cell r="AD48">
            <v>27.48</v>
          </cell>
          <cell r="AE48">
            <v>28.680000000000003</v>
          </cell>
          <cell r="AF48">
            <v>243.44857142857143</v>
          </cell>
          <cell r="AH48">
            <v>2</v>
          </cell>
          <cell r="AI48">
            <v>3</v>
          </cell>
          <cell r="AJ48">
            <v>3</v>
          </cell>
          <cell r="AK48">
            <v>4</v>
          </cell>
          <cell r="AL48">
            <v>7</v>
          </cell>
          <cell r="AM48">
            <v>9</v>
          </cell>
          <cell r="AN48">
            <v>11</v>
          </cell>
          <cell r="AO48">
            <v>12</v>
          </cell>
          <cell r="AP48">
            <v>13</v>
          </cell>
          <cell r="AQ48">
            <v>13</v>
          </cell>
          <cell r="AR48">
            <v>15</v>
          </cell>
          <cell r="AS48">
            <v>17</v>
          </cell>
          <cell r="AT48">
            <v>18</v>
          </cell>
          <cell r="AU48">
            <v>19</v>
          </cell>
          <cell r="AV48">
            <v>21</v>
          </cell>
          <cell r="AW48">
            <v>159</v>
          </cell>
          <cell r="AY48">
            <v>2350</v>
          </cell>
          <cell r="BA48">
            <v>4700</v>
          </cell>
          <cell r="BB48">
            <v>7050</v>
          </cell>
          <cell r="BC48">
            <v>7050</v>
          </cell>
          <cell r="BD48">
            <v>9400</v>
          </cell>
          <cell r="BE48">
            <v>16450</v>
          </cell>
          <cell r="BF48">
            <v>21150</v>
          </cell>
          <cell r="BG48">
            <v>27500</v>
          </cell>
          <cell r="BH48">
            <v>30000</v>
          </cell>
          <cell r="BI48">
            <v>32500</v>
          </cell>
          <cell r="BJ48">
            <v>32500</v>
          </cell>
          <cell r="BK48">
            <v>37500</v>
          </cell>
          <cell r="BL48">
            <v>42500</v>
          </cell>
          <cell r="BM48">
            <v>45000</v>
          </cell>
          <cell r="BN48">
            <v>47500</v>
          </cell>
          <cell r="BO48">
            <v>52500</v>
          </cell>
          <cell r="BP48">
            <v>394500</v>
          </cell>
          <cell r="BR48">
            <v>10188.928571428572</v>
          </cell>
          <cell r="BS48">
            <v>10105</v>
          </cell>
          <cell r="BT48">
            <v>14301.428571428572</v>
          </cell>
          <cell r="BU48">
            <v>28972.142857142859</v>
          </cell>
          <cell r="BV48">
            <v>29492.5</v>
          </cell>
          <cell r="BW48">
            <v>38131.1</v>
          </cell>
          <cell r="BX48">
            <v>43940</v>
          </cell>
          <cell r="BY48">
            <v>45370</v>
          </cell>
          <cell r="BZ48">
            <v>44330</v>
          </cell>
          <cell r="CA48">
            <v>51670</v>
          </cell>
          <cell r="CB48">
            <v>56550</v>
          </cell>
          <cell r="CC48">
            <v>58350</v>
          </cell>
          <cell r="CD48">
            <v>65250</v>
          </cell>
          <cell r="CE48">
            <v>68700</v>
          </cell>
          <cell r="CF48">
            <v>71700.000000000015</v>
          </cell>
          <cell r="CG48">
            <v>602455.74285714282</v>
          </cell>
          <cell r="CI48">
            <v>1.3007142857142859</v>
          </cell>
          <cell r="CJ48">
            <v>1.2899999999999998</v>
          </cell>
          <cell r="CK48">
            <v>1.8257142857142858</v>
          </cell>
          <cell r="CL48">
            <v>3.6985714285714284</v>
          </cell>
          <cell r="CM48">
            <v>3.7650000000000001</v>
          </cell>
          <cell r="CN48">
            <v>4.8677999999999999</v>
          </cell>
          <cell r="CO48">
            <v>5.0970399999999998</v>
          </cell>
          <cell r="CP48">
            <v>5.0814399999999997</v>
          </cell>
          <cell r="CQ48">
            <v>4.7876399999999988</v>
          </cell>
          <cell r="CR48">
            <v>5.3736799999999985</v>
          </cell>
          <cell r="CS48">
            <v>5.6549999999999994</v>
          </cell>
          <cell r="CT48">
            <v>5.6015999999999986</v>
          </cell>
          <cell r="CU48">
            <v>6.0029999999999983</v>
          </cell>
          <cell r="CV48">
            <v>6.3203999999999985</v>
          </cell>
          <cell r="CW48">
            <v>6.5963999999999983</v>
          </cell>
          <cell r="CX48">
            <v>62.84757142857142</v>
          </cell>
        </row>
        <row r="49">
          <cell r="F49" t="str">
            <v>NPC</v>
          </cell>
          <cell r="G49" t="str">
            <v>PC</v>
          </cell>
          <cell r="H49">
            <v>37</v>
          </cell>
          <cell r="I49" t="str">
            <v>A</v>
          </cell>
          <cell r="J49" t="str">
            <v>37A</v>
          </cell>
          <cell r="K49">
            <v>0.3</v>
          </cell>
          <cell r="L49">
            <v>0.7</v>
          </cell>
          <cell r="N49">
            <v>0</v>
          </cell>
          <cell r="O49">
            <v>1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0.84600000000000009</v>
          </cell>
          <cell r="Y49">
            <v>0.51700000000000002</v>
          </cell>
          <cell r="Z49">
            <v>0.58700000000000008</v>
          </cell>
          <cell r="AA49">
            <v>2.2200000000000002</v>
          </cell>
          <cell r="AB49">
            <v>2.4000000000000004</v>
          </cell>
          <cell r="AC49">
            <v>2.4000000000000004</v>
          </cell>
          <cell r="AD49">
            <v>2.4000000000000004</v>
          </cell>
          <cell r="AE49">
            <v>2.4000000000000004</v>
          </cell>
          <cell r="AF49">
            <v>13.770000000000001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1</v>
          </cell>
          <cell r="AS49">
            <v>1</v>
          </cell>
          <cell r="AT49">
            <v>2</v>
          </cell>
          <cell r="AU49">
            <v>2</v>
          </cell>
          <cell r="AV49">
            <v>2</v>
          </cell>
          <cell r="AW49">
            <v>8</v>
          </cell>
          <cell r="AY49">
            <v>2350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2500</v>
          </cell>
          <cell r="BL49">
            <v>2500</v>
          </cell>
          <cell r="BM49">
            <v>5000</v>
          </cell>
          <cell r="BN49">
            <v>5000</v>
          </cell>
          <cell r="BO49">
            <v>5000</v>
          </cell>
          <cell r="BP49">
            <v>20000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2115</v>
          </cell>
          <cell r="BZ49">
            <v>1292.5</v>
          </cell>
          <cell r="CA49">
            <v>1467.5000000000002</v>
          </cell>
          <cell r="CB49">
            <v>5550.0000000000009</v>
          </cell>
          <cell r="CC49">
            <v>6000.0000000000009</v>
          </cell>
          <cell r="CD49">
            <v>6000.0000000000009</v>
          </cell>
          <cell r="CE49">
            <v>6000.0000000000009</v>
          </cell>
          <cell r="CF49">
            <v>6000.0000000000009</v>
          </cell>
          <cell r="CG49">
            <v>34425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0.23688000000000001</v>
          </cell>
          <cell r="CQ49">
            <v>0.13958999999999999</v>
          </cell>
          <cell r="CR49">
            <v>0.15262000000000001</v>
          </cell>
          <cell r="CS49">
            <v>0.55499999999999994</v>
          </cell>
          <cell r="CT49">
            <v>0.57599999999999996</v>
          </cell>
          <cell r="CU49">
            <v>0.55199999999999994</v>
          </cell>
          <cell r="CV49">
            <v>0.55199999999999994</v>
          </cell>
          <cell r="CW49">
            <v>0.55199999999999994</v>
          </cell>
          <cell r="CX49">
            <v>3.31609</v>
          </cell>
        </row>
        <row r="50">
          <cell r="G50" t="str">
            <v>PC</v>
          </cell>
          <cell r="H50">
            <v>35</v>
          </cell>
          <cell r="I50" t="str">
            <v>A</v>
          </cell>
          <cell r="J50" t="str">
            <v>35A</v>
          </cell>
          <cell r="K50">
            <v>35</v>
          </cell>
          <cell r="L50">
            <v>35</v>
          </cell>
        </row>
        <row r="51">
          <cell r="F51" t="str">
            <v>NPWC</v>
          </cell>
          <cell r="G51" t="str">
            <v>PC</v>
          </cell>
          <cell r="H51">
            <v>35</v>
          </cell>
          <cell r="I51" t="str">
            <v>C</v>
          </cell>
          <cell r="J51" t="str">
            <v>35C</v>
          </cell>
          <cell r="K51">
            <v>0.35</v>
          </cell>
          <cell r="L51">
            <v>0.65</v>
          </cell>
          <cell r="N51">
            <v>1</v>
          </cell>
          <cell r="O51">
            <v>0</v>
          </cell>
          <cell r="P51">
            <v>4</v>
          </cell>
          <cell r="Q51">
            <v>2.7549999999999994</v>
          </cell>
          <cell r="R51">
            <v>2.9749999999999996</v>
          </cell>
          <cell r="S51">
            <v>3.3149999999999995</v>
          </cell>
          <cell r="T51">
            <v>2.855</v>
          </cell>
          <cell r="U51">
            <v>2.17</v>
          </cell>
          <cell r="V51">
            <v>3.45</v>
          </cell>
          <cell r="W51">
            <v>3.6</v>
          </cell>
          <cell r="X51">
            <v>3.6</v>
          </cell>
          <cell r="Y51">
            <v>3.6</v>
          </cell>
          <cell r="Z51">
            <v>3.6</v>
          </cell>
          <cell r="AA51">
            <v>3.6</v>
          </cell>
          <cell r="AB51">
            <v>3.8429999999999995</v>
          </cell>
          <cell r="AC51">
            <v>4.6440000000000001</v>
          </cell>
          <cell r="AD51">
            <v>5.5040000000000004</v>
          </cell>
          <cell r="AE51">
            <v>5.5900000000000007</v>
          </cell>
          <cell r="AF51">
            <v>46.056000000000004</v>
          </cell>
          <cell r="AH51">
            <v>2</v>
          </cell>
          <cell r="AI51">
            <v>2</v>
          </cell>
          <cell r="AJ51">
            <v>2</v>
          </cell>
          <cell r="AK51">
            <v>2</v>
          </cell>
          <cell r="AL51">
            <v>2</v>
          </cell>
          <cell r="AM51">
            <v>2</v>
          </cell>
          <cell r="AN51">
            <v>2</v>
          </cell>
          <cell r="AO51">
            <v>2</v>
          </cell>
          <cell r="AP51">
            <v>2</v>
          </cell>
          <cell r="AQ51">
            <v>2</v>
          </cell>
          <cell r="AR51">
            <v>2</v>
          </cell>
          <cell r="AS51">
            <v>2</v>
          </cell>
          <cell r="AT51">
            <v>2</v>
          </cell>
          <cell r="AU51">
            <v>3</v>
          </cell>
          <cell r="AV51">
            <v>3</v>
          </cell>
          <cell r="AW51">
            <v>26</v>
          </cell>
          <cell r="AY51">
            <v>2200</v>
          </cell>
          <cell r="BA51">
            <v>4400</v>
          </cell>
          <cell r="BB51">
            <v>4400</v>
          </cell>
          <cell r="BC51">
            <v>4400</v>
          </cell>
          <cell r="BD51">
            <v>4400</v>
          </cell>
          <cell r="BE51">
            <v>4400</v>
          </cell>
          <cell r="BF51">
            <v>4400</v>
          </cell>
          <cell r="BG51">
            <v>4530</v>
          </cell>
          <cell r="BH51">
            <v>4530</v>
          </cell>
          <cell r="BI51">
            <v>4530</v>
          </cell>
          <cell r="BJ51">
            <v>4530</v>
          </cell>
          <cell r="BK51">
            <v>4530</v>
          </cell>
          <cell r="BL51">
            <v>4530</v>
          </cell>
          <cell r="BM51">
            <v>4530</v>
          </cell>
          <cell r="BN51">
            <v>6795</v>
          </cell>
          <cell r="BO51">
            <v>6795</v>
          </cell>
          <cell r="BP51">
            <v>58500</v>
          </cell>
          <cell r="BR51">
            <v>6060.9999999999991</v>
          </cell>
          <cell r="BS51">
            <v>6544.9999999999991</v>
          </cell>
          <cell r="BT51">
            <v>7292.9999999999991</v>
          </cell>
          <cell r="BU51">
            <v>6281</v>
          </cell>
          <cell r="BV51">
            <v>4774</v>
          </cell>
          <cell r="BW51">
            <v>7590</v>
          </cell>
          <cell r="BX51">
            <v>8154</v>
          </cell>
          <cell r="BY51">
            <v>8154</v>
          </cell>
          <cell r="BZ51">
            <v>8154</v>
          </cell>
          <cell r="CA51">
            <v>8154</v>
          </cell>
          <cell r="CB51">
            <v>8154</v>
          </cell>
          <cell r="CC51">
            <v>8704.3949999999986</v>
          </cell>
          <cell r="CD51">
            <v>10518.66</v>
          </cell>
          <cell r="CE51">
            <v>12466.560000000001</v>
          </cell>
          <cell r="CF51">
            <v>12661.350000000002</v>
          </cell>
          <cell r="CG51">
            <v>103765.96500000001</v>
          </cell>
          <cell r="CI51">
            <v>0.96424999999999972</v>
          </cell>
          <cell r="CJ51">
            <v>1.0412499999999998</v>
          </cell>
          <cell r="CK51">
            <v>1.1602499999999998</v>
          </cell>
          <cell r="CL51">
            <v>0.99924999999999997</v>
          </cell>
          <cell r="CM51">
            <v>0.75949999999999995</v>
          </cell>
          <cell r="CN51">
            <v>1.2075</v>
          </cell>
          <cell r="CO51">
            <v>1.26</v>
          </cell>
          <cell r="CP51">
            <v>1.26</v>
          </cell>
          <cell r="CQ51">
            <v>1.26</v>
          </cell>
          <cell r="CR51">
            <v>1.26</v>
          </cell>
          <cell r="CS51">
            <v>1.26</v>
          </cell>
          <cell r="CT51">
            <v>1.3450499999999999</v>
          </cell>
          <cell r="CU51">
            <v>1.6254</v>
          </cell>
          <cell r="CV51">
            <v>1.9264000000000001</v>
          </cell>
          <cell r="CW51">
            <v>1.9565000000000001</v>
          </cell>
          <cell r="CX51">
            <v>16.119599999999998</v>
          </cell>
        </row>
        <row r="52">
          <cell r="F52" t="str">
            <v>NPWC</v>
          </cell>
          <cell r="K52">
            <v>0.35</v>
          </cell>
          <cell r="L52">
            <v>0.65</v>
          </cell>
          <cell r="N52">
            <v>0</v>
          </cell>
          <cell r="O52">
            <v>1</v>
          </cell>
          <cell r="P52">
            <v>1</v>
          </cell>
          <cell r="Q52">
            <v>0.86999999999999988</v>
          </cell>
          <cell r="R52">
            <v>1.1199999999999999</v>
          </cell>
          <cell r="S52">
            <v>1.4649999999999999</v>
          </cell>
          <cell r="T52">
            <v>1.7249999999999999</v>
          </cell>
          <cell r="U52">
            <v>2.6949999999999998</v>
          </cell>
          <cell r="V52">
            <v>3.52</v>
          </cell>
          <cell r="W52">
            <v>5.0400000000000009</v>
          </cell>
          <cell r="X52">
            <v>5.2000000000000011</v>
          </cell>
          <cell r="Y52">
            <v>5.2000000000000011</v>
          </cell>
          <cell r="Z52">
            <v>5.2000000000000011</v>
          </cell>
          <cell r="AA52">
            <v>5.92</v>
          </cell>
          <cell r="AB52">
            <v>7.1790000000000003</v>
          </cell>
          <cell r="AC52">
            <v>7.6969999999999992</v>
          </cell>
          <cell r="AD52">
            <v>8.1270000000000007</v>
          </cell>
          <cell r="AE52">
            <v>8.9440000000000008</v>
          </cell>
          <cell r="AF52">
            <v>66.447000000000003</v>
          </cell>
          <cell r="AH52">
            <v>1</v>
          </cell>
          <cell r="AI52">
            <v>1</v>
          </cell>
          <cell r="AJ52">
            <v>1</v>
          </cell>
          <cell r="AK52">
            <v>1</v>
          </cell>
          <cell r="AL52">
            <v>1</v>
          </cell>
          <cell r="AM52">
            <v>2</v>
          </cell>
          <cell r="AN52">
            <v>2</v>
          </cell>
          <cell r="AO52">
            <v>3</v>
          </cell>
          <cell r="AP52">
            <v>3</v>
          </cell>
          <cell r="AQ52">
            <v>3</v>
          </cell>
          <cell r="AR52">
            <v>3</v>
          </cell>
          <cell r="AS52">
            <v>4</v>
          </cell>
          <cell r="AT52">
            <v>4</v>
          </cell>
          <cell r="AU52">
            <v>5</v>
          </cell>
          <cell r="AV52">
            <v>5</v>
          </cell>
          <cell r="AW52">
            <v>36</v>
          </cell>
          <cell r="AY52">
            <v>2200</v>
          </cell>
          <cell r="BA52">
            <v>2200</v>
          </cell>
          <cell r="BB52">
            <v>2200</v>
          </cell>
          <cell r="BC52">
            <v>2200</v>
          </cell>
          <cell r="BD52">
            <v>2200</v>
          </cell>
          <cell r="BE52">
            <v>2200</v>
          </cell>
          <cell r="BF52">
            <v>4400</v>
          </cell>
          <cell r="BG52">
            <v>4530</v>
          </cell>
          <cell r="BH52">
            <v>6795</v>
          </cell>
          <cell r="BI52">
            <v>6795</v>
          </cell>
          <cell r="BJ52">
            <v>6795</v>
          </cell>
          <cell r="BK52">
            <v>6795</v>
          </cell>
          <cell r="BL52">
            <v>9060</v>
          </cell>
          <cell r="BM52">
            <v>9060</v>
          </cell>
          <cell r="BN52">
            <v>11325</v>
          </cell>
          <cell r="BO52">
            <v>11325</v>
          </cell>
          <cell r="BP52">
            <v>81280</v>
          </cell>
          <cell r="BR52">
            <v>1913.9999999999998</v>
          </cell>
          <cell r="BS52">
            <v>2463.9999999999995</v>
          </cell>
          <cell r="BT52">
            <v>3222.9999999999995</v>
          </cell>
          <cell r="BU52">
            <v>3794.9999999999995</v>
          </cell>
          <cell r="BV52">
            <v>5929</v>
          </cell>
          <cell r="BW52">
            <v>7744</v>
          </cell>
          <cell r="BX52">
            <v>11415.600000000002</v>
          </cell>
          <cell r="BY52">
            <v>11778.000000000002</v>
          </cell>
          <cell r="BZ52">
            <v>11778.000000000002</v>
          </cell>
          <cell r="CA52">
            <v>11778.000000000002</v>
          </cell>
          <cell r="CB52">
            <v>13408.8</v>
          </cell>
          <cell r="CC52">
            <v>16260.435000000001</v>
          </cell>
          <cell r="CD52">
            <v>17433.704999999998</v>
          </cell>
          <cell r="CE52">
            <v>18407.655000000002</v>
          </cell>
          <cell r="CF52">
            <v>20258.160000000003</v>
          </cell>
          <cell r="CG52">
            <v>149986.35500000001</v>
          </cell>
          <cell r="CI52">
            <v>0.30449999999999994</v>
          </cell>
          <cell r="CJ52">
            <v>0.39199999999999996</v>
          </cell>
          <cell r="CK52">
            <v>0.51274999999999993</v>
          </cell>
          <cell r="CL52">
            <v>0.6037499999999999</v>
          </cell>
          <cell r="CM52">
            <v>0.94324999999999992</v>
          </cell>
          <cell r="CN52">
            <v>1.232</v>
          </cell>
          <cell r="CO52">
            <v>1.7640000000000002</v>
          </cell>
          <cell r="CP52">
            <v>1.8200000000000003</v>
          </cell>
          <cell r="CQ52">
            <v>1.8200000000000003</v>
          </cell>
          <cell r="CR52">
            <v>1.8200000000000003</v>
          </cell>
          <cell r="CS52">
            <v>2.0720000000000001</v>
          </cell>
          <cell r="CT52">
            <v>2.5126499999999998</v>
          </cell>
          <cell r="CU52">
            <v>2.6939499999999996</v>
          </cell>
          <cell r="CV52">
            <v>2.8444500000000001</v>
          </cell>
          <cell r="CW52">
            <v>3.1304000000000003</v>
          </cell>
          <cell r="CX52">
            <v>23.256450000000001</v>
          </cell>
        </row>
        <row r="53">
          <cell r="F53" t="str">
            <v>NPWC</v>
          </cell>
          <cell r="K53">
            <v>0.35</v>
          </cell>
          <cell r="L53">
            <v>0.65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Y53">
            <v>2200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</row>
        <row r="54">
          <cell r="F54" t="str">
            <v>NPWC</v>
          </cell>
          <cell r="K54">
            <v>0.35</v>
          </cell>
          <cell r="L54">
            <v>0.65</v>
          </cell>
          <cell r="N54">
            <v>0</v>
          </cell>
          <cell r="O54">
            <v>0</v>
          </cell>
          <cell r="P54">
            <v>2</v>
          </cell>
          <cell r="Q54">
            <v>1.57</v>
          </cell>
          <cell r="R54">
            <v>1.5049999999999999</v>
          </cell>
          <cell r="S54">
            <v>2.7599999999999993</v>
          </cell>
          <cell r="T54">
            <v>1.865</v>
          </cell>
          <cell r="U54">
            <v>2.6949999999999998</v>
          </cell>
          <cell r="V54">
            <v>3.52</v>
          </cell>
          <cell r="W54">
            <v>3.6</v>
          </cell>
          <cell r="X54">
            <v>3.6</v>
          </cell>
          <cell r="Y54">
            <v>3.6</v>
          </cell>
          <cell r="Z54">
            <v>3.96</v>
          </cell>
          <cell r="AA54">
            <v>5.080000000000001</v>
          </cell>
          <cell r="AB54">
            <v>5.5510000000000002</v>
          </cell>
          <cell r="AC54">
            <v>5.5900000000000007</v>
          </cell>
          <cell r="AD54">
            <v>5.5900000000000007</v>
          </cell>
          <cell r="AE54">
            <v>5.5900000000000007</v>
          </cell>
          <cell r="AF54">
            <v>50.241000000000014</v>
          </cell>
          <cell r="AH54">
            <v>1</v>
          </cell>
          <cell r="AI54">
            <v>1</v>
          </cell>
          <cell r="AJ54">
            <v>1</v>
          </cell>
          <cell r="AK54">
            <v>1</v>
          </cell>
          <cell r="AL54">
            <v>1</v>
          </cell>
          <cell r="AM54">
            <v>2</v>
          </cell>
          <cell r="AN54">
            <v>2</v>
          </cell>
          <cell r="AO54">
            <v>2</v>
          </cell>
          <cell r="AP54">
            <v>2</v>
          </cell>
          <cell r="AQ54">
            <v>2</v>
          </cell>
          <cell r="AR54">
            <v>3</v>
          </cell>
          <cell r="AS54">
            <v>3</v>
          </cell>
          <cell r="AT54">
            <v>3</v>
          </cell>
          <cell r="AU54">
            <v>4</v>
          </cell>
          <cell r="AV54">
            <v>4</v>
          </cell>
          <cell r="AW54">
            <v>29</v>
          </cell>
          <cell r="AY54">
            <v>2200</v>
          </cell>
          <cell r="BA54">
            <v>2200</v>
          </cell>
          <cell r="BB54">
            <v>2200</v>
          </cell>
          <cell r="BC54">
            <v>2200</v>
          </cell>
          <cell r="BD54">
            <v>2200</v>
          </cell>
          <cell r="BE54">
            <v>2200</v>
          </cell>
          <cell r="BF54">
            <v>4400</v>
          </cell>
          <cell r="BG54">
            <v>4530</v>
          </cell>
          <cell r="BH54">
            <v>4530</v>
          </cell>
          <cell r="BI54">
            <v>4530</v>
          </cell>
          <cell r="BJ54">
            <v>4530</v>
          </cell>
          <cell r="BK54">
            <v>6795</v>
          </cell>
          <cell r="BL54">
            <v>6795</v>
          </cell>
          <cell r="BM54">
            <v>6795</v>
          </cell>
          <cell r="BN54">
            <v>9060</v>
          </cell>
          <cell r="BO54">
            <v>9060</v>
          </cell>
          <cell r="BP54">
            <v>65425</v>
          </cell>
          <cell r="BR54">
            <v>3454</v>
          </cell>
          <cell r="BS54">
            <v>3310.9999999999995</v>
          </cell>
          <cell r="BT54">
            <v>6071.9999999999982</v>
          </cell>
          <cell r="BU54">
            <v>4103</v>
          </cell>
          <cell r="BV54">
            <v>5929</v>
          </cell>
          <cell r="BW54">
            <v>7744</v>
          </cell>
          <cell r="BX54">
            <v>8154</v>
          </cell>
          <cell r="BY54">
            <v>8154</v>
          </cell>
          <cell r="BZ54">
            <v>8154</v>
          </cell>
          <cell r="CA54">
            <v>8969.4</v>
          </cell>
          <cell r="CB54">
            <v>11506.200000000003</v>
          </cell>
          <cell r="CC54">
            <v>12573.015000000001</v>
          </cell>
          <cell r="CD54">
            <v>12661.350000000002</v>
          </cell>
          <cell r="CE54">
            <v>12661.350000000002</v>
          </cell>
          <cell r="CF54">
            <v>12661.350000000002</v>
          </cell>
          <cell r="CG54">
            <v>113270.66500000002</v>
          </cell>
          <cell r="CI54">
            <v>0.54949999999999999</v>
          </cell>
          <cell r="CJ54">
            <v>0.52674999999999994</v>
          </cell>
          <cell r="CK54">
            <v>0.96599999999999975</v>
          </cell>
          <cell r="CL54">
            <v>0.65274999999999994</v>
          </cell>
          <cell r="CM54">
            <v>0.94324999999999992</v>
          </cell>
          <cell r="CN54">
            <v>1.232</v>
          </cell>
          <cell r="CO54">
            <v>1.26</v>
          </cell>
          <cell r="CP54">
            <v>1.26</v>
          </cell>
          <cell r="CQ54">
            <v>1.26</v>
          </cell>
          <cell r="CR54">
            <v>1.3859999999999999</v>
          </cell>
          <cell r="CS54">
            <v>1.7780000000000002</v>
          </cell>
          <cell r="CT54">
            <v>1.94285</v>
          </cell>
          <cell r="CU54">
            <v>1.9565000000000001</v>
          </cell>
          <cell r="CV54">
            <v>1.9565000000000001</v>
          </cell>
          <cell r="CW54">
            <v>1.9565000000000001</v>
          </cell>
          <cell r="CX54">
            <v>17.584350000000001</v>
          </cell>
        </row>
        <row r="55">
          <cell r="F55" t="str">
            <v>NPWC</v>
          </cell>
          <cell r="K55">
            <v>0.35</v>
          </cell>
          <cell r="L55">
            <v>0.65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Y55">
            <v>2200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</row>
        <row r="56">
          <cell r="F56" t="str">
            <v>NPWC</v>
          </cell>
          <cell r="G56" t="str">
            <v>PWC</v>
          </cell>
          <cell r="H56">
            <v>21</v>
          </cell>
          <cell r="I56" t="str">
            <v>B</v>
          </cell>
          <cell r="J56" t="str">
            <v>21B</v>
          </cell>
          <cell r="K56">
            <v>0.35</v>
          </cell>
          <cell r="L56">
            <v>0.65</v>
          </cell>
          <cell r="N56">
            <v>0</v>
          </cell>
          <cell r="O56">
            <v>2</v>
          </cell>
          <cell r="P56">
            <v>0</v>
          </cell>
          <cell r="Q56">
            <v>1.5</v>
          </cell>
          <cell r="R56">
            <v>1.5049999999999999</v>
          </cell>
          <cell r="S56">
            <v>2.4449999999999998</v>
          </cell>
          <cell r="T56">
            <v>2.7749999999999999</v>
          </cell>
          <cell r="U56">
            <v>2.8</v>
          </cell>
          <cell r="V56">
            <v>3.88</v>
          </cell>
          <cell r="W56">
            <v>4.7200000000000006</v>
          </cell>
          <cell r="X56">
            <v>4.8000000000000007</v>
          </cell>
          <cell r="Y56">
            <v>5.160000000000001</v>
          </cell>
          <cell r="Z56">
            <v>5.5600000000000005</v>
          </cell>
          <cell r="AA56">
            <v>7.0400000000000009</v>
          </cell>
          <cell r="AB56">
            <v>7.2990000000000004</v>
          </cell>
          <cell r="AC56">
            <v>7.6969999999999992</v>
          </cell>
          <cell r="AD56">
            <v>7.3530000000000006</v>
          </cell>
          <cell r="AE56">
            <v>7.6969999999999992</v>
          </cell>
          <cell r="AF56">
            <v>66.780999999999992</v>
          </cell>
          <cell r="AH56">
            <v>0</v>
          </cell>
          <cell r="AI56">
            <v>1</v>
          </cell>
          <cell r="AJ56">
            <v>1</v>
          </cell>
          <cell r="AK56">
            <v>1</v>
          </cell>
          <cell r="AL56">
            <v>2</v>
          </cell>
          <cell r="AM56">
            <v>2</v>
          </cell>
          <cell r="AN56">
            <v>2</v>
          </cell>
          <cell r="AO56">
            <v>3</v>
          </cell>
          <cell r="AP56">
            <v>3</v>
          </cell>
          <cell r="AQ56">
            <v>3</v>
          </cell>
          <cell r="AR56">
            <v>4</v>
          </cell>
          <cell r="AS56">
            <v>4</v>
          </cell>
          <cell r="AT56">
            <v>5</v>
          </cell>
          <cell r="AU56">
            <v>5</v>
          </cell>
          <cell r="AV56">
            <v>5</v>
          </cell>
          <cell r="AW56">
            <v>39</v>
          </cell>
          <cell r="AY56">
            <v>2200</v>
          </cell>
          <cell r="BA56">
            <v>0</v>
          </cell>
          <cell r="BB56">
            <v>2200</v>
          </cell>
          <cell r="BC56">
            <v>2200</v>
          </cell>
          <cell r="BD56">
            <v>2200</v>
          </cell>
          <cell r="BE56">
            <v>4400</v>
          </cell>
          <cell r="BF56">
            <v>4400</v>
          </cell>
          <cell r="BG56">
            <v>4530</v>
          </cell>
          <cell r="BH56">
            <v>6795</v>
          </cell>
          <cell r="BI56">
            <v>6795</v>
          </cell>
          <cell r="BJ56">
            <v>6795</v>
          </cell>
          <cell r="BK56">
            <v>9060</v>
          </cell>
          <cell r="BL56">
            <v>9060</v>
          </cell>
          <cell r="BM56">
            <v>11325</v>
          </cell>
          <cell r="BN56">
            <v>11325</v>
          </cell>
          <cell r="BO56">
            <v>11325</v>
          </cell>
          <cell r="BP56">
            <v>88010</v>
          </cell>
          <cell r="BR56">
            <v>3300</v>
          </cell>
          <cell r="BS56">
            <v>3310.9999999999995</v>
          </cell>
          <cell r="BT56">
            <v>5379</v>
          </cell>
          <cell r="BU56">
            <v>6105</v>
          </cell>
          <cell r="BV56">
            <v>6160</v>
          </cell>
          <cell r="BW56">
            <v>8536</v>
          </cell>
          <cell r="BX56">
            <v>10690.800000000001</v>
          </cell>
          <cell r="BY56">
            <v>10872.000000000002</v>
          </cell>
          <cell r="BZ56">
            <v>11687.400000000001</v>
          </cell>
          <cell r="CA56">
            <v>12593.400000000001</v>
          </cell>
          <cell r="CB56">
            <v>15945.600000000002</v>
          </cell>
          <cell r="CC56">
            <v>16532.235000000001</v>
          </cell>
          <cell r="CD56">
            <v>17433.704999999998</v>
          </cell>
          <cell r="CE56">
            <v>16654.545000000002</v>
          </cell>
          <cell r="CF56">
            <v>17433.704999999998</v>
          </cell>
          <cell r="CG56">
            <v>150644.39000000001</v>
          </cell>
          <cell r="CI56">
            <v>0.52499999999999991</v>
          </cell>
          <cell r="CJ56">
            <v>0.52674999999999994</v>
          </cell>
          <cell r="CK56">
            <v>0.8557499999999999</v>
          </cell>
          <cell r="CL56">
            <v>0.97124999999999995</v>
          </cell>
          <cell r="CM56">
            <v>0.97999999999999987</v>
          </cell>
          <cell r="CN56">
            <v>1.3579999999999999</v>
          </cell>
          <cell r="CO56">
            <v>1.6520000000000001</v>
          </cell>
          <cell r="CP56">
            <v>1.6800000000000002</v>
          </cell>
          <cell r="CQ56">
            <v>1.8060000000000003</v>
          </cell>
          <cell r="CR56">
            <v>1.946</v>
          </cell>
          <cell r="CS56">
            <v>2.464</v>
          </cell>
          <cell r="CT56">
            <v>2.5546500000000001</v>
          </cell>
          <cell r="CU56">
            <v>2.6939499999999996</v>
          </cell>
          <cell r="CV56">
            <v>2.57355</v>
          </cell>
          <cell r="CW56">
            <v>2.6939499999999996</v>
          </cell>
          <cell r="CX56">
            <v>23.373350000000002</v>
          </cell>
        </row>
        <row r="57">
          <cell r="F57" t="str">
            <v>NPWC</v>
          </cell>
          <cell r="G57" t="str">
            <v>PWC</v>
          </cell>
          <cell r="H57">
            <v>22</v>
          </cell>
          <cell r="I57" t="str">
            <v>A</v>
          </cell>
          <cell r="J57" t="str">
            <v>22A</v>
          </cell>
          <cell r="K57">
            <v>0.35</v>
          </cell>
          <cell r="L57">
            <v>0.65</v>
          </cell>
          <cell r="N57">
            <v>0</v>
          </cell>
          <cell r="O57">
            <v>2</v>
          </cell>
          <cell r="P57">
            <v>4</v>
          </cell>
          <cell r="Q57">
            <v>2.3699999999999997</v>
          </cell>
          <cell r="R57">
            <v>2.9399999999999995</v>
          </cell>
          <cell r="S57">
            <v>3.3149999999999995</v>
          </cell>
          <cell r="T57">
            <v>5.6899999999999995</v>
          </cell>
          <cell r="U57">
            <v>5.6349999999999998</v>
          </cell>
          <cell r="V57">
            <v>8.120000000000001</v>
          </cell>
          <cell r="W57">
            <v>8.4000000000000021</v>
          </cell>
          <cell r="X57">
            <v>8.7600000000000016</v>
          </cell>
          <cell r="Y57">
            <v>9.5200000000000014</v>
          </cell>
          <cell r="Z57">
            <v>10.680000000000001</v>
          </cell>
          <cell r="AA57">
            <v>11.88</v>
          </cell>
          <cell r="AB57">
            <v>12.809999999999999</v>
          </cell>
          <cell r="AC57">
            <v>13.286999999999999</v>
          </cell>
          <cell r="AD57">
            <v>13.33</v>
          </cell>
          <cell r="AE57">
            <v>14.491000000000001</v>
          </cell>
          <cell r="AF57">
            <v>122.60300000000001</v>
          </cell>
          <cell r="AH57">
            <v>2</v>
          </cell>
          <cell r="AI57">
            <v>2</v>
          </cell>
          <cell r="AJ57">
            <v>2</v>
          </cell>
          <cell r="AK57">
            <v>2</v>
          </cell>
          <cell r="AL57">
            <v>3</v>
          </cell>
          <cell r="AM57">
            <v>4</v>
          </cell>
          <cell r="AN57">
            <v>5</v>
          </cell>
          <cell r="AO57">
            <v>5</v>
          </cell>
          <cell r="AP57">
            <v>6</v>
          </cell>
          <cell r="AQ57">
            <v>6</v>
          </cell>
          <cell r="AR57">
            <v>7</v>
          </cell>
          <cell r="AS57">
            <v>7</v>
          </cell>
          <cell r="AT57">
            <v>8</v>
          </cell>
          <cell r="AU57">
            <v>8</v>
          </cell>
          <cell r="AV57">
            <v>9</v>
          </cell>
          <cell r="AW57">
            <v>70</v>
          </cell>
          <cell r="AY57">
            <v>2200</v>
          </cell>
          <cell r="BA57">
            <v>4400</v>
          </cell>
          <cell r="BB57">
            <v>4400</v>
          </cell>
          <cell r="BC57">
            <v>4400</v>
          </cell>
          <cell r="BD57">
            <v>4400</v>
          </cell>
          <cell r="BE57">
            <v>6600</v>
          </cell>
          <cell r="BF57">
            <v>8800</v>
          </cell>
          <cell r="BG57">
            <v>11325</v>
          </cell>
          <cell r="BH57">
            <v>11325</v>
          </cell>
          <cell r="BI57">
            <v>13590</v>
          </cell>
          <cell r="BJ57">
            <v>13590</v>
          </cell>
          <cell r="BK57">
            <v>15855</v>
          </cell>
          <cell r="BL57">
            <v>15855</v>
          </cell>
          <cell r="BM57">
            <v>18120</v>
          </cell>
          <cell r="BN57">
            <v>18120</v>
          </cell>
          <cell r="BO57">
            <v>20385</v>
          </cell>
          <cell r="BP57">
            <v>157965</v>
          </cell>
          <cell r="BR57">
            <v>5213.9999999999991</v>
          </cell>
          <cell r="BS57">
            <v>6467.9999999999991</v>
          </cell>
          <cell r="BT57">
            <v>7292.9999999999991</v>
          </cell>
          <cell r="BU57">
            <v>12517.999999999998</v>
          </cell>
          <cell r="BV57">
            <v>12397</v>
          </cell>
          <cell r="BW57">
            <v>17864.000000000004</v>
          </cell>
          <cell r="BX57">
            <v>19026.000000000004</v>
          </cell>
          <cell r="BY57">
            <v>19841.400000000005</v>
          </cell>
          <cell r="BZ57">
            <v>21562.800000000003</v>
          </cell>
          <cell r="CA57">
            <v>24190.200000000004</v>
          </cell>
          <cell r="CB57">
            <v>26908.2</v>
          </cell>
          <cell r="CC57">
            <v>29014.649999999998</v>
          </cell>
          <cell r="CD57">
            <v>30095.054999999997</v>
          </cell>
          <cell r="CE57">
            <v>30192.45</v>
          </cell>
          <cell r="CF57">
            <v>32822.115000000005</v>
          </cell>
          <cell r="CG57">
            <v>276431.87000000005</v>
          </cell>
          <cell r="CI57">
            <v>0.82949999999999979</v>
          </cell>
          <cell r="CJ57">
            <v>1.0289999999999997</v>
          </cell>
          <cell r="CK57">
            <v>1.1602499999999998</v>
          </cell>
          <cell r="CL57">
            <v>1.9914999999999996</v>
          </cell>
          <cell r="CM57">
            <v>1.9722499999999998</v>
          </cell>
          <cell r="CN57">
            <v>2.8420000000000001</v>
          </cell>
          <cell r="CO57">
            <v>2.9400000000000004</v>
          </cell>
          <cell r="CP57">
            <v>3.0660000000000003</v>
          </cell>
          <cell r="CQ57">
            <v>3.3320000000000003</v>
          </cell>
          <cell r="CR57">
            <v>3.7380000000000004</v>
          </cell>
          <cell r="CS57">
            <v>4.1580000000000004</v>
          </cell>
          <cell r="CT57">
            <v>4.4834999999999994</v>
          </cell>
          <cell r="CU57">
            <v>4.6504499999999993</v>
          </cell>
          <cell r="CV57">
            <v>4.6654999999999998</v>
          </cell>
          <cell r="CW57">
            <v>5.0718500000000004</v>
          </cell>
          <cell r="CX57">
            <v>42.911049999999996</v>
          </cell>
        </row>
        <row r="58">
          <cell r="F58" t="str">
            <v>NPWC</v>
          </cell>
          <cell r="G58" t="str">
            <v>PWC</v>
          </cell>
          <cell r="H58">
            <v>24</v>
          </cell>
          <cell r="I58" t="str">
            <v>B</v>
          </cell>
          <cell r="J58" t="str">
            <v>24B</v>
          </cell>
          <cell r="K58">
            <v>0.35</v>
          </cell>
          <cell r="L58">
            <v>0.65</v>
          </cell>
          <cell r="N58">
            <v>0</v>
          </cell>
          <cell r="O58">
            <v>1</v>
          </cell>
          <cell r="P58">
            <v>1</v>
          </cell>
          <cell r="Q58">
            <v>1.5349999999999999</v>
          </cell>
          <cell r="R58">
            <v>1.5049999999999999</v>
          </cell>
          <cell r="S58">
            <v>1.4999999999999998</v>
          </cell>
          <cell r="T58">
            <v>1.7249999999999999</v>
          </cell>
          <cell r="U58">
            <v>1.4350000000000001</v>
          </cell>
          <cell r="V58">
            <v>1.58</v>
          </cell>
          <cell r="W58">
            <v>1.96</v>
          </cell>
          <cell r="X58">
            <v>2.3600000000000003</v>
          </cell>
          <cell r="Y58">
            <v>3.4800000000000004</v>
          </cell>
          <cell r="Z58">
            <v>3.6</v>
          </cell>
          <cell r="AA58">
            <v>3.6</v>
          </cell>
          <cell r="AB58">
            <v>3.8429999999999995</v>
          </cell>
          <cell r="AC58">
            <v>3.8699999999999997</v>
          </cell>
          <cell r="AD58">
            <v>3.8699999999999997</v>
          </cell>
          <cell r="AE58">
            <v>4.2569999999999997</v>
          </cell>
          <cell r="AF58">
            <v>35.580000000000005</v>
          </cell>
          <cell r="AH58">
            <v>1</v>
          </cell>
          <cell r="AI58">
            <v>1</v>
          </cell>
          <cell r="AJ58">
            <v>1</v>
          </cell>
          <cell r="AK58">
            <v>1</v>
          </cell>
          <cell r="AL58">
            <v>1</v>
          </cell>
          <cell r="AM58">
            <v>1</v>
          </cell>
          <cell r="AN58">
            <v>1</v>
          </cell>
          <cell r="AO58">
            <v>1</v>
          </cell>
          <cell r="AP58">
            <v>1</v>
          </cell>
          <cell r="AQ58">
            <v>2</v>
          </cell>
          <cell r="AR58">
            <v>2</v>
          </cell>
          <cell r="AS58">
            <v>2</v>
          </cell>
          <cell r="AT58">
            <v>2</v>
          </cell>
          <cell r="AU58">
            <v>2</v>
          </cell>
          <cell r="AV58">
            <v>3</v>
          </cell>
          <cell r="AW58">
            <v>19</v>
          </cell>
          <cell r="AY58">
            <v>2200</v>
          </cell>
          <cell r="BA58">
            <v>2200</v>
          </cell>
          <cell r="BB58">
            <v>2200</v>
          </cell>
          <cell r="BC58">
            <v>2200</v>
          </cell>
          <cell r="BD58">
            <v>2200</v>
          </cell>
          <cell r="BE58">
            <v>2200</v>
          </cell>
          <cell r="BF58">
            <v>2200</v>
          </cell>
          <cell r="BG58">
            <v>2265</v>
          </cell>
          <cell r="BH58">
            <v>2265</v>
          </cell>
          <cell r="BI58">
            <v>2265</v>
          </cell>
          <cell r="BJ58">
            <v>4530</v>
          </cell>
          <cell r="BK58">
            <v>4530</v>
          </cell>
          <cell r="BL58">
            <v>4530</v>
          </cell>
          <cell r="BM58">
            <v>4530</v>
          </cell>
          <cell r="BN58">
            <v>4530</v>
          </cell>
          <cell r="BO58">
            <v>6795</v>
          </cell>
          <cell r="BP58">
            <v>42840</v>
          </cell>
          <cell r="BR58">
            <v>3377</v>
          </cell>
          <cell r="BS58">
            <v>3310.9999999999995</v>
          </cell>
          <cell r="BT58">
            <v>3299.9999999999995</v>
          </cell>
          <cell r="BU58">
            <v>3794.9999999999995</v>
          </cell>
          <cell r="BV58">
            <v>3157</v>
          </cell>
          <cell r="BW58">
            <v>3476</v>
          </cell>
          <cell r="BX58">
            <v>4439.3999999999996</v>
          </cell>
          <cell r="BY58">
            <v>5345.4000000000005</v>
          </cell>
          <cell r="BZ58">
            <v>7882.2000000000007</v>
          </cell>
          <cell r="CA58">
            <v>8154</v>
          </cell>
          <cell r="CB58">
            <v>8154</v>
          </cell>
          <cell r="CC58">
            <v>8704.3949999999986</v>
          </cell>
          <cell r="CD58">
            <v>8765.5499999999993</v>
          </cell>
          <cell r="CE58">
            <v>8765.5499999999993</v>
          </cell>
          <cell r="CF58">
            <v>9642.1049999999996</v>
          </cell>
          <cell r="CG58">
            <v>80280.599999999991</v>
          </cell>
          <cell r="CI58">
            <v>0.53724999999999989</v>
          </cell>
          <cell r="CJ58">
            <v>0.52674999999999994</v>
          </cell>
          <cell r="CK58">
            <v>0.52499999999999991</v>
          </cell>
          <cell r="CL58">
            <v>0.6037499999999999</v>
          </cell>
          <cell r="CM58">
            <v>0.50224999999999997</v>
          </cell>
          <cell r="CN58">
            <v>0.55299999999999994</v>
          </cell>
          <cell r="CO58">
            <v>0.68599999999999994</v>
          </cell>
          <cell r="CP58">
            <v>0.82600000000000007</v>
          </cell>
          <cell r="CQ58">
            <v>1.218</v>
          </cell>
          <cell r="CR58">
            <v>1.26</v>
          </cell>
          <cell r="CS58">
            <v>1.26</v>
          </cell>
          <cell r="CT58">
            <v>1.3450499999999999</v>
          </cell>
          <cell r="CU58">
            <v>1.3544999999999998</v>
          </cell>
          <cell r="CV58">
            <v>1.3544999999999998</v>
          </cell>
          <cell r="CW58">
            <v>1.4899499999999999</v>
          </cell>
          <cell r="CX58">
            <v>12.452999999999999</v>
          </cell>
        </row>
        <row r="59">
          <cell r="F59" t="str">
            <v>NPWC</v>
          </cell>
          <cell r="G59" t="str">
            <v>PWC</v>
          </cell>
          <cell r="H59">
            <v>25</v>
          </cell>
          <cell r="I59" t="str">
            <v>C</v>
          </cell>
          <cell r="J59" t="str">
            <v>25C</v>
          </cell>
          <cell r="K59">
            <v>0.35</v>
          </cell>
          <cell r="L59">
            <v>0.65</v>
          </cell>
          <cell r="N59">
            <v>0</v>
          </cell>
          <cell r="O59">
            <v>1</v>
          </cell>
          <cell r="P59">
            <v>3</v>
          </cell>
          <cell r="Q59">
            <v>1.1849999999999998</v>
          </cell>
          <cell r="R59">
            <v>1.4699999999999998</v>
          </cell>
          <cell r="S59">
            <v>1.4999999999999998</v>
          </cell>
          <cell r="T59">
            <v>1.41</v>
          </cell>
          <cell r="U59">
            <v>0.13999999999999999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1.5499999999999998</v>
          </cell>
          <cell r="AH59">
            <v>1</v>
          </cell>
          <cell r="AI59">
            <v>1</v>
          </cell>
          <cell r="AJ59">
            <v>1</v>
          </cell>
          <cell r="AK59">
            <v>1</v>
          </cell>
          <cell r="AL59">
            <v>1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2</v>
          </cell>
          <cell r="AY59">
            <v>2200</v>
          </cell>
          <cell r="BA59">
            <v>2200</v>
          </cell>
          <cell r="BB59">
            <v>2200</v>
          </cell>
          <cell r="BC59">
            <v>2200</v>
          </cell>
          <cell r="BD59">
            <v>2200</v>
          </cell>
          <cell r="BE59">
            <v>2200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4400</v>
          </cell>
          <cell r="BR59">
            <v>2606.9999999999995</v>
          </cell>
          <cell r="BS59">
            <v>3233.9999999999995</v>
          </cell>
          <cell r="BT59">
            <v>3299.9999999999995</v>
          </cell>
          <cell r="BU59">
            <v>3102</v>
          </cell>
          <cell r="BV59">
            <v>307.99999999999994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3410</v>
          </cell>
          <cell r="CI59">
            <v>0.4147499999999999</v>
          </cell>
          <cell r="CJ59">
            <v>0.51449999999999985</v>
          </cell>
          <cell r="CK59">
            <v>0.52499999999999991</v>
          </cell>
          <cell r="CL59">
            <v>0.49349999999999994</v>
          </cell>
          <cell r="CM59">
            <v>4.8999999999999995E-2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0.54249999999999998</v>
          </cell>
        </row>
        <row r="60">
          <cell r="F60" t="str">
            <v>NPWC</v>
          </cell>
          <cell r="G60" t="str">
            <v>PWC</v>
          </cell>
          <cell r="H60">
            <v>26</v>
          </cell>
          <cell r="I60" t="str">
            <v>D</v>
          </cell>
          <cell r="J60" t="str">
            <v>26D</v>
          </cell>
          <cell r="K60">
            <v>0.35</v>
          </cell>
          <cell r="L60">
            <v>0.65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1.4400000000000002</v>
          </cell>
          <cell r="AB60">
            <v>1.7080000000000002</v>
          </cell>
          <cell r="AC60">
            <v>1.72</v>
          </cell>
          <cell r="AD60">
            <v>1.72</v>
          </cell>
          <cell r="AE60">
            <v>1.72</v>
          </cell>
          <cell r="AF60">
            <v>8.3079999999999998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1</v>
          </cell>
          <cell r="AT60">
            <v>1</v>
          </cell>
          <cell r="AU60">
            <v>1</v>
          </cell>
          <cell r="AV60">
            <v>1</v>
          </cell>
          <cell r="AW60">
            <v>4</v>
          </cell>
          <cell r="AY60">
            <v>2200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2265</v>
          </cell>
          <cell r="BM60">
            <v>2265</v>
          </cell>
          <cell r="BN60">
            <v>2265</v>
          </cell>
          <cell r="BO60">
            <v>2265</v>
          </cell>
          <cell r="BP60">
            <v>9060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3261.6000000000004</v>
          </cell>
          <cell r="CC60">
            <v>3868.6200000000003</v>
          </cell>
          <cell r="CD60">
            <v>3895.7999999999997</v>
          </cell>
          <cell r="CE60">
            <v>3895.7999999999997</v>
          </cell>
          <cell r="CF60">
            <v>3895.7999999999997</v>
          </cell>
          <cell r="CG60">
            <v>18817.62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0.504</v>
          </cell>
          <cell r="CT60">
            <v>0.5978</v>
          </cell>
          <cell r="CU60">
            <v>0.60199999999999998</v>
          </cell>
          <cell r="CV60">
            <v>0.60199999999999998</v>
          </cell>
          <cell r="CW60">
            <v>0.60199999999999998</v>
          </cell>
          <cell r="CX60">
            <v>2.9077999999999995</v>
          </cell>
        </row>
        <row r="61">
          <cell r="F61" t="str">
            <v>NPWC</v>
          </cell>
          <cell r="G61" t="str">
            <v>PWC</v>
          </cell>
          <cell r="H61">
            <v>28</v>
          </cell>
          <cell r="I61" t="str">
            <v>A</v>
          </cell>
          <cell r="J61" t="str">
            <v>28A</v>
          </cell>
          <cell r="K61">
            <v>0.35</v>
          </cell>
          <cell r="L61">
            <v>0.65</v>
          </cell>
          <cell r="N61">
            <v>0</v>
          </cell>
          <cell r="O61">
            <v>0</v>
          </cell>
          <cell r="P61">
            <v>3</v>
          </cell>
          <cell r="Q61">
            <v>1.57</v>
          </cell>
          <cell r="R61">
            <v>1.5049999999999999</v>
          </cell>
          <cell r="S61">
            <v>2.7599999999999993</v>
          </cell>
          <cell r="T61">
            <v>1.865</v>
          </cell>
          <cell r="U61">
            <v>0.17499999999999999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2.04</v>
          </cell>
          <cell r="AH61">
            <v>1</v>
          </cell>
          <cell r="AI61">
            <v>1</v>
          </cell>
          <cell r="AJ61">
            <v>1</v>
          </cell>
          <cell r="AK61">
            <v>1</v>
          </cell>
          <cell r="AL61">
            <v>1</v>
          </cell>
          <cell r="AM61">
            <v>1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3</v>
          </cell>
          <cell r="AY61">
            <v>2200</v>
          </cell>
          <cell r="BA61">
            <v>2200</v>
          </cell>
          <cell r="BB61">
            <v>2200</v>
          </cell>
          <cell r="BC61">
            <v>2200</v>
          </cell>
          <cell r="BD61">
            <v>2200</v>
          </cell>
          <cell r="BE61">
            <v>2200</v>
          </cell>
          <cell r="BF61">
            <v>2200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6600</v>
          </cell>
          <cell r="BR61">
            <v>3454</v>
          </cell>
          <cell r="BS61">
            <v>3310.9999999999995</v>
          </cell>
          <cell r="BT61">
            <v>6071.9999999999982</v>
          </cell>
          <cell r="BU61">
            <v>4103</v>
          </cell>
          <cell r="BV61">
            <v>385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4488</v>
          </cell>
          <cell r="CI61">
            <v>0.54949999999999999</v>
          </cell>
          <cell r="CJ61">
            <v>0.52674999999999994</v>
          </cell>
          <cell r="CK61">
            <v>0.96599999999999975</v>
          </cell>
          <cell r="CL61">
            <v>0.65274999999999994</v>
          </cell>
          <cell r="CM61">
            <v>6.1249999999999992E-2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0.71399999999999997</v>
          </cell>
        </row>
        <row r="62">
          <cell r="F62" t="str">
            <v>NPWC</v>
          </cell>
          <cell r="G62" t="str">
            <v>PWC</v>
          </cell>
          <cell r="H62">
            <v>29</v>
          </cell>
          <cell r="I62" t="str">
            <v>A</v>
          </cell>
          <cell r="J62" t="str">
            <v>29A</v>
          </cell>
          <cell r="K62">
            <v>0.35</v>
          </cell>
          <cell r="L62">
            <v>0.65</v>
          </cell>
          <cell r="N62">
            <v>0</v>
          </cell>
          <cell r="O62">
            <v>0</v>
          </cell>
          <cell r="P62">
            <v>2</v>
          </cell>
          <cell r="Q62">
            <v>1.605</v>
          </cell>
          <cell r="R62">
            <v>1.5049999999999999</v>
          </cell>
          <cell r="S62">
            <v>2.7599999999999993</v>
          </cell>
          <cell r="T62">
            <v>2.1799999999999997</v>
          </cell>
          <cell r="U62">
            <v>0.52500000000000002</v>
          </cell>
          <cell r="V62">
            <v>3.4999999999999996E-2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2.7399999999999998</v>
          </cell>
          <cell r="AH62">
            <v>1</v>
          </cell>
          <cell r="AI62">
            <v>1</v>
          </cell>
          <cell r="AJ62">
            <v>1</v>
          </cell>
          <cell r="AK62">
            <v>1</v>
          </cell>
          <cell r="AL62">
            <v>1</v>
          </cell>
          <cell r="AM62">
            <v>1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3</v>
          </cell>
          <cell r="AY62">
            <v>2200</v>
          </cell>
          <cell r="BA62">
            <v>2200</v>
          </cell>
          <cell r="BB62">
            <v>2200</v>
          </cell>
          <cell r="BC62">
            <v>2200</v>
          </cell>
          <cell r="BD62">
            <v>2200</v>
          </cell>
          <cell r="BE62">
            <v>2200</v>
          </cell>
          <cell r="BF62">
            <v>2200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6600</v>
          </cell>
          <cell r="BR62">
            <v>3531</v>
          </cell>
          <cell r="BS62">
            <v>3310.9999999999995</v>
          </cell>
          <cell r="BT62">
            <v>6071.9999999999982</v>
          </cell>
          <cell r="BU62">
            <v>4795.9999999999991</v>
          </cell>
          <cell r="BV62">
            <v>1155</v>
          </cell>
          <cell r="BW62">
            <v>76.999999999999986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6027.9999999999991</v>
          </cell>
          <cell r="CI62">
            <v>0.56174999999999997</v>
          </cell>
          <cell r="CJ62">
            <v>0.52674999999999994</v>
          </cell>
          <cell r="CK62">
            <v>0.96599999999999975</v>
          </cell>
          <cell r="CL62">
            <v>0.7629999999999999</v>
          </cell>
          <cell r="CM62">
            <v>0.18375</v>
          </cell>
          <cell r="CN62">
            <v>1.2249999999999999E-2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0.95899999999999985</v>
          </cell>
        </row>
        <row r="63">
          <cell r="F63" t="str">
            <v>NPWC</v>
          </cell>
          <cell r="G63" t="str">
            <v>PWC</v>
          </cell>
          <cell r="H63">
            <v>29</v>
          </cell>
          <cell r="I63" t="str">
            <v>B</v>
          </cell>
          <cell r="J63" t="str">
            <v>29B</v>
          </cell>
          <cell r="K63">
            <v>0.35</v>
          </cell>
          <cell r="L63">
            <v>0.65</v>
          </cell>
          <cell r="N63">
            <v>0</v>
          </cell>
          <cell r="O63">
            <v>2</v>
          </cell>
          <cell r="P63">
            <v>2</v>
          </cell>
          <cell r="Q63">
            <v>0.83499999999999985</v>
          </cell>
          <cell r="R63">
            <v>1.4349999999999998</v>
          </cell>
          <cell r="S63">
            <v>1.4999999999999998</v>
          </cell>
          <cell r="T63">
            <v>2.3549999999999995</v>
          </cell>
          <cell r="U63">
            <v>3.0799999999999996</v>
          </cell>
          <cell r="V63">
            <v>4.995000000000001</v>
          </cell>
          <cell r="W63">
            <v>5.2000000000000011</v>
          </cell>
          <cell r="X63">
            <v>6.2800000000000011</v>
          </cell>
          <cell r="Y63">
            <v>6.4</v>
          </cell>
          <cell r="Z63">
            <v>6.7600000000000016</v>
          </cell>
          <cell r="AA63">
            <v>7.16</v>
          </cell>
          <cell r="AB63">
            <v>7.6859999999999991</v>
          </cell>
          <cell r="AC63">
            <v>9.2880000000000003</v>
          </cell>
          <cell r="AD63">
            <v>9.4599999999999991</v>
          </cell>
          <cell r="AE63">
            <v>10.234</v>
          </cell>
          <cell r="AF63">
            <v>78.897999999999996</v>
          </cell>
          <cell r="AH63">
            <v>1</v>
          </cell>
          <cell r="AI63">
            <v>1</v>
          </cell>
          <cell r="AJ63">
            <v>1</v>
          </cell>
          <cell r="AK63">
            <v>1</v>
          </cell>
          <cell r="AL63">
            <v>1</v>
          </cell>
          <cell r="AM63">
            <v>2</v>
          </cell>
          <cell r="AN63">
            <v>3</v>
          </cell>
          <cell r="AO63">
            <v>3</v>
          </cell>
          <cell r="AP63">
            <v>4</v>
          </cell>
          <cell r="AQ63">
            <v>4</v>
          </cell>
          <cell r="AR63">
            <v>4</v>
          </cell>
          <cell r="AS63">
            <v>5</v>
          </cell>
          <cell r="AT63">
            <v>5</v>
          </cell>
          <cell r="AU63">
            <v>6</v>
          </cell>
          <cell r="AV63">
            <v>6</v>
          </cell>
          <cell r="AW63">
            <v>44</v>
          </cell>
          <cell r="AY63">
            <v>2200</v>
          </cell>
          <cell r="BA63">
            <v>2200</v>
          </cell>
          <cell r="BB63">
            <v>2200</v>
          </cell>
          <cell r="BC63">
            <v>2200</v>
          </cell>
          <cell r="BD63">
            <v>2200</v>
          </cell>
          <cell r="BE63">
            <v>2200</v>
          </cell>
          <cell r="BF63">
            <v>4400</v>
          </cell>
          <cell r="BG63">
            <v>6795</v>
          </cell>
          <cell r="BH63">
            <v>6795</v>
          </cell>
          <cell r="BI63">
            <v>9060</v>
          </cell>
          <cell r="BJ63">
            <v>9060</v>
          </cell>
          <cell r="BK63">
            <v>9060</v>
          </cell>
          <cell r="BL63">
            <v>11325</v>
          </cell>
          <cell r="BM63">
            <v>11325</v>
          </cell>
          <cell r="BN63">
            <v>13590</v>
          </cell>
          <cell r="BO63">
            <v>13590</v>
          </cell>
          <cell r="BP63">
            <v>99400</v>
          </cell>
          <cell r="BR63">
            <v>1836.9999999999998</v>
          </cell>
          <cell r="BS63">
            <v>3156.9999999999995</v>
          </cell>
          <cell r="BT63">
            <v>3299.9999999999995</v>
          </cell>
          <cell r="BU63">
            <v>5180.9999999999991</v>
          </cell>
          <cell r="BV63">
            <v>6775.9999999999991</v>
          </cell>
          <cell r="BW63">
            <v>10989.000000000002</v>
          </cell>
          <cell r="BX63">
            <v>11778.000000000002</v>
          </cell>
          <cell r="BY63">
            <v>14224.200000000003</v>
          </cell>
          <cell r="BZ63">
            <v>14496</v>
          </cell>
          <cell r="CA63">
            <v>15311.400000000003</v>
          </cell>
          <cell r="CB63">
            <v>16217.4</v>
          </cell>
          <cell r="CC63">
            <v>17408.789999999997</v>
          </cell>
          <cell r="CD63">
            <v>21037.32</v>
          </cell>
          <cell r="CE63">
            <v>21426.899999999998</v>
          </cell>
          <cell r="CF63">
            <v>23180.01</v>
          </cell>
          <cell r="CG63">
            <v>178026.02</v>
          </cell>
          <cell r="CI63">
            <v>0.29224999999999995</v>
          </cell>
          <cell r="CJ63">
            <v>0.50224999999999986</v>
          </cell>
          <cell r="CK63">
            <v>0.52499999999999991</v>
          </cell>
          <cell r="CL63">
            <v>0.82424999999999982</v>
          </cell>
          <cell r="CM63">
            <v>1.0779999999999998</v>
          </cell>
          <cell r="CN63">
            <v>1.7482500000000003</v>
          </cell>
          <cell r="CO63">
            <v>1.8200000000000003</v>
          </cell>
          <cell r="CP63">
            <v>2.1980000000000004</v>
          </cell>
          <cell r="CQ63">
            <v>2.2399999999999998</v>
          </cell>
          <cell r="CR63">
            <v>2.3660000000000005</v>
          </cell>
          <cell r="CS63">
            <v>2.5059999999999998</v>
          </cell>
          <cell r="CT63">
            <v>2.6900999999999997</v>
          </cell>
          <cell r="CU63">
            <v>3.2507999999999999</v>
          </cell>
          <cell r="CV63">
            <v>3.3109999999999995</v>
          </cell>
          <cell r="CW63">
            <v>3.5818999999999996</v>
          </cell>
          <cell r="CX63">
            <v>27.614300000000004</v>
          </cell>
        </row>
        <row r="64">
          <cell r="F64" t="str">
            <v>NPWC</v>
          </cell>
          <cell r="G64" t="str">
            <v>PWC</v>
          </cell>
          <cell r="H64">
            <v>45</v>
          </cell>
          <cell r="I64" t="str">
            <v>B</v>
          </cell>
          <cell r="J64" t="str">
            <v>45B</v>
          </cell>
          <cell r="K64">
            <v>0.35</v>
          </cell>
          <cell r="L64">
            <v>0.65</v>
          </cell>
          <cell r="N64">
            <v>0</v>
          </cell>
          <cell r="O64">
            <v>0</v>
          </cell>
          <cell r="P64">
            <v>2</v>
          </cell>
          <cell r="Q64">
            <v>0.17499999999999999</v>
          </cell>
          <cell r="R64">
            <v>0.22500000000000001</v>
          </cell>
          <cell r="S64">
            <v>1.3749999999999998</v>
          </cell>
          <cell r="T64">
            <v>1.7249999999999999</v>
          </cell>
          <cell r="U64">
            <v>1.4350000000000001</v>
          </cell>
          <cell r="V64">
            <v>1.94</v>
          </cell>
          <cell r="W64">
            <v>3.4400000000000004</v>
          </cell>
          <cell r="X64">
            <v>3.6</v>
          </cell>
          <cell r="Y64">
            <v>3.6</v>
          </cell>
          <cell r="Z64">
            <v>3.6</v>
          </cell>
          <cell r="AA64">
            <v>3.6</v>
          </cell>
          <cell r="AB64">
            <v>3.8429999999999995</v>
          </cell>
          <cell r="AC64">
            <v>5.0310000000000006</v>
          </cell>
          <cell r="AD64">
            <v>5.5470000000000006</v>
          </cell>
          <cell r="AE64">
            <v>5.5900000000000007</v>
          </cell>
          <cell r="AF64">
            <v>42.951000000000008</v>
          </cell>
          <cell r="AH64">
            <v>1</v>
          </cell>
          <cell r="AI64">
            <v>0</v>
          </cell>
          <cell r="AJ64">
            <v>0</v>
          </cell>
          <cell r="AK64">
            <v>1</v>
          </cell>
          <cell r="AL64">
            <v>1</v>
          </cell>
          <cell r="AM64">
            <v>1</v>
          </cell>
          <cell r="AN64">
            <v>1</v>
          </cell>
          <cell r="AO64">
            <v>2</v>
          </cell>
          <cell r="AP64">
            <v>2</v>
          </cell>
          <cell r="AQ64">
            <v>2</v>
          </cell>
          <cell r="AR64">
            <v>2</v>
          </cell>
          <cell r="AS64">
            <v>2</v>
          </cell>
          <cell r="AT64">
            <v>3</v>
          </cell>
          <cell r="AU64">
            <v>3</v>
          </cell>
          <cell r="AV64">
            <v>3</v>
          </cell>
          <cell r="AW64">
            <v>23</v>
          </cell>
          <cell r="AY64">
            <v>2200</v>
          </cell>
          <cell r="BA64">
            <v>2200</v>
          </cell>
          <cell r="BB64">
            <v>0</v>
          </cell>
          <cell r="BC64">
            <v>0</v>
          </cell>
          <cell r="BD64">
            <v>2200</v>
          </cell>
          <cell r="BE64">
            <v>2200</v>
          </cell>
          <cell r="BF64">
            <v>2200</v>
          </cell>
          <cell r="BG64">
            <v>2265</v>
          </cell>
          <cell r="BH64">
            <v>4530</v>
          </cell>
          <cell r="BI64">
            <v>4530</v>
          </cell>
          <cell r="BJ64">
            <v>4530</v>
          </cell>
          <cell r="BK64">
            <v>4530</v>
          </cell>
          <cell r="BL64">
            <v>4530</v>
          </cell>
          <cell r="BM64">
            <v>6795</v>
          </cell>
          <cell r="BN64">
            <v>6795</v>
          </cell>
          <cell r="BO64">
            <v>6795</v>
          </cell>
          <cell r="BP64">
            <v>51900</v>
          </cell>
          <cell r="BR64">
            <v>385</v>
          </cell>
          <cell r="BS64">
            <v>495</v>
          </cell>
          <cell r="BT64">
            <v>3024.9999999999995</v>
          </cell>
          <cell r="BU64">
            <v>3794.9999999999995</v>
          </cell>
          <cell r="BV64">
            <v>3157</v>
          </cell>
          <cell r="BW64">
            <v>4268</v>
          </cell>
          <cell r="BX64">
            <v>7791.6000000000013</v>
          </cell>
          <cell r="BY64">
            <v>8154</v>
          </cell>
          <cell r="BZ64">
            <v>8154</v>
          </cell>
          <cell r="CA64">
            <v>8154</v>
          </cell>
          <cell r="CB64">
            <v>8154</v>
          </cell>
          <cell r="CC64">
            <v>8704.3949999999986</v>
          </cell>
          <cell r="CD64">
            <v>11395.215000000002</v>
          </cell>
          <cell r="CE64">
            <v>12563.955000000002</v>
          </cell>
          <cell r="CF64">
            <v>12661.350000000002</v>
          </cell>
          <cell r="CG64">
            <v>96952.515000000014</v>
          </cell>
          <cell r="CI64">
            <v>6.1249999999999992E-2</v>
          </cell>
          <cell r="CJ64">
            <v>7.8750000000000001E-2</v>
          </cell>
          <cell r="CK64">
            <v>0.4812499999999999</v>
          </cell>
          <cell r="CL64">
            <v>0.6037499999999999</v>
          </cell>
          <cell r="CM64">
            <v>0.50224999999999997</v>
          </cell>
          <cell r="CN64">
            <v>0.67899999999999994</v>
          </cell>
          <cell r="CO64">
            <v>1.204</v>
          </cell>
          <cell r="CP64">
            <v>1.26</v>
          </cell>
          <cell r="CQ64">
            <v>1.26</v>
          </cell>
          <cell r="CR64">
            <v>1.26</v>
          </cell>
          <cell r="CS64">
            <v>1.26</v>
          </cell>
          <cell r="CT64">
            <v>1.3450499999999999</v>
          </cell>
          <cell r="CU64">
            <v>1.76085</v>
          </cell>
          <cell r="CV64">
            <v>1.9414500000000001</v>
          </cell>
          <cell r="CW64">
            <v>1.9565000000000001</v>
          </cell>
          <cell r="CX64">
            <v>15.03285</v>
          </cell>
        </row>
        <row r="65">
          <cell r="F65" t="str">
            <v>NPWC</v>
          </cell>
          <cell r="G65" t="str">
            <v>PWC</v>
          </cell>
          <cell r="H65">
            <v>46</v>
          </cell>
          <cell r="I65" t="str">
            <v>A</v>
          </cell>
          <cell r="J65" t="str">
            <v>46A</v>
          </cell>
          <cell r="K65">
            <v>0.35</v>
          </cell>
          <cell r="L65">
            <v>0.65</v>
          </cell>
          <cell r="N65">
            <v>0</v>
          </cell>
          <cell r="O65">
            <v>0</v>
          </cell>
          <cell r="P65">
            <v>2</v>
          </cell>
          <cell r="Q65">
            <v>0.10500000000000001</v>
          </cell>
          <cell r="R65">
            <v>0</v>
          </cell>
          <cell r="S65">
            <v>1.26</v>
          </cell>
          <cell r="T65">
            <v>1.7149999999999999</v>
          </cell>
          <cell r="U65">
            <v>2.6949999999999998</v>
          </cell>
          <cell r="V65">
            <v>3.88</v>
          </cell>
          <cell r="W65">
            <v>5.080000000000001</v>
          </cell>
          <cell r="X65">
            <v>5.2000000000000011</v>
          </cell>
          <cell r="Y65">
            <v>5.2000000000000011</v>
          </cell>
          <cell r="Z65">
            <v>5.2000000000000011</v>
          </cell>
          <cell r="AA65">
            <v>5.2000000000000011</v>
          </cell>
          <cell r="AB65">
            <v>7.0990000000000002</v>
          </cell>
          <cell r="AC65">
            <v>7.6969999999999992</v>
          </cell>
          <cell r="AD65">
            <v>7.7399999999999993</v>
          </cell>
          <cell r="AE65">
            <v>8.5139999999999993</v>
          </cell>
          <cell r="AF65">
            <v>65.220000000000013</v>
          </cell>
          <cell r="AH65">
            <v>1</v>
          </cell>
          <cell r="AI65">
            <v>0</v>
          </cell>
          <cell r="AJ65">
            <v>0</v>
          </cell>
          <cell r="AK65">
            <v>1</v>
          </cell>
          <cell r="AL65">
            <v>1</v>
          </cell>
          <cell r="AM65">
            <v>2</v>
          </cell>
          <cell r="AN65">
            <v>2</v>
          </cell>
          <cell r="AO65">
            <v>3</v>
          </cell>
          <cell r="AP65">
            <v>3</v>
          </cell>
          <cell r="AQ65">
            <v>3</v>
          </cell>
          <cell r="AR65">
            <v>3</v>
          </cell>
          <cell r="AS65">
            <v>4</v>
          </cell>
          <cell r="AT65">
            <v>4</v>
          </cell>
          <cell r="AU65">
            <v>5</v>
          </cell>
          <cell r="AV65">
            <v>5</v>
          </cell>
          <cell r="AW65">
            <v>36</v>
          </cell>
          <cell r="AY65">
            <v>2200</v>
          </cell>
          <cell r="BA65">
            <v>2200</v>
          </cell>
          <cell r="BB65">
            <v>0</v>
          </cell>
          <cell r="BC65">
            <v>0</v>
          </cell>
          <cell r="BD65">
            <v>2200</v>
          </cell>
          <cell r="BE65">
            <v>2200</v>
          </cell>
          <cell r="BF65">
            <v>4400</v>
          </cell>
          <cell r="BG65">
            <v>4530</v>
          </cell>
          <cell r="BH65">
            <v>6795</v>
          </cell>
          <cell r="BI65">
            <v>6795</v>
          </cell>
          <cell r="BJ65">
            <v>6795</v>
          </cell>
          <cell r="BK65">
            <v>6795</v>
          </cell>
          <cell r="BL65">
            <v>9060</v>
          </cell>
          <cell r="BM65">
            <v>9060</v>
          </cell>
          <cell r="BN65">
            <v>11325</v>
          </cell>
          <cell r="BO65">
            <v>11325</v>
          </cell>
          <cell r="BP65">
            <v>81280</v>
          </cell>
          <cell r="BR65">
            <v>231.00000000000003</v>
          </cell>
          <cell r="BS65">
            <v>0</v>
          </cell>
          <cell r="BT65">
            <v>2772</v>
          </cell>
          <cell r="BU65">
            <v>3772.9999999999995</v>
          </cell>
          <cell r="BV65">
            <v>5929</v>
          </cell>
          <cell r="BW65">
            <v>8536</v>
          </cell>
          <cell r="BX65">
            <v>11506.200000000003</v>
          </cell>
          <cell r="BY65">
            <v>11778.000000000002</v>
          </cell>
          <cell r="BZ65">
            <v>11778.000000000002</v>
          </cell>
          <cell r="CA65">
            <v>11778.000000000002</v>
          </cell>
          <cell r="CB65">
            <v>11778.000000000002</v>
          </cell>
          <cell r="CC65">
            <v>16079.235000000001</v>
          </cell>
          <cell r="CD65">
            <v>17433.704999999998</v>
          </cell>
          <cell r="CE65">
            <v>17531.099999999999</v>
          </cell>
          <cell r="CF65">
            <v>19284.21</v>
          </cell>
          <cell r="CG65">
            <v>147184.45000000001</v>
          </cell>
          <cell r="CI65">
            <v>3.6749999999999998E-2</v>
          </cell>
          <cell r="CJ65">
            <v>0</v>
          </cell>
          <cell r="CK65">
            <v>0.44099999999999995</v>
          </cell>
          <cell r="CL65">
            <v>0.60024999999999995</v>
          </cell>
          <cell r="CM65">
            <v>0.94324999999999992</v>
          </cell>
          <cell r="CN65">
            <v>1.3579999999999999</v>
          </cell>
          <cell r="CO65">
            <v>1.7780000000000002</v>
          </cell>
          <cell r="CP65">
            <v>1.8200000000000003</v>
          </cell>
          <cell r="CQ65">
            <v>1.8200000000000003</v>
          </cell>
          <cell r="CR65">
            <v>1.8200000000000003</v>
          </cell>
          <cell r="CS65">
            <v>1.8200000000000003</v>
          </cell>
          <cell r="CT65">
            <v>2.4846499999999998</v>
          </cell>
          <cell r="CU65">
            <v>2.6939499999999996</v>
          </cell>
          <cell r="CV65">
            <v>2.7089999999999996</v>
          </cell>
          <cell r="CW65">
            <v>2.9798999999999998</v>
          </cell>
          <cell r="CX65">
            <v>22.827000000000002</v>
          </cell>
        </row>
        <row r="66">
          <cell r="F66" t="str">
            <v>NPWC</v>
          </cell>
          <cell r="G66" t="str">
            <v>PWC</v>
          </cell>
          <cell r="H66">
            <v>46</v>
          </cell>
          <cell r="I66" t="str">
            <v>B</v>
          </cell>
          <cell r="J66" t="str">
            <v>46B</v>
          </cell>
          <cell r="K66">
            <v>0.35</v>
          </cell>
          <cell r="L66">
            <v>0.65</v>
          </cell>
          <cell r="N66">
            <v>0</v>
          </cell>
          <cell r="O66">
            <v>0</v>
          </cell>
          <cell r="P66">
            <v>2</v>
          </cell>
          <cell r="Q66">
            <v>3.4999999999999996E-2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H66">
            <v>1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Y66">
            <v>2200</v>
          </cell>
          <cell r="BA66">
            <v>2200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R66">
            <v>76.999999999999986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I66">
            <v>1.2249999999999999E-2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</row>
        <row r="67">
          <cell r="F67" t="str">
            <v>NPWC</v>
          </cell>
          <cell r="G67" t="str">
            <v>PWC</v>
          </cell>
          <cell r="H67">
            <v>46</v>
          </cell>
          <cell r="I67" t="str">
            <v>D</v>
          </cell>
          <cell r="J67" t="str">
            <v>46D</v>
          </cell>
          <cell r="K67">
            <v>0.35</v>
          </cell>
          <cell r="L67">
            <v>0.65</v>
          </cell>
          <cell r="N67">
            <v>0</v>
          </cell>
          <cell r="O67">
            <v>0</v>
          </cell>
          <cell r="P67">
            <v>0</v>
          </cell>
          <cell r="Q67">
            <v>1.4650000000000001</v>
          </cell>
          <cell r="R67">
            <v>1.5049999999999999</v>
          </cell>
          <cell r="S67">
            <v>2.7599999999999993</v>
          </cell>
          <cell r="T67">
            <v>3.1249999999999996</v>
          </cell>
          <cell r="U67">
            <v>4.0949999999999998</v>
          </cell>
          <cell r="V67">
            <v>5.46</v>
          </cell>
          <cell r="W67">
            <v>6.6800000000000015</v>
          </cell>
          <cell r="X67">
            <v>7.8800000000000008</v>
          </cell>
          <cell r="Y67">
            <v>8.3600000000000012</v>
          </cell>
          <cell r="Z67">
            <v>8.7600000000000016</v>
          </cell>
          <cell r="AA67">
            <v>8.8000000000000007</v>
          </cell>
          <cell r="AB67">
            <v>9.3940000000000001</v>
          </cell>
          <cell r="AC67">
            <v>11.395</v>
          </cell>
          <cell r="AD67">
            <v>11.997</v>
          </cell>
          <cell r="AE67">
            <v>12.814</v>
          </cell>
          <cell r="AF67">
            <v>98.759999999999991</v>
          </cell>
          <cell r="AH67">
            <v>0</v>
          </cell>
          <cell r="AI67">
            <v>1</v>
          </cell>
          <cell r="AJ67">
            <v>1</v>
          </cell>
          <cell r="AK67">
            <v>2</v>
          </cell>
          <cell r="AL67">
            <v>2</v>
          </cell>
          <cell r="AM67">
            <v>3</v>
          </cell>
          <cell r="AN67">
            <v>3</v>
          </cell>
          <cell r="AO67">
            <v>4</v>
          </cell>
          <cell r="AP67">
            <v>5</v>
          </cell>
          <cell r="AQ67">
            <v>5</v>
          </cell>
          <cell r="AR67">
            <v>6</v>
          </cell>
          <cell r="AS67">
            <v>6</v>
          </cell>
          <cell r="AT67">
            <v>6</v>
          </cell>
          <cell r="AU67">
            <v>7</v>
          </cell>
          <cell r="AV67">
            <v>8</v>
          </cell>
          <cell r="AW67">
            <v>57</v>
          </cell>
          <cell r="AY67">
            <v>2200</v>
          </cell>
          <cell r="BA67">
            <v>0</v>
          </cell>
          <cell r="BB67">
            <v>2200</v>
          </cell>
          <cell r="BC67">
            <v>2200</v>
          </cell>
          <cell r="BD67">
            <v>4400</v>
          </cell>
          <cell r="BE67">
            <v>4400</v>
          </cell>
          <cell r="BF67">
            <v>6600</v>
          </cell>
          <cell r="BG67">
            <v>6795</v>
          </cell>
          <cell r="BH67">
            <v>9060</v>
          </cell>
          <cell r="BI67">
            <v>11325</v>
          </cell>
          <cell r="BJ67">
            <v>11325</v>
          </cell>
          <cell r="BK67">
            <v>13590</v>
          </cell>
          <cell r="BL67">
            <v>13590</v>
          </cell>
          <cell r="BM67">
            <v>13590</v>
          </cell>
          <cell r="BN67">
            <v>15855</v>
          </cell>
          <cell r="BO67">
            <v>18120</v>
          </cell>
          <cell r="BP67">
            <v>128650</v>
          </cell>
          <cell r="BR67">
            <v>3223</v>
          </cell>
          <cell r="BS67">
            <v>3310.9999999999995</v>
          </cell>
          <cell r="BT67">
            <v>6071.9999999999982</v>
          </cell>
          <cell r="BU67">
            <v>6874.9999999999991</v>
          </cell>
          <cell r="BV67">
            <v>9009</v>
          </cell>
          <cell r="BW67">
            <v>12012</v>
          </cell>
          <cell r="BX67">
            <v>15130.200000000003</v>
          </cell>
          <cell r="BY67">
            <v>17848.2</v>
          </cell>
          <cell r="BZ67">
            <v>18935.400000000001</v>
          </cell>
          <cell r="CA67">
            <v>19841.400000000005</v>
          </cell>
          <cell r="CB67">
            <v>19932</v>
          </cell>
          <cell r="CC67">
            <v>21277.41</v>
          </cell>
          <cell r="CD67">
            <v>25809.674999999999</v>
          </cell>
          <cell r="CE67">
            <v>27173.204999999998</v>
          </cell>
          <cell r="CF67">
            <v>29023.71</v>
          </cell>
          <cell r="CG67">
            <v>222867.19999999998</v>
          </cell>
          <cell r="CI67">
            <v>0.51275000000000004</v>
          </cell>
          <cell r="CJ67">
            <v>0.52674999999999994</v>
          </cell>
          <cell r="CK67">
            <v>0.96599999999999975</v>
          </cell>
          <cell r="CL67">
            <v>1.0937499999999998</v>
          </cell>
          <cell r="CM67">
            <v>1.4332499999999999</v>
          </cell>
          <cell r="CN67">
            <v>1.9109999999999998</v>
          </cell>
          <cell r="CO67">
            <v>2.3380000000000005</v>
          </cell>
          <cell r="CP67">
            <v>2.758</v>
          </cell>
          <cell r="CQ67">
            <v>2.9260000000000002</v>
          </cell>
          <cell r="CR67">
            <v>3.0660000000000003</v>
          </cell>
          <cell r="CS67">
            <v>3.08</v>
          </cell>
          <cell r="CT67">
            <v>3.2879</v>
          </cell>
          <cell r="CU67">
            <v>3.9882499999999994</v>
          </cell>
          <cell r="CV67">
            <v>4.19895</v>
          </cell>
          <cell r="CW67">
            <v>4.4848999999999997</v>
          </cell>
          <cell r="CX67">
            <v>34.566000000000003</v>
          </cell>
        </row>
        <row r="68">
          <cell r="F68" t="str">
            <v>NPWC</v>
          </cell>
          <cell r="G68" t="str">
            <v>PWC</v>
          </cell>
          <cell r="K68">
            <v>0.35</v>
          </cell>
          <cell r="L68">
            <v>0.65</v>
          </cell>
          <cell r="N68">
            <v>1</v>
          </cell>
          <cell r="O68">
            <v>2</v>
          </cell>
          <cell r="P68">
            <v>2</v>
          </cell>
          <cell r="Q68">
            <v>2.3349999999999995</v>
          </cell>
          <cell r="R68">
            <v>2.9399999999999995</v>
          </cell>
          <cell r="S68">
            <v>2.9999999999999996</v>
          </cell>
          <cell r="T68">
            <v>6.6</v>
          </cell>
          <cell r="U68">
            <v>8.5749999999999993</v>
          </cell>
          <cell r="V68">
            <v>13.475000000000001</v>
          </cell>
          <cell r="W68">
            <v>15.440000000000001</v>
          </cell>
          <cell r="X68">
            <v>16.680000000000003</v>
          </cell>
          <cell r="Y68">
            <v>17.160000000000004</v>
          </cell>
          <cell r="Z68">
            <v>17.200000000000003</v>
          </cell>
          <cell r="AA68">
            <v>19</v>
          </cell>
          <cell r="AB68">
            <v>20.883000000000003</v>
          </cell>
          <cell r="AC68">
            <v>23.004999999999999</v>
          </cell>
          <cell r="AD68">
            <v>24.768000000000001</v>
          </cell>
          <cell r="AE68">
            <v>26.100999999999999</v>
          </cell>
          <cell r="AF68">
            <v>208.887</v>
          </cell>
          <cell r="AH68">
            <v>1</v>
          </cell>
          <cell r="AI68">
            <v>1</v>
          </cell>
          <cell r="AJ68">
            <v>2</v>
          </cell>
          <cell r="AK68">
            <v>2</v>
          </cell>
          <cell r="AL68">
            <v>4</v>
          </cell>
          <cell r="AM68">
            <v>5</v>
          </cell>
          <cell r="AN68">
            <v>8</v>
          </cell>
          <cell r="AO68">
            <v>9</v>
          </cell>
          <cell r="AP68">
            <v>10</v>
          </cell>
          <cell r="AQ68">
            <v>11</v>
          </cell>
          <cell r="AR68">
            <v>11</v>
          </cell>
          <cell r="AS68">
            <v>12</v>
          </cell>
          <cell r="AT68">
            <v>13</v>
          </cell>
          <cell r="AU68">
            <v>14</v>
          </cell>
          <cell r="AV68">
            <v>16</v>
          </cell>
          <cell r="AW68">
            <v>115</v>
          </cell>
          <cell r="AY68">
            <v>2200</v>
          </cell>
          <cell r="BA68">
            <v>2200</v>
          </cell>
          <cell r="BB68">
            <v>2200</v>
          </cell>
          <cell r="BC68">
            <v>4400</v>
          </cell>
          <cell r="BD68">
            <v>4400</v>
          </cell>
          <cell r="BE68">
            <v>8800</v>
          </cell>
          <cell r="BF68">
            <v>11000</v>
          </cell>
          <cell r="BG68">
            <v>18120</v>
          </cell>
          <cell r="BH68">
            <v>20385</v>
          </cell>
          <cell r="BI68">
            <v>22650</v>
          </cell>
          <cell r="BJ68">
            <v>24915</v>
          </cell>
          <cell r="BK68">
            <v>24915</v>
          </cell>
          <cell r="BL68">
            <v>27180</v>
          </cell>
          <cell r="BM68">
            <v>29445</v>
          </cell>
          <cell r="BN68">
            <v>31710</v>
          </cell>
          <cell r="BO68">
            <v>36240</v>
          </cell>
          <cell r="BP68">
            <v>259760</v>
          </cell>
          <cell r="BR68">
            <v>5136.9999999999991</v>
          </cell>
          <cell r="BS68">
            <v>6467.9999999999991</v>
          </cell>
          <cell r="BT68">
            <v>6599.9999999999991</v>
          </cell>
          <cell r="BU68">
            <v>14520</v>
          </cell>
          <cell r="BV68">
            <v>18865</v>
          </cell>
          <cell r="BW68">
            <v>29645.000000000004</v>
          </cell>
          <cell r="BX68">
            <v>34971.600000000006</v>
          </cell>
          <cell r="BY68">
            <v>37780.200000000004</v>
          </cell>
          <cell r="BZ68">
            <v>38867.400000000009</v>
          </cell>
          <cell r="CA68">
            <v>38958.000000000007</v>
          </cell>
          <cell r="CB68">
            <v>43035</v>
          </cell>
          <cell r="CC68">
            <v>47299.995000000003</v>
          </cell>
          <cell r="CD68">
            <v>52106.324999999997</v>
          </cell>
          <cell r="CE68">
            <v>56099.520000000004</v>
          </cell>
          <cell r="CF68">
            <v>59118.764999999999</v>
          </cell>
          <cell r="CG68">
            <v>471266.80500000005</v>
          </cell>
          <cell r="CI68">
            <v>0.81724999999999981</v>
          </cell>
          <cell r="CJ68">
            <v>1.0289999999999997</v>
          </cell>
          <cell r="CK68">
            <v>1.0499999999999998</v>
          </cell>
          <cell r="CL68">
            <v>2.3099999999999996</v>
          </cell>
          <cell r="CM68">
            <v>3.0012499999999998</v>
          </cell>
          <cell r="CN68">
            <v>4.7162500000000005</v>
          </cell>
          <cell r="CO68">
            <v>5.4039999999999999</v>
          </cell>
          <cell r="CP68">
            <v>5.838000000000001</v>
          </cell>
          <cell r="CQ68">
            <v>6.0060000000000011</v>
          </cell>
          <cell r="CR68">
            <v>6.0200000000000005</v>
          </cell>
          <cell r="CS68">
            <v>6.6499999999999995</v>
          </cell>
          <cell r="CT68">
            <v>7.30905</v>
          </cell>
          <cell r="CU68">
            <v>8.0517499999999984</v>
          </cell>
          <cell r="CV68">
            <v>8.6687999999999992</v>
          </cell>
          <cell r="CW68">
            <v>9.135349999999999</v>
          </cell>
          <cell r="CX68">
            <v>73.11045</v>
          </cell>
        </row>
        <row r="69">
          <cell r="F69" t="str">
            <v>NPWC</v>
          </cell>
          <cell r="G69" t="str">
            <v>PWC</v>
          </cell>
          <cell r="K69">
            <v>0.35</v>
          </cell>
          <cell r="L69">
            <v>0.65</v>
          </cell>
          <cell r="N69">
            <v>0</v>
          </cell>
          <cell r="O69">
            <v>2</v>
          </cell>
          <cell r="P69">
            <v>3</v>
          </cell>
          <cell r="Q69">
            <v>3.21</v>
          </cell>
          <cell r="R69">
            <v>3.01</v>
          </cell>
          <cell r="S69">
            <v>3.9449999999999998</v>
          </cell>
          <cell r="T69">
            <v>3.2399999999999993</v>
          </cell>
          <cell r="U69">
            <v>3.1499999999999995</v>
          </cell>
          <cell r="V69">
            <v>4.995000000000001</v>
          </cell>
          <cell r="W69">
            <v>5.2000000000000011</v>
          </cell>
          <cell r="X69">
            <v>5.2000000000000011</v>
          </cell>
          <cell r="Y69">
            <v>5.92</v>
          </cell>
          <cell r="Z69">
            <v>6</v>
          </cell>
          <cell r="AA69">
            <v>7.08</v>
          </cell>
          <cell r="AB69">
            <v>7.2990000000000004</v>
          </cell>
          <cell r="AC69">
            <v>8.4710000000000001</v>
          </cell>
          <cell r="AD69">
            <v>8.9870000000000001</v>
          </cell>
          <cell r="AE69">
            <v>9.4169999999999998</v>
          </cell>
          <cell r="AF69">
            <v>74.959000000000003</v>
          </cell>
          <cell r="AH69">
            <v>2</v>
          </cell>
          <cell r="AI69">
            <v>2</v>
          </cell>
          <cell r="AJ69">
            <v>2</v>
          </cell>
          <cell r="AK69">
            <v>2</v>
          </cell>
          <cell r="AL69">
            <v>2</v>
          </cell>
          <cell r="AM69">
            <v>2</v>
          </cell>
          <cell r="AN69">
            <v>3</v>
          </cell>
          <cell r="AO69">
            <v>3</v>
          </cell>
          <cell r="AP69">
            <v>3</v>
          </cell>
          <cell r="AQ69">
            <v>4</v>
          </cell>
          <cell r="AR69">
            <v>4</v>
          </cell>
          <cell r="AS69">
            <v>4</v>
          </cell>
          <cell r="AT69">
            <v>5</v>
          </cell>
          <cell r="AU69">
            <v>5</v>
          </cell>
          <cell r="AV69">
            <v>6</v>
          </cell>
          <cell r="AW69">
            <v>43</v>
          </cell>
          <cell r="AY69">
            <v>2200</v>
          </cell>
          <cell r="BA69">
            <v>4400</v>
          </cell>
          <cell r="BB69">
            <v>4400</v>
          </cell>
          <cell r="BC69">
            <v>4400</v>
          </cell>
          <cell r="BD69">
            <v>4400</v>
          </cell>
          <cell r="BE69">
            <v>4400</v>
          </cell>
          <cell r="BF69">
            <v>4400</v>
          </cell>
          <cell r="BG69">
            <v>6795</v>
          </cell>
          <cell r="BH69">
            <v>6795</v>
          </cell>
          <cell r="BI69">
            <v>6795</v>
          </cell>
          <cell r="BJ69">
            <v>9060</v>
          </cell>
          <cell r="BK69">
            <v>9060</v>
          </cell>
          <cell r="BL69">
            <v>9060</v>
          </cell>
          <cell r="BM69">
            <v>11325</v>
          </cell>
          <cell r="BN69">
            <v>11325</v>
          </cell>
          <cell r="BO69">
            <v>13590</v>
          </cell>
          <cell r="BP69">
            <v>97005</v>
          </cell>
          <cell r="BR69">
            <v>7062</v>
          </cell>
          <cell r="BS69">
            <v>6621.9999999999991</v>
          </cell>
          <cell r="BT69">
            <v>8679</v>
          </cell>
          <cell r="BU69">
            <v>7127.9999999999982</v>
          </cell>
          <cell r="BV69">
            <v>6929.9999999999991</v>
          </cell>
          <cell r="BW69">
            <v>10989.000000000002</v>
          </cell>
          <cell r="BX69">
            <v>11778.000000000002</v>
          </cell>
          <cell r="BY69">
            <v>11778.000000000002</v>
          </cell>
          <cell r="BZ69">
            <v>13408.8</v>
          </cell>
          <cell r="CA69">
            <v>13590</v>
          </cell>
          <cell r="CB69">
            <v>16036.2</v>
          </cell>
          <cell r="CC69">
            <v>16532.235000000001</v>
          </cell>
          <cell r="CD69">
            <v>19186.814999999999</v>
          </cell>
          <cell r="CE69">
            <v>20355.555</v>
          </cell>
          <cell r="CF69">
            <v>21329.505000000001</v>
          </cell>
          <cell r="CG69">
            <v>169042.11000000002</v>
          </cell>
          <cell r="CI69">
            <v>1.1234999999999999</v>
          </cell>
          <cell r="CJ69">
            <v>1.0534999999999999</v>
          </cell>
          <cell r="CK69">
            <v>1.3807499999999999</v>
          </cell>
          <cell r="CL69">
            <v>1.1339999999999997</v>
          </cell>
          <cell r="CM69">
            <v>1.1024999999999998</v>
          </cell>
          <cell r="CN69">
            <v>1.7482500000000003</v>
          </cell>
          <cell r="CO69">
            <v>1.8200000000000003</v>
          </cell>
          <cell r="CP69">
            <v>1.8200000000000003</v>
          </cell>
          <cell r="CQ69">
            <v>2.0720000000000001</v>
          </cell>
          <cell r="CR69">
            <v>2.0999999999999996</v>
          </cell>
          <cell r="CS69">
            <v>2.4779999999999998</v>
          </cell>
          <cell r="CT69">
            <v>2.5546500000000001</v>
          </cell>
          <cell r="CU69">
            <v>2.9648499999999998</v>
          </cell>
          <cell r="CV69">
            <v>3.1454499999999999</v>
          </cell>
          <cell r="CW69">
            <v>3.2959499999999999</v>
          </cell>
          <cell r="CX69">
            <v>26.23565</v>
          </cell>
        </row>
        <row r="70">
          <cell r="F70" t="str">
            <v>NPWC</v>
          </cell>
          <cell r="G70" t="str">
            <v>PWC</v>
          </cell>
          <cell r="H70">
            <v>48</v>
          </cell>
          <cell r="I70" t="str">
            <v>A</v>
          </cell>
          <cell r="J70" t="str">
            <v>48A</v>
          </cell>
          <cell r="K70">
            <v>0.35</v>
          </cell>
          <cell r="L70">
            <v>0.65</v>
          </cell>
          <cell r="N70">
            <v>0</v>
          </cell>
          <cell r="O70">
            <v>0</v>
          </cell>
          <cell r="P70">
            <v>1</v>
          </cell>
          <cell r="Q70">
            <v>6.9999999999999993E-2</v>
          </cell>
          <cell r="R70">
            <v>0.22500000000000001</v>
          </cell>
          <cell r="S70">
            <v>1.3749999999999998</v>
          </cell>
          <cell r="T70">
            <v>1.7249999999999999</v>
          </cell>
          <cell r="U70">
            <v>0.17499999999999999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1.9</v>
          </cell>
          <cell r="AH70">
            <v>0</v>
          </cell>
          <cell r="AI70">
            <v>0</v>
          </cell>
          <cell r="AJ70">
            <v>0</v>
          </cell>
          <cell r="AK70">
            <v>1</v>
          </cell>
          <cell r="AL70">
            <v>1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2</v>
          </cell>
          <cell r="AY70">
            <v>2200</v>
          </cell>
          <cell r="BA70">
            <v>0</v>
          </cell>
          <cell r="BB70">
            <v>0</v>
          </cell>
          <cell r="BC70">
            <v>0</v>
          </cell>
          <cell r="BD70">
            <v>2200</v>
          </cell>
          <cell r="BE70">
            <v>2200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4400</v>
          </cell>
          <cell r="BR70">
            <v>153.99999999999997</v>
          </cell>
          <cell r="BS70">
            <v>495</v>
          </cell>
          <cell r="BT70">
            <v>3024.9999999999995</v>
          </cell>
          <cell r="BU70">
            <v>3794.9999999999995</v>
          </cell>
          <cell r="BV70">
            <v>385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4180</v>
          </cell>
          <cell r="CI70">
            <v>2.4499999999999997E-2</v>
          </cell>
          <cell r="CJ70">
            <v>7.8750000000000001E-2</v>
          </cell>
          <cell r="CK70">
            <v>0.4812499999999999</v>
          </cell>
          <cell r="CL70">
            <v>0.6037499999999999</v>
          </cell>
          <cell r="CM70">
            <v>6.1249999999999992E-2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0.66499999999999992</v>
          </cell>
        </row>
        <row r="71">
          <cell r="F71" t="str">
            <v>NPWC</v>
          </cell>
          <cell r="G71" t="str">
            <v>PWC</v>
          </cell>
          <cell r="H71">
            <v>48</v>
          </cell>
          <cell r="I71" t="str">
            <v>B</v>
          </cell>
          <cell r="J71" t="str">
            <v>48B</v>
          </cell>
          <cell r="K71">
            <v>0.35</v>
          </cell>
          <cell r="L71">
            <v>0.65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Y71">
            <v>2200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</row>
        <row r="72">
          <cell r="F72" t="str">
            <v>NPWC</v>
          </cell>
          <cell r="G72" t="str">
            <v>PWC</v>
          </cell>
          <cell r="H72">
            <v>48</v>
          </cell>
          <cell r="I72" t="str">
            <v>C</v>
          </cell>
          <cell r="J72" t="str">
            <v>48C</v>
          </cell>
          <cell r="K72">
            <v>0.35</v>
          </cell>
          <cell r="L72">
            <v>0.65</v>
          </cell>
          <cell r="N72">
            <v>0</v>
          </cell>
          <cell r="O72">
            <v>2</v>
          </cell>
          <cell r="P72">
            <v>1</v>
          </cell>
          <cell r="Q72">
            <v>1.395</v>
          </cell>
          <cell r="R72">
            <v>1.73</v>
          </cell>
          <cell r="S72">
            <v>3.82</v>
          </cell>
          <cell r="T72">
            <v>3.2399999999999993</v>
          </cell>
          <cell r="U72">
            <v>0.63</v>
          </cell>
          <cell r="V72">
            <v>3.4999999999999996E-2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3.9049999999999994</v>
          </cell>
          <cell r="AH72">
            <v>1</v>
          </cell>
          <cell r="AI72">
            <v>1</v>
          </cell>
          <cell r="AJ72">
            <v>1</v>
          </cell>
          <cell r="AK72">
            <v>2</v>
          </cell>
          <cell r="AL72">
            <v>2</v>
          </cell>
          <cell r="AM72">
            <v>1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5</v>
          </cell>
          <cell r="AY72">
            <v>2200</v>
          </cell>
          <cell r="BA72">
            <v>2200</v>
          </cell>
          <cell r="BB72">
            <v>2200</v>
          </cell>
          <cell r="BC72">
            <v>2200</v>
          </cell>
          <cell r="BD72">
            <v>4400</v>
          </cell>
          <cell r="BE72">
            <v>4400</v>
          </cell>
          <cell r="BF72">
            <v>2200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11000</v>
          </cell>
          <cell r="BR72">
            <v>3069</v>
          </cell>
          <cell r="BS72">
            <v>3806</v>
          </cell>
          <cell r="BT72">
            <v>8404</v>
          </cell>
          <cell r="BU72">
            <v>7127.9999999999982</v>
          </cell>
          <cell r="BV72">
            <v>1386</v>
          </cell>
          <cell r="BW72">
            <v>76.999999999999986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8590.9999999999982</v>
          </cell>
          <cell r="CI72">
            <v>0.48824999999999996</v>
          </cell>
          <cell r="CJ72">
            <v>0.60549999999999993</v>
          </cell>
          <cell r="CK72">
            <v>1.337</v>
          </cell>
          <cell r="CL72">
            <v>1.1339999999999997</v>
          </cell>
          <cell r="CM72">
            <v>0.22049999999999997</v>
          </cell>
          <cell r="CN72">
            <v>1.2249999999999999E-2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1.3667499999999997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>
        <row r="6">
          <cell r="F6" t="str">
            <v>Mkt Type</v>
          </cell>
        </row>
      </sheetData>
      <sheetData sheetId="18">
        <row r="6">
          <cell r="F6" t="str">
            <v>Mkt Type</v>
          </cell>
        </row>
      </sheetData>
      <sheetData sheetId="19">
        <row r="6">
          <cell r="F6" t="str">
            <v>Mkt Type</v>
          </cell>
        </row>
      </sheetData>
      <sheetData sheetId="20">
        <row r="6">
          <cell r="F6" t="str">
            <v>Mkt Type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>
        <row r="6">
          <cell r="F6" t="str">
            <v>Mkt Type</v>
          </cell>
        </row>
      </sheetData>
      <sheetData sheetId="57">
        <row r="6">
          <cell r="F6" t="str">
            <v>Mkt Type</v>
          </cell>
        </row>
      </sheetData>
      <sheetData sheetId="58">
        <row r="6">
          <cell r="F6" t="str">
            <v>Mkt Type</v>
          </cell>
        </row>
      </sheetData>
      <sheetData sheetId="59">
        <row r="6">
          <cell r="F6" t="str">
            <v>Mkt Type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hibit"/>
      <sheetName val="Sheet1"/>
      <sheetName val="COMMENTS"/>
      <sheetName val="assets"/>
      <sheetName val="_ good"/>
      <sheetName val="trend factors"/>
      <sheetName val="r3 factors"/>
      <sheetName val="MSTRNDF"/>
      <sheetName val="BLS-PPI Tables"/>
      <sheetName val="class"/>
      <sheetName val="Source--&gt;"/>
      <sheetName val="VRZ assets"/>
      <sheetName val="__good"/>
      <sheetName val="trend_factors"/>
      <sheetName val="r3_factors"/>
      <sheetName val="BLS-PPI_Tables"/>
      <sheetName val="VRZ_assets"/>
      <sheetName val="__good1"/>
      <sheetName val="trend_factors1"/>
      <sheetName val="r3_factors1"/>
      <sheetName val="BLS-PPI_Tables1"/>
      <sheetName val="VRZ_assets1"/>
    </sheetNames>
    <sheetDataSet>
      <sheetData sheetId="0">
        <row r="162">
          <cell r="I162">
            <v>945281.29238279408</v>
          </cell>
        </row>
      </sheetData>
      <sheetData sheetId="1" refreshError="1"/>
      <sheetData sheetId="2" refreshError="1"/>
      <sheetData sheetId="3">
        <row r="4">
          <cell r="A4" t="str">
            <v>VRZ.1</v>
          </cell>
        </row>
      </sheetData>
      <sheetData sheetId="4" refreshError="1"/>
      <sheetData sheetId="5" refreshError="1"/>
      <sheetData sheetId="6">
        <row r="9">
          <cell r="K9">
            <v>0</v>
          </cell>
        </row>
      </sheetData>
      <sheetData sheetId="7" refreshError="1"/>
      <sheetData sheetId="8" refreshError="1"/>
      <sheetData sheetId="9">
        <row r="2">
          <cell r="D2" t="str">
            <v>a o a</v>
          </cell>
        </row>
      </sheetData>
      <sheetData sheetId="10" refreshError="1"/>
      <sheetData sheetId="11">
        <row r="1">
          <cell r="B1" t="str">
            <v>09080  NW GREENLANDS INC (NAME CHANGE- YVMRF)</v>
          </cell>
        </row>
        <row r="6">
          <cell r="A6" t="str">
            <v>Unique ID</v>
          </cell>
          <cell r="B6" t="str">
            <v>Asset</v>
          </cell>
          <cell r="C6" t="str">
            <v>t</v>
          </cell>
          <cell r="D6" t="str">
            <v>Property Description</v>
          </cell>
          <cell r="E6" t="str">
            <v>Service</v>
          </cell>
          <cell r="F6" t="str">
            <v>Cost</v>
          </cell>
          <cell r="G6" t="str">
            <v>179 Exp</v>
          </cell>
          <cell r="H6" t="str">
            <v>c</v>
          </cell>
          <cell r="I6" t="str">
            <v>Value</v>
          </cell>
          <cell r="J6" t="str">
            <v>Depreciation</v>
          </cell>
          <cell r="K6" t="str">
            <v>Depreciation</v>
          </cell>
          <cell r="L6" t="str">
            <v>End Depr</v>
          </cell>
          <cell r="M6" t="str">
            <v>Book Value</v>
          </cell>
          <cell r="N6" t="str">
            <v>Method</v>
          </cell>
          <cell r="O6" t="str">
            <v>Period</v>
          </cell>
          <cell r="P6" t="str">
            <v>Asset Group</v>
          </cell>
        </row>
        <row r="8">
          <cell r="B8" t="str">
            <v xml:space="preserve">Group:  </v>
          </cell>
        </row>
        <row r="10">
          <cell r="A10" t="str">
            <v>VRZ.1</v>
          </cell>
          <cell r="B10">
            <v>1</v>
          </cell>
          <cell r="C10"/>
          <cell r="D10" t="str">
            <v xml:space="preserve">Table &amp; Chairs (lunchroom)                   </v>
          </cell>
          <cell r="E10">
            <v>35309</v>
          </cell>
          <cell r="F10">
            <v>995</v>
          </cell>
          <cell r="G10">
            <v>0</v>
          </cell>
          <cell r="H10"/>
          <cell r="I10">
            <v>0</v>
          </cell>
          <cell r="J10">
            <v>995</v>
          </cell>
          <cell r="K10">
            <v>0</v>
          </cell>
          <cell r="L10">
            <v>995</v>
          </cell>
          <cell r="M10">
            <v>0</v>
          </cell>
          <cell r="N10" t="str">
            <v>S/L</v>
          </cell>
          <cell r="O10">
            <v>7</v>
          </cell>
          <cell r="P10" t="str">
            <v>Furniture &amp; Fixtures</v>
          </cell>
        </row>
        <row r="11">
          <cell r="A11" t="str">
            <v>VRZ.2</v>
          </cell>
          <cell r="B11">
            <v>2</v>
          </cell>
          <cell r="C11"/>
          <cell r="D11" t="str">
            <v xml:space="preserve">Nelson Arm w/ .7 Nozzel                      </v>
          </cell>
          <cell r="E11">
            <v>35734</v>
          </cell>
          <cell r="F11">
            <v>1516.7</v>
          </cell>
          <cell r="G11">
            <v>0</v>
          </cell>
          <cell r="H11"/>
          <cell r="I11">
            <v>0</v>
          </cell>
          <cell r="J11">
            <v>1516.7</v>
          </cell>
          <cell r="K11">
            <v>0</v>
          </cell>
          <cell r="L11">
            <v>1516.7</v>
          </cell>
          <cell r="M11">
            <v>0</v>
          </cell>
          <cell r="N11" t="str">
            <v>S/L</v>
          </cell>
          <cell r="O11">
            <v>7</v>
          </cell>
          <cell r="P11" t="str">
            <v>Furniture &amp; Fixtures</v>
          </cell>
        </row>
        <row r="12">
          <cell r="A12" t="str">
            <v>VRZ.3</v>
          </cell>
          <cell r="B12">
            <v>3</v>
          </cell>
          <cell r="C12"/>
          <cell r="D12" t="str">
            <v xml:space="preserve">Table and Chairs                             </v>
          </cell>
          <cell r="E12">
            <v>36525</v>
          </cell>
          <cell r="F12">
            <v>2119.71</v>
          </cell>
          <cell r="G12">
            <v>0</v>
          </cell>
          <cell r="H12"/>
          <cell r="I12">
            <v>0</v>
          </cell>
          <cell r="J12">
            <v>2119.71</v>
          </cell>
          <cell r="K12">
            <v>0</v>
          </cell>
          <cell r="L12">
            <v>2119.71</v>
          </cell>
          <cell r="M12">
            <v>0</v>
          </cell>
          <cell r="N12" t="str">
            <v>S/L</v>
          </cell>
          <cell r="O12">
            <v>7</v>
          </cell>
          <cell r="P12" t="str">
            <v>Furniture &amp; Fixtures</v>
          </cell>
        </row>
        <row r="13">
          <cell r="A13" t="str">
            <v>VRZ.4</v>
          </cell>
          <cell r="B13">
            <v>4</v>
          </cell>
          <cell r="C13"/>
          <cell r="D13" t="str">
            <v xml:space="preserve">Drop Box Truck                               </v>
          </cell>
          <cell r="E13">
            <v>36616</v>
          </cell>
          <cell r="F13">
            <v>25000</v>
          </cell>
          <cell r="G13">
            <v>0</v>
          </cell>
          <cell r="H13"/>
          <cell r="I13">
            <v>0</v>
          </cell>
          <cell r="J13">
            <v>25000</v>
          </cell>
          <cell r="K13">
            <v>0</v>
          </cell>
          <cell r="L13">
            <v>25000</v>
          </cell>
          <cell r="M13">
            <v>0</v>
          </cell>
          <cell r="N13" t="str">
            <v>S/L</v>
          </cell>
          <cell r="O13">
            <v>5</v>
          </cell>
          <cell r="P13" t="str">
            <v>Truck</v>
          </cell>
        </row>
        <row r="14">
          <cell r="A14" t="str">
            <v>VRZ.5</v>
          </cell>
          <cell r="B14">
            <v>5</v>
          </cell>
          <cell r="C14"/>
          <cell r="D14" t="str">
            <v xml:space="preserve">NWGL-Install Flatbed, Sides, Hoist NWG #33   </v>
          </cell>
          <cell r="E14">
            <v>35885</v>
          </cell>
          <cell r="F14">
            <v>9881</v>
          </cell>
          <cell r="G14">
            <v>0</v>
          </cell>
          <cell r="H14"/>
          <cell r="I14">
            <v>0</v>
          </cell>
          <cell r="J14">
            <v>9881</v>
          </cell>
          <cell r="K14">
            <v>0</v>
          </cell>
          <cell r="L14">
            <v>9881</v>
          </cell>
          <cell r="M14">
            <v>0</v>
          </cell>
          <cell r="N14" t="str">
            <v>S/L</v>
          </cell>
          <cell r="O14">
            <v>5</v>
          </cell>
          <cell r="P14" t="str">
            <v>Truck</v>
          </cell>
        </row>
        <row r="15">
          <cell r="A15" t="str">
            <v>VRZ.6</v>
          </cell>
          <cell r="B15">
            <v>6</v>
          </cell>
          <cell r="C15"/>
          <cell r="D15" t="str">
            <v xml:space="preserve">NWGL-Refurbish Truck NWG #33                 </v>
          </cell>
          <cell r="E15">
            <v>35885</v>
          </cell>
          <cell r="F15">
            <v>4484.42</v>
          </cell>
          <cell r="G15">
            <v>0</v>
          </cell>
          <cell r="H15"/>
          <cell r="I15">
            <v>0</v>
          </cell>
          <cell r="J15">
            <v>4484.42</v>
          </cell>
          <cell r="K15">
            <v>0</v>
          </cell>
          <cell r="L15">
            <v>4484.42</v>
          </cell>
          <cell r="M15">
            <v>0</v>
          </cell>
          <cell r="N15" t="str">
            <v>S/L</v>
          </cell>
          <cell r="O15">
            <v>5</v>
          </cell>
          <cell r="P15" t="str">
            <v>Truck</v>
          </cell>
        </row>
        <row r="16">
          <cell r="A16" t="str">
            <v>VRZ.7</v>
          </cell>
          <cell r="B16">
            <v>7</v>
          </cell>
          <cell r="C16"/>
          <cell r="D16" t="str">
            <v xml:space="preserve">NGWL-1982 Ford Rearload NWG #33              </v>
          </cell>
          <cell r="E16">
            <v>35915</v>
          </cell>
          <cell r="F16">
            <v>2000</v>
          </cell>
          <cell r="G16">
            <v>0</v>
          </cell>
          <cell r="H16"/>
          <cell r="I16">
            <v>0</v>
          </cell>
          <cell r="J16">
            <v>2000</v>
          </cell>
          <cell r="K16">
            <v>0</v>
          </cell>
          <cell r="L16">
            <v>2000</v>
          </cell>
          <cell r="M16">
            <v>0</v>
          </cell>
          <cell r="N16" t="str">
            <v>S/L</v>
          </cell>
          <cell r="O16">
            <v>5</v>
          </cell>
          <cell r="P16" t="str">
            <v>Truck</v>
          </cell>
        </row>
        <row r="17">
          <cell r="A17" t="str">
            <v>VRZ.8</v>
          </cell>
          <cell r="B17">
            <v>8</v>
          </cell>
          <cell r="C17"/>
          <cell r="D17" t="str">
            <v xml:space="preserve">2001 F550 Ford Cab Chassis                   </v>
          </cell>
          <cell r="E17">
            <v>36930</v>
          </cell>
          <cell r="F17">
            <v>29549</v>
          </cell>
          <cell r="G17">
            <v>0</v>
          </cell>
          <cell r="H17"/>
          <cell r="I17">
            <v>0</v>
          </cell>
          <cell r="J17">
            <v>29549</v>
          </cell>
          <cell r="K17">
            <v>0</v>
          </cell>
          <cell r="L17">
            <v>29549</v>
          </cell>
          <cell r="M17">
            <v>0</v>
          </cell>
          <cell r="N17" t="str">
            <v>S/L</v>
          </cell>
          <cell r="O17">
            <v>5</v>
          </cell>
          <cell r="P17" t="str">
            <v>Truck</v>
          </cell>
        </row>
        <row r="18">
          <cell r="A18" t="str">
            <v>VRZ.9</v>
          </cell>
          <cell r="B18">
            <v>9</v>
          </cell>
          <cell r="C18"/>
          <cell r="D18" t="str">
            <v xml:space="preserve">Sorting System                               </v>
          </cell>
          <cell r="E18">
            <v>35309</v>
          </cell>
          <cell r="F18">
            <v>110534.39999999999</v>
          </cell>
          <cell r="G18">
            <v>0</v>
          </cell>
          <cell r="H18"/>
          <cell r="I18">
            <v>0</v>
          </cell>
          <cell r="J18">
            <v>110534.39999999999</v>
          </cell>
          <cell r="K18">
            <v>0</v>
          </cell>
          <cell r="L18">
            <v>110534.39999999999</v>
          </cell>
          <cell r="M18">
            <v>0</v>
          </cell>
          <cell r="N18" t="str">
            <v>S/L</v>
          </cell>
          <cell r="O18">
            <v>7</v>
          </cell>
          <cell r="P18" t="str">
            <v>Machines &amp; Equipment</v>
          </cell>
        </row>
        <row r="19">
          <cell r="A19" t="str">
            <v>VRZ.10</v>
          </cell>
          <cell r="B19">
            <v>10</v>
          </cell>
          <cell r="C19"/>
          <cell r="D19" t="str">
            <v xml:space="preserve">Truck Scale                                  </v>
          </cell>
          <cell r="E19">
            <v>35309</v>
          </cell>
          <cell r="F19">
            <v>47821.31</v>
          </cell>
          <cell r="G19">
            <v>0</v>
          </cell>
          <cell r="H19"/>
          <cell r="I19">
            <v>0</v>
          </cell>
          <cell r="J19">
            <v>47821.31</v>
          </cell>
          <cell r="K19">
            <v>0</v>
          </cell>
          <cell r="L19">
            <v>47821.31</v>
          </cell>
          <cell r="M19">
            <v>0</v>
          </cell>
          <cell r="N19" t="str">
            <v>S/L</v>
          </cell>
          <cell r="O19">
            <v>7</v>
          </cell>
          <cell r="P19" t="str">
            <v>Machines &amp; Equipment</v>
          </cell>
        </row>
        <row r="20">
          <cell r="A20" t="str">
            <v>VRZ.11</v>
          </cell>
          <cell r="B20">
            <v>11</v>
          </cell>
          <cell r="C20"/>
          <cell r="D20" t="str">
            <v xml:space="preserve">Computer System                              </v>
          </cell>
          <cell r="E20">
            <v>35309</v>
          </cell>
          <cell r="F20">
            <v>13363</v>
          </cell>
          <cell r="G20">
            <v>0</v>
          </cell>
          <cell r="H20"/>
          <cell r="I20">
            <v>0</v>
          </cell>
          <cell r="J20">
            <v>13363</v>
          </cell>
          <cell r="K20">
            <v>0</v>
          </cell>
          <cell r="L20">
            <v>13363</v>
          </cell>
          <cell r="M20">
            <v>0</v>
          </cell>
          <cell r="N20" t="str">
            <v>S/L</v>
          </cell>
          <cell r="O20">
            <v>5</v>
          </cell>
          <cell r="P20" t="str">
            <v>Machines &amp; Equipment</v>
          </cell>
        </row>
        <row r="21">
          <cell r="A21" t="str">
            <v>VRZ.12</v>
          </cell>
          <cell r="B21">
            <v>12</v>
          </cell>
          <cell r="C21"/>
          <cell r="D21" t="str">
            <v xml:space="preserve">Backhoe Loader                               </v>
          </cell>
          <cell r="E21">
            <v>35309</v>
          </cell>
          <cell r="F21">
            <v>71520</v>
          </cell>
          <cell r="G21">
            <v>0</v>
          </cell>
          <cell r="H21"/>
          <cell r="I21">
            <v>0</v>
          </cell>
          <cell r="J21">
            <v>71520</v>
          </cell>
          <cell r="K21">
            <v>0</v>
          </cell>
          <cell r="L21">
            <v>71520</v>
          </cell>
          <cell r="M21">
            <v>0</v>
          </cell>
          <cell r="N21" t="str">
            <v>S/L</v>
          </cell>
          <cell r="O21">
            <v>7</v>
          </cell>
          <cell r="P21" t="str">
            <v>Machines &amp; Equipment</v>
          </cell>
        </row>
        <row r="22">
          <cell r="A22" t="str">
            <v>VRZ.13</v>
          </cell>
          <cell r="B22">
            <v>13</v>
          </cell>
          <cell r="C22"/>
          <cell r="D22" t="str">
            <v xml:space="preserve">Gator 4 X 2                                  </v>
          </cell>
          <cell r="E22">
            <v>35338</v>
          </cell>
          <cell r="F22">
            <v>5100</v>
          </cell>
          <cell r="G22">
            <v>0</v>
          </cell>
          <cell r="H22"/>
          <cell r="I22">
            <v>0</v>
          </cell>
          <cell r="J22">
            <v>5100</v>
          </cell>
          <cell r="K22">
            <v>0</v>
          </cell>
          <cell r="L22">
            <v>5100</v>
          </cell>
          <cell r="M22">
            <v>0</v>
          </cell>
          <cell r="N22" t="str">
            <v>S/L</v>
          </cell>
          <cell r="O22">
            <v>7</v>
          </cell>
          <cell r="P22" t="str">
            <v>Machines &amp; Equipment</v>
          </cell>
        </row>
        <row r="23">
          <cell r="A23" t="str">
            <v>VRZ.14</v>
          </cell>
          <cell r="B23">
            <v>14</v>
          </cell>
          <cell r="C23"/>
          <cell r="D23" t="str">
            <v xml:space="preserve">Custom Nursery Carts (6)                     </v>
          </cell>
          <cell r="E23">
            <v>35361</v>
          </cell>
          <cell r="F23">
            <v>1200</v>
          </cell>
          <cell r="G23">
            <v>0</v>
          </cell>
          <cell r="H23"/>
          <cell r="I23">
            <v>0</v>
          </cell>
          <cell r="J23">
            <v>1200</v>
          </cell>
          <cell r="K23">
            <v>0</v>
          </cell>
          <cell r="L23">
            <v>1200</v>
          </cell>
          <cell r="M23">
            <v>0</v>
          </cell>
          <cell r="N23" t="str">
            <v>S/L</v>
          </cell>
          <cell r="O23">
            <v>7</v>
          </cell>
          <cell r="P23" t="str">
            <v>Machines &amp; Equipment</v>
          </cell>
        </row>
        <row r="24">
          <cell r="A24" t="str">
            <v>VRZ.15</v>
          </cell>
          <cell r="B24">
            <v>15</v>
          </cell>
          <cell r="C24"/>
          <cell r="D24" t="str">
            <v xml:space="preserve">Uniloader                                    </v>
          </cell>
          <cell r="E24">
            <v>35415</v>
          </cell>
          <cell r="F24">
            <v>24165</v>
          </cell>
          <cell r="G24">
            <v>0</v>
          </cell>
          <cell r="H24"/>
          <cell r="I24">
            <v>0</v>
          </cell>
          <cell r="J24">
            <v>24165</v>
          </cell>
          <cell r="K24">
            <v>0</v>
          </cell>
          <cell r="L24">
            <v>24165</v>
          </cell>
          <cell r="M24">
            <v>0</v>
          </cell>
          <cell r="N24" t="str">
            <v>S/L</v>
          </cell>
          <cell r="O24">
            <v>7</v>
          </cell>
          <cell r="P24" t="str">
            <v>Machines &amp; Equipment</v>
          </cell>
        </row>
        <row r="25">
          <cell r="A25" t="str">
            <v>VRZ.16</v>
          </cell>
          <cell r="B25">
            <v>16</v>
          </cell>
          <cell r="C25"/>
          <cell r="D25" t="str">
            <v xml:space="preserve">Basis adj- leases to bank loan               </v>
          </cell>
          <cell r="E25">
            <v>35611</v>
          </cell>
          <cell r="F25">
            <v>1420.2</v>
          </cell>
          <cell r="G25">
            <v>0</v>
          </cell>
          <cell r="H25"/>
          <cell r="I25">
            <v>0</v>
          </cell>
          <cell r="J25">
            <v>1420.2</v>
          </cell>
          <cell r="K25">
            <v>0</v>
          </cell>
          <cell r="L25">
            <v>1420.2</v>
          </cell>
          <cell r="M25">
            <v>0</v>
          </cell>
          <cell r="N25" t="str">
            <v>S/L</v>
          </cell>
          <cell r="O25">
            <v>7</v>
          </cell>
          <cell r="P25" t="str">
            <v>Machines &amp; Equipment</v>
          </cell>
        </row>
        <row r="26">
          <cell r="A26" t="str">
            <v>VRZ.17</v>
          </cell>
          <cell r="B26">
            <v>17</v>
          </cell>
          <cell r="C26"/>
          <cell r="D26" t="str">
            <v xml:space="preserve">Recycling Baler                              </v>
          </cell>
          <cell r="E26">
            <v>36525</v>
          </cell>
          <cell r="F26">
            <v>89557.39</v>
          </cell>
          <cell r="G26">
            <v>0</v>
          </cell>
          <cell r="H26"/>
          <cell r="I26">
            <v>0</v>
          </cell>
          <cell r="J26">
            <v>89557.39</v>
          </cell>
          <cell r="K26">
            <v>0</v>
          </cell>
          <cell r="L26">
            <v>89557.39</v>
          </cell>
          <cell r="M26">
            <v>0</v>
          </cell>
          <cell r="N26" t="str">
            <v>S/L</v>
          </cell>
          <cell r="O26">
            <v>7</v>
          </cell>
          <cell r="P26" t="str">
            <v>Machines &amp; Equipment</v>
          </cell>
        </row>
        <row r="27">
          <cell r="A27" t="str">
            <v>VRZ.18</v>
          </cell>
          <cell r="B27">
            <v>18</v>
          </cell>
          <cell r="C27"/>
          <cell r="D27" t="str">
            <v xml:space="preserve">Irrigation Pipe                              </v>
          </cell>
          <cell r="E27">
            <v>36525</v>
          </cell>
          <cell r="F27">
            <v>1049.56</v>
          </cell>
          <cell r="G27">
            <v>0</v>
          </cell>
          <cell r="H27"/>
          <cell r="I27">
            <v>0</v>
          </cell>
          <cell r="J27">
            <v>1049.56</v>
          </cell>
          <cell r="K27">
            <v>0</v>
          </cell>
          <cell r="L27">
            <v>1049.56</v>
          </cell>
          <cell r="M27">
            <v>0</v>
          </cell>
          <cell r="N27" t="str">
            <v>S/L</v>
          </cell>
          <cell r="O27">
            <v>7</v>
          </cell>
          <cell r="P27" t="str">
            <v>Machines &amp; Equipment</v>
          </cell>
        </row>
        <row r="28">
          <cell r="A28" t="str">
            <v>VRZ.19</v>
          </cell>
          <cell r="B28">
            <v>19</v>
          </cell>
          <cell r="C28"/>
          <cell r="D28" t="str">
            <v xml:space="preserve">Oil Disposal System                          </v>
          </cell>
          <cell r="E28">
            <v>36525</v>
          </cell>
          <cell r="F28">
            <v>3404.83</v>
          </cell>
          <cell r="G28">
            <v>0</v>
          </cell>
          <cell r="H28"/>
          <cell r="I28">
            <v>0</v>
          </cell>
          <cell r="J28">
            <v>3404.83</v>
          </cell>
          <cell r="K28">
            <v>0</v>
          </cell>
          <cell r="L28">
            <v>3404.83</v>
          </cell>
          <cell r="M28">
            <v>0</v>
          </cell>
          <cell r="N28" t="str">
            <v>S/L</v>
          </cell>
          <cell r="O28">
            <v>7</v>
          </cell>
          <cell r="P28" t="str">
            <v>Machines &amp; Equipment</v>
          </cell>
        </row>
        <row r="29">
          <cell r="A29" t="str">
            <v>VRZ.20</v>
          </cell>
          <cell r="B29">
            <v>20</v>
          </cell>
          <cell r="C29"/>
          <cell r="D29" t="str">
            <v xml:space="preserve">Slide Gate                                   </v>
          </cell>
          <cell r="E29">
            <v>36525</v>
          </cell>
          <cell r="F29">
            <v>432.63</v>
          </cell>
          <cell r="G29">
            <v>0</v>
          </cell>
          <cell r="H29"/>
          <cell r="I29">
            <v>0</v>
          </cell>
          <cell r="J29">
            <v>432.63</v>
          </cell>
          <cell r="K29">
            <v>0</v>
          </cell>
          <cell r="L29">
            <v>432.63</v>
          </cell>
          <cell r="M29">
            <v>0</v>
          </cell>
          <cell r="N29" t="str">
            <v>S/L</v>
          </cell>
          <cell r="O29">
            <v>7</v>
          </cell>
          <cell r="P29" t="str">
            <v>Machines &amp; Equipment</v>
          </cell>
        </row>
        <row r="30">
          <cell r="A30" t="str">
            <v>VRZ.21</v>
          </cell>
          <cell r="B30">
            <v>21</v>
          </cell>
          <cell r="C30"/>
          <cell r="D30" t="str">
            <v xml:space="preserve">Waste Oil Tank                               </v>
          </cell>
          <cell r="E30">
            <v>36525</v>
          </cell>
          <cell r="F30">
            <v>1672.79</v>
          </cell>
          <cell r="G30">
            <v>0</v>
          </cell>
          <cell r="H30"/>
          <cell r="I30">
            <v>0</v>
          </cell>
          <cell r="J30">
            <v>1672.79</v>
          </cell>
          <cell r="K30">
            <v>0</v>
          </cell>
          <cell r="L30">
            <v>1672.79</v>
          </cell>
          <cell r="M30">
            <v>0</v>
          </cell>
          <cell r="N30" t="str">
            <v>S/L</v>
          </cell>
          <cell r="O30">
            <v>7</v>
          </cell>
          <cell r="P30" t="str">
            <v>Machines &amp; Equipment</v>
          </cell>
        </row>
        <row r="31">
          <cell r="A31" t="str">
            <v>VRZ.22</v>
          </cell>
          <cell r="B31">
            <v>22</v>
          </cell>
          <cell r="C31"/>
          <cell r="D31" t="str">
            <v xml:space="preserve">Conveyor Line                                </v>
          </cell>
          <cell r="E31">
            <v>36525</v>
          </cell>
          <cell r="F31">
            <v>3624.05</v>
          </cell>
          <cell r="G31">
            <v>0</v>
          </cell>
          <cell r="H31"/>
          <cell r="I31">
            <v>0</v>
          </cell>
          <cell r="J31">
            <v>3624.05</v>
          </cell>
          <cell r="K31">
            <v>0</v>
          </cell>
          <cell r="L31">
            <v>3624.05</v>
          </cell>
          <cell r="M31">
            <v>0</v>
          </cell>
          <cell r="N31" t="str">
            <v>S/L</v>
          </cell>
          <cell r="O31">
            <v>7</v>
          </cell>
          <cell r="P31" t="str">
            <v>Machines &amp; Equipment</v>
          </cell>
        </row>
        <row r="32">
          <cell r="A32" t="str">
            <v>VRZ.23</v>
          </cell>
          <cell r="B32">
            <v>23</v>
          </cell>
          <cell r="C32"/>
          <cell r="D32" t="str">
            <v xml:space="preserve">Scat Rebuild                                 </v>
          </cell>
          <cell r="E32">
            <v>36616</v>
          </cell>
          <cell r="F32">
            <v>20815.080000000002</v>
          </cell>
          <cell r="G32">
            <v>0</v>
          </cell>
          <cell r="H32"/>
          <cell r="I32">
            <v>0</v>
          </cell>
          <cell r="J32">
            <v>20815.080000000002</v>
          </cell>
          <cell r="K32">
            <v>0</v>
          </cell>
          <cell r="L32">
            <v>20815.080000000002</v>
          </cell>
          <cell r="M32">
            <v>0</v>
          </cell>
          <cell r="N32" t="str">
            <v>S/L</v>
          </cell>
          <cell r="O32">
            <v>7</v>
          </cell>
          <cell r="P32" t="str">
            <v>Machines &amp; Equipment</v>
          </cell>
        </row>
        <row r="33">
          <cell r="A33" t="str">
            <v>VRZ.24</v>
          </cell>
          <cell r="B33">
            <v>24</v>
          </cell>
          <cell r="C33"/>
          <cell r="D33" t="str">
            <v xml:space="preserve">Pulltarps Steel Protector System             </v>
          </cell>
          <cell r="E33">
            <v>36642</v>
          </cell>
          <cell r="F33">
            <v>735</v>
          </cell>
          <cell r="G33">
            <v>0</v>
          </cell>
          <cell r="H33"/>
          <cell r="I33">
            <v>0</v>
          </cell>
          <cell r="J33">
            <v>735</v>
          </cell>
          <cell r="K33">
            <v>0</v>
          </cell>
          <cell r="L33">
            <v>735</v>
          </cell>
          <cell r="M33">
            <v>0</v>
          </cell>
          <cell r="N33" t="str">
            <v>S/L</v>
          </cell>
          <cell r="O33">
            <v>7</v>
          </cell>
          <cell r="P33" t="str">
            <v>Machines &amp; Equipment</v>
          </cell>
        </row>
        <row r="34">
          <cell r="A34" t="str">
            <v>VRZ.25</v>
          </cell>
          <cell r="B34">
            <v>25</v>
          </cell>
          <cell r="C34"/>
          <cell r="D34" t="str">
            <v xml:space="preserve">26 Concrete Blocks                           </v>
          </cell>
          <cell r="E34">
            <v>36643</v>
          </cell>
          <cell r="F34">
            <v>650</v>
          </cell>
          <cell r="G34">
            <v>0</v>
          </cell>
          <cell r="H34"/>
          <cell r="I34">
            <v>0</v>
          </cell>
          <cell r="J34">
            <v>650</v>
          </cell>
          <cell r="K34">
            <v>0</v>
          </cell>
          <cell r="L34">
            <v>650</v>
          </cell>
          <cell r="M34">
            <v>0</v>
          </cell>
          <cell r="N34" t="str">
            <v>S/L</v>
          </cell>
          <cell r="O34">
            <v>7</v>
          </cell>
          <cell r="P34" t="str">
            <v>Machines &amp; Equipment</v>
          </cell>
        </row>
        <row r="35">
          <cell r="A35" t="str">
            <v>VRZ.26</v>
          </cell>
          <cell r="B35">
            <v>26</v>
          </cell>
          <cell r="C35"/>
          <cell r="D35" t="str">
            <v xml:space="preserve">14 Concrete Blocks                           </v>
          </cell>
          <cell r="E35">
            <v>36677</v>
          </cell>
          <cell r="F35">
            <v>350</v>
          </cell>
          <cell r="G35">
            <v>0</v>
          </cell>
          <cell r="H35"/>
          <cell r="I35">
            <v>0</v>
          </cell>
          <cell r="J35">
            <v>350</v>
          </cell>
          <cell r="K35">
            <v>0</v>
          </cell>
          <cell r="L35">
            <v>350</v>
          </cell>
          <cell r="M35">
            <v>0</v>
          </cell>
          <cell r="N35" t="str">
            <v>S/L</v>
          </cell>
          <cell r="O35">
            <v>7</v>
          </cell>
          <cell r="P35" t="str">
            <v>Machines &amp; Equipment</v>
          </cell>
        </row>
        <row r="36">
          <cell r="A36" t="str">
            <v>VRZ.27</v>
          </cell>
          <cell r="B36">
            <v>27</v>
          </cell>
          <cell r="C36"/>
          <cell r="D36" t="str">
            <v xml:space="preserve">10 VHF Spirit Radios and 10 charging trays   </v>
          </cell>
          <cell r="E36">
            <v>36799</v>
          </cell>
          <cell r="F36">
            <v>2442.1</v>
          </cell>
          <cell r="G36">
            <v>0</v>
          </cell>
          <cell r="H36"/>
          <cell r="I36">
            <v>0</v>
          </cell>
          <cell r="J36">
            <v>2442.1</v>
          </cell>
          <cell r="K36">
            <v>0</v>
          </cell>
          <cell r="L36">
            <v>2442.1</v>
          </cell>
          <cell r="M36">
            <v>0</v>
          </cell>
          <cell r="N36" t="str">
            <v>S/L</v>
          </cell>
          <cell r="O36">
            <v>7</v>
          </cell>
          <cell r="P36" t="str">
            <v>Machines &amp; Equipment</v>
          </cell>
        </row>
        <row r="37">
          <cell r="A37" t="str">
            <v>VRZ.28</v>
          </cell>
          <cell r="B37">
            <v>28</v>
          </cell>
          <cell r="C37"/>
          <cell r="D37" t="str">
            <v xml:space="preserve">Scale Printer                                </v>
          </cell>
          <cell r="E37">
            <v>36844</v>
          </cell>
          <cell r="F37">
            <v>1168.3800000000001</v>
          </cell>
          <cell r="G37">
            <v>0</v>
          </cell>
          <cell r="H37"/>
          <cell r="I37">
            <v>0</v>
          </cell>
          <cell r="J37">
            <v>1168.3800000000001</v>
          </cell>
          <cell r="K37">
            <v>0</v>
          </cell>
          <cell r="L37">
            <v>1168.3800000000001</v>
          </cell>
          <cell r="M37">
            <v>0</v>
          </cell>
          <cell r="N37" t="str">
            <v>S/L</v>
          </cell>
          <cell r="O37">
            <v>7</v>
          </cell>
          <cell r="P37" t="str">
            <v>Machines &amp; Equipment</v>
          </cell>
        </row>
        <row r="38">
          <cell r="A38" t="str">
            <v>VRZ.29</v>
          </cell>
          <cell r="B38">
            <v>29</v>
          </cell>
          <cell r="C38"/>
          <cell r="D38" t="str">
            <v xml:space="preserve">NWGL-Arm and Stand .7 Nozzel                 </v>
          </cell>
          <cell r="E38">
            <v>35642</v>
          </cell>
          <cell r="F38">
            <v>700</v>
          </cell>
          <cell r="G38">
            <v>0</v>
          </cell>
          <cell r="H38"/>
          <cell r="I38">
            <v>0</v>
          </cell>
          <cell r="J38">
            <v>700</v>
          </cell>
          <cell r="K38">
            <v>0</v>
          </cell>
          <cell r="L38">
            <v>700</v>
          </cell>
          <cell r="M38">
            <v>0</v>
          </cell>
          <cell r="N38" t="str">
            <v>S/L</v>
          </cell>
          <cell r="O38">
            <v>7</v>
          </cell>
          <cell r="P38" t="str">
            <v>Machines &amp; Equipment</v>
          </cell>
        </row>
        <row r="39">
          <cell r="A39" t="str">
            <v>VRZ.30</v>
          </cell>
          <cell r="B39">
            <v>31</v>
          </cell>
          <cell r="C39"/>
          <cell r="D39" t="str">
            <v xml:space="preserve">NWGL-18388 Uni &amp; STD B/U                     </v>
          </cell>
          <cell r="E39">
            <v>35703</v>
          </cell>
          <cell r="F39">
            <v>14050</v>
          </cell>
          <cell r="G39">
            <v>0</v>
          </cell>
          <cell r="H39"/>
          <cell r="I39">
            <v>0</v>
          </cell>
          <cell r="J39">
            <v>14050</v>
          </cell>
          <cell r="K39">
            <v>0</v>
          </cell>
          <cell r="L39">
            <v>14050</v>
          </cell>
          <cell r="M39">
            <v>0</v>
          </cell>
          <cell r="N39" t="str">
            <v>S/L</v>
          </cell>
          <cell r="O39">
            <v>7</v>
          </cell>
          <cell r="P39" t="str">
            <v>Machines &amp; Equipment</v>
          </cell>
        </row>
        <row r="40">
          <cell r="A40" t="str">
            <v>VRZ.31</v>
          </cell>
          <cell r="B40">
            <v>33</v>
          </cell>
          <cell r="C40"/>
          <cell r="D40" t="str">
            <v xml:space="preserve">NWGL-121 Concrete Blocks                     </v>
          </cell>
          <cell r="E40">
            <v>35976</v>
          </cell>
          <cell r="F40">
            <v>3025</v>
          </cell>
          <cell r="G40">
            <v>0</v>
          </cell>
          <cell r="H40"/>
          <cell r="I40">
            <v>0</v>
          </cell>
          <cell r="J40">
            <v>3025</v>
          </cell>
          <cell r="K40">
            <v>0</v>
          </cell>
          <cell r="L40">
            <v>3025</v>
          </cell>
          <cell r="M40">
            <v>0</v>
          </cell>
          <cell r="N40" t="str">
            <v>S/L</v>
          </cell>
          <cell r="O40">
            <v>7</v>
          </cell>
          <cell r="P40" t="str">
            <v>Machines &amp; Equipment</v>
          </cell>
        </row>
        <row r="41">
          <cell r="A41" t="str">
            <v>VRZ.32</v>
          </cell>
          <cell r="B41">
            <v>34</v>
          </cell>
          <cell r="C41"/>
          <cell r="D41" t="str">
            <v xml:space="preserve">NWGL-Komatsu WA380-3L Wheel Loader           </v>
          </cell>
          <cell r="E41">
            <v>36052</v>
          </cell>
          <cell r="F41">
            <v>203910</v>
          </cell>
          <cell r="G41">
            <v>0</v>
          </cell>
          <cell r="H41"/>
          <cell r="I41">
            <v>0</v>
          </cell>
          <cell r="J41">
            <v>203910</v>
          </cell>
          <cell r="K41">
            <v>0</v>
          </cell>
          <cell r="L41">
            <v>203910</v>
          </cell>
          <cell r="M41">
            <v>0</v>
          </cell>
          <cell r="N41" t="str">
            <v>S/L</v>
          </cell>
          <cell r="O41">
            <v>7</v>
          </cell>
          <cell r="P41" t="str">
            <v>Machines &amp; Equipment</v>
          </cell>
        </row>
        <row r="42">
          <cell r="A42" t="str">
            <v>VRZ.33</v>
          </cell>
          <cell r="B42">
            <v>35</v>
          </cell>
          <cell r="C42"/>
          <cell r="D42" t="str">
            <v xml:space="preserve">NWGL-180 Concrete Blocks                     </v>
          </cell>
          <cell r="E42">
            <v>36085</v>
          </cell>
          <cell r="F42">
            <v>4500</v>
          </cell>
          <cell r="G42">
            <v>0</v>
          </cell>
          <cell r="H42"/>
          <cell r="I42">
            <v>0</v>
          </cell>
          <cell r="J42">
            <v>4500</v>
          </cell>
          <cell r="K42">
            <v>0</v>
          </cell>
          <cell r="L42">
            <v>4500</v>
          </cell>
          <cell r="M42">
            <v>0</v>
          </cell>
          <cell r="N42" t="str">
            <v>S/L</v>
          </cell>
          <cell r="O42">
            <v>7</v>
          </cell>
          <cell r="P42" t="str">
            <v>Machines &amp; Equipment</v>
          </cell>
        </row>
        <row r="43">
          <cell r="A43" t="str">
            <v>VRZ.34</v>
          </cell>
          <cell r="B43">
            <v>36</v>
          </cell>
          <cell r="C43"/>
          <cell r="D43" t="str">
            <v xml:space="preserve">NWGL-Pentium 133 Wokstation                  </v>
          </cell>
          <cell r="E43">
            <v>35796</v>
          </cell>
          <cell r="F43">
            <v>1439</v>
          </cell>
          <cell r="G43">
            <v>0</v>
          </cell>
          <cell r="H43"/>
          <cell r="I43">
            <v>0</v>
          </cell>
          <cell r="J43">
            <v>1439</v>
          </cell>
          <cell r="K43">
            <v>0</v>
          </cell>
          <cell r="L43">
            <v>1439</v>
          </cell>
          <cell r="M43">
            <v>0</v>
          </cell>
          <cell r="N43" t="str">
            <v>S/L</v>
          </cell>
          <cell r="O43">
            <v>7</v>
          </cell>
          <cell r="P43" t="str">
            <v>Machines &amp; Equipment</v>
          </cell>
        </row>
        <row r="44">
          <cell r="A44" t="str">
            <v>VRZ.35</v>
          </cell>
          <cell r="B44">
            <v>37</v>
          </cell>
          <cell r="C44"/>
          <cell r="D44" t="str">
            <v xml:space="preserve">NWGL-50 Concrete Blocks                      </v>
          </cell>
          <cell r="E44">
            <v>36197</v>
          </cell>
          <cell r="F44">
            <v>1250</v>
          </cell>
          <cell r="G44">
            <v>0</v>
          </cell>
          <cell r="H44"/>
          <cell r="I44">
            <v>0</v>
          </cell>
          <cell r="J44">
            <v>1250</v>
          </cell>
          <cell r="K44">
            <v>0</v>
          </cell>
          <cell r="L44">
            <v>1250</v>
          </cell>
          <cell r="M44">
            <v>0</v>
          </cell>
          <cell r="N44" t="str">
            <v>S/L</v>
          </cell>
          <cell r="O44">
            <v>7</v>
          </cell>
          <cell r="P44" t="str">
            <v>Machines &amp; Equipment</v>
          </cell>
        </row>
        <row r="45">
          <cell r="A45" t="str">
            <v>VRZ.36</v>
          </cell>
          <cell r="B45">
            <v>38</v>
          </cell>
          <cell r="C45"/>
          <cell r="D45" t="str">
            <v xml:space="preserve">NWGL-Concrete Blocks                         </v>
          </cell>
          <cell r="E45">
            <v>36460</v>
          </cell>
          <cell r="F45">
            <v>1250</v>
          </cell>
          <cell r="G45">
            <v>0</v>
          </cell>
          <cell r="H45"/>
          <cell r="I45">
            <v>0</v>
          </cell>
          <cell r="J45">
            <v>1250</v>
          </cell>
          <cell r="K45">
            <v>0</v>
          </cell>
          <cell r="L45">
            <v>1250</v>
          </cell>
          <cell r="M45">
            <v>0</v>
          </cell>
          <cell r="N45" t="str">
            <v>S/L</v>
          </cell>
          <cell r="O45">
            <v>7</v>
          </cell>
          <cell r="P45" t="str">
            <v>Machines &amp; Equipment</v>
          </cell>
        </row>
        <row r="46">
          <cell r="A46" t="str">
            <v>VRZ.37</v>
          </cell>
          <cell r="B46">
            <v>39</v>
          </cell>
          <cell r="C46"/>
          <cell r="D46" t="str">
            <v xml:space="preserve">NWGL-40,000 s.f. Tarp                        </v>
          </cell>
          <cell r="E46">
            <v>36525</v>
          </cell>
          <cell r="F46">
            <v>3077.95</v>
          </cell>
          <cell r="G46">
            <v>0</v>
          </cell>
          <cell r="H46"/>
          <cell r="I46">
            <v>0</v>
          </cell>
          <cell r="J46">
            <v>3077.95</v>
          </cell>
          <cell r="K46">
            <v>0</v>
          </cell>
          <cell r="L46">
            <v>3077.95</v>
          </cell>
          <cell r="M46">
            <v>0</v>
          </cell>
          <cell r="N46" t="str">
            <v>S/L</v>
          </cell>
          <cell r="O46">
            <v>7</v>
          </cell>
          <cell r="P46" t="str">
            <v>Machines &amp; Equipment</v>
          </cell>
        </row>
        <row r="47">
          <cell r="A47" t="str">
            <v>VRZ.38</v>
          </cell>
          <cell r="B47">
            <v>40</v>
          </cell>
          <cell r="C47"/>
          <cell r="D47" t="str">
            <v xml:space="preserve">NWGL-Rebuild Compost Turner                  </v>
          </cell>
          <cell r="E47">
            <v>36525</v>
          </cell>
          <cell r="F47">
            <v>11471.98</v>
          </cell>
          <cell r="G47">
            <v>0</v>
          </cell>
          <cell r="H47"/>
          <cell r="I47">
            <v>0</v>
          </cell>
          <cell r="J47">
            <v>11471.98</v>
          </cell>
          <cell r="K47">
            <v>0</v>
          </cell>
          <cell r="L47">
            <v>11471.98</v>
          </cell>
          <cell r="M47">
            <v>0</v>
          </cell>
          <cell r="N47" t="str">
            <v>S/L</v>
          </cell>
          <cell r="O47">
            <v>7</v>
          </cell>
          <cell r="P47" t="str">
            <v>Machines &amp; Equipment</v>
          </cell>
        </row>
        <row r="48">
          <cell r="A48" t="str">
            <v>VRZ.39</v>
          </cell>
          <cell r="B48">
            <v>41</v>
          </cell>
          <cell r="C48"/>
          <cell r="D48" t="str">
            <v>CAT 3208 Engine Complete Exchange - 1982 Ford</v>
          </cell>
          <cell r="E48">
            <v>36950</v>
          </cell>
          <cell r="F48">
            <v>9051.9599999999991</v>
          </cell>
          <cell r="G48">
            <v>0</v>
          </cell>
          <cell r="H48"/>
          <cell r="I48">
            <v>0</v>
          </cell>
          <cell r="J48">
            <v>9051.9599999999991</v>
          </cell>
          <cell r="K48">
            <v>0</v>
          </cell>
          <cell r="L48">
            <v>9051.9599999999991</v>
          </cell>
          <cell r="M48">
            <v>0</v>
          </cell>
          <cell r="N48" t="str">
            <v>S/L</v>
          </cell>
          <cell r="O48">
            <v>7</v>
          </cell>
          <cell r="P48" t="str">
            <v>Machines &amp; Equipment</v>
          </cell>
        </row>
        <row r="49">
          <cell r="A49" t="str">
            <v>VRZ.40</v>
          </cell>
          <cell r="B49">
            <v>42</v>
          </cell>
          <cell r="C49"/>
          <cell r="D49" t="str">
            <v xml:space="preserve">4' X 4' 5K Floor Scale                       </v>
          </cell>
          <cell r="E49">
            <v>36962</v>
          </cell>
          <cell r="F49">
            <v>1870</v>
          </cell>
          <cell r="G49">
            <v>0</v>
          </cell>
          <cell r="H49"/>
          <cell r="I49">
            <v>0</v>
          </cell>
          <cell r="J49">
            <v>1870</v>
          </cell>
          <cell r="K49">
            <v>0</v>
          </cell>
          <cell r="L49">
            <v>1870</v>
          </cell>
          <cell r="M49">
            <v>0</v>
          </cell>
          <cell r="N49" t="str">
            <v>S/L</v>
          </cell>
          <cell r="O49">
            <v>7</v>
          </cell>
          <cell r="P49" t="str">
            <v>Machines &amp; Equipment</v>
          </cell>
        </row>
        <row r="50">
          <cell r="A50" t="str">
            <v>VRZ.41</v>
          </cell>
          <cell r="B50">
            <v>43</v>
          </cell>
          <cell r="C50"/>
          <cell r="D50" t="str">
            <v xml:space="preserve">42 Concrete Blocks                           </v>
          </cell>
          <cell r="E50">
            <v>37070</v>
          </cell>
          <cell r="F50">
            <v>1050</v>
          </cell>
          <cell r="G50">
            <v>0</v>
          </cell>
          <cell r="H50"/>
          <cell r="I50">
            <v>0</v>
          </cell>
          <cell r="J50">
            <v>1050</v>
          </cell>
          <cell r="K50">
            <v>0</v>
          </cell>
          <cell r="L50">
            <v>1050</v>
          </cell>
          <cell r="M50">
            <v>0</v>
          </cell>
          <cell r="N50" t="str">
            <v>S/L</v>
          </cell>
          <cell r="O50">
            <v>7</v>
          </cell>
          <cell r="P50" t="str">
            <v>Machines &amp; Equipment</v>
          </cell>
        </row>
        <row r="51">
          <cell r="A51" t="str">
            <v>VRZ.42</v>
          </cell>
          <cell r="B51">
            <v>44</v>
          </cell>
          <cell r="C51"/>
          <cell r="D51" t="str">
            <v xml:space="preserve">3- 1 yd Tote Bin                             </v>
          </cell>
          <cell r="E51">
            <v>35668</v>
          </cell>
          <cell r="F51">
            <v>639</v>
          </cell>
          <cell r="G51">
            <v>0</v>
          </cell>
          <cell r="H51"/>
          <cell r="I51">
            <v>0</v>
          </cell>
          <cell r="J51">
            <v>639</v>
          </cell>
          <cell r="K51">
            <v>0</v>
          </cell>
          <cell r="L51">
            <v>639</v>
          </cell>
          <cell r="M51">
            <v>0</v>
          </cell>
          <cell r="N51" t="str">
            <v>S/L</v>
          </cell>
          <cell r="O51">
            <v>7</v>
          </cell>
          <cell r="P51" t="str">
            <v>Drop Boxes</v>
          </cell>
        </row>
        <row r="52">
          <cell r="A52" t="str">
            <v>VRZ.43</v>
          </cell>
          <cell r="B52">
            <v>45</v>
          </cell>
          <cell r="C52"/>
          <cell r="D52" t="str">
            <v xml:space="preserve">2 - 23yd Special Super Clean Drop Boxes      </v>
          </cell>
          <cell r="E52">
            <v>36642</v>
          </cell>
          <cell r="F52">
            <v>6984</v>
          </cell>
          <cell r="G52">
            <v>0</v>
          </cell>
          <cell r="H52"/>
          <cell r="I52">
            <v>0</v>
          </cell>
          <cell r="J52">
            <v>6984</v>
          </cell>
          <cell r="K52">
            <v>0</v>
          </cell>
          <cell r="L52">
            <v>6984</v>
          </cell>
          <cell r="M52">
            <v>0</v>
          </cell>
          <cell r="N52" t="str">
            <v>S/L</v>
          </cell>
          <cell r="O52">
            <v>7</v>
          </cell>
          <cell r="P52" t="str">
            <v>Drop Boxes</v>
          </cell>
        </row>
        <row r="53">
          <cell r="A53" t="str">
            <v>VRZ.44</v>
          </cell>
          <cell r="B53">
            <v>46</v>
          </cell>
          <cell r="C53"/>
          <cell r="D53" t="str">
            <v xml:space="preserve">Containers                                   </v>
          </cell>
          <cell r="E53">
            <v>35309</v>
          </cell>
          <cell r="F53">
            <v>42903</v>
          </cell>
          <cell r="G53">
            <v>0</v>
          </cell>
          <cell r="H53"/>
          <cell r="I53">
            <v>0</v>
          </cell>
          <cell r="J53">
            <v>42903</v>
          </cell>
          <cell r="K53">
            <v>0</v>
          </cell>
          <cell r="L53">
            <v>42903</v>
          </cell>
          <cell r="M53">
            <v>0</v>
          </cell>
          <cell r="N53" t="str">
            <v>S/L</v>
          </cell>
          <cell r="O53">
            <v>7</v>
          </cell>
          <cell r="P53" t="str">
            <v>Containers</v>
          </cell>
        </row>
        <row r="54">
          <cell r="A54" t="str">
            <v>VRZ.45</v>
          </cell>
          <cell r="B54">
            <v>47</v>
          </cell>
          <cell r="C54"/>
          <cell r="D54" t="str">
            <v xml:space="preserve">1-1yd Tote Bin                               </v>
          </cell>
          <cell r="E54">
            <v>36306</v>
          </cell>
          <cell r="F54">
            <v>213</v>
          </cell>
          <cell r="G54">
            <v>0</v>
          </cell>
          <cell r="H54"/>
          <cell r="I54">
            <v>0</v>
          </cell>
          <cell r="J54">
            <v>213</v>
          </cell>
          <cell r="K54">
            <v>0</v>
          </cell>
          <cell r="L54">
            <v>213</v>
          </cell>
          <cell r="M54">
            <v>0</v>
          </cell>
          <cell r="N54" t="str">
            <v>S/L</v>
          </cell>
          <cell r="O54">
            <v>7</v>
          </cell>
          <cell r="P54" t="str">
            <v>Containers</v>
          </cell>
        </row>
        <row r="55">
          <cell r="A55" t="str">
            <v>VRZ.46</v>
          </cell>
          <cell r="B55">
            <v>48</v>
          </cell>
          <cell r="C55"/>
          <cell r="D55" t="str">
            <v xml:space="preserve">2-2yd Tote Bins                              </v>
          </cell>
          <cell r="E55">
            <v>36306</v>
          </cell>
          <cell r="F55">
            <v>528</v>
          </cell>
          <cell r="G55">
            <v>0</v>
          </cell>
          <cell r="H55"/>
          <cell r="I55">
            <v>0</v>
          </cell>
          <cell r="J55">
            <v>528</v>
          </cell>
          <cell r="K55">
            <v>0</v>
          </cell>
          <cell r="L55">
            <v>528</v>
          </cell>
          <cell r="M55">
            <v>0</v>
          </cell>
          <cell r="N55" t="str">
            <v>S/L</v>
          </cell>
          <cell r="O55">
            <v>7</v>
          </cell>
          <cell r="P55" t="str">
            <v>Containers</v>
          </cell>
        </row>
        <row r="56">
          <cell r="A56" t="str">
            <v>VRZ.47</v>
          </cell>
          <cell r="B56">
            <v>49</v>
          </cell>
          <cell r="C56"/>
          <cell r="D56" t="str">
            <v xml:space="preserve">4-4yd Tote Bins                              </v>
          </cell>
          <cell r="E56">
            <v>36306</v>
          </cell>
          <cell r="F56">
            <v>1656</v>
          </cell>
          <cell r="G56">
            <v>0</v>
          </cell>
          <cell r="H56"/>
          <cell r="I56">
            <v>0</v>
          </cell>
          <cell r="J56">
            <v>1656</v>
          </cell>
          <cell r="K56">
            <v>0</v>
          </cell>
          <cell r="L56">
            <v>1656</v>
          </cell>
          <cell r="M56">
            <v>0</v>
          </cell>
          <cell r="N56" t="str">
            <v>S/L</v>
          </cell>
          <cell r="O56">
            <v>7</v>
          </cell>
          <cell r="P56" t="str">
            <v>Containers</v>
          </cell>
        </row>
        <row r="57">
          <cell r="A57" t="str">
            <v>VRZ.48</v>
          </cell>
          <cell r="B57">
            <v>50</v>
          </cell>
          <cell r="C57"/>
          <cell r="D57" t="str">
            <v xml:space="preserve">NWGL Irrigation Project                      </v>
          </cell>
          <cell r="E57">
            <v>36763</v>
          </cell>
          <cell r="F57">
            <v>8322</v>
          </cell>
          <cell r="G57">
            <v>0</v>
          </cell>
          <cell r="H57"/>
          <cell r="I57">
            <v>0</v>
          </cell>
          <cell r="J57">
            <v>4669.57</v>
          </cell>
          <cell r="K57">
            <v>554.79999999999995</v>
          </cell>
          <cell r="L57">
            <v>5224.37</v>
          </cell>
          <cell r="M57">
            <v>3097.63</v>
          </cell>
          <cell r="N57" t="str">
            <v>S/L</v>
          </cell>
          <cell r="O57">
            <v>15</v>
          </cell>
          <cell r="P57" t="str">
            <v>Land Improvements</v>
          </cell>
        </row>
        <row r="58">
          <cell r="A58" t="str">
            <v>VRZ.49</v>
          </cell>
          <cell r="B58">
            <v>51</v>
          </cell>
          <cell r="C58"/>
          <cell r="D58" t="str">
            <v xml:space="preserve">Water Mainline Installation                  </v>
          </cell>
          <cell r="E58">
            <v>36799</v>
          </cell>
          <cell r="F58">
            <v>2400</v>
          </cell>
          <cell r="G58">
            <v>0</v>
          </cell>
          <cell r="H58"/>
          <cell r="I58">
            <v>0</v>
          </cell>
          <cell r="J58">
            <v>1333.33</v>
          </cell>
          <cell r="K58">
            <v>160</v>
          </cell>
          <cell r="L58">
            <v>1493.33</v>
          </cell>
          <cell r="M58">
            <v>906.67</v>
          </cell>
          <cell r="N58" t="str">
            <v>S/L</v>
          </cell>
          <cell r="O58">
            <v>15</v>
          </cell>
          <cell r="P58" t="str">
            <v>Land Improvements</v>
          </cell>
        </row>
        <row r="59">
          <cell r="A59" t="str">
            <v>VRZ.50</v>
          </cell>
          <cell r="B59">
            <v>52</v>
          </cell>
          <cell r="C59"/>
          <cell r="D59" t="str">
            <v xml:space="preserve">Irrigation Water Service Design              </v>
          </cell>
          <cell r="E59">
            <v>36707</v>
          </cell>
          <cell r="F59">
            <v>1200</v>
          </cell>
          <cell r="G59">
            <v>0</v>
          </cell>
          <cell r="H59"/>
          <cell r="I59">
            <v>0</v>
          </cell>
          <cell r="J59">
            <v>686.67</v>
          </cell>
          <cell r="K59">
            <v>80</v>
          </cell>
          <cell r="L59">
            <v>766.67</v>
          </cell>
          <cell r="M59">
            <v>433.33</v>
          </cell>
          <cell r="N59" t="str">
            <v>S/L</v>
          </cell>
          <cell r="O59">
            <v>15</v>
          </cell>
          <cell r="P59" t="str">
            <v>Land Improvements</v>
          </cell>
        </row>
        <row r="60">
          <cell r="A60" t="str">
            <v>VRZ.51</v>
          </cell>
          <cell r="B60">
            <v>53</v>
          </cell>
          <cell r="C60"/>
          <cell r="D60" t="str">
            <v>NWGL Irrigation Project-Inspections Meter Set</v>
          </cell>
          <cell r="E60">
            <v>36712</v>
          </cell>
          <cell r="F60">
            <v>905.5</v>
          </cell>
          <cell r="G60">
            <v>0</v>
          </cell>
          <cell r="H60"/>
          <cell r="I60">
            <v>0</v>
          </cell>
          <cell r="J60">
            <v>513.14</v>
          </cell>
          <cell r="K60">
            <v>60.37</v>
          </cell>
          <cell r="L60">
            <v>573.51</v>
          </cell>
          <cell r="M60">
            <v>331.99</v>
          </cell>
          <cell r="N60" t="str">
            <v>S/L</v>
          </cell>
          <cell r="O60">
            <v>15</v>
          </cell>
          <cell r="P60" t="str">
            <v>Land Improvements</v>
          </cell>
        </row>
        <row r="61">
          <cell r="A61" t="str">
            <v>VRZ.52</v>
          </cell>
          <cell r="B61">
            <v>54</v>
          </cell>
          <cell r="C61"/>
          <cell r="D61" t="str">
            <v xml:space="preserve">Cascade Model 55D-RRB Remanufactured Rotator </v>
          </cell>
          <cell r="E61">
            <v>37186</v>
          </cell>
          <cell r="F61">
            <v>4420</v>
          </cell>
          <cell r="G61">
            <v>0</v>
          </cell>
          <cell r="H61"/>
          <cell r="I61">
            <v>0</v>
          </cell>
          <cell r="J61">
            <v>4420</v>
          </cell>
          <cell r="K61">
            <v>0</v>
          </cell>
          <cell r="L61">
            <v>4420</v>
          </cell>
          <cell r="M61">
            <v>0</v>
          </cell>
          <cell r="N61" t="str">
            <v>S/L</v>
          </cell>
          <cell r="O61">
            <v>7</v>
          </cell>
          <cell r="P61" t="str">
            <v>Machines &amp; Equipment</v>
          </cell>
        </row>
        <row r="62">
          <cell r="A62" t="str">
            <v>VRZ.53</v>
          </cell>
          <cell r="B62">
            <v>55</v>
          </cell>
          <cell r="C62"/>
          <cell r="D62" t="str">
            <v xml:space="preserve">Partner Plus Phone System - Buyout           </v>
          </cell>
          <cell r="E62">
            <v>37225</v>
          </cell>
          <cell r="F62">
            <v>2686.46</v>
          </cell>
          <cell r="G62">
            <v>0</v>
          </cell>
          <cell r="H62"/>
          <cell r="I62">
            <v>0</v>
          </cell>
          <cell r="J62">
            <v>2686.46</v>
          </cell>
          <cell r="K62">
            <v>0</v>
          </cell>
          <cell r="L62">
            <v>2686.46</v>
          </cell>
          <cell r="M62">
            <v>0</v>
          </cell>
          <cell r="N62" t="str">
            <v>S/L</v>
          </cell>
          <cell r="O62">
            <v>7</v>
          </cell>
          <cell r="P62" t="str">
            <v>Office Equipment</v>
          </cell>
        </row>
        <row r="63">
          <cell r="A63" t="str">
            <v>VRZ.54</v>
          </cell>
          <cell r="B63">
            <v>56</v>
          </cell>
          <cell r="C63"/>
          <cell r="D63" t="str">
            <v xml:space="preserve">HP Lazerjet 1200N                            </v>
          </cell>
          <cell r="E63">
            <v>37215</v>
          </cell>
          <cell r="F63">
            <v>750</v>
          </cell>
          <cell r="G63">
            <v>0</v>
          </cell>
          <cell r="H63"/>
          <cell r="I63">
            <v>0</v>
          </cell>
          <cell r="J63">
            <v>750</v>
          </cell>
          <cell r="K63">
            <v>0</v>
          </cell>
          <cell r="L63">
            <v>750</v>
          </cell>
          <cell r="M63">
            <v>0</v>
          </cell>
          <cell r="N63" t="str">
            <v>S/L</v>
          </cell>
          <cell r="O63">
            <v>5</v>
          </cell>
          <cell r="P63" t="str">
            <v>Office Equipment</v>
          </cell>
        </row>
        <row r="64">
          <cell r="A64" t="str">
            <v>VRZ.55</v>
          </cell>
          <cell r="B64">
            <v>57</v>
          </cell>
          <cell r="C64"/>
          <cell r="D64" t="str">
            <v xml:space="preserve">Cabling for Phone/Visa Network               </v>
          </cell>
          <cell r="E64">
            <v>37225</v>
          </cell>
          <cell r="F64">
            <v>560.29999999999995</v>
          </cell>
          <cell r="G64">
            <v>0</v>
          </cell>
          <cell r="H64"/>
          <cell r="I64">
            <v>0</v>
          </cell>
          <cell r="J64">
            <v>264.56</v>
          </cell>
          <cell r="K64">
            <v>37.35</v>
          </cell>
          <cell r="L64">
            <v>301.91000000000003</v>
          </cell>
          <cell r="M64">
            <v>258.39</v>
          </cell>
          <cell r="N64" t="str">
            <v>S/L</v>
          </cell>
          <cell r="O64">
            <v>15</v>
          </cell>
          <cell r="P64" t="str">
            <v>Land Improvements</v>
          </cell>
        </row>
        <row r="65">
          <cell r="A65" t="str">
            <v>VRZ.56</v>
          </cell>
          <cell r="B65">
            <v>58</v>
          </cell>
          <cell r="C65"/>
          <cell r="D65" t="str">
            <v xml:space="preserve">Deskpro EN SDT P3 Workstation                </v>
          </cell>
          <cell r="E65">
            <v>37225</v>
          </cell>
          <cell r="F65">
            <v>1255</v>
          </cell>
          <cell r="G65">
            <v>0</v>
          </cell>
          <cell r="H65"/>
          <cell r="I65">
            <v>0</v>
          </cell>
          <cell r="J65">
            <v>1255</v>
          </cell>
          <cell r="K65">
            <v>0</v>
          </cell>
          <cell r="L65">
            <v>1255</v>
          </cell>
          <cell r="M65">
            <v>0</v>
          </cell>
          <cell r="N65" t="str">
            <v>S/L</v>
          </cell>
          <cell r="O65">
            <v>5</v>
          </cell>
          <cell r="P65" t="str">
            <v>Office Equipment</v>
          </cell>
        </row>
        <row r="66">
          <cell r="A66" t="str">
            <v>VRZ.57</v>
          </cell>
          <cell r="B66">
            <v>59</v>
          </cell>
          <cell r="C66"/>
          <cell r="D66" t="str">
            <v xml:space="preserve">2-1.58yd Special Tote Bin                    </v>
          </cell>
          <cell r="E66">
            <v>37153</v>
          </cell>
          <cell r="F66">
            <v>618</v>
          </cell>
          <cell r="G66">
            <v>0</v>
          </cell>
          <cell r="H66"/>
          <cell r="I66">
            <v>0</v>
          </cell>
          <cell r="J66">
            <v>618</v>
          </cell>
          <cell r="K66">
            <v>0</v>
          </cell>
          <cell r="L66">
            <v>618</v>
          </cell>
          <cell r="M66">
            <v>0</v>
          </cell>
          <cell r="N66" t="str">
            <v>S/L</v>
          </cell>
          <cell r="O66">
            <v>7</v>
          </cell>
          <cell r="P66" t="str">
            <v>Containers</v>
          </cell>
        </row>
        <row r="67">
          <cell r="A67" t="str">
            <v>VRZ.58</v>
          </cell>
          <cell r="B67">
            <v>60</v>
          </cell>
          <cell r="C67"/>
          <cell r="D67" t="str">
            <v xml:space="preserve">9-3yd Tote Bin                               </v>
          </cell>
          <cell r="E67">
            <v>37153</v>
          </cell>
          <cell r="F67">
            <v>3245.88</v>
          </cell>
          <cell r="G67">
            <v>0</v>
          </cell>
          <cell r="H67"/>
          <cell r="I67">
            <v>0</v>
          </cell>
          <cell r="J67">
            <v>3245.88</v>
          </cell>
          <cell r="K67">
            <v>0</v>
          </cell>
          <cell r="L67">
            <v>3245.88</v>
          </cell>
          <cell r="M67">
            <v>0</v>
          </cell>
          <cell r="N67" t="str">
            <v>S/L</v>
          </cell>
          <cell r="O67">
            <v>7</v>
          </cell>
          <cell r="P67" t="str">
            <v>Containers</v>
          </cell>
        </row>
        <row r="68">
          <cell r="A68" t="str">
            <v>VRZ.59</v>
          </cell>
          <cell r="B68">
            <v>61</v>
          </cell>
          <cell r="C68"/>
          <cell r="D68" t="str">
            <v xml:space="preserve">2-4yd Special Tote Bin                       </v>
          </cell>
          <cell r="E68">
            <v>37153</v>
          </cell>
          <cell r="F68">
            <v>838</v>
          </cell>
          <cell r="G68">
            <v>0</v>
          </cell>
          <cell r="H68"/>
          <cell r="I68">
            <v>0</v>
          </cell>
          <cell r="J68">
            <v>838</v>
          </cell>
          <cell r="K68">
            <v>0</v>
          </cell>
          <cell r="L68">
            <v>838</v>
          </cell>
          <cell r="M68">
            <v>0</v>
          </cell>
          <cell r="N68" t="str">
            <v>S/L</v>
          </cell>
          <cell r="O68">
            <v>7</v>
          </cell>
          <cell r="P68" t="str">
            <v>Containers</v>
          </cell>
        </row>
        <row r="69">
          <cell r="A69" t="str">
            <v>VRZ.60</v>
          </cell>
          <cell r="B69">
            <v>62</v>
          </cell>
          <cell r="C69"/>
          <cell r="D69" t="str">
            <v xml:space="preserve">Install 6' Chain Link                        </v>
          </cell>
          <cell r="E69">
            <v>37222</v>
          </cell>
          <cell r="F69">
            <v>1998.25</v>
          </cell>
          <cell r="G69">
            <v>0</v>
          </cell>
          <cell r="H69"/>
          <cell r="I69">
            <v>0</v>
          </cell>
          <cell r="J69">
            <v>943.64</v>
          </cell>
          <cell r="K69">
            <v>133.22</v>
          </cell>
          <cell r="L69">
            <v>1076.8599999999999</v>
          </cell>
          <cell r="M69">
            <v>921.39</v>
          </cell>
          <cell r="N69" t="str">
            <v>S/L</v>
          </cell>
          <cell r="O69">
            <v>15</v>
          </cell>
          <cell r="P69" t="str">
            <v>Land Improvements</v>
          </cell>
        </row>
        <row r="70">
          <cell r="A70" t="str">
            <v>VRZ.61</v>
          </cell>
          <cell r="B70">
            <v>63</v>
          </cell>
          <cell r="C70"/>
          <cell r="D70" t="str">
            <v xml:space="preserve">12' Flatbed Mounted on NWGL #34              </v>
          </cell>
          <cell r="E70">
            <v>37034</v>
          </cell>
          <cell r="F70">
            <v>7625</v>
          </cell>
          <cell r="G70">
            <v>0</v>
          </cell>
          <cell r="H70"/>
          <cell r="I70">
            <v>0</v>
          </cell>
          <cell r="J70">
            <v>7625</v>
          </cell>
          <cell r="K70">
            <v>0</v>
          </cell>
          <cell r="L70">
            <v>7625</v>
          </cell>
          <cell r="M70">
            <v>0</v>
          </cell>
          <cell r="N70" t="str">
            <v>S/L</v>
          </cell>
          <cell r="O70">
            <v>7</v>
          </cell>
          <cell r="P70" t="str">
            <v>Truck</v>
          </cell>
        </row>
        <row r="71">
          <cell r="A71" t="str">
            <v>VRZ.62</v>
          </cell>
          <cell r="B71">
            <v>64</v>
          </cell>
          <cell r="C71"/>
          <cell r="D71" t="str">
            <v xml:space="preserve">St. Johns Panel System                       </v>
          </cell>
          <cell r="E71">
            <v>37249</v>
          </cell>
          <cell r="F71">
            <v>2400</v>
          </cell>
          <cell r="G71">
            <v>0</v>
          </cell>
          <cell r="H71"/>
          <cell r="I71">
            <v>0</v>
          </cell>
          <cell r="J71">
            <v>2400</v>
          </cell>
          <cell r="K71">
            <v>0</v>
          </cell>
          <cell r="L71">
            <v>2400</v>
          </cell>
          <cell r="M71">
            <v>0</v>
          </cell>
          <cell r="N71" t="str">
            <v>S/L</v>
          </cell>
          <cell r="O71">
            <v>7</v>
          </cell>
          <cell r="P71" t="str">
            <v>Furniture &amp; Fixtures</v>
          </cell>
        </row>
        <row r="72">
          <cell r="A72" t="str">
            <v>VRZ.63</v>
          </cell>
          <cell r="B72">
            <v>65</v>
          </cell>
          <cell r="C72"/>
          <cell r="D72" t="str">
            <v xml:space="preserve">2 Hon  Metal Bookcase 29x34                  </v>
          </cell>
          <cell r="E72">
            <v>37249</v>
          </cell>
          <cell r="F72">
            <v>206</v>
          </cell>
          <cell r="G72">
            <v>0</v>
          </cell>
          <cell r="H72"/>
          <cell r="I72">
            <v>0</v>
          </cell>
          <cell r="J72">
            <v>206</v>
          </cell>
          <cell r="K72">
            <v>0</v>
          </cell>
          <cell r="L72">
            <v>206</v>
          </cell>
          <cell r="M72">
            <v>0</v>
          </cell>
          <cell r="N72" t="str">
            <v>S/L</v>
          </cell>
          <cell r="O72">
            <v>7</v>
          </cell>
          <cell r="P72" t="str">
            <v>Furniture &amp; Fixtures</v>
          </cell>
        </row>
        <row r="73">
          <cell r="A73" t="str">
            <v>VRZ.64</v>
          </cell>
          <cell r="B73">
            <v>66</v>
          </cell>
          <cell r="C73"/>
          <cell r="D73" t="str">
            <v xml:space="preserve">2 Partner Phones                             </v>
          </cell>
          <cell r="E73">
            <v>37256</v>
          </cell>
          <cell r="F73">
            <v>1172.5</v>
          </cell>
          <cell r="G73">
            <v>0</v>
          </cell>
          <cell r="H73"/>
          <cell r="I73">
            <v>0</v>
          </cell>
          <cell r="J73">
            <v>1172.5</v>
          </cell>
          <cell r="K73">
            <v>0</v>
          </cell>
          <cell r="L73">
            <v>1172.5</v>
          </cell>
          <cell r="M73">
            <v>0</v>
          </cell>
          <cell r="N73" t="str">
            <v>S/L</v>
          </cell>
          <cell r="O73">
            <v>7</v>
          </cell>
          <cell r="P73" t="str">
            <v>Office Equipment</v>
          </cell>
        </row>
        <row r="74">
          <cell r="A74" t="str">
            <v>VRZ.65</v>
          </cell>
          <cell r="B74">
            <v>67</v>
          </cell>
          <cell r="C74"/>
          <cell r="D74" t="str">
            <v xml:space="preserve">Best Tel Phone System Upgrade                </v>
          </cell>
          <cell r="E74">
            <v>37344</v>
          </cell>
          <cell r="F74">
            <v>13220</v>
          </cell>
          <cell r="G74">
            <v>0</v>
          </cell>
          <cell r="H74"/>
          <cell r="I74">
            <v>0</v>
          </cell>
          <cell r="J74">
            <v>12747.85</v>
          </cell>
          <cell r="K74">
            <v>472.15</v>
          </cell>
          <cell r="L74">
            <v>13220</v>
          </cell>
          <cell r="M74">
            <v>0</v>
          </cell>
          <cell r="N74" t="str">
            <v>S/L</v>
          </cell>
          <cell r="O74">
            <v>7</v>
          </cell>
          <cell r="P74" t="str">
            <v>Office Equipment</v>
          </cell>
        </row>
        <row r="75">
          <cell r="A75" t="str">
            <v>VRZ.66</v>
          </cell>
          <cell r="B75">
            <v>68</v>
          </cell>
          <cell r="C75"/>
          <cell r="D75" t="str">
            <v xml:space="preserve">Transfer Station Feasibility Study           </v>
          </cell>
          <cell r="E75">
            <v>37329</v>
          </cell>
          <cell r="F75">
            <v>2174.15</v>
          </cell>
          <cell r="G75">
            <v>0</v>
          </cell>
          <cell r="H75"/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2174.15</v>
          </cell>
          <cell r="N75" t="str">
            <v>Memo</v>
          </cell>
          <cell r="O75">
            <v>0</v>
          </cell>
          <cell r="P75" t="str">
            <v>Leasehold Improvements</v>
          </cell>
        </row>
        <row r="76">
          <cell r="A76" t="str">
            <v>VRZ.67</v>
          </cell>
          <cell r="B76">
            <v>69</v>
          </cell>
          <cell r="C76"/>
          <cell r="D76" t="str">
            <v xml:space="preserve">Phone System Upgade                          </v>
          </cell>
          <cell r="E76">
            <v>37315</v>
          </cell>
          <cell r="F76">
            <v>3415.5</v>
          </cell>
          <cell r="G76">
            <v>0</v>
          </cell>
          <cell r="H76"/>
          <cell r="I76">
            <v>0</v>
          </cell>
          <cell r="J76">
            <v>3334.19</v>
          </cell>
          <cell r="K76">
            <v>81.31</v>
          </cell>
          <cell r="L76">
            <v>3415.5</v>
          </cell>
          <cell r="M76">
            <v>0</v>
          </cell>
          <cell r="N76" t="str">
            <v>S/L</v>
          </cell>
          <cell r="O76">
            <v>7</v>
          </cell>
          <cell r="P76" t="str">
            <v>Office Equipment</v>
          </cell>
        </row>
        <row r="77">
          <cell r="A77" t="str">
            <v>VRZ.68</v>
          </cell>
          <cell r="B77">
            <v>70</v>
          </cell>
          <cell r="C77"/>
          <cell r="D77" t="str">
            <v xml:space="preserve">Install New Engine - H50XL                   </v>
          </cell>
          <cell r="E77">
            <v>37407</v>
          </cell>
          <cell r="F77">
            <v>5039.8100000000004</v>
          </cell>
          <cell r="G77">
            <v>0</v>
          </cell>
          <cell r="H77"/>
          <cell r="I77">
            <v>0</v>
          </cell>
          <cell r="J77">
            <v>5039.8100000000004</v>
          </cell>
          <cell r="K77">
            <v>0</v>
          </cell>
          <cell r="L77">
            <v>5039.8100000000004</v>
          </cell>
          <cell r="M77">
            <v>0</v>
          </cell>
          <cell r="N77" t="str">
            <v>S/L</v>
          </cell>
          <cell r="O77">
            <v>5</v>
          </cell>
          <cell r="P77" t="str">
            <v>Truck</v>
          </cell>
        </row>
        <row r="78">
          <cell r="A78" t="str">
            <v>VRZ.69</v>
          </cell>
          <cell r="B78">
            <v>71</v>
          </cell>
          <cell r="C78"/>
          <cell r="D78" t="str">
            <v xml:space="preserve">HY/H50XM 189/3 LP/GM Mono 4/4 Hyd Lights     </v>
          </cell>
          <cell r="E78">
            <v>37407</v>
          </cell>
          <cell r="F78">
            <v>389</v>
          </cell>
          <cell r="G78">
            <v>0</v>
          </cell>
          <cell r="H78"/>
          <cell r="I78">
            <v>0</v>
          </cell>
          <cell r="J78">
            <v>389</v>
          </cell>
          <cell r="K78">
            <v>0</v>
          </cell>
          <cell r="L78">
            <v>389</v>
          </cell>
          <cell r="M78">
            <v>0</v>
          </cell>
          <cell r="N78" t="str">
            <v>S/L</v>
          </cell>
          <cell r="O78">
            <v>5</v>
          </cell>
          <cell r="P78" t="str">
            <v>Truck</v>
          </cell>
        </row>
        <row r="79">
          <cell r="A79" t="str">
            <v>VRZ.70</v>
          </cell>
          <cell r="B79">
            <v>72</v>
          </cell>
          <cell r="C79"/>
          <cell r="D79" t="str">
            <v xml:space="preserve">Scale House Management Software              </v>
          </cell>
          <cell r="E79">
            <v>37407</v>
          </cell>
          <cell r="F79">
            <v>6500</v>
          </cell>
          <cell r="G79">
            <v>0</v>
          </cell>
          <cell r="H79"/>
          <cell r="I79">
            <v>0</v>
          </cell>
          <cell r="J79">
            <v>6500</v>
          </cell>
          <cell r="K79">
            <v>0</v>
          </cell>
          <cell r="L79">
            <v>6500</v>
          </cell>
          <cell r="M79">
            <v>0</v>
          </cell>
          <cell r="N79" t="str">
            <v>S/L</v>
          </cell>
          <cell r="O79">
            <v>3</v>
          </cell>
          <cell r="P79" t="str">
            <v>Office Equipment</v>
          </cell>
        </row>
        <row r="80">
          <cell r="A80" t="str">
            <v>VRZ.71</v>
          </cell>
          <cell r="B80">
            <v>73</v>
          </cell>
          <cell r="C80"/>
          <cell r="D80" t="str">
            <v xml:space="preserve">Best Tel Phone System Upgrade                </v>
          </cell>
          <cell r="E80">
            <v>37427</v>
          </cell>
          <cell r="F80">
            <v>279</v>
          </cell>
          <cell r="G80">
            <v>0</v>
          </cell>
          <cell r="H80"/>
          <cell r="I80">
            <v>0</v>
          </cell>
          <cell r="J80">
            <v>259.08999999999997</v>
          </cell>
          <cell r="K80">
            <v>19.91</v>
          </cell>
          <cell r="L80">
            <v>279</v>
          </cell>
          <cell r="M80">
            <v>0</v>
          </cell>
          <cell r="N80" t="str">
            <v>S/L</v>
          </cell>
          <cell r="O80">
            <v>7</v>
          </cell>
          <cell r="P80" t="str">
            <v>Office Equipment</v>
          </cell>
        </row>
        <row r="81">
          <cell r="A81" t="str">
            <v>VRZ.72</v>
          </cell>
          <cell r="B81">
            <v>74</v>
          </cell>
          <cell r="C81"/>
          <cell r="D81" t="str">
            <v xml:space="preserve">Mobile Screen Plant                          </v>
          </cell>
          <cell r="E81">
            <v>37433</v>
          </cell>
          <cell r="F81">
            <v>131500</v>
          </cell>
          <cell r="G81">
            <v>0</v>
          </cell>
          <cell r="H81"/>
          <cell r="I81">
            <v>0</v>
          </cell>
          <cell r="J81">
            <v>122107.12</v>
          </cell>
          <cell r="K81">
            <v>9392.8799999999992</v>
          </cell>
          <cell r="L81">
            <v>131500</v>
          </cell>
          <cell r="M81">
            <v>0</v>
          </cell>
          <cell r="N81" t="str">
            <v>S/L</v>
          </cell>
          <cell r="O81">
            <v>7</v>
          </cell>
          <cell r="P81" t="str">
            <v>Machines &amp; Equipment</v>
          </cell>
        </row>
        <row r="82">
          <cell r="A82" t="str">
            <v>VRZ.73</v>
          </cell>
          <cell r="B82">
            <v>75</v>
          </cell>
          <cell r="C82"/>
          <cell r="D82" t="str">
            <v xml:space="preserve">Scale System Upgrade                         </v>
          </cell>
          <cell r="E82">
            <v>37529</v>
          </cell>
          <cell r="F82">
            <v>1260</v>
          </cell>
          <cell r="G82">
            <v>0</v>
          </cell>
          <cell r="H82"/>
          <cell r="I82">
            <v>0</v>
          </cell>
          <cell r="J82">
            <v>1125</v>
          </cell>
          <cell r="K82">
            <v>135</v>
          </cell>
          <cell r="L82">
            <v>1260</v>
          </cell>
          <cell r="M82">
            <v>0</v>
          </cell>
          <cell r="N82" t="str">
            <v>S/L</v>
          </cell>
          <cell r="O82">
            <v>7</v>
          </cell>
          <cell r="P82" t="str">
            <v>Machines &amp; Equipment</v>
          </cell>
        </row>
        <row r="83">
          <cell r="A83" t="str">
            <v>VRZ.74</v>
          </cell>
          <cell r="B83">
            <v>76</v>
          </cell>
          <cell r="C83"/>
          <cell r="D83" t="str">
            <v xml:space="preserve">Transfer Station Feasibility Study           </v>
          </cell>
          <cell r="E83">
            <v>37468</v>
          </cell>
          <cell r="F83">
            <v>3369.55</v>
          </cell>
          <cell r="G83">
            <v>0</v>
          </cell>
          <cell r="H83"/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3369.55</v>
          </cell>
          <cell r="N83" t="str">
            <v>Memo</v>
          </cell>
          <cell r="O83">
            <v>0</v>
          </cell>
          <cell r="P83" t="str">
            <v>Leasehold Improvements</v>
          </cell>
        </row>
        <row r="84">
          <cell r="A84" t="str">
            <v>VRZ.75</v>
          </cell>
          <cell r="B84">
            <v>77</v>
          </cell>
          <cell r="C84"/>
          <cell r="D84" t="str">
            <v xml:space="preserve">Install 3 Cisco Aironet Antennas             </v>
          </cell>
          <cell r="E84">
            <v>37579</v>
          </cell>
          <cell r="F84">
            <v>5958.25</v>
          </cell>
          <cell r="G84">
            <v>0</v>
          </cell>
          <cell r="H84"/>
          <cell r="I84">
            <v>0</v>
          </cell>
          <cell r="J84">
            <v>5178.01</v>
          </cell>
          <cell r="K84">
            <v>780.24</v>
          </cell>
          <cell r="L84">
            <v>5958.25</v>
          </cell>
          <cell r="M84">
            <v>0</v>
          </cell>
          <cell r="N84" t="str">
            <v>S/L</v>
          </cell>
          <cell r="O84">
            <v>7</v>
          </cell>
          <cell r="P84" t="str">
            <v>Machines &amp; Equipment</v>
          </cell>
        </row>
        <row r="85">
          <cell r="A85" t="str">
            <v>VRZ.76</v>
          </cell>
          <cell r="B85">
            <v>78</v>
          </cell>
          <cell r="C85"/>
          <cell r="D85" t="str">
            <v>Install Data Cable for Voice Mail - 2nd Floor</v>
          </cell>
          <cell r="E85">
            <v>37621</v>
          </cell>
          <cell r="F85">
            <v>450</v>
          </cell>
          <cell r="G85">
            <v>0</v>
          </cell>
          <cell r="H85"/>
          <cell r="I85">
            <v>0</v>
          </cell>
          <cell r="J85">
            <v>385.74</v>
          </cell>
          <cell r="K85">
            <v>64.260000000000005</v>
          </cell>
          <cell r="L85">
            <v>450</v>
          </cell>
          <cell r="M85">
            <v>0</v>
          </cell>
          <cell r="N85" t="str">
            <v>S/L</v>
          </cell>
          <cell r="O85">
            <v>7</v>
          </cell>
          <cell r="P85" t="str">
            <v>Machines &amp; Equipment</v>
          </cell>
        </row>
        <row r="86">
          <cell r="A86" t="str">
            <v>VRZ.77</v>
          </cell>
          <cell r="B86">
            <v>79</v>
          </cell>
          <cell r="C86"/>
          <cell r="D86" t="str">
            <v xml:space="preserve">1988 Freightliner  - NWG #24                 </v>
          </cell>
          <cell r="E86">
            <v>37578</v>
          </cell>
          <cell r="F86">
            <v>25000</v>
          </cell>
          <cell r="G86">
            <v>0</v>
          </cell>
          <cell r="H86"/>
          <cell r="I86">
            <v>0</v>
          </cell>
          <cell r="J86">
            <v>25000</v>
          </cell>
          <cell r="K86">
            <v>0</v>
          </cell>
          <cell r="L86">
            <v>25000</v>
          </cell>
          <cell r="M86">
            <v>0</v>
          </cell>
          <cell r="N86" t="str">
            <v>S/L</v>
          </cell>
          <cell r="O86">
            <v>5</v>
          </cell>
          <cell r="P86" t="str">
            <v>Truck</v>
          </cell>
        </row>
        <row r="87">
          <cell r="A87" t="str">
            <v>VRZ.78</v>
          </cell>
          <cell r="B87">
            <v>80</v>
          </cell>
          <cell r="C87"/>
          <cell r="D87" t="str">
            <v xml:space="preserve">1978 Trailmobile Trailer - NWG #25           </v>
          </cell>
          <cell r="E87">
            <v>37578</v>
          </cell>
          <cell r="F87">
            <v>15000</v>
          </cell>
          <cell r="G87">
            <v>0</v>
          </cell>
          <cell r="H87"/>
          <cell r="I87">
            <v>0</v>
          </cell>
          <cell r="J87">
            <v>15000</v>
          </cell>
          <cell r="K87">
            <v>0</v>
          </cell>
          <cell r="L87">
            <v>15000</v>
          </cell>
          <cell r="M87">
            <v>0</v>
          </cell>
          <cell r="N87" t="str">
            <v>S/L</v>
          </cell>
          <cell r="O87">
            <v>5</v>
          </cell>
          <cell r="P87" t="str">
            <v>Truck</v>
          </cell>
        </row>
        <row r="88">
          <cell r="A88" t="str">
            <v>VRZ.79</v>
          </cell>
          <cell r="B88">
            <v>81</v>
          </cell>
          <cell r="C88"/>
          <cell r="D88" t="str">
            <v xml:space="preserve">Computer Network Installation                </v>
          </cell>
          <cell r="E88">
            <v>37582</v>
          </cell>
          <cell r="F88">
            <v>10385.629999999999</v>
          </cell>
          <cell r="G88">
            <v>0</v>
          </cell>
          <cell r="H88"/>
          <cell r="I88">
            <v>0</v>
          </cell>
          <cell r="J88">
            <v>10385.629999999999</v>
          </cell>
          <cell r="K88">
            <v>0</v>
          </cell>
          <cell r="L88">
            <v>10385.629999999999</v>
          </cell>
          <cell r="M88">
            <v>0</v>
          </cell>
          <cell r="N88" t="str">
            <v>S/L</v>
          </cell>
          <cell r="O88">
            <v>5</v>
          </cell>
          <cell r="P88" t="str">
            <v>Office Equipment</v>
          </cell>
        </row>
        <row r="89">
          <cell r="A89" t="str">
            <v>VRZ.80</v>
          </cell>
          <cell r="B89">
            <v>82</v>
          </cell>
          <cell r="C89"/>
          <cell r="D89" t="str">
            <v xml:space="preserve">F-20 Two Wheel Drive Windrow Turner Engine   </v>
          </cell>
          <cell r="E89">
            <v>37749</v>
          </cell>
          <cell r="F89">
            <v>234390</v>
          </cell>
          <cell r="G89">
            <v>0</v>
          </cell>
          <cell r="H89"/>
          <cell r="I89">
            <v>0</v>
          </cell>
          <cell r="J89">
            <v>189744.31</v>
          </cell>
          <cell r="K89">
            <v>33484.29</v>
          </cell>
          <cell r="L89">
            <v>223228.6</v>
          </cell>
          <cell r="M89">
            <v>11161.4</v>
          </cell>
          <cell r="N89" t="str">
            <v>S/L</v>
          </cell>
          <cell r="O89">
            <v>7</v>
          </cell>
          <cell r="P89" t="str">
            <v>Machines &amp; Equipment</v>
          </cell>
        </row>
        <row r="90">
          <cell r="A90" t="str">
            <v>VRZ.81</v>
          </cell>
          <cell r="B90">
            <v>83</v>
          </cell>
          <cell r="C90"/>
          <cell r="D90" t="str">
            <v xml:space="preserve">Engine Assembly                              </v>
          </cell>
          <cell r="E90">
            <v>37741</v>
          </cell>
          <cell r="F90">
            <v>3376</v>
          </cell>
          <cell r="G90">
            <v>0</v>
          </cell>
          <cell r="H90"/>
          <cell r="I90">
            <v>0</v>
          </cell>
          <cell r="J90">
            <v>2732.97</v>
          </cell>
          <cell r="K90">
            <v>482.29</v>
          </cell>
          <cell r="L90">
            <v>3215.26</v>
          </cell>
          <cell r="M90">
            <v>160.74</v>
          </cell>
          <cell r="N90" t="str">
            <v>S/L</v>
          </cell>
          <cell r="O90">
            <v>7</v>
          </cell>
          <cell r="P90" t="str">
            <v>Machines &amp; Equipment</v>
          </cell>
        </row>
        <row r="91">
          <cell r="A91" t="str">
            <v>VRZ.82</v>
          </cell>
          <cell r="B91">
            <v>84</v>
          </cell>
          <cell r="C91"/>
          <cell r="D91" t="str">
            <v xml:space="preserve">2000 Hyster Forklift - Model H50XM           </v>
          </cell>
          <cell r="E91">
            <v>38075</v>
          </cell>
          <cell r="F91">
            <v>13745</v>
          </cell>
          <cell r="G91">
            <v>0</v>
          </cell>
          <cell r="H91"/>
          <cell r="I91">
            <v>0</v>
          </cell>
          <cell r="J91">
            <v>9326.9599999999991</v>
          </cell>
          <cell r="K91">
            <v>1963.57</v>
          </cell>
          <cell r="L91">
            <v>11290.53</v>
          </cell>
          <cell r="M91">
            <v>2454.4699999999998</v>
          </cell>
          <cell r="N91" t="str">
            <v>S/L</v>
          </cell>
          <cell r="O91">
            <v>7</v>
          </cell>
          <cell r="P91" t="str">
            <v>Machines &amp; Equipment</v>
          </cell>
        </row>
        <row r="92">
          <cell r="A92" t="str">
            <v>VRZ.83</v>
          </cell>
          <cell r="B92">
            <v>85</v>
          </cell>
          <cell r="C92"/>
          <cell r="D92" t="str">
            <v xml:space="preserve">Rebuild Engine - #103                        </v>
          </cell>
          <cell r="E92">
            <v>38098</v>
          </cell>
          <cell r="F92">
            <v>5469.71</v>
          </cell>
          <cell r="G92">
            <v>0</v>
          </cell>
          <cell r="H92"/>
          <cell r="I92">
            <v>0</v>
          </cell>
          <cell r="J92">
            <v>5105.05</v>
          </cell>
          <cell r="K92">
            <v>364.66</v>
          </cell>
          <cell r="L92">
            <v>5469.71</v>
          </cell>
          <cell r="M92">
            <v>0</v>
          </cell>
          <cell r="N92" t="str">
            <v>S/L</v>
          </cell>
          <cell r="O92">
            <v>5</v>
          </cell>
          <cell r="P92" t="str">
            <v>Truck</v>
          </cell>
        </row>
        <row r="93">
          <cell r="A93" t="str">
            <v>VRZ.84</v>
          </cell>
          <cell r="B93">
            <v>86</v>
          </cell>
          <cell r="C93"/>
          <cell r="D93" t="str">
            <v xml:space="preserve">Install Water Line                           </v>
          </cell>
          <cell r="E93">
            <v>38138</v>
          </cell>
          <cell r="F93">
            <v>3939.99</v>
          </cell>
          <cell r="G93">
            <v>0</v>
          </cell>
          <cell r="H93"/>
          <cell r="I93">
            <v>0</v>
          </cell>
          <cell r="J93">
            <v>1203.9000000000001</v>
          </cell>
          <cell r="K93">
            <v>262.67</v>
          </cell>
          <cell r="L93">
            <v>1466.57</v>
          </cell>
          <cell r="M93">
            <v>2473.42</v>
          </cell>
          <cell r="N93" t="str">
            <v>S/L</v>
          </cell>
          <cell r="O93">
            <v>15</v>
          </cell>
          <cell r="P93" t="str">
            <v>Leasehold Improvements</v>
          </cell>
        </row>
        <row r="94">
          <cell r="A94" t="str">
            <v>VRZ.85</v>
          </cell>
          <cell r="B94">
            <v>87</v>
          </cell>
          <cell r="C94"/>
          <cell r="D94" t="str">
            <v xml:space="preserve">Stormwater Engineering for Compost Expansion </v>
          </cell>
          <cell r="E94">
            <v>38230</v>
          </cell>
          <cell r="F94">
            <v>9264.9</v>
          </cell>
          <cell r="G94">
            <v>0</v>
          </cell>
          <cell r="H94"/>
          <cell r="I94">
            <v>0</v>
          </cell>
          <cell r="J94">
            <v>2676.53</v>
          </cell>
          <cell r="K94">
            <v>617.66</v>
          </cell>
          <cell r="L94">
            <v>3294.19</v>
          </cell>
          <cell r="M94">
            <v>5970.71</v>
          </cell>
          <cell r="N94" t="str">
            <v>S/L</v>
          </cell>
          <cell r="O94">
            <v>15</v>
          </cell>
          <cell r="P94" t="str">
            <v>Leasehold Improvements</v>
          </cell>
        </row>
        <row r="95">
          <cell r="A95" t="str">
            <v>VRZ.86</v>
          </cell>
          <cell r="B95">
            <v>88</v>
          </cell>
          <cell r="C95"/>
          <cell r="D95" t="str">
            <v xml:space="preserve">24" X 36" Bark Hog w/200 HP Motor / Hammers  </v>
          </cell>
          <cell r="E95">
            <v>38390</v>
          </cell>
          <cell r="F95">
            <v>7650</v>
          </cell>
          <cell r="G95">
            <v>0</v>
          </cell>
          <cell r="H95"/>
          <cell r="I95">
            <v>0</v>
          </cell>
          <cell r="J95">
            <v>4280.37</v>
          </cell>
          <cell r="K95">
            <v>1092.8599999999999</v>
          </cell>
          <cell r="L95">
            <v>5373.23</v>
          </cell>
          <cell r="M95">
            <v>2276.77</v>
          </cell>
          <cell r="N95" t="str">
            <v>S/L</v>
          </cell>
          <cell r="O95">
            <v>7</v>
          </cell>
          <cell r="P95" t="str">
            <v>Machines &amp; Equipment</v>
          </cell>
        </row>
        <row r="96">
          <cell r="A96" t="str">
            <v>VRZ.87</v>
          </cell>
          <cell r="B96">
            <v>89</v>
          </cell>
          <cell r="C96"/>
          <cell r="D96" t="str">
            <v xml:space="preserve">Stormwater Engineering for Compost Expansion </v>
          </cell>
          <cell r="E96">
            <v>38564</v>
          </cell>
          <cell r="F96">
            <v>7913.94</v>
          </cell>
          <cell r="G96">
            <v>0</v>
          </cell>
          <cell r="H96"/>
          <cell r="I96">
            <v>0</v>
          </cell>
          <cell r="J96">
            <v>3862.75</v>
          </cell>
          <cell r="K96">
            <v>1130.56</v>
          </cell>
          <cell r="L96">
            <v>4993.3100000000004</v>
          </cell>
          <cell r="M96">
            <v>2920.63</v>
          </cell>
          <cell r="N96" t="str">
            <v>S/L</v>
          </cell>
          <cell r="O96">
            <v>7</v>
          </cell>
          <cell r="P96" t="str">
            <v>Leasehold Improvements</v>
          </cell>
        </row>
        <row r="97">
          <cell r="A97" t="str">
            <v>VRZ.88</v>
          </cell>
          <cell r="B97">
            <v>90</v>
          </cell>
          <cell r="C97"/>
          <cell r="D97" t="str">
            <v xml:space="preserve">1999 Komatsu WA380-3 Wheel Loader - #717     </v>
          </cell>
          <cell r="E97">
            <v>38567</v>
          </cell>
          <cell r="F97">
            <v>87000</v>
          </cell>
          <cell r="G97">
            <v>0</v>
          </cell>
          <cell r="H97"/>
          <cell r="I97">
            <v>0</v>
          </cell>
          <cell r="J97">
            <v>42464.28</v>
          </cell>
          <cell r="K97">
            <v>12428.57</v>
          </cell>
          <cell r="L97">
            <v>54892.85</v>
          </cell>
          <cell r="M97">
            <v>32107.15</v>
          </cell>
          <cell r="N97" t="str">
            <v>S/L</v>
          </cell>
          <cell r="O97">
            <v>7</v>
          </cell>
          <cell r="P97" t="str">
            <v>Machines &amp; Equipment</v>
          </cell>
        </row>
        <row r="98">
          <cell r="A98" t="str">
            <v>VRZ.89</v>
          </cell>
          <cell r="B98">
            <v>91</v>
          </cell>
          <cell r="C98"/>
          <cell r="D98" t="str">
            <v xml:space="preserve">CBL2 Double Hopper Dry System                </v>
          </cell>
          <cell r="E98">
            <v>38820</v>
          </cell>
          <cell r="F98">
            <v>78850</v>
          </cell>
          <cell r="G98">
            <v>0</v>
          </cell>
          <cell r="H98"/>
          <cell r="I98">
            <v>0</v>
          </cell>
          <cell r="J98">
            <v>44367.49</v>
          </cell>
          <cell r="K98">
            <v>9852.15</v>
          </cell>
          <cell r="L98">
            <v>54219.64</v>
          </cell>
          <cell r="M98">
            <v>24630.36</v>
          </cell>
          <cell r="N98" t="str">
            <v>200DB</v>
          </cell>
          <cell r="O98">
            <v>7</v>
          </cell>
          <cell r="P98" t="str">
            <v>Machines &amp; Equipment</v>
          </cell>
        </row>
        <row r="99">
          <cell r="A99" t="str">
            <v>VRZ.90</v>
          </cell>
          <cell r="B99">
            <v>92</v>
          </cell>
          <cell r="C99"/>
          <cell r="D99" t="str">
            <v xml:space="preserve">4 CMT 100 Mixing Trailers / Misc             </v>
          </cell>
          <cell r="E99">
            <v>38820</v>
          </cell>
          <cell r="F99">
            <v>50400</v>
          </cell>
          <cell r="G99">
            <v>0</v>
          </cell>
          <cell r="H99"/>
          <cell r="I99">
            <v>0</v>
          </cell>
          <cell r="J99">
            <v>19800</v>
          </cell>
          <cell r="K99">
            <v>7200</v>
          </cell>
          <cell r="L99">
            <v>27000</v>
          </cell>
          <cell r="M99">
            <v>23400</v>
          </cell>
          <cell r="N99" t="str">
            <v>S/L</v>
          </cell>
          <cell r="O99">
            <v>7</v>
          </cell>
          <cell r="P99" t="str">
            <v>Machines &amp; Equipment</v>
          </cell>
        </row>
        <row r="100">
          <cell r="A100" t="str">
            <v>VRZ.91</v>
          </cell>
          <cell r="B100">
            <v>93</v>
          </cell>
          <cell r="C100"/>
          <cell r="D100" t="str">
            <v>Peterson Pc BT 40 Truck Mounted Blower - #117</v>
          </cell>
          <cell r="E100">
            <v>38838</v>
          </cell>
          <cell r="F100">
            <v>182609</v>
          </cell>
          <cell r="G100">
            <v>0</v>
          </cell>
          <cell r="H100"/>
          <cell r="I100">
            <v>0</v>
          </cell>
          <cell r="J100">
            <v>69565.33</v>
          </cell>
          <cell r="K100">
            <v>26087</v>
          </cell>
          <cell r="L100">
            <v>95652.33</v>
          </cell>
          <cell r="M100">
            <v>86956.67</v>
          </cell>
          <cell r="N100" t="str">
            <v>S/L</v>
          </cell>
          <cell r="O100">
            <v>7</v>
          </cell>
          <cell r="P100" t="str">
            <v>Truck</v>
          </cell>
        </row>
        <row r="101">
          <cell r="A101" t="str">
            <v>VRZ.92</v>
          </cell>
          <cell r="B101">
            <v>94</v>
          </cell>
          <cell r="C101"/>
          <cell r="D101" t="str">
            <v xml:space="preserve">Airlift Seperator SS#115 for Blow Truck      </v>
          </cell>
          <cell r="E101">
            <v>38838</v>
          </cell>
          <cell r="F101">
            <v>25732</v>
          </cell>
          <cell r="G101">
            <v>0</v>
          </cell>
          <cell r="H101"/>
          <cell r="I101">
            <v>0</v>
          </cell>
          <cell r="J101">
            <v>9802.67</v>
          </cell>
          <cell r="K101">
            <v>3676</v>
          </cell>
          <cell r="L101">
            <v>13478.67</v>
          </cell>
          <cell r="M101">
            <v>12253.33</v>
          </cell>
          <cell r="N101" t="str">
            <v>S/L</v>
          </cell>
          <cell r="O101">
            <v>7</v>
          </cell>
          <cell r="P101" t="str">
            <v>Truck</v>
          </cell>
        </row>
        <row r="102">
          <cell r="A102" t="str">
            <v>VRZ.93</v>
          </cell>
          <cell r="B102">
            <v>95</v>
          </cell>
          <cell r="C102"/>
          <cell r="D102" t="str">
            <v xml:space="preserve">Sort Line Pit Concrete                       </v>
          </cell>
          <cell r="E102">
            <v>38624</v>
          </cell>
          <cell r="F102">
            <v>3600</v>
          </cell>
          <cell r="G102">
            <v>0</v>
          </cell>
          <cell r="H102"/>
          <cell r="I102">
            <v>0</v>
          </cell>
          <cell r="J102">
            <v>1671.44</v>
          </cell>
          <cell r="K102">
            <v>514.29</v>
          </cell>
          <cell r="L102">
            <v>2185.73</v>
          </cell>
          <cell r="M102">
            <v>1414.27</v>
          </cell>
          <cell r="N102" t="str">
            <v>S/L</v>
          </cell>
          <cell r="O102">
            <v>7</v>
          </cell>
          <cell r="P102" t="str">
            <v>Leasehold Improvements</v>
          </cell>
        </row>
        <row r="103">
          <cell r="A103" t="str">
            <v>VRZ.94</v>
          </cell>
          <cell r="B103">
            <v>96</v>
          </cell>
          <cell r="C103"/>
          <cell r="D103" t="str">
            <v xml:space="preserve">Uhaul Concrete Plant                         </v>
          </cell>
          <cell r="E103">
            <v>38807</v>
          </cell>
          <cell r="F103">
            <v>45750</v>
          </cell>
          <cell r="G103">
            <v>0</v>
          </cell>
          <cell r="H103"/>
          <cell r="I103">
            <v>0</v>
          </cell>
          <cell r="J103">
            <v>17973.21</v>
          </cell>
          <cell r="K103">
            <v>6535.71</v>
          </cell>
          <cell r="L103">
            <v>24508.92</v>
          </cell>
          <cell r="M103">
            <v>21241.08</v>
          </cell>
          <cell r="N103" t="str">
            <v>S/L</v>
          </cell>
          <cell r="O103">
            <v>7</v>
          </cell>
          <cell r="P103" t="str">
            <v>Leasehold Improvements</v>
          </cell>
        </row>
        <row r="104">
          <cell r="A104" t="str">
            <v>VRZ.95</v>
          </cell>
          <cell r="B104">
            <v>97</v>
          </cell>
          <cell r="C104"/>
          <cell r="D104" t="str">
            <v xml:space="preserve">56' Double Roll Gate                         </v>
          </cell>
          <cell r="E104">
            <v>38807</v>
          </cell>
          <cell r="F104">
            <v>2243</v>
          </cell>
          <cell r="G104">
            <v>0</v>
          </cell>
          <cell r="H104"/>
          <cell r="I104">
            <v>0</v>
          </cell>
          <cell r="J104">
            <v>881.18</v>
          </cell>
          <cell r="K104">
            <v>320.43</v>
          </cell>
          <cell r="L104">
            <v>1201.6099999999999</v>
          </cell>
          <cell r="M104">
            <v>1041.3900000000001</v>
          </cell>
          <cell r="N104" t="str">
            <v>S/L</v>
          </cell>
          <cell r="O104">
            <v>7</v>
          </cell>
          <cell r="P104" t="str">
            <v>Leasehold Improvements</v>
          </cell>
        </row>
        <row r="105">
          <cell r="A105" t="str">
            <v>VRZ.96</v>
          </cell>
          <cell r="B105">
            <v>98</v>
          </cell>
          <cell r="C105"/>
          <cell r="D105" t="str">
            <v xml:space="preserve">Wiring for Compost Plant Office Trailer      </v>
          </cell>
          <cell r="E105">
            <v>38898</v>
          </cell>
          <cell r="F105">
            <v>8976.09</v>
          </cell>
          <cell r="G105">
            <v>0</v>
          </cell>
          <cell r="H105"/>
          <cell r="I105">
            <v>0</v>
          </cell>
          <cell r="J105">
            <v>3205.75</v>
          </cell>
          <cell r="K105">
            <v>1282.3</v>
          </cell>
          <cell r="L105">
            <v>4488.05</v>
          </cell>
          <cell r="M105">
            <v>4488.04</v>
          </cell>
          <cell r="N105" t="str">
            <v>S/L</v>
          </cell>
          <cell r="O105">
            <v>7</v>
          </cell>
          <cell r="P105" t="str">
            <v>Leasehold Improvements</v>
          </cell>
        </row>
        <row r="106">
          <cell r="A106" t="str">
            <v>VRZ.97</v>
          </cell>
          <cell r="B106">
            <v>99</v>
          </cell>
          <cell r="C106"/>
          <cell r="D106" t="str">
            <v xml:space="preserve">Wiring for Cart-A-Way Systme                 </v>
          </cell>
          <cell r="E106">
            <v>38876</v>
          </cell>
          <cell r="F106">
            <v>7955.84</v>
          </cell>
          <cell r="G106">
            <v>0</v>
          </cell>
          <cell r="H106"/>
          <cell r="I106">
            <v>0</v>
          </cell>
          <cell r="J106">
            <v>2936.09</v>
          </cell>
          <cell r="K106">
            <v>1136.55</v>
          </cell>
          <cell r="L106">
            <v>4072.64</v>
          </cell>
          <cell r="M106">
            <v>3883.2</v>
          </cell>
          <cell r="N106" t="str">
            <v>S/L</v>
          </cell>
          <cell r="O106">
            <v>7</v>
          </cell>
          <cell r="P106" t="str">
            <v>Machines &amp; Equipment</v>
          </cell>
        </row>
        <row r="107">
          <cell r="A107" t="str">
            <v>VRZ.98</v>
          </cell>
          <cell r="B107">
            <v>100</v>
          </cell>
          <cell r="C107"/>
          <cell r="D107" t="str">
            <v xml:space="preserve">Illustrate &amp; Print RAD Mural - #117          </v>
          </cell>
          <cell r="E107">
            <v>38837</v>
          </cell>
          <cell r="F107">
            <v>7110</v>
          </cell>
          <cell r="G107">
            <v>0</v>
          </cell>
          <cell r="H107"/>
          <cell r="I107">
            <v>0</v>
          </cell>
          <cell r="J107">
            <v>2708.56</v>
          </cell>
          <cell r="K107">
            <v>1015.71</v>
          </cell>
          <cell r="L107">
            <v>3724.27</v>
          </cell>
          <cell r="M107">
            <v>3385.73</v>
          </cell>
          <cell r="N107" t="str">
            <v>S/L</v>
          </cell>
          <cell r="O107">
            <v>7</v>
          </cell>
          <cell r="P107" t="str">
            <v>Truck</v>
          </cell>
        </row>
        <row r="108">
          <cell r="A108" t="str">
            <v>VRZ.99</v>
          </cell>
          <cell r="B108">
            <v>101</v>
          </cell>
          <cell r="C108"/>
          <cell r="D108" t="str">
            <v xml:space="preserve">Blow Truck Graphics - #117                   </v>
          </cell>
          <cell r="E108">
            <v>38828</v>
          </cell>
          <cell r="F108">
            <v>8180.5</v>
          </cell>
          <cell r="G108">
            <v>0</v>
          </cell>
          <cell r="H108"/>
          <cell r="I108">
            <v>0</v>
          </cell>
          <cell r="J108">
            <v>3116.38</v>
          </cell>
          <cell r="K108">
            <v>1168.6400000000001</v>
          </cell>
          <cell r="L108">
            <v>4285.0200000000004</v>
          </cell>
          <cell r="M108">
            <v>3895.48</v>
          </cell>
          <cell r="N108" t="str">
            <v>S/L</v>
          </cell>
          <cell r="O108">
            <v>7</v>
          </cell>
          <cell r="P108" t="str">
            <v>Truck</v>
          </cell>
        </row>
        <row r="109">
          <cell r="A109" t="str">
            <v>VRZ.100</v>
          </cell>
          <cell r="B109">
            <v>102</v>
          </cell>
          <cell r="C109"/>
          <cell r="D109" t="str">
            <v>Tower/Trailer Graphics - #663, 664, 665 &amp; 666</v>
          </cell>
          <cell r="E109">
            <v>38828</v>
          </cell>
          <cell r="F109">
            <v>6101.25</v>
          </cell>
          <cell r="G109">
            <v>0</v>
          </cell>
          <cell r="H109"/>
          <cell r="I109">
            <v>0</v>
          </cell>
          <cell r="J109">
            <v>2324.29</v>
          </cell>
          <cell r="K109">
            <v>871.61</v>
          </cell>
          <cell r="L109">
            <v>3195.9</v>
          </cell>
          <cell r="M109">
            <v>2905.35</v>
          </cell>
          <cell r="N109" t="str">
            <v>S/L</v>
          </cell>
          <cell r="O109">
            <v>7</v>
          </cell>
          <cell r="P109" t="str">
            <v>Truck</v>
          </cell>
        </row>
        <row r="110">
          <cell r="A110" t="str">
            <v>VRZ.101</v>
          </cell>
          <cell r="B110">
            <v>103</v>
          </cell>
          <cell r="C110"/>
          <cell r="D110" t="str">
            <v xml:space="preserve">2007 Peterbilt 357 Blow Truck - #117         </v>
          </cell>
          <cell r="E110">
            <v>38841</v>
          </cell>
          <cell r="F110">
            <v>118690</v>
          </cell>
          <cell r="G110">
            <v>0</v>
          </cell>
          <cell r="H110"/>
          <cell r="I110">
            <v>0</v>
          </cell>
          <cell r="J110">
            <v>45215.23</v>
          </cell>
          <cell r="K110">
            <v>16955.71</v>
          </cell>
          <cell r="L110">
            <v>62170.94</v>
          </cell>
          <cell r="M110">
            <v>56519.06</v>
          </cell>
          <cell r="N110" t="str">
            <v>S/L</v>
          </cell>
          <cell r="O110">
            <v>7</v>
          </cell>
          <cell r="P110" t="str">
            <v>Truck</v>
          </cell>
        </row>
        <row r="111">
          <cell r="A111" t="str">
            <v>VRZ.102</v>
          </cell>
          <cell r="B111">
            <v>104</v>
          </cell>
          <cell r="C111"/>
          <cell r="D111" t="str">
            <v xml:space="preserve">Bark Blower Truck RAD Mural - #117           </v>
          </cell>
          <cell r="E111">
            <v>38867</v>
          </cell>
          <cell r="F111">
            <v>6000</v>
          </cell>
          <cell r="G111">
            <v>0</v>
          </cell>
          <cell r="H111"/>
          <cell r="I111">
            <v>0</v>
          </cell>
          <cell r="J111">
            <v>2214.2800000000002</v>
          </cell>
          <cell r="K111">
            <v>857.14</v>
          </cell>
          <cell r="L111">
            <v>3071.42</v>
          </cell>
          <cell r="M111">
            <v>2928.58</v>
          </cell>
          <cell r="N111" t="str">
            <v>S/L</v>
          </cell>
          <cell r="O111">
            <v>7</v>
          </cell>
          <cell r="P111" t="str">
            <v>Truck</v>
          </cell>
        </row>
        <row r="112">
          <cell r="A112" t="str">
            <v>VRZ.103</v>
          </cell>
          <cell r="B112">
            <v>105</v>
          </cell>
          <cell r="C112"/>
          <cell r="D112" t="str">
            <v xml:space="preserve">CAB Decals - #117                            </v>
          </cell>
          <cell r="E112">
            <v>38898</v>
          </cell>
          <cell r="F112">
            <v>70</v>
          </cell>
          <cell r="G112">
            <v>0</v>
          </cell>
          <cell r="H112"/>
          <cell r="I112">
            <v>0</v>
          </cell>
          <cell r="J112">
            <v>25</v>
          </cell>
          <cell r="K112">
            <v>10</v>
          </cell>
          <cell r="L112">
            <v>35</v>
          </cell>
          <cell r="M112">
            <v>35</v>
          </cell>
          <cell r="N112" t="str">
            <v>S/L</v>
          </cell>
          <cell r="O112">
            <v>7</v>
          </cell>
          <cell r="P112" t="str">
            <v>Truck</v>
          </cell>
        </row>
        <row r="113">
          <cell r="A113" t="str">
            <v>VRZ.104</v>
          </cell>
          <cell r="B113">
            <v>106</v>
          </cell>
          <cell r="C113"/>
          <cell r="D113" t="str">
            <v xml:space="preserve">Decal Entire Truck - #813                    </v>
          </cell>
          <cell r="E113">
            <v>38898</v>
          </cell>
          <cell r="F113">
            <v>270</v>
          </cell>
          <cell r="G113">
            <v>0</v>
          </cell>
          <cell r="H113"/>
          <cell r="I113">
            <v>0</v>
          </cell>
          <cell r="J113">
            <v>96.43</v>
          </cell>
          <cell r="K113">
            <v>38.57</v>
          </cell>
          <cell r="L113">
            <v>135</v>
          </cell>
          <cell r="M113">
            <v>135</v>
          </cell>
          <cell r="N113" t="str">
            <v>S/L</v>
          </cell>
          <cell r="O113">
            <v>7</v>
          </cell>
          <cell r="P113" t="str">
            <v>Truck</v>
          </cell>
        </row>
        <row r="114">
          <cell r="A114" t="str">
            <v>VRZ.105</v>
          </cell>
          <cell r="B114">
            <v>107</v>
          </cell>
          <cell r="C114"/>
          <cell r="D114" t="str">
            <v>Irrigation Installation for Cart-A-Way System</v>
          </cell>
          <cell r="E114">
            <v>38828</v>
          </cell>
          <cell r="F114">
            <v>1490</v>
          </cell>
          <cell r="G114">
            <v>0</v>
          </cell>
          <cell r="H114"/>
          <cell r="I114">
            <v>0</v>
          </cell>
          <cell r="J114">
            <v>567.62</v>
          </cell>
          <cell r="K114">
            <v>212.86</v>
          </cell>
          <cell r="L114">
            <v>780.48</v>
          </cell>
          <cell r="M114">
            <v>709.52</v>
          </cell>
          <cell r="N114" t="str">
            <v>S/L</v>
          </cell>
          <cell r="O114">
            <v>7</v>
          </cell>
          <cell r="P114" t="str">
            <v>Leasehold Improvements</v>
          </cell>
        </row>
        <row r="115">
          <cell r="A115" t="str">
            <v>VRZ.106</v>
          </cell>
          <cell r="B115">
            <v>108</v>
          </cell>
          <cell r="C115"/>
          <cell r="D115" t="str">
            <v xml:space="preserve">Wirning New Office                           </v>
          </cell>
          <cell r="E115">
            <v>38837</v>
          </cell>
          <cell r="F115">
            <v>1509</v>
          </cell>
          <cell r="G115">
            <v>0</v>
          </cell>
          <cell r="H115"/>
          <cell r="I115">
            <v>0</v>
          </cell>
          <cell r="J115">
            <v>574.85</v>
          </cell>
          <cell r="K115">
            <v>215.57</v>
          </cell>
          <cell r="L115">
            <v>790.42</v>
          </cell>
          <cell r="M115">
            <v>718.58</v>
          </cell>
          <cell r="N115" t="str">
            <v>S/L</v>
          </cell>
          <cell r="O115">
            <v>7</v>
          </cell>
          <cell r="P115" t="str">
            <v>Leasehold Improvements</v>
          </cell>
        </row>
        <row r="116">
          <cell r="A116" t="str">
            <v>VRZ.107</v>
          </cell>
          <cell r="B116">
            <v>109</v>
          </cell>
          <cell r="C116"/>
          <cell r="D116" t="str">
            <v xml:space="preserve">2006 GMC Sierra Pickup - #813                </v>
          </cell>
          <cell r="E116">
            <v>38898</v>
          </cell>
          <cell r="F116">
            <v>29144.5</v>
          </cell>
          <cell r="G116">
            <v>0</v>
          </cell>
          <cell r="H116"/>
          <cell r="I116">
            <v>0</v>
          </cell>
          <cell r="J116">
            <v>10408.75</v>
          </cell>
          <cell r="K116">
            <v>4163.5</v>
          </cell>
          <cell r="L116">
            <v>14572.25</v>
          </cell>
          <cell r="M116">
            <v>14572.25</v>
          </cell>
          <cell r="N116" t="str">
            <v>S/L</v>
          </cell>
          <cell r="O116">
            <v>7</v>
          </cell>
          <cell r="P116" t="str">
            <v>Truck</v>
          </cell>
        </row>
        <row r="117">
          <cell r="A117" t="str">
            <v>VRZ.108</v>
          </cell>
          <cell r="B117">
            <v>110</v>
          </cell>
          <cell r="C117"/>
          <cell r="D117" t="str">
            <v xml:space="preserve">Air System                                   </v>
          </cell>
          <cell r="E117">
            <v>39172</v>
          </cell>
          <cell r="F117">
            <v>281.37</v>
          </cell>
          <cell r="G117">
            <v>0</v>
          </cell>
          <cell r="H117"/>
          <cell r="I117">
            <v>0</v>
          </cell>
          <cell r="J117">
            <v>70.349999999999994</v>
          </cell>
          <cell r="K117">
            <v>40.200000000000003</v>
          </cell>
          <cell r="L117">
            <v>110.55</v>
          </cell>
          <cell r="M117">
            <v>170.82</v>
          </cell>
          <cell r="N117" t="str">
            <v>S/L</v>
          </cell>
          <cell r="O117">
            <v>7</v>
          </cell>
          <cell r="P117" t="str">
            <v>Machines &amp; Equipment</v>
          </cell>
        </row>
        <row r="118">
          <cell r="A118" t="str">
            <v>VRZ.109</v>
          </cell>
          <cell r="B118">
            <v>111</v>
          </cell>
          <cell r="C118"/>
          <cell r="D118" t="str">
            <v xml:space="preserve">Air Compressor                               </v>
          </cell>
          <cell r="E118">
            <v>39183</v>
          </cell>
          <cell r="F118">
            <v>3334.22</v>
          </cell>
          <cell r="G118">
            <v>0</v>
          </cell>
          <cell r="H118"/>
          <cell r="I118">
            <v>0</v>
          </cell>
          <cell r="J118">
            <v>833.56</v>
          </cell>
          <cell r="K118">
            <v>476.32</v>
          </cell>
          <cell r="L118">
            <v>1309.8800000000001</v>
          </cell>
          <cell r="M118">
            <v>2024.34</v>
          </cell>
          <cell r="N118" t="str">
            <v>S/L</v>
          </cell>
          <cell r="O118">
            <v>7</v>
          </cell>
          <cell r="P118" t="str">
            <v>Machines &amp; Equipment</v>
          </cell>
        </row>
        <row r="119">
          <cell r="A119" t="str">
            <v>VRZ.110</v>
          </cell>
          <cell r="B119">
            <v>112</v>
          </cell>
          <cell r="C119"/>
          <cell r="D119" t="str">
            <v xml:space="preserve">2007 Komatsu Wheel Loader                    </v>
          </cell>
          <cell r="E119">
            <v>39197</v>
          </cell>
          <cell r="F119">
            <v>59568</v>
          </cell>
          <cell r="G119">
            <v>0</v>
          </cell>
          <cell r="H119"/>
          <cell r="I119">
            <v>0</v>
          </cell>
          <cell r="J119">
            <v>14182.85</v>
          </cell>
          <cell r="K119">
            <v>8509.7099999999991</v>
          </cell>
          <cell r="L119">
            <v>22692.560000000001</v>
          </cell>
          <cell r="M119">
            <v>36875.440000000002</v>
          </cell>
          <cell r="N119" t="str">
            <v>S/L</v>
          </cell>
          <cell r="O119">
            <v>7</v>
          </cell>
          <cell r="P119" t="str">
            <v>Machines &amp; Equipment</v>
          </cell>
        </row>
        <row r="120">
          <cell r="A120" t="str">
            <v>VRZ.111</v>
          </cell>
          <cell r="B120">
            <v>113</v>
          </cell>
          <cell r="C120"/>
          <cell r="D120" t="str">
            <v xml:space="preserve">2001 Peterbilt 320 Truck - #120              </v>
          </cell>
          <cell r="E120">
            <v>39199</v>
          </cell>
          <cell r="F120">
            <v>72000</v>
          </cell>
          <cell r="G120">
            <v>0</v>
          </cell>
          <cell r="H120"/>
          <cell r="I120">
            <v>0</v>
          </cell>
          <cell r="J120">
            <v>17142.849999999999</v>
          </cell>
          <cell r="K120">
            <v>10285.709999999999</v>
          </cell>
          <cell r="L120">
            <v>27428.560000000001</v>
          </cell>
          <cell r="M120">
            <v>44571.44</v>
          </cell>
          <cell r="N120" t="str">
            <v>S/L</v>
          </cell>
          <cell r="O120">
            <v>7</v>
          </cell>
          <cell r="P120" t="str">
            <v>Truck</v>
          </cell>
        </row>
        <row r="121">
          <cell r="A121" t="str">
            <v>VRZ.112</v>
          </cell>
          <cell r="B121">
            <v>114</v>
          </cell>
          <cell r="C121"/>
          <cell r="D121" t="str">
            <v xml:space="preserve">Alemite 50 Pump, 50ft Reel &amp; Hose H.P.       </v>
          </cell>
          <cell r="E121">
            <v>39226</v>
          </cell>
          <cell r="F121">
            <v>1195.27</v>
          </cell>
          <cell r="G121">
            <v>0</v>
          </cell>
          <cell r="H121"/>
          <cell r="I121">
            <v>0</v>
          </cell>
          <cell r="J121">
            <v>270.36</v>
          </cell>
          <cell r="K121">
            <v>170.75</v>
          </cell>
          <cell r="L121">
            <v>441.11</v>
          </cell>
          <cell r="M121">
            <v>754.16</v>
          </cell>
          <cell r="N121" t="str">
            <v>S/L</v>
          </cell>
          <cell r="O121">
            <v>7</v>
          </cell>
          <cell r="P121" t="str">
            <v>Machines &amp; Equipment</v>
          </cell>
        </row>
        <row r="122">
          <cell r="A122" t="str">
            <v>VRZ.113</v>
          </cell>
          <cell r="B122">
            <v>115</v>
          </cell>
          <cell r="C122"/>
          <cell r="D122" t="str">
            <v xml:space="preserve">Parts - #120                                 </v>
          </cell>
          <cell r="E122">
            <v>39232</v>
          </cell>
          <cell r="F122">
            <v>1569.36</v>
          </cell>
          <cell r="G122">
            <v>0</v>
          </cell>
          <cell r="H122"/>
          <cell r="I122">
            <v>0</v>
          </cell>
          <cell r="J122">
            <v>354.97</v>
          </cell>
          <cell r="K122">
            <v>224.19</v>
          </cell>
          <cell r="L122">
            <v>579.16</v>
          </cell>
          <cell r="M122">
            <v>990.2</v>
          </cell>
          <cell r="N122" t="str">
            <v>S/L</v>
          </cell>
          <cell r="O122">
            <v>7</v>
          </cell>
          <cell r="P122" t="str">
            <v>Truck</v>
          </cell>
        </row>
        <row r="123">
          <cell r="A123" t="str">
            <v>VRZ.114</v>
          </cell>
          <cell r="B123">
            <v>116</v>
          </cell>
          <cell r="C123"/>
          <cell r="D123" t="str">
            <v xml:space="preserve">Tires &amp; Wheels - #120                        </v>
          </cell>
          <cell r="E123">
            <v>39261</v>
          </cell>
          <cell r="F123">
            <v>2728.3</v>
          </cell>
          <cell r="G123">
            <v>0</v>
          </cell>
          <cell r="H123"/>
          <cell r="I123">
            <v>0</v>
          </cell>
          <cell r="J123">
            <v>584.64</v>
          </cell>
          <cell r="K123">
            <v>389.76</v>
          </cell>
          <cell r="L123">
            <v>974.4</v>
          </cell>
          <cell r="M123">
            <v>1753.9</v>
          </cell>
          <cell r="N123" t="str">
            <v>S/L</v>
          </cell>
          <cell r="O123">
            <v>7</v>
          </cell>
          <cell r="P123" t="str">
            <v>Truck</v>
          </cell>
        </row>
        <row r="124">
          <cell r="A124" t="str">
            <v>VRZ.115</v>
          </cell>
          <cell r="B124">
            <v>117</v>
          </cell>
          <cell r="C124"/>
          <cell r="D124" t="str">
            <v xml:space="preserve">Sweeper and Trailer                          </v>
          </cell>
          <cell r="E124">
            <v>39287</v>
          </cell>
          <cell r="F124">
            <v>11000</v>
          </cell>
          <cell r="G124">
            <v>0</v>
          </cell>
          <cell r="H124"/>
          <cell r="I124">
            <v>0</v>
          </cell>
          <cell r="J124">
            <v>2226.19</v>
          </cell>
          <cell r="K124">
            <v>1571.43</v>
          </cell>
          <cell r="L124">
            <v>3797.62</v>
          </cell>
          <cell r="M124">
            <v>7202.38</v>
          </cell>
          <cell r="N124" t="str">
            <v>S/L</v>
          </cell>
          <cell r="O124">
            <v>7</v>
          </cell>
          <cell r="P124" t="str">
            <v>Machines &amp; Equipment</v>
          </cell>
        </row>
        <row r="125">
          <cell r="A125" t="str">
            <v>VRZ.116</v>
          </cell>
          <cell r="B125">
            <v>118</v>
          </cell>
          <cell r="C125"/>
          <cell r="D125" t="str">
            <v xml:space="preserve">Paint Dump Truck - #120                      </v>
          </cell>
          <cell r="E125">
            <v>39274</v>
          </cell>
          <cell r="F125">
            <v>6450.33</v>
          </cell>
          <cell r="G125">
            <v>0</v>
          </cell>
          <cell r="H125"/>
          <cell r="I125">
            <v>0</v>
          </cell>
          <cell r="J125">
            <v>1382.22</v>
          </cell>
          <cell r="K125">
            <v>921.48</v>
          </cell>
          <cell r="L125">
            <v>2303.6999999999998</v>
          </cell>
          <cell r="M125">
            <v>4146.63</v>
          </cell>
          <cell r="N125" t="str">
            <v>S/L</v>
          </cell>
          <cell r="O125">
            <v>7</v>
          </cell>
          <cell r="P125" t="str">
            <v>Truck</v>
          </cell>
        </row>
        <row r="126">
          <cell r="A126" t="str">
            <v>VRZ.117</v>
          </cell>
          <cell r="B126">
            <v>119</v>
          </cell>
          <cell r="C126"/>
          <cell r="D126" t="str">
            <v xml:space="preserve">Roll Rite Tarper Assembly - #120             </v>
          </cell>
          <cell r="E126">
            <v>39276</v>
          </cell>
          <cell r="F126">
            <v>4290</v>
          </cell>
          <cell r="G126">
            <v>0</v>
          </cell>
          <cell r="H126"/>
          <cell r="I126">
            <v>0</v>
          </cell>
          <cell r="J126">
            <v>919.29</v>
          </cell>
          <cell r="K126">
            <v>612.86</v>
          </cell>
          <cell r="L126">
            <v>1532.15</v>
          </cell>
          <cell r="M126">
            <v>2757.85</v>
          </cell>
          <cell r="N126" t="str">
            <v>S/L</v>
          </cell>
          <cell r="O126">
            <v>7</v>
          </cell>
          <cell r="P126" t="str">
            <v>Truck</v>
          </cell>
        </row>
        <row r="127">
          <cell r="A127" t="str">
            <v>VRZ.118</v>
          </cell>
          <cell r="B127">
            <v>120</v>
          </cell>
          <cell r="C127"/>
          <cell r="D127" t="str">
            <v xml:space="preserve">Chain Belt for Baler Infeed                  </v>
          </cell>
          <cell r="E127">
            <v>39386</v>
          </cell>
          <cell r="F127">
            <v>46403.75</v>
          </cell>
          <cell r="G127">
            <v>0</v>
          </cell>
          <cell r="H127"/>
          <cell r="I127">
            <v>0</v>
          </cell>
          <cell r="J127">
            <v>7733.96</v>
          </cell>
          <cell r="K127">
            <v>6629.11</v>
          </cell>
          <cell r="L127">
            <v>14363.07</v>
          </cell>
          <cell r="M127">
            <v>32040.68</v>
          </cell>
          <cell r="N127" t="str">
            <v>S/L</v>
          </cell>
          <cell r="O127">
            <v>7</v>
          </cell>
          <cell r="P127" t="str">
            <v>Machines &amp; Equipment</v>
          </cell>
        </row>
        <row r="128">
          <cell r="A128" t="str">
            <v>VRZ.119</v>
          </cell>
          <cell r="B128">
            <v>121</v>
          </cell>
          <cell r="C128"/>
          <cell r="D128" t="str">
            <v xml:space="preserve">2 - 30yd Rolloff Boxes W/ Center Gate        </v>
          </cell>
          <cell r="E128">
            <v>39321</v>
          </cell>
          <cell r="F128">
            <v>10470</v>
          </cell>
          <cell r="G128">
            <v>0</v>
          </cell>
          <cell r="H128"/>
          <cell r="I128">
            <v>0</v>
          </cell>
          <cell r="J128">
            <v>1396</v>
          </cell>
          <cell r="K128">
            <v>1047</v>
          </cell>
          <cell r="L128">
            <v>2443</v>
          </cell>
          <cell r="M128">
            <v>8027</v>
          </cell>
          <cell r="N128" t="str">
            <v>S/L</v>
          </cell>
          <cell r="O128">
            <v>10</v>
          </cell>
          <cell r="P128" t="str">
            <v>Drop Boxes</v>
          </cell>
        </row>
        <row r="129">
          <cell r="A129" t="str">
            <v>VRZ.120</v>
          </cell>
          <cell r="B129">
            <v>122</v>
          </cell>
          <cell r="C129"/>
          <cell r="D129" t="str">
            <v xml:space="preserve">1998 Steco Trailer - #656                    </v>
          </cell>
          <cell r="E129">
            <v>39352</v>
          </cell>
          <cell r="F129">
            <v>30000</v>
          </cell>
          <cell r="G129">
            <v>0</v>
          </cell>
          <cell r="H129"/>
          <cell r="I129">
            <v>0</v>
          </cell>
          <cell r="J129">
            <v>5357.14</v>
          </cell>
          <cell r="K129">
            <v>4285.71</v>
          </cell>
          <cell r="L129">
            <v>9642.85</v>
          </cell>
          <cell r="M129">
            <v>20357.150000000001</v>
          </cell>
          <cell r="N129" t="str">
            <v>S/L</v>
          </cell>
          <cell r="O129">
            <v>7</v>
          </cell>
          <cell r="P129" t="str">
            <v>Truck</v>
          </cell>
        </row>
        <row r="130">
          <cell r="A130" t="str">
            <v>VRZ.121</v>
          </cell>
          <cell r="B130">
            <v>123</v>
          </cell>
          <cell r="C130"/>
          <cell r="D130" t="str">
            <v xml:space="preserve">Baler Gib-Bars                               </v>
          </cell>
          <cell r="E130">
            <v>39378</v>
          </cell>
          <cell r="F130">
            <v>4722.88</v>
          </cell>
          <cell r="G130">
            <v>0</v>
          </cell>
          <cell r="H130"/>
          <cell r="I130">
            <v>0</v>
          </cell>
          <cell r="J130">
            <v>787.15</v>
          </cell>
          <cell r="K130">
            <v>674.7</v>
          </cell>
          <cell r="L130">
            <v>1461.85</v>
          </cell>
          <cell r="M130">
            <v>3261.03</v>
          </cell>
          <cell r="N130" t="str">
            <v>S/L</v>
          </cell>
          <cell r="O130">
            <v>7</v>
          </cell>
          <cell r="P130" t="str">
            <v>Machines &amp; Equipment</v>
          </cell>
        </row>
        <row r="131">
          <cell r="A131" t="str">
            <v>VRZ.122</v>
          </cell>
          <cell r="B131">
            <v>124</v>
          </cell>
          <cell r="C131"/>
          <cell r="D131" t="str">
            <v>Deposit $5468.33- AG 100 LS delivered 1/16/08</v>
          </cell>
          <cell r="E131">
            <v>39402</v>
          </cell>
          <cell r="F131">
            <v>0</v>
          </cell>
          <cell r="G131">
            <v>0</v>
          </cell>
          <cell r="H131"/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 t="str">
            <v>Memo</v>
          </cell>
          <cell r="O131">
            <v>0</v>
          </cell>
          <cell r="P131" t="str">
            <v>Machines &amp; Equipment</v>
          </cell>
        </row>
        <row r="132">
          <cell r="A132" t="str">
            <v>VRZ.123</v>
          </cell>
          <cell r="B132">
            <v>125</v>
          </cell>
          <cell r="C132"/>
          <cell r="D132" t="str">
            <v xml:space="preserve">Camera System                                </v>
          </cell>
          <cell r="E132">
            <v>39398</v>
          </cell>
          <cell r="F132">
            <v>17089</v>
          </cell>
          <cell r="G132">
            <v>0</v>
          </cell>
          <cell r="H132"/>
          <cell r="I132">
            <v>0</v>
          </cell>
          <cell r="J132">
            <v>2848.17</v>
          </cell>
          <cell r="K132">
            <v>2441.29</v>
          </cell>
          <cell r="L132">
            <v>5289.46</v>
          </cell>
          <cell r="M132">
            <v>11799.54</v>
          </cell>
          <cell r="N132" t="str">
            <v>S/L</v>
          </cell>
          <cell r="O132">
            <v>7</v>
          </cell>
          <cell r="P132" t="str">
            <v>Machines &amp; Equipment</v>
          </cell>
        </row>
        <row r="133">
          <cell r="A133" t="str">
            <v>VRZ.124</v>
          </cell>
          <cell r="B133">
            <v>126</v>
          </cell>
          <cell r="C133"/>
          <cell r="D133" t="str">
            <v xml:space="preserve">Paint Hook Truck - #120                      </v>
          </cell>
          <cell r="E133">
            <v>39398</v>
          </cell>
          <cell r="F133">
            <v>3874</v>
          </cell>
          <cell r="G133">
            <v>0</v>
          </cell>
          <cell r="H133"/>
          <cell r="I133">
            <v>0</v>
          </cell>
          <cell r="J133">
            <v>645.66999999999996</v>
          </cell>
          <cell r="K133">
            <v>553.42999999999995</v>
          </cell>
          <cell r="L133">
            <v>1199.0999999999999</v>
          </cell>
          <cell r="M133">
            <v>2674.9</v>
          </cell>
          <cell r="N133" t="str">
            <v>S/L</v>
          </cell>
          <cell r="O133">
            <v>7</v>
          </cell>
          <cell r="P133" t="str">
            <v>Truck</v>
          </cell>
        </row>
        <row r="134">
          <cell r="A134" t="str">
            <v>VRZ.125</v>
          </cell>
          <cell r="B134">
            <v>127</v>
          </cell>
          <cell r="C134"/>
          <cell r="D134" t="str">
            <v xml:space="preserve">AG100 LS Spreader                            </v>
          </cell>
          <cell r="E134">
            <v>39463</v>
          </cell>
          <cell r="F134">
            <v>17505</v>
          </cell>
          <cell r="G134">
            <v>0</v>
          </cell>
          <cell r="H134"/>
          <cell r="I134">
            <v>0</v>
          </cell>
          <cell r="J134">
            <v>2292.3200000000002</v>
          </cell>
          <cell r="K134">
            <v>2500.71</v>
          </cell>
          <cell r="L134">
            <v>4793.03</v>
          </cell>
          <cell r="M134">
            <v>12711.97</v>
          </cell>
          <cell r="N134" t="str">
            <v>S/L</v>
          </cell>
          <cell r="O134">
            <v>7</v>
          </cell>
          <cell r="P134" t="str">
            <v>Machines &amp; Equipment</v>
          </cell>
        </row>
        <row r="135">
          <cell r="A135" t="str">
            <v>VRZ.126</v>
          </cell>
          <cell r="B135">
            <v>128</v>
          </cell>
          <cell r="C135"/>
          <cell r="D135" t="str">
            <v xml:space="preserve">Rollout Bucket                               </v>
          </cell>
          <cell r="E135">
            <v>39500</v>
          </cell>
          <cell r="F135">
            <v>23785</v>
          </cell>
          <cell r="G135">
            <v>0</v>
          </cell>
          <cell r="H135"/>
          <cell r="I135">
            <v>0</v>
          </cell>
          <cell r="J135">
            <v>2831.55</v>
          </cell>
          <cell r="K135">
            <v>3397.86</v>
          </cell>
          <cell r="L135">
            <v>6229.41</v>
          </cell>
          <cell r="M135">
            <v>17555.59</v>
          </cell>
          <cell r="N135" t="str">
            <v>S/L</v>
          </cell>
          <cell r="O135">
            <v>7</v>
          </cell>
          <cell r="P135" t="str">
            <v>Machines &amp; Equipment</v>
          </cell>
        </row>
        <row r="136">
          <cell r="A136" t="str">
            <v>VRZ.127</v>
          </cell>
          <cell r="B136">
            <v>129</v>
          </cell>
          <cell r="C136"/>
          <cell r="D136" t="str">
            <v xml:space="preserve">Overhaul Radiator - #717                     </v>
          </cell>
          <cell r="E136">
            <v>39563</v>
          </cell>
          <cell r="F136">
            <v>275.95</v>
          </cell>
          <cell r="G136">
            <v>0</v>
          </cell>
          <cell r="H136"/>
          <cell r="I136">
            <v>0</v>
          </cell>
          <cell r="J136">
            <v>26.28</v>
          </cell>
          <cell r="K136">
            <v>39.42</v>
          </cell>
          <cell r="L136">
            <v>65.7</v>
          </cell>
          <cell r="M136">
            <v>210.25</v>
          </cell>
          <cell r="N136" t="str">
            <v>S/L</v>
          </cell>
          <cell r="O136">
            <v>7</v>
          </cell>
          <cell r="P136" t="str">
            <v>Truck</v>
          </cell>
        </row>
        <row r="137">
          <cell r="A137" t="str">
            <v>VRZ.128</v>
          </cell>
          <cell r="B137">
            <v>130</v>
          </cell>
          <cell r="C137"/>
          <cell r="D137" t="str">
            <v xml:space="preserve">In-frame Engine - #104                       </v>
          </cell>
          <cell r="E137">
            <v>39568</v>
          </cell>
          <cell r="F137">
            <v>17558.29</v>
          </cell>
          <cell r="G137">
            <v>0</v>
          </cell>
          <cell r="H137"/>
          <cell r="I137">
            <v>0</v>
          </cell>
          <cell r="J137">
            <v>1672.22</v>
          </cell>
          <cell r="K137">
            <v>2508.33</v>
          </cell>
          <cell r="L137">
            <v>4180.55</v>
          </cell>
          <cell r="M137">
            <v>13377.74</v>
          </cell>
          <cell r="N137" t="str">
            <v>S/L</v>
          </cell>
          <cell r="O137">
            <v>7</v>
          </cell>
          <cell r="P137" t="str">
            <v>Truck</v>
          </cell>
        </row>
        <row r="138">
          <cell r="A138" t="str">
            <v>VRZ.129</v>
          </cell>
          <cell r="B138">
            <v>131</v>
          </cell>
          <cell r="C138"/>
          <cell r="D138" t="str">
            <v xml:space="preserve">In-frame Engine - #717                       </v>
          </cell>
          <cell r="E138">
            <v>39568</v>
          </cell>
          <cell r="F138">
            <v>4858.45</v>
          </cell>
          <cell r="G138">
            <v>0</v>
          </cell>
          <cell r="H138"/>
          <cell r="I138">
            <v>0</v>
          </cell>
          <cell r="J138">
            <v>462.71</v>
          </cell>
          <cell r="K138">
            <v>694.06</v>
          </cell>
          <cell r="L138">
            <v>1156.77</v>
          </cell>
          <cell r="M138">
            <v>3701.68</v>
          </cell>
          <cell r="N138" t="str">
            <v>S/L</v>
          </cell>
          <cell r="O138">
            <v>7</v>
          </cell>
          <cell r="P138" t="str">
            <v>Truck</v>
          </cell>
        </row>
        <row r="139">
          <cell r="A139" t="str">
            <v>VRZ.130</v>
          </cell>
          <cell r="B139">
            <v>132</v>
          </cell>
          <cell r="C139"/>
          <cell r="D139" t="str">
            <v xml:space="preserve">IMAC Rollout Bucket                          </v>
          </cell>
          <cell r="E139">
            <v>39597</v>
          </cell>
          <cell r="F139">
            <v>24985</v>
          </cell>
          <cell r="G139">
            <v>0</v>
          </cell>
          <cell r="H139"/>
          <cell r="I139">
            <v>0</v>
          </cell>
          <cell r="J139">
            <v>2082.08</v>
          </cell>
          <cell r="K139">
            <v>3569.29</v>
          </cell>
          <cell r="L139">
            <v>5651.37</v>
          </cell>
          <cell r="M139">
            <v>19333.63</v>
          </cell>
          <cell r="N139" t="str">
            <v>S/L</v>
          </cell>
          <cell r="O139">
            <v>7</v>
          </cell>
          <cell r="P139" t="str">
            <v>Machines &amp; Equipment</v>
          </cell>
        </row>
        <row r="140">
          <cell r="A140" t="str">
            <v>VRZ.131</v>
          </cell>
          <cell r="B140">
            <v>133</v>
          </cell>
          <cell r="C140"/>
          <cell r="D140" t="str">
            <v xml:space="preserve">1985 Peterbilt - #403 Coast                  </v>
          </cell>
          <cell r="E140">
            <v>39753</v>
          </cell>
          <cell r="F140">
            <v>6500</v>
          </cell>
          <cell r="G140">
            <v>0</v>
          </cell>
          <cell r="H140"/>
          <cell r="I140">
            <v>0</v>
          </cell>
          <cell r="J140">
            <v>154.76</v>
          </cell>
          <cell r="K140">
            <v>928.57</v>
          </cell>
          <cell r="L140">
            <v>1083.33</v>
          </cell>
          <cell r="M140">
            <v>5416.67</v>
          </cell>
          <cell r="N140" t="str">
            <v>S/L</v>
          </cell>
          <cell r="O140">
            <v>7</v>
          </cell>
          <cell r="P140" t="str">
            <v>Truck</v>
          </cell>
        </row>
        <row r="141">
          <cell r="A141" t="str">
            <v>VRZ.132</v>
          </cell>
          <cell r="B141">
            <v>134</v>
          </cell>
          <cell r="C141"/>
          <cell r="D141" t="str">
            <v xml:space="preserve">1999 Komatsu  Engine Replacement - #717      </v>
          </cell>
          <cell r="E141">
            <v>39855</v>
          </cell>
          <cell r="F141">
            <v>25689.01</v>
          </cell>
          <cell r="G141">
            <v>0</v>
          </cell>
          <cell r="H141" t="str">
            <v>c</v>
          </cell>
          <cell r="I141">
            <v>0</v>
          </cell>
          <cell r="J141">
            <v>0</v>
          </cell>
          <cell r="K141">
            <v>3364.04</v>
          </cell>
          <cell r="L141">
            <v>3364.04</v>
          </cell>
          <cell r="M141">
            <v>22324.97</v>
          </cell>
          <cell r="N141" t="str">
            <v>S/L</v>
          </cell>
          <cell r="O141">
            <v>7</v>
          </cell>
          <cell r="P141" t="str">
            <v>Machines &amp; Equipment</v>
          </cell>
        </row>
        <row r="142">
          <cell r="A142" t="str">
            <v>VRZ.133</v>
          </cell>
          <cell r="B142">
            <v>135</v>
          </cell>
          <cell r="C142"/>
          <cell r="D142" t="str">
            <v xml:space="preserve">Reman Engine - #717                          </v>
          </cell>
          <cell r="E142">
            <v>40038</v>
          </cell>
          <cell r="F142">
            <v>10800</v>
          </cell>
          <cell r="G142">
            <v>0</v>
          </cell>
          <cell r="H142" t="str">
            <v>c</v>
          </cell>
          <cell r="I142">
            <v>0</v>
          </cell>
          <cell r="J142">
            <v>0</v>
          </cell>
          <cell r="K142">
            <v>642.86</v>
          </cell>
          <cell r="L142">
            <v>642.86</v>
          </cell>
          <cell r="M142">
            <v>10157.14</v>
          </cell>
          <cell r="N142" t="str">
            <v>S/L</v>
          </cell>
          <cell r="O142">
            <v>7</v>
          </cell>
          <cell r="P142" t="str">
            <v>Truck</v>
          </cell>
        </row>
        <row r="143">
          <cell r="A143" t="str">
            <v>VRZ.134</v>
          </cell>
          <cell r="B143">
            <v>136</v>
          </cell>
          <cell r="C143"/>
          <cell r="D143" t="str">
            <v xml:space="preserve">Forklift Transmission                        </v>
          </cell>
          <cell r="E143">
            <v>40147</v>
          </cell>
          <cell r="F143">
            <v>4001.85</v>
          </cell>
          <cell r="G143">
            <v>0</v>
          </cell>
          <cell r="H143" t="str">
            <v>c</v>
          </cell>
          <cell r="I143">
            <v>0</v>
          </cell>
          <cell r="J143">
            <v>0</v>
          </cell>
          <cell r="K143">
            <v>47.64</v>
          </cell>
          <cell r="L143">
            <v>47.64</v>
          </cell>
          <cell r="M143">
            <v>3954.21</v>
          </cell>
          <cell r="N143" t="str">
            <v>S/L</v>
          </cell>
          <cell r="O143">
            <v>7</v>
          </cell>
          <cell r="P143" t="str">
            <v>Machines &amp; Equipment</v>
          </cell>
        </row>
      </sheetData>
      <sheetData sheetId="12"/>
      <sheetData sheetId="13"/>
      <sheetData sheetId="14">
        <row r="9">
          <cell r="K9">
            <v>0</v>
          </cell>
        </row>
      </sheetData>
      <sheetData sheetId="15"/>
      <sheetData sheetId="16">
        <row r="1">
          <cell r="B1" t="str">
            <v>09080  NW GREENLANDS INC (NAME CHANGE- YVMRF)</v>
          </cell>
        </row>
      </sheetData>
      <sheetData sheetId="17"/>
      <sheetData sheetId="18"/>
      <sheetData sheetId="19">
        <row r="9">
          <cell r="K9">
            <v>0</v>
          </cell>
        </row>
      </sheetData>
      <sheetData sheetId="20"/>
      <sheetData sheetId="21">
        <row r="1">
          <cell r="B1" t="str">
            <v>09080  NW GREENLANDS INC (NAME CHANGE- YVMRF)</v>
          </cell>
        </row>
      </sheetData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ate Sheets"/>
      <sheetName val="Rate Calculation"/>
      <sheetName val="Net Revenue Retained"/>
      <sheetName val="Total Expenses"/>
      <sheetName val="Expenses by LOB"/>
      <sheetName val="PR.1"/>
      <sheetName val="PR.2"/>
      <sheetName val="PR.3"/>
      <sheetName val="PR.4"/>
      <sheetName val="PR.5"/>
      <sheetName val="AD.1"/>
      <sheetName val="AD.2"/>
      <sheetName val="AD.3"/>
      <sheetName val="AD.4"/>
      <sheetName val="AD.5"/>
      <sheetName val="AD.6"/>
      <sheetName val="AD.7"/>
      <sheetName val="AD.8"/>
      <sheetName val="AD.9"/>
      <sheetName val="OPEX.1"/>
      <sheetName val="OPEX.2 &amp; OPEX.7"/>
      <sheetName val="OPEX.2.A"/>
      <sheetName val="OPEX.3"/>
      <sheetName val="OPEX.4"/>
      <sheetName val="OPEX.5"/>
      <sheetName val="OPEX.6"/>
      <sheetName val="OPEX.7.A"/>
      <sheetName val="OPEX.8"/>
      <sheetName val="OPEX.9"/>
      <sheetName val="OPEX.10"/>
      <sheetName val="OPEX.11"/>
      <sheetName val="OPEX.12"/>
      <sheetName val="OPEX.13"/>
      <sheetName val="OPEX.14"/>
      <sheetName val="OPEX.15"/>
      <sheetName val="OPEX.16"/>
      <sheetName val="OPEX.17"/>
      <sheetName val="OPEX.18"/>
      <sheetName val="OTR.1"/>
      <sheetName val="OTR.2"/>
    </sheetNames>
    <sheetDataSet>
      <sheetData sheetId="0"/>
      <sheetData sheetId="1"/>
      <sheetData sheetId="2">
        <row r="5">
          <cell r="A5" t="str">
            <v xml:space="preserve">Residential </v>
          </cell>
        </row>
        <row r="6">
          <cell r="A6" t="str">
            <v xml:space="preserve">Apartment </v>
          </cell>
        </row>
        <row r="7">
          <cell r="A7" t="str">
            <v>Commercial</v>
          </cell>
        </row>
        <row r="8">
          <cell r="A8" t="str">
            <v>Commercial Compactors</v>
          </cell>
        </row>
        <row r="9">
          <cell r="A9" t="str">
            <v xml:space="preserve">Debris Box </v>
          </cell>
        </row>
      </sheetData>
      <sheetData sheetId="3">
        <row r="5">
          <cell r="A5" t="str">
            <v xml:space="preserve">  Payroll                     </v>
          </cell>
        </row>
        <row r="6">
          <cell r="A6" t="str">
            <v xml:space="preserve">  Payroll Taxes               </v>
          </cell>
        </row>
        <row r="7">
          <cell r="A7" t="str">
            <v xml:space="preserve">  Pension                     </v>
          </cell>
        </row>
        <row r="8">
          <cell r="A8" t="str">
            <v xml:space="preserve">  Health Insurance            </v>
          </cell>
        </row>
        <row r="9">
          <cell r="A9" t="str">
            <v xml:space="preserve">  Workers Compensation        </v>
          </cell>
        </row>
        <row r="11">
          <cell r="A11" t="str">
            <v xml:space="preserve">  Corporate Allocations</v>
          </cell>
        </row>
        <row r="12">
          <cell r="A12" t="str">
            <v xml:space="preserve">  Bad Debt                    </v>
          </cell>
        </row>
        <row r="13">
          <cell r="A13" t="str">
            <v xml:space="preserve">  O/S Billing Services        </v>
          </cell>
        </row>
        <row r="14">
          <cell r="A14" t="str">
            <v xml:space="preserve">  Office               </v>
          </cell>
        </row>
        <row r="15">
          <cell r="A15" t="str">
            <v xml:space="preserve">  Postage                     </v>
          </cell>
        </row>
        <row r="16">
          <cell r="A16" t="str">
            <v xml:space="preserve">  Professional Services       </v>
          </cell>
        </row>
        <row r="17">
          <cell r="A17" t="str">
            <v xml:space="preserve">  Security &amp; Janitorial       </v>
          </cell>
        </row>
        <row r="18">
          <cell r="A18" t="str">
            <v xml:space="preserve">  Taxes                       </v>
          </cell>
        </row>
        <row r="19">
          <cell r="A19" t="str">
            <v xml:space="preserve">  Telephone                   </v>
          </cell>
        </row>
        <row r="21">
          <cell r="A21" t="str">
            <v xml:space="preserve">  Building &amp; Facility Repair    </v>
          </cell>
        </row>
        <row r="22">
          <cell r="A22" t="str">
            <v xml:space="preserve">  Depreciation</v>
          </cell>
        </row>
        <row r="23">
          <cell r="A23" t="str">
            <v xml:space="preserve">  Freight </v>
          </cell>
        </row>
        <row r="24">
          <cell r="A24" t="str">
            <v xml:space="preserve">  Fuel</v>
          </cell>
        </row>
        <row r="25">
          <cell r="A25" t="str">
            <v xml:space="preserve">  I/C Disposal             </v>
          </cell>
        </row>
        <row r="26">
          <cell r="A26" t="str">
            <v xml:space="preserve">  I/C Processing </v>
          </cell>
        </row>
        <row r="27">
          <cell r="A27" t="str">
            <v xml:space="preserve">  Lease </v>
          </cell>
        </row>
        <row r="28">
          <cell r="A28" t="str">
            <v xml:space="preserve">  Liability Insurance         </v>
          </cell>
        </row>
        <row r="29">
          <cell r="A29" t="str">
            <v xml:space="preserve">  Licenses &amp; Permits        </v>
          </cell>
        </row>
        <row r="30">
          <cell r="A30" t="str">
            <v xml:space="preserve">  O/S Disposal </v>
          </cell>
        </row>
        <row r="31">
          <cell r="A31" t="str">
            <v xml:space="preserve">  O/S Equipment Rental</v>
          </cell>
        </row>
        <row r="32">
          <cell r="A32" t="str">
            <v xml:space="preserve">  Parts                       </v>
          </cell>
        </row>
        <row r="33">
          <cell r="A33" t="str">
            <v xml:space="preserve">  Outside Property Rental</v>
          </cell>
        </row>
        <row r="34">
          <cell r="A34" t="str">
            <v xml:space="preserve">  Intercompany Property Rental</v>
          </cell>
        </row>
        <row r="35">
          <cell r="A35" t="str">
            <v xml:space="preserve">  Repairs &amp; Maintenance</v>
          </cell>
        </row>
        <row r="36">
          <cell r="A36" t="str">
            <v xml:space="preserve">  Supplies                    </v>
          </cell>
        </row>
        <row r="37">
          <cell r="A37" t="str">
            <v xml:space="preserve">  Tires &amp; Tubes               </v>
          </cell>
        </row>
        <row r="38">
          <cell r="A38" t="str">
            <v xml:space="preserve">  Utilities                   </v>
          </cell>
        </row>
        <row r="40">
          <cell r="A40" t="str">
            <v xml:space="preserve">  Contract Services </v>
          </cell>
        </row>
        <row r="41">
          <cell r="A41" t="str">
            <v xml:space="preserve">  Other               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ip Fee Sheet"/>
      <sheetName val="Tip Fee Calculation"/>
      <sheetName val="Table 2"/>
      <sheetName val="Table 3"/>
      <sheetName val="Table 5"/>
      <sheetName val="Table 6"/>
      <sheetName val="PR.1"/>
      <sheetName val="PR.2"/>
      <sheetName val="PR.3"/>
      <sheetName val="PR.4"/>
      <sheetName val="PR.5"/>
      <sheetName val="AD.1"/>
      <sheetName val="AD.2"/>
      <sheetName val="AD.3"/>
      <sheetName val="AD.4"/>
      <sheetName val="AD.5"/>
      <sheetName val="AD.6"/>
      <sheetName val="AD.7"/>
      <sheetName val="AD.8"/>
      <sheetName val="AD.9"/>
      <sheetName val="OPEX.1"/>
      <sheetName val="OPEX.2"/>
      <sheetName val="OPEX.3 &amp; OPEX.8"/>
      <sheetName val="OPEX.3.A"/>
      <sheetName val="OPEX.4"/>
      <sheetName val="OPEX.5"/>
      <sheetName val="OPEX.6"/>
      <sheetName val="OPEX.7"/>
      <sheetName val="OPEX.8.A"/>
      <sheetName val="OPEX.9"/>
      <sheetName val="OPEX.10"/>
      <sheetName val="OPEX.11"/>
      <sheetName val="OPEX.12"/>
      <sheetName val="OPEX.13"/>
      <sheetName val="OPEX.14"/>
      <sheetName val="OPEX.15"/>
      <sheetName val="OPEX.16"/>
      <sheetName val="OPEX.17"/>
      <sheetName val="OPEX.18"/>
      <sheetName val="OTR.1"/>
      <sheetName val="OTR.2"/>
    </sheetNames>
    <sheetDataSet>
      <sheetData sheetId="0" refreshError="1"/>
      <sheetData sheetId="1" refreshError="1"/>
      <sheetData sheetId="2" refreshError="1"/>
      <sheetData sheetId="3" refreshError="1"/>
      <sheetData sheetId="4">
        <row r="43">
          <cell r="A43" t="str">
            <v>Total Expenses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import leads"/>
      <sheetName val="Leads by Week"/>
      <sheetName val="Worthy Leads by Week"/>
      <sheetName val="Apptmts and Mtgs"/>
      <sheetName val="Reservations"/>
      <sheetName val="Bookings and ASP"/>
      <sheetName val="ASR Rates"/>
      <sheetName val="Mtg Canc Rt"/>
      <sheetName val="Mtg Complete Rate"/>
      <sheetName val="Selling Bella Rate"/>
      <sheetName val="Res Cancel Rate"/>
      <sheetName val="Booking Rate"/>
      <sheetName val="ASP"/>
      <sheetName val="RCM Instructions 2015"/>
      <sheetName val="Drop Downs"/>
      <sheetName val="import_leads"/>
      <sheetName val="Leads_by_Week"/>
      <sheetName val="Worthy_Leads_by_Week"/>
      <sheetName val="Apptmts_and_Mtgs"/>
      <sheetName val="Bookings_and_ASP"/>
      <sheetName val="ASR_Rates"/>
      <sheetName val="Mtg_Canc_Rt"/>
      <sheetName val="Mtg_Complete_Rate"/>
      <sheetName val="Selling_Bella_Rate"/>
      <sheetName val="Res_Cancel_Rate"/>
      <sheetName val="Booking_Rate"/>
      <sheetName val="RCM_Instructions_2015"/>
      <sheetName val="Drop_Downs"/>
      <sheetName val="import_leads1"/>
      <sheetName val="Leads_by_Week1"/>
      <sheetName val="Worthy_Leads_by_Week1"/>
      <sheetName val="Apptmts_and_Mtgs1"/>
      <sheetName val="Bookings_and_ASP1"/>
      <sheetName val="ASR_Rates1"/>
      <sheetName val="Mtg_Canc_Rt1"/>
      <sheetName val="Mtg_Complete_Rate1"/>
      <sheetName val="Selling_Bella_Rate1"/>
      <sheetName val="Res_Cancel_Rate1"/>
      <sheetName val="Booking_Rate1"/>
      <sheetName val="RCM_Instructions_20151"/>
      <sheetName val="Drop_Downs1"/>
      <sheetName val="import_leads2"/>
      <sheetName val="Leads_by_Week2"/>
      <sheetName val="Worthy_Leads_by_Week2"/>
      <sheetName val="Apptmts_and_Mtgs2"/>
      <sheetName val="Bookings_and_ASP2"/>
      <sheetName val="ASR_Rates2"/>
      <sheetName val="Mtg_Canc_Rt2"/>
      <sheetName val="Mtg_Complete_Rate2"/>
      <sheetName val="Selling_Bella_Rate2"/>
      <sheetName val="Res_Cancel_Rate2"/>
      <sheetName val="Booking_Rate2"/>
      <sheetName val="RCM_Instructions_20152"/>
      <sheetName val="Drop_Downs2"/>
      <sheetName val="import_leads3"/>
      <sheetName val="Leads_by_Week3"/>
      <sheetName val="Worthy_Leads_by_Week3"/>
      <sheetName val="Apptmts_and_Mtgs3"/>
      <sheetName val="Bookings_and_ASP3"/>
      <sheetName val="ASR_Rates3"/>
      <sheetName val="Mtg_Canc_Rt3"/>
      <sheetName val="Mtg_Complete_Rate3"/>
      <sheetName val="Selling_Bella_Rate3"/>
      <sheetName val="Res_Cancel_Rate3"/>
      <sheetName val="Booking_Rate3"/>
      <sheetName val="RCM_Instructions_20153"/>
      <sheetName val="Drop_Downs3"/>
    </sheetNames>
    <sheetDataSet>
      <sheetData sheetId="0" refreshError="1"/>
      <sheetData sheetId="1" refreshError="1"/>
      <sheetData sheetId="2" refreshError="1">
        <row r="6">
          <cell r="F6" t="str">
            <v>Mkt Type</v>
          </cell>
          <cell r="J6" t="str">
            <v>week</v>
          </cell>
          <cell r="K6">
            <v>38941</v>
          </cell>
          <cell r="L6">
            <v>38948</v>
          </cell>
          <cell r="M6">
            <v>38955</v>
          </cell>
          <cell r="N6">
            <v>38962</v>
          </cell>
          <cell r="O6">
            <v>38969</v>
          </cell>
          <cell r="P6">
            <v>38976</v>
          </cell>
          <cell r="Q6">
            <v>38983</v>
          </cell>
          <cell r="R6">
            <v>38990</v>
          </cell>
          <cell r="S6">
            <v>38997</v>
          </cell>
          <cell r="T6">
            <v>39004</v>
          </cell>
          <cell r="U6">
            <v>39011</v>
          </cell>
          <cell r="V6">
            <v>39018</v>
          </cell>
          <cell r="W6">
            <v>39025</v>
          </cell>
          <cell r="X6">
            <v>39032</v>
          </cell>
          <cell r="Y6">
            <v>39039</v>
          </cell>
          <cell r="Z6">
            <v>39046</v>
          </cell>
          <cell r="AA6">
            <v>39053</v>
          </cell>
          <cell r="AB6">
            <v>39060</v>
          </cell>
          <cell r="AC6">
            <v>39067</v>
          </cell>
          <cell r="AD6">
            <v>39074</v>
          </cell>
          <cell r="AE6">
            <v>39081</v>
          </cell>
          <cell r="AF6">
            <v>39088</v>
          </cell>
          <cell r="AG6">
            <v>39095</v>
          </cell>
          <cell r="AH6">
            <v>39102</v>
          </cell>
          <cell r="AI6">
            <v>39109</v>
          </cell>
          <cell r="AJ6">
            <v>39116</v>
          </cell>
          <cell r="AK6">
            <v>39123</v>
          </cell>
          <cell r="AL6">
            <v>39130</v>
          </cell>
          <cell r="AM6">
            <v>39137</v>
          </cell>
          <cell r="AN6">
            <v>39144</v>
          </cell>
          <cell r="AO6">
            <v>39151</v>
          </cell>
          <cell r="AP6">
            <v>39158</v>
          </cell>
          <cell r="AQ6">
            <v>39165</v>
          </cell>
          <cell r="AR6">
            <v>39172</v>
          </cell>
          <cell r="AS6">
            <v>39179</v>
          </cell>
          <cell r="AT6">
            <v>39186</v>
          </cell>
          <cell r="AU6">
            <v>39193</v>
          </cell>
          <cell r="AV6">
            <v>39200</v>
          </cell>
          <cell r="AW6">
            <v>39207</v>
          </cell>
          <cell r="AX6">
            <v>39214</v>
          </cell>
          <cell r="AY6">
            <v>39221</v>
          </cell>
          <cell r="AZ6">
            <v>39228</v>
          </cell>
          <cell r="BA6">
            <v>39235</v>
          </cell>
          <cell r="BB6">
            <v>39242</v>
          </cell>
          <cell r="BC6">
            <v>39249</v>
          </cell>
          <cell r="BD6">
            <v>39256</v>
          </cell>
          <cell r="BE6">
            <v>39263</v>
          </cell>
          <cell r="BF6">
            <v>39270</v>
          </cell>
          <cell r="BG6">
            <v>39277</v>
          </cell>
          <cell r="BH6">
            <v>39284</v>
          </cell>
          <cell r="BI6">
            <v>39291</v>
          </cell>
          <cell r="BJ6">
            <v>39298</v>
          </cell>
          <cell r="BK6">
            <v>39305</v>
          </cell>
          <cell r="BL6">
            <v>39312</v>
          </cell>
          <cell r="BM6">
            <v>39319</v>
          </cell>
          <cell r="BN6">
            <v>39326</v>
          </cell>
          <cell r="BO6">
            <v>39333</v>
          </cell>
          <cell r="BP6">
            <v>39340</v>
          </cell>
          <cell r="BQ6">
            <v>39347</v>
          </cell>
          <cell r="BR6">
            <v>39354</v>
          </cell>
          <cell r="BS6">
            <v>39361</v>
          </cell>
          <cell r="BT6">
            <v>39368</v>
          </cell>
          <cell r="BU6">
            <v>39375</v>
          </cell>
          <cell r="BV6">
            <v>39382</v>
          </cell>
          <cell r="BW6">
            <v>39389</v>
          </cell>
          <cell r="BX6">
            <v>39396</v>
          </cell>
          <cell r="BY6">
            <v>39403</v>
          </cell>
          <cell r="BZ6">
            <v>39410</v>
          </cell>
          <cell r="CA6">
            <v>39417</v>
          </cell>
          <cell r="CB6">
            <v>39424</v>
          </cell>
          <cell r="CC6">
            <v>39431</v>
          </cell>
          <cell r="CD6">
            <v>39438</v>
          </cell>
          <cell r="CE6">
            <v>39445</v>
          </cell>
          <cell r="CF6">
            <v>39452</v>
          </cell>
          <cell r="CH6" t="str">
            <v>0609 Lead</v>
          </cell>
          <cell r="CI6" t="str">
            <v>0610 Lead</v>
          </cell>
          <cell r="CJ6" t="str">
            <v>0611 Lead</v>
          </cell>
          <cell r="CK6" t="str">
            <v>0612 Lead</v>
          </cell>
          <cell r="CL6" t="str">
            <v>0701 Lead</v>
          </cell>
          <cell r="CM6" t="str">
            <v>0702 Lead</v>
          </cell>
          <cell r="CN6" t="str">
            <v>0703 Lead</v>
          </cell>
          <cell r="CO6" t="str">
            <v>0704 Lead</v>
          </cell>
          <cell r="CP6" t="str">
            <v>0705 Lead</v>
          </cell>
          <cell r="CQ6" t="str">
            <v>0706 Lead</v>
          </cell>
          <cell r="CR6" t="str">
            <v>0707 Lead</v>
          </cell>
          <cell r="CS6" t="str">
            <v>0708 Lead</v>
          </cell>
          <cell r="CT6" t="str">
            <v>0709 Lead</v>
          </cell>
          <cell r="CU6" t="str">
            <v>0710 Lead</v>
          </cell>
          <cell r="CV6" t="str">
            <v>0711 Lead</v>
          </cell>
          <cell r="CW6" t="str">
            <v>0712 Lead</v>
          </cell>
          <cell r="CX6" t="str">
            <v>FY07 Lead</v>
          </cell>
        </row>
        <row r="8">
          <cell r="F8" t="str">
            <v>EPC</v>
          </cell>
          <cell r="G8" t="str">
            <v>PC</v>
          </cell>
          <cell r="H8">
            <v>12</v>
          </cell>
          <cell r="I8" t="str">
            <v>B</v>
          </cell>
          <cell r="J8" t="str">
            <v>12B</v>
          </cell>
          <cell r="K8">
            <v>42</v>
          </cell>
          <cell r="L8">
            <v>80</v>
          </cell>
          <cell r="M8">
            <v>64</v>
          </cell>
          <cell r="N8">
            <v>16</v>
          </cell>
          <cell r="O8">
            <v>39</v>
          </cell>
          <cell r="P8">
            <v>52</v>
          </cell>
          <cell r="Q8">
            <v>115</v>
          </cell>
          <cell r="R8">
            <v>23</v>
          </cell>
          <cell r="S8">
            <v>97</v>
          </cell>
          <cell r="T8">
            <v>79</v>
          </cell>
          <cell r="U8">
            <v>106</v>
          </cell>
          <cell r="V8">
            <v>45.59512358361264</v>
          </cell>
          <cell r="W8">
            <v>97.205118391897443</v>
          </cell>
          <cell r="X8">
            <v>92.669584816841777</v>
          </cell>
          <cell r="Y8">
            <v>58.220505293191131</v>
          </cell>
          <cell r="Z8">
            <v>51.1259652260891</v>
          </cell>
          <cell r="AA8">
            <v>112.87961333774902</v>
          </cell>
          <cell r="AB8">
            <v>159.12138666075268</v>
          </cell>
          <cell r="AC8">
            <v>96.696118013854743</v>
          </cell>
          <cell r="AD8">
            <v>98.90885418503882</v>
          </cell>
          <cell r="AE8">
            <v>18</v>
          </cell>
          <cell r="AF8">
            <v>63.869260035705381</v>
          </cell>
          <cell r="AG8">
            <v>134.43896102948051</v>
          </cell>
          <cell r="AH8">
            <v>71.14449929516303</v>
          </cell>
          <cell r="AI8">
            <v>93.869161358809734</v>
          </cell>
          <cell r="AJ8">
            <v>67.381338564567116</v>
          </cell>
          <cell r="AK8">
            <v>145.95834963368682</v>
          </cell>
          <cell r="AL8">
            <v>77.6737626715624</v>
          </cell>
          <cell r="AM8">
            <v>101.0474791227003</v>
          </cell>
          <cell r="AN8">
            <v>74.130174193998442</v>
          </cell>
          <cell r="AO8">
            <v>148.1371647829302</v>
          </cell>
          <cell r="AP8">
            <v>80.781775637745582</v>
          </cell>
          <cell r="AQ8">
            <v>103.52852048112486</v>
          </cell>
          <cell r="AR8">
            <v>75.454036366283106</v>
          </cell>
          <cell r="AS8">
            <v>157.74343451629332</v>
          </cell>
          <cell r="AT8">
            <v>90.05207510657047</v>
          </cell>
          <cell r="AU8">
            <v>121.4860146349358</v>
          </cell>
          <cell r="AV8">
            <v>86.219698029803553</v>
          </cell>
          <cell r="AW8">
            <v>153.66706359628012</v>
          </cell>
          <cell r="AX8">
            <v>88.466748780611965</v>
          </cell>
          <cell r="AY8">
            <v>138.83607412102458</v>
          </cell>
          <cell r="AZ8">
            <v>52.643874390145072</v>
          </cell>
          <cell r="BA8">
            <v>127.72469766750429</v>
          </cell>
          <cell r="BB8">
            <v>86.521092443802118</v>
          </cell>
          <cell r="BC8">
            <v>146.50319696060433</v>
          </cell>
          <cell r="BD8">
            <v>85.961139489758523</v>
          </cell>
          <cell r="BE8">
            <v>122.45848319515956</v>
          </cell>
          <cell r="BF8">
            <v>81.040644317156179</v>
          </cell>
          <cell r="BG8">
            <v>147.18266871155276</v>
          </cell>
          <cell r="BH8">
            <v>92.472527670950996</v>
          </cell>
          <cell r="BI8">
            <v>130.20735144599649</v>
          </cell>
          <cell r="BJ8">
            <v>88.709133407796287</v>
          </cell>
          <cell r="BK8">
            <v>153.84066462895666</v>
          </cell>
          <cell r="BL8">
            <v>94.999599086406946</v>
          </cell>
          <cell r="BM8">
            <v>131.37726385756039</v>
          </cell>
          <cell r="BN8">
            <v>90.816021603896317</v>
          </cell>
          <cell r="BO8">
            <v>152.69528134028803</v>
          </cell>
          <cell r="BP8">
            <v>97.918594754480921</v>
          </cell>
          <cell r="BQ8">
            <v>133.79720813008623</v>
          </cell>
          <cell r="BR8">
            <v>95.087743103746817</v>
          </cell>
          <cell r="BS8">
            <v>168.64151598254426</v>
          </cell>
          <cell r="BT8">
            <v>108.24812667699888</v>
          </cell>
          <cell r="BU8">
            <v>145.67490504049005</v>
          </cell>
          <cell r="BV8">
            <v>100.23899876289202</v>
          </cell>
          <cell r="BW8">
            <v>156.25321580130853</v>
          </cell>
          <cell r="BX8">
            <v>103.33075737066845</v>
          </cell>
          <cell r="BY8">
            <v>176.99735996334238</v>
          </cell>
          <cell r="BZ8">
            <v>105.69635695464368</v>
          </cell>
          <cell r="CA8">
            <v>129.87364576398508</v>
          </cell>
          <cell r="CB8">
            <v>102.64999150736108</v>
          </cell>
          <cell r="CC8">
            <v>178.13316912971334</v>
          </cell>
          <cell r="CD8">
            <v>107.60069361325702</v>
          </cell>
          <cell r="CE8">
            <v>122.31701996999583</v>
          </cell>
          <cell r="CF8">
            <v>123.31701996999583</v>
          </cell>
          <cell r="CH8">
            <v>234</v>
          </cell>
          <cell r="CI8">
            <v>369</v>
          </cell>
          <cell r="CJ8">
            <v>338</v>
          </cell>
          <cell r="CK8">
            <v>405</v>
          </cell>
          <cell r="CL8">
            <v>401.8255037560541</v>
          </cell>
          <cell r="CM8">
            <v>395.91740749504879</v>
          </cell>
          <cell r="CN8">
            <v>439.67157192265449</v>
          </cell>
          <cell r="CO8">
            <v>499.406097600826</v>
          </cell>
          <cell r="CP8">
            <v>480.94081248019904</v>
          </cell>
          <cell r="CQ8">
            <v>477.93668285146856</v>
          </cell>
          <cell r="CR8">
            <v>488.92139217756909</v>
          </cell>
          <cell r="CS8">
            <v>430.9084609488076</v>
          </cell>
          <cell r="CT8">
            <v>594.40649407286173</v>
          </cell>
          <cell r="CU8">
            <v>587.99945320902373</v>
          </cell>
          <cell r="CV8">
            <v>564.31040600120241</v>
          </cell>
          <cell r="CW8">
            <v>564.48768646375254</v>
          </cell>
          <cell r="CX8">
            <v>5926.7319689794685</v>
          </cell>
        </row>
        <row r="9">
          <cell r="F9" t="str">
            <v>EPC</v>
          </cell>
          <cell r="G9" t="str">
            <v>PC</v>
          </cell>
          <cell r="H9">
            <v>12</v>
          </cell>
          <cell r="I9" t="str">
            <v>C</v>
          </cell>
          <cell r="J9" t="str">
            <v>12C</v>
          </cell>
          <cell r="K9">
            <v>12</v>
          </cell>
          <cell r="L9">
            <v>24</v>
          </cell>
          <cell r="M9">
            <v>18</v>
          </cell>
          <cell r="N9">
            <v>1</v>
          </cell>
          <cell r="O9">
            <v>31</v>
          </cell>
          <cell r="P9">
            <v>13</v>
          </cell>
          <cell r="Q9">
            <v>24</v>
          </cell>
          <cell r="R9">
            <v>5</v>
          </cell>
          <cell r="S9">
            <v>44</v>
          </cell>
          <cell r="T9">
            <v>29</v>
          </cell>
          <cell r="U9">
            <v>44</v>
          </cell>
          <cell r="V9">
            <v>14.978108230365502</v>
          </cell>
          <cell r="W9">
            <v>31.932116186710271</v>
          </cell>
          <cell r="X9">
            <v>30.442182451909375</v>
          </cell>
          <cell r="Y9">
            <v>19.125576618053124</v>
          </cell>
          <cell r="Z9">
            <v>16.795003069439897</v>
          </cell>
          <cell r="AA9">
            <v>37.081225637521413</v>
          </cell>
          <cell r="AB9">
            <v>52.271759869232767</v>
          </cell>
          <cell r="AC9">
            <v>31.764908333053729</v>
          </cell>
          <cell r="AD9">
            <v>32.491797510061062</v>
          </cell>
          <cell r="AE9">
            <v>6</v>
          </cell>
          <cell r="AF9">
            <v>26.89232001503385</v>
          </cell>
          <cell r="AG9">
            <v>56.605878328202323</v>
          </cell>
          <cell r="AH9">
            <v>29.955578650594969</v>
          </cell>
          <cell r="AI9">
            <v>39.523857414235685</v>
          </cell>
          <cell r="AJ9">
            <v>28.371089921923001</v>
          </cell>
          <cell r="AK9">
            <v>61.456147214183936</v>
          </cell>
          <cell r="AL9">
            <v>32.704742177499959</v>
          </cell>
          <cell r="AM9">
            <v>42.546306999031714</v>
          </cell>
          <cell r="AN9">
            <v>31.212704923788824</v>
          </cell>
          <cell r="AO9">
            <v>62.373543066496929</v>
          </cell>
          <cell r="AP9">
            <v>34.013379215892876</v>
          </cell>
          <cell r="AQ9">
            <v>43.590955992052571</v>
          </cell>
          <cell r="AR9">
            <v>31.770120575277097</v>
          </cell>
          <cell r="AS9">
            <v>66.418288217386674</v>
          </cell>
          <cell r="AT9">
            <v>37.916663202766514</v>
          </cell>
          <cell r="AU9">
            <v>51.152006162078237</v>
          </cell>
          <cell r="AV9">
            <v>36.303030749390977</v>
          </cell>
          <cell r="AW9">
            <v>64.701921514223216</v>
          </cell>
          <cell r="AX9">
            <v>37.249157381310305</v>
          </cell>
          <cell r="AY9">
            <v>58.457294366747199</v>
          </cell>
          <cell r="AZ9">
            <v>22.165841848482135</v>
          </cell>
          <cell r="BA9">
            <v>53.778820070528127</v>
          </cell>
          <cell r="BB9">
            <v>36.429933660548265</v>
          </cell>
          <cell r="BC9">
            <v>61.685556614991299</v>
          </cell>
          <cell r="BD9">
            <v>36.194163995687802</v>
          </cell>
          <cell r="BE9">
            <v>51.561466608488239</v>
          </cell>
          <cell r="BF9">
            <v>34.12237655459208</v>
          </cell>
          <cell r="BG9">
            <v>61.971649983811702</v>
          </cell>
          <cell r="BH9">
            <v>38.935801124610954</v>
          </cell>
          <cell r="BI9">
            <v>54.824147977261688</v>
          </cell>
          <cell r="BJ9">
            <v>37.351214066440548</v>
          </cell>
          <cell r="BK9">
            <v>64.775016685876494</v>
          </cell>
          <cell r="BL9">
            <v>39.999831194276609</v>
          </cell>
          <cell r="BM9">
            <v>55.316742676867534</v>
          </cell>
          <cell r="BN9">
            <v>38.238324885851078</v>
          </cell>
          <cell r="BO9">
            <v>64.29275003801601</v>
          </cell>
          <cell r="BP9">
            <v>41.22888200188671</v>
          </cell>
          <cell r="BQ9">
            <v>56.335666581088944</v>
          </cell>
          <cell r="BR9">
            <v>40.036944464735498</v>
          </cell>
          <cell r="BS9">
            <v>71.006954097913379</v>
          </cell>
          <cell r="BT9">
            <v>45.578158600841633</v>
          </cell>
          <cell r="BU9">
            <v>61.336802122311596</v>
          </cell>
          <cell r="BV9">
            <v>42.205894215954544</v>
          </cell>
          <cell r="BW9">
            <v>65.790827705814124</v>
          </cell>
          <cell r="BX9">
            <v>43.507687313965661</v>
          </cell>
          <cell r="BY9">
            <v>74.525204195091533</v>
          </cell>
          <cell r="BZ9">
            <v>44.503729244060494</v>
          </cell>
          <cell r="CA9">
            <v>54.683640321677927</v>
          </cell>
          <cell r="CB9">
            <v>43.221049055730987</v>
          </cell>
          <cell r="CC9">
            <v>75.003439633563517</v>
          </cell>
          <cell r="CD9">
            <v>45.305555205581904</v>
          </cell>
          <cell r="CE9">
            <v>51.501903145261402</v>
          </cell>
          <cell r="CF9">
            <v>52.501903145261402</v>
          </cell>
          <cell r="CH9">
            <v>73</v>
          </cell>
          <cell r="CI9">
            <v>146</v>
          </cell>
          <cell r="CJ9">
            <v>111</v>
          </cell>
          <cell r="CK9">
            <v>133</v>
          </cell>
          <cell r="CL9">
            <v>169.18968579202283</v>
          </cell>
          <cell r="CM9">
            <v>166.70206631370479</v>
          </cell>
          <cell r="CN9">
            <v>185.12487238848612</v>
          </cell>
          <cell r="CO9">
            <v>210.27625162140046</v>
          </cell>
          <cell r="CP9">
            <v>202.50139472850486</v>
          </cell>
          <cell r="CQ9">
            <v>201.23649804272367</v>
          </cell>
          <cell r="CR9">
            <v>205.86163881160809</v>
          </cell>
          <cell r="CS9">
            <v>181.43514145212953</v>
          </cell>
          <cell r="CT9">
            <v>250.27641855699443</v>
          </cell>
          <cell r="CU9">
            <v>247.5787171406416</v>
          </cell>
          <cell r="CV9">
            <v>237.60438147419052</v>
          </cell>
          <cell r="CW9">
            <v>237.84443941330935</v>
          </cell>
          <cell r="CX9">
            <v>2495.6315057357165</v>
          </cell>
        </row>
        <row r="10">
          <cell r="F10" t="str">
            <v>EPC</v>
          </cell>
          <cell r="G10" t="str">
            <v>PC</v>
          </cell>
          <cell r="H10">
            <v>12</v>
          </cell>
          <cell r="I10" t="str">
            <v>E</v>
          </cell>
          <cell r="J10" t="str">
            <v>12E</v>
          </cell>
          <cell r="K10">
            <v>0</v>
          </cell>
          <cell r="L10">
            <v>0</v>
          </cell>
          <cell r="M10">
            <v>1</v>
          </cell>
          <cell r="N10">
            <v>1</v>
          </cell>
          <cell r="O10">
            <v>1</v>
          </cell>
          <cell r="P10">
            <v>0</v>
          </cell>
          <cell r="Q10">
            <v>0</v>
          </cell>
          <cell r="R10">
            <v>0</v>
          </cell>
          <cell r="S10">
            <v>12</v>
          </cell>
          <cell r="T10">
            <v>8</v>
          </cell>
          <cell r="U10">
            <v>37</v>
          </cell>
          <cell r="V10">
            <v>0.22026629750537505</v>
          </cell>
          <cell r="W10">
            <v>0.46958994392220987</v>
          </cell>
          <cell r="X10">
            <v>0.44767915370454958</v>
          </cell>
          <cell r="Y10">
            <v>0.28125847967725182</v>
          </cell>
          <cell r="Z10">
            <v>0.24698533925646904</v>
          </cell>
          <cell r="AA10">
            <v>0.54531214172825615</v>
          </cell>
          <cell r="AB10">
            <v>0.76870235101812889</v>
          </cell>
          <cell r="AC10">
            <v>0.46713100489784898</v>
          </cell>
          <cell r="AD10">
            <v>0.47782055161854503</v>
          </cell>
          <cell r="AE10">
            <v>0</v>
          </cell>
          <cell r="AF10">
            <v>15.967315008926345</v>
          </cell>
          <cell r="AG10">
            <v>33.609740257370127</v>
          </cell>
          <cell r="AH10">
            <v>17.786124823790757</v>
          </cell>
          <cell r="AI10">
            <v>23.467290339702433</v>
          </cell>
          <cell r="AJ10">
            <v>16.845334641141779</v>
          </cell>
          <cell r="AK10">
            <v>36.489587408421706</v>
          </cell>
          <cell r="AL10">
            <v>19.4184406678906</v>
          </cell>
          <cell r="AM10">
            <v>25.261869780675074</v>
          </cell>
          <cell r="AN10">
            <v>18.532543548499611</v>
          </cell>
          <cell r="AO10">
            <v>37.03429119573255</v>
          </cell>
          <cell r="AP10">
            <v>20.195443909436396</v>
          </cell>
          <cell r="AQ10">
            <v>25.882130120281214</v>
          </cell>
          <cell r="AR10">
            <v>18.863509091570776</v>
          </cell>
          <cell r="AS10">
            <v>39.43585862907333</v>
          </cell>
          <cell r="AT10">
            <v>22.513018776642618</v>
          </cell>
          <cell r="AU10">
            <v>30.37150365873395</v>
          </cell>
          <cell r="AV10">
            <v>21.554924507450888</v>
          </cell>
          <cell r="AW10">
            <v>38.416765899070029</v>
          </cell>
          <cell r="AX10">
            <v>22.116687195152991</v>
          </cell>
          <cell r="AY10">
            <v>34.709018530256145</v>
          </cell>
          <cell r="AZ10">
            <v>13.160968597536268</v>
          </cell>
          <cell r="BA10">
            <v>31.931174416876072</v>
          </cell>
          <cell r="BB10">
            <v>21.63027311095053</v>
          </cell>
          <cell r="BC10">
            <v>36.625799240151082</v>
          </cell>
          <cell r="BD10">
            <v>21.490284872439631</v>
          </cell>
          <cell r="BE10">
            <v>30.61462079878989</v>
          </cell>
          <cell r="BF10">
            <v>20.260161079289045</v>
          </cell>
          <cell r="BG10">
            <v>36.795667177888191</v>
          </cell>
          <cell r="BH10">
            <v>23.118131917737749</v>
          </cell>
          <cell r="BI10">
            <v>32.551837861499124</v>
          </cell>
          <cell r="BJ10">
            <v>22.177283351949072</v>
          </cell>
          <cell r="BK10">
            <v>38.460166157239165</v>
          </cell>
          <cell r="BL10">
            <v>23.749899771601736</v>
          </cell>
          <cell r="BM10">
            <v>32.844315964390098</v>
          </cell>
          <cell r="BN10">
            <v>22.704005400974079</v>
          </cell>
          <cell r="BO10">
            <v>38.173820335072008</v>
          </cell>
          <cell r="BP10">
            <v>24.47964868862023</v>
          </cell>
          <cell r="BQ10">
            <v>33.449302032521558</v>
          </cell>
          <cell r="BR10">
            <v>23.771935775936704</v>
          </cell>
          <cell r="BS10">
            <v>42.160378995636066</v>
          </cell>
          <cell r="BT10">
            <v>27.06203166924972</v>
          </cell>
          <cell r="BU10">
            <v>36.418726260122511</v>
          </cell>
          <cell r="BV10">
            <v>25.059749690723006</v>
          </cell>
          <cell r="BW10">
            <v>39.063303950327132</v>
          </cell>
          <cell r="BX10">
            <v>25.832689342667113</v>
          </cell>
          <cell r="BY10">
            <v>44.249339990835594</v>
          </cell>
          <cell r="BZ10">
            <v>26.424089238660919</v>
          </cell>
          <cell r="CA10">
            <v>32.46841144099627</v>
          </cell>
          <cell r="CB10">
            <v>25.66249787684027</v>
          </cell>
          <cell r="CC10">
            <v>44.533292282428334</v>
          </cell>
          <cell r="CD10">
            <v>26.900173403314255</v>
          </cell>
          <cell r="CE10">
            <v>30.579254992498957</v>
          </cell>
          <cell r="CF10">
            <v>31.579254992498957</v>
          </cell>
          <cell r="CH10">
            <v>1</v>
          </cell>
          <cell r="CI10">
            <v>57</v>
          </cell>
          <cell r="CJ10">
            <v>2</v>
          </cell>
          <cell r="CK10">
            <v>2</v>
          </cell>
          <cell r="CL10">
            <v>100.45637593901353</v>
          </cell>
          <cell r="CM10">
            <v>98.979351873762198</v>
          </cell>
          <cell r="CN10">
            <v>109.91789298066362</v>
          </cell>
          <cell r="CO10">
            <v>124.8515244002065</v>
          </cell>
          <cell r="CP10">
            <v>120.23520312004976</v>
          </cell>
          <cell r="CQ10">
            <v>119.48417071286714</v>
          </cell>
          <cell r="CR10">
            <v>122.23034804439227</v>
          </cell>
          <cell r="CS10">
            <v>107.7271152372019</v>
          </cell>
          <cell r="CT10">
            <v>148.60162351821543</v>
          </cell>
          <cell r="CU10">
            <v>146.99986330225593</v>
          </cell>
          <cell r="CV10">
            <v>141.0776015003006</v>
          </cell>
          <cell r="CW10">
            <v>141.33620733022386</v>
          </cell>
          <cell r="CX10">
            <v>1481.8972779591529</v>
          </cell>
        </row>
        <row r="11">
          <cell r="F11" t="str">
            <v>EPC</v>
          </cell>
          <cell r="G11" t="str">
            <v>PC</v>
          </cell>
          <cell r="H11">
            <v>11</v>
          </cell>
          <cell r="I11" t="str">
            <v>A</v>
          </cell>
          <cell r="J11" t="str">
            <v>11A</v>
          </cell>
          <cell r="K11">
            <v>27</v>
          </cell>
          <cell r="L11">
            <v>18</v>
          </cell>
          <cell r="M11">
            <v>25</v>
          </cell>
          <cell r="N11">
            <v>9</v>
          </cell>
          <cell r="O11">
            <v>63</v>
          </cell>
          <cell r="P11">
            <v>61</v>
          </cell>
          <cell r="Q11">
            <v>45</v>
          </cell>
          <cell r="R11">
            <v>9</v>
          </cell>
          <cell r="S11">
            <v>79</v>
          </cell>
          <cell r="T11">
            <v>55</v>
          </cell>
          <cell r="U11">
            <v>65</v>
          </cell>
          <cell r="V11">
            <v>36.407862490354873</v>
          </cell>
          <cell r="W11">
            <v>77.618620273744185</v>
          </cell>
          <cell r="X11">
            <v>73.996981165382095</v>
          </cell>
          <cell r="Y11">
            <v>46.489273067686504</v>
          </cell>
          <cell r="Z11">
            <v>40.824258502659674</v>
          </cell>
          <cell r="AA11">
            <v>90.134758223185628</v>
          </cell>
          <cell r="AB11">
            <v>127.05897274728373</v>
          </cell>
          <cell r="AC11">
            <v>77.212181726926033</v>
          </cell>
          <cell r="AD11">
            <v>78.979059145301079</v>
          </cell>
          <cell r="AE11">
            <v>15</v>
          </cell>
          <cell r="AF11">
            <v>39.112601820088777</v>
          </cell>
          <cell r="AG11">
            <v>82.328455800379317</v>
          </cell>
          <cell r="AH11">
            <v>43.56785206319428</v>
          </cell>
          <cell r="AI11">
            <v>57.484103140701755</v>
          </cell>
          <cell r="AJ11">
            <v>41.263347405421364</v>
          </cell>
          <cell r="AK11">
            <v>84.840888778871502</v>
          </cell>
          <cell r="AL11">
            <v>45.149257143515626</v>
          </cell>
          <cell r="AM11">
            <v>58.735645882198568</v>
          </cell>
          <cell r="AN11">
            <v>43.08948326516186</v>
          </cell>
          <cell r="AO11">
            <v>86.380525306546133</v>
          </cell>
          <cell r="AP11">
            <v>47.10480469238793</v>
          </cell>
          <cell r="AQ11">
            <v>60.368699485192032</v>
          </cell>
          <cell r="AR11">
            <v>43.998137181641333</v>
          </cell>
          <cell r="AS11">
            <v>86.173639652174316</v>
          </cell>
          <cell r="AT11">
            <v>49.194536013241162</v>
          </cell>
          <cell r="AU11">
            <v>66.366578615659606</v>
          </cell>
          <cell r="AV11">
            <v>47.100947254778738</v>
          </cell>
          <cell r="AW11">
            <v>83.946759529860657</v>
          </cell>
          <cell r="AX11">
            <v>55.987515362852562</v>
          </cell>
          <cell r="AY11">
            <v>87.864502085924073</v>
          </cell>
          <cell r="AZ11">
            <v>33.316469371871712</v>
          </cell>
          <cell r="BA11">
            <v>80.832500023356559</v>
          </cell>
          <cell r="BB11">
            <v>50.166864931318706</v>
          </cell>
          <cell r="BC11">
            <v>84.945830968359473</v>
          </cell>
          <cell r="BD11">
            <v>49.842191682057042</v>
          </cell>
          <cell r="BE11">
            <v>71.004168031466023</v>
          </cell>
          <cell r="BF11">
            <v>49.35090066281321</v>
          </cell>
          <cell r="BG11">
            <v>89.62906605783111</v>
          </cell>
          <cell r="BH11">
            <v>56.312515350550349</v>
          </cell>
          <cell r="BI11">
            <v>79.291695184844897</v>
          </cell>
          <cell r="BJ11">
            <v>54.020740673770895</v>
          </cell>
          <cell r="BK11">
            <v>89.200258866334053</v>
          </cell>
          <cell r="BL11">
            <v>55.082892752339518</v>
          </cell>
          <cell r="BM11">
            <v>76.175476578377129</v>
          </cell>
          <cell r="BN11">
            <v>52.657160938664852</v>
          </cell>
          <cell r="BO11">
            <v>88.536140012604235</v>
          </cell>
          <cell r="BP11">
            <v>56.775391740496495</v>
          </cell>
          <cell r="BQ11">
            <v>77.578614403295092</v>
          </cell>
          <cell r="BR11">
            <v>55.13400062543144</v>
          </cell>
          <cell r="BS11">
            <v>92.300643211492243</v>
          </cell>
          <cell r="BT11">
            <v>59.246216214993439</v>
          </cell>
          <cell r="BU11">
            <v>79.730589212694454</v>
          </cell>
          <cell r="BV11">
            <v>54.862671310714369</v>
          </cell>
          <cell r="BW11">
            <v>85.520295748632265</v>
          </cell>
          <cell r="BX11">
            <v>59.913484698915461</v>
          </cell>
          <cell r="BY11">
            <v>102.62702885135685</v>
          </cell>
          <cell r="BZ11">
            <v>61.285112257686194</v>
          </cell>
          <cell r="CA11">
            <v>75.303645170819777</v>
          </cell>
          <cell r="CB11">
            <v>59.518761422200299</v>
          </cell>
          <cell r="CC11">
            <v>103.28559641479922</v>
          </cell>
          <cell r="CD11">
            <v>62.389289253584238</v>
          </cell>
          <cell r="CE11">
            <v>70.922144488892897</v>
          </cell>
          <cell r="CF11">
            <v>71.922144488892897</v>
          </cell>
          <cell r="CH11">
            <v>181</v>
          </cell>
          <cell r="CI11">
            <v>269</v>
          </cell>
          <cell r="CJ11">
            <v>270</v>
          </cell>
          <cell r="CK11">
            <v>324</v>
          </cell>
          <cell r="CL11">
            <v>246.0720684846049</v>
          </cell>
          <cell r="CM11">
            <v>231.03264541557306</v>
          </cell>
          <cell r="CN11">
            <v>256.31908806512251</v>
          </cell>
          <cell r="CO11">
            <v>272.82048997295686</v>
          </cell>
          <cell r="CP11">
            <v>294.86795793008918</v>
          </cell>
          <cell r="CQ11">
            <v>279.05405561987459</v>
          </cell>
          <cell r="CR11">
            <v>297.73592325908419</v>
          </cell>
          <cell r="CS11">
            <v>251.32762286777694</v>
          </cell>
          <cell r="CT11">
            <v>343.86711389356242</v>
          </cell>
          <cell r="CU11">
            <v>321.8230542046141</v>
          </cell>
          <cell r="CV11">
            <v>325.0231627037893</v>
          </cell>
          <cell r="CW11">
            <v>327.42263931499173</v>
          </cell>
          <cell r="CX11">
            <v>3447.3658217320394</v>
          </cell>
        </row>
        <row r="12">
          <cell r="F12" t="str">
            <v>EPC</v>
          </cell>
          <cell r="G12" t="str">
            <v>PC</v>
          </cell>
          <cell r="H12">
            <v>11</v>
          </cell>
          <cell r="I12" t="str">
            <v>C</v>
          </cell>
          <cell r="J12" t="str">
            <v>11C</v>
          </cell>
          <cell r="K12">
            <v>4</v>
          </cell>
          <cell r="L12">
            <v>2</v>
          </cell>
          <cell r="M12">
            <v>6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1.5989428417017426</v>
          </cell>
          <cell r="AG12">
            <v>3.3656286962419215</v>
          </cell>
          <cell r="AH12">
            <v>1.7810757132752377</v>
          </cell>
          <cell r="AI12">
            <v>2.3499790592110781</v>
          </cell>
          <cell r="AJ12">
            <v>1.6868664033662821</v>
          </cell>
          <cell r="AK12">
            <v>3.4683382205199043</v>
          </cell>
          <cell r="AL12">
            <v>1.8457243486342865</v>
          </cell>
          <cell r="AM12">
            <v>2.4011427561905072</v>
          </cell>
          <cell r="AN12">
            <v>1.761519756122969</v>
          </cell>
          <cell r="AO12">
            <v>3.5312793364311315</v>
          </cell>
          <cell r="AP12">
            <v>1.9256681163554814</v>
          </cell>
          <cell r="AQ12">
            <v>2.4679028091430704</v>
          </cell>
          <cell r="AR12">
            <v>1.7986659854130105</v>
          </cell>
          <cell r="AS12">
            <v>3.5228217467870007</v>
          </cell>
          <cell r="AT12">
            <v>2.011097384189104</v>
          </cell>
          <cell r="AU12">
            <v>2.7130991257974051</v>
          </cell>
          <cell r="AV12">
            <v>1.9255104223651687</v>
          </cell>
          <cell r="AW12">
            <v>3.4317857669439893</v>
          </cell>
          <cell r="AX12">
            <v>2.2887977978524634</v>
          </cell>
          <cell r="AY12">
            <v>3.591945053827085</v>
          </cell>
          <cell r="AZ12">
            <v>1.3619940309255731</v>
          </cell>
          <cell r="BA12">
            <v>3.3044732713950795</v>
          </cell>
          <cell r="BB12">
            <v>2.0508466795822113</v>
          </cell>
          <cell r="BC12">
            <v>3.4726283100272739</v>
          </cell>
          <cell r="BD12">
            <v>2.0375738737947846</v>
          </cell>
          <cell r="BE12">
            <v>2.902686114493894</v>
          </cell>
          <cell r="BF12">
            <v>2.0174896497376471</v>
          </cell>
          <cell r="BG12">
            <v>3.6640813168295741</v>
          </cell>
          <cell r="BH12">
            <v>2.3020839608715553</v>
          </cell>
          <cell r="BI12">
            <v>3.2414843943490053</v>
          </cell>
          <cell r="BJ12">
            <v>2.208395058990634</v>
          </cell>
          <cell r="BK12">
            <v>3.6465514630891276</v>
          </cell>
          <cell r="BL12">
            <v>2.2518163703786596</v>
          </cell>
          <cell r="BM12">
            <v>3.1140918098078698</v>
          </cell>
          <cell r="BN12">
            <v>2.1526512333416448</v>
          </cell>
          <cell r="BO12">
            <v>3.6194019502008019</v>
          </cell>
          <cell r="BP12">
            <v>2.3210065805863347</v>
          </cell>
          <cell r="BQ12">
            <v>3.1714527900718119</v>
          </cell>
          <cell r="BR12">
            <v>2.2539056859453104</v>
          </cell>
          <cell r="BS12">
            <v>3.7732967350610038</v>
          </cell>
          <cell r="BT12">
            <v>2.4220151282858953</v>
          </cell>
          <cell r="BU12">
            <v>3.2594266030346795</v>
          </cell>
          <cell r="BV12">
            <v>2.2428136070417826</v>
          </cell>
          <cell r="BW12">
            <v>3.4961127192837091</v>
          </cell>
          <cell r="BX12">
            <v>2.4492933996411983</v>
          </cell>
          <cell r="BY12">
            <v>4.1954445756843999</v>
          </cell>
          <cell r="BZ12">
            <v>2.5053662243708192</v>
          </cell>
          <cell r="CA12">
            <v>3.0784509032096135</v>
          </cell>
          <cell r="CB12">
            <v>2.4331569134861759</v>
          </cell>
          <cell r="CC12">
            <v>4.2223671490326726</v>
          </cell>
          <cell r="CD12">
            <v>2.5505055355238841</v>
          </cell>
          <cell r="CE12">
            <v>2.8993329508037977</v>
          </cell>
          <cell r="CF12">
            <v>3.8993329508037977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10.059549969496427</v>
          </cell>
          <cell r="CM12">
            <v>9.4447307874290871</v>
          </cell>
          <cell r="CN12">
            <v>10.478453285681109</v>
          </cell>
          <cell r="CO12">
            <v>11.153038898265534</v>
          </cell>
          <cell r="CP12">
            <v>12.054350481418743</v>
          </cell>
          <cell r="CQ12">
            <v>11.407870198296759</v>
          </cell>
          <cell r="CR12">
            <v>12.171594347069483</v>
          </cell>
          <cell r="CS12">
            <v>10.274399676984592</v>
          </cell>
          <cell r="CT12">
            <v>14.057460630868905</v>
          </cell>
          <cell r="CU12">
            <v>13.156288379433908</v>
          </cell>
          <cell r="CV12">
            <v>13.287110424997676</v>
          </cell>
          <cell r="CW12">
            <v>13.659236378106131</v>
          </cell>
          <cell r="CX12">
            <v>141.20408345804836</v>
          </cell>
        </row>
        <row r="13">
          <cell r="F13" t="str">
            <v>EPC</v>
          </cell>
          <cell r="G13" t="str">
            <v>PC</v>
          </cell>
          <cell r="H13">
            <v>55</v>
          </cell>
          <cell r="I13" t="str">
            <v>B</v>
          </cell>
          <cell r="J13" t="str">
            <v>55B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1</v>
          </cell>
          <cell r="T13">
            <v>14</v>
          </cell>
          <cell r="U13">
            <v>7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1.346448691953775</v>
          </cell>
          <cell r="AG13">
            <v>2.8341515640634332</v>
          </cell>
          <cell r="AH13">
            <v>1.4998203824833241</v>
          </cell>
          <cell r="AI13">
            <v>1.9788863916023187</v>
          </cell>
          <cell r="AJ13">
            <v>1.4204879643452388</v>
          </cell>
          <cell r="AK13">
            <v>3.4590390170986027</v>
          </cell>
          <cell r="AL13">
            <v>1.840775648396215</v>
          </cell>
          <cell r="AM13">
            <v>2.3947048849352486</v>
          </cell>
          <cell r="AN13">
            <v>1.7567968226887629</v>
          </cell>
          <cell r="AO13">
            <v>3.5508196290275191</v>
          </cell>
          <cell r="AP13">
            <v>1.9363237781857205</v>
          </cell>
          <cell r="AQ13">
            <v>2.4815589202562855</v>
          </cell>
          <cell r="AR13">
            <v>1.8086188824482423</v>
          </cell>
          <cell r="AS13">
            <v>2.9274439274163724</v>
          </cell>
          <cell r="AT13">
            <v>1.6712099697229759</v>
          </cell>
          <cell r="AU13">
            <v>2.2545692434021714</v>
          </cell>
          <cell r="AV13">
            <v>1.6000877132857851</v>
          </cell>
          <cell r="AW13">
            <v>2.8517935694012708</v>
          </cell>
          <cell r="AX13">
            <v>6.5381590126347024</v>
          </cell>
          <cell r="AY13">
            <v>10.260717634647966</v>
          </cell>
          <cell r="AZ13">
            <v>3.8906597851527289</v>
          </cell>
          <cell r="BA13">
            <v>9.4395283504964702</v>
          </cell>
          <cell r="BB13">
            <v>2.0320673098814606</v>
          </cell>
          <cell r="BC13">
            <v>3.4408298477060537</v>
          </cell>
          <cell r="BD13">
            <v>2.0189160416664573</v>
          </cell>
          <cell r="BE13">
            <v>2.8761065480094699</v>
          </cell>
          <cell r="BF13">
            <v>1.6780662551897372</v>
          </cell>
          <cell r="BG13">
            <v>3.0476345763867685</v>
          </cell>
          <cell r="BH13">
            <v>1.9147802874004514</v>
          </cell>
          <cell r="BI13">
            <v>2.6961355561792089</v>
          </cell>
          <cell r="BJ13">
            <v>1.8368536498325212</v>
          </cell>
          <cell r="BK13">
            <v>3.6131604062441989</v>
          </cell>
          <cell r="BL13">
            <v>2.2311967440855045</v>
          </cell>
          <cell r="BM13">
            <v>3.085576425425077</v>
          </cell>
          <cell r="BN13">
            <v>2.1329396509253842</v>
          </cell>
          <cell r="BO13">
            <v>3.5862594983563354</v>
          </cell>
          <cell r="BP13">
            <v>2.2997533874107314</v>
          </cell>
          <cell r="BQ13">
            <v>3.1424121577192423</v>
          </cell>
          <cell r="BR13">
            <v>2.2332669280272328</v>
          </cell>
          <cell r="BS13">
            <v>2.8576131172809101</v>
          </cell>
          <cell r="BT13">
            <v>1.834253356363897</v>
          </cell>
          <cell r="BU13">
            <v>2.4684462605604414</v>
          </cell>
          <cell r="BV13">
            <v>1.6985395088454638</v>
          </cell>
          <cell r="BW13">
            <v>2.647694646775836</v>
          </cell>
          <cell r="BX13">
            <v>2.4268654986599119</v>
          </cell>
          <cell r="BY13">
            <v>4.1570273670601861</v>
          </cell>
          <cell r="BZ13">
            <v>2.4824248709134182</v>
          </cell>
          <cell r="CA13">
            <v>3.0502618785533384</v>
          </cell>
          <cell r="CB13">
            <v>2.4108767724726103</v>
          </cell>
          <cell r="CC13">
            <v>4.1837034134675442</v>
          </cell>
          <cell r="CD13">
            <v>2.52715084653018</v>
          </cell>
          <cell r="CE13">
            <v>2.8727840888577627</v>
          </cell>
          <cell r="CF13">
            <v>3.8727840888577627</v>
          </cell>
          <cell r="CH13">
            <v>0</v>
          </cell>
          <cell r="CI13">
            <v>22</v>
          </cell>
          <cell r="CJ13">
            <v>0</v>
          </cell>
          <cell r="CK13">
            <v>0</v>
          </cell>
          <cell r="CL13">
            <v>8.4710144383001307</v>
          </cell>
          <cell r="CM13">
            <v>9.3071840052573194</v>
          </cell>
          <cell r="CN13">
            <v>10.530234133927237</v>
          </cell>
          <cell r="CO13">
            <v>9.2681090165133817</v>
          </cell>
          <cell r="CP13">
            <v>29.469052089505212</v>
          </cell>
          <cell r="CQ13">
            <v>13.064927847405292</v>
          </cell>
          <cell r="CR13">
            <v>10.123839667941532</v>
          </cell>
          <cell r="CS13">
            <v>9.9795642328019358</v>
          </cell>
          <cell r="CT13">
            <v>13.802862067764771</v>
          </cell>
          <cell r="CU13">
            <v>9.9635901673110592</v>
          </cell>
          <cell r="CV13">
            <v>12.815554195440308</v>
          </cell>
          <cell r="CW13">
            <v>13.536776557937936</v>
          </cell>
          <cell r="CX13">
            <v>150.33270842010612</v>
          </cell>
        </row>
        <row r="14">
          <cell r="F14" t="str">
            <v>EPC</v>
          </cell>
          <cell r="G14" t="str">
            <v>PC</v>
          </cell>
          <cell r="H14">
            <v>32</v>
          </cell>
          <cell r="I14" t="str">
            <v>A</v>
          </cell>
          <cell r="J14" t="str">
            <v>32A</v>
          </cell>
          <cell r="K14">
            <v>42</v>
          </cell>
          <cell r="L14">
            <v>56</v>
          </cell>
          <cell r="M14">
            <v>97</v>
          </cell>
          <cell r="N14">
            <v>23</v>
          </cell>
          <cell r="O14">
            <v>97</v>
          </cell>
          <cell r="P14">
            <v>127</v>
          </cell>
          <cell r="Q14">
            <v>65</v>
          </cell>
          <cell r="R14">
            <v>24</v>
          </cell>
          <cell r="S14">
            <v>119</v>
          </cell>
          <cell r="T14">
            <v>79</v>
          </cell>
          <cell r="U14">
            <v>263</v>
          </cell>
          <cell r="V14">
            <v>63.051054434790466</v>
          </cell>
          <cell r="W14">
            <v>134.4197521436385</v>
          </cell>
          <cell r="X14">
            <v>128.14780567534478</v>
          </cell>
          <cell r="Y14">
            <v>80.510018614827203</v>
          </cell>
          <cell r="Z14">
            <v>70.69935912313052</v>
          </cell>
          <cell r="AA14">
            <v>156.09517171468971</v>
          </cell>
          <cell r="AB14">
            <v>220.04044344102493</v>
          </cell>
          <cell r="AC14">
            <v>133.71588278172206</v>
          </cell>
          <cell r="AD14">
            <v>136.77575712383921</v>
          </cell>
          <cell r="AE14">
            <v>25</v>
          </cell>
          <cell r="AF14">
            <v>37.831356543726443</v>
          </cell>
          <cell r="AG14">
            <v>79.631551472980064</v>
          </cell>
          <cell r="AH14">
            <v>42.140662306962049</v>
          </cell>
          <cell r="AI14">
            <v>55.601046729529408</v>
          </cell>
          <cell r="AJ14">
            <v>39.91164829848698</v>
          </cell>
          <cell r="AK14">
            <v>80.937031216308</v>
          </cell>
          <cell r="AL14">
            <v>43.071765128984396</v>
          </cell>
          <cell r="AM14">
            <v>56.03299155278782</v>
          </cell>
          <cell r="AN14">
            <v>41.106769416535279</v>
          </cell>
          <cell r="AO14">
            <v>83.084578617774852</v>
          </cell>
          <cell r="AP14">
            <v>45.307467566917488</v>
          </cell>
          <cell r="AQ14">
            <v>58.065263444863056</v>
          </cell>
          <cell r="AR14">
            <v>42.319338470458383</v>
          </cell>
          <cell r="AS14">
            <v>68.498394891200533</v>
          </cell>
          <cell r="AT14">
            <v>39.104147949718794</v>
          </cell>
          <cell r="AU14">
            <v>52.753999110894604</v>
          </cell>
          <cell r="AV14">
            <v>37.439979300282864</v>
          </cell>
          <cell r="AW14">
            <v>66.728274531780869</v>
          </cell>
          <cell r="AX14">
            <v>54.355282602130174</v>
          </cell>
          <cell r="AY14">
            <v>85.30294317623256</v>
          </cell>
          <cell r="AZ14">
            <v>32.345177246690994</v>
          </cell>
          <cell r="BA14">
            <v>78.47594867768359</v>
          </cell>
          <cell r="BB14">
            <v>47.547742156279497</v>
          </cell>
          <cell r="BC14">
            <v>80.51096024565328</v>
          </cell>
          <cell r="BD14">
            <v>47.240019519792845</v>
          </cell>
          <cell r="BE14">
            <v>67.297166729540436</v>
          </cell>
          <cell r="BF14">
            <v>47.148861433375913</v>
          </cell>
          <cell r="BG14">
            <v>85.629813421984281</v>
          </cell>
          <cell r="BH14">
            <v>53.799848585713775</v>
          </cell>
          <cell r="BI14">
            <v>75.75369646505294</v>
          </cell>
          <cell r="BJ14">
            <v>51.610332989832962</v>
          </cell>
          <cell r="BK14">
            <v>84.543272031377214</v>
          </cell>
          <cell r="BL14">
            <v>52.207112910003211</v>
          </cell>
          <cell r="BM14">
            <v>72.198490456580643</v>
          </cell>
          <cell r="BN14">
            <v>49.908024239128686</v>
          </cell>
          <cell r="BO14">
            <v>83.91382564158387</v>
          </cell>
          <cell r="BP14">
            <v>53.811249536815069</v>
          </cell>
          <cell r="BQ14">
            <v>73.528372951734767</v>
          </cell>
          <cell r="BR14">
            <v>52.25555253195801</v>
          </cell>
          <cell r="BS14">
            <v>85.497986791521015</v>
          </cell>
          <cell r="BT14">
            <v>54.879706523718099</v>
          </cell>
          <cell r="BU14">
            <v>73.854359256928632</v>
          </cell>
          <cell r="BV14">
            <v>50.819233581321228</v>
          </cell>
          <cell r="BW14">
            <v>79.217358210274611</v>
          </cell>
          <cell r="BX14">
            <v>56.785508244302918</v>
          </cell>
          <cell r="BY14">
            <v>97.269054240681314</v>
          </cell>
          <cell r="BZ14">
            <v>58.085525568251001</v>
          </cell>
          <cell r="CA14">
            <v>71.372175815890301</v>
          </cell>
          <cell r="CB14">
            <v>56.411392767682464</v>
          </cell>
          <cell r="CC14">
            <v>97.893239163177796</v>
          </cell>
          <cell r="CD14">
            <v>59.132055447439832</v>
          </cell>
          <cell r="CE14">
            <v>67.219425490211421</v>
          </cell>
          <cell r="CF14">
            <v>68.219425490211421</v>
          </cell>
          <cell r="CH14">
            <v>320</v>
          </cell>
          <cell r="CI14">
            <v>582</v>
          </cell>
          <cell r="CJ14">
            <v>468</v>
          </cell>
          <cell r="CK14">
            <v>560</v>
          </cell>
          <cell r="CL14">
            <v>238.01127322376195</v>
          </cell>
          <cell r="CM14">
            <v>220.63636254973764</v>
          </cell>
          <cell r="CN14">
            <v>246.39383499281462</v>
          </cell>
          <cell r="CO14">
            <v>216.86174254689132</v>
          </cell>
          <cell r="CP14">
            <v>275.72070531752837</v>
          </cell>
          <cell r="CQ14">
            <v>265.01758827346134</v>
          </cell>
          <cell r="CR14">
            <v>284.45093404462676</v>
          </cell>
          <cell r="CS14">
            <v>238.44049424929418</v>
          </cell>
          <cell r="CT14">
            <v>325.63102301429484</v>
          </cell>
          <cell r="CU14">
            <v>298.10434987485718</v>
          </cell>
          <cell r="CV14">
            <v>307.26653512840176</v>
          </cell>
          <cell r="CW14">
            <v>310.34340241084197</v>
          </cell>
          <cell r="CX14">
            <v>3226.8782456265121</v>
          </cell>
        </row>
        <row r="15">
          <cell r="F15" t="str">
            <v>EPC</v>
          </cell>
          <cell r="G15" t="str">
            <v>PC</v>
          </cell>
          <cell r="H15">
            <v>33</v>
          </cell>
          <cell r="I15" t="str">
            <v>A</v>
          </cell>
          <cell r="J15" t="str">
            <v>33A</v>
          </cell>
          <cell r="K15">
            <v>10</v>
          </cell>
          <cell r="L15">
            <v>30</v>
          </cell>
          <cell r="M15">
            <v>13</v>
          </cell>
          <cell r="N15">
            <v>3</v>
          </cell>
          <cell r="O15">
            <v>20</v>
          </cell>
          <cell r="P15">
            <v>13</v>
          </cell>
          <cell r="Q15">
            <v>37</v>
          </cell>
          <cell r="R15">
            <v>7</v>
          </cell>
          <cell r="S15">
            <v>25</v>
          </cell>
          <cell r="T15">
            <v>29</v>
          </cell>
          <cell r="U15">
            <v>51</v>
          </cell>
          <cell r="V15">
            <v>14.955121896967071</v>
          </cell>
          <cell r="W15">
            <v>31.883111181705893</v>
          </cell>
          <cell r="X15">
            <v>30.395463991576925</v>
          </cell>
          <cell r="Y15">
            <v>19.096225322561178</v>
          </cell>
          <cell r="Z15">
            <v>16.76922841659027</v>
          </cell>
          <cell r="AA15">
            <v>37.024318489955313</v>
          </cell>
          <cell r="AB15">
            <v>52.19154038615806</v>
          </cell>
          <cell r="AC15">
            <v>31.716159935586958</v>
          </cell>
          <cell r="AD15">
            <v>32.441933583402658</v>
          </cell>
          <cell r="AE15">
            <v>6</v>
          </cell>
          <cell r="AF15">
            <v>14.29110139613608</v>
          </cell>
          <cell r="AG15">
            <v>30.081463642907757</v>
          </cell>
          <cell r="AH15">
            <v>15.918976556736585</v>
          </cell>
          <cell r="AI15">
            <v>21.003745811350594</v>
          </cell>
          <cell r="AJ15">
            <v>15.076948458386317</v>
          </cell>
          <cell r="AK15">
            <v>29.65512862416211</v>
          </cell>
          <cell r="AL15">
            <v>15.781388516167489</v>
          </cell>
          <cell r="AM15">
            <v>20.530349911817655</v>
          </cell>
          <cell r="AN15">
            <v>15.061418933358473</v>
          </cell>
          <cell r="AO15">
            <v>30.441984695603391</v>
          </cell>
          <cell r="AP15">
            <v>16.600544375554879</v>
          </cell>
          <cell r="AQ15">
            <v>21.274969320919695</v>
          </cell>
          <cell r="AR15">
            <v>15.505701244179418</v>
          </cell>
          <cell r="AS15">
            <v>25.097642951819914</v>
          </cell>
          <cell r="AT15">
            <v>14.327663366944952</v>
          </cell>
          <cell r="AU15">
            <v>19.328935168025993</v>
          </cell>
          <cell r="AV15">
            <v>13.717916078099782</v>
          </cell>
          <cell r="AW15">
            <v>24.449075217743438</v>
          </cell>
          <cell r="AX15">
            <v>20.140789579316593</v>
          </cell>
          <cell r="AY15">
            <v>31.608126142675403</v>
          </cell>
          <cell r="AZ15">
            <v>11.985171958351142</v>
          </cell>
          <cell r="BA15">
            <v>29.078453715785322</v>
          </cell>
          <cell r="BB15">
            <v>17.421375459949605</v>
          </cell>
          <cell r="BC15">
            <v>29.499017271325119</v>
          </cell>
          <cell r="BD15">
            <v>17.308626644871506</v>
          </cell>
          <cell r="BE15">
            <v>24.657515915954299</v>
          </cell>
          <cell r="BF15">
            <v>17.810864346826669</v>
          </cell>
          <cell r="BG15">
            <v>32.347355684466578</v>
          </cell>
          <cell r="BH15">
            <v>20.323328621497804</v>
          </cell>
          <cell r="BI15">
            <v>28.616572500192692</v>
          </cell>
          <cell r="BJ15">
            <v>19.496221368471137</v>
          </cell>
          <cell r="BK15">
            <v>30.976446364798893</v>
          </cell>
          <cell r="BL15">
            <v>19.128557412794638</v>
          </cell>
          <cell r="BM15">
            <v>26.453348841498379</v>
          </cell>
          <cell r="BN15">
            <v>18.286176993985794</v>
          </cell>
          <cell r="BO15">
            <v>30.745818759970522</v>
          </cell>
          <cell r="BP15">
            <v>19.716309116606208</v>
          </cell>
          <cell r="BQ15">
            <v>26.940614507858417</v>
          </cell>
          <cell r="BR15">
            <v>19.146305570813141</v>
          </cell>
          <cell r="BS15">
            <v>33.030860340832511</v>
          </cell>
          <cell r="BT15">
            <v>21.201948604368521</v>
          </cell>
          <cell r="BU15">
            <v>28.532520094604227</v>
          </cell>
          <cell r="BV15">
            <v>19.633245998480483</v>
          </cell>
          <cell r="BW15">
            <v>30.604434020109309</v>
          </cell>
          <cell r="BX15">
            <v>20.806070171670882</v>
          </cell>
          <cell r="BY15">
            <v>35.63914158092819</v>
          </cell>
          <cell r="BZ15">
            <v>21.282393312956938</v>
          </cell>
          <cell r="CA15">
            <v>26.150589195073852</v>
          </cell>
          <cell r="CB15">
            <v>20.668995183711182</v>
          </cell>
          <cell r="CC15">
            <v>35.867841397115249</v>
          </cell>
          <cell r="CD15">
            <v>21.66583927965457</v>
          </cell>
          <cell r="CE15">
            <v>24.629031717595922</v>
          </cell>
          <cell r="CF15">
            <v>25.629031717595922</v>
          </cell>
          <cell r="CH15">
            <v>78</v>
          </cell>
          <cell r="CI15">
            <v>134</v>
          </cell>
          <cell r="CJ15">
            <v>111</v>
          </cell>
          <cell r="CK15">
            <v>133</v>
          </cell>
          <cell r="CL15">
            <v>89.910686526208906</v>
          </cell>
          <cell r="CM15">
            <v>81.034941496231937</v>
          </cell>
          <cell r="CN15">
            <v>90.278093464839586</v>
          </cell>
          <cell r="CO15">
            <v>79.457607627103044</v>
          </cell>
          <cell r="CP15">
            <v>101.96803691857798</v>
          </cell>
          <cell r="CQ15">
            <v>97.194664925182039</v>
          </cell>
          <cell r="CR15">
            <v>107.45364459661423</v>
          </cell>
          <cell r="CS15">
            <v>87.699050543932557</v>
          </cell>
          <cell r="CT15">
            <v>119.55391928363872</v>
          </cell>
          <cell r="CU15">
            <v>115.16812871537215</v>
          </cell>
          <cell r="CV15">
            <v>113.25858181280901</v>
          </cell>
          <cell r="CW15">
            <v>113.89008652525774</v>
          </cell>
          <cell r="CX15">
            <v>1196.8674424357682</v>
          </cell>
        </row>
        <row r="16">
          <cell r="F16" t="str">
            <v>EPC</v>
          </cell>
          <cell r="G16" t="str">
            <v>PC</v>
          </cell>
          <cell r="H16">
            <v>34</v>
          </cell>
          <cell r="I16" t="str">
            <v>A</v>
          </cell>
          <cell r="J16" t="str">
            <v>34A</v>
          </cell>
          <cell r="K16">
            <v>43</v>
          </cell>
          <cell r="L16">
            <v>107</v>
          </cell>
          <cell r="M16">
            <v>47</v>
          </cell>
          <cell r="N16">
            <v>7</v>
          </cell>
          <cell r="O16">
            <v>73</v>
          </cell>
          <cell r="P16">
            <v>47</v>
          </cell>
          <cell r="Q16">
            <v>93</v>
          </cell>
          <cell r="R16">
            <v>22</v>
          </cell>
          <cell r="S16">
            <v>89</v>
          </cell>
          <cell r="T16">
            <v>84</v>
          </cell>
          <cell r="U16">
            <v>105</v>
          </cell>
          <cell r="V16">
            <v>46.671759533480774</v>
          </cell>
          <cell r="W16">
            <v>99.500419221162431</v>
          </cell>
          <cell r="X16">
            <v>94.857788261234361</v>
          </cell>
          <cell r="Y16">
            <v>59.595263909717097</v>
          </cell>
          <cell r="Z16">
            <v>52.333200733043604</v>
          </cell>
          <cell r="AA16">
            <v>115.54503543061324</v>
          </cell>
          <cell r="AB16">
            <v>162.8787140196242</v>
          </cell>
          <cell r="AC16">
            <v>98.97939983620789</v>
          </cell>
          <cell r="AD16">
            <v>101.24438526394025</v>
          </cell>
          <cell r="AE16">
            <v>19</v>
          </cell>
          <cell r="AF16">
            <v>53.819349922590256</v>
          </cell>
          <cell r="AG16">
            <v>113.28481781110673</v>
          </cell>
          <cell r="AH16">
            <v>59.949820938794716</v>
          </cell>
          <cell r="AI16">
            <v>79.098728234609553</v>
          </cell>
          <cell r="AJ16">
            <v>56.778798383317017</v>
          </cell>
          <cell r="AK16">
            <v>127.21946725537961</v>
          </cell>
          <cell r="AL16">
            <v>67.701606188319815</v>
          </cell>
          <cell r="AM16">
            <v>88.074484904439316</v>
          </cell>
          <cell r="AN16">
            <v>64.612961794769191</v>
          </cell>
          <cell r="AO16">
            <v>129.0887520869762</v>
          </cell>
          <cell r="AP16">
            <v>70.39434448287949</v>
          </cell>
          <cell r="AQ16">
            <v>90.216169142311927</v>
          </cell>
          <cell r="AR16">
            <v>65.751679591826331</v>
          </cell>
          <cell r="AS16">
            <v>138.09350473453813</v>
          </cell>
          <cell r="AT16">
            <v>78.834385077368779</v>
          </cell>
          <cell r="AU16">
            <v>106.35263260631515</v>
          </cell>
          <cell r="AV16">
            <v>75.479403086404304</v>
          </cell>
          <cell r="AW16">
            <v>134.52492295065139</v>
          </cell>
          <cell r="AX16">
            <v>77.946754585120956</v>
          </cell>
          <cell r="AY16">
            <v>122.3264282483142</v>
          </cell>
          <cell r="AZ16">
            <v>46.383745464350802</v>
          </cell>
          <cell r="BA16">
            <v>112.53635745376897</v>
          </cell>
          <cell r="BB16">
            <v>75.426714820550629</v>
          </cell>
          <cell r="BC16">
            <v>127.71746802230813</v>
          </cell>
          <cell r="BD16">
            <v>74.938563196656091</v>
          </cell>
          <cell r="BE16">
            <v>106.75594619101636</v>
          </cell>
          <cell r="BF16">
            <v>68.355886679421971</v>
          </cell>
          <cell r="BG16">
            <v>124.14513616461893</v>
          </cell>
          <cell r="BH16">
            <v>77.998412718654606</v>
          </cell>
          <cell r="BI16">
            <v>109.82685336802038</v>
          </cell>
          <cell r="BJ16">
            <v>74.824077742054087</v>
          </cell>
          <cell r="BK16">
            <v>134.11407104353441</v>
          </cell>
          <cell r="BL16">
            <v>82.818044316895993</v>
          </cell>
          <cell r="BM16">
            <v>114.53109449958512</v>
          </cell>
          <cell r="BN16">
            <v>79.170916237601716</v>
          </cell>
          <cell r="BO16">
            <v>133.11555731428683</v>
          </cell>
          <cell r="BP16">
            <v>85.362744662204804</v>
          </cell>
          <cell r="BQ16">
            <v>116.64073552895597</v>
          </cell>
          <cell r="BR16">
            <v>82.89488585311851</v>
          </cell>
          <cell r="BS16">
            <v>152.66165011507979</v>
          </cell>
          <cell r="BT16">
            <v>97.990922010493207</v>
          </cell>
          <cell r="BU16">
            <v>131.87127294408737</v>
          </cell>
          <cell r="BV16">
            <v>90.740710363458106</v>
          </cell>
          <cell r="BW16">
            <v>141.44722087581616</v>
          </cell>
          <cell r="BX16">
            <v>90.080919556711279</v>
          </cell>
          <cell r="BY16">
            <v>154.30144276803699</v>
          </cell>
          <cell r="BZ16">
            <v>92.143184377465914</v>
          </cell>
          <cell r="CA16">
            <v>113.22028149503609</v>
          </cell>
          <cell r="CB16">
            <v>89.487446552835351</v>
          </cell>
          <cell r="CC16">
            <v>155.29161004011664</v>
          </cell>
          <cell r="CD16">
            <v>93.803332833922894</v>
          </cell>
          <cell r="CE16">
            <v>106.63262243214277</v>
          </cell>
          <cell r="CF16">
            <v>107.63262243214277</v>
          </cell>
          <cell r="CH16">
            <v>237</v>
          </cell>
          <cell r="CI16">
            <v>367</v>
          </cell>
          <cell r="CJ16">
            <v>346</v>
          </cell>
          <cell r="CK16">
            <v>415</v>
          </cell>
          <cell r="CL16">
            <v>338.59774455471097</v>
          </cell>
          <cell r="CM16">
            <v>344.2510215379998</v>
          </cell>
          <cell r="CN16">
            <v>383.14221464460934</v>
          </cell>
          <cell r="CO16">
            <v>437.19561777624108</v>
          </cell>
          <cell r="CP16">
            <v>423.12927144380046</v>
          </cell>
          <cell r="CQ16">
            <v>416.9919372173224</v>
          </cell>
          <cell r="CR16">
            <v>412.39375082016767</v>
          </cell>
          <cell r="CS16">
            <v>374.21982571261788</v>
          </cell>
          <cell r="CT16">
            <v>518.99364675546497</v>
          </cell>
          <cell r="CU16">
            <v>532.28273163143058</v>
          </cell>
          <cell r="CV16">
            <v>494.19173978759488</v>
          </cell>
          <cell r="CW16">
            <v>492.14151562463502</v>
          </cell>
          <cell r="CX16">
            <v>5167.5310175065952</v>
          </cell>
        </row>
        <row r="17">
          <cell r="F17" t="str">
            <v>EPC</v>
          </cell>
          <cell r="G17" t="str">
            <v>PC</v>
          </cell>
          <cell r="H17">
            <v>31</v>
          </cell>
          <cell r="I17" t="str">
            <v>A</v>
          </cell>
          <cell r="J17" t="str">
            <v>31A</v>
          </cell>
          <cell r="K17">
            <v>16</v>
          </cell>
          <cell r="L17">
            <v>35</v>
          </cell>
          <cell r="M17">
            <v>27</v>
          </cell>
          <cell r="N17">
            <v>8</v>
          </cell>
          <cell r="O17">
            <v>42</v>
          </cell>
          <cell r="P17">
            <v>16</v>
          </cell>
          <cell r="Q17">
            <v>65</v>
          </cell>
          <cell r="R17">
            <v>11</v>
          </cell>
          <cell r="S17">
            <v>48</v>
          </cell>
          <cell r="T17">
            <v>36</v>
          </cell>
          <cell r="U17">
            <v>80</v>
          </cell>
          <cell r="V17">
            <v>27.683876304850187</v>
          </cell>
          <cell r="W17">
            <v>59.019786816123158</v>
          </cell>
          <cell r="X17">
            <v>56.265958323080881</v>
          </cell>
          <cell r="Y17">
            <v>35.349597506560237</v>
          </cell>
          <cell r="Z17">
            <v>31.042023489411477</v>
          </cell>
          <cell r="AA17">
            <v>68.536830418959525</v>
          </cell>
          <cell r="AB17">
            <v>96.613331416777953</v>
          </cell>
          <cell r="AC17">
            <v>58.710738339063631</v>
          </cell>
          <cell r="AD17">
            <v>60.054239784914401</v>
          </cell>
          <cell r="AE17">
            <v>11</v>
          </cell>
          <cell r="AF17">
            <v>59.972728686784727</v>
          </cell>
          <cell r="AG17">
            <v>126.23711829833184</v>
          </cell>
          <cell r="AH17">
            <v>66.804120658368248</v>
          </cell>
          <cell r="AI17">
            <v>88.142398128313289</v>
          </cell>
          <cell r="AJ17">
            <v>63.270542574410122</v>
          </cell>
          <cell r="AK17">
            <v>142.6531985893657</v>
          </cell>
          <cell r="AL17">
            <v>75.914880644911861</v>
          </cell>
          <cell r="AM17">
            <v>98.759311422896914</v>
          </cell>
          <cell r="AN17">
            <v>72.451534888553368</v>
          </cell>
          <cell r="AO17">
            <v>144.32374036182563</v>
          </cell>
          <cell r="AP17">
            <v>78.702248893403123</v>
          </cell>
          <cell r="AQ17">
            <v>100.86343512687189</v>
          </cell>
          <cell r="AR17">
            <v>73.511659074455437</v>
          </cell>
          <cell r="AS17">
            <v>163.44136787926351</v>
          </cell>
          <cell r="AT17">
            <v>93.304893360007355</v>
          </cell>
          <cell r="AU17">
            <v>125.87427471083257</v>
          </cell>
          <cell r="AV17">
            <v>89.334084980079382</v>
          </cell>
          <cell r="AW17">
            <v>159.21775222645869</v>
          </cell>
          <cell r="AX17">
            <v>85.253665116545719</v>
          </cell>
          <cell r="AY17">
            <v>133.79359287366222</v>
          </cell>
          <cell r="AZ17">
            <v>50.731865922018784</v>
          </cell>
          <cell r="BA17">
            <v>123.08577801430236</v>
          </cell>
          <cell r="BB17">
            <v>84.771979234653074</v>
          </cell>
          <cell r="BC17">
            <v>143.54148358241508</v>
          </cell>
          <cell r="BD17">
            <v>84.223346307677502</v>
          </cell>
          <cell r="BE17">
            <v>119.9828585297852</v>
          </cell>
          <cell r="BF17">
            <v>76.542198856482742</v>
          </cell>
          <cell r="BG17">
            <v>139.01277799148204</v>
          </cell>
          <cell r="BH17">
            <v>87.339515392440205</v>
          </cell>
          <cell r="BI17">
            <v>122.97973530357947</v>
          </cell>
          <cell r="BJ17">
            <v>83.785021539474215</v>
          </cell>
          <cell r="BK17">
            <v>150.7306167665634</v>
          </cell>
          <cell r="BL17">
            <v>93.079084112167266</v>
          </cell>
          <cell r="BM17">
            <v>128.72133683324114</v>
          </cell>
          <cell r="BN17">
            <v>88.980081967640373</v>
          </cell>
          <cell r="BO17">
            <v>149.60838858358244</v>
          </cell>
          <cell r="BP17">
            <v>95.939069269205518</v>
          </cell>
          <cell r="BQ17">
            <v>131.09235943391883</v>
          </cell>
          <cell r="BR17">
            <v>93.165446207195671</v>
          </cell>
          <cell r="BS17">
            <v>168.06148066128353</v>
          </cell>
          <cell r="BT17">
            <v>107.87581184949541</v>
          </cell>
          <cell r="BU17">
            <v>145.17386240070772</v>
          </cell>
          <cell r="BV17">
            <v>99.894230990190636</v>
          </cell>
          <cell r="BW17">
            <v>155.71578951159992</v>
          </cell>
          <cell r="BX17">
            <v>101.24181943052622</v>
          </cell>
          <cell r="BY17">
            <v>173.41917559751877</v>
          </cell>
          <cell r="BZ17">
            <v>103.55959597663843</v>
          </cell>
          <cell r="CA17">
            <v>127.24811593178052</v>
          </cell>
          <cell r="CB17">
            <v>100.57481595197633</v>
          </cell>
          <cell r="CC17">
            <v>174.53202320896875</v>
          </cell>
          <cell r="CD17">
            <v>105.42543450363826</v>
          </cell>
          <cell r="CE17">
            <v>119.84425512976648</v>
          </cell>
          <cell r="CF17">
            <v>120.84425512976648</v>
          </cell>
          <cell r="CH17">
            <v>136</v>
          </cell>
          <cell r="CI17">
            <v>217</v>
          </cell>
          <cell r="CJ17">
            <v>205</v>
          </cell>
          <cell r="CK17">
            <v>246</v>
          </cell>
          <cell r="CL17">
            <v>377.31096152860391</v>
          </cell>
          <cell r="CM17">
            <v>385.84421455395216</v>
          </cell>
          <cell r="CN17">
            <v>428.45174126593611</v>
          </cell>
          <cell r="CO17">
            <v>517.44540728059962</v>
          </cell>
          <cell r="CP17">
            <v>471.42450265562746</v>
          </cell>
          <cell r="CQ17">
            <v>467.6870328014744</v>
          </cell>
          <cell r="CR17">
            <v>461.78209391804489</v>
          </cell>
          <cell r="CS17">
            <v>420.40819287738566</v>
          </cell>
          <cell r="CT17">
            <v>582.79412841315479</v>
          </cell>
          <cell r="CU17">
            <v>585.97705409955097</v>
          </cell>
          <cell r="CV17">
            <v>554.02574302260962</v>
          </cell>
          <cell r="CW17">
            <v>553.08176110739464</v>
          </cell>
          <cell r="CX17">
            <v>5806.2328335243337</v>
          </cell>
        </row>
        <row r="18">
          <cell r="F18" t="str">
            <v>EPC</v>
          </cell>
          <cell r="G18" t="str">
            <v>PC</v>
          </cell>
          <cell r="H18">
            <v>39</v>
          </cell>
          <cell r="I18" t="str">
            <v>A</v>
          </cell>
          <cell r="J18" t="str">
            <v>39A</v>
          </cell>
          <cell r="K18">
            <v>11</v>
          </cell>
          <cell r="L18">
            <v>47</v>
          </cell>
          <cell r="M18">
            <v>13</v>
          </cell>
          <cell r="N18">
            <v>6</v>
          </cell>
          <cell r="O18">
            <v>28</v>
          </cell>
          <cell r="P18">
            <v>11</v>
          </cell>
          <cell r="Q18">
            <v>53</v>
          </cell>
          <cell r="R18">
            <v>5</v>
          </cell>
          <cell r="S18">
            <v>40</v>
          </cell>
          <cell r="T18">
            <v>24</v>
          </cell>
          <cell r="U18">
            <v>62</v>
          </cell>
          <cell r="V18">
            <v>19.822951511522845</v>
          </cell>
          <cell r="W18">
            <v>42.260930492289873</v>
          </cell>
          <cell r="X18">
            <v>40.289060365162378</v>
          </cell>
          <cell r="Y18">
            <v>25.311966778352662</v>
          </cell>
          <cell r="Z18">
            <v>22.227542114192627</v>
          </cell>
          <cell r="AA18">
            <v>49.075579271768127</v>
          </cell>
          <cell r="AB18">
            <v>69.17966844498369</v>
          </cell>
          <cell r="AC18">
            <v>42.039637313979171</v>
          </cell>
          <cell r="AD18">
            <v>43.001647247974383</v>
          </cell>
          <cell r="AE18">
            <v>8</v>
          </cell>
          <cell r="AF18">
            <v>26.754094174565182</v>
          </cell>
          <cell r="AG18">
            <v>56.314925554212998</v>
          </cell>
          <cell r="AH18">
            <v>29.801607738699342</v>
          </cell>
          <cell r="AI18">
            <v>39.320705793007306</v>
          </cell>
          <cell r="AJ18">
            <v>28.225263241767568</v>
          </cell>
          <cell r="AK18">
            <v>57.827436933910768</v>
          </cell>
          <cell r="AL18">
            <v>30.773673610191732</v>
          </cell>
          <cell r="AM18">
            <v>40.034138101476543</v>
          </cell>
          <cell r="AN18">
            <v>29.36973447467572</v>
          </cell>
          <cell r="AO18">
            <v>58.99710736241336</v>
          </cell>
          <cell r="AP18">
            <v>32.172150028725511</v>
          </cell>
          <cell r="AQ18">
            <v>41.231268647856169</v>
          </cell>
          <cell r="AR18">
            <v>30.050324582302249</v>
          </cell>
          <cell r="AS18">
            <v>56.306804100689327</v>
          </cell>
          <cell r="AT18">
            <v>32.14425099488048</v>
          </cell>
          <cell r="AU18">
            <v>43.364652532123309</v>
          </cell>
          <cell r="AV18">
            <v>30.77627706960628</v>
          </cell>
          <cell r="AW18">
            <v>54.851736132004881</v>
          </cell>
          <cell r="AX18">
            <v>34.422566444840314</v>
          </cell>
          <cell r="AY18">
            <v>54.021358897492483</v>
          </cell>
          <cell r="AZ18">
            <v>20.48382346007201</v>
          </cell>
          <cell r="BA18">
            <v>49.697902915025537</v>
          </cell>
          <cell r="BB18">
            <v>34.138612105226642</v>
          </cell>
          <cell r="BC18">
            <v>57.805740449500796</v>
          </cell>
          <cell r="BD18">
            <v>33.91767156743019</v>
          </cell>
          <cell r="BE18">
            <v>48.318422002234421</v>
          </cell>
          <cell r="BF18">
            <v>33.653605414014578</v>
          </cell>
          <cell r="BG18">
            <v>61.120287213111851</v>
          </cell>
          <cell r="BH18">
            <v>38.400903449084701</v>
          </cell>
          <cell r="BI18">
            <v>54.070977155839749</v>
          </cell>
          <cell r="BJ18">
            <v>36.838085351860329</v>
          </cell>
          <cell r="BK18">
            <v>60.700883766458134</v>
          </cell>
          <cell r="BL18">
            <v>37.4839749679468</v>
          </cell>
          <cell r="BM18">
            <v>51.837503706884227</v>
          </cell>
          <cell r="BN18">
            <v>35.83326154242738</v>
          </cell>
          <cell r="BO18">
            <v>60.248950085326392</v>
          </cell>
          <cell r="BP18">
            <v>38.635722571156272</v>
          </cell>
          <cell r="BQ18">
            <v>52.792340689434866</v>
          </cell>
          <cell r="BR18">
            <v>37.518753937240518</v>
          </cell>
          <cell r="BS18">
            <v>66.030515251038494</v>
          </cell>
          <cell r="BT18">
            <v>42.383866972482402</v>
          </cell>
          <cell r="BU18">
            <v>57.038084500884722</v>
          </cell>
          <cell r="BV18">
            <v>39.2479437699497</v>
          </cell>
          <cell r="BW18">
            <v>61.179954940988864</v>
          </cell>
          <cell r="BX18">
            <v>40.771198615040532</v>
          </cell>
          <cell r="BY18">
            <v>69.837816938828581</v>
          </cell>
          <cell r="BZ18">
            <v>41.704592823465148</v>
          </cell>
          <cell r="CA18">
            <v>51.244221382296047</v>
          </cell>
          <cell r="CB18">
            <v>40.502588949056189</v>
          </cell>
          <cell r="CC18">
            <v>70.285972960222836</v>
          </cell>
          <cell r="CD18">
            <v>42.455986601212359</v>
          </cell>
          <cell r="CE18">
            <v>48.262604882563224</v>
          </cell>
          <cell r="CF18">
            <v>49.262604882563224</v>
          </cell>
          <cell r="CH18">
            <v>99</v>
          </cell>
          <cell r="CI18">
            <v>164</v>
          </cell>
          <cell r="CJ18">
            <v>147</v>
          </cell>
          <cell r="CK18">
            <v>176</v>
          </cell>
          <cell r="CL18">
            <v>168.32005511292346</v>
          </cell>
          <cell r="CM18">
            <v>157.51449544900842</v>
          </cell>
          <cell r="CN18">
            <v>175.0378796818726</v>
          </cell>
          <cell r="CO18">
            <v>178.26390930644362</v>
          </cell>
          <cell r="CP18">
            <v>183.60606240742652</v>
          </cell>
          <cell r="CQ18">
            <v>188.37984695725646</v>
          </cell>
          <cell r="CR18">
            <v>203.03352409713386</v>
          </cell>
          <cell r="CS18">
            <v>171.07269692806651</v>
          </cell>
          <cell r="CT18">
            <v>234.46195957573377</v>
          </cell>
          <cell r="CU18">
            <v>230.22745399620061</v>
          </cell>
          <cell r="CV18">
            <v>222.45720739401185</v>
          </cell>
          <cell r="CW18">
            <v>222.90278641411493</v>
          </cell>
          <cell r="CX18">
            <v>2335.2778773201926</v>
          </cell>
        </row>
        <row r="19">
          <cell r="F19" t="str">
            <v>EPC</v>
          </cell>
          <cell r="G19" t="str">
            <v>PC</v>
          </cell>
          <cell r="H19">
            <v>39</v>
          </cell>
          <cell r="I19" t="str">
            <v>B</v>
          </cell>
          <cell r="J19" t="str">
            <v>39B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4</v>
          </cell>
          <cell r="T19">
            <v>2</v>
          </cell>
          <cell r="U19">
            <v>11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3.757597496427695</v>
          </cell>
          <cell r="AG19">
            <v>7.9093996564905904</v>
          </cell>
          <cell r="AH19">
            <v>4.1856190644240652</v>
          </cell>
          <cell r="AI19">
            <v>5.5225710383437239</v>
          </cell>
          <cell r="AJ19">
            <v>3.9642223654167936</v>
          </cell>
          <cell r="AK19">
            <v>8.1218310300436478</v>
          </cell>
          <cell r="AL19">
            <v>4.3221451699707494</v>
          </cell>
          <cell r="AM19">
            <v>5.6227722052635594</v>
          </cell>
          <cell r="AN19">
            <v>4.1249627071173762</v>
          </cell>
          <cell r="AO19">
            <v>8.2861105846086183</v>
          </cell>
          <cell r="AP19">
            <v>4.5185603972929096</v>
          </cell>
          <cell r="AQ19">
            <v>5.7909085179573276</v>
          </cell>
          <cell r="AR19">
            <v>4.2205512053795298</v>
          </cell>
          <cell r="AS19">
            <v>7.9082590029058055</v>
          </cell>
          <cell r="AT19">
            <v>4.5146419936629893</v>
          </cell>
          <cell r="AU19">
            <v>6.0905410859723759</v>
          </cell>
          <cell r="AV19">
            <v>4.3225108243829053</v>
          </cell>
          <cell r="AW19">
            <v>7.7038955241579901</v>
          </cell>
          <cell r="AX19">
            <v>4.8346301186573486</v>
          </cell>
          <cell r="AY19">
            <v>7.5872695080747876</v>
          </cell>
          <cell r="AZ19">
            <v>2.8769414972011251</v>
          </cell>
          <cell r="BA19">
            <v>6.980042544245161</v>
          </cell>
          <cell r="BB19">
            <v>4.7947488911835174</v>
          </cell>
          <cell r="BC19">
            <v>8.1187837709973039</v>
          </cell>
          <cell r="BD19">
            <v>4.7637179167739037</v>
          </cell>
          <cell r="BE19">
            <v>6.7862952250329256</v>
          </cell>
          <cell r="BF19">
            <v>4.7266299738784516</v>
          </cell>
          <cell r="BG19">
            <v>8.5843100018415512</v>
          </cell>
          <cell r="BH19">
            <v>5.393385315882683</v>
          </cell>
          <cell r="BI19">
            <v>7.5942383645842346</v>
          </cell>
          <cell r="BJ19">
            <v>5.1738883921152148</v>
          </cell>
          <cell r="BK19">
            <v>8.5254050233789531</v>
          </cell>
          <cell r="BL19">
            <v>5.2646032258352262</v>
          </cell>
          <cell r="BM19">
            <v>7.2805482734387974</v>
          </cell>
          <cell r="BN19">
            <v>5.0327614525881161</v>
          </cell>
          <cell r="BO19">
            <v>8.4619311917593265</v>
          </cell>
          <cell r="BP19">
            <v>5.4263655296567812</v>
          </cell>
          <cell r="BQ19">
            <v>7.4146545912127637</v>
          </cell>
          <cell r="BR19">
            <v>5.2694879125337817</v>
          </cell>
          <cell r="BS19">
            <v>9.2739487712132718</v>
          </cell>
          <cell r="BT19">
            <v>5.9527903051239335</v>
          </cell>
          <cell r="BU19">
            <v>8.0109669242815631</v>
          </cell>
          <cell r="BV19">
            <v>5.5123516530828232</v>
          </cell>
          <cell r="BW19">
            <v>8.5926903007006832</v>
          </cell>
          <cell r="BX19">
            <v>5.7262919403146819</v>
          </cell>
          <cell r="BY19">
            <v>9.8086821543298583</v>
          </cell>
          <cell r="BZ19">
            <v>5.8573866325091508</v>
          </cell>
          <cell r="CA19">
            <v>7.1972221042550633</v>
          </cell>
          <cell r="CB19">
            <v>5.6885658636314886</v>
          </cell>
          <cell r="CC19">
            <v>9.8716254157616365</v>
          </cell>
          <cell r="CD19">
            <v>5.9629194664624112</v>
          </cell>
          <cell r="CE19">
            <v>6.7784557419330378</v>
          </cell>
          <cell r="CF19">
            <v>7.7784557419330378</v>
          </cell>
          <cell r="CH19">
            <v>0</v>
          </cell>
          <cell r="CI19">
            <v>17</v>
          </cell>
          <cell r="CJ19">
            <v>0</v>
          </cell>
          <cell r="CK19">
            <v>0</v>
          </cell>
          <cell r="CL19">
            <v>23.640457178781382</v>
          </cell>
          <cell r="CM19">
            <v>22.122822394523656</v>
          </cell>
          <cell r="CN19">
            <v>24.583971865431543</v>
          </cell>
          <cell r="CO19">
            <v>25.03706591382636</v>
          </cell>
          <cell r="CP19">
            <v>25.787368315649797</v>
          </cell>
          <cell r="CQ19">
            <v>26.457843673771983</v>
          </cell>
          <cell r="CR19">
            <v>28.515944395664871</v>
          </cell>
          <cell r="CS19">
            <v>24.027064175290242</v>
          </cell>
          <cell r="CT19">
            <v>32.930050502209802</v>
          </cell>
          <cell r="CU19">
            <v>32.335316572500084</v>
          </cell>
          <cell r="CV19">
            <v>31.24398980252975</v>
          </cell>
          <cell r="CW19">
            <v>31.552157000377306</v>
          </cell>
          <cell r="CX19">
            <v>328.23405179055675</v>
          </cell>
        </row>
        <row r="20">
          <cell r="F20" t="str">
            <v>EPC</v>
          </cell>
          <cell r="G20" t="str">
            <v>PC</v>
          </cell>
          <cell r="H20">
            <v>39</v>
          </cell>
          <cell r="I20" t="str">
            <v>C</v>
          </cell>
          <cell r="J20" t="str">
            <v>39C</v>
          </cell>
          <cell r="K20">
            <v>32</v>
          </cell>
          <cell r="L20">
            <v>75</v>
          </cell>
          <cell r="M20">
            <v>20</v>
          </cell>
          <cell r="N20">
            <v>10</v>
          </cell>
          <cell r="O20">
            <v>52</v>
          </cell>
          <cell r="P20">
            <v>23</v>
          </cell>
          <cell r="Q20">
            <v>41</v>
          </cell>
          <cell r="R20">
            <v>14</v>
          </cell>
          <cell r="S20">
            <v>39</v>
          </cell>
          <cell r="T20">
            <v>45</v>
          </cell>
          <cell r="U20">
            <v>42</v>
          </cell>
          <cell r="V20">
            <v>25.209623117914926</v>
          </cell>
          <cell r="W20">
            <v>53.744878995629513</v>
          </cell>
          <cell r="X20">
            <v>51.237174594826065</v>
          </cell>
          <cell r="Y20">
            <v>32.190218620296321</v>
          </cell>
          <cell r="Z20">
            <v>28.267635080005842</v>
          </cell>
          <cell r="AA20">
            <v>62.411334508661639</v>
          </cell>
          <cell r="AB20">
            <v>87.978491391990133</v>
          </cell>
          <cell r="AC20">
            <v>53.463451801473511</v>
          </cell>
          <cell r="AD20">
            <v>54.686877478402202</v>
          </cell>
          <cell r="AE20">
            <v>10</v>
          </cell>
          <cell r="AF20">
            <v>29.91047607156445</v>
          </cell>
          <cell r="AG20">
            <v>62.958821265665101</v>
          </cell>
          <cell r="AH20">
            <v>33.317527752815565</v>
          </cell>
          <cell r="AI20">
            <v>43.959665465216041</v>
          </cell>
          <cell r="AJ20">
            <v>31.555210028717678</v>
          </cell>
          <cell r="AK20">
            <v>64.649774999147439</v>
          </cell>
          <cell r="AL20">
            <v>34.404275552967164</v>
          </cell>
          <cell r="AM20">
            <v>44.757266753897937</v>
          </cell>
          <cell r="AN20">
            <v>32.83470314865432</v>
          </cell>
          <cell r="AO20">
            <v>65.957440253484606</v>
          </cell>
          <cell r="AP20">
            <v>35.967740762451562</v>
          </cell>
          <cell r="AQ20">
            <v>46.095631802940339</v>
          </cell>
          <cell r="AR20">
            <v>33.595587594821062</v>
          </cell>
          <cell r="AS20">
            <v>62.949741663130212</v>
          </cell>
          <cell r="AT20">
            <v>35.936550269557394</v>
          </cell>
          <cell r="AU20">
            <v>48.480707044340107</v>
          </cell>
          <cell r="AV20">
            <v>34.407186162087925</v>
          </cell>
          <cell r="AW20">
            <v>61.3230083722976</v>
          </cell>
          <cell r="AX20">
            <v>38.483655744512497</v>
          </cell>
          <cell r="AY20">
            <v>60.394665284275312</v>
          </cell>
          <cell r="AZ20">
            <v>22.900454317720957</v>
          </cell>
          <cell r="BA20">
            <v>55.561138652191481</v>
          </cell>
          <cell r="BB20">
            <v>38.166201173820802</v>
          </cell>
          <cell r="BC20">
            <v>64.625518817138541</v>
          </cell>
          <cell r="BD20">
            <v>37.919194617520276</v>
          </cell>
          <cell r="BE20">
            <v>54.018909991262092</v>
          </cell>
          <cell r="BF20">
            <v>37.623974592072479</v>
          </cell>
          <cell r="BG20">
            <v>68.331107614658762</v>
          </cell>
          <cell r="BH20">
            <v>42.93134711442616</v>
          </cell>
          <cell r="BI20">
            <v>60.45013738209051</v>
          </cell>
          <cell r="BJ20">
            <v>41.184151601237119</v>
          </cell>
          <cell r="BK20">
            <v>67.862223986096467</v>
          </cell>
          <cell r="BL20">
            <v>41.906241677648403</v>
          </cell>
          <cell r="BM20">
            <v>57.953164256572826</v>
          </cell>
          <cell r="BN20">
            <v>40.060781162601401</v>
          </cell>
          <cell r="BO20">
            <v>67.356972286404229</v>
          </cell>
          <cell r="BP20">
            <v>43.193869616067978</v>
          </cell>
          <cell r="BQ20">
            <v>59.020650546053602</v>
          </cell>
          <cell r="BR20">
            <v>41.945123783768906</v>
          </cell>
          <cell r="BS20">
            <v>73.820632218857654</v>
          </cell>
          <cell r="BT20">
            <v>47.384210828786514</v>
          </cell>
          <cell r="BU20">
            <v>63.767296717281241</v>
          </cell>
          <cell r="BV20">
            <v>43.878319158539277</v>
          </cell>
          <cell r="BW20">
            <v>68.397814793577453</v>
          </cell>
          <cell r="BX20">
            <v>45.581283844904874</v>
          </cell>
          <cell r="BY20">
            <v>78.077109948465676</v>
          </cell>
          <cell r="BZ20">
            <v>46.624797594772843</v>
          </cell>
          <cell r="CA20">
            <v>57.289887949870305</v>
          </cell>
          <cell r="CB20">
            <v>45.28098427450665</v>
          </cell>
          <cell r="CC20">
            <v>78.578138309462631</v>
          </cell>
          <cell r="CD20">
            <v>47.464838953040797</v>
          </cell>
          <cell r="CE20">
            <v>53.956507705786983</v>
          </cell>
          <cell r="CF20">
            <v>54.956507705786983</v>
          </cell>
          <cell r="CH20">
            <v>133</v>
          </cell>
          <cell r="CI20">
            <v>174</v>
          </cell>
          <cell r="CJ20">
            <v>187</v>
          </cell>
          <cell r="CK20">
            <v>224</v>
          </cell>
          <cell r="CL20">
            <v>188.17803914309982</v>
          </cell>
          <cell r="CM20">
            <v>176.09766626040829</v>
          </cell>
          <cell r="CN20">
            <v>195.68841604883517</v>
          </cell>
          <cell r="CO20">
            <v>199.29504467405781</v>
          </cell>
          <cell r="CP20">
            <v>205.26745179257239</v>
          </cell>
          <cell r="CQ20">
            <v>210.60443564322497</v>
          </cell>
          <cell r="CR20">
            <v>226.98691738949239</v>
          </cell>
          <cell r="CS20">
            <v>191.25543083531034</v>
          </cell>
          <cell r="CT20">
            <v>262.12320199759012</v>
          </cell>
          <cell r="CU20">
            <v>257.38911991710069</v>
          </cell>
          <cell r="CV20">
            <v>248.70215882813685</v>
          </cell>
          <cell r="CW20">
            <v>249.16659829443194</v>
          </cell>
          <cell r="CX20">
            <v>2610.7544808242606</v>
          </cell>
        </row>
        <row r="21">
          <cell r="F21" t="str">
            <v>EPC</v>
          </cell>
          <cell r="G21" t="str">
            <v>PC</v>
          </cell>
          <cell r="H21">
            <v>51</v>
          </cell>
          <cell r="I21" t="str">
            <v>A</v>
          </cell>
          <cell r="J21" t="str">
            <v>51A</v>
          </cell>
          <cell r="K21">
            <v>43</v>
          </cell>
          <cell r="L21">
            <v>66</v>
          </cell>
          <cell r="M21">
            <v>30</v>
          </cell>
          <cell r="N21">
            <v>12</v>
          </cell>
          <cell r="O21">
            <v>60</v>
          </cell>
          <cell r="P21">
            <v>17</v>
          </cell>
          <cell r="Q21">
            <v>77</v>
          </cell>
          <cell r="R21">
            <v>28</v>
          </cell>
          <cell r="S21">
            <v>56</v>
          </cell>
          <cell r="T21">
            <v>48</v>
          </cell>
          <cell r="U21">
            <v>85</v>
          </cell>
          <cell r="V21">
            <v>32.537867723549383</v>
          </cell>
          <cell r="W21">
            <v>69.36810421157135</v>
          </cell>
          <cell r="X21">
            <v>66.13142932351559</v>
          </cell>
          <cell r="Y21">
            <v>41.547668942143545</v>
          </cell>
          <cell r="Z21">
            <v>36.484820371518026</v>
          </cell>
          <cell r="AA21">
            <v>80.553832050345463</v>
          </cell>
          <cell r="AB21">
            <v>113.5531658700485</v>
          </cell>
          <cell r="AC21">
            <v>69.004868284781537</v>
          </cell>
          <cell r="AD21">
            <v>70.583934447702902</v>
          </cell>
          <cell r="AE21">
            <v>13</v>
          </cell>
          <cell r="AF21">
            <v>56.999462900698902</v>
          </cell>
          <cell r="AG21">
            <v>119.97866528161582</v>
          </cell>
          <cell r="AH21">
            <v>63.492175201285121</v>
          </cell>
          <cell r="AI21">
            <v>83.772565666175907</v>
          </cell>
          <cell r="AJ21">
            <v>60.133781189313538</v>
          </cell>
          <cell r="AK21">
            <v>131.91449264378906</v>
          </cell>
          <cell r="AL21">
            <v>70.200129148270506</v>
          </cell>
          <cell r="AM21">
            <v>91.324867504040569</v>
          </cell>
          <cell r="AN21">
            <v>66.997498553108315</v>
          </cell>
          <cell r="AO21">
            <v>133.92022602230711</v>
          </cell>
          <cell r="AP21">
            <v>73.02903135578832</v>
          </cell>
          <cell r="AQ21">
            <v>93.592738074226347</v>
          </cell>
          <cell r="AR21">
            <v>68.212602956691597</v>
          </cell>
          <cell r="AS21">
            <v>141.8271681160067</v>
          </cell>
          <cell r="AT21">
            <v>80.965847069949717</v>
          </cell>
          <cell r="AU21">
            <v>109.22811129481907</v>
          </cell>
          <cell r="AV21">
            <v>77.520155719198698</v>
          </cell>
          <cell r="AW21">
            <v>138.16210182942095</v>
          </cell>
          <cell r="AX21">
            <v>77.171992347842803</v>
          </cell>
          <cell r="AY21">
            <v>121.11054828342851</v>
          </cell>
          <cell r="AZ21">
            <v>45.922707995881773</v>
          </cell>
          <cell r="BA21">
            <v>111.41778721258204</v>
          </cell>
          <cell r="BB21">
            <v>78.17944624657288</v>
          </cell>
          <cell r="BC21">
            <v>132.37857368909255</v>
          </cell>
          <cell r="BD21">
            <v>77.673479312559706</v>
          </cell>
          <cell r="BE21">
            <v>110.65205181743673</v>
          </cell>
          <cell r="BF21">
            <v>72.309131709206454</v>
          </cell>
          <cell r="BG21">
            <v>131.32485639583118</v>
          </cell>
          <cell r="BH21">
            <v>82.50931664207522</v>
          </cell>
          <cell r="BI21">
            <v>116.17850036296309</v>
          </cell>
          <cell r="BJ21">
            <v>79.151399466797812</v>
          </cell>
          <cell r="BK21">
            <v>139.00862357590498</v>
          </cell>
          <cell r="BL21">
            <v>85.840525592597928</v>
          </cell>
          <cell r="BM21">
            <v>118.7109576135469</v>
          </cell>
          <cell r="BN21">
            <v>82.06029395573141</v>
          </cell>
          <cell r="BO21">
            <v>137.97366864504397</v>
          </cell>
          <cell r="BP21">
            <v>88.478095906153484</v>
          </cell>
          <cell r="BQ21">
            <v>120.89759092838305</v>
          </cell>
          <cell r="BR21">
            <v>85.920171494781314</v>
          </cell>
          <cell r="BS21">
            <v>156.83470301170317</v>
          </cell>
          <cell r="BT21">
            <v>100.66953383363561</v>
          </cell>
          <cell r="BU21">
            <v>135.4760145221189</v>
          </cell>
          <cell r="BV21">
            <v>93.221135433791375</v>
          </cell>
          <cell r="BW21">
            <v>145.31372391931265</v>
          </cell>
          <cell r="BX21">
            <v>93.368462687002577</v>
          </cell>
          <cell r="BY21">
            <v>159.93274238911533</v>
          </cell>
          <cell r="BZ21">
            <v>95.505990777467119</v>
          </cell>
          <cell r="CA21">
            <v>117.35230590675759</v>
          </cell>
          <cell r="CB21">
            <v>92.753330622511953</v>
          </cell>
          <cell r="CC21">
            <v>160.95904625515053</v>
          </cell>
          <cell r="CD21">
            <v>97.226727088490264</v>
          </cell>
          <cell r="CE21">
            <v>110.52422730326133</v>
          </cell>
          <cell r="CF21">
            <v>111.52422730326133</v>
          </cell>
          <cell r="CH21">
            <v>185</v>
          </cell>
          <cell r="CI21">
            <v>251</v>
          </cell>
          <cell r="CJ21">
            <v>241</v>
          </cell>
          <cell r="CK21">
            <v>289</v>
          </cell>
          <cell r="CL21">
            <v>358.60502972938349</v>
          </cell>
          <cell r="CM21">
            <v>357.49539469329642</v>
          </cell>
          <cell r="CN21">
            <v>397.46781207463124</v>
          </cell>
          <cell r="CO21">
            <v>449.01616843695155</v>
          </cell>
          <cell r="CP21">
            <v>422.47659794286955</v>
          </cell>
          <cell r="CQ21">
            <v>430.71720455497103</v>
          </cell>
          <cell r="CR21">
            <v>436.24383345298929</v>
          </cell>
          <cell r="CS21">
            <v>388.78947790593423</v>
          </cell>
          <cell r="CT21">
            <v>537.73477850319375</v>
          </cell>
          <cell r="CU21">
            <v>546.83284289632718</v>
          </cell>
          <cell r="CV21">
            <v>511.67219688193984</v>
          </cell>
          <cell r="CW21">
            <v>510.09201134273985</v>
          </cell>
          <cell r="CX21">
            <v>5347.1433484152285</v>
          </cell>
        </row>
        <row r="22">
          <cell r="F22" t="str">
            <v>EPC</v>
          </cell>
          <cell r="G22" t="str">
            <v>PC</v>
          </cell>
          <cell r="H22">
            <v>51</v>
          </cell>
          <cell r="I22" t="str">
            <v>C</v>
          </cell>
          <cell r="J22" t="str">
            <v>51C</v>
          </cell>
          <cell r="K22">
            <v>0</v>
          </cell>
          <cell r="L22">
            <v>0</v>
          </cell>
          <cell r="M22">
            <v>1</v>
          </cell>
          <cell r="N22">
            <v>0</v>
          </cell>
          <cell r="O22">
            <v>1</v>
          </cell>
          <cell r="P22">
            <v>3</v>
          </cell>
          <cell r="Q22">
            <v>2</v>
          </cell>
          <cell r="R22">
            <v>1</v>
          </cell>
          <cell r="S22">
            <v>10</v>
          </cell>
          <cell r="T22">
            <v>5</v>
          </cell>
          <cell r="U22">
            <v>9</v>
          </cell>
          <cell r="V22">
            <v>0.6338545660431697</v>
          </cell>
          <cell r="W22">
            <v>1.3513267054202209</v>
          </cell>
          <cell r="X22">
            <v>1.2882745972113425</v>
          </cell>
          <cell r="Y22">
            <v>0.80937017419760149</v>
          </cell>
          <cell r="Z22">
            <v>0.71074325399061089</v>
          </cell>
          <cell r="AA22">
            <v>1.5692304944872493</v>
          </cell>
          <cell r="AB22">
            <v>2.2120746598061394</v>
          </cell>
          <cell r="AC22">
            <v>1.3442506808723673</v>
          </cell>
          <cell r="AD22">
            <v>1.3750117100201862</v>
          </cell>
          <cell r="AE22">
            <v>0</v>
          </cell>
          <cell r="AF22">
            <v>7.8349777183091254</v>
          </cell>
          <cell r="AG22">
            <v>16.491912753486709</v>
          </cell>
          <cell r="AH22">
            <v>8.7274467630632451</v>
          </cell>
          <cell r="AI22">
            <v>11.515129301192564</v>
          </cell>
          <cell r="AJ22">
            <v>8.2658118473283206</v>
          </cell>
          <cell r="AK22">
            <v>18.132576308424611</v>
          </cell>
          <cell r="AL22">
            <v>9.6495022884220614</v>
          </cell>
          <cell r="AM22">
            <v>12.553246392307981</v>
          </cell>
          <cell r="AN22">
            <v>9.2092781516300075</v>
          </cell>
          <cell r="AO22">
            <v>18.408278491038775</v>
          </cell>
          <cell r="AP22">
            <v>10.038354825537912</v>
          </cell>
          <cell r="AQ22">
            <v>12.864981178587811</v>
          </cell>
          <cell r="AR22">
            <v>9.3763028119163696</v>
          </cell>
          <cell r="AS22">
            <v>19.49514338364353</v>
          </cell>
          <cell r="AT22">
            <v>11.129326057725043</v>
          </cell>
          <cell r="AU22">
            <v>15.014173373858288</v>
          </cell>
          <cell r="AV22">
            <v>10.655691507793634</v>
          </cell>
          <cell r="AW22">
            <v>18.991354203356828</v>
          </cell>
          <cell r="AX22">
            <v>10.607833999703475</v>
          </cell>
          <cell r="AY22">
            <v>16.647498045832094</v>
          </cell>
          <cell r="AZ22">
            <v>6.31239972451983</v>
          </cell>
          <cell r="BA22">
            <v>15.315159754306807</v>
          </cell>
          <cell r="BB22">
            <v>10.746315635267749</v>
          </cell>
          <cell r="BC22">
            <v>18.196367517401033</v>
          </cell>
          <cell r="BD22">
            <v>10.676766915815765</v>
          </cell>
          <cell r="BE22">
            <v>15.209904029888207</v>
          </cell>
          <cell r="BF22">
            <v>9.9393995476572421</v>
          </cell>
          <cell r="BG22">
            <v>18.051526652347924</v>
          </cell>
          <cell r="BH22">
            <v>11.34148682365295</v>
          </cell>
          <cell r="BI22">
            <v>15.969553314496642</v>
          </cell>
          <cell r="BJ22">
            <v>10.879917452480797</v>
          </cell>
          <cell r="BK22">
            <v>19.107714580880405</v>
          </cell>
          <cell r="BL22">
            <v>11.799384961181843</v>
          </cell>
          <cell r="BM22">
            <v>16.317657403923967</v>
          </cell>
          <cell r="BN22">
            <v>11.279765492196754</v>
          </cell>
          <cell r="BO22">
            <v>18.965452734713946</v>
          </cell>
          <cell r="BP22">
            <v>12.161937581601851</v>
          </cell>
          <cell r="BQ22">
            <v>16.618225557166053</v>
          </cell>
          <cell r="BR22">
            <v>11.810332851516328</v>
          </cell>
          <cell r="BS22">
            <v>21.55803477824098</v>
          </cell>
          <cell r="BT22">
            <v>13.837736609434447</v>
          </cell>
          <cell r="BU22">
            <v>18.622132580359985</v>
          </cell>
          <cell r="BV22">
            <v>12.813901777840737</v>
          </cell>
          <cell r="BW22">
            <v>19.974395040455342</v>
          </cell>
          <cell r="BX22">
            <v>12.834152946667018</v>
          </cell>
          <cell r="BY22">
            <v>21.983882115342308</v>
          </cell>
          <cell r="BZ22">
            <v>13.127971240888948</v>
          </cell>
          <cell r="CA22">
            <v>16.130901155568051</v>
          </cell>
          <cell r="CB22">
            <v>12.749598710998205</v>
          </cell>
          <cell r="CC22">
            <v>22.124954811704537</v>
          </cell>
          <cell r="CD22">
            <v>13.364498568864638</v>
          </cell>
          <cell r="CE22">
            <v>15.192333649932825</v>
          </cell>
          <cell r="CF22">
            <v>16.192333649932827</v>
          </cell>
          <cell r="CH22">
            <v>7</v>
          </cell>
          <cell r="CI22">
            <v>25</v>
          </cell>
          <cell r="CJ22">
            <v>5</v>
          </cell>
          <cell r="CK22">
            <v>5</v>
          </cell>
          <cell r="CL22">
            <v>49.292787591667825</v>
          </cell>
          <cell r="CM22">
            <v>49.140260438941084</v>
          </cell>
          <cell r="CN22">
            <v>54.634750800636581</v>
          </cell>
          <cell r="CO22">
            <v>61.720435523979589</v>
          </cell>
          <cell r="CP22">
            <v>58.072384596957988</v>
          </cell>
          <cell r="CQ22">
            <v>59.205114028174698</v>
          </cell>
          <cell r="CR22">
            <v>59.964788103503679</v>
          </cell>
          <cell r="CS22">
            <v>53.441852633118096</v>
          </cell>
          <cell r="CT22">
            <v>73.915433471229377</v>
          </cell>
          <cell r="CU22">
            <v>75.166026514959057</v>
          </cell>
          <cell r="CV22">
            <v>70.332948025008889</v>
          </cell>
          <cell r="CW22">
            <v>70.36218123513359</v>
          </cell>
          <cell r="CX22">
            <v>735.24896296331053</v>
          </cell>
        </row>
        <row r="23">
          <cell r="F23" t="str">
            <v>EPC</v>
          </cell>
          <cell r="G23" t="str">
            <v>PC</v>
          </cell>
          <cell r="H23">
            <v>0</v>
          </cell>
          <cell r="I23" t="str">
            <v>B</v>
          </cell>
          <cell r="J23" t="str">
            <v>0B</v>
          </cell>
          <cell r="K23">
            <v>15</v>
          </cell>
          <cell r="L23">
            <v>27</v>
          </cell>
          <cell r="M23">
            <v>9</v>
          </cell>
          <cell r="N23">
            <v>11</v>
          </cell>
          <cell r="O23">
            <v>26</v>
          </cell>
          <cell r="P23">
            <v>14</v>
          </cell>
          <cell r="Q23">
            <v>8</v>
          </cell>
          <cell r="R23">
            <v>1</v>
          </cell>
          <cell r="S23">
            <v>0</v>
          </cell>
          <cell r="T23">
            <v>0</v>
          </cell>
          <cell r="U23">
            <v>0</v>
          </cell>
          <cell r="V23">
            <v>11.60293448972141</v>
          </cell>
          <cell r="W23">
            <v>24.736518559896304</v>
          </cell>
          <cell r="X23">
            <v>23.582327172503796</v>
          </cell>
          <cell r="Y23">
            <v>14.815810459129171</v>
          </cell>
          <cell r="Z23">
            <v>13.010409417012587</v>
          </cell>
          <cell r="AA23">
            <v>28.72532533838152</v>
          </cell>
          <cell r="AB23">
            <v>40.492817657410932</v>
          </cell>
          <cell r="AC23">
            <v>24.606989400251795</v>
          </cell>
          <cell r="AD23">
            <v>25.170081038553956</v>
          </cell>
          <cell r="AE23">
            <v>5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1</v>
          </cell>
          <cell r="CH23">
            <v>52</v>
          </cell>
          <cell r="CI23">
            <v>22</v>
          </cell>
          <cell r="CJ23">
            <v>86</v>
          </cell>
          <cell r="CK23">
            <v>103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0.2857142857142857</v>
          </cell>
          <cell r="CX23">
            <v>0.2857142857142857</v>
          </cell>
        </row>
        <row r="24">
          <cell r="F24" t="str">
            <v>EPC</v>
          </cell>
          <cell r="G24" t="str">
            <v>PC</v>
          </cell>
          <cell r="H24">
            <v>53</v>
          </cell>
          <cell r="I24" t="str">
            <v>A</v>
          </cell>
          <cell r="J24" t="str">
            <v>53A</v>
          </cell>
          <cell r="K24">
            <v>35</v>
          </cell>
          <cell r="L24">
            <v>55</v>
          </cell>
          <cell r="M24">
            <v>9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1</v>
          </cell>
          <cell r="T24">
            <v>1</v>
          </cell>
          <cell r="U24">
            <v>5</v>
          </cell>
          <cell r="V24">
            <v>0.85226031416660686</v>
          </cell>
          <cell r="W24">
            <v>1.8169501084334323</v>
          </cell>
          <cell r="X24">
            <v>1.7321722864696067</v>
          </cell>
          <cell r="Y24">
            <v>1.088252914615353</v>
          </cell>
          <cell r="Z24">
            <v>0.95564235297561884</v>
          </cell>
          <cell r="AA24">
            <v>2.109936483664042</v>
          </cell>
          <cell r="AB24">
            <v>2.9742839217757902</v>
          </cell>
          <cell r="AC24">
            <v>1.8074359150722479</v>
          </cell>
          <cell r="AD24">
            <v>1.848796198282423</v>
          </cell>
          <cell r="AE24">
            <v>0</v>
          </cell>
          <cell r="AF24">
            <v>1.2975677139487576</v>
          </cell>
          <cell r="AG24">
            <v>2.7312615682591028</v>
          </cell>
          <cell r="AH24">
            <v>1.4453714550449801</v>
          </cell>
          <cell r="AI24">
            <v>1.9070456279992285</v>
          </cell>
          <cell r="AJ24">
            <v>1.3689190918315763</v>
          </cell>
          <cell r="AK24">
            <v>3.0415424600465819</v>
          </cell>
          <cell r="AL24">
            <v>1.6185990578137694</v>
          </cell>
          <cell r="AM24">
            <v>2.1056705491922756</v>
          </cell>
          <cell r="AN24">
            <v>1.5447562468852258</v>
          </cell>
          <cell r="AO24">
            <v>3.0844082748138368</v>
          </cell>
          <cell r="AP24">
            <v>1.6819815445794761</v>
          </cell>
          <cell r="AQ24">
            <v>2.1555983315809413</v>
          </cell>
          <cell r="AR24">
            <v>1.5710510895580831</v>
          </cell>
          <cell r="AS24">
            <v>2.5741094450304685</v>
          </cell>
          <cell r="AT24">
            <v>1.4694994931942675</v>
          </cell>
          <cell r="AU24">
            <v>1.9824488966518432</v>
          </cell>
          <cell r="AV24">
            <v>1.406961498757453</v>
          </cell>
          <cell r="AW24">
            <v>2.5075898785025208</v>
          </cell>
          <cell r="AX24">
            <v>1.8008625204108024</v>
          </cell>
          <cell r="AY24">
            <v>2.826199513509462</v>
          </cell>
          <cell r="AZ24">
            <v>1.0716385718382284</v>
          </cell>
          <cell r="BA24">
            <v>2.6000121416309878</v>
          </cell>
          <cell r="BB24">
            <v>1.8041251200788808</v>
          </cell>
          <cell r="BC24">
            <v>3.0548631592945621</v>
          </cell>
          <cell r="BD24">
            <v>1.7924490632710151</v>
          </cell>
          <cell r="BE24">
            <v>2.553486317138741</v>
          </cell>
          <cell r="BF24">
            <v>1.6493326631382892</v>
          </cell>
          <cell r="BG24">
            <v>2.9954498140932895</v>
          </cell>
          <cell r="BH24">
            <v>1.8819934320089176</v>
          </cell>
          <cell r="BI24">
            <v>2.6499695249232511</v>
          </cell>
          <cell r="BJ24">
            <v>1.8054011352078629</v>
          </cell>
          <cell r="BK24">
            <v>3.2078629581221061</v>
          </cell>
          <cell r="BL24">
            <v>1.9809176961159249</v>
          </cell>
          <cell r="BM24">
            <v>2.739459422413185</v>
          </cell>
          <cell r="BN24">
            <v>1.8936823525157938</v>
          </cell>
          <cell r="BO24">
            <v>3.1839795939060584</v>
          </cell>
          <cell r="BP24">
            <v>2.0417841653366442</v>
          </cell>
          <cell r="BQ24">
            <v>2.78991974518466</v>
          </cell>
          <cell r="BR24">
            <v>1.9827556622277238</v>
          </cell>
          <cell r="BS24">
            <v>2.8615388039483585</v>
          </cell>
          <cell r="BT24">
            <v>1.8367731880031961</v>
          </cell>
          <cell r="BU24">
            <v>2.4718373237228386</v>
          </cell>
          <cell r="BV24">
            <v>1.7008729016562982</v>
          </cell>
          <cell r="BW24">
            <v>2.651331954958482</v>
          </cell>
          <cell r="BX24">
            <v>2.1546377858125747</v>
          </cell>
          <cell r="BY24">
            <v>3.6907229702967603</v>
          </cell>
          <cell r="BZ24">
            <v>2.2039649211151016</v>
          </cell>
          <cell r="CA24">
            <v>2.7081061986269002</v>
          </cell>
          <cell r="CB24">
            <v>2.1404425559536508</v>
          </cell>
          <cell r="CC24">
            <v>3.7144066963199456</v>
          </cell>
          <cell r="CD24">
            <v>2.2436738696021195</v>
          </cell>
          <cell r="CE24">
            <v>2.5505365467315881</v>
          </cell>
          <cell r="CF24">
            <v>3.5505365467315881</v>
          </cell>
          <cell r="CH24">
            <v>0</v>
          </cell>
          <cell r="CI24">
            <v>9</v>
          </cell>
          <cell r="CJ24">
            <v>6</v>
          </cell>
          <cell r="CK24">
            <v>7</v>
          </cell>
          <cell r="CL24">
            <v>8.1634858462986841</v>
          </cell>
          <cell r="CM24">
            <v>8.2352095332005746</v>
          </cell>
          <cell r="CN24">
            <v>9.1550776320545761</v>
          </cell>
          <cell r="CO24">
            <v>8.1494735846347517</v>
          </cell>
          <cell r="CP24">
            <v>9.3469877629967133</v>
          </cell>
          <cell r="CQ24">
            <v>9.9477842716777669</v>
          </cell>
          <cell r="CR24">
            <v>9.9504887778242619</v>
          </cell>
          <cell r="CS24">
            <v>8.9598978681985653</v>
          </cell>
          <cell r="CT24">
            <v>12.300912776877789</v>
          </cell>
          <cell r="CU24">
            <v>9.9772777910286301</v>
          </cell>
          <cell r="CV24">
            <v>11.506844685315414</v>
          </cell>
          <cell r="CW24">
            <v>12.050370996048743</v>
          </cell>
          <cell r="CX24">
            <v>117.74381152615648</v>
          </cell>
        </row>
        <row r="25">
          <cell r="F25" t="str">
            <v>EPC</v>
          </cell>
          <cell r="G25" t="str">
            <v>PC</v>
          </cell>
          <cell r="H25">
            <v>50</v>
          </cell>
          <cell r="I25" t="str">
            <v>C</v>
          </cell>
          <cell r="J25" t="str">
            <v>50C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4</v>
          </cell>
          <cell r="R25">
            <v>1</v>
          </cell>
          <cell r="S25">
            <v>15</v>
          </cell>
          <cell r="T25">
            <v>4</v>
          </cell>
          <cell r="U25">
            <v>11</v>
          </cell>
          <cell r="V25">
            <v>0.87569316903557781</v>
          </cell>
          <cell r="W25">
            <v>1.8669070611242489</v>
          </cell>
          <cell r="X25">
            <v>1.7797982771700973</v>
          </cell>
          <cell r="Y25">
            <v>1.1181743742738994</v>
          </cell>
          <cell r="Z25">
            <v>0.98191769185000644</v>
          </cell>
          <cell r="AA25">
            <v>2.1679490821420009</v>
          </cell>
          <cell r="AB25">
            <v>3.0560617099932776</v>
          </cell>
          <cell r="AC25">
            <v>1.8571312754907012</v>
          </cell>
          <cell r="AD25">
            <v>1.8996287576267132</v>
          </cell>
          <cell r="AE25">
            <v>0</v>
          </cell>
          <cell r="AF25">
            <v>7.0960117105860219</v>
          </cell>
          <cell r="AG25">
            <v>14.936456775777573</v>
          </cell>
          <cell r="AH25">
            <v>7.9043063887076448</v>
          </cell>
          <cell r="AI25">
            <v>10.429065060290805</v>
          </cell>
          <cell r="AJ25">
            <v>7.4862111642100091</v>
          </cell>
          <cell r="AK25">
            <v>17.509799346637692</v>
          </cell>
          <cell r="AL25">
            <v>9.3180828797444679</v>
          </cell>
          <cell r="AM25">
            <v>12.122095709923597</v>
          </cell>
          <cell r="AN25">
            <v>8.8929785718037202</v>
          </cell>
          <cell r="AO25">
            <v>17.718410204015218</v>
          </cell>
          <cell r="AP25">
            <v>9.6621576351596978</v>
          </cell>
          <cell r="AQ25">
            <v>12.382853393929233</v>
          </cell>
          <cell r="AR25">
            <v>9.0249166699357506</v>
          </cell>
          <cell r="AS25">
            <v>19.989467151009634</v>
          </cell>
          <cell r="AT25">
            <v>11.411524053237926</v>
          </cell>
          <cell r="AU25">
            <v>15.394876536692189</v>
          </cell>
          <cell r="AV25">
            <v>10.925879906327951</v>
          </cell>
          <cell r="AW25">
            <v>19.472903765339733</v>
          </cell>
          <cell r="AX25">
            <v>10.532416816106103</v>
          </cell>
          <cell r="AY25">
            <v>16.529141422171268</v>
          </cell>
          <cell r="AZ25">
            <v>6.2675212498965074</v>
          </cell>
          <cell r="BA25">
            <v>15.206275488673887</v>
          </cell>
          <cell r="BB25">
            <v>10.403606195502821</v>
          </cell>
          <cell r="BC25">
            <v>17.616069382738079</v>
          </cell>
          <cell r="BD25">
            <v>10.336275445770761</v>
          </cell>
          <cell r="BE25">
            <v>14.724846837648812</v>
          </cell>
          <cell r="BF25">
            <v>9.0614480962525725</v>
          </cell>
          <cell r="BG25">
            <v>16.457027512987494</v>
          </cell>
          <cell r="BH25">
            <v>10.339688398087089</v>
          </cell>
          <cell r="BI25">
            <v>14.558955778546771</v>
          </cell>
          <cell r="BJ25">
            <v>9.9188896486614038</v>
          </cell>
          <cell r="BK25">
            <v>18.498352788294412</v>
          </cell>
          <cell r="BL25">
            <v>11.423092216127312</v>
          </cell>
          <cell r="BM25">
            <v>15.797272984093416</v>
          </cell>
          <cell r="BN25">
            <v>10.920043868180434</v>
          </cell>
          <cell r="BO25">
            <v>18.360627797293422</v>
          </cell>
          <cell r="BP25">
            <v>11.774082715198336</v>
          </cell>
          <cell r="BQ25">
            <v>16.088255755060786</v>
          </cell>
          <cell r="BR25">
            <v>11.433690968627912</v>
          </cell>
          <cell r="BS25">
            <v>21.569722687862342</v>
          </cell>
          <cell r="BT25">
            <v>13.845238880235982</v>
          </cell>
          <cell r="BU25">
            <v>18.632228760498627</v>
          </cell>
          <cell r="BV25">
            <v>12.820848966089434</v>
          </cell>
          <cell r="BW25">
            <v>19.985224363553467</v>
          </cell>
          <cell r="BX25">
            <v>12.42486054213585</v>
          </cell>
          <cell r="BY25">
            <v>21.282796815104014</v>
          </cell>
          <cell r="BZ25">
            <v>12.709308713012899</v>
          </cell>
          <cell r="CA25">
            <v>15.616472556450285</v>
          </cell>
          <cell r="CB25">
            <v>12.343002815272408</v>
          </cell>
          <cell r="CC25">
            <v>21.419370579331982</v>
          </cell>
          <cell r="CD25">
            <v>12.938292976852857</v>
          </cell>
          <cell r="CE25">
            <v>14.707836792535188</v>
          </cell>
          <cell r="CF25">
            <v>15.707836792535188</v>
          </cell>
          <cell r="CH25">
            <v>5</v>
          </cell>
          <cell r="CI25">
            <v>32</v>
          </cell>
          <cell r="CJ25">
            <v>6</v>
          </cell>
          <cell r="CK25">
            <v>7</v>
          </cell>
          <cell r="CL25">
            <v>44.643674886339198</v>
          </cell>
          <cell r="CM25">
            <v>47.240056190569312</v>
          </cell>
          <cell r="CN25">
            <v>52.599614433812917</v>
          </cell>
          <cell r="CO25">
            <v>63.285434437364763</v>
          </cell>
          <cell r="CP25">
            <v>58.099921812469319</v>
          </cell>
          <cell r="CQ25">
            <v>57.42544800128158</v>
          </cell>
          <cell r="CR25">
            <v>54.668072492443095</v>
          </cell>
          <cell r="CS25">
            <v>51.386654930607371</v>
          </cell>
          <cell r="CT25">
            <v>71.658090059769805</v>
          </cell>
          <cell r="CU25">
            <v>75.20677854702231</v>
          </cell>
          <cell r="CV25">
            <v>68.367610131590212</v>
          </cell>
          <cell r="CW25">
            <v>68.127381184209668</v>
          </cell>
          <cell r="CX25">
            <v>712.70873710747958</v>
          </cell>
        </row>
        <row r="26">
          <cell r="F26" t="str">
            <v>EPC</v>
          </cell>
          <cell r="G26" t="str">
            <v>PWC</v>
          </cell>
          <cell r="H26">
            <v>65</v>
          </cell>
          <cell r="I26" t="str">
            <v>C</v>
          </cell>
          <cell r="J26" t="str">
            <v>65C</v>
          </cell>
          <cell r="K26">
            <v>19</v>
          </cell>
          <cell r="L26">
            <v>15</v>
          </cell>
          <cell r="M26">
            <v>4</v>
          </cell>
          <cell r="N26">
            <v>0</v>
          </cell>
          <cell r="O26">
            <v>14</v>
          </cell>
          <cell r="P26">
            <v>2</v>
          </cell>
          <cell r="Q26">
            <v>1</v>
          </cell>
          <cell r="R26">
            <v>2</v>
          </cell>
          <cell r="S26">
            <v>2</v>
          </cell>
          <cell r="T26">
            <v>2</v>
          </cell>
          <cell r="U26">
            <v>5</v>
          </cell>
          <cell r="V26">
            <v>3.4493330472664043</v>
          </cell>
          <cell r="W26">
            <v>7.3536992748304106</v>
          </cell>
          <cell r="X26">
            <v>7.0105799976397973</v>
          </cell>
          <cell r="Y26">
            <v>4.404460327168195</v>
          </cell>
          <cell r="Z26">
            <v>3.8677487320403783</v>
          </cell>
          <cell r="AA26">
            <v>8.5394961137574619</v>
          </cell>
          <cell r="AB26">
            <v>12.03774909238445</v>
          </cell>
          <cell r="AC26">
            <v>7.3151927046741934</v>
          </cell>
          <cell r="AD26">
            <v>7.4825892023753244</v>
          </cell>
          <cell r="AE26">
            <v>1</v>
          </cell>
          <cell r="AF26">
            <v>0.25245912974133278</v>
          </cell>
          <cell r="AG26">
            <v>0.53140341826189375</v>
          </cell>
          <cell r="AH26">
            <v>0.28121632171562327</v>
          </cell>
          <cell r="AI26">
            <v>0.37104119842543476</v>
          </cell>
          <cell r="AJ26">
            <v>0.26634149331473222</v>
          </cell>
          <cell r="AK26">
            <v>0.64856981570598804</v>
          </cell>
          <cell r="AL26">
            <v>0.34514543407429032</v>
          </cell>
          <cell r="AM26">
            <v>0.44900716592535916</v>
          </cell>
          <cell r="AN26">
            <v>0.32939940425414305</v>
          </cell>
          <cell r="AO26">
            <v>0.66577868044265986</v>
          </cell>
          <cell r="AP26">
            <v>0.36306070840982257</v>
          </cell>
          <cell r="AQ26">
            <v>0.46529229754805351</v>
          </cell>
          <cell r="AR26">
            <v>0.33911604045904542</v>
          </cell>
          <cell r="AS26">
            <v>0.54889573639056988</v>
          </cell>
          <cell r="AT26">
            <v>0.31335186932305803</v>
          </cell>
          <cell r="AU26">
            <v>0.42273173313790713</v>
          </cell>
          <cell r="AV26">
            <v>0.30001644624108476</v>
          </cell>
          <cell r="AW26">
            <v>0.53471129426273822</v>
          </cell>
          <cell r="AX26">
            <v>1.2259048148690068</v>
          </cell>
          <cell r="AY26">
            <v>1.9238845564964935</v>
          </cell>
          <cell r="AZ26">
            <v>0.72949870971613673</v>
          </cell>
          <cell r="BA26">
            <v>1.7699115657180884</v>
          </cell>
          <cell r="BB26">
            <v>0.38101262060277391</v>
          </cell>
          <cell r="BC26">
            <v>0.64515559644488507</v>
          </cell>
          <cell r="BD26">
            <v>0.37854675781246078</v>
          </cell>
          <cell r="BE26">
            <v>0.53926997775177565</v>
          </cell>
          <cell r="BF26">
            <v>0.31463742284807567</v>
          </cell>
          <cell r="BG26">
            <v>0.57143148307251901</v>
          </cell>
          <cell r="BH26">
            <v>0.35902130388758458</v>
          </cell>
          <cell r="BI26">
            <v>0.50552541678360152</v>
          </cell>
          <cell r="BJ26">
            <v>0.3444100593435977</v>
          </cell>
          <cell r="BK26">
            <v>0.67746757617078734</v>
          </cell>
          <cell r="BL26">
            <v>0.41834938951603212</v>
          </cell>
          <cell r="BM26">
            <v>0.578545579767202</v>
          </cell>
          <cell r="BN26">
            <v>0.39992618454850959</v>
          </cell>
          <cell r="BO26">
            <v>0.67242365594181286</v>
          </cell>
          <cell r="BP26">
            <v>0.43120376013951217</v>
          </cell>
          <cell r="BQ26">
            <v>0.58920227957235793</v>
          </cell>
          <cell r="BR26">
            <v>0.41873754900510618</v>
          </cell>
          <cell r="BS26">
            <v>0.53580245949017058</v>
          </cell>
          <cell r="BT26">
            <v>0.34392250431823068</v>
          </cell>
          <cell r="BU26">
            <v>0.46283367385508273</v>
          </cell>
          <cell r="BV26">
            <v>0.31847615790852446</v>
          </cell>
          <cell r="BW26">
            <v>0.49644274627046925</v>
          </cell>
          <cell r="BX26">
            <v>0.45503728099873347</v>
          </cell>
          <cell r="BY26">
            <v>0.779442631323785</v>
          </cell>
          <cell r="BZ26">
            <v>0.46545466329626589</v>
          </cell>
          <cell r="CA26">
            <v>0.57192410222875101</v>
          </cell>
          <cell r="CB26">
            <v>0.45203939483861449</v>
          </cell>
          <cell r="CC26">
            <v>0.78444439002516453</v>
          </cell>
          <cell r="CD26">
            <v>0.47384078372440874</v>
          </cell>
          <cell r="CE26">
            <v>0.53864701666083059</v>
          </cell>
          <cell r="CF26">
            <v>1.5386470166608306</v>
          </cell>
          <cell r="CH26">
            <v>19</v>
          </cell>
          <cell r="CI26">
            <v>16</v>
          </cell>
          <cell r="CJ26">
            <v>26</v>
          </cell>
          <cell r="CK26">
            <v>30</v>
          </cell>
          <cell r="CL26">
            <v>1.5883152071812743</v>
          </cell>
          <cell r="CM26">
            <v>1.7450970009857474</v>
          </cell>
          <cell r="CN26">
            <v>1.974418900111357</v>
          </cell>
          <cell r="CO26">
            <v>1.7377704405962595</v>
          </cell>
          <cell r="CP26">
            <v>5.5254472667822281</v>
          </cell>
          <cell r="CQ26">
            <v>2.4496739713884921</v>
          </cell>
          <cell r="CR26">
            <v>1.8982199377390367</v>
          </cell>
          <cell r="CS26">
            <v>1.8711682936503629</v>
          </cell>
          <cell r="CT26">
            <v>2.5880366377058945</v>
          </cell>
          <cell r="CU26">
            <v>1.8681731563708237</v>
          </cell>
          <cell r="CV26">
            <v>2.4029164116450579</v>
          </cell>
          <cell r="CW26">
            <v>2.7702884617562198</v>
          </cell>
          <cell r="CX26">
            <v>28.419525685912753</v>
          </cell>
        </row>
        <row r="27">
          <cell r="F27" t="str">
            <v>EPC</v>
          </cell>
          <cell r="G27" t="str">
            <v>PC</v>
          </cell>
          <cell r="H27">
            <v>52</v>
          </cell>
          <cell r="I27" t="str">
            <v>C</v>
          </cell>
          <cell r="J27" t="str">
            <v>52C</v>
          </cell>
          <cell r="K27">
            <v>7</v>
          </cell>
          <cell r="L27">
            <v>4</v>
          </cell>
          <cell r="M27">
            <v>3</v>
          </cell>
          <cell r="N27">
            <v>1</v>
          </cell>
          <cell r="O27">
            <v>13</v>
          </cell>
          <cell r="P27">
            <v>3</v>
          </cell>
          <cell r="Q27">
            <v>9</v>
          </cell>
          <cell r="R27">
            <v>1</v>
          </cell>
          <cell r="S27">
            <v>16</v>
          </cell>
          <cell r="T27">
            <v>12</v>
          </cell>
          <cell r="U27">
            <v>8</v>
          </cell>
          <cell r="V27">
            <v>5.0756102665315037</v>
          </cell>
          <cell r="W27">
            <v>10.820790867351638</v>
          </cell>
          <cell r="X27">
            <v>10.315899138403136</v>
          </cell>
          <cell r="Y27">
            <v>6.4810569895018357</v>
          </cell>
          <cell r="Z27">
            <v>5.6912988405877654</v>
          </cell>
          <cell r="AA27">
            <v>12.565662275013628</v>
          </cell>
          <cell r="AB27">
            <v>17.713257038968067</v>
          </cell>
          <cell r="AC27">
            <v>10.764129379424661</v>
          </cell>
          <cell r="AD27">
            <v>11.010449282626418</v>
          </cell>
          <cell r="AE27">
            <v>2</v>
          </cell>
          <cell r="AF27">
            <v>9.6456584977976263</v>
          </cell>
          <cell r="AG27">
            <v>20.303230476823401</v>
          </cell>
          <cell r="AH27">
            <v>10.744379124078067</v>
          </cell>
          <cell r="AI27">
            <v>14.17630129792594</v>
          </cell>
          <cell r="AJ27">
            <v>10.17605935241704</v>
          </cell>
          <cell r="AK27">
            <v>19.095826793943822</v>
          </cell>
          <cell r="AL27">
            <v>10.16210941088721</v>
          </cell>
          <cell r="AM27">
            <v>13.220108093400887</v>
          </cell>
          <cell r="AN27">
            <v>9.6984994018236463</v>
          </cell>
          <cell r="AO27">
            <v>19.512996421846296</v>
          </cell>
          <cell r="AP27">
            <v>10.6407767509221</v>
          </cell>
          <cell r="AQ27">
            <v>13.637034654115451</v>
          </cell>
          <cell r="AR27">
            <v>9.9389936602782818</v>
          </cell>
          <cell r="AS27">
            <v>17.9691337613786</v>
          </cell>
          <cell r="AT27">
            <v>10.258162490512637</v>
          </cell>
          <cell r="AU27">
            <v>13.838917948033378</v>
          </cell>
          <cell r="AV27">
            <v>9.8216023475968139</v>
          </cell>
          <cell r="AW27">
            <v>17.504779383985191</v>
          </cell>
          <cell r="AX27">
            <v>11.27489862582379</v>
          </cell>
          <cell r="AY27">
            <v>17.694361812751151</v>
          </cell>
          <cell r="AZ27">
            <v>6.7093496166727888</v>
          </cell>
          <cell r="BA27">
            <v>16.278240560036338</v>
          </cell>
          <cell r="BB27">
            <v>11.25912637908109</v>
          </cell>
          <cell r="BC27">
            <v>19.064692353373232</v>
          </cell>
          <cell r="BD27">
            <v>11.186258816989087</v>
          </cell>
          <cell r="BE27">
            <v>15.935715783760275</v>
          </cell>
          <cell r="BF27">
            <v>12.097435406804511</v>
          </cell>
          <cell r="BG27">
            <v>21.970862185780781</v>
          </cell>
          <cell r="BH27">
            <v>13.803942945286401</v>
          </cell>
          <cell r="BI27">
            <v>19.436852173145596</v>
          </cell>
          <cell r="BJ27">
            <v>13.242157937375071</v>
          </cell>
          <cell r="BK27">
            <v>20.019528607134824</v>
          </cell>
          <cell r="BL27">
            <v>12.362447836296516</v>
          </cell>
          <cell r="BM27">
            <v>17.096330794377479</v>
          </cell>
          <cell r="BN27">
            <v>11.818032292504576</v>
          </cell>
          <cell r="BO27">
            <v>19.870478071186216</v>
          </cell>
          <cell r="BP27">
            <v>12.742301351763649</v>
          </cell>
          <cell r="BQ27">
            <v>17.411241963724994</v>
          </cell>
          <cell r="BR27">
            <v>12.373918156454966</v>
          </cell>
          <cell r="BS27">
            <v>19.556029925425175</v>
          </cell>
          <cell r="BT27">
            <v>12.552683675387035</v>
          </cell>
          <cell r="BU27">
            <v>16.892772730115695</v>
          </cell>
          <cell r="BV27">
            <v>11.623928118060073</v>
          </cell>
          <cell r="BW27">
            <v>18.119456210715015</v>
          </cell>
          <cell r="BX27">
            <v>13.446594618973299</v>
          </cell>
          <cell r="BY27">
            <v>23.032945936106643</v>
          </cell>
          <cell r="BZ27">
            <v>13.754433828187844</v>
          </cell>
          <cell r="CA27">
            <v>16.900662597602992</v>
          </cell>
          <cell r="CB27">
            <v>13.358005482231638</v>
          </cell>
          <cell r="CC27">
            <v>23.180750576402833</v>
          </cell>
          <cell r="CD27">
            <v>14.002248164577221</v>
          </cell>
          <cell r="CE27">
            <v>15.917306950895094</v>
          </cell>
          <cell r="CF27">
            <v>16.917306950895096</v>
          </cell>
          <cell r="CH27">
            <v>26</v>
          </cell>
          <cell r="CI27">
            <v>46</v>
          </cell>
          <cell r="CJ27">
            <v>38</v>
          </cell>
          <cell r="CK27">
            <v>45</v>
          </cell>
          <cell r="CL27">
            <v>60.684460455149051</v>
          </cell>
          <cell r="CM27">
            <v>52.381212250309879</v>
          </cell>
          <cell r="CN27">
            <v>57.886301230800839</v>
          </cell>
          <cell r="CO27">
            <v>56.889182085802915</v>
          </cell>
          <cell r="CP27">
            <v>59.80933858669168</v>
          </cell>
          <cell r="CQ27">
            <v>62.096719207499774</v>
          </cell>
          <cell r="CR27">
            <v>72.984303255606605</v>
          </cell>
          <cell r="CS27">
            <v>57.045254630594577</v>
          </cell>
          <cell r="CT27">
            <v>77.009690396409411</v>
          </cell>
          <cell r="CU27">
            <v>68.185670865764379</v>
          </cell>
          <cell r="CV27">
            <v>72.485737842948211</v>
          </cell>
          <cell r="CW27">
            <v>73.706207816877239</v>
          </cell>
          <cell r="CX27">
            <v>771.16407862445465</v>
          </cell>
        </row>
        <row r="28">
          <cell r="F28" t="str">
            <v>EPC</v>
          </cell>
          <cell r="G28" t="str">
            <v>PC</v>
          </cell>
          <cell r="H28">
            <v>52</v>
          </cell>
          <cell r="I28" t="str">
            <v>D</v>
          </cell>
          <cell r="J28" t="str">
            <v>52D</v>
          </cell>
          <cell r="K28">
            <v>34</v>
          </cell>
          <cell r="L28">
            <v>14</v>
          </cell>
          <cell r="M28">
            <v>11</v>
          </cell>
          <cell r="N28">
            <v>4</v>
          </cell>
          <cell r="O28">
            <v>16</v>
          </cell>
          <cell r="P28">
            <v>7</v>
          </cell>
          <cell r="Q28">
            <v>23</v>
          </cell>
          <cell r="R28">
            <v>11</v>
          </cell>
          <cell r="S28">
            <v>33</v>
          </cell>
          <cell r="T28">
            <v>21</v>
          </cell>
          <cell r="U28">
            <v>20</v>
          </cell>
          <cell r="V28">
            <v>9.7282530108520486</v>
          </cell>
          <cell r="W28">
            <v>20.739849162423976</v>
          </cell>
          <cell r="X28">
            <v>19.772140015272676</v>
          </cell>
          <cell r="Y28">
            <v>12.422025896545186</v>
          </cell>
          <cell r="Z28">
            <v>10.908322777793218</v>
          </cell>
          <cell r="AA28">
            <v>24.08418602710945</v>
          </cell>
          <cell r="AB28">
            <v>33.950409324688799</v>
          </cell>
          <cell r="AC28">
            <v>20.631247977230601</v>
          </cell>
          <cell r="AD28">
            <v>21.103361125033967</v>
          </cell>
          <cell r="AE28">
            <v>4</v>
          </cell>
          <cell r="AF28">
            <v>22.720884461478853</v>
          </cell>
          <cell r="AG28">
            <v>47.825387345406241</v>
          </cell>
          <cell r="AH28">
            <v>25.308981936717228</v>
          </cell>
          <cell r="AI28">
            <v>33.39306527955889</v>
          </cell>
          <cell r="AJ28">
            <v>23.970273141249031</v>
          </cell>
          <cell r="AK28">
            <v>44.98128089240101</v>
          </cell>
          <cell r="AL28">
            <v>23.937413278978763</v>
          </cell>
          <cell r="AM28">
            <v>31.140699064455422</v>
          </cell>
          <cell r="AN28">
            <v>22.845354146517924</v>
          </cell>
          <cell r="AO28">
            <v>45.963947127015714</v>
          </cell>
          <cell r="AP28">
            <v>25.064940791060948</v>
          </cell>
          <cell r="AQ28">
            <v>32.122792740805288</v>
          </cell>
          <cell r="AR28">
            <v>23.411851733099954</v>
          </cell>
          <cell r="AS28">
            <v>42.327292860136261</v>
          </cell>
          <cell r="AT28">
            <v>24.163671644318658</v>
          </cell>
          <cell r="AU28">
            <v>32.598340055367515</v>
          </cell>
          <cell r="AV28">
            <v>23.135329974339164</v>
          </cell>
          <cell r="AW28">
            <v>41.233480326720674</v>
          </cell>
          <cell r="AX28">
            <v>26.558650096384923</v>
          </cell>
          <cell r="AY28">
            <v>41.680052270036043</v>
          </cell>
          <cell r="AZ28">
            <v>15.804245763718125</v>
          </cell>
          <cell r="BA28">
            <v>38.344299985863373</v>
          </cell>
          <cell r="BB28">
            <v>26.521497692946568</v>
          </cell>
          <cell r="BC28">
            <v>44.90794198794584</v>
          </cell>
          <cell r="BD28">
            <v>26.349854102240961</v>
          </cell>
          <cell r="BE28">
            <v>37.537463846190875</v>
          </cell>
          <cell r="BF28">
            <v>28.496181180472849</v>
          </cell>
          <cell r="BG28">
            <v>51.753586482061401</v>
          </cell>
          <cell r="BH28">
            <v>32.515954493341297</v>
          </cell>
          <cell r="BI28">
            <v>45.784585118965182</v>
          </cell>
          <cell r="BJ28">
            <v>31.192638696927943</v>
          </cell>
          <cell r="BK28">
            <v>47.157111830139812</v>
          </cell>
          <cell r="BL28">
            <v>29.120432681054016</v>
          </cell>
          <cell r="BM28">
            <v>40.271356982311396</v>
          </cell>
          <cell r="BN28">
            <v>27.838031622344111</v>
          </cell>
          <cell r="BO28">
            <v>46.806015012127531</v>
          </cell>
          <cell r="BP28">
            <v>30.01519873970993</v>
          </cell>
          <cell r="BQ28">
            <v>41.013147736774428</v>
          </cell>
          <cell r="BR28">
            <v>29.147451657427258</v>
          </cell>
          <cell r="BS28">
            <v>46.065314935445969</v>
          </cell>
          <cell r="BT28">
            <v>29.568543768689462</v>
          </cell>
          <cell r="BU28">
            <v>39.791864653161412</v>
          </cell>
          <cell r="BV28">
            <v>27.380808455874842</v>
          </cell>
          <cell r="BW28">
            <v>42.681385740795371</v>
          </cell>
          <cell r="BX28">
            <v>31.674200658025992</v>
          </cell>
          <cell r="BY28">
            <v>54.255383760606762</v>
          </cell>
          <cell r="BZ28">
            <v>32.399333017509143</v>
          </cell>
          <cell r="CA28">
            <v>39.81044967435372</v>
          </cell>
          <cell r="CB28">
            <v>31.465524024812304</v>
          </cell>
          <cell r="CC28">
            <v>54.603545802193345</v>
          </cell>
          <cell r="CD28">
            <v>32.983073454337458</v>
          </cell>
          <cell r="CE28">
            <v>37.494100817664005</v>
          </cell>
          <cell r="CF28">
            <v>38.494100817664005</v>
          </cell>
          <cell r="CH28">
            <v>58</v>
          </cell>
          <cell r="CI28">
            <v>93</v>
          </cell>
          <cell r="CJ28">
            <v>72</v>
          </cell>
          <cell r="CK28">
            <v>87</v>
          </cell>
          <cell r="CL28">
            <v>142.94561796101783</v>
          </cell>
          <cell r="CM28">
            <v>123.38685552295215</v>
          </cell>
          <cell r="CN28">
            <v>136.35439845477529</v>
          </cell>
          <cell r="CO28">
            <v>134.00562891322465</v>
          </cell>
          <cell r="CP28">
            <v>140.88421978198483</v>
          </cell>
          <cell r="CQ28">
            <v>146.27227191099948</v>
          </cell>
          <cell r="CR28">
            <v>171.91858100209558</v>
          </cell>
          <cell r="CS28">
            <v>134.37326646317831</v>
          </cell>
          <cell r="CT28">
            <v>181.40060404487554</v>
          </cell>
          <cell r="CU28">
            <v>160.6151358171339</v>
          </cell>
          <cell r="CV28">
            <v>170.74418247450024</v>
          </cell>
          <cell r="CW28">
            <v>173.23176571467593</v>
          </cell>
          <cell r="CX28">
            <v>1816.1325280614137</v>
          </cell>
        </row>
        <row r="29">
          <cell r="F29" t="str">
            <v>EPC</v>
          </cell>
          <cell r="G29" t="str">
            <v>PC</v>
          </cell>
          <cell r="H29">
            <v>53</v>
          </cell>
          <cell r="I29" t="str">
            <v>B</v>
          </cell>
          <cell r="J29" t="str">
            <v>53B</v>
          </cell>
          <cell r="K29">
            <v>2</v>
          </cell>
          <cell r="L29">
            <v>11</v>
          </cell>
          <cell r="M29">
            <v>18</v>
          </cell>
          <cell r="N29">
            <v>9</v>
          </cell>
          <cell r="O29">
            <v>66</v>
          </cell>
          <cell r="P29">
            <v>25</v>
          </cell>
          <cell r="Q29">
            <v>82</v>
          </cell>
          <cell r="R29">
            <v>27</v>
          </cell>
          <cell r="S29">
            <v>73</v>
          </cell>
          <cell r="T29">
            <v>37</v>
          </cell>
          <cell r="U29">
            <v>89</v>
          </cell>
          <cell r="V29">
            <v>36.007998273539137</v>
          </cell>
          <cell r="W29">
            <v>76.766142081312509</v>
          </cell>
          <cell r="X29">
            <v>73.184279103340884</v>
          </cell>
          <cell r="Y29">
            <v>45.978685642498661</v>
          </cell>
          <cell r="Z29">
            <v>40.375889413219895</v>
          </cell>
          <cell r="AA29">
            <v>89.144816434805776</v>
          </cell>
          <cell r="AB29">
            <v>125.66349569502714</v>
          </cell>
          <cell r="AC29">
            <v>76.36416741180247</v>
          </cell>
          <cell r="AD29">
            <v>78.111639377432383</v>
          </cell>
          <cell r="AE29">
            <v>15</v>
          </cell>
          <cell r="AF29">
            <v>53.014909455620668</v>
          </cell>
          <cell r="AG29">
            <v>111.5915440745862</v>
          </cell>
          <cell r="AH29">
            <v>59.053748020409188</v>
          </cell>
          <cell r="AI29">
            <v>77.916435658254187</v>
          </cell>
          <cell r="AJ29">
            <v>55.930122894832976</v>
          </cell>
          <cell r="AK29">
            <v>124.26873479618888</v>
          </cell>
          <cell r="AL29">
            <v>66.131332933533997</v>
          </cell>
          <cell r="AM29">
            <v>86.031682438427225</v>
          </cell>
          <cell r="AN29">
            <v>63.1143266584535</v>
          </cell>
          <cell r="AO29">
            <v>126.02010951382248</v>
          </cell>
          <cell r="AP29">
            <v>68.72096024996145</v>
          </cell>
          <cell r="AQ29">
            <v>88.071588976021303</v>
          </cell>
          <cell r="AR29">
            <v>64.188658801944541</v>
          </cell>
          <cell r="AS29">
            <v>105.17075732553056</v>
          </cell>
          <cell r="AT29">
            <v>60.039550721937204</v>
          </cell>
          <cell r="AU29">
            <v>80.997197777489575</v>
          </cell>
          <cell r="AV29">
            <v>57.484426949233068</v>
          </cell>
          <cell r="AW29">
            <v>102.45295789310298</v>
          </cell>
          <cell r="AX29">
            <v>73.578097262498503</v>
          </cell>
          <cell r="AY29">
            <v>115.47043726624374</v>
          </cell>
          <cell r="AZ29">
            <v>43.784090220819053</v>
          </cell>
          <cell r="BA29">
            <v>106.22906750092322</v>
          </cell>
          <cell r="BB29">
            <v>73.711397763222834</v>
          </cell>
          <cell r="BC29">
            <v>124.81298050832066</v>
          </cell>
          <cell r="BD29">
            <v>73.23434744221575</v>
          </cell>
          <cell r="BE29">
            <v>104.32815524309713</v>
          </cell>
          <cell r="BF29">
            <v>67.387020236792949</v>
          </cell>
          <cell r="BG29">
            <v>122.38552097581153</v>
          </cell>
          <cell r="BH29">
            <v>76.892874507792911</v>
          </cell>
          <cell r="BI29">
            <v>108.27018344686427</v>
          </cell>
          <cell r="BJ29">
            <v>73.76353209563554</v>
          </cell>
          <cell r="BK29">
            <v>131.06411514613174</v>
          </cell>
          <cell r="BL29">
            <v>80.934637298450653</v>
          </cell>
          <cell r="BM29">
            <v>111.92648497288155</v>
          </cell>
          <cell r="BN29">
            <v>77.370450402788137</v>
          </cell>
          <cell r="BO29">
            <v>130.08830912244753</v>
          </cell>
          <cell r="BP29">
            <v>83.421467326611463</v>
          </cell>
          <cell r="BQ29">
            <v>113.98814958897326</v>
          </cell>
          <cell r="BR29">
            <v>81.009731342446997</v>
          </cell>
          <cell r="BS29">
            <v>116.91429970417578</v>
          </cell>
          <cell r="BT29">
            <v>75.045304538416289</v>
          </cell>
          <cell r="BU29">
            <v>100.9922106549617</v>
          </cell>
          <cell r="BV29">
            <v>69.492807124814462</v>
          </cell>
          <cell r="BW29">
            <v>108.32584844544654</v>
          </cell>
          <cell r="BX29">
            <v>88.032343820342348</v>
          </cell>
          <cell r="BY29">
            <v>150.79239564355333</v>
          </cell>
          <cell r="BZ29">
            <v>90.047709634131294</v>
          </cell>
          <cell r="CA29">
            <v>110.64548182961335</v>
          </cell>
          <cell r="CB29">
            <v>87.452367286106295</v>
          </cell>
          <cell r="CC29">
            <v>151.76004502107207</v>
          </cell>
          <cell r="CD29">
            <v>91.670103815172297</v>
          </cell>
          <cell r="CE29">
            <v>104.20763605217631</v>
          </cell>
          <cell r="CF29">
            <v>105.20763605217631</v>
          </cell>
          <cell r="CH29">
            <v>203</v>
          </cell>
          <cell r="CI29">
            <v>268</v>
          </cell>
          <cell r="CJ29">
            <v>267</v>
          </cell>
          <cell r="CK29">
            <v>321</v>
          </cell>
          <cell r="CL29">
            <v>333.53670743448907</v>
          </cell>
          <cell r="CM29">
            <v>336.46713235648048</v>
          </cell>
          <cell r="CN29">
            <v>374.05031468108695</v>
          </cell>
          <cell r="CO29">
            <v>332.96420645793415</v>
          </cell>
          <cell r="CP29">
            <v>381.89121431672288</v>
          </cell>
          <cell r="CQ29">
            <v>406.43804309997728</v>
          </cell>
          <cell r="CR29">
            <v>406.5485414939626</v>
          </cell>
          <cell r="CS29">
            <v>366.07582718639856</v>
          </cell>
          <cell r="CT29">
            <v>502.58015059814966</v>
          </cell>
          <cell r="CU29">
            <v>407.6430640334554</v>
          </cell>
          <cell r="CV29">
            <v>470.13679714288696</v>
          </cell>
          <cell r="CW29">
            <v>480.95597416509361</v>
          </cell>
          <cell r="CX29">
            <v>4799.2879729666383</v>
          </cell>
        </row>
        <row r="30">
          <cell r="F30" t="str">
            <v>EPC</v>
          </cell>
          <cell r="G30" t="str">
            <v>PC</v>
          </cell>
          <cell r="H30">
            <v>54</v>
          </cell>
          <cell r="I30" t="str">
            <v>B</v>
          </cell>
          <cell r="J30" t="str">
            <v>54B</v>
          </cell>
          <cell r="K30">
            <v>0</v>
          </cell>
          <cell r="L30">
            <v>16</v>
          </cell>
          <cell r="M30">
            <v>5</v>
          </cell>
          <cell r="N30">
            <v>2</v>
          </cell>
          <cell r="O30">
            <v>15</v>
          </cell>
          <cell r="P30">
            <v>3</v>
          </cell>
          <cell r="Q30">
            <v>5</v>
          </cell>
          <cell r="R30">
            <v>0</v>
          </cell>
          <cell r="S30">
            <v>9</v>
          </cell>
          <cell r="T30">
            <v>8</v>
          </cell>
          <cell r="U30">
            <v>14</v>
          </cell>
          <cell r="V30">
            <v>4.6667447110074889</v>
          </cell>
          <cell r="W30">
            <v>9.9491225482999681</v>
          </cell>
          <cell r="X30">
            <v>9.4849023497479621</v>
          </cell>
          <cell r="Y30">
            <v>5.9589757367569698</v>
          </cell>
          <cell r="Z30">
            <v>5.2328365198193358</v>
          </cell>
          <cell r="AA30">
            <v>11.553435918613037</v>
          </cell>
          <cell r="AB30">
            <v>16.286366419108376</v>
          </cell>
          <cell r="AC30">
            <v>9.8970254239709696</v>
          </cell>
          <cell r="AD30">
            <v>10.123503038507794</v>
          </cell>
          <cell r="AE30">
            <v>2</v>
          </cell>
          <cell r="AF30">
            <v>10.777456649577465</v>
          </cell>
          <cell r="AG30">
            <v>22.685562251691401</v>
          </cell>
          <cell r="AH30">
            <v>12.005098486828679</v>
          </cell>
          <cell r="AI30">
            <v>15.839714077025487</v>
          </cell>
          <cell r="AJ30">
            <v>11.370093452846499</v>
          </cell>
          <cell r="AK30">
            <v>25.612399347463761</v>
          </cell>
          <cell r="AL30">
            <v>13.629993990457045</v>
          </cell>
          <cell r="AM30">
            <v>17.731554205980057</v>
          </cell>
          <cell r="AN30">
            <v>13.008174112127234</v>
          </cell>
          <cell r="AO30">
            <v>25.985627084578798</v>
          </cell>
          <cell r="AP30">
            <v>14.170414966619205</v>
          </cell>
          <cell r="AQ30">
            <v>18.160557681678313</v>
          </cell>
          <cell r="AR30">
            <v>13.235844319780131</v>
          </cell>
          <cell r="AS30">
            <v>26.96369601530731</v>
          </cell>
          <cell r="AT30">
            <v>15.39294986296489</v>
          </cell>
          <cell r="AU30">
            <v>20.7660748529552</v>
          </cell>
          <cell r="AV30">
            <v>14.737866810977065</v>
          </cell>
          <cell r="AW30">
            <v>26.266906150994309</v>
          </cell>
          <cell r="AX30">
            <v>14.000853235100021</v>
          </cell>
          <cell r="AY30">
            <v>21.97236277244015</v>
          </cell>
          <cell r="AZ30">
            <v>8.331482384316951</v>
          </cell>
          <cell r="BA30">
            <v>20.21386307498345</v>
          </cell>
          <cell r="BB30">
            <v>15.186669464547741</v>
          </cell>
          <cell r="BC30">
            <v>25.715066290747142</v>
          </cell>
          <cell r="BD30">
            <v>15.088383368191749</v>
          </cell>
          <cell r="BE30">
            <v>21.494602701910097</v>
          </cell>
          <cell r="BF30">
            <v>13.69244885060492</v>
          </cell>
          <cell r="BG30">
            <v>24.867659678784555</v>
          </cell>
          <cell r="BH30">
            <v>15.623954694454438</v>
          </cell>
          <cell r="BI30">
            <v>21.999547445227027</v>
          </cell>
          <cell r="BJ30">
            <v>14.988099884968463</v>
          </cell>
          <cell r="BK30">
            <v>27.002979943229636</v>
          </cell>
          <cell r="BL30">
            <v>16.674864704544802</v>
          </cell>
          <cell r="BM30">
            <v>23.060077317647966</v>
          </cell>
          <cell r="BN30">
            <v>15.940539621357932</v>
          </cell>
          <cell r="BO30">
            <v>26.801935817179963</v>
          </cell>
          <cell r="BP30">
            <v>17.187223265068983</v>
          </cell>
          <cell r="BQ30">
            <v>23.484839566383396</v>
          </cell>
          <cell r="BR30">
            <v>16.690336238928019</v>
          </cell>
          <cell r="BS30">
            <v>30.858274281703238</v>
          </cell>
          <cell r="BT30">
            <v>19.807402489343975</v>
          </cell>
          <cell r="BU30">
            <v>26.655809807626564</v>
          </cell>
          <cell r="BV30">
            <v>18.341880405467922</v>
          </cell>
          <cell r="BW30">
            <v>28.591444772674066</v>
          </cell>
          <cell r="BX30">
            <v>18.137196530764957</v>
          </cell>
          <cell r="BY30">
            <v>31.067573535398761</v>
          </cell>
          <cell r="BZ30">
            <v>18.552419893676586</v>
          </cell>
          <cell r="CA30">
            <v>22.796153800930078</v>
          </cell>
          <cell r="CB30">
            <v>18.017704672111975</v>
          </cell>
          <cell r="CC30">
            <v>31.26693715757775</v>
          </cell>
          <cell r="CD30">
            <v>18.886679789925203</v>
          </cell>
          <cell r="CE30">
            <v>21.469772279856127</v>
          </cell>
          <cell r="CF30">
            <v>22.469772279856127</v>
          </cell>
          <cell r="CH30">
            <v>24</v>
          </cell>
          <cell r="CI30">
            <v>40</v>
          </cell>
          <cell r="CJ30">
            <v>35</v>
          </cell>
          <cell r="CK30">
            <v>42</v>
          </cell>
          <cell r="CL30">
            <v>67.805027723892465</v>
          </cell>
          <cell r="CM30">
            <v>69.280087087764926</v>
          </cell>
          <cell r="CN30">
            <v>77.127375814996682</v>
          </cell>
          <cell r="CO30">
            <v>85.365417871059989</v>
          </cell>
          <cell r="CP30">
            <v>77.50524783898409</v>
          </cell>
          <cell r="CQ30">
            <v>83.260111275391992</v>
          </cell>
          <cell r="CR30">
            <v>82.607082048343145</v>
          </cell>
          <cell r="CS30">
            <v>75.302550471118664</v>
          </cell>
          <cell r="CT30">
            <v>104.51319940630448</v>
          </cell>
          <cell r="CU30">
            <v>107.59301052828354</v>
          </cell>
          <cell r="CV30">
            <v>99.55022669178355</v>
          </cell>
          <cell r="CW30">
            <v>99.317622236705688</v>
          </cell>
          <cell r="CX30">
            <v>1029.2269589946293</v>
          </cell>
        </row>
        <row r="31">
          <cell r="F31" t="str">
            <v>EPC</v>
          </cell>
          <cell r="G31" t="str">
            <v>PC</v>
          </cell>
          <cell r="H31">
            <v>50</v>
          </cell>
          <cell r="I31" t="str">
            <v>A</v>
          </cell>
          <cell r="J31" t="str">
            <v>50A</v>
          </cell>
          <cell r="K31">
            <v>48</v>
          </cell>
          <cell r="L31">
            <v>42</v>
          </cell>
          <cell r="M31">
            <v>27</v>
          </cell>
          <cell r="N31">
            <v>13</v>
          </cell>
          <cell r="O31">
            <v>47</v>
          </cell>
          <cell r="P31">
            <v>17</v>
          </cell>
          <cell r="Q31">
            <v>58</v>
          </cell>
          <cell r="R31">
            <v>20</v>
          </cell>
          <cell r="S31">
            <v>65</v>
          </cell>
          <cell r="T31">
            <v>54</v>
          </cell>
          <cell r="U31">
            <v>71</v>
          </cell>
          <cell r="V31">
            <v>26.708641655585129</v>
          </cell>
          <cell r="W31">
            <v>56.940665364289607</v>
          </cell>
          <cell r="X31">
            <v>54.283847453687976</v>
          </cell>
          <cell r="Y31">
            <v>34.104318415353937</v>
          </cell>
          <cell r="Z31">
            <v>29.948489601425202</v>
          </cell>
          <cell r="AA31">
            <v>66.12244700533104</v>
          </cell>
          <cell r="AB31">
            <v>93.209882154794983</v>
          </cell>
          <cell r="AC31">
            <v>56.642503902466395</v>
          </cell>
          <cell r="AD31">
            <v>57.938677107614765</v>
          </cell>
          <cell r="AE31">
            <v>11</v>
          </cell>
          <cell r="AF31">
            <v>36.685041673595663</v>
          </cell>
          <cell r="AG31">
            <v>77.218663331378409</v>
          </cell>
          <cell r="AH31">
            <v>40.863772651054617</v>
          </cell>
          <cell r="AI31">
            <v>53.916298613578881</v>
          </cell>
          <cell r="AJ31">
            <v>38.702299226293256</v>
          </cell>
          <cell r="AK31">
            <v>90.522358886391103</v>
          </cell>
          <cell r="AL31">
            <v>48.172730359433672</v>
          </cell>
          <cell r="AM31">
            <v>62.668947632435213</v>
          </cell>
          <cell r="AN31">
            <v>45.975021295739992</v>
          </cell>
          <cell r="AO31">
            <v>91.600837658493788</v>
          </cell>
          <cell r="AP31">
            <v>49.951531925165241</v>
          </cell>
          <cell r="AQ31">
            <v>64.017015659181325</v>
          </cell>
          <cell r="AR31">
            <v>46.657116369101814</v>
          </cell>
          <cell r="AS31">
            <v>103.34177357314417</v>
          </cell>
          <cell r="AT31">
            <v>58.995426237494186</v>
          </cell>
          <cell r="AU31">
            <v>79.588607001012463</v>
          </cell>
          <cell r="AV31">
            <v>56.484737628940735</v>
          </cell>
          <cell r="AW31">
            <v>100.67123833402052</v>
          </cell>
          <cell r="AX31">
            <v>54.450607690812696</v>
          </cell>
          <cell r="AY31">
            <v>85.452542446696768</v>
          </cell>
          <cell r="AZ31">
            <v>32.401902310785722</v>
          </cell>
          <cell r="BA31">
            <v>78.613575167861242</v>
          </cell>
          <cell r="BB31">
            <v>53.784681086184406</v>
          </cell>
          <cell r="BC31">
            <v>91.071754922079876</v>
          </cell>
          <cell r="BD31">
            <v>53.4365938139847</v>
          </cell>
          <cell r="BE31">
            <v>76.124679877656121</v>
          </cell>
          <cell r="BF31">
            <v>46.84597695043783</v>
          </cell>
          <cell r="BG31">
            <v>85.079727142614601</v>
          </cell>
          <cell r="BH31">
            <v>53.454238133506841</v>
          </cell>
          <cell r="BI31">
            <v>75.267054402298399</v>
          </cell>
          <cell r="BJ31">
            <v>51.278787994966507</v>
          </cell>
          <cell r="BK31">
            <v>95.632993660239038</v>
          </cell>
          <cell r="BL31">
            <v>59.055231456960072</v>
          </cell>
          <cell r="BM31">
            <v>81.668920710218799</v>
          </cell>
          <cell r="BN31">
            <v>56.454566412857339</v>
          </cell>
          <cell r="BO31">
            <v>94.920981442611279</v>
          </cell>
          <cell r="BP31">
            <v>60.869786112534797</v>
          </cell>
          <cell r="BQ31">
            <v>83.173246733710485</v>
          </cell>
          <cell r="BR31">
            <v>59.110025007623555</v>
          </cell>
          <cell r="BS31">
            <v>111.5113965372506</v>
          </cell>
          <cell r="BT31">
            <v>71.577272701597352</v>
          </cell>
          <cell r="BU31">
            <v>96.325107176917442</v>
          </cell>
          <cell r="BV31">
            <v>66.281370126575567</v>
          </cell>
          <cell r="BW31">
            <v>103.31983916252172</v>
          </cell>
          <cell r="BX31">
            <v>64.234184689532512</v>
          </cell>
          <cell r="BY31">
            <v>110.02804391204718</v>
          </cell>
          <cell r="BZ31">
            <v>65.704728063500653</v>
          </cell>
          <cell r="CA31">
            <v>80.73421661259205</v>
          </cell>
          <cell r="CB31">
            <v>63.810995686502643</v>
          </cell>
          <cell r="CC31">
            <v>110.73410450447101</v>
          </cell>
          <cell r="CD31">
            <v>66.88853350297515</v>
          </cell>
          <cell r="CE31">
            <v>76.036741153861158</v>
          </cell>
          <cell r="CF31">
            <v>77.036741153861158</v>
          </cell>
          <cell r="CH31">
            <v>146</v>
          </cell>
          <cell r="CI31">
            <v>241</v>
          </cell>
          <cell r="CJ31">
            <v>198</v>
          </cell>
          <cell r="CK31">
            <v>238</v>
          </cell>
          <cell r="CL31">
            <v>230.79937582748943</v>
          </cell>
          <cell r="CM31">
            <v>244.22217728709424</v>
          </cell>
          <cell r="CN31">
            <v>271.93008216725929</v>
          </cell>
          <cell r="CO31">
            <v>327.1737553931689</v>
          </cell>
          <cell r="CP31">
            <v>300.36563352106788</v>
          </cell>
          <cell r="CQ31">
            <v>296.87873117643687</v>
          </cell>
          <cell r="CR31">
            <v>282.62362005527189</v>
          </cell>
          <cell r="CS31">
            <v>265.65931039597024</v>
          </cell>
          <cell r="CT31">
            <v>370.45880521465898</v>
          </cell>
          <cell r="CU31">
            <v>388.80485512988901</v>
          </cell>
          <cell r="CV31">
            <v>353.44764483123998</v>
          </cell>
          <cell r="CW31">
            <v>351.01433183642627</v>
          </cell>
          <cell r="CX31">
            <v>3683.3783228359725</v>
          </cell>
        </row>
        <row r="32">
          <cell r="F32" t="str">
            <v>EPC</v>
          </cell>
          <cell r="G32" t="str">
            <v>PC</v>
          </cell>
          <cell r="H32">
            <v>52</v>
          </cell>
          <cell r="I32" t="str">
            <v>A</v>
          </cell>
          <cell r="J32" t="str">
            <v>52A</v>
          </cell>
          <cell r="K32">
            <v>44</v>
          </cell>
          <cell r="L32">
            <v>37</v>
          </cell>
          <cell r="M32">
            <v>21</v>
          </cell>
          <cell r="N32">
            <v>10</v>
          </cell>
          <cell r="O32">
            <v>45</v>
          </cell>
          <cell r="P32">
            <v>9</v>
          </cell>
          <cell r="Q32">
            <v>77</v>
          </cell>
          <cell r="R32">
            <v>23</v>
          </cell>
          <cell r="S32">
            <v>64</v>
          </cell>
          <cell r="T32">
            <v>36</v>
          </cell>
          <cell r="U32">
            <v>51</v>
          </cell>
          <cell r="V32">
            <v>27.7043727048178</v>
          </cell>
          <cell r="W32">
            <v>59.063483484294373</v>
          </cell>
          <cell r="X32">
            <v>56.307616130450462</v>
          </cell>
          <cell r="Y32">
            <v>35.375769401030858</v>
          </cell>
          <cell r="Z32">
            <v>31.065006171541558</v>
          </cell>
          <cell r="AA32">
            <v>68.587573251116055</v>
          </cell>
          <cell r="AB32">
            <v>96.68486133770071</v>
          </cell>
          <cell r="AC32">
            <v>58.754206196026288</v>
          </cell>
          <cell r="AD32">
            <v>60.098702334335869</v>
          </cell>
          <cell r="AE32">
            <v>11</v>
          </cell>
          <cell r="AF32">
            <v>49.08568435545903</v>
          </cell>
          <cell r="AG32">
            <v>103.32088398205686</v>
          </cell>
          <cell r="AH32">
            <v>54.67695154253061</v>
          </cell>
          <cell r="AI32">
            <v>72.141622160556452</v>
          </cell>
          <cell r="AJ32">
            <v>51.78483537118894</v>
          </cell>
          <cell r="AK32">
            <v>97.176540795847458</v>
          </cell>
          <cell r="AL32">
            <v>51.713845668737136</v>
          </cell>
          <cell r="AM32">
            <v>67.275661186417835</v>
          </cell>
          <cell r="AN32">
            <v>49.354585844835889</v>
          </cell>
          <cell r="AO32">
            <v>99.299470680062257</v>
          </cell>
          <cell r="AP32">
            <v>54.149730576914685</v>
          </cell>
          <cell r="AQ32">
            <v>69.397354128720849</v>
          </cell>
          <cell r="AR32">
            <v>50.578434404527258</v>
          </cell>
          <cell r="AS32">
            <v>91.442925141237765</v>
          </cell>
          <cell r="AT32">
            <v>52.202649118386532</v>
          </cell>
          <cell r="AU32">
            <v>70.424715779992084</v>
          </cell>
          <cell r="AV32">
            <v>49.981043057770457</v>
          </cell>
          <cell r="AW32">
            <v>89.079877309613522</v>
          </cell>
          <cell r="AX32">
            <v>57.376706340303272</v>
          </cell>
          <cell r="AY32">
            <v>90.04464122488919</v>
          </cell>
          <cell r="AZ32">
            <v>34.143134715957075</v>
          </cell>
          <cell r="BA32">
            <v>82.838157516629352</v>
          </cell>
          <cell r="BB32">
            <v>57.296443129101554</v>
          </cell>
          <cell r="BC32">
            <v>97.018101087166016</v>
          </cell>
          <cell r="BD32">
            <v>56.92562820201114</v>
          </cell>
          <cell r="BE32">
            <v>81.095086988468964</v>
          </cell>
          <cell r="BF32">
            <v>61.562504625738519</v>
          </cell>
          <cell r="BG32">
            <v>111.80727645652888</v>
          </cell>
          <cell r="BH32">
            <v>70.246731877124134</v>
          </cell>
          <cell r="BI32">
            <v>98.911981058896487</v>
          </cell>
          <cell r="BJ32">
            <v>67.387870392419813</v>
          </cell>
          <cell r="BK32">
            <v>101.87715668964167</v>
          </cell>
          <cell r="BL32">
            <v>62.91112343359783</v>
          </cell>
          <cell r="BM32">
            <v>87.001327820276515</v>
          </cell>
          <cell r="BN32">
            <v>60.140653221856624</v>
          </cell>
          <cell r="BO32">
            <v>101.11865507336987</v>
          </cell>
          <cell r="BP32">
            <v>64.84415576786391</v>
          </cell>
          <cell r="BQ32">
            <v>88.603875770956094</v>
          </cell>
          <cell r="BR32">
            <v>62.969494618404177</v>
          </cell>
          <cell r="BS32">
            <v>99.518463398274775</v>
          </cell>
          <cell r="BT32">
            <v>63.879212481414022</v>
          </cell>
          <cell r="BU32">
            <v>85.965443448810973</v>
          </cell>
          <cell r="BV32">
            <v>59.152878645239042</v>
          </cell>
          <cell r="BW32">
            <v>92.207899383416418</v>
          </cell>
          <cell r="BX32">
            <v>68.428225949886354</v>
          </cell>
          <cell r="BY32">
            <v>117.2121026526316</v>
          </cell>
          <cell r="BZ32">
            <v>69.994785481222593</v>
          </cell>
          <cell r="CA32">
            <v>86.005594107801912</v>
          </cell>
          <cell r="CB32">
            <v>67.977405676245453</v>
          </cell>
          <cell r="CC32">
            <v>117.9642640443611</v>
          </cell>
          <cell r="CD32">
            <v>71.255885104181871</v>
          </cell>
          <cell r="CE32">
            <v>81.00140648344393</v>
          </cell>
          <cell r="CF32">
            <v>82.00140648344393</v>
          </cell>
          <cell r="CH32">
            <v>157</v>
          </cell>
          <cell r="CI32">
            <v>204</v>
          </cell>
          <cell r="CJ32">
            <v>205</v>
          </cell>
          <cell r="CK32">
            <v>246</v>
          </cell>
          <cell r="CL32">
            <v>308.81647653842521</v>
          </cell>
          <cell r="CM32">
            <v>266.56216900713252</v>
          </cell>
          <cell r="CN32">
            <v>294.57695515229756</v>
          </cell>
          <cell r="CO32">
            <v>289.50272661441932</v>
          </cell>
          <cell r="CP32">
            <v>304.36307858560872</v>
          </cell>
          <cell r="CQ32">
            <v>316.0033044114989</v>
          </cell>
          <cell r="CR32">
            <v>371.40900990075369</v>
          </cell>
          <cell r="CS32">
            <v>290.2969624534702</v>
          </cell>
          <cell r="CT32">
            <v>391.89375779506139</v>
          </cell>
          <cell r="CU32">
            <v>346.98930285022323</v>
          </cell>
          <cell r="CV32">
            <v>368.87186591189209</v>
          </cell>
          <cell r="CW32">
            <v>373.91444803318808</v>
          </cell>
          <cell r="CX32">
            <v>3923.200057253971</v>
          </cell>
        </row>
        <row r="33">
          <cell r="F33" t="str">
            <v>EPC</v>
          </cell>
          <cell r="G33" t="str">
            <v>PC</v>
          </cell>
          <cell r="H33">
            <v>54</v>
          </cell>
          <cell r="I33" t="str">
            <v>A</v>
          </cell>
          <cell r="J33" t="str">
            <v>54A</v>
          </cell>
          <cell r="K33">
            <v>17</v>
          </cell>
          <cell r="L33">
            <v>14</v>
          </cell>
          <cell r="M33">
            <v>2</v>
          </cell>
          <cell r="N33">
            <v>0</v>
          </cell>
          <cell r="O33">
            <v>12</v>
          </cell>
          <cell r="P33">
            <v>1</v>
          </cell>
          <cell r="Q33">
            <v>0</v>
          </cell>
          <cell r="R33">
            <v>1</v>
          </cell>
          <cell r="S33">
            <v>8</v>
          </cell>
          <cell r="T33">
            <v>11</v>
          </cell>
          <cell r="U33">
            <v>5</v>
          </cell>
          <cell r="V33">
            <v>2.6377252714390154</v>
          </cell>
          <cell r="W33">
            <v>5.6234170925173732</v>
          </cell>
          <cell r="X33">
            <v>5.361031762901022</v>
          </cell>
          <cell r="Y33">
            <v>3.3681167207756788</v>
          </cell>
          <cell r="Z33">
            <v>2.9576902068544073</v>
          </cell>
          <cell r="AA33">
            <v>6.530202910520412</v>
          </cell>
          <cell r="AB33">
            <v>9.2053375412351688</v>
          </cell>
          <cell r="AC33">
            <v>5.5939708918096782</v>
          </cell>
          <cell r="AD33">
            <v>5.7219799782870133</v>
          </cell>
          <cell r="AE33">
            <v>1</v>
          </cell>
          <cell r="AF33">
            <v>12.762777611341734</v>
          </cell>
          <cell r="AG33">
            <v>26.864481613845083</v>
          </cell>
          <cell r="AH33">
            <v>14.216563997560279</v>
          </cell>
          <cell r="AI33">
            <v>18.757556143845974</v>
          </cell>
          <cell r="AJ33">
            <v>13.464584352055066</v>
          </cell>
          <cell r="AK33">
            <v>30.330472911470242</v>
          </cell>
          <cell r="AL33">
            <v>16.140782357120184</v>
          </cell>
          <cell r="AM33">
            <v>20.99789313866059</v>
          </cell>
          <cell r="AN33">
            <v>15.404416711729619</v>
          </cell>
          <cell r="AO33">
            <v>30.772453126474897</v>
          </cell>
          <cell r="AP33">
            <v>16.780754565733268</v>
          </cell>
          <cell r="AQ33">
            <v>21.50592357040853</v>
          </cell>
          <cell r="AR33">
            <v>15.674026168160683</v>
          </cell>
          <cell r="AS33">
            <v>31.930692649706025</v>
          </cell>
          <cell r="AT33">
            <v>18.228493258774215</v>
          </cell>
          <cell r="AU33">
            <v>24.591404431131156</v>
          </cell>
          <cell r="AV33">
            <v>17.452737012999158</v>
          </cell>
          <cell r="AW33">
            <v>31.105546757756418</v>
          </cell>
          <cell r="AX33">
            <v>16.57995777840792</v>
          </cell>
          <cell r="AY33">
            <v>26.019903283152811</v>
          </cell>
          <cell r="AZ33">
            <v>9.8662291393227051</v>
          </cell>
          <cell r="BA33">
            <v>23.937469430901455</v>
          </cell>
          <cell r="BB33">
            <v>17.984213839596009</v>
          </cell>
          <cell r="BC33">
            <v>30.452052186411088</v>
          </cell>
          <cell r="BD33">
            <v>17.867822409700754</v>
          </cell>
          <cell r="BE33">
            <v>25.454134778577746</v>
          </cell>
          <cell r="BF33">
            <v>16.214742059926881</v>
          </cell>
          <cell r="BG33">
            <v>29.448544356455397</v>
          </cell>
          <cell r="BH33">
            <v>18.50205161185394</v>
          </cell>
          <cell r="BI33">
            <v>26.052095658821482</v>
          </cell>
          <cell r="BJ33">
            <v>17.749065653252128</v>
          </cell>
          <cell r="BK33">
            <v>31.977213090666673</v>
          </cell>
          <cell r="BL33">
            <v>19.746550308013578</v>
          </cell>
          <cell r="BM33">
            <v>27.307986297214693</v>
          </cell>
          <cell r="BN33">
            <v>18.87695481476597</v>
          </cell>
          <cell r="BO33">
            <v>31.739134520344692</v>
          </cell>
          <cell r="BP33">
            <v>20.353290708634322</v>
          </cell>
          <cell r="BQ33">
            <v>27.810994223348757</v>
          </cell>
          <cell r="BR33">
            <v>19.764871861888444</v>
          </cell>
          <cell r="BS33">
            <v>36.54269322833278</v>
          </cell>
          <cell r="BT33">
            <v>23.456134526854704</v>
          </cell>
          <cell r="BU33">
            <v>31.566090561663035</v>
          </cell>
          <cell r="BV33">
            <v>21.720647848580434</v>
          </cell>
          <cell r="BW33">
            <v>33.858289862377184</v>
          </cell>
          <cell r="BX33">
            <v>21.478259049590079</v>
          </cell>
          <cell r="BY33">
            <v>36.790547607709058</v>
          </cell>
          <cell r="BZ33">
            <v>21.969970926722272</v>
          </cell>
          <cell r="CA33">
            <v>26.995445290575088</v>
          </cell>
          <cell r="CB33">
            <v>21.33675553276418</v>
          </cell>
          <cell r="CC33">
            <v>37.026636107657858</v>
          </cell>
          <cell r="CD33">
            <v>22.365805014385106</v>
          </cell>
          <cell r="CE33">
            <v>25.424730331408568</v>
          </cell>
          <cell r="CF33">
            <v>26.424730331408568</v>
          </cell>
          <cell r="CH33">
            <v>14</v>
          </cell>
          <cell r="CI33">
            <v>29</v>
          </cell>
          <cell r="CJ33">
            <v>20</v>
          </cell>
          <cell r="CK33">
            <v>23</v>
          </cell>
          <cell r="CL33">
            <v>80.295427567767405</v>
          </cell>
          <cell r="CM33">
            <v>82.042208393405829</v>
          </cell>
          <cell r="CN33">
            <v>91.335050307232919</v>
          </cell>
          <cell r="CO33">
            <v>101.09062642625526</v>
          </cell>
          <cell r="CP33">
            <v>91.782530335639052</v>
          </cell>
          <cell r="CQ33">
            <v>98.597500194543159</v>
          </cell>
          <cell r="CR33">
            <v>97.824176109880042</v>
          </cell>
          <cell r="CS33">
            <v>89.174072926324726</v>
          </cell>
          <cell r="CT33">
            <v>123.76563087588686</v>
          </cell>
          <cell r="CU33">
            <v>127.41277562559895</v>
          </cell>
          <cell r="CV33">
            <v>117.88842634553313</v>
          </cell>
          <cell r="CW33">
            <v>117.5603421224146</v>
          </cell>
          <cell r="CX33">
            <v>1218.7687672304819</v>
          </cell>
        </row>
        <row r="34">
          <cell r="F34" t="str">
            <v>EPC</v>
          </cell>
          <cell r="G34" t="str">
            <v>PC</v>
          </cell>
          <cell r="H34">
            <v>50</v>
          </cell>
          <cell r="I34" t="str">
            <v>B</v>
          </cell>
          <cell r="J34" t="str">
            <v>50B</v>
          </cell>
          <cell r="K34">
            <v>0</v>
          </cell>
          <cell r="L34">
            <v>4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3</v>
          </cell>
          <cell r="R34">
            <v>1</v>
          </cell>
          <cell r="S34">
            <v>6</v>
          </cell>
          <cell r="T34">
            <v>7</v>
          </cell>
          <cell r="U34">
            <v>8</v>
          </cell>
          <cell r="V34">
            <v>0.65676987677668341</v>
          </cell>
          <cell r="W34">
            <v>1.4001802958431868</v>
          </cell>
          <cell r="X34">
            <v>1.334848707877573</v>
          </cell>
          <cell r="Y34">
            <v>0.83863078070542474</v>
          </cell>
          <cell r="Z34">
            <v>0.73643826888750497</v>
          </cell>
          <cell r="AA34">
            <v>1.6259618116065011</v>
          </cell>
          <cell r="AB34">
            <v>2.2920462824949586</v>
          </cell>
          <cell r="AC34">
            <v>1.3928484566180261</v>
          </cell>
          <cell r="AD34">
            <v>1.4247215682200352</v>
          </cell>
          <cell r="AE34">
            <v>0</v>
          </cell>
          <cell r="AF34">
            <v>5.2886099598586602</v>
          </cell>
          <cell r="AG34">
            <v>11.132041108603529</v>
          </cell>
          <cell r="AH34">
            <v>5.8910265650676914</v>
          </cell>
          <cell r="AI34">
            <v>7.7727122783049811</v>
          </cell>
          <cell r="AJ34">
            <v>5.5794229969466169</v>
          </cell>
          <cell r="AK34">
            <v>12.239489008186613</v>
          </cell>
          <cell r="AL34">
            <v>6.5134140446848914</v>
          </cell>
          <cell r="AM34">
            <v>8.4734413148078875</v>
          </cell>
          <cell r="AN34">
            <v>6.2162627523502545</v>
          </cell>
          <cell r="AO34">
            <v>12.425587981451175</v>
          </cell>
          <cell r="AP34">
            <v>6.7758895072380909</v>
          </cell>
          <cell r="AQ34">
            <v>8.6838622955467724</v>
          </cell>
          <cell r="AR34">
            <v>6.3290043980435495</v>
          </cell>
          <cell r="AS34">
            <v>13.159221783959385</v>
          </cell>
          <cell r="AT34">
            <v>7.5122950889644056</v>
          </cell>
          <cell r="AU34">
            <v>10.134567027354345</v>
          </cell>
          <cell r="AV34">
            <v>7.1925917677607032</v>
          </cell>
          <cell r="AW34">
            <v>12.819164087265859</v>
          </cell>
          <cell r="AX34">
            <v>7.1602879497998471</v>
          </cell>
          <cell r="AY34">
            <v>11.237061180936665</v>
          </cell>
          <cell r="AZ34">
            <v>4.2608698140508858</v>
          </cell>
          <cell r="BA34">
            <v>10.337732834157096</v>
          </cell>
          <cell r="BB34">
            <v>7.2537630538057307</v>
          </cell>
          <cell r="BC34">
            <v>12.282548074245698</v>
          </cell>
          <cell r="BD34">
            <v>7.2068176681756428</v>
          </cell>
          <cell r="BE34">
            <v>10.266685220174541</v>
          </cell>
          <cell r="BF34">
            <v>6.7090946946686394</v>
          </cell>
          <cell r="BG34">
            <v>12.184780490334852</v>
          </cell>
          <cell r="BH34">
            <v>7.655503605965742</v>
          </cell>
          <cell r="BI34">
            <v>10.779448487285235</v>
          </cell>
          <cell r="BJ34">
            <v>7.3439442804245392</v>
          </cell>
          <cell r="BK34">
            <v>12.897707342094273</v>
          </cell>
          <cell r="BL34">
            <v>7.9645848487977444</v>
          </cell>
          <cell r="BM34">
            <v>11.014418747648678</v>
          </cell>
          <cell r="BN34">
            <v>7.61384170723281</v>
          </cell>
          <cell r="BO34">
            <v>12.801680595931913</v>
          </cell>
          <cell r="BP34">
            <v>8.2093078675812503</v>
          </cell>
          <cell r="BQ34">
            <v>11.217302251087085</v>
          </cell>
          <cell r="BR34">
            <v>7.9719746747735227</v>
          </cell>
          <cell r="BS34">
            <v>14.551673475312663</v>
          </cell>
          <cell r="BT34">
            <v>9.3404722113682528</v>
          </cell>
          <cell r="BU34">
            <v>12.569939491742991</v>
          </cell>
          <cell r="BV34">
            <v>8.6493837000424989</v>
          </cell>
          <cell r="BW34">
            <v>13.482716652307356</v>
          </cell>
          <cell r="BX34">
            <v>8.6630532390002379</v>
          </cell>
          <cell r="BY34">
            <v>14.839120427856059</v>
          </cell>
          <cell r="BZ34">
            <v>8.8613805876000402</v>
          </cell>
          <cell r="CA34">
            <v>10.888358280008434</v>
          </cell>
          <cell r="CB34">
            <v>8.6059791299237887</v>
          </cell>
          <cell r="CC34">
            <v>14.934344497900563</v>
          </cell>
          <cell r="CD34">
            <v>9.0210365339836311</v>
          </cell>
          <cell r="CE34">
            <v>10.254825213704658</v>
          </cell>
          <cell r="CF34">
            <v>11.254825213704658</v>
          </cell>
          <cell r="CH34">
            <v>4</v>
          </cell>
          <cell r="CI34">
            <v>22</v>
          </cell>
          <cell r="CJ34">
            <v>5</v>
          </cell>
          <cell r="CK34">
            <v>6</v>
          </cell>
          <cell r="CL34">
            <v>33.272631624375784</v>
          </cell>
          <cell r="CM34">
            <v>33.169675796285226</v>
          </cell>
          <cell r="CN34">
            <v>36.878456790429695</v>
          </cell>
          <cell r="CO34">
            <v>41.661293978686224</v>
          </cell>
          <cell r="CP34">
            <v>39.198859602946648</v>
          </cell>
          <cell r="CQ34">
            <v>39.963451969017925</v>
          </cell>
          <cell r="CR34">
            <v>40.476231969864983</v>
          </cell>
          <cell r="CS34">
            <v>36.073250527354716</v>
          </cell>
          <cell r="CT34">
            <v>49.892917593079815</v>
          </cell>
          <cell r="CU34">
            <v>50.73706789759737</v>
          </cell>
          <cell r="CV34">
            <v>47.474739916881006</v>
          </cell>
          <cell r="CW34">
            <v>47.587329476572322</v>
          </cell>
          <cell r="CX34">
            <v>496.38590714309174</v>
          </cell>
        </row>
        <row r="35">
          <cell r="F35" t="str">
            <v>EPC</v>
          </cell>
          <cell r="G35" t="str">
            <v>PC</v>
          </cell>
          <cell r="H35">
            <v>52</v>
          </cell>
          <cell r="I35" t="str">
            <v>B</v>
          </cell>
          <cell r="J35" t="str">
            <v>52B</v>
          </cell>
          <cell r="K35">
            <v>15</v>
          </cell>
          <cell r="L35">
            <v>5</v>
          </cell>
          <cell r="M35">
            <v>1</v>
          </cell>
          <cell r="N35">
            <v>0</v>
          </cell>
          <cell r="O35">
            <v>10</v>
          </cell>
          <cell r="P35">
            <v>2</v>
          </cell>
          <cell r="Q35">
            <v>12</v>
          </cell>
          <cell r="R35">
            <v>5</v>
          </cell>
          <cell r="S35">
            <v>6</v>
          </cell>
          <cell r="T35">
            <v>8</v>
          </cell>
          <cell r="U35">
            <v>12</v>
          </cell>
          <cell r="V35">
            <v>5.0756102665315037</v>
          </cell>
          <cell r="W35">
            <v>10.820790867351638</v>
          </cell>
          <cell r="X35">
            <v>10.315899138403136</v>
          </cell>
          <cell r="Y35">
            <v>6.4810569895018357</v>
          </cell>
          <cell r="Z35">
            <v>5.6912988405877654</v>
          </cell>
          <cell r="AA35">
            <v>12.565662275013628</v>
          </cell>
          <cell r="AB35">
            <v>17.713257038968067</v>
          </cell>
          <cell r="AC35">
            <v>10.764129379424661</v>
          </cell>
          <cell r="AD35">
            <v>11.010449282626418</v>
          </cell>
          <cell r="AE35">
            <v>2</v>
          </cell>
          <cell r="AF35">
            <v>10.503050364268526</v>
          </cell>
          <cell r="AG35">
            <v>22.107962074763257</v>
          </cell>
          <cell r="AH35">
            <v>11.699435046218341</v>
          </cell>
          <cell r="AI35">
            <v>15.436416968852692</v>
          </cell>
          <cell r="AJ35">
            <v>11.080597961520779</v>
          </cell>
          <cell r="AK35">
            <v>20.793233620072161</v>
          </cell>
          <cell r="AL35">
            <v>11.065408025188296</v>
          </cell>
          <cell r="AM35">
            <v>14.395228812814299</v>
          </cell>
          <cell r="AN35">
            <v>10.560588237541305</v>
          </cell>
          <cell r="AO35">
            <v>21.247484992677077</v>
          </cell>
          <cell r="AP35">
            <v>11.586623573226285</v>
          </cell>
          <cell r="AQ35">
            <v>14.849215512259047</v>
          </cell>
          <cell r="AR35">
            <v>10.822459763414129</v>
          </cell>
          <cell r="AS35">
            <v>19.566390095723367</v>
          </cell>
          <cell r="AT35">
            <v>11.169999156335985</v>
          </cell>
          <cell r="AU35">
            <v>15.069043987858569</v>
          </cell>
          <cell r="AV35">
            <v>10.694633667383199</v>
          </cell>
          <cell r="AW35">
            <v>19.060759773672764</v>
          </cell>
          <cell r="AX35">
            <v>12.277111837008125</v>
          </cell>
          <cell r="AY35">
            <v>19.267193973884588</v>
          </cell>
          <cell r="AZ35">
            <v>7.3057362492659257</v>
          </cell>
          <cell r="BA35">
            <v>17.725195276484012</v>
          </cell>
          <cell r="BB35">
            <v>12.259937612777186</v>
          </cell>
          <cell r="BC35">
            <v>20.759331673673074</v>
          </cell>
          <cell r="BD35">
            <v>12.180592934054784</v>
          </cell>
          <cell r="BE35">
            <v>17.352223853427855</v>
          </cell>
          <cell r="BF35">
            <v>13.172762998520469</v>
          </cell>
          <cell r="BG35">
            <v>23.923827713405739</v>
          </cell>
          <cell r="BH35">
            <v>15.030960095978525</v>
          </cell>
          <cell r="BI35">
            <v>21.164572366314093</v>
          </cell>
          <cell r="BJ35">
            <v>14.419238642919522</v>
          </cell>
          <cell r="BK35">
            <v>21.799042261102365</v>
          </cell>
          <cell r="BL35">
            <v>13.461332088411762</v>
          </cell>
          <cell r="BM35">
            <v>18.61600464276659</v>
          </cell>
          <cell r="BN35">
            <v>12.868524051838316</v>
          </cell>
          <cell r="BO35">
            <v>21.636742788624993</v>
          </cell>
          <cell r="BP35">
            <v>13.874950360809308</v>
          </cell>
          <cell r="BQ35">
            <v>18.958907916056106</v>
          </cell>
          <cell r="BR35">
            <v>13.473821992584298</v>
          </cell>
          <cell r="BS35">
            <v>21.294343696574078</v>
          </cell>
          <cell r="BT35">
            <v>13.668477779865883</v>
          </cell>
          <cell r="BU35">
            <v>18.3943525283482</v>
          </cell>
          <cell r="BV35">
            <v>12.657166172998746</v>
          </cell>
          <cell r="BW35">
            <v>19.730074540556348</v>
          </cell>
          <cell r="BX35">
            <v>14.641847473993147</v>
          </cell>
          <cell r="BY35">
            <v>25.080318908205012</v>
          </cell>
          <cell r="BZ35">
            <v>14.977050168471209</v>
          </cell>
          <cell r="CA35">
            <v>18.402943717389924</v>
          </cell>
          <cell r="CB35">
            <v>14.545383747318894</v>
          </cell>
          <cell r="CC35">
            <v>25.241261738749753</v>
          </cell>
          <cell r="CD35">
            <v>15.246892445872975</v>
          </cell>
          <cell r="CE35">
            <v>17.332178679863549</v>
          </cell>
          <cell r="CF35">
            <v>18.332178679863549</v>
          </cell>
          <cell r="CH35">
            <v>29</v>
          </cell>
          <cell r="CI35">
            <v>36</v>
          </cell>
          <cell r="CJ35">
            <v>38</v>
          </cell>
          <cell r="CK35">
            <v>45</v>
          </cell>
          <cell r="CL35">
            <v>66.078634717828976</v>
          </cell>
          <cell r="CM35">
            <v>57.03732000589298</v>
          </cell>
          <cell r="CN35">
            <v>63.031750229094243</v>
          </cell>
          <cell r="CO35">
            <v>61.945998271207628</v>
          </cell>
          <cell r="CP35">
            <v>65.125724238842054</v>
          </cell>
          <cell r="CQ35">
            <v>67.616427581499764</v>
          </cell>
          <cell r="CR35">
            <v>79.471796878327197</v>
          </cell>
          <cell r="CS35">
            <v>62.11594393109187</v>
          </cell>
          <cell r="CT35">
            <v>83.854996209423589</v>
          </cell>
          <cell r="CU35">
            <v>74.246619387165666</v>
          </cell>
          <cell r="CV35">
            <v>78.928914540099171</v>
          </cell>
          <cell r="CW35">
            <v>80.232473908536164</v>
          </cell>
          <cell r="CX35">
            <v>839.68659989900925</v>
          </cell>
        </row>
        <row r="36">
          <cell r="F36" t="str">
            <v>EPC</v>
          </cell>
          <cell r="G36" t="str">
            <v>PC</v>
          </cell>
          <cell r="H36">
            <v>17</v>
          </cell>
          <cell r="I36" t="str">
            <v>A</v>
          </cell>
          <cell r="J36" t="str">
            <v>17A</v>
          </cell>
          <cell r="K36">
            <v>19</v>
          </cell>
          <cell r="L36">
            <v>69</v>
          </cell>
          <cell r="M36">
            <v>33</v>
          </cell>
          <cell r="N36">
            <v>9</v>
          </cell>
          <cell r="O36">
            <v>50</v>
          </cell>
          <cell r="P36">
            <v>23</v>
          </cell>
          <cell r="Q36">
            <v>89</v>
          </cell>
          <cell r="R36">
            <v>27</v>
          </cell>
          <cell r="S36">
            <v>72</v>
          </cell>
          <cell r="T36">
            <v>46</v>
          </cell>
          <cell r="U36">
            <v>97</v>
          </cell>
          <cell r="V36">
            <v>37.716453124902692</v>
          </cell>
          <cell r="W36">
            <v>80.408429743708353</v>
          </cell>
          <cell r="X36">
            <v>76.65661976854048</v>
          </cell>
          <cell r="Y36">
            <v>48.160215089054198</v>
          </cell>
          <cell r="Z36">
            <v>42.29158557666991</v>
          </cell>
          <cell r="AA36">
            <v>93.374429337888941</v>
          </cell>
          <cell r="AB36">
            <v>131.62579349421469</v>
          </cell>
          <cell r="AC36">
            <v>79.987382767844792</v>
          </cell>
          <cell r="AD36">
            <v>81.817766228154923</v>
          </cell>
          <cell r="AE36">
            <v>15</v>
          </cell>
          <cell r="AF36">
            <v>104.33256473759862</v>
          </cell>
          <cell r="AG36">
            <v>219.61052307514589</v>
          </cell>
          <cell r="AH36">
            <v>116.21691051825348</v>
          </cell>
          <cell r="AI36">
            <v>153.33840330789963</v>
          </cell>
          <cell r="AJ36">
            <v>110.069662055951</v>
          </cell>
          <cell r="AK36">
            <v>237.20498494970917</v>
          </cell>
          <cell r="AL36">
            <v>126.23192679100345</v>
          </cell>
          <cell r="AM36">
            <v>164.21784587631564</v>
          </cell>
          <cell r="AN36">
            <v>120.47304520870223</v>
          </cell>
          <cell r="AO36">
            <v>240.87430119620228</v>
          </cell>
          <cell r="AP36">
            <v>131.35295106155922</v>
          </cell>
          <cell r="AQ36">
            <v>168.33966048499121</v>
          </cell>
          <cell r="AR36">
            <v>122.68992935563169</v>
          </cell>
          <cell r="AS36">
            <v>253.76398323677014</v>
          </cell>
          <cell r="AT36">
            <v>144.86798355731079</v>
          </cell>
          <cell r="AU36">
            <v>195.43618456042654</v>
          </cell>
          <cell r="AV36">
            <v>138.70278704534306</v>
          </cell>
          <cell r="AW36">
            <v>247.20627054980412</v>
          </cell>
          <cell r="AX36">
            <v>147.70284733079311</v>
          </cell>
          <cell r="AY36">
            <v>231.79876894490886</v>
          </cell>
          <cell r="AZ36">
            <v>87.893476917884968</v>
          </cell>
          <cell r="BA36">
            <v>213.24737011347634</v>
          </cell>
          <cell r="BB36">
            <v>140.55142540834103</v>
          </cell>
          <cell r="BC36">
            <v>237.99090577903254</v>
          </cell>
          <cell r="BD36">
            <v>139.6417953559517</v>
          </cell>
          <cell r="BE36">
            <v>198.93084888638623</v>
          </cell>
          <cell r="BF36">
            <v>132.26129378106211</v>
          </cell>
          <cell r="BG36">
            <v>240.20749526319321</v>
          </cell>
          <cell r="BH36">
            <v>150.91854528081359</v>
          </cell>
          <cell r="BI36">
            <v>212.50315699189474</v>
          </cell>
          <cell r="BJ36">
            <v>144.77654828107237</v>
          </cell>
          <cell r="BK36">
            <v>249.91044482489457</v>
          </cell>
          <cell r="BL36">
            <v>154.32455471465693</v>
          </cell>
          <cell r="BM36">
            <v>213.41919270635128</v>
          </cell>
          <cell r="BN36">
            <v>147.52843411718484</v>
          </cell>
          <cell r="BO36">
            <v>248.04979733057596</v>
          </cell>
          <cell r="BP36">
            <v>159.0663926910446</v>
          </cell>
          <cell r="BQ36">
            <v>217.35033374150615</v>
          </cell>
          <cell r="BR36">
            <v>154.46774254236936</v>
          </cell>
          <cell r="BS36">
            <v>271.87325990470276</v>
          </cell>
          <cell r="BT36">
            <v>174.51083089942765</v>
          </cell>
          <cell r="BU36">
            <v>234.84793224798506</v>
          </cell>
          <cell r="BV36">
            <v>161.59901791959552</v>
          </cell>
          <cell r="BW36">
            <v>251.90162044612961</v>
          </cell>
          <cell r="BX36">
            <v>167.85832017093605</v>
          </cell>
          <cell r="BY36">
            <v>287.52793721969545</v>
          </cell>
          <cell r="BZ36">
            <v>171.70117957182788</v>
          </cell>
          <cell r="CA36">
            <v>210.97660142193064</v>
          </cell>
          <cell r="CB36">
            <v>166.75243246477541</v>
          </cell>
          <cell r="CC36">
            <v>289.3730317835325</v>
          </cell>
          <cell r="CD36">
            <v>174.79472848880803</v>
          </cell>
          <cell r="CE36">
            <v>198.70104529308858</v>
          </cell>
          <cell r="CF36">
            <v>199.70104529308858</v>
          </cell>
          <cell r="CH36">
            <v>192</v>
          </cell>
          <cell r="CI36">
            <v>287</v>
          </cell>
          <cell r="CJ36">
            <v>280</v>
          </cell>
          <cell r="CK36">
            <v>335</v>
          </cell>
          <cell r="CL36">
            <v>656.39535138515532</v>
          </cell>
          <cell r="CM36">
            <v>643.66921004597998</v>
          </cell>
          <cell r="CN36">
            <v>714.88814718782817</v>
          </cell>
          <cell r="CO36">
            <v>803.40130141408019</v>
          </cell>
          <cell r="CP36">
            <v>796.2905508102159</v>
          </cell>
          <cell r="CQ36">
            <v>778.04279546213331</v>
          </cell>
          <cell r="CR36">
            <v>797.9375834374232</v>
          </cell>
          <cell r="CS36">
            <v>700.38364840651559</v>
          </cell>
          <cell r="CT36">
            <v>965.30173755192413</v>
          </cell>
          <cell r="CU36">
            <v>947.93578695454175</v>
          </cell>
          <cell r="CV36">
            <v>915.88236122959825</v>
          </cell>
          <cell r="CW36">
            <v>916.81819403136274</v>
          </cell>
          <cell r="CX36">
            <v>9636.9466679167581</v>
          </cell>
        </row>
        <row r="37">
          <cell r="F37" t="str">
            <v>EPC</v>
          </cell>
          <cell r="AE37">
            <v>0</v>
          </cell>
          <cell r="AF37">
            <v>1.4180864012601928</v>
          </cell>
          <cell r="AG37">
            <v>2.9849424015383428</v>
          </cell>
          <cell r="AH37">
            <v>1.5796182219511421</v>
          </cell>
          <cell r="AI37">
            <v>2.084172904871775</v>
          </cell>
          <cell r="AJ37">
            <v>1.4960649280061185</v>
          </cell>
          <cell r="AK37">
            <v>3.3700525457189157</v>
          </cell>
          <cell r="AL37">
            <v>1.7934202619022428</v>
          </cell>
          <cell r="AM37">
            <v>2.3330992376289545</v>
          </cell>
          <cell r="AN37">
            <v>1.7116018568588467</v>
          </cell>
          <cell r="AO37">
            <v>3.4191614584972108</v>
          </cell>
          <cell r="AP37">
            <v>1.8645282850814746</v>
          </cell>
          <cell r="AQ37">
            <v>2.3895470633787257</v>
          </cell>
          <cell r="AR37">
            <v>1.7415584631289649</v>
          </cell>
          <cell r="AS37">
            <v>3.5478547388562252</v>
          </cell>
          <cell r="AT37">
            <v>2.0253881398638014</v>
          </cell>
          <cell r="AU37">
            <v>2.7323782701256842</v>
          </cell>
          <cell r="AV37">
            <v>1.9391930014443508</v>
          </cell>
          <cell r="AW37">
            <v>3.4561718619729351</v>
          </cell>
          <cell r="AX37">
            <v>1.8422175309342135</v>
          </cell>
          <cell r="AY37">
            <v>2.8911003647947568</v>
          </cell>
          <cell r="AZ37">
            <v>1.0962476821469673</v>
          </cell>
          <cell r="BA37">
            <v>2.6597188256557174</v>
          </cell>
          <cell r="BB37">
            <v>1.9982459821773344</v>
          </cell>
          <cell r="BC37">
            <v>3.383561354045677</v>
          </cell>
          <cell r="BD37">
            <v>1.9853136010778618</v>
          </cell>
          <cell r="BE37">
            <v>2.8282371976197496</v>
          </cell>
          <cell r="BF37">
            <v>1.8016380066585425</v>
          </cell>
          <cell r="BG37">
            <v>3.2720604840505998</v>
          </cell>
          <cell r="BH37">
            <v>2.0557835124282158</v>
          </cell>
          <cell r="BI37">
            <v>2.8946772954246094</v>
          </cell>
          <cell r="BJ37">
            <v>1.9721184059169032</v>
          </cell>
          <cell r="BK37">
            <v>3.5530236767407417</v>
          </cell>
          <cell r="BL37">
            <v>2.1940611453348424</v>
          </cell>
          <cell r="BM37">
            <v>3.0342206996905219</v>
          </cell>
          <cell r="BN37">
            <v>2.0974394238628857</v>
          </cell>
          <cell r="BO37">
            <v>3.5265705022605216</v>
          </cell>
          <cell r="BP37">
            <v>2.2614767454038138</v>
          </cell>
          <cell r="BQ37">
            <v>3.0901104692609733</v>
          </cell>
          <cell r="BR37">
            <v>2.1960968735431607</v>
          </cell>
          <cell r="BS37">
            <v>4.060299247592531</v>
          </cell>
          <cell r="BT37">
            <v>2.6062371696505227</v>
          </cell>
          <cell r="BU37">
            <v>3.507343395740337</v>
          </cell>
          <cell r="BV37">
            <v>2.4134053165089369</v>
          </cell>
          <cell r="BW37">
            <v>3.7620322069307983</v>
          </cell>
          <cell r="BX37">
            <v>2.3864732277322314</v>
          </cell>
          <cell r="BY37">
            <v>4.0878386230787847</v>
          </cell>
          <cell r="BZ37">
            <v>2.4411078807469191</v>
          </cell>
          <cell r="CA37">
            <v>2.9994939211750102</v>
          </cell>
          <cell r="CB37">
            <v>2.3707506147515756</v>
          </cell>
          <cell r="CC37">
            <v>4.1140706786286518</v>
          </cell>
          <cell r="CD37">
            <v>2.4850894460427897</v>
          </cell>
          <cell r="CE37">
            <v>2.8249700368231743</v>
          </cell>
        </row>
        <row r="38">
          <cell r="F38" t="str">
            <v>EPC</v>
          </cell>
          <cell r="AE38">
            <v>0</v>
          </cell>
          <cell r="AF38">
            <v>1.0717398330886252</v>
          </cell>
          <cell r="AG38">
            <v>2.2559144974248224</v>
          </cell>
          <cell r="AH38">
            <v>1.1938199026753409</v>
          </cell>
          <cell r="AI38">
            <v>1.5751445886584379</v>
          </cell>
          <cell r="AJ38">
            <v>1.1306732613796713</v>
          </cell>
          <cell r="AK38">
            <v>2.1217585326604249</v>
          </cell>
          <cell r="AL38">
            <v>1.1291232678763568</v>
          </cell>
          <cell r="AM38">
            <v>1.4689008992667651</v>
          </cell>
          <cell r="AN38">
            <v>1.0776110446470719</v>
          </cell>
          <cell r="AO38">
            <v>2.1681107135384772</v>
          </cell>
          <cell r="AP38">
            <v>1.1823085278802334</v>
          </cell>
          <cell r="AQ38">
            <v>1.5152260726794948</v>
          </cell>
          <cell r="AR38">
            <v>1.1043326289198092</v>
          </cell>
          <cell r="AS38">
            <v>1.9965704179309556</v>
          </cell>
          <cell r="AT38">
            <v>1.1397958322791821</v>
          </cell>
          <cell r="AU38">
            <v>1.5376575497814866</v>
          </cell>
          <cell r="AV38">
            <v>1.0912891497329795</v>
          </cell>
          <cell r="AW38">
            <v>1.9449754871094658</v>
          </cell>
          <cell r="AX38">
            <v>1.2527665139804209</v>
          </cell>
          <cell r="AY38">
            <v>1.9660402014167946</v>
          </cell>
          <cell r="AZ38">
            <v>0.74548329074142095</v>
          </cell>
          <cell r="BA38">
            <v>1.8086933955595932</v>
          </cell>
          <cell r="BB38">
            <v>1.2510140421201212</v>
          </cell>
          <cell r="BC38">
            <v>2.1182991503748037</v>
          </cell>
          <cell r="BD38">
            <v>1.242917646332121</v>
          </cell>
          <cell r="BE38">
            <v>1.7706350870844751</v>
          </cell>
          <cell r="BF38">
            <v>1.3441594896449458</v>
          </cell>
          <cell r="BG38">
            <v>2.4412069095311981</v>
          </cell>
          <cell r="BH38">
            <v>1.5337714383651557</v>
          </cell>
          <cell r="BI38">
            <v>2.1596502414606222</v>
          </cell>
          <cell r="BJ38">
            <v>1.4713508819305636</v>
          </cell>
          <cell r="BK38">
            <v>2.2243920674594251</v>
          </cell>
          <cell r="BL38">
            <v>1.3736053151440575</v>
          </cell>
          <cell r="BM38">
            <v>1.899592310486387</v>
          </cell>
          <cell r="BN38">
            <v>1.3131146991671754</v>
          </cell>
          <cell r="BO38">
            <v>2.2078308967984688</v>
          </cell>
          <cell r="BP38">
            <v>1.4158112613070724</v>
          </cell>
          <cell r="BQ38">
            <v>1.9345824404138885</v>
          </cell>
          <cell r="BR38">
            <v>1.3748797951616631</v>
          </cell>
          <cell r="BS38">
            <v>2.1728922139361306</v>
          </cell>
          <cell r="BT38">
            <v>1.3947426305985595</v>
          </cell>
          <cell r="BU38">
            <v>1.8769747477906327</v>
          </cell>
          <cell r="BV38">
            <v>1.2915475686733415</v>
          </cell>
          <cell r="BW38">
            <v>2.0132729123016686</v>
          </cell>
          <cell r="BX38">
            <v>1.4940660687748111</v>
          </cell>
          <cell r="BY38">
            <v>2.5592162151229609</v>
          </cell>
          <cell r="BZ38">
            <v>1.5282704253542052</v>
          </cell>
          <cell r="CA38">
            <v>1.8778513997336661</v>
          </cell>
          <cell r="CB38">
            <v>1.4842228313590711</v>
          </cell>
          <cell r="CC38">
            <v>2.5756389529336485</v>
          </cell>
          <cell r="CD38">
            <v>1.5558053516196915</v>
          </cell>
          <cell r="CE38">
            <v>1.7685896612105663</v>
          </cell>
        </row>
        <row r="39">
          <cell r="F39" t="str">
            <v>EPC</v>
          </cell>
          <cell r="K39">
            <v>8</v>
          </cell>
          <cell r="L39">
            <v>26</v>
          </cell>
          <cell r="M39">
            <v>4</v>
          </cell>
          <cell r="N39">
            <v>4</v>
          </cell>
          <cell r="O39">
            <v>4</v>
          </cell>
          <cell r="P39">
            <v>4</v>
          </cell>
          <cell r="Q39">
            <v>0</v>
          </cell>
          <cell r="R39">
            <v>2</v>
          </cell>
          <cell r="S39">
            <v>19</v>
          </cell>
          <cell r="T39">
            <v>22</v>
          </cell>
          <cell r="U39">
            <v>13</v>
          </cell>
          <cell r="V39">
            <v>4</v>
          </cell>
          <cell r="W39">
            <v>8</v>
          </cell>
          <cell r="X39">
            <v>3.5000419048032678</v>
          </cell>
          <cell r="Y39">
            <v>2.1989330010244688</v>
          </cell>
          <cell r="Z39">
            <v>1.9309789837571973</v>
          </cell>
          <cell r="AA39">
            <v>4.2633554219648238</v>
          </cell>
          <cell r="AB39">
            <v>6.0098631321570508</v>
          </cell>
          <cell r="AC39">
            <v>3.6521202263850605</v>
          </cell>
          <cell r="AD39">
            <v>3.7356931628423165</v>
          </cell>
          <cell r="AE39">
            <v>1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1</v>
          </cell>
          <cell r="CH39">
            <v>11</v>
          </cell>
          <cell r="CI39">
            <v>61</v>
          </cell>
          <cell r="CJ39">
            <v>15</v>
          </cell>
          <cell r="CK39">
            <v>16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0.2857142857142857</v>
          </cell>
          <cell r="CX39">
            <v>0.2857142857142857</v>
          </cell>
        </row>
        <row r="40"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J40">
            <v>0</v>
          </cell>
        </row>
        <row r="41">
          <cell r="F41" t="str">
            <v>NPC</v>
          </cell>
          <cell r="G41" t="str">
            <v>PC</v>
          </cell>
          <cell r="H41">
            <v>12</v>
          </cell>
          <cell r="I41" t="str">
            <v>D</v>
          </cell>
          <cell r="J41" t="str">
            <v>12D</v>
          </cell>
          <cell r="K41">
            <v>7</v>
          </cell>
          <cell r="L41">
            <v>26</v>
          </cell>
          <cell r="M41">
            <v>12</v>
          </cell>
          <cell r="N41">
            <v>4</v>
          </cell>
          <cell r="O41">
            <v>39</v>
          </cell>
          <cell r="P41">
            <v>12</v>
          </cell>
          <cell r="Q41">
            <v>15</v>
          </cell>
          <cell r="R41">
            <v>6</v>
          </cell>
          <cell r="S41">
            <v>14</v>
          </cell>
          <cell r="T41">
            <v>47</v>
          </cell>
          <cell r="U41">
            <v>32</v>
          </cell>
          <cell r="V41">
            <v>10.182527458873961</v>
          </cell>
          <cell r="W41">
            <v>21.708325570244362</v>
          </cell>
          <cell r="X41">
            <v>29.994503298204823</v>
          </cell>
          <cell r="Y41">
            <v>18.844318138375872</v>
          </cell>
          <cell r="Z41">
            <v>16.548017730183425</v>
          </cell>
          <cell r="AA41">
            <v>36.53591349579316</v>
          </cell>
          <cell r="AB41">
            <v>51.503057518214632</v>
          </cell>
          <cell r="AC41">
            <v>31.297777328155881</v>
          </cell>
          <cell r="AD41">
            <v>32.013976958442512</v>
          </cell>
          <cell r="AE41">
            <v>6</v>
          </cell>
          <cell r="AF41">
            <v>22.522318012590848</v>
          </cell>
          <cell r="AG41">
            <v>47.40742309986944</v>
          </cell>
          <cell r="AH41">
            <v>25.087797119873283</v>
          </cell>
          <cell r="AI41">
            <v>33.101230584422382</v>
          </cell>
          <cell r="AJ41">
            <v>23.760787809610513</v>
          </cell>
          <cell r="AK41">
            <v>51.469523291879042</v>
          </cell>
          <cell r="AL41">
            <v>27.390221573656216</v>
          </cell>
          <cell r="AM41">
            <v>35.632532111689059</v>
          </cell>
          <cell r="AN41">
            <v>26.140640373673136</v>
          </cell>
          <cell r="AO41">
            <v>52.237842318191177</v>
          </cell>
          <cell r="AP41">
            <v>28.486205093310286</v>
          </cell>
          <cell r="AQ41">
            <v>36.507425643344028</v>
          </cell>
          <cell r="AR41">
            <v>26.607475981794568</v>
          </cell>
          <cell r="AS41">
            <v>55.625316382061328</v>
          </cell>
          <cell r="AT41">
            <v>31.755205432316952</v>
          </cell>
          <cell r="AU41">
            <v>42.839805160740518</v>
          </cell>
          <cell r="AV41">
            <v>30.403788252614937</v>
          </cell>
          <cell r="AW41">
            <v>54.18785926816193</v>
          </cell>
          <cell r="AX41">
            <v>31.196169306847374</v>
          </cell>
          <cell r="AY41">
            <v>48.957984032150776</v>
          </cell>
          <cell r="AZ41">
            <v>18.563892548103787</v>
          </cell>
          <cell r="BA41">
            <v>45.039761809067301</v>
          </cell>
          <cell r="BB41">
            <v>30.510069440709167</v>
          </cell>
          <cell r="BC41">
            <v>51.661653665055205</v>
          </cell>
          <cell r="BD41">
            <v>30.31261234638853</v>
          </cell>
          <cell r="BE41">
            <v>43.182728284608892</v>
          </cell>
          <cell r="BF41">
            <v>28.577490364470869</v>
          </cell>
          <cell r="BG41">
            <v>51.901256861442299</v>
          </cell>
          <cell r="BH41">
            <v>32.608733441861673</v>
          </cell>
          <cell r="BI41">
            <v>45.915223930956664</v>
          </cell>
          <cell r="BJ41">
            <v>31.281641780643955</v>
          </cell>
          <cell r="BK41">
            <v>54.249076474421557</v>
          </cell>
          <cell r="BL41">
            <v>33.499858625206656</v>
          </cell>
          <cell r="BM41">
            <v>46.327771991876553</v>
          </cell>
          <cell r="BN41">
            <v>32.024597091900276</v>
          </cell>
          <cell r="BO41">
            <v>53.845178156838408</v>
          </cell>
          <cell r="BP41">
            <v>34.529188676580112</v>
          </cell>
          <cell r="BQ41">
            <v>47.181120761661987</v>
          </cell>
          <cell r="BR41">
            <v>33.530940989215978</v>
          </cell>
          <cell r="BS41">
            <v>59.468324057002441</v>
          </cell>
          <cell r="BT41">
            <v>38.171707828204866</v>
          </cell>
          <cell r="BU41">
            <v>51.369571777435951</v>
          </cell>
          <cell r="BV41">
            <v>35.34743640586192</v>
          </cell>
          <cell r="BW41">
            <v>55.099818203619314</v>
          </cell>
          <cell r="BX41">
            <v>36.437688125446236</v>
          </cell>
          <cell r="BY41">
            <v>62.414858513389149</v>
          </cell>
          <cell r="BZ41">
            <v>37.271873241900657</v>
          </cell>
          <cell r="CA41">
            <v>45.79754876940526</v>
          </cell>
          <cell r="CB41">
            <v>36.197628584174694</v>
          </cell>
          <cell r="CC41">
            <v>62.815380693109439</v>
          </cell>
          <cell r="CD41">
            <v>37.943402484674841</v>
          </cell>
          <cell r="CE41">
            <v>43.132843884156422</v>
          </cell>
          <cell r="CF41">
            <v>44.132843884156422</v>
          </cell>
          <cell r="CH41">
            <v>73</v>
          </cell>
          <cell r="CI41">
            <v>112</v>
          </cell>
          <cell r="CJ41">
            <v>104</v>
          </cell>
          <cell r="CK41">
            <v>131</v>
          </cell>
          <cell r="CL41">
            <v>141.6963618508191</v>
          </cell>
          <cell r="CM41">
            <v>139.61298053772776</v>
          </cell>
          <cell r="CN41">
            <v>155.04208062535713</v>
          </cell>
          <cell r="CO41">
            <v>176.10636073292287</v>
          </cell>
          <cell r="CP41">
            <v>169.5949180851228</v>
          </cell>
          <cell r="CQ41">
            <v>168.53556711078105</v>
          </cell>
          <cell r="CR41">
            <v>172.40912250472175</v>
          </cell>
          <cell r="CS41">
            <v>151.95193096615847</v>
          </cell>
          <cell r="CT41">
            <v>209.6065005414828</v>
          </cell>
          <cell r="CU41">
            <v>207.3471756052873</v>
          </cell>
          <cell r="CV41">
            <v>198.99366948463455</v>
          </cell>
          <cell r="CW41">
            <v>199.24114658007514</v>
          </cell>
          <cell r="CX41">
            <v>2090.1378146250904</v>
          </cell>
        </row>
        <row r="42">
          <cell r="F42" t="str">
            <v>NPC</v>
          </cell>
          <cell r="G42" t="str">
            <v>PC</v>
          </cell>
          <cell r="H42">
            <v>13</v>
          </cell>
          <cell r="I42" t="str">
            <v>A</v>
          </cell>
          <cell r="J42" t="str">
            <v>13A</v>
          </cell>
          <cell r="K42">
            <v>21</v>
          </cell>
          <cell r="L42">
            <v>21</v>
          </cell>
          <cell r="M42">
            <v>9</v>
          </cell>
          <cell r="N42">
            <v>0</v>
          </cell>
          <cell r="O42">
            <v>18</v>
          </cell>
          <cell r="P42">
            <v>13</v>
          </cell>
          <cell r="Q42">
            <v>31</v>
          </cell>
          <cell r="R42">
            <v>5</v>
          </cell>
          <cell r="S42">
            <v>17</v>
          </cell>
          <cell r="T42">
            <v>10</v>
          </cell>
          <cell r="U42">
            <v>30</v>
          </cell>
          <cell r="V42">
            <v>10.238307988141056</v>
          </cell>
          <cell r="W42">
            <v>21.827245150348741</v>
          </cell>
          <cell r="X42">
            <v>30.158815083843013</v>
          </cell>
          <cell r="Y42">
            <v>18.947548504675552</v>
          </cell>
          <cell r="Z42">
            <v>16.638668817650561</v>
          </cell>
          <cell r="AA42">
            <v>36.736059540111064</v>
          </cell>
          <cell r="AB42">
            <v>51.785194523868952</v>
          </cell>
          <cell r="AC42">
            <v>31.469228531336949</v>
          </cell>
          <cell r="AD42">
            <v>32.189351548484026</v>
          </cell>
          <cell r="AE42">
            <v>6</v>
          </cell>
          <cell r="AF42">
            <v>8.3251484720667488</v>
          </cell>
          <cell r="AG42">
            <v>17.523677436925542</v>
          </cell>
          <cell r="AH42">
            <v>9.2734520373645832</v>
          </cell>
          <cell r="AI42">
            <v>12.235537171146298</v>
          </cell>
          <cell r="AJ42">
            <v>8.7829363841544446</v>
          </cell>
          <cell r="AK42">
            <v>17.878486092952695</v>
          </cell>
          <cell r="AL42">
            <v>9.51428465172458</v>
          </cell>
          <cell r="AM42">
            <v>12.37733884191694</v>
          </cell>
          <cell r="AN42">
            <v>9.0802293374909322</v>
          </cell>
          <cell r="AO42">
            <v>18.352865938297771</v>
          </cell>
          <cell r="AP42">
            <v>10.008137395566184</v>
          </cell>
          <cell r="AQ42">
            <v>12.826255045211594</v>
          </cell>
          <cell r="AR42">
            <v>9.3480782892194814</v>
          </cell>
          <cell r="AS42">
            <v>15.130868800697456</v>
          </cell>
          <cell r="AT42">
            <v>8.6378627284632348</v>
          </cell>
          <cell r="AU42">
            <v>11.653029834157428</v>
          </cell>
          <cell r="AV42">
            <v>8.2702582387982719</v>
          </cell>
          <cell r="AW42">
            <v>14.739860238199551</v>
          </cell>
          <cell r="AX42">
            <v>15.361294395257222</v>
          </cell>
          <cell r="AY42">
            <v>24.107383131527563</v>
          </cell>
          <cell r="AZ42">
            <v>9.1410395856119386</v>
          </cell>
          <cell r="BA42">
            <v>22.178012750093796</v>
          </cell>
          <cell r="BB42">
            <v>10.503000099181556</v>
          </cell>
          <cell r="BC42">
            <v>17.784369669246676</v>
          </cell>
          <cell r="BD42">
            <v>10.435026085380505</v>
          </cell>
          <cell r="BE42">
            <v>14.865524981434955</v>
          </cell>
          <cell r="BF42">
            <v>10.375553709475639</v>
          </cell>
          <cell r="BG42">
            <v>18.843651814320413</v>
          </cell>
          <cell r="BH42">
            <v>11.839166452651332</v>
          </cell>
          <cell r="BI42">
            <v>16.670318698471995</v>
          </cell>
          <cell r="BJ42">
            <v>11.357342799393086</v>
          </cell>
          <cell r="BK42">
            <v>18.67508222813516</v>
          </cell>
          <cell r="BL42">
            <v>11.532226078569533</v>
          </cell>
          <cell r="BM42">
            <v>15.948196865665016</v>
          </cell>
          <cell r="BN42">
            <v>11.024371710661692</v>
          </cell>
          <cell r="BO42">
            <v>18.53604144103112</v>
          </cell>
          <cell r="BP42">
            <v>11.886569868336229</v>
          </cell>
          <cell r="BQ42">
            <v>16.241959625894399</v>
          </cell>
          <cell r="BR42">
            <v>11.542926089361284</v>
          </cell>
          <cell r="BS42">
            <v>19.304482349683365</v>
          </cell>
          <cell r="BT42">
            <v>12.39121955615432</v>
          </cell>
          <cell r="BU42">
            <v>16.675482408714963</v>
          </cell>
          <cell r="BV42">
            <v>11.474410503807828</v>
          </cell>
          <cell r="BW42">
            <v>17.886387162398648</v>
          </cell>
          <cell r="BX42">
            <v>12.543565092148572</v>
          </cell>
          <cell r="BY42">
            <v>21.486128257769437</v>
          </cell>
          <cell r="BZ42">
            <v>12.83073082206875</v>
          </cell>
          <cell r="CA42">
            <v>15.765669108098727</v>
          </cell>
          <cell r="CB42">
            <v>12.46092531347864</v>
          </cell>
          <cell r="CC42">
            <v>21.624006819517763</v>
          </cell>
          <cell r="CD42">
            <v>13.061902754245665</v>
          </cell>
          <cell r="CE42">
            <v>14.848352425865455</v>
          </cell>
          <cell r="CF42">
            <v>15.848352425865455</v>
          </cell>
          <cell r="CH42">
            <v>67</v>
          </cell>
          <cell r="CI42">
            <v>77</v>
          </cell>
          <cell r="CJ42">
            <v>104</v>
          </cell>
          <cell r="CK42">
            <v>132</v>
          </cell>
          <cell r="CL42">
            <v>52.37663590844857</v>
          </cell>
          <cell r="CM42">
            <v>48.722927658369514</v>
          </cell>
          <cell r="CN42">
            <v>54.426863527219716</v>
          </cell>
          <cell r="CO42">
            <v>47.903408241601973</v>
          </cell>
          <cell r="CP42">
            <v>74.979626389749114</v>
          </cell>
          <cell r="CQ42">
            <v>59.924495906699065</v>
          </cell>
          <cell r="CR42">
            <v>62.596123303230698</v>
          </cell>
          <cell r="CS42">
            <v>52.645415343451468</v>
          </cell>
          <cell r="CT42">
            <v>71.989651928096649</v>
          </cell>
          <cell r="CU42">
            <v>67.308604289776369</v>
          </cell>
          <cell r="CV42">
            <v>68.039449334242221</v>
          </cell>
          <cell r="CW42">
            <v>68.775526450226039</v>
          </cell>
          <cell r="CX42">
            <v>729.68872828111137</v>
          </cell>
        </row>
        <row r="43">
          <cell r="F43" t="str">
            <v>NPC</v>
          </cell>
          <cell r="G43" t="str">
            <v>PC</v>
          </cell>
          <cell r="H43">
            <v>37</v>
          </cell>
          <cell r="I43" t="str">
            <v>A</v>
          </cell>
          <cell r="J43" t="str">
            <v>37A</v>
          </cell>
          <cell r="K43">
            <v>46</v>
          </cell>
          <cell r="L43">
            <v>51</v>
          </cell>
          <cell r="M43">
            <v>11</v>
          </cell>
          <cell r="N43">
            <v>6</v>
          </cell>
          <cell r="O43">
            <v>41</v>
          </cell>
          <cell r="P43">
            <v>25</v>
          </cell>
          <cell r="Q43">
            <v>21</v>
          </cell>
          <cell r="R43">
            <v>8</v>
          </cell>
          <cell r="S43">
            <v>24</v>
          </cell>
          <cell r="T43">
            <v>38</v>
          </cell>
          <cell r="U43">
            <v>38</v>
          </cell>
          <cell r="V43">
            <v>12.179745005557271</v>
          </cell>
          <cell r="W43">
            <v>25.966231960687878</v>
          </cell>
          <cell r="X43">
            <v>35.877674105568374</v>
          </cell>
          <cell r="Y43">
            <v>22.540473439037232</v>
          </cell>
          <cell r="Z43">
            <v>19.793772922794879</v>
          </cell>
          <cell r="AA43">
            <v>43.702127170405831</v>
          </cell>
          <cell r="AB43">
            <v>61.604951237496891</v>
          </cell>
          <cell r="AC43">
            <v>37.43657442980323</v>
          </cell>
          <cell r="AD43">
            <v>38.293250623920777</v>
          </cell>
          <cell r="AE43">
            <v>7</v>
          </cell>
          <cell r="AF43">
            <v>20.237787103509252</v>
          </cell>
          <cell r="AG43">
            <v>42.598694116866248</v>
          </cell>
          <cell r="AH43">
            <v>22.543039163384165</v>
          </cell>
          <cell r="AI43">
            <v>29.743637269361518</v>
          </cell>
          <cell r="AJ43">
            <v>21.350633839453511</v>
          </cell>
          <cell r="AK43">
            <v>42.663758394537879</v>
          </cell>
          <cell r="AL43">
            <v>22.704111498458488</v>
          </cell>
          <cell r="AM43">
            <v>29.536270083126595</v>
          </cell>
          <cell r="AN43">
            <v>21.668317362419803</v>
          </cell>
          <cell r="AO43">
            <v>43.795779696778801</v>
          </cell>
          <cell r="AP43">
            <v>23.882601334577384</v>
          </cell>
          <cell r="AQ43">
            <v>30.607527030564995</v>
          </cell>
          <cell r="AR43">
            <v>22.307490215387567</v>
          </cell>
          <cell r="AS43">
            <v>36.107068990973737</v>
          </cell>
          <cell r="AT43">
            <v>20.612689831584966</v>
          </cell>
          <cell r="AU43">
            <v>27.807838248944613</v>
          </cell>
          <cell r="AV43">
            <v>19.735468513724307</v>
          </cell>
          <cell r="AW43">
            <v>35.173998106007595</v>
          </cell>
          <cell r="AX43">
            <v>27.299319439352693</v>
          </cell>
          <cell r="AY43">
            <v>42.842428249902284</v>
          </cell>
          <cell r="AZ43">
            <v>16.244995586598151</v>
          </cell>
          <cell r="BA43">
            <v>39.413648291369093</v>
          </cell>
          <cell r="BB43">
            <v>25.063501256178476</v>
          </cell>
          <cell r="BC43">
            <v>42.439166651082921</v>
          </cell>
          <cell r="BD43">
            <v>24.901293623673276</v>
          </cell>
          <cell r="BE43">
            <v>35.47387418143326</v>
          </cell>
          <cell r="BF43">
            <v>25.222162434451548</v>
          </cell>
          <cell r="BG43">
            <v>45.8074489542647</v>
          </cell>
          <cell r="BH43">
            <v>28.780090944406336</v>
          </cell>
          <cell r="BI43">
            <v>40.524245531391976</v>
          </cell>
          <cell r="BJ43">
            <v>27.608815194935566</v>
          </cell>
          <cell r="BK43">
            <v>44.564690323155915</v>
          </cell>
          <cell r="BL43">
            <v>27.519562037258755</v>
          </cell>
          <cell r="BM43">
            <v>38.057473902863691</v>
          </cell>
          <cell r="BN43">
            <v>26.307659869514726</v>
          </cell>
          <cell r="BO43">
            <v>44.232894749573688</v>
          </cell>
          <cell r="BP43">
            <v>28.36513910438919</v>
          </cell>
          <cell r="BQ43">
            <v>38.758485351068977</v>
          </cell>
          <cell r="BR43">
            <v>27.545095668734305</v>
          </cell>
          <cell r="BS43">
            <v>49.497197322105826</v>
          </cell>
          <cell r="BT43">
            <v>31.771410821723844</v>
          </cell>
          <cell r="BU43">
            <v>42.756372757076662</v>
          </cell>
          <cell r="BV43">
            <v>29.4206884480969</v>
          </cell>
          <cell r="BW43">
            <v>45.861164195959276</v>
          </cell>
          <cell r="BX43">
            <v>29.932938824643131</v>
          </cell>
          <cell r="BY43">
            <v>51.272740882957812</v>
          </cell>
          <cell r="BZ43">
            <v>30.618207658749554</v>
          </cell>
          <cell r="CA43">
            <v>37.621904576209431</v>
          </cell>
          <cell r="CB43">
            <v>29.735734009167068</v>
          </cell>
          <cell r="CC43">
            <v>51.601763016914433</v>
          </cell>
          <cell r="CD43">
            <v>31.169857469070013</v>
          </cell>
          <cell r="CE43">
            <v>35.432894997959622</v>
          </cell>
          <cell r="CF43">
            <v>36.432894997959622</v>
          </cell>
          <cell r="CH43">
            <v>97</v>
          </cell>
          <cell r="CI43">
            <v>123</v>
          </cell>
          <cell r="CJ43">
            <v>124</v>
          </cell>
          <cell r="CK43">
            <v>157</v>
          </cell>
          <cell r="CL43">
            <v>127.32351984709462</v>
          </cell>
          <cell r="CM43">
            <v>116.43630725727149</v>
          </cell>
          <cell r="CN43">
            <v>129.87982000406009</v>
          </cell>
          <cell r="CO43">
            <v>114.31277932980122</v>
          </cell>
          <cell r="CP43">
            <v>139.66363355969361</v>
          </cell>
          <cell r="CQ43">
            <v>139.13887808133055</v>
          </cell>
          <cell r="CR43">
            <v>152.16629723377267</v>
          </cell>
          <cell r="CS43">
            <v>125.91819208895582</v>
          </cell>
          <cell r="CT43">
            <v>172.28030293215315</v>
          </cell>
          <cell r="CU43">
            <v>172.58102070067912</v>
          </cell>
          <cell r="CV43">
            <v>163.72601880136969</v>
          </cell>
          <cell r="CW43">
            <v>163.7242058605581</v>
          </cell>
          <cell r="CX43">
            <v>1717.15097569674</v>
          </cell>
        </row>
        <row r="44">
          <cell r="F44" t="str">
            <v>NPC</v>
          </cell>
          <cell r="G44" t="str">
            <v>PC</v>
          </cell>
          <cell r="H44">
            <v>30</v>
          </cell>
          <cell r="I44" t="str">
            <v>A</v>
          </cell>
          <cell r="J44" t="str">
            <v>30A</v>
          </cell>
          <cell r="K44">
            <v>25</v>
          </cell>
          <cell r="L44">
            <v>44</v>
          </cell>
          <cell r="M44">
            <v>7</v>
          </cell>
          <cell r="N44">
            <v>2</v>
          </cell>
          <cell r="O44">
            <v>48</v>
          </cell>
          <cell r="P44">
            <v>23</v>
          </cell>
          <cell r="Q44">
            <v>15</v>
          </cell>
          <cell r="R44">
            <v>8</v>
          </cell>
          <cell r="S44">
            <v>51</v>
          </cell>
          <cell r="T44">
            <v>19</v>
          </cell>
          <cell r="U44">
            <v>22</v>
          </cell>
          <cell r="V44">
            <v>13.354799108865832</v>
          </cell>
          <cell r="W44">
            <v>28.471352338737386</v>
          </cell>
          <cell r="X44">
            <v>39.339011609406093</v>
          </cell>
          <cell r="Y44">
            <v>24.715090049891845</v>
          </cell>
          <cell r="Z44">
            <v>21.703398623683995</v>
          </cell>
          <cell r="AA44">
            <v>47.918337266057868</v>
          </cell>
          <cell r="AB44">
            <v>67.548355693231841</v>
          </cell>
          <cell r="AC44">
            <v>41.048308532404334</v>
          </cell>
          <cell r="AD44">
            <v>41.987633491060492</v>
          </cell>
          <cell r="AE44">
            <v>8</v>
          </cell>
          <cell r="AF44">
            <v>50.696716260086269</v>
          </cell>
          <cell r="AG44">
            <v>106.71195905200995</v>
          </cell>
          <cell r="AH44">
            <v>56.471493363418517</v>
          </cell>
          <cell r="AI44">
            <v>74.509368612059163</v>
          </cell>
          <cell r="AJ44">
            <v>53.484455597622159</v>
          </cell>
          <cell r="AK44">
            <v>122.40087879212476</v>
          </cell>
          <cell r="AL44">
            <v>65.137327422177862</v>
          </cell>
          <cell r="AM44">
            <v>84.738559153266991</v>
          </cell>
          <cell r="AN44">
            <v>62.165669104445215</v>
          </cell>
          <cell r="AO44">
            <v>123.94745651627666</v>
          </cell>
          <cell r="AP44">
            <v>67.590706476926229</v>
          </cell>
          <cell r="AQ44">
            <v>86.623075372962177</v>
          </cell>
          <cell r="AR44">
            <v>63.132947800045244</v>
          </cell>
          <cell r="AS44">
            <v>137.95124823943775</v>
          </cell>
          <cell r="AT44">
            <v>78.753174137462082</v>
          </cell>
          <cell r="AU44">
            <v>106.24307384909223</v>
          </cell>
          <cell r="AV44">
            <v>75.401648268348367</v>
          </cell>
          <cell r="AW44">
            <v>134.38634261641047</v>
          </cell>
          <cell r="AX44">
            <v>70.390730444080305</v>
          </cell>
          <cell r="AY44">
            <v>110.46831497790002</v>
          </cell>
          <cell r="AZ44">
            <v>41.887385066205105</v>
          </cell>
          <cell r="BA44">
            <v>101.62727678464545</v>
          </cell>
          <cell r="BB44">
            <v>72.685167114665632</v>
          </cell>
          <cell r="BC44">
            <v>123.0752993650753</v>
          </cell>
          <cell r="BD44">
            <v>72.214758421346772</v>
          </cell>
          <cell r="BE44">
            <v>102.87566955341022</v>
          </cell>
          <cell r="BF44">
            <v>64.629930256413758</v>
          </cell>
          <cell r="BG44">
            <v>117.37820810695042</v>
          </cell>
          <cell r="BH44">
            <v>73.74685954640961</v>
          </cell>
          <cell r="BI44">
            <v>103.84038914959125</v>
          </cell>
          <cell r="BJ44">
            <v>70.745551859328614</v>
          </cell>
          <cell r="BK44">
            <v>129.23940396210236</v>
          </cell>
          <cell r="BL44">
            <v>79.807842693465261</v>
          </cell>
          <cell r="BM44">
            <v>110.3682132164103</v>
          </cell>
          <cell r="BN44">
            <v>76.293277402337566</v>
          </cell>
          <cell r="BO44">
            <v>128.277183382175</v>
          </cell>
          <cell r="BP44">
            <v>82.26005038003315</v>
          </cell>
          <cell r="BQ44">
            <v>112.40117476241676</v>
          </cell>
          <cell r="BR44">
            <v>79.881891257226371</v>
          </cell>
          <cell r="BS44">
            <v>149.73559040848752</v>
          </cell>
          <cell r="BT44">
            <v>96.112733950226669</v>
          </cell>
          <cell r="BU44">
            <v>129.34370156039108</v>
          </cell>
          <cell r="BV44">
            <v>89.001486818173973</v>
          </cell>
          <cell r="BW44">
            <v>138.73610768332682</v>
          </cell>
          <cell r="BX44">
            <v>86.806732964569974</v>
          </cell>
          <cell r="BY44">
            <v>148.69302183333389</v>
          </cell>
          <cell r="BZ44">
            <v>88.794040293118854</v>
          </cell>
          <cell r="CA44">
            <v>109.10504455636195</v>
          </cell>
          <cell r="CB44">
            <v>86.234831025483913</v>
          </cell>
          <cell r="CC44">
            <v>149.64719932619977</v>
          </cell>
          <cell r="CD44">
            <v>90.393847049648201</v>
          </cell>
          <cell r="CE44">
            <v>102.75682826429586</v>
          </cell>
          <cell r="CF44">
            <v>103.75682826429586</v>
          </cell>
          <cell r="CH44">
            <v>95</v>
          </cell>
          <cell r="CI44">
            <v>118</v>
          </cell>
          <cell r="CJ44">
            <v>136</v>
          </cell>
          <cell r="CK44">
            <v>172</v>
          </cell>
          <cell r="CL44">
            <v>318.95208334335797</v>
          </cell>
          <cell r="CM44">
            <v>330.72191439766209</v>
          </cell>
          <cell r="CN44">
            <v>367.93661578240113</v>
          </cell>
          <cell r="CO44">
            <v>436.74524238474339</v>
          </cell>
          <cell r="CP44">
            <v>391.32758720322539</v>
          </cell>
          <cell r="CQ44">
            <v>399.8872592501109</v>
          </cell>
          <cell r="CR44">
            <v>389.91490928479163</v>
          </cell>
          <cell r="CS44">
            <v>359.84148950587996</v>
          </cell>
          <cell r="CT44">
            <v>500.50437581397279</v>
          </cell>
          <cell r="CU44">
            <v>522.08048992653914</v>
          </cell>
          <cell r="CV44">
            <v>477.27073657504445</v>
          </cell>
          <cell r="CW44">
            <v>474.26394867776389</v>
          </cell>
          <cell r="CX44">
            <v>4969.4466521454924</v>
          </cell>
        </row>
        <row r="45">
          <cell r="F45" t="str">
            <v>NPC</v>
          </cell>
          <cell r="G45" t="str">
            <v>PC</v>
          </cell>
          <cell r="H45">
            <v>10</v>
          </cell>
          <cell r="I45" t="str">
            <v>A</v>
          </cell>
          <cell r="J45" t="str">
            <v>10A</v>
          </cell>
          <cell r="K45">
            <v>19</v>
          </cell>
          <cell r="L45">
            <v>37</v>
          </cell>
          <cell r="M45">
            <v>6</v>
          </cell>
          <cell r="N45">
            <v>5</v>
          </cell>
          <cell r="O45">
            <v>35</v>
          </cell>
          <cell r="P45">
            <v>14</v>
          </cell>
          <cell r="Q45">
            <v>77</v>
          </cell>
          <cell r="R45">
            <v>8</v>
          </cell>
          <cell r="S45">
            <v>20</v>
          </cell>
          <cell r="T45">
            <v>3</v>
          </cell>
          <cell r="U45">
            <v>55</v>
          </cell>
          <cell r="V45">
            <v>19.377433136346657</v>
          </cell>
          <cell r="W45">
            <v>41.311121324093378</v>
          </cell>
          <cell r="X45">
            <v>57.079785393789379</v>
          </cell>
          <cell r="Y45">
            <v>35.860891728624289</v>
          </cell>
          <cell r="Z45">
            <v>31.491013248018131</v>
          </cell>
          <cell r="AA45">
            <v>69.528142565732765</v>
          </cell>
          <cell r="AB45">
            <v>98.010740202509993</v>
          </cell>
          <cell r="AC45">
            <v>59.559926544963488</v>
          </cell>
          <cell r="AD45">
            <v>60.9228603061743</v>
          </cell>
          <cell r="AE45">
            <v>11</v>
          </cell>
          <cell r="AF45">
            <v>17.842131210525299</v>
          </cell>
          <cell r="AG45">
            <v>37.556057188602701</v>
          </cell>
          <cell r="AH45">
            <v>19.874498164246731</v>
          </cell>
          <cell r="AI45">
            <v>26.222722678320718</v>
          </cell>
          <cell r="AJ45">
            <v>18.823244282738578</v>
          </cell>
          <cell r="AK45">
            <v>42.57321811606645</v>
          </cell>
          <cell r="AL45">
            <v>22.655929231943027</v>
          </cell>
          <cell r="AM45">
            <v>29.473588729702374</v>
          </cell>
          <cell r="AN45">
            <v>21.622333240021153</v>
          </cell>
          <cell r="AO45">
            <v>43.443320276290933</v>
          </cell>
          <cell r="AP45">
            <v>23.690399074806972</v>
          </cell>
          <cell r="AQ45">
            <v>30.361203952988795</v>
          </cell>
          <cell r="AR45">
            <v>22.127964125698323</v>
          </cell>
          <cell r="AS45">
            <v>41.272376764630756</v>
          </cell>
          <cell r="AT45">
            <v>23.561444466021868</v>
          </cell>
          <cell r="AU45">
            <v>31.785897036041888</v>
          </cell>
          <cell r="AV45">
            <v>22.558731984824302</v>
          </cell>
          <cell r="AW45">
            <v>40.205825139461261</v>
          </cell>
          <cell r="AX45">
            <v>28.888381316043915</v>
          </cell>
          <cell r="AY45">
            <v>45.336236551169328</v>
          </cell>
          <cell r="AZ45">
            <v>17.190598030315787</v>
          </cell>
          <cell r="BA45">
            <v>41.707871268622029</v>
          </cell>
          <cell r="BB45">
            <v>25.129125195988223</v>
          </cell>
          <cell r="BC45">
            <v>42.550285416550686</v>
          </cell>
          <cell r="BD45">
            <v>24.966492854109685</v>
          </cell>
          <cell r="BE45">
            <v>35.566755673141323</v>
          </cell>
          <cell r="BF45">
            <v>22.457238196696142</v>
          </cell>
          <cell r="BG45">
            <v>40.785907830955225</v>
          </cell>
          <cell r="BH45">
            <v>25.625136597260397</v>
          </cell>
          <cell r="BI45">
            <v>36.081863995800489</v>
          </cell>
          <cell r="BJ45">
            <v>24.582259382896329</v>
          </cell>
          <cell r="BK45">
            <v>44.681374362050356</v>
          </cell>
          <cell r="BL45">
            <v>27.591616698108602</v>
          </cell>
          <cell r="BM45">
            <v>38.157120051707196</v>
          </cell>
          <cell r="BN45">
            <v>26.376541398482541</v>
          </cell>
          <cell r="BO45">
            <v>44.34871004580814</v>
          </cell>
          <cell r="BP45">
            <v>28.439407745560093</v>
          </cell>
          <cell r="BQ45">
            <v>38.859966963067166</v>
          </cell>
          <cell r="BR45">
            <v>27.61721718446919</v>
          </cell>
          <cell r="BS45">
            <v>53.433363589574228</v>
          </cell>
          <cell r="BT45">
            <v>34.297969138400461</v>
          </cell>
          <cell r="BU45">
            <v>46.156488344844455</v>
          </cell>
          <cell r="BV45">
            <v>31.760310238831647</v>
          </cell>
          <cell r="BW45">
            <v>49.508182153768864</v>
          </cell>
          <cell r="BX45">
            <v>30.011312446735253</v>
          </cell>
          <cell r="BY45">
            <v>51.406988657328704</v>
          </cell>
          <cell r="BZ45">
            <v>30.698375525000273</v>
          </cell>
          <cell r="CA45">
            <v>37.720410270852895</v>
          </cell>
          <cell r="CB45">
            <v>29.813591288518058</v>
          </cell>
          <cell r="CC45">
            <v>51.736872272229036</v>
          </cell>
          <cell r="CD45">
            <v>31.251469723859213</v>
          </cell>
          <cell r="CE45">
            <v>35.525669193586339</v>
          </cell>
          <cell r="CF45">
            <v>36.525669193586339</v>
          </cell>
          <cell r="CH45">
            <v>135</v>
          </cell>
          <cell r="CI45">
            <v>115</v>
          </cell>
          <cell r="CJ45">
            <v>198</v>
          </cell>
          <cell r="CK45">
            <v>249</v>
          </cell>
          <cell r="CL45">
            <v>112.25154883183178</v>
          </cell>
          <cell r="CM45">
            <v>115.12545976461189</v>
          </cell>
          <cell r="CN45">
            <v>128.8896016755084</v>
          </cell>
          <cell r="CO45">
            <v>130.66582886279346</v>
          </cell>
          <cell r="CP45">
            <v>149.92499904615994</v>
          </cell>
          <cell r="CQ45">
            <v>140.12919378796764</v>
          </cell>
          <cell r="CR45">
            <v>135.48540064195353</v>
          </cell>
          <cell r="CS45">
            <v>124.47711647352119</v>
          </cell>
          <cell r="CT45">
            <v>173.27518099304058</v>
          </cell>
          <cell r="CU45">
            <v>186.30518345815096</v>
          </cell>
          <cell r="CV45">
            <v>165.66624921283906</v>
          </cell>
          <cell r="CW45">
            <v>164.15213800076774</v>
          </cell>
          <cell r="CX45">
            <v>1726.3479007491464</v>
          </cell>
        </row>
        <row r="46">
          <cell r="F46" t="str">
            <v>NPC</v>
          </cell>
          <cell r="G46" t="str">
            <v>PC</v>
          </cell>
          <cell r="H46">
            <v>35</v>
          </cell>
          <cell r="I46" t="str">
            <v>A</v>
          </cell>
          <cell r="J46" t="str">
            <v>35A</v>
          </cell>
          <cell r="K46">
            <v>28</v>
          </cell>
          <cell r="L46">
            <v>47</v>
          </cell>
          <cell r="M46">
            <v>5</v>
          </cell>
          <cell r="N46">
            <v>3</v>
          </cell>
          <cell r="O46">
            <v>44</v>
          </cell>
          <cell r="P46">
            <v>14</v>
          </cell>
          <cell r="Q46">
            <v>68</v>
          </cell>
          <cell r="R46">
            <v>7</v>
          </cell>
          <cell r="S46">
            <v>24</v>
          </cell>
          <cell r="T46">
            <v>9</v>
          </cell>
          <cell r="U46">
            <v>40</v>
          </cell>
          <cell r="V46">
            <v>19.381036029841066</v>
          </cell>
          <cell r="W46">
            <v>41.318802401830467</v>
          </cell>
          <cell r="X46">
            <v>57.090398377769795</v>
          </cell>
          <cell r="Y46">
            <v>35.867559431854318</v>
          </cell>
          <cell r="Z46">
            <v>31.496868449063872</v>
          </cell>
          <cell r="AA46">
            <v>69.541070103181397</v>
          </cell>
          <cell r="AB46">
            <v>98.028963578938303</v>
          </cell>
          <cell r="AC46">
            <v>59.571000667648704</v>
          </cell>
          <cell r="AD46">
            <v>60.934187842464254</v>
          </cell>
          <cell r="AE46">
            <v>11</v>
          </cell>
          <cell r="AF46">
            <v>43.692149149503784</v>
          </cell>
          <cell r="AG46">
            <v>91.967984810230107</v>
          </cell>
          <cell r="AH46">
            <v>48.669047874255682</v>
          </cell>
          <cell r="AI46">
            <v>64.214700410418757</v>
          </cell>
          <cell r="AJ46">
            <v>46.094717440133927</v>
          </cell>
          <cell r="AK46">
            <v>97.950220810226824</v>
          </cell>
          <cell r="AL46">
            <v>52.125570232432565</v>
          </cell>
          <cell r="AM46">
            <v>67.811282583185175</v>
          </cell>
          <cell r="AN46">
            <v>49.747526943308827</v>
          </cell>
          <cell r="AO46">
            <v>99.508771658319702</v>
          </cell>
          <cell r="AP46">
            <v>54.26386604515541</v>
          </cell>
          <cell r="AQ46">
            <v>69.54362816228965</v>
          </cell>
          <cell r="AR46">
            <v>50.685042382667497</v>
          </cell>
          <cell r="AS46">
            <v>103.91214707932194</v>
          </cell>
          <cell r="AT46">
            <v>59.321039268392241</v>
          </cell>
          <cell r="AU46">
            <v>80.027879826099422</v>
          </cell>
          <cell r="AV46">
            <v>56.796493434294199</v>
          </cell>
          <cell r="AW46">
            <v>101.22687237429749</v>
          </cell>
          <cell r="AX46">
            <v>62.232267618423357</v>
          </cell>
          <cell r="AY46">
            <v>97.664759233068963</v>
          </cell>
          <cell r="AZ46">
            <v>37.032531710221051</v>
          </cell>
          <cell r="BA46">
            <v>89.848419618516886</v>
          </cell>
          <cell r="BB46">
            <v>58.018738980037355</v>
          </cell>
          <cell r="BC46">
            <v>98.241139866781594</v>
          </cell>
          <cell r="BD46">
            <v>57.643249450673657</v>
          </cell>
          <cell r="BE46">
            <v>82.117395558846837</v>
          </cell>
          <cell r="BF46">
            <v>55.338146747140506</v>
          </cell>
          <cell r="BG46">
            <v>100.50285493684589</v>
          </cell>
          <cell r="BH46">
            <v>63.144343797508299</v>
          </cell>
          <cell r="BI46">
            <v>88.911355315442279</v>
          </cell>
          <cell r="BJ46">
            <v>60.574531257682352</v>
          </cell>
          <cell r="BK46">
            <v>103.16145015645007</v>
          </cell>
          <cell r="BL46">
            <v>63.70419959945005</v>
          </cell>
          <cell r="BM46">
            <v>88.098092203519244</v>
          </cell>
          <cell r="BN46">
            <v>60.898804023588546</v>
          </cell>
          <cell r="BO46">
            <v>102.39338664522562</v>
          </cell>
          <cell r="BP46">
            <v>65.661600309107584</v>
          </cell>
          <cell r="BQ46">
            <v>89.720842346036335</v>
          </cell>
          <cell r="BR46">
            <v>63.763306628617705</v>
          </cell>
          <cell r="BS46">
            <v>110.06583496755714</v>
          </cell>
          <cell r="BT46">
            <v>70.649391266211197</v>
          </cell>
          <cell r="BU46">
            <v>95.076410833265768</v>
          </cell>
          <cell r="BV46">
            <v>65.42214134443401</v>
          </cell>
          <cell r="BW46">
            <v>101.98046764070278</v>
          </cell>
          <cell r="BX46">
            <v>69.290852336294563</v>
          </cell>
          <cell r="BY46">
            <v>118.68971296841849</v>
          </cell>
          <cell r="BZ46">
            <v>70.877160378846042</v>
          </cell>
          <cell r="CA46">
            <v>87.08980597836009</v>
          </cell>
          <cell r="CB46">
            <v>68.83434888939918</v>
          </cell>
          <cell r="CC46">
            <v>119.45135632836119</v>
          </cell>
          <cell r="CD46">
            <v>72.154157795377373</v>
          </cell>
          <cell r="CE46">
            <v>82.022534089761947</v>
          </cell>
          <cell r="CF46">
            <v>83.022534089761947</v>
          </cell>
          <cell r="CH46">
            <v>134</v>
          </cell>
          <cell r="CI46">
            <v>110</v>
          </cell>
          <cell r="CJ46">
            <v>198</v>
          </cell>
          <cell r="CK46">
            <v>249</v>
          </cell>
          <cell r="CL46">
            <v>274.88372078162774</v>
          </cell>
          <cell r="CM46">
            <v>266.06911078207838</v>
          </cell>
          <cell r="CN46">
            <v>295.32167693842177</v>
          </cell>
          <cell r="CO46">
            <v>328.97952314362135</v>
          </cell>
          <cell r="CP46">
            <v>333.41190998515219</v>
          </cell>
          <cell r="CQ46">
            <v>321.69150089020138</v>
          </cell>
          <cell r="CR46">
            <v>333.85721419308658</v>
          </cell>
          <cell r="CS46">
            <v>289.57775982095211</v>
          </cell>
          <cell r="CT46">
            <v>398.16163066222686</v>
          </cell>
          <cell r="CU46">
            <v>383.76464063936152</v>
          </cell>
          <cell r="CV46">
            <v>377.21204551102608</v>
          </cell>
          <cell r="CW46">
            <v>378.62452198259746</v>
          </cell>
          <cell r="CX46">
            <v>3981.5552553303537</v>
          </cell>
        </row>
        <row r="47">
          <cell r="F47" t="str">
            <v>NPC</v>
          </cell>
          <cell r="G47" t="str">
            <v>PC</v>
          </cell>
          <cell r="H47">
            <v>35</v>
          </cell>
          <cell r="I47" t="str">
            <v>C</v>
          </cell>
          <cell r="J47" t="str">
            <v>35C</v>
          </cell>
          <cell r="K47">
            <v>19</v>
          </cell>
          <cell r="L47">
            <v>32</v>
          </cell>
          <cell r="M47">
            <v>6</v>
          </cell>
          <cell r="N47">
            <v>6</v>
          </cell>
          <cell r="O47">
            <v>32</v>
          </cell>
          <cell r="P47">
            <v>7</v>
          </cell>
          <cell r="Q47">
            <v>37</v>
          </cell>
          <cell r="R47">
            <v>5</v>
          </cell>
          <cell r="S47">
            <v>30</v>
          </cell>
          <cell r="T47">
            <v>8</v>
          </cell>
          <cell r="U47">
            <v>36</v>
          </cell>
          <cell r="V47">
            <v>12.113147518650669</v>
          </cell>
          <cell r="W47">
            <v>25.824251501144047</v>
          </cell>
          <cell r="X47">
            <v>35.681498986106128</v>
          </cell>
          <cell r="Y47">
            <v>22.417224644908952</v>
          </cell>
          <cell r="Z47">
            <v>19.685542780664921</v>
          </cell>
          <cell r="AA47">
            <v>43.463168814488377</v>
          </cell>
          <cell r="AB47">
            <v>61.268102236836441</v>
          </cell>
          <cell r="AC47">
            <v>37.231875417280442</v>
          </cell>
          <cell r="AD47">
            <v>38.083867401540161</v>
          </cell>
          <cell r="AE47">
            <v>7</v>
          </cell>
          <cell r="AF47">
            <v>38.363838277613084</v>
          </cell>
          <cell r="AG47">
            <v>80.752376906543503</v>
          </cell>
          <cell r="AH47">
            <v>42.73379813349279</v>
          </cell>
          <cell r="AI47">
            <v>56.383639384757927</v>
          </cell>
          <cell r="AJ47">
            <v>40.473410435239551</v>
          </cell>
          <cell r="AK47">
            <v>86.005071930930868</v>
          </cell>
          <cell r="AL47">
            <v>45.768793374818834</v>
          </cell>
          <cell r="AM47">
            <v>59.541613975479663</v>
          </cell>
          <cell r="AN47">
            <v>43.68075536485653</v>
          </cell>
          <cell r="AO47">
            <v>87.373555602427047</v>
          </cell>
          <cell r="AP47">
            <v>47.646321405502306</v>
          </cell>
          <cell r="AQ47">
            <v>61.062697898595786</v>
          </cell>
          <cell r="AR47">
            <v>44.503939653073893</v>
          </cell>
          <cell r="AS47">
            <v>91.239934020868034</v>
          </cell>
          <cell r="AT47">
            <v>52.086766186880986</v>
          </cell>
          <cell r="AU47">
            <v>70.268382286331203</v>
          </cell>
          <cell r="AV47">
            <v>49.870091795965635</v>
          </cell>
          <cell r="AW47">
            <v>88.882131840846569</v>
          </cell>
          <cell r="AX47">
            <v>54.64296668934734</v>
          </cell>
          <cell r="AY47">
            <v>85.754422741231281</v>
          </cell>
          <cell r="AZ47">
            <v>32.516369306535559</v>
          </cell>
          <cell r="BA47">
            <v>78.891295274795311</v>
          </cell>
          <cell r="BB47">
            <v>50.943283006862067</v>
          </cell>
          <cell r="BC47">
            <v>86.260513053759453</v>
          </cell>
          <cell r="BD47">
            <v>50.613584883518328</v>
          </cell>
          <cell r="BE47">
            <v>72.103079027280145</v>
          </cell>
          <cell r="BF47">
            <v>48.589592265781903</v>
          </cell>
          <cell r="BG47">
            <v>88.246409212840291</v>
          </cell>
          <cell r="BH47">
            <v>55.443814066104849</v>
          </cell>
          <cell r="BI47">
            <v>78.068507106241995</v>
          </cell>
          <cell r="BJ47">
            <v>53.187393299428408</v>
          </cell>
          <cell r="BK47">
            <v>90.580785503224462</v>
          </cell>
          <cell r="BL47">
            <v>55.935394770248827</v>
          </cell>
          <cell r="BM47">
            <v>77.354422422602269</v>
          </cell>
          <cell r="BN47">
            <v>53.472120606077752</v>
          </cell>
          <cell r="BO47">
            <v>89.906388273856635</v>
          </cell>
          <cell r="BP47">
            <v>57.65408807628959</v>
          </cell>
          <cell r="BQ47">
            <v>78.77927620627581</v>
          </cell>
          <cell r="BR47">
            <v>55.987293625127741</v>
          </cell>
          <cell r="BS47">
            <v>96.643172166635523</v>
          </cell>
          <cell r="BT47">
            <v>62.033611843502506</v>
          </cell>
          <cell r="BU47">
            <v>83.481726585306518</v>
          </cell>
          <cell r="BV47">
            <v>57.443831424381081</v>
          </cell>
          <cell r="BW47">
            <v>89.543825245495114</v>
          </cell>
          <cell r="BX47">
            <v>60.840748392843999</v>
          </cell>
          <cell r="BY47">
            <v>104.21535772836745</v>
          </cell>
          <cell r="BZ47">
            <v>62.233604235084329</v>
          </cell>
          <cell r="CA47">
            <v>76.469097932218617</v>
          </cell>
          <cell r="CB47">
            <v>60.439916098009029</v>
          </cell>
          <cell r="CC47">
            <v>104.88411775173178</v>
          </cell>
          <cell r="CD47">
            <v>63.354870259355749</v>
          </cell>
          <cell r="CE47">
            <v>72.019786030034879</v>
          </cell>
          <cell r="CF47">
            <v>73.019786030034879</v>
          </cell>
          <cell r="CH47">
            <v>83</v>
          </cell>
          <cell r="CI47">
            <v>97</v>
          </cell>
          <cell r="CJ47">
            <v>124</v>
          </cell>
          <cell r="CK47">
            <v>156</v>
          </cell>
          <cell r="CL47">
            <v>241.3613158082585</v>
          </cell>
          <cell r="CM47">
            <v>233.62165824767862</v>
          </cell>
          <cell r="CN47">
            <v>259.30683828739467</v>
          </cell>
          <cell r="CO47">
            <v>288.86006910171631</v>
          </cell>
          <cell r="CP47">
            <v>292.75192096257268</v>
          </cell>
          <cell r="CQ47">
            <v>282.46083004993295</v>
          </cell>
          <cell r="CR47">
            <v>293.14291977929554</v>
          </cell>
          <cell r="CS47">
            <v>254.26339886717747</v>
          </cell>
          <cell r="CT47">
            <v>349.60533424000397</v>
          </cell>
          <cell r="CU47">
            <v>336.96407470773204</v>
          </cell>
          <cell r="CV47">
            <v>331.21057654626679</v>
          </cell>
          <cell r="CW47">
            <v>332.48564299517261</v>
          </cell>
          <cell r="CX47">
            <v>3496.0345795932017</v>
          </cell>
        </row>
        <row r="48">
          <cell r="F48" t="str">
            <v>NPC</v>
          </cell>
          <cell r="G48" t="str">
            <v>PC</v>
          </cell>
          <cell r="H48">
            <v>17</v>
          </cell>
          <cell r="I48" t="str">
            <v>B</v>
          </cell>
          <cell r="J48" t="str">
            <v>17B</v>
          </cell>
          <cell r="K48">
            <v>48</v>
          </cell>
          <cell r="L48">
            <v>62</v>
          </cell>
          <cell r="M48">
            <v>25</v>
          </cell>
          <cell r="N48">
            <v>7</v>
          </cell>
          <cell r="O48">
            <v>55</v>
          </cell>
          <cell r="P48">
            <v>36</v>
          </cell>
          <cell r="Q48">
            <v>10</v>
          </cell>
          <cell r="R48">
            <v>8</v>
          </cell>
          <cell r="S48">
            <v>14</v>
          </cell>
          <cell r="T48">
            <v>46</v>
          </cell>
          <cell r="U48">
            <v>15</v>
          </cell>
          <cell r="V48">
            <v>15.929458387894002</v>
          </cell>
          <cell r="W48">
            <v>33.960317832553486</v>
          </cell>
          <cell r="X48">
            <v>46.923143009833865</v>
          </cell>
          <cell r="Y48">
            <v>29.479889236330145</v>
          </cell>
          <cell r="Z48">
            <v>25.887576625719156</v>
          </cell>
          <cell r="AA48">
            <v>57.156468867435038</v>
          </cell>
          <cell r="AB48">
            <v>80.570940260095043</v>
          </cell>
          <cell r="AC48">
            <v>48.961973694256507</v>
          </cell>
          <cell r="AD48">
            <v>50.082390236628164</v>
          </cell>
          <cell r="AE48">
            <v>9</v>
          </cell>
          <cell r="AF48">
            <v>41.270793013290586</v>
          </cell>
          <cell r="AG48">
            <v>86.871251216434288</v>
          </cell>
          <cell r="AH48">
            <v>45.971879160701533</v>
          </cell>
          <cell r="AI48">
            <v>60.656013966732438</v>
          </cell>
          <cell r="AJ48">
            <v>43.540214420866697</v>
          </cell>
          <cell r="AK48">
            <v>93.831085818714072</v>
          </cell>
          <cell r="AL48">
            <v>49.933515344542499</v>
          </cell>
          <cell r="AM48">
            <v>64.959590932086883</v>
          </cell>
          <cell r="AN48">
            <v>47.655476743948661</v>
          </cell>
          <cell r="AO48">
            <v>95.282555852928112</v>
          </cell>
          <cell r="AP48">
            <v>51.959236970553491</v>
          </cell>
          <cell r="AQ48">
            <v>66.590055571594618</v>
          </cell>
          <cell r="AR48">
            <v>48.532408764094818</v>
          </cell>
          <cell r="AS48">
            <v>100.38132248289958</v>
          </cell>
          <cell r="AT48">
            <v>57.305373242607111</v>
          </cell>
          <cell r="AU48">
            <v>77.308617310295304</v>
          </cell>
          <cell r="AV48">
            <v>54.866608799581904</v>
          </cell>
          <cell r="AW48">
            <v>97.787290565587057</v>
          </cell>
          <cell r="AX48">
            <v>58.426759228952967</v>
          </cell>
          <cell r="AY48">
            <v>91.692551006688632</v>
          </cell>
          <cell r="AZ48">
            <v>34.767989287138043</v>
          </cell>
          <cell r="BA48">
            <v>84.354181215773863</v>
          </cell>
          <cell r="BB48">
            <v>55.597873974818441</v>
          </cell>
          <cell r="BC48">
            <v>94.14197222271855</v>
          </cell>
          <cell r="BD48">
            <v>55.238051960423924</v>
          </cell>
          <cell r="BE48">
            <v>78.691000350627448</v>
          </cell>
          <cell r="BF48">
            <v>52.31854975516697</v>
          </cell>
          <cell r="BG48">
            <v>95.018787683225156</v>
          </cell>
          <cell r="BH48">
            <v>59.698791645891454</v>
          </cell>
          <cell r="BI48">
            <v>84.059793113882407</v>
          </cell>
          <cell r="BJ48">
            <v>57.269204225107735</v>
          </cell>
          <cell r="BK48">
            <v>98.856979756682961</v>
          </cell>
          <cell r="BL48">
            <v>61.046105504215546</v>
          </cell>
          <cell r="BM48">
            <v>84.42214901358831</v>
          </cell>
          <cell r="BN48">
            <v>58.357766660278806</v>
          </cell>
          <cell r="BO48">
            <v>98.120964133930343</v>
          </cell>
          <cell r="BP48">
            <v>62.921832551837255</v>
          </cell>
          <cell r="BQ48">
            <v>85.977188980026156</v>
          </cell>
          <cell r="BR48">
            <v>61.102746258848626</v>
          </cell>
          <cell r="BS48">
            <v>107.5448021774932</v>
          </cell>
          <cell r="BT48">
            <v>69.031183108950813</v>
          </cell>
          <cell r="BU48">
            <v>92.898707376576368</v>
          </cell>
          <cell r="BV48">
            <v>63.923662151738739</v>
          </cell>
          <cell r="BW48">
            <v>99.644628341032288</v>
          </cell>
          <cell r="BX48">
            <v>66.399651966351271</v>
          </cell>
          <cell r="BY48">
            <v>113.73731693817066</v>
          </cell>
          <cell r="BZ48">
            <v>67.919770400248368</v>
          </cell>
          <cell r="CA48">
            <v>83.455934106776354</v>
          </cell>
          <cell r="CB48">
            <v>65.962196386382658</v>
          </cell>
          <cell r="CC48">
            <v>114.46718029411885</v>
          </cell>
          <cell r="CD48">
            <v>69.143484370572793</v>
          </cell>
          <cell r="CE48">
            <v>78.600097030493899</v>
          </cell>
          <cell r="CF48">
            <v>79.600097030493899</v>
          </cell>
          <cell r="CH48">
            <v>111</v>
          </cell>
          <cell r="CI48">
            <v>105</v>
          </cell>
          <cell r="CJ48">
            <v>163</v>
          </cell>
          <cell r="CK48">
            <v>205</v>
          </cell>
          <cell r="CL48">
            <v>259.65005988336839</v>
          </cell>
          <cell r="CM48">
            <v>254.61598498654268</v>
          </cell>
          <cell r="CN48">
            <v>282.78803290657766</v>
          </cell>
          <cell r="CO48">
            <v>317.80114771126591</v>
          </cell>
          <cell r="CP48">
            <v>314.98835079518028</v>
          </cell>
          <cell r="CQ48">
            <v>307.77009314166662</v>
          </cell>
          <cell r="CR48">
            <v>315.63986686606927</v>
          </cell>
          <cell r="CS48">
            <v>277.05049383169126</v>
          </cell>
          <cell r="CT48">
            <v>381.84404175313449</v>
          </cell>
          <cell r="CU48">
            <v>374.97459926999284</v>
          </cell>
          <cell r="CV48">
            <v>362.29523782816386</v>
          </cell>
          <cell r="CW48">
            <v>362.83811924839165</v>
          </cell>
          <cell r="CX48">
            <v>3812.2560282220452</v>
          </cell>
        </row>
        <row r="49">
          <cell r="F49" t="str">
            <v>NPC</v>
          </cell>
          <cell r="G49" t="str">
            <v>PWC</v>
          </cell>
          <cell r="H49">
            <v>22</v>
          </cell>
          <cell r="I49" t="str">
            <v>A</v>
          </cell>
          <cell r="J49" t="str">
            <v>22A</v>
          </cell>
          <cell r="K49">
            <v>6</v>
          </cell>
          <cell r="L49">
            <v>3</v>
          </cell>
          <cell r="M49">
            <v>4</v>
          </cell>
          <cell r="N49">
            <v>1</v>
          </cell>
          <cell r="O49">
            <v>0</v>
          </cell>
          <cell r="P49">
            <v>2</v>
          </cell>
          <cell r="Q49">
            <v>4</v>
          </cell>
          <cell r="R49">
            <v>0</v>
          </cell>
          <cell r="S49">
            <v>3</v>
          </cell>
          <cell r="T49">
            <v>4</v>
          </cell>
          <cell r="U49">
            <v>1</v>
          </cell>
          <cell r="V49">
            <v>0.91186813064542926</v>
          </cell>
          <cell r="W49">
            <v>1.944029155544271</v>
          </cell>
          <cell r="X49">
            <v>2.6860749222272973</v>
          </cell>
          <cell r="Y49">
            <v>1.6875508780635109</v>
          </cell>
          <cell r="Z49">
            <v>1.4819120355388142</v>
          </cell>
          <cell r="AA49">
            <v>3.2718728503695362</v>
          </cell>
          <cell r="AB49">
            <v>4.6122141061087731</v>
          </cell>
          <cell r="AC49">
            <v>2.8027860293870934</v>
          </cell>
          <cell r="AD49">
            <v>2.8669233097112699</v>
          </cell>
          <cell r="AE49">
            <v>1</v>
          </cell>
          <cell r="AF49">
            <v>2.5211550014094231</v>
          </cell>
          <cell r="AG49">
            <v>5.3068010932689678</v>
          </cell>
          <cell r="AH49">
            <v>2.8083354984932778</v>
          </cell>
          <cell r="AI49">
            <v>3.7053616325845953</v>
          </cell>
          <cell r="AJ49">
            <v>2.6597896801802814</v>
          </cell>
          <cell r="AK49">
            <v>5.7615138013297438</v>
          </cell>
          <cell r="AL49">
            <v>3.0660695791406209</v>
          </cell>
          <cell r="AM49">
            <v>3.9887162811592227</v>
          </cell>
          <cell r="AN49">
            <v>2.9261910866052019</v>
          </cell>
          <cell r="AO49">
            <v>5.8475196624840882</v>
          </cell>
          <cell r="AP49">
            <v>3.1887543014899578</v>
          </cell>
          <cell r="AQ49">
            <v>4.086652124254929</v>
          </cell>
          <cell r="AR49">
            <v>2.9784488039322286</v>
          </cell>
          <cell r="AS49">
            <v>6.2267145203800007</v>
          </cell>
          <cell r="AT49">
            <v>3.5546871752593612</v>
          </cell>
          <cell r="AU49">
            <v>4.7955005776948356</v>
          </cell>
          <cell r="AV49">
            <v>3.4034091327554044</v>
          </cell>
          <cell r="AW49">
            <v>6.0658051419584265</v>
          </cell>
          <cell r="AX49">
            <v>3.4921085044978408</v>
          </cell>
          <cell r="AY49">
            <v>5.4803713468825501</v>
          </cell>
          <cell r="AZ49">
            <v>2.0780476732952002</v>
          </cell>
          <cell r="BA49">
            <v>5.041764381612011</v>
          </cell>
          <cell r="BB49">
            <v>3.4153062806763996</v>
          </cell>
          <cell r="BC49">
            <v>5.7830209326554343</v>
          </cell>
          <cell r="BD49">
            <v>3.3932028745957314</v>
          </cell>
          <cell r="BE49">
            <v>4.8338874945457722</v>
          </cell>
          <cell r="BF49">
            <v>3.1989728019930075</v>
          </cell>
          <cell r="BG49">
            <v>5.8098421859823466</v>
          </cell>
          <cell r="BH49">
            <v>3.6502313554322763</v>
          </cell>
          <cell r="BI49">
            <v>5.1397638728682828</v>
          </cell>
          <cell r="BJ49">
            <v>3.5016763187288005</v>
          </cell>
          <cell r="BK49">
            <v>6.0726578143009213</v>
          </cell>
          <cell r="BL49">
            <v>3.7499841744634326</v>
          </cell>
          <cell r="BM49">
            <v>5.1859446259563313</v>
          </cell>
          <cell r="BN49">
            <v>3.5848429580485388</v>
          </cell>
          <cell r="BO49">
            <v>6.0274453160640009</v>
          </cell>
          <cell r="BP49">
            <v>3.8652076876768788</v>
          </cell>
          <cell r="BQ49">
            <v>5.2814687419770889</v>
          </cell>
          <cell r="BR49">
            <v>3.7534635435689534</v>
          </cell>
          <cell r="BS49">
            <v>6.6569019466793788</v>
          </cell>
          <cell r="BT49">
            <v>4.2729523688289035</v>
          </cell>
          <cell r="BU49">
            <v>5.7503251989667126</v>
          </cell>
          <cell r="BV49">
            <v>3.956802582745738</v>
          </cell>
          <cell r="BW49">
            <v>6.1678900974200737</v>
          </cell>
          <cell r="BX49">
            <v>4.0788456856842812</v>
          </cell>
          <cell r="BY49">
            <v>6.9867378932898312</v>
          </cell>
          <cell r="BZ49">
            <v>4.1722246166306718</v>
          </cell>
          <cell r="CA49">
            <v>5.1265912801573057</v>
          </cell>
          <cell r="CB49">
            <v>4.05197334897478</v>
          </cell>
          <cell r="CC49">
            <v>7.0315724656465797</v>
          </cell>
          <cell r="CD49">
            <v>4.2473958005233037</v>
          </cell>
          <cell r="CE49">
            <v>4.8283034198682566</v>
          </cell>
          <cell r="CF49">
            <v>5.8283034198682566</v>
          </cell>
          <cell r="CH49">
            <v>6</v>
          </cell>
          <cell r="CI49">
            <v>10</v>
          </cell>
          <cell r="CJ49">
            <v>9</v>
          </cell>
          <cell r="CK49">
            <v>12</v>
          </cell>
          <cell r="CL49">
            <v>15.86153304300214</v>
          </cell>
          <cell r="CM49">
            <v>15.628318716909822</v>
          </cell>
          <cell r="CN49">
            <v>17.355456786420575</v>
          </cell>
          <cell r="CO49">
            <v>19.713398589506294</v>
          </cell>
          <cell r="CP49">
            <v>18.984505755797333</v>
          </cell>
          <cell r="CQ49">
            <v>18.865921691505338</v>
          </cell>
          <cell r="CR49">
            <v>19.299528638588257</v>
          </cell>
          <cell r="CS49">
            <v>17.009544511137143</v>
          </cell>
          <cell r="CT49">
            <v>23.463414239718233</v>
          </cell>
          <cell r="CU49">
            <v>23.210504731935149</v>
          </cell>
          <cell r="CV49">
            <v>22.275410763205365</v>
          </cell>
          <cell r="CW49">
            <v>22.556844766426323</v>
          </cell>
          <cell r="CX49">
            <v>234.22438223415196</v>
          </cell>
        </row>
        <row r="50"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J50">
            <v>0</v>
          </cell>
        </row>
        <row r="51">
          <cell r="F51" t="str">
            <v>NPWC</v>
          </cell>
          <cell r="G51" t="str">
            <v>PWC</v>
          </cell>
          <cell r="H51">
            <v>21</v>
          </cell>
          <cell r="I51" t="str">
            <v>B</v>
          </cell>
          <cell r="J51" t="str">
            <v>21B</v>
          </cell>
          <cell r="K51">
            <v>7</v>
          </cell>
          <cell r="L51">
            <v>6</v>
          </cell>
          <cell r="M51">
            <v>6</v>
          </cell>
          <cell r="N51">
            <v>1</v>
          </cell>
          <cell r="O51">
            <v>12</v>
          </cell>
          <cell r="P51">
            <v>8</v>
          </cell>
          <cell r="Q51">
            <v>10</v>
          </cell>
          <cell r="R51">
            <v>4</v>
          </cell>
          <cell r="S51">
            <v>11</v>
          </cell>
          <cell r="T51">
            <v>21</v>
          </cell>
          <cell r="U51">
            <v>21</v>
          </cell>
          <cell r="V51">
            <v>7.3590914653369177</v>
          </cell>
          <cell r="W51">
            <v>15.688988227723069</v>
          </cell>
          <cell r="X51">
            <v>13.573410746312691</v>
          </cell>
          <cell r="Y51">
            <v>8.5276181366762209</v>
          </cell>
          <cell r="Z51">
            <v>7.4884734531505908</v>
          </cell>
          <cell r="AA51">
            <v>16.533594703661269</v>
          </cell>
          <cell r="AB51">
            <v>23.30667547435382</v>
          </cell>
          <cell r="AC51">
            <v>14.163181263518977</v>
          </cell>
          <cell r="AD51">
            <v>14.487283038487179</v>
          </cell>
          <cell r="AE51">
            <v>3</v>
          </cell>
          <cell r="AF51">
            <v>8.9786790341713232</v>
          </cell>
          <cell r="AG51">
            <v>18.899299601973865</v>
          </cell>
          <cell r="AH51">
            <v>10.00142515916095</v>
          </cell>
          <cell r="AI51">
            <v>13.196036255569899</v>
          </cell>
          <cell r="AJ51">
            <v>9.4724036496722004</v>
          </cell>
          <cell r="AK51">
            <v>19.476053084457924</v>
          </cell>
          <cell r="AL51">
            <v>10.364452111561762</v>
          </cell>
          <cell r="AM51">
            <v>13.483340092454387</v>
          </cell>
          <cell r="AN51">
            <v>9.8916109382289807</v>
          </cell>
          <cell r="AO51">
            <v>19.829491658420967</v>
          </cell>
          <cell r="AP51">
            <v>10.813367114919242</v>
          </cell>
          <cell r="AQ51">
            <v>13.858223466726471</v>
          </cell>
          <cell r="AR51">
            <v>10.100201302703827</v>
          </cell>
          <cell r="AS51">
            <v>19.781999039650078</v>
          </cell>
          <cell r="AT51">
            <v>11.293085311215737</v>
          </cell>
          <cell r="AU51">
            <v>15.235095091016197</v>
          </cell>
          <cell r="AV51">
            <v>10.812481602512099</v>
          </cell>
          <cell r="AW51">
            <v>19.270796998993166</v>
          </cell>
          <cell r="AX51">
            <v>12.85247994178691</v>
          </cell>
          <cell r="AY51">
            <v>20.170152994567477</v>
          </cell>
          <cell r="AZ51">
            <v>7.6481203275051417</v>
          </cell>
          <cell r="BA51">
            <v>18.555888370141599</v>
          </cell>
          <cell r="BB51">
            <v>11.516292893038569</v>
          </cell>
          <cell r="BC51">
            <v>19.500143587076227</v>
          </cell>
          <cell r="BD51">
            <v>11.441760983616867</v>
          </cell>
          <cell r="BE51">
            <v>16.299698950619558</v>
          </cell>
          <cell r="BF51">
            <v>11.328980340834478</v>
          </cell>
          <cell r="BG51">
            <v>20.575225856042991</v>
          </cell>
          <cell r="BH51">
            <v>12.927086857201809</v>
          </cell>
          <cell r="BI51">
            <v>18.20218159903672</v>
          </cell>
          <cell r="BJ51">
            <v>12.400987638947406</v>
          </cell>
          <cell r="BK51">
            <v>20.476788985038947</v>
          </cell>
          <cell r="BL51">
            <v>12.644815002895548</v>
          </cell>
          <cell r="BM51">
            <v>17.486823239690345</v>
          </cell>
          <cell r="BN51">
            <v>12.087964617995389</v>
          </cell>
          <cell r="BO51">
            <v>20.324334028050657</v>
          </cell>
          <cell r="BP51">
            <v>13.033344644830956</v>
          </cell>
          <cell r="BQ51">
            <v>17.808927205787867</v>
          </cell>
          <cell r="BR51">
            <v>12.656547313385204</v>
          </cell>
          <cell r="BS51">
            <v>21.188512435342556</v>
          </cell>
          <cell r="BT51">
            <v>13.60054648960541</v>
          </cell>
          <cell r="BU51">
            <v>18.302934001656272</v>
          </cell>
          <cell r="BV51">
            <v>12.594261024157699</v>
          </cell>
          <cell r="BW51">
            <v>19.632017577516212</v>
          </cell>
          <cell r="BX51">
            <v>13.753724474908266</v>
          </cell>
          <cell r="BY51">
            <v>23.559034924997011</v>
          </cell>
          <cell r="BZ51">
            <v>14.068594952236138</v>
          </cell>
          <cell r="CA51">
            <v>17.286685841100134</v>
          </cell>
          <cell r="CB51">
            <v>13.663111898806987</v>
          </cell>
          <cell r="CC51">
            <v>23.710215529183465</v>
          </cell>
          <cell r="CD51">
            <v>14.322069545634116</v>
          </cell>
          <cell r="CE51">
            <v>16.280869646821323</v>
          </cell>
          <cell r="CF51">
            <v>17.280869646821323</v>
          </cell>
          <cell r="CH51">
            <v>34</v>
          </cell>
          <cell r="CI51">
            <v>67</v>
          </cell>
          <cell r="CJ51">
            <v>50</v>
          </cell>
          <cell r="CK51">
            <v>60</v>
          </cell>
          <cell r="CL51">
            <v>56.488242136403009</v>
          </cell>
          <cell r="CM51">
            <v>53.035795960178717</v>
          </cell>
          <cell r="CN51">
            <v>58.840545373440065</v>
          </cell>
          <cell r="CO51">
            <v>62.628603044106448</v>
          </cell>
          <cell r="CP51">
            <v>67.689814241812925</v>
          </cell>
          <cell r="CQ51">
            <v>64.059578805820252</v>
          </cell>
          <cell r="CR51">
            <v>68.348183641236318</v>
          </cell>
          <cell r="CS51">
            <v>57.694705878451927</v>
          </cell>
          <cell r="CT51">
            <v>78.938048157956146</v>
          </cell>
          <cell r="CU51">
            <v>73.877619361436544</v>
          </cell>
          <cell r="CV51">
            <v>74.612235463448485</v>
          </cell>
          <cell r="CW51">
            <v>75.383184496837728</v>
          </cell>
          <cell r="CX51">
            <v>791.59655656112875</v>
          </cell>
        </row>
        <row r="52">
          <cell r="F52" t="str">
            <v>NPWC</v>
          </cell>
          <cell r="G52" t="str">
            <v>PWC</v>
          </cell>
          <cell r="H52">
            <v>25</v>
          </cell>
          <cell r="I52" t="str">
            <v>C</v>
          </cell>
          <cell r="J52" t="str">
            <v>25C</v>
          </cell>
          <cell r="K52">
            <v>27</v>
          </cell>
          <cell r="L52">
            <v>40</v>
          </cell>
          <cell r="M52">
            <v>3</v>
          </cell>
          <cell r="N52">
            <v>1</v>
          </cell>
          <cell r="O52">
            <v>26</v>
          </cell>
          <cell r="P52">
            <v>9</v>
          </cell>
          <cell r="Q52">
            <v>2</v>
          </cell>
          <cell r="R52">
            <v>0</v>
          </cell>
          <cell r="S52">
            <v>3</v>
          </cell>
          <cell r="T52">
            <v>18</v>
          </cell>
          <cell r="U52">
            <v>9</v>
          </cell>
          <cell r="V52">
            <v>8.2725987746178617</v>
          </cell>
          <cell r="W52">
            <v>17.636511979636584</v>
          </cell>
          <cell r="X52">
            <v>15.258321171333678</v>
          </cell>
          <cell r="Y52">
            <v>9.586178359130777</v>
          </cell>
          <cell r="Z52">
            <v>8.4180413579702353</v>
          </cell>
          <cell r="AA52">
            <v>18.585962129942711</v>
          </cell>
          <cell r="AB52">
            <v>26.199806848130862</v>
          </cell>
          <cell r="AC52">
            <v>15.921301768996775</v>
          </cell>
          <cell r="AD52">
            <v>16.285635322816884</v>
          </cell>
          <cell r="AE52">
            <v>3</v>
          </cell>
          <cell r="AF52">
            <v>27.607042282378188</v>
          </cell>
          <cell r="AG52">
            <v>58.110303445898872</v>
          </cell>
          <cell r="AH52">
            <v>30.75171372115771</v>
          </cell>
          <cell r="AI52">
            <v>40.574290436358908</v>
          </cell>
          <cell r="AJ52">
            <v>29.125113736331389</v>
          </cell>
          <cell r="AK52">
            <v>62.803346411221113</v>
          </cell>
          <cell r="AL52">
            <v>33.421672938669886</v>
          </cell>
          <cell r="AM52">
            <v>43.478977744339417</v>
          </cell>
          <cell r="AN52">
            <v>31.896928275183388</v>
          </cell>
          <cell r="AO52">
            <v>63.818187773646329</v>
          </cell>
          <cell r="AP52">
            <v>34.801169131949422</v>
          </cell>
          <cell r="AQ52">
            <v>44.600573864591333</v>
          </cell>
          <cell r="AR52">
            <v>32.505953979604342</v>
          </cell>
          <cell r="AS52">
            <v>66.312188244999902</v>
          </cell>
          <cell r="AT52">
            <v>37.856093184676851</v>
          </cell>
          <cell r="AU52">
            <v>51.070293329860085</v>
          </cell>
          <cell r="AV52">
            <v>36.245038430355898</v>
          </cell>
          <cell r="AW52">
            <v>64.598563353838813</v>
          </cell>
          <cell r="AX52">
            <v>34.288980225396465</v>
          </cell>
          <cell r="AY52">
            <v>53.811714183293169</v>
          </cell>
          <cell r="AZ52">
            <v>20.404330359516273</v>
          </cell>
          <cell r="BA52">
            <v>49.505036558725692</v>
          </cell>
          <cell r="BB52">
            <v>37.193119606027324</v>
          </cell>
          <cell r="BC52">
            <v>62.977833188599142</v>
          </cell>
          <cell r="BD52">
            <v>36.952410703663212</v>
          </cell>
          <cell r="BE52">
            <v>52.64164937825543</v>
          </cell>
          <cell r="BF52">
            <v>34.960643197350713</v>
          </cell>
          <cell r="BG52">
            <v>63.494075213925164</v>
          </cell>
          <cell r="BH52">
            <v>39.892316660380487</v>
          </cell>
          <cell r="BI52">
            <v>56.170984250329454</v>
          </cell>
          <cell r="BJ52">
            <v>38.268801877721543</v>
          </cell>
          <cell r="BK52">
            <v>66.132015653084849</v>
          </cell>
          <cell r="BL52">
            <v>40.83780441908285</v>
          </cell>
          <cell r="BM52">
            <v>56.475596298563417</v>
          </cell>
          <cell r="BN52">
            <v>39.039395576878647</v>
          </cell>
          <cell r="BO52">
            <v>65.639645799134286</v>
          </cell>
          <cell r="BP52">
            <v>42.092603127070362</v>
          </cell>
          <cell r="BQ52">
            <v>57.515866066613746</v>
          </cell>
          <cell r="BR52">
            <v>40.87569519099614</v>
          </cell>
          <cell r="BS52">
            <v>75.038386311077815</v>
          </cell>
          <cell r="BT52">
            <v>48.165866511066589</v>
          </cell>
          <cell r="BU52">
            <v>64.819209769137359</v>
          </cell>
          <cell r="BV52">
            <v>44.602141227099182</v>
          </cell>
          <cell r="BW52">
            <v>69.526113432592879</v>
          </cell>
          <cell r="BX52">
            <v>44.419148086519172</v>
          </cell>
          <cell r="BY52">
            <v>76.086463926048594</v>
          </cell>
          <cell r="BZ52">
            <v>45.436056516378713</v>
          </cell>
          <cell r="CA52">
            <v>55.829230816846255</v>
          </cell>
          <cell r="CB52">
            <v>44.12650492330279</v>
          </cell>
          <cell r="CC52">
            <v>76.574718119115971</v>
          </cell>
          <cell r="CD52">
            <v>46.254680265956928</v>
          </cell>
          <cell r="CE52">
            <v>52.580838095078597</v>
          </cell>
          <cell r="CF52">
            <v>53.580838095078597</v>
          </cell>
          <cell r="CH52">
            <v>37</v>
          </cell>
          <cell r="CI52">
            <v>46</v>
          </cell>
          <cell r="CJ52">
            <v>57</v>
          </cell>
          <cell r="CK52">
            <v>67</v>
          </cell>
          <cell r="CL52">
            <v>173.68627202084019</v>
          </cell>
          <cell r="CM52">
            <v>170.41300485276295</v>
          </cell>
          <cell r="CN52">
            <v>189.39599686772715</v>
          </cell>
          <cell r="CO52">
            <v>209.94034557670383</v>
          </cell>
          <cell r="CP52">
            <v>190.00759613432342</v>
          </cell>
          <cell r="CQ52">
            <v>203.90930903618101</v>
          </cell>
          <cell r="CR52">
            <v>210.91893441243792</v>
          </cell>
          <cell r="CS52">
            <v>185.31330315800054</v>
          </cell>
          <cell r="CT52">
            <v>255.88297523370429</v>
          </cell>
          <cell r="CU52">
            <v>261.63504202113722</v>
          </cell>
          <cell r="CV52">
            <v>243.59220070021163</v>
          </cell>
          <cell r="CW52">
            <v>242.82115669016909</v>
          </cell>
          <cell r="CX52">
            <v>2537.5161367041992</v>
          </cell>
        </row>
        <row r="53">
          <cell r="F53" t="str">
            <v>NPWC</v>
          </cell>
          <cell r="G53" t="str">
            <v>PWC</v>
          </cell>
          <cell r="H53">
            <v>65</v>
          </cell>
          <cell r="I53" t="str">
            <v>A</v>
          </cell>
          <cell r="J53" t="str">
            <v>65A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2</v>
          </cell>
          <cell r="T53">
            <v>4</v>
          </cell>
          <cell r="U53">
            <v>4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0.53296927389836923</v>
          </cell>
          <cell r="AG53">
            <v>1.121851660775109</v>
          </cell>
          <cell r="AH53">
            <v>0.59367890139964907</v>
          </cell>
          <cell r="AI53">
            <v>0.78330919667591781</v>
          </cell>
          <cell r="AJ53">
            <v>0.56227648588665702</v>
          </cell>
          <cell r="AK53">
            <v>1.3692029442681968</v>
          </cell>
          <cell r="AL53">
            <v>0.72864036082350181</v>
          </cell>
          <cell r="AM53">
            <v>0.94790401695353599</v>
          </cell>
          <cell r="AN53">
            <v>0.69539874231430199</v>
          </cell>
          <cell r="AO53">
            <v>1.405532769823393</v>
          </cell>
          <cell r="AP53">
            <v>0.76646149553184773</v>
          </cell>
          <cell r="AQ53">
            <v>0.98228373926811297</v>
          </cell>
          <cell r="AR53">
            <v>0.71591164096909587</v>
          </cell>
          <cell r="AS53">
            <v>1.1587798879356477</v>
          </cell>
          <cell r="AT53">
            <v>0.66152061301534471</v>
          </cell>
          <cell r="AU53">
            <v>0.8924336588466929</v>
          </cell>
          <cell r="AV53">
            <v>0.63336805317562339</v>
          </cell>
          <cell r="AW53">
            <v>1.1288349545546699</v>
          </cell>
          <cell r="AX53">
            <v>2.5880212758345698</v>
          </cell>
          <cell r="AY53">
            <v>4.0615340637148201</v>
          </cell>
          <cell r="AZ53">
            <v>1.5400528316229554</v>
          </cell>
          <cell r="BA53">
            <v>3.7364799720715198</v>
          </cell>
          <cell r="BB53">
            <v>0.80435997682807825</v>
          </cell>
          <cell r="BC53">
            <v>1.361995148050313</v>
          </cell>
          <cell r="BD53">
            <v>0.79915426649297272</v>
          </cell>
          <cell r="BE53">
            <v>1.1384588419204154</v>
          </cell>
          <cell r="BF53">
            <v>0.66423455934593756</v>
          </cell>
          <cell r="BG53">
            <v>1.2063553531530957</v>
          </cell>
          <cell r="BH53">
            <v>0.75793386376267868</v>
          </cell>
          <cell r="BI53">
            <v>1.0672203243209368</v>
          </cell>
          <cell r="BJ53">
            <v>0.7270879030587063</v>
          </cell>
          <cell r="BK53">
            <v>1.4302093274716623</v>
          </cell>
          <cell r="BL53">
            <v>0.88318204453384563</v>
          </cell>
          <cell r="BM53">
            <v>1.2213740017307599</v>
          </cell>
          <cell r="BN53">
            <v>0.84428861182463133</v>
          </cell>
          <cell r="BO53">
            <v>1.4195610514327162</v>
          </cell>
          <cell r="BP53">
            <v>0.91031904918341466</v>
          </cell>
          <cell r="BQ53">
            <v>1.2438714790972003</v>
          </cell>
          <cell r="BR53">
            <v>0.88400149234411318</v>
          </cell>
          <cell r="BS53">
            <v>1.1311385255903603</v>
          </cell>
          <cell r="BT53">
            <v>0.72605862022737588</v>
          </cell>
          <cell r="BU53">
            <v>0.97709331147184142</v>
          </cell>
          <cell r="BV53">
            <v>0.67233855558466282</v>
          </cell>
          <cell r="BW53">
            <v>1.0480457976821018</v>
          </cell>
          <cell r="BX53">
            <v>0.9606342598862152</v>
          </cell>
          <cell r="BY53">
            <v>1.6454899994613239</v>
          </cell>
          <cell r="BZ53">
            <v>0.9826265114032281</v>
          </cell>
          <cell r="CA53">
            <v>1.2073953269273632</v>
          </cell>
          <cell r="CB53">
            <v>0.95430538910374174</v>
          </cell>
          <cell r="CC53">
            <v>1.6560492678309031</v>
          </cell>
          <cell r="CD53">
            <v>1.0003305434181964</v>
          </cell>
          <cell r="CE53">
            <v>1.1371437018395312</v>
          </cell>
          <cell r="CF53">
            <v>2.1371437018395314</v>
          </cell>
          <cell r="CH53">
            <v>0</v>
          </cell>
          <cell r="CI53">
            <v>10</v>
          </cell>
          <cell r="CJ53">
            <v>0</v>
          </cell>
          <cell r="CK53">
            <v>0</v>
          </cell>
          <cell r="CL53">
            <v>3.3531098818271343</v>
          </cell>
          <cell r="CM53">
            <v>3.6840936687476886</v>
          </cell>
          <cell r="CN53">
            <v>4.1682176780128648</v>
          </cell>
          <cell r="CO53">
            <v>3.6686264857032143</v>
          </cell>
          <cell r="CP53">
            <v>11.664833118762481</v>
          </cell>
          <cell r="CQ53">
            <v>5.1715339395979285</v>
          </cell>
          <cell r="CR53">
            <v>4.0073532018935234</v>
          </cell>
          <cell r="CS53">
            <v>3.9502441754840998</v>
          </cell>
          <cell r="CT53">
            <v>5.4636329018235559</v>
          </cell>
          <cell r="CU53">
            <v>3.9439211078939609</v>
          </cell>
          <cell r="CV53">
            <v>5.0728235356951226</v>
          </cell>
          <cell r="CW53">
            <v>5.5309264351361476</v>
          </cell>
          <cell r="CX53">
            <v>59.679316130577725</v>
          </cell>
        </row>
        <row r="54">
          <cell r="F54" t="str">
            <v>NPWC</v>
          </cell>
          <cell r="G54" t="str">
            <v>PWC</v>
          </cell>
          <cell r="K54">
            <v>15</v>
          </cell>
          <cell r="L54">
            <v>20</v>
          </cell>
          <cell r="M54">
            <v>6</v>
          </cell>
          <cell r="N54">
            <v>3</v>
          </cell>
          <cell r="O54">
            <v>23</v>
          </cell>
          <cell r="P54">
            <v>10</v>
          </cell>
          <cell r="Q54">
            <v>4</v>
          </cell>
          <cell r="R54">
            <v>4</v>
          </cell>
          <cell r="S54">
            <v>6</v>
          </cell>
          <cell r="T54">
            <v>9</v>
          </cell>
          <cell r="U54">
            <v>5</v>
          </cell>
          <cell r="V54">
            <v>8.2725987746178617</v>
          </cell>
          <cell r="W54">
            <v>17.636511979636584</v>
          </cell>
          <cell r="X54">
            <v>15.258321171333678</v>
          </cell>
          <cell r="Y54">
            <v>9.586178359130777</v>
          </cell>
          <cell r="Z54">
            <v>8.4180413579702353</v>
          </cell>
          <cell r="AA54">
            <v>18.585962129942711</v>
          </cell>
          <cell r="AB54">
            <v>26.199806848130862</v>
          </cell>
          <cell r="AC54">
            <v>15.921301768996775</v>
          </cell>
          <cell r="AD54">
            <v>16.285635322816884</v>
          </cell>
          <cell r="AE54">
            <v>3</v>
          </cell>
          <cell r="AF54">
            <v>17.452952424550787</v>
          </cell>
          <cell r="AG54">
            <v>36.736871376650619</v>
          </cell>
          <cell r="AH54">
            <v>19.440988681766775</v>
          </cell>
          <cell r="AI54">
            <v>25.650743509662046</v>
          </cell>
          <cell r="AJ54">
            <v>18.412665116403538</v>
          </cell>
          <cell r="AK54">
            <v>34.093810923032642</v>
          </cell>
          <cell r="AL54">
            <v>18.143494941200419</v>
          </cell>
          <cell r="AM54">
            <v>23.60326528838274</v>
          </cell>
          <cell r="AN54">
            <v>17.315762674794886</v>
          </cell>
          <cell r="AO54">
            <v>34.99844102811003</v>
          </cell>
          <cell r="AP54">
            <v>19.085259360448052</v>
          </cell>
          <cell r="AQ54">
            <v>24.45933688615894</v>
          </cell>
          <cell r="AR54">
            <v>17.826543703383503</v>
          </cell>
          <cell r="AS54">
            <v>28.8541757568353</v>
          </cell>
          <cell r="AT54">
            <v>16.472180984016362</v>
          </cell>
          <cell r="AU54">
            <v>22.222026729815067</v>
          </cell>
          <cell r="AV54">
            <v>15.771168722690978</v>
          </cell>
          <cell r="AW54">
            <v>28.108532533478421</v>
          </cell>
          <cell r="AX54">
            <v>23.488646873558213</v>
          </cell>
          <cell r="AY54">
            <v>36.86211557776366</v>
          </cell>
          <cell r="AZ54">
            <v>13.97738011908341</v>
          </cell>
          <cell r="BA54">
            <v>33.911954060659212</v>
          </cell>
          <cell r="BB54">
            <v>20.028949746882603</v>
          </cell>
          <cell r="BC54">
            <v>33.91433333539451</v>
          </cell>
          <cell r="BD54">
            <v>19.899325059302029</v>
          </cell>
          <cell r="BE54">
            <v>28.348171951116147</v>
          </cell>
          <cell r="BF54">
            <v>21.751449343809114</v>
          </cell>
          <cell r="BG54">
            <v>39.504083287356579</v>
          </cell>
          <cell r="BH54">
            <v>24.819786642575647</v>
          </cell>
          <cell r="BI54">
            <v>34.947878722252099</v>
          </cell>
          <cell r="BJ54">
            <v>23.809685101977923</v>
          </cell>
          <cell r="BK54">
            <v>35.612899165388633</v>
          </cell>
          <cell r="BL54">
            <v>21.991657089992522</v>
          </cell>
          <cell r="BM54">
            <v>30.4127992534901</v>
          </cell>
          <cell r="BN54">
            <v>21.023191935512173</v>
          </cell>
          <cell r="BO54">
            <v>35.347751977787361</v>
          </cell>
          <cell r="BP54">
            <v>22.667381539324872</v>
          </cell>
          <cell r="BQ54">
            <v>30.972997245166624</v>
          </cell>
          <cell r="BR54">
            <v>22.012061734038539</v>
          </cell>
          <cell r="BS54">
            <v>34.22287249664523</v>
          </cell>
          <cell r="BT54">
            <v>21.967080974598719</v>
          </cell>
          <cell r="BU54">
            <v>29.562196901014705</v>
          </cell>
          <cell r="BV54">
            <v>20.341767291803244</v>
          </cell>
          <cell r="BW54">
            <v>31.708881709249315</v>
          </cell>
          <cell r="BX54">
            <v>23.920254451580174</v>
          </cell>
          <cell r="BY54">
            <v>40.97349129449907</v>
          </cell>
          <cell r="BZ54">
            <v>24.467872076952403</v>
          </cell>
          <cell r="CA54">
            <v>30.064723537105859</v>
          </cell>
          <cell r="CB54">
            <v>23.762662529420471</v>
          </cell>
          <cell r="CC54">
            <v>41.236422148383845</v>
          </cell>
          <cell r="CD54">
            <v>24.908710977146452</v>
          </cell>
          <cell r="CE54">
            <v>28.315424331457084</v>
          </cell>
          <cell r="CF54">
            <v>29.315424331457084</v>
          </cell>
          <cell r="CH54">
            <v>42</v>
          </cell>
          <cell r="CI54">
            <v>36</v>
          </cell>
          <cell r="CJ54">
            <v>57</v>
          </cell>
          <cell r="CK54">
            <v>67</v>
          </cell>
          <cell r="CL54">
            <v>109.80307891628939</v>
          </cell>
          <cell r="CM54">
            <v>93.626434873814389</v>
          </cell>
          <cell r="CN54">
            <v>103.7906221244412</v>
          </cell>
          <cell r="CO54">
            <v>91.350561488637254</v>
          </cell>
          <cell r="CP54">
            <v>118.62849013764644</v>
          </cell>
          <cell r="CQ54">
            <v>111.87990982431221</v>
          </cell>
          <cell r="CR54">
            <v>131.22734875398399</v>
          </cell>
          <cell r="CS54">
            <v>101.62288985285863</v>
          </cell>
          <cell r="CT54">
            <v>136.91236621706463</v>
          </cell>
          <cell r="CU54">
            <v>119.32429685554075</v>
          </cell>
          <cell r="CV54">
            <v>128.72090158737208</v>
          </cell>
          <cell r="CW54">
            <v>130.89401601498213</v>
          </cell>
          <cell r="CX54">
            <v>1377.7809166469431</v>
          </cell>
        </row>
        <row r="55">
          <cell r="F55" t="str">
            <v>NPWC</v>
          </cell>
          <cell r="G55" t="str">
            <v>PWC</v>
          </cell>
          <cell r="H55">
            <v>46</v>
          </cell>
          <cell r="I55" t="str">
            <v>D</v>
          </cell>
          <cell r="J55" t="str">
            <v>46D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1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0.2857142857142857</v>
          </cell>
          <cell r="CX55">
            <v>0.2857142857142857</v>
          </cell>
        </row>
        <row r="56">
          <cell r="F56" t="str">
            <v>NPWC</v>
          </cell>
          <cell r="G56" t="str">
            <v>PWC</v>
          </cell>
          <cell r="H56">
            <v>46</v>
          </cell>
          <cell r="I56" t="str">
            <v>A</v>
          </cell>
          <cell r="J56" t="str">
            <v>46A</v>
          </cell>
          <cell r="K56">
            <v>41</v>
          </cell>
          <cell r="L56">
            <v>27</v>
          </cell>
          <cell r="M56">
            <v>7</v>
          </cell>
          <cell r="N56">
            <v>2</v>
          </cell>
          <cell r="O56">
            <v>37</v>
          </cell>
          <cell r="P56">
            <v>12</v>
          </cell>
          <cell r="Q56">
            <v>4</v>
          </cell>
          <cell r="R56">
            <v>4</v>
          </cell>
          <cell r="S56">
            <v>7</v>
          </cell>
          <cell r="T56">
            <v>22</v>
          </cell>
          <cell r="U56">
            <v>11</v>
          </cell>
          <cell r="V56">
            <v>11.849938785263422</v>
          </cell>
          <cell r="W56">
            <v>25.26311175461457</v>
          </cell>
          <cell r="X56">
            <v>21.856514110288781</v>
          </cell>
          <cell r="Y56">
            <v>13.731552784700844</v>
          </cell>
          <cell r="Z56">
            <v>12.058275458714121</v>
          </cell>
          <cell r="AA56">
            <v>26.623134942890911</v>
          </cell>
          <cell r="AB56">
            <v>37.529453052727995</v>
          </cell>
          <cell r="AC56">
            <v>22.806189020454841</v>
          </cell>
          <cell r="AD56">
            <v>23.328072219170128</v>
          </cell>
          <cell r="AE56">
            <v>4</v>
          </cell>
          <cell r="AF56">
            <v>23.270603232734388</v>
          </cell>
          <cell r="AG56">
            <v>48.982495168867501</v>
          </cell>
          <cell r="AH56">
            <v>25.921318242355706</v>
          </cell>
          <cell r="AI56">
            <v>34.200991346216071</v>
          </cell>
          <cell r="AJ56">
            <v>24.550220155204723</v>
          </cell>
          <cell r="AK56">
            <v>45.458414564043515</v>
          </cell>
          <cell r="AL56">
            <v>24.191326588267223</v>
          </cell>
          <cell r="AM56">
            <v>31.471020384510322</v>
          </cell>
          <cell r="AN56">
            <v>23.087683566393181</v>
          </cell>
          <cell r="AO56">
            <v>46.664588037480051</v>
          </cell>
          <cell r="AP56">
            <v>25.447012480597408</v>
          </cell>
          <cell r="AQ56">
            <v>32.612449181545259</v>
          </cell>
          <cell r="AR56">
            <v>23.768724937844677</v>
          </cell>
          <cell r="AS56">
            <v>38.472234342447067</v>
          </cell>
          <cell r="AT56">
            <v>21.962907978688484</v>
          </cell>
          <cell r="AU56">
            <v>29.629368973086756</v>
          </cell>
          <cell r="AV56">
            <v>21.028224963587974</v>
          </cell>
          <cell r="AW56">
            <v>37.478043377971225</v>
          </cell>
          <cell r="AX56">
            <v>31.31819583141095</v>
          </cell>
          <cell r="AY56">
            <v>49.149487437018216</v>
          </cell>
          <cell r="AZ56">
            <v>18.636506825444549</v>
          </cell>
          <cell r="BA56">
            <v>45.215938747545621</v>
          </cell>
          <cell r="BB56">
            <v>26.705266329176805</v>
          </cell>
          <cell r="BC56">
            <v>45.219111113859348</v>
          </cell>
          <cell r="BD56">
            <v>26.532433412402707</v>
          </cell>
          <cell r="BE56">
            <v>37.797562601488195</v>
          </cell>
          <cell r="BF56">
            <v>29.001932458412153</v>
          </cell>
          <cell r="BG56">
            <v>52.672111049808777</v>
          </cell>
          <cell r="BH56">
            <v>33.093048856767531</v>
          </cell>
          <cell r="BI56">
            <v>46.597171629669461</v>
          </cell>
          <cell r="BJ56">
            <v>31.746246802637234</v>
          </cell>
          <cell r="BK56">
            <v>47.483865553851508</v>
          </cell>
          <cell r="BL56">
            <v>29.32220945332336</v>
          </cell>
          <cell r="BM56">
            <v>40.550399004653471</v>
          </cell>
          <cell r="BN56">
            <v>28.030922580682898</v>
          </cell>
          <cell r="BO56">
            <v>47.13033597038315</v>
          </cell>
          <cell r="BP56">
            <v>30.223175385766496</v>
          </cell>
          <cell r="BQ56">
            <v>41.297329660222161</v>
          </cell>
          <cell r="BR56">
            <v>29.34941564538472</v>
          </cell>
          <cell r="BS56">
            <v>45.630496662193643</v>
          </cell>
          <cell r="BT56">
            <v>29.289441299464961</v>
          </cell>
          <cell r="BU56">
            <v>39.416262534686282</v>
          </cell>
          <cell r="BV56">
            <v>27.122356389070994</v>
          </cell>
          <cell r="BW56">
            <v>42.278508945665756</v>
          </cell>
          <cell r="BX56">
            <v>31.8936726021069</v>
          </cell>
          <cell r="BY56">
            <v>54.63132172599876</v>
          </cell>
          <cell r="BZ56">
            <v>32.623829435936543</v>
          </cell>
          <cell r="CA56">
            <v>40.086298049474479</v>
          </cell>
          <cell r="CB56">
            <v>31.683550039227292</v>
          </cell>
          <cell r="CC56">
            <v>54.981896197845131</v>
          </cell>
          <cell r="CD56">
            <v>33.211614636195272</v>
          </cell>
          <cell r="CE56">
            <v>37.753899108609446</v>
          </cell>
          <cell r="CF56">
            <v>38.753899108609446</v>
          </cell>
          <cell r="CH56">
            <v>58</v>
          </cell>
          <cell r="CI56">
            <v>63</v>
          </cell>
          <cell r="CJ56">
            <v>81</v>
          </cell>
          <cell r="CK56">
            <v>95</v>
          </cell>
          <cell r="CL56">
            <v>146.40410522171922</v>
          </cell>
          <cell r="CM56">
            <v>124.83524649841918</v>
          </cell>
          <cell r="CN56">
            <v>138.38749616592162</v>
          </cell>
          <cell r="CO56">
            <v>121.80074865151636</v>
          </cell>
          <cell r="CP56">
            <v>158.17132018352862</v>
          </cell>
          <cell r="CQ56">
            <v>149.17321309908294</v>
          </cell>
          <cell r="CR56">
            <v>174.96979833864529</v>
          </cell>
          <cell r="CS56">
            <v>135.4971864704782</v>
          </cell>
          <cell r="CT56">
            <v>182.5498216227528</v>
          </cell>
          <cell r="CU56">
            <v>159.09906247405436</v>
          </cell>
          <cell r="CV56">
            <v>171.6278687831628</v>
          </cell>
          <cell r="CW56">
            <v>174.43011659140475</v>
          </cell>
          <cell r="CX56">
            <v>1836.945984100686</v>
          </cell>
        </row>
        <row r="57">
          <cell r="F57" t="str">
            <v>NPWC</v>
          </cell>
          <cell r="G57" t="str">
            <v>PWC</v>
          </cell>
          <cell r="H57">
            <v>46</v>
          </cell>
          <cell r="I57" t="str">
            <v>B</v>
          </cell>
          <cell r="J57" t="str">
            <v>46B</v>
          </cell>
          <cell r="K57">
            <v>74</v>
          </cell>
          <cell r="L57">
            <v>51</v>
          </cell>
          <cell r="M57">
            <v>11</v>
          </cell>
          <cell r="N57">
            <v>11</v>
          </cell>
          <cell r="O57">
            <v>52</v>
          </cell>
          <cell r="P57">
            <v>25</v>
          </cell>
          <cell r="Q57">
            <v>7</v>
          </cell>
          <cell r="R57">
            <v>12</v>
          </cell>
          <cell r="S57">
            <v>9</v>
          </cell>
          <cell r="T57">
            <v>28</v>
          </cell>
          <cell r="U57">
            <v>13</v>
          </cell>
          <cell r="V57">
            <v>19.004618806554546</v>
          </cell>
          <cell r="W57">
            <v>40.516311304570536</v>
          </cell>
          <cell r="X57">
            <v>35.052899988198988</v>
          </cell>
          <cell r="Y57">
            <v>22.022301635840975</v>
          </cell>
          <cell r="Z57">
            <v>19.338743660201892</v>
          </cell>
          <cell r="AA57">
            <v>42.697480568787313</v>
          </cell>
          <cell r="AB57">
            <v>60.188745461922259</v>
          </cell>
          <cell r="AC57">
            <v>36.575963523370973</v>
          </cell>
          <cell r="AD57">
            <v>37.412946011876627</v>
          </cell>
          <cell r="AE57">
            <v>7</v>
          </cell>
          <cell r="AF57">
            <v>33.879260588833887</v>
          </cell>
          <cell r="AG57">
            <v>71.312750319380626</v>
          </cell>
          <cell r="AH57">
            <v>37.738389794017863</v>
          </cell>
          <cell r="AI57">
            <v>49.792619754049859</v>
          </cell>
          <cell r="AJ57">
            <v>35.742232284783341</v>
          </cell>
          <cell r="AK57">
            <v>66.182103556475127</v>
          </cell>
          <cell r="AL57">
            <v>35.219725474094929</v>
          </cell>
          <cell r="AM57">
            <v>45.81810320686062</v>
          </cell>
          <cell r="AN57">
            <v>33.612951074601838</v>
          </cell>
          <cell r="AO57">
            <v>67.938150231037127</v>
          </cell>
          <cell r="AP57">
            <v>37.047856405575637</v>
          </cell>
          <cell r="AQ57">
            <v>47.479889249602657</v>
          </cell>
          <cell r="AR57">
            <v>34.604467188920928</v>
          </cell>
          <cell r="AS57">
            <v>56.011047057386172</v>
          </cell>
          <cell r="AT57">
            <v>31.975410145443526</v>
          </cell>
          <cell r="AU57">
            <v>43.136875416699837</v>
          </cell>
          <cell r="AV57">
            <v>30.614621638164841</v>
          </cell>
          <cell r="AW57">
            <v>54.563621976752231</v>
          </cell>
          <cell r="AX57">
            <v>45.595608636907123</v>
          </cell>
          <cell r="AY57">
            <v>71.555871415658871</v>
          </cell>
          <cell r="AZ57">
            <v>27.132561407632505</v>
          </cell>
          <cell r="BA57">
            <v>65.829087294220827</v>
          </cell>
          <cell r="BB57">
            <v>38.8797259792427</v>
          </cell>
          <cell r="BC57">
            <v>65.833705886354053</v>
          </cell>
          <cell r="BD57">
            <v>38.628101585703945</v>
          </cell>
          <cell r="BE57">
            <v>55.028804375696055</v>
          </cell>
          <cell r="BF57">
            <v>42.223401667394164</v>
          </cell>
          <cell r="BG57">
            <v>76.68439696957455</v>
          </cell>
          <cell r="BH57">
            <v>48.179585835588028</v>
          </cell>
          <cell r="BI57">
            <v>67.839999872607024</v>
          </cell>
          <cell r="BJ57">
            <v>46.218800492074799</v>
          </cell>
          <cell r="BK57">
            <v>69.130921909283813</v>
          </cell>
          <cell r="BL57">
            <v>42.689687292338427</v>
          </cell>
          <cell r="BM57">
            <v>59.036610315598438</v>
          </cell>
          <cell r="BN57">
            <v>40.80972552187658</v>
          </cell>
          <cell r="BO57">
            <v>68.616224427469589</v>
          </cell>
          <cell r="BP57">
            <v>44.001387693983581</v>
          </cell>
          <cell r="BQ57">
            <v>60.124053475911687</v>
          </cell>
          <cell r="BR57">
            <v>42.729296307251289</v>
          </cell>
          <cell r="BS57">
            <v>66.432634846428982</v>
          </cell>
          <cell r="BT57">
            <v>42.641980715397516</v>
          </cell>
          <cell r="BU57">
            <v>57.385441043146201</v>
          </cell>
          <cell r="BV57">
            <v>39.486960037029831</v>
          </cell>
          <cell r="BW57">
            <v>61.552535082660441</v>
          </cell>
          <cell r="BX57">
            <v>46.43343511189093</v>
          </cell>
          <cell r="BY57">
            <v>79.536777218733491</v>
          </cell>
          <cell r="BZ57">
            <v>47.496457561142911</v>
          </cell>
          <cell r="CA57">
            <v>58.360933924970205</v>
          </cell>
          <cell r="CB57">
            <v>46.127521380639742</v>
          </cell>
          <cell r="CC57">
            <v>80.047172405686297</v>
          </cell>
          <cell r="CD57">
            <v>48.352203661519589</v>
          </cell>
          <cell r="CE57">
            <v>54.965235466946112</v>
          </cell>
          <cell r="CF57">
            <v>55.965235466946112</v>
          </cell>
          <cell r="CH57">
            <v>99</v>
          </cell>
          <cell r="CI57">
            <v>86</v>
          </cell>
          <cell r="CJ57">
            <v>130</v>
          </cell>
          <cell r="CK57">
            <v>153</v>
          </cell>
          <cell r="CL57">
            <v>213.14715319044413</v>
          </cell>
          <cell r="CM57">
            <v>181.74543240211031</v>
          </cell>
          <cell r="CN57">
            <v>201.47591353567998</v>
          </cell>
          <cell r="CO57">
            <v>177.32756053676644</v>
          </cell>
          <cell r="CP57">
            <v>230.27883379660781</v>
          </cell>
          <cell r="CQ57">
            <v>217.17864848248843</v>
          </cell>
          <cell r="CR57">
            <v>254.73544169891011</v>
          </cell>
          <cell r="CS57">
            <v>197.26796265554913</v>
          </cell>
          <cell r="CT57">
            <v>265.77106383312548</v>
          </cell>
          <cell r="CU57">
            <v>231.62951742546147</v>
          </cell>
          <cell r="CV57">
            <v>249.86998543431056</v>
          </cell>
          <cell r="CW57">
            <v>253.81947646605778</v>
          </cell>
          <cell r="CX57">
            <v>2674.2469894575115</v>
          </cell>
        </row>
        <row r="58">
          <cell r="F58" t="str">
            <v>NPWC</v>
          </cell>
          <cell r="G58" t="str">
            <v>PWC</v>
          </cell>
          <cell r="K58">
            <v>46</v>
          </cell>
          <cell r="L58">
            <v>17</v>
          </cell>
          <cell r="M58">
            <v>4</v>
          </cell>
          <cell r="N58">
            <v>1</v>
          </cell>
          <cell r="O58">
            <v>17</v>
          </cell>
          <cell r="P58">
            <v>19</v>
          </cell>
          <cell r="Q58">
            <v>6</v>
          </cell>
          <cell r="R58">
            <v>5</v>
          </cell>
          <cell r="S58">
            <v>7</v>
          </cell>
          <cell r="T58">
            <v>12</v>
          </cell>
          <cell r="U58">
            <v>9</v>
          </cell>
          <cell r="V58">
            <v>9.3905175279445992</v>
          </cell>
          <cell r="W58">
            <v>20.019824409317206</v>
          </cell>
          <cell r="X58">
            <v>17.320256464757151</v>
          </cell>
          <cell r="Y58">
            <v>10.881607867121424</v>
          </cell>
          <cell r="Z58">
            <v>9.5556145144527012</v>
          </cell>
          <cell r="AA58">
            <v>21.097578633989027</v>
          </cell>
          <cell r="AB58">
            <v>29.74032128706747</v>
          </cell>
          <cell r="AC58">
            <v>18.072829035077422</v>
          </cell>
          <cell r="AD58">
            <v>18.486396852927275</v>
          </cell>
          <cell r="AE58">
            <v>3</v>
          </cell>
          <cell r="AF58">
            <v>13.346375383480012</v>
          </cell>
          <cell r="AG58">
            <v>28.092901640968119</v>
          </cell>
          <cell r="AH58">
            <v>14.866638403704004</v>
          </cell>
          <cell r="AI58">
            <v>19.615274448565092</v>
          </cell>
          <cell r="AJ58">
            <v>14.080273324308587</v>
          </cell>
          <cell r="AK58">
            <v>26.071737764672015</v>
          </cell>
          <cell r="AL58">
            <v>13.874437307976788</v>
          </cell>
          <cell r="AM58">
            <v>18.049555808763269</v>
          </cell>
          <cell r="AN58">
            <v>13.241465574843147</v>
          </cell>
          <cell r="AO58">
            <v>26.76351372737826</v>
          </cell>
          <cell r="AP58">
            <v>14.594610099166159</v>
          </cell>
          <cell r="AQ58">
            <v>18.704198795298016</v>
          </cell>
          <cell r="AR58">
            <v>13.632062831999152</v>
          </cell>
          <cell r="AS58">
            <v>22.064957931697581</v>
          </cell>
          <cell r="AT58">
            <v>12.59637369365957</v>
          </cell>
          <cell r="AU58">
            <v>16.993314558093875</v>
          </cell>
          <cell r="AV58">
            <v>12.060305493822513</v>
          </cell>
          <cell r="AW58">
            <v>21.494760172659969</v>
          </cell>
          <cell r="AX58">
            <v>17.961906432720983</v>
          </cell>
          <cell r="AY58">
            <v>28.188676618289854</v>
          </cell>
          <cell r="AZ58">
            <v>10.688584796946136</v>
          </cell>
          <cell r="BA58">
            <v>25.932670752268809</v>
          </cell>
          <cell r="BB58">
            <v>15.316255688792578</v>
          </cell>
          <cell r="BC58">
            <v>25.934490197654625</v>
          </cell>
          <cell r="BD58">
            <v>15.217130927701552</v>
          </cell>
          <cell r="BE58">
            <v>21.678013844971172</v>
          </cell>
          <cell r="BF58">
            <v>16.633461262912853</v>
          </cell>
          <cell r="BG58">
            <v>30.209004866802093</v>
          </cell>
          <cell r="BH58">
            <v>18.979836844322556</v>
          </cell>
          <cell r="BI58">
            <v>26.724848434663368</v>
          </cell>
          <cell r="BJ58">
            <v>18.207406254453709</v>
          </cell>
          <cell r="BK58">
            <v>27.233393479414833</v>
          </cell>
          <cell r="BL58">
            <v>16.817149539406046</v>
          </cell>
          <cell r="BM58">
            <v>23.256846487963017</v>
          </cell>
          <cell r="BN58">
            <v>16.076558538921073</v>
          </cell>
          <cell r="BO58">
            <v>27.030633865366806</v>
          </cell>
          <cell r="BP58">
            <v>17.333880000660198</v>
          </cell>
          <cell r="BQ58">
            <v>23.68523318748036</v>
          </cell>
          <cell r="BR58">
            <v>16.832753090735352</v>
          </cell>
          <cell r="BS58">
            <v>26.170431909199294</v>
          </cell>
          <cell r="BT58">
            <v>16.798356039399021</v>
          </cell>
          <cell r="BU58">
            <v>22.606385865481833</v>
          </cell>
          <cell r="BV58">
            <v>15.555469105496599</v>
          </cell>
          <cell r="BW58">
            <v>24.247968365896536</v>
          </cell>
          <cell r="BX58">
            <v>18.291959286502486</v>
          </cell>
          <cell r="BY58">
            <v>31.332669813440464</v>
          </cell>
          <cell r="BZ58">
            <v>18.710725705904782</v>
          </cell>
          <cell r="CA58">
            <v>22.990670940139776</v>
          </cell>
          <cell r="CB58">
            <v>18.171447816615654</v>
          </cell>
          <cell r="CC58">
            <v>31.533734584058234</v>
          </cell>
          <cell r="CD58">
            <v>19.04783780605317</v>
          </cell>
          <cell r="CE58">
            <v>21.65297154758483</v>
          </cell>
          <cell r="CF58">
            <v>22.65297154758483</v>
          </cell>
          <cell r="CH58">
            <v>47</v>
          </cell>
          <cell r="CI58">
            <v>46</v>
          </cell>
          <cell r="CJ58">
            <v>64</v>
          </cell>
          <cell r="CK58">
            <v>75</v>
          </cell>
          <cell r="CL58">
            <v>83.967060347750703</v>
          </cell>
          <cell r="CM58">
            <v>71.596685491740416</v>
          </cell>
          <cell r="CN58">
            <v>79.369299271631505</v>
          </cell>
          <cell r="CO58">
            <v>69.856311726604957</v>
          </cell>
          <cell r="CP58">
            <v>90.715904222906104</v>
          </cell>
          <cell r="CQ58">
            <v>85.555225159768156</v>
          </cell>
          <cell r="CR58">
            <v>100.35032551775248</v>
          </cell>
          <cell r="CS58">
            <v>77.711621652186011</v>
          </cell>
          <cell r="CT58">
            <v>104.6976918130494</v>
          </cell>
          <cell r="CU58">
            <v>91.247991713060571</v>
          </cell>
          <cell r="CV58">
            <v>98.433630625637477</v>
          </cell>
          <cell r="CW58">
            <v>100.16265090221324</v>
          </cell>
          <cell r="CX58">
            <v>1053.6643984443012</v>
          </cell>
        </row>
        <row r="59">
          <cell r="F59" t="str">
            <v>NPWC</v>
          </cell>
          <cell r="G59" t="str">
            <v>PWC</v>
          </cell>
          <cell r="H59">
            <v>28</v>
          </cell>
          <cell r="I59" t="str">
            <v>A</v>
          </cell>
          <cell r="J59" t="str">
            <v>28A</v>
          </cell>
          <cell r="K59">
            <v>15</v>
          </cell>
          <cell r="L59">
            <v>14</v>
          </cell>
          <cell r="M59">
            <v>5</v>
          </cell>
          <cell r="N59">
            <v>1</v>
          </cell>
          <cell r="O59">
            <v>8</v>
          </cell>
          <cell r="P59">
            <v>11</v>
          </cell>
          <cell r="Q59">
            <v>3</v>
          </cell>
          <cell r="R59">
            <v>5</v>
          </cell>
          <cell r="S59">
            <v>9</v>
          </cell>
          <cell r="T59">
            <v>12</v>
          </cell>
          <cell r="U59">
            <v>8</v>
          </cell>
          <cell r="V59">
            <v>4.9188425146376469</v>
          </cell>
          <cell r="W59">
            <v>10.486574690594727</v>
          </cell>
          <cell r="X59">
            <v>9.0725152910632687</v>
          </cell>
          <cell r="Y59">
            <v>5.6998898351588414</v>
          </cell>
          <cell r="Z59">
            <v>5.0053218885228432</v>
          </cell>
          <cell r="AA59">
            <v>11.051112617803774</v>
          </cell>
          <cell r="AB59">
            <v>15.578263531321054</v>
          </cell>
          <cell r="AC59">
            <v>9.4667199707548395</v>
          </cell>
          <cell r="AD59">
            <v>9.6833507324857155</v>
          </cell>
          <cell r="AE59">
            <v>2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1</v>
          </cell>
          <cell r="CH59">
            <v>27</v>
          </cell>
          <cell r="CI59">
            <v>38</v>
          </cell>
          <cell r="CJ59">
            <v>34</v>
          </cell>
          <cell r="CK59">
            <v>40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0.2857142857142857</v>
          </cell>
          <cell r="CX59">
            <v>0.2857142857142857</v>
          </cell>
        </row>
        <row r="60">
          <cell r="F60" t="str">
            <v>NPWC</v>
          </cell>
          <cell r="G60" t="str">
            <v>PWC</v>
          </cell>
          <cell r="H60">
            <v>64</v>
          </cell>
          <cell r="I60" t="str">
            <v>C</v>
          </cell>
          <cell r="J60" t="str">
            <v>64C</v>
          </cell>
          <cell r="K60">
            <v>4</v>
          </cell>
          <cell r="L60">
            <v>2</v>
          </cell>
          <cell r="M60">
            <v>0</v>
          </cell>
          <cell r="N60">
            <v>0</v>
          </cell>
          <cell r="O60">
            <v>1</v>
          </cell>
          <cell r="P60">
            <v>0</v>
          </cell>
          <cell r="Q60">
            <v>0</v>
          </cell>
          <cell r="R60">
            <v>0</v>
          </cell>
          <cell r="S60">
            <v>2</v>
          </cell>
          <cell r="T60">
            <v>2</v>
          </cell>
          <cell r="U60">
            <v>2</v>
          </cell>
          <cell r="V60">
            <v>0.22358375066534764</v>
          </cell>
          <cell r="W60">
            <v>0.47666248593612404</v>
          </cell>
          <cell r="X60">
            <v>0.41238705868469405</v>
          </cell>
          <cell r="Y60">
            <v>0.25908590159812916</v>
          </cell>
          <cell r="Z60">
            <v>0.22751463129649288</v>
          </cell>
          <cell r="AA60">
            <v>0.50232330080926257</v>
          </cell>
          <cell r="AB60">
            <v>0.70810288778732078</v>
          </cell>
          <cell r="AC60">
            <v>0.43030545321612912</v>
          </cell>
          <cell r="AD60">
            <v>0.440152306022078</v>
          </cell>
          <cell r="AE60">
            <v>0</v>
          </cell>
          <cell r="AF60">
            <v>3.1197900827724241</v>
          </cell>
          <cell r="AG60">
            <v>6.5668732833843535</v>
          </cell>
          <cell r="AH60">
            <v>3.4751600882925127</v>
          </cell>
          <cell r="AI60">
            <v>4.5851803907179045</v>
          </cell>
          <cell r="AJ60">
            <v>3.2913428416134605</v>
          </cell>
          <cell r="AK60">
            <v>7.4141156005816153</v>
          </cell>
          <cell r="AL60">
            <v>3.9455245761849342</v>
          </cell>
          <cell r="AM60">
            <v>5.1328183227837005</v>
          </cell>
          <cell r="AN60">
            <v>3.7655240850894627</v>
          </cell>
          <cell r="AO60">
            <v>7.5221552086938637</v>
          </cell>
          <cell r="AP60">
            <v>4.1019622271792437</v>
          </cell>
          <cell r="AQ60">
            <v>5.257003539433196</v>
          </cell>
          <cell r="AR60">
            <v>3.8314286188837223</v>
          </cell>
          <cell r="AS60">
            <v>7.805280425483696</v>
          </cell>
          <cell r="AT60">
            <v>4.455853907700364</v>
          </cell>
          <cell r="AU60">
            <v>6.0112321942765057</v>
          </cell>
          <cell r="AV60">
            <v>4.2662246031775721</v>
          </cell>
          <cell r="AW60">
            <v>7.603578096340458</v>
          </cell>
          <cell r="AX60">
            <v>4.0528785680552692</v>
          </cell>
          <cell r="AY60">
            <v>6.3604208025484654</v>
          </cell>
          <cell r="AZ60">
            <v>2.411744900723328</v>
          </cell>
          <cell r="BA60">
            <v>5.8513814164425781</v>
          </cell>
          <cell r="BB60">
            <v>4.3961411607901351</v>
          </cell>
          <cell r="BC60">
            <v>7.4438349789004885</v>
          </cell>
          <cell r="BD60">
            <v>4.3676899223712953</v>
          </cell>
          <cell r="BE60">
            <v>6.222121834763449</v>
          </cell>
          <cell r="BF60">
            <v>3.9636036146487932</v>
          </cell>
          <cell r="BG60">
            <v>7.1985330649113193</v>
          </cell>
          <cell r="BH60">
            <v>4.5227237273420746</v>
          </cell>
          <cell r="BI60">
            <v>6.3682900499341404</v>
          </cell>
          <cell r="BJ60">
            <v>4.338660493017187</v>
          </cell>
          <cell r="BK60">
            <v>7.8166520888296311</v>
          </cell>
          <cell r="BL60">
            <v>4.8269345197366524</v>
          </cell>
          <cell r="BM60">
            <v>6.6752855393191473</v>
          </cell>
          <cell r="BN60">
            <v>4.6143667324983486</v>
          </cell>
          <cell r="BO60">
            <v>7.7584551049731463</v>
          </cell>
          <cell r="BP60">
            <v>4.9752488398883896</v>
          </cell>
          <cell r="BQ60">
            <v>6.798243032374141</v>
          </cell>
          <cell r="BR60">
            <v>4.8314131217949523</v>
          </cell>
          <cell r="BS60">
            <v>8.9326583447035688</v>
          </cell>
          <cell r="BT60">
            <v>5.7337217732311494</v>
          </cell>
          <cell r="BU60">
            <v>7.716155470628741</v>
          </cell>
          <cell r="BV60">
            <v>5.309491696319661</v>
          </cell>
          <cell r="BW60">
            <v>8.2764708552477551</v>
          </cell>
          <cell r="BX60">
            <v>5.250241101010908</v>
          </cell>
          <cell r="BY60">
            <v>8.9932449707733255</v>
          </cell>
          <cell r="BZ60">
            <v>5.3704373376432217</v>
          </cell>
          <cell r="CA60">
            <v>6.5988866265850215</v>
          </cell>
          <cell r="CB60">
            <v>5.2156513524534658</v>
          </cell>
          <cell r="CC60">
            <v>9.0509554929830323</v>
          </cell>
          <cell r="CD60">
            <v>5.4671967812941373</v>
          </cell>
          <cell r="CE60">
            <v>6.2149340810109832</v>
          </cell>
          <cell r="CF60">
            <v>7.2149340810109832</v>
          </cell>
          <cell r="CH60">
            <v>1</v>
          </cell>
          <cell r="CI60">
            <v>6</v>
          </cell>
          <cell r="CJ60">
            <v>2</v>
          </cell>
          <cell r="CK60">
            <v>2</v>
          </cell>
          <cell r="CL60">
            <v>19.627771183232031</v>
          </cell>
          <cell r="CM60">
            <v>20.054762051721426</v>
          </cell>
          <cell r="CN60">
            <v>22.326345630656938</v>
          </cell>
          <cell r="CO60">
            <v>24.711042015306841</v>
          </cell>
          <cell r="CP60">
            <v>22.435729637600659</v>
          </cell>
          <cell r="CQ60">
            <v>24.101611158666103</v>
          </cell>
          <cell r="CR60">
            <v>23.912576382415121</v>
          </cell>
          <cell r="CS60">
            <v>21.798106715323826</v>
          </cell>
          <cell r="CT60">
            <v>30.253820880772345</v>
          </cell>
          <cell r="CU60">
            <v>31.145345152924186</v>
          </cell>
          <cell r="CV60">
            <v>28.817170884463653</v>
          </cell>
          <cell r="CW60">
            <v>28.952845534685476</v>
          </cell>
          <cell r="CX60">
            <v>298.13712722776859</v>
          </cell>
        </row>
        <row r="61">
          <cell r="F61" t="str">
            <v>NPWC</v>
          </cell>
          <cell r="G61" t="str">
            <v>PWC</v>
          </cell>
          <cell r="H61">
            <v>29</v>
          </cell>
          <cell r="I61" t="str">
            <v>B</v>
          </cell>
          <cell r="J61" t="str">
            <v>29B</v>
          </cell>
          <cell r="K61">
            <v>29</v>
          </cell>
          <cell r="L61">
            <v>42</v>
          </cell>
          <cell r="M61">
            <v>5</v>
          </cell>
          <cell r="N61">
            <v>5</v>
          </cell>
          <cell r="O61">
            <v>46</v>
          </cell>
          <cell r="P61">
            <v>10</v>
          </cell>
          <cell r="Q61">
            <v>3</v>
          </cell>
          <cell r="R61">
            <v>2</v>
          </cell>
          <cell r="S61">
            <v>4</v>
          </cell>
          <cell r="T61">
            <v>25</v>
          </cell>
          <cell r="U61">
            <v>9</v>
          </cell>
          <cell r="V61">
            <v>13.19144128925551</v>
          </cell>
          <cell r="W61">
            <v>28.123086670231316</v>
          </cell>
          <cell r="X61">
            <v>24.330836462396949</v>
          </cell>
          <cell r="Y61">
            <v>15.286068194289619</v>
          </cell>
          <cell r="Z61">
            <v>13.42336324649308</v>
          </cell>
          <cell r="AA61">
            <v>29.637074747746489</v>
          </cell>
          <cell r="AB61">
            <v>41.778070379451918</v>
          </cell>
          <cell r="AC61">
            <v>25.388021739751618</v>
          </cell>
          <cell r="AD61">
            <v>25.968986055302601</v>
          </cell>
          <cell r="AE61">
            <v>5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1</v>
          </cell>
          <cell r="CH61">
            <v>62</v>
          </cell>
          <cell r="CI61">
            <v>63</v>
          </cell>
          <cell r="CJ61">
            <v>90</v>
          </cell>
          <cell r="CK61">
            <v>107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0.2857142857142857</v>
          </cell>
          <cell r="CX61">
            <v>0.2857142857142857</v>
          </cell>
        </row>
        <row r="62">
          <cell r="F62" t="str">
            <v>NPWC</v>
          </cell>
          <cell r="G62" t="str">
            <v>PWC</v>
          </cell>
          <cell r="H62">
            <v>29</v>
          </cell>
          <cell r="I62" t="str">
            <v>A</v>
          </cell>
          <cell r="J62" t="str">
            <v>29A</v>
          </cell>
          <cell r="K62">
            <v>33</v>
          </cell>
          <cell r="L62">
            <v>37</v>
          </cell>
          <cell r="M62">
            <v>10</v>
          </cell>
          <cell r="N62">
            <v>4</v>
          </cell>
          <cell r="O62">
            <v>34</v>
          </cell>
          <cell r="P62">
            <v>17</v>
          </cell>
          <cell r="Q62">
            <v>6</v>
          </cell>
          <cell r="R62">
            <v>3</v>
          </cell>
          <cell r="S62">
            <v>5</v>
          </cell>
          <cell r="T62">
            <v>28</v>
          </cell>
          <cell r="U62">
            <v>12</v>
          </cell>
          <cell r="V62">
            <v>12.520690037259465</v>
          </cell>
          <cell r="W62">
            <v>26.693099212422936</v>
          </cell>
          <cell r="X62">
            <v>23.093675286342862</v>
          </cell>
          <cell r="Y62">
            <v>14.508810489495229</v>
          </cell>
          <cell r="Z62">
            <v>12.740819352603598</v>
          </cell>
          <cell r="AA62">
            <v>28.130104845318694</v>
          </cell>
          <cell r="AB62">
            <v>39.653761716089953</v>
          </cell>
          <cell r="AC62">
            <v>24.097105380103226</v>
          </cell>
          <cell r="AD62">
            <v>24.648529137236363</v>
          </cell>
          <cell r="AE62">
            <v>5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1</v>
          </cell>
          <cell r="CH62">
            <v>61</v>
          </cell>
          <cell r="CI62">
            <v>69</v>
          </cell>
          <cell r="CJ62">
            <v>86</v>
          </cell>
          <cell r="CK62">
            <v>101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0.2857142857142857</v>
          </cell>
          <cell r="CX62">
            <v>0.2857142857142857</v>
          </cell>
        </row>
        <row r="63">
          <cell r="F63" t="str">
            <v>NPWC</v>
          </cell>
          <cell r="G63" t="str">
            <v>PWC</v>
          </cell>
          <cell r="H63">
            <v>48</v>
          </cell>
          <cell r="I63" t="str">
            <v>A</v>
          </cell>
          <cell r="J63" t="str">
            <v>48A</v>
          </cell>
          <cell r="K63">
            <v>15</v>
          </cell>
          <cell r="L63">
            <v>23</v>
          </cell>
          <cell r="M63">
            <v>3</v>
          </cell>
          <cell r="N63">
            <v>2</v>
          </cell>
          <cell r="O63">
            <v>21</v>
          </cell>
          <cell r="P63">
            <v>8</v>
          </cell>
          <cell r="Q63">
            <v>5</v>
          </cell>
          <cell r="R63">
            <v>6</v>
          </cell>
          <cell r="S63">
            <v>1</v>
          </cell>
          <cell r="T63">
            <v>15</v>
          </cell>
          <cell r="U63">
            <v>4</v>
          </cell>
          <cell r="V63">
            <v>7.6018475226218181</v>
          </cell>
          <cell r="W63">
            <v>16.206524521828214</v>
          </cell>
          <cell r="X63">
            <v>14.021159995279595</v>
          </cell>
          <cell r="Y63">
            <v>8.80892065433639</v>
          </cell>
          <cell r="Z63">
            <v>7.7354974640807566</v>
          </cell>
          <cell r="AA63">
            <v>17.078992227514924</v>
          </cell>
          <cell r="AB63">
            <v>24.0754981847689</v>
          </cell>
          <cell r="AC63">
            <v>14.630385409348387</v>
          </cell>
          <cell r="AD63">
            <v>14.965178404750649</v>
          </cell>
          <cell r="AE63">
            <v>3</v>
          </cell>
          <cell r="AF63">
            <v>24.182657165405413</v>
          </cell>
          <cell r="AG63">
            <v>50.902285425441598</v>
          </cell>
          <cell r="AH63">
            <v>26.937262694096493</v>
          </cell>
          <cell r="AI63">
            <v>35.541444292218138</v>
          </cell>
          <cell r="AJ63">
            <v>25.512426618722465</v>
          </cell>
          <cell r="AK63">
            <v>55.659719116002186</v>
          </cell>
          <cell r="AL63">
            <v>29.620092470437001</v>
          </cell>
          <cell r="AM63">
            <v>38.533419427287939</v>
          </cell>
          <cell r="AN63">
            <v>28.268781361350644</v>
          </cell>
          <cell r="AO63">
            <v>56.466524920305623</v>
          </cell>
          <cell r="AP63">
            <v>30.792179355122336</v>
          </cell>
          <cell r="AQ63">
            <v>39.462722202601711</v>
          </cell>
          <cell r="AR63">
            <v>28.761366069464039</v>
          </cell>
          <cell r="AS63">
            <v>60.639884562340228</v>
          </cell>
          <cell r="AT63">
            <v>34.617906322418662</v>
          </cell>
          <cell r="AU63">
            <v>46.701771937394675</v>
          </cell>
          <cell r="AV63">
            <v>33.144660198121173</v>
          </cell>
          <cell r="AW63">
            <v>59.072842087445018</v>
          </cell>
          <cell r="AX63">
            <v>30.427831969756522</v>
          </cell>
          <cell r="AY63">
            <v>47.752187041161157</v>
          </cell>
          <cell r="AZ63">
            <v>18.106678342534</v>
          </cell>
          <cell r="BA63">
            <v>43.93046757774033</v>
          </cell>
          <cell r="BB63">
            <v>33.004947547697775</v>
          </cell>
          <cell r="BC63">
            <v>55.886145154668093</v>
          </cell>
          <cell r="BD63">
            <v>32.791343935498915</v>
          </cell>
          <cell r="BE63">
            <v>46.713878667818385</v>
          </cell>
          <cell r="BF63">
            <v>30.708592799191081</v>
          </cell>
          <cell r="BG63">
            <v>55.771677022618221</v>
          </cell>
          <cell r="BH63">
            <v>35.040456813816363</v>
          </cell>
          <cell r="BI63">
            <v>49.33924907319372</v>
          </cell>
          <cell r="BJ63">
            <v>33.614400259801968</v>
          </cell>
          <cell r="BK63">
            <v>58.685147440546473</v>
          </cell>
          <cell r="BL63">
            <v>36.239218626784513</v>
          </cell>
          <cell r="BM63">
            <v>50.116099786826545</v>
          </cell>
          <cell r="BN63">
            <v>34.643321586283328</v>
          </cell>
          <cell r="BO63">
            <v>58.248221434450649</v>
          </cell>
          <cell r="BP63">
            <v>37.352719348927096</v>
          </cell>
          <cell r="BQ63">
            <v>51.039228835791633</v>
          </cell>
          <cell r="BR63">
            <v>36.272842666735642</v>
          </cell>
          <cell r="BS63">
            <v>66.276932409863122</v>
          </cell>
          <cell r="BT63">
            <v>42.542037964176977</v>
          </cell>
          <cell r="BU63">
            <v>57.250943096248875</v>
          </cell>
          <cell r="BV63">
            <v>39.394411910577269</v>
          </cell>
          <cell r="BW63">
            <v>61.408270449602746</v>
          </cell>
          <cell r="BX63">
            <v>39.417281159481021</v>
          </cell>
          <cell r="BY63">
            <v>67.518664139215559</v>
          </cell>
          <cell r="BZ63">
            <v>40.319679499384911</v>
          </cell>
          <cell r="CA63">
            <v>49.542518999662342</v>
          </cell>
          <cell r="CB63">
            <v>39.1575914008789</v>
          </cell>
          <cell r="CC63">
            <v>67.951937932939529</v>
          </cell>
          <cell r="CD63">
            <v>41.046121223078082</v>
          </cell>
          <cell r="CE63">
            <v>46.659915105933294</v>
          </cell>
          <cell r="CF63">
            <v>47.659915105933294</v>
          </cell>
          <cell r="CH63">
            <v>41</v>
          </cell>
          <cell r="CI63">
            <v>35</v>
          </cell>
          <cell r="CJ63">
            <v>52</v>
          </cell>
          <cell r="CK63">
            <v>62</v>
          </cell>
          <cell r="CL63">
            <v>152.14217907357448</v>
          </cell>
          <cell r="CM63">
            <v>150.90071748538</v>
          </cell>
          <cell r="CN63">
            <v>167.59798455950113</v>
          </cell>
          <cell r="CO63">
            <v>191.98217790240187</v>
          </cell>
          <cell r="CP63">
            <v>169.86048997144121</v>
          </cell>
          <cell r="CQ63">
            <v>180.94787747075185</v>
          </cell>
          <cell r="CR63">
            <v>185.26614724873451</v>
          </cell>
          <cell r="CS63">
            <v>164.24869457404438</v>
          </cell>
          <cell r="CT63">
            <v>227.02446707359738</v>
          </cell>
          <cell r="CU63">
            <v>231.08663243637309</v>
          </cell>
          <cell r="CV63">
            <v>216.03847127619326</v>
          </cell>
          <cell r="CW63">
            <v>215.51018697876253</v>
          </cell>
          <cell r="CX63">
            <v>2252.6060260507556</v>
          </cell>
        </row>
        <row r="64">
          <cell r="F64" t="str">
            <v>NPWC</v>
          </cell>
          <cell r="G64" t="str">
            <v>PWC</v>
          </cell>
          <cell r="H64">
            <v>48</v>
          </cell>
          <cell r="I64" t="str">
            <v>B</v>
          </cell>
          <cell r="J64" t="str">
            <v>48B</v>
          </cell>
          <cell r="K64">
            <v>20</v>
          </cell>
          <cell r="L64">
            <v>15</v>
          </cell>
          <cell r="M64">
            <v>2</v>
          </cell>
          <cell r="N64">
            <v>0</v>
          </cell>
          <cell r="O64">
            <v>15</v>
          </cell>
          <cell r="P64">
            <v>7</v>
          </cell>
          <cell r="Q64">
            <v>0</v>
          </cell>
          <cell r="R64">
            <v>1</v>
          </cell>
          <cell r="S64">
            <v>1</v>
          </cell>
          <cell r="T64">
            <v>6</v>
          </cell>
          <cell r="U64">
            <v>3</v>
          </cell>
          <cell r="V64">
            <v>5.142426265302996</v>
          </cell>
          <cell r="W64">
            <v>10.963237176530852</v>
          </cell>
          <cell r="X64">
            <v>9.4849023497479621</v>
          </cell>
          <cell r="Y64">
            <v>5.9589757367569698</v>
          </cell>
          <cell r="Z64">
            <v>5.2328365198193358</v>
          </cell>
          <cell r="AA64">
            <v>11.553435918613037</v>
          </cell>
          <cell r="AB64">
            <v>16.286366419108376</v>
          </cell>
          <cell r="AC64">
            <v>9.8970254239709696</v>
          </cell>
          <cell r="AD64">
            <v>10.123503038507794</v>
          </cell>
          <cell r="AE64">
            <v>2</v>
          </cell>
          <cell r="AF64">
            <v>12.617038521081085</v>
          </cell>
          <cell r="AG64">
            <v>26.557714135013008</v>
          </cell>
          <cell r="AH64">
            <v>14.054224014311213</v>
          </cell>
          <cell r="AI64">
            <v>18.543362239418158</v>
          </cell>
          <cell r="AJ64">
            <v>13.310831279333462</v>
          </cell>
          <cell r="AK64">
            <v>29.039853451827224</v>
          </cell>
          <cell r="AL64">
            <v>15.453961288923651</v>
          </cell>
          <cell r="AM64">
            <v>20.104392744671966</v>
          </cell>
          <cell r="AN64">
            <v>14.748929405922075</v>
          </cell>
          <cell r="AO64">
            <v>29.460795610594236</v>
          </cell>
          <cell r="AP64">
            <v>16.06548488093339</v>
          </cell>
          <cell r="AQ64">
            <v>20.589246366574805</v>
          </cell>
          <cell r="AR64">
            <v>15.005930123198628</v>
          </cell>
          <cell r="AS64">
            <v>31.638200641220987</v>
          </cell>
          <cell r="AT64">
            <v>18.061516342131476</v>
          </cell>
          <cell r="AU64">
            <v>24.366141880379832</v>
          </cell>
          <cell r="AV64">
            <v>17.292866190324087</v>
          </cell>
          <cell r="AW64">
            <v>30.820613263014796</v>
          </cell>
          <cell r="AX64">
            <v>15.875390592916444</v>
          </cell>
          <cell r="AY64">
            <v>24.914184543214514</v>
          </cell>
          <cell r="AZ64">
            <v>9.4469626134959981</v>
          </cell>
          <cell r="BA64">
            <v>22.920243953603649</v>
          </cell>
          <cell r="BB64">
            <v>17.219972633581445</v>
          </cell>
          <cell r="BC64">
            <v>29.157988776348567</v>
          </cell>
          <cell r="BD64">
            <v>17.108527270695085</v>
          </cell>
          <cell r="BE64">
            <v>24.372458435383503</v>
          </cell>
          <cell r="BF64">
            <v>16.02187450392578</v>
          </cell>
          <cell r="BG64">
            <v>29.098266272670379</v>
          </cell>
          <cell r="BH64">
            <v>18.2819774680781</v>
          </cell>
          <cell r="BI64">
            <v>25.742216907753242</v>
          </cell>
          <cell r="BJ64">
            <v>17.537947961635808</v>
          </cell>
          <cell r="BK64">
            <v>30.618337795067724</v>
          </cell>
          <cell r="BL64">
            <v>18.907418413974529</v>
          </cell>
          <cell r="BM64">
            <v>26.147530323561671</v>
          </cell>
          <cell r="BN64">
            <v>18.074776479799997</v>
          </cell>
          <cell r="BO64">
            <v>30.390376400582944</v>
          </cell>
          <cell r="BP64">
            <v>19.488375312483701</v>
          </cell>
          <cell r="BQ64">
            <v>26.629162870847804</v>
          </cell>
          <cell r="BR64">
            <v>18.924961391340332</v>
          </cell>
          <cell r="BS64">
            <v>34.579269083406849</v>
          </cell>
          <cell r="BT64">
            <v>22.195845894353205</v>
          </cell>
          <cell r="BU64">
            <v>29.870057267608111</v>
          </cell>
          <cell r="BV64">
            <v>20.553606214214227</v>
          </cell>
          <cell r="BW64">
            <v>32.039097625879691</v>
          </cell>
          <cell r="BX64">
            <v>20.565537996250967</v>
          </cell>
          <cell r="BY64">
            <v>35.227129116112465</v>
          </cell>
          <cell r="BZ64">
            <v>21.036354521418215</v>
          </cell>
          <cell r="CA64">
            <v>25.848270782432525</v>
          </cell>
          <cell r="CB64">
            <v>20.430047687415076</v>
          </cell>
          <cell r="CC64">
            <v>35.453185008490188</v>
          </cell>
          <cell r="CD64">
            <v>21.415367594649432</v>
          </cell>
          <cell r="CE64">
            <v>24.344303533530411</v>
          </cell>
          <cell r="CF64">
            <v>25.344303533530411</v>
          </cell>
          <cell r="CH64">
            <v>23</v>
          </cell>
          <cell r="CI64">
            <v>20</v>
          </cell>
          <cell r="CJ64">
            <v>35</v>
          </cell>
          <cell r="CK64">
            <v>42</v>
          </cell>
          <cell r="CL64">
            <v>79.378528212299727</v>
          </cell>
          <cell r="CM64">
            <v>78.730809122806946</v>
          </cell>
          <cell r="CN64">
            <v>87.44242672669624</v>
          </cell>
          <cell r="CO64">
            <v>100.1646145577749</v>
          </cell>
          <cell r="CP64">
            <v>88.622864332925843</v>
          </cell>
          <cell r="CQ64">
            <v>94.407588245609631</v>
          </cell>
          <cell r="CR64">
            <v>96.660598564557134</v>
          </cell>
          <cell r="CS64">
            <v>85.694971082110101</v>
          </cell>
          <cell r="CT64">
            <v>118.44754803839862</v>
          </cell>
          <cell r="CU64">
            <v>120.56693866245553</v>
          </cell>
          <cell r="CV64">
            <v>112.71572414410082</v>
          </cell>
          <cell r="CW64">
            <v>112.57674351686987</v>
          </cell>
          <cell r="CX64">
            <v>1175.4093552066054</v>
          </cell>
        </row>
        <row r="65">
          <cell r="F65" t="str">
            <v>NPWC</v>
          </cell>
          <cell r="G65" t="str">
            <v>PWC</v>
          </cell>
          <cell r="H65">
            <v>48</v>
          </cell>
          <cell r="I65" t="str">
            <v>C</v>
          </cell>
          <cell r="J65" t="str">
            <v>48C</v>
          </cell>
          <cell r="K65">
            <v>14</v>
          </cell>
          <cell r="L65">
            <v>15</v>
          </cell>
          <cell r="M65">
            <v>3</v>
          </cell>
          <cell r="N65">
            <v>1</v>
          </cell>
          <cell r="O65">
            <v>12</v>
          </cell>
          <cell r="P65">
            <v>7</v>
          </cell>
          <cell r="Q65">
            <v>2</v>
          </cell>
          <cell r="R65">
            <v>3</v>
          </cell>
          <cell r="S65">
            <v>2</v>
          </cell>
          <cell r="T65">
            <v>8</v>
          </cell>
          <cell r="U65">
            <v>6</v>
          </cell>
          <cell r="V65">
            <v>4.6952587639722996</v>
          </cell>
          <cell r="W65">
            <v>10.009912204658603</v>
          </cell>
          <cell r="X65">
            <v>8.6601282323785753</v>
          </cell>
          <cell r="Y65">
            <v>5.4408039335607121</v>
          </cell>
          <cell r="Z65">
            <v>4.7778072572263506</v>
          </cell>
          <cell r="AA65">
            <v>10.548789316994513</v>
          </cell>
          <cell r="AB65">
            <v>14.870160643533735</v>
          </cell>
          <cell r="AC65">
            <v>9.0364145175387112</v>
          </cell>
          <cell r="AD65">
            <v>9.2431984264636373</v>
          </cell>
          <cell r="AE65">
            <v>2</v>
          </cell>
          <cell r="AF65">
            <v>15.771298151351356</v>
          </cell>
          <cell r="AG65">
            <v>33.197142668766254</v>
          </cell>
          <cell r="AH65">
            <v>17.567780017889017</v>
          </cell>
          <cell r="AI65">
            <v>23.179202799272698</v>
          </cell>
          <cell r="AJ65">
            <v>16.638539099166824</v>
          </cell>
          <cell r="AK65">
            <v>36.29981681478403</v>
          </cell>
          <cell r="AL65">
            <v>19.317451611154564</v>
          </cell>
          <cell r="AM65">
            <v>25.130490930839958</v>
          </cell>
          <cell r="AN65">
            <v>18.436161757402591</v>
          </cell>
          <cell r="AO65">
            <v>36.825994513242797</v>
          </cell>
          <cell r="AP65">
            <v>20.081856101166739</v>
          </cell>
          <cell r="AQ65">
            <v>25.736557958218505</v>
          </cell>
          <cell r="AR65">
            <v>18.757412653998284</v>
          </cell>
          <cell r="AS65">
            <v>39.547750801526234</v>
          </cell>
          <cell r="AT65">
            <v>22.576895427664343</v>
          </cell>
          <cell r="AU65">
            <v>30.457677350474789</v>
          </cell>
          <cell r="AV65">
            <v>21.61608273790511</v>
          </cell>
          <cell r="AW65">
            <v>38.52576657876849</v>
          </cell>
          <cell r="AX65">
            <v>19.844238241145558</v>
          </cell>
          <cell r="AY65">
            <v>31.142730679018147</v>
          </cell>
          <cell r="AZ65">
            <v>11.808703266869999</v>
          </cell>
          <cell r="BA65">
            <v>28.650304942004567</v>
          </cell>
          <cell r="BB65">
            <v>21.524965791976808</v>
          </cell>
          <cell r="BC65">
            <v>36.447485970435707</v>
          </cell>
          <cell r="BD65">
            <v>21.385659088368858</v>
          </cell>
          <cell r="BE65">
            <v>30.46557304422938</v>
          </cell>
          <cell r="BF65">
            <v>20.027343129907223</v>
          </cell>
          <cell r="BG65">
            <v>36.372832840837972</v>
          </cell>
          <cell r="BH65">
            <v>22.852471835097624</v>
          </cell>
          <cell r="BI65">
            <v>32.177771134691554</v>
          </cell>
          <cell r="BJ65">
            <v>21.92243495204476</v>
          </cell>
          <cell r="BK65">
            <v>38.272922243834657</v>
          </cell>
          <cell r="BL65">
            <v>23.634273017468161</v>
          </cell>
          <cell r="BM65">
            <v>32.684412904452088</v>
          </cell>
          <cell r="BN65">
            <v>22.593470599749995</v>
          </cell>
          <cell r="BO65">
            <v>37.987970500728686</v>
          </cell>
          <cell r="BP65">
            <v>24.360469140604625</v>
          </cell>
          <cell r="BQ65">
            <v>33.286453588559759</v>
          </cell>
          <cell r="BR65">
            <v>23.656201739175415</v>
          </cell>
          <cell r="BS65">
            <v>43.22408635425856</v>
          </cell>
          <cell r="BT65">
            <v>27.744807367941505</v>
          </cell>
          <cell r="BU65">
            <v>37.337571584510137</v>
          </cell>
          <cell r="BV65">
            <v>25.692007767767784</v>
          </cell>
          <cell r="BW65">
            <v>40.048872032349614</v>
          </cell>
          <cell r="BX65">
            <v>25.706922495313709</v>
          </cell>
          <cell r="BY65">
            <v>44.033911395140585</v>
          </cell>
          <cell r="BZ65">
            <v>26.295443151772766</v>
          </cell>
          <cell r="CA65">
            <v>32.310338478040656</v>
          </cell>
          <cell r="CB65">
            <v>25.537559609268847</v>
          </cell>
          <cell r="CC65">
            <v>44.316481260612733</v>
          </cell>
          <cell r="CD65">
            <v>26.769209493311791</v>
          </cell>
          <cell r="CE65">
            <v>30.430379416913016</v>
          </cell>
          <cell r="CF65">
            <v>31.430379416913016</v>
          </cell>
          <cell r="CH65">
            <v>24</v>
          </cell>
          <cell r="CI65">
            <v>25</v>
          </cell>
          <cell r="CJ65">
            <v>32</v>
          </cell>
          <cell r="CK65">
            <v>38</v>
          </cell>
          <cell r="CL65">
            <v>99.223160265374659</v>
          </cell>
          <cell r="CM65">
            <v>98.413511403508664</v>
          </cell>
          <cell r="CN65">
            <v>109.3030334083703</v>
          </cell>
          <cell r="CO65">
            <v>125.20576819721863</v>
          </cell>
          <cell r="CP65">
            <v>110.77858041615733</v>
          </cell>
          <cell r="CQ65">
            <v>118.00948530701206</v>
          </cell>
          <cell r="CR65">
            <v>120.82574820569641</v>
          </cell>
          <cell r="CS65">
            <v>107.11871385263763</v>
          </cell>
          <cell r="CT65">
            <v>148.05943504799825</v>
          </cell>
          <cell r="CU65">
            <v>150.70867332806941</v>
          </cell>
          <cell r="CV65">
            <v>140.89465518012602</v>
          </cell>
          <cell r="CW65">
            <v>140.64950082465876</v>
          </cell>
          <cell r="CX65">
            <v>1469.190265436828</v>
          </cell>
        </row>
        <row r="66">
          <cell r="F66" t="str">
            <v>NPWC</v>
          </cell>
          <cell r="G66" t="str">
            <v>PC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1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0.2857142857142857</v>
          </cell>
          <cell r="CX66">
            <v>0.2857142857142857</v>
          </cell>
        </row>
        <row r="67">
          <cell r="F67" t="str">
            <v>NPWC</v>
          </cell>
          <cell r="G67" t="str">
            <v>PC</v>
          </cell>
          <cell r="H67">
            <v>56</v>
          </cell>
          <cell r="I67" t="str">
            <v>B</v>
          </cell>
          <cell r="J67" t="str">
            <v>56B</v>
          </cell>
          <cell r="K67">
            <v>16</v>
          </cell>
          <cell r="L67">
            <v>14</v>
          </cell>
          <cell r="M67">
            <v>6</v>
          </cell>
          <cell r="N67">
            <v>1</v>
          </cell>
          <cell r="O67">
            <v>22</v>
          </cell>
          <cell r="P67">
            <v>14</v>
          </cell>
          <cell r="Q67">
            <v>8</v>
          </cell>
          <cell r="R67">
            <v>3</v>
          </cell>
          <cell r="S67">
            <v>5</v>
          </cell>
          <cell r="T67">
            <v>6</v>
          </cell>
          <cell r="U67">
            <v>8</v>
          </cell>
          <cell r="V67">
            <v>13</v>
          </cell>
          <cell r="W67">
            <v>29</v>
          </cell>
          <cell r="X67">
            <v>25</v>
          </cell>
          <cell r="Y67">
            <v>16</v>
          </cell>
          <cell r="Z67">
            <v>14</v>
          </cell>
          <cell r="AA67">
            <v>31</v>
          </cell>
          <cell r="AB67">
            <v>44</v>
          </cell>
          <cell r="AC67">
            <v>26</v>
          </cell>
          <cell r="AD67">
            <v>28</v>
          </cell>
          <cell r="AE67">
            <v>5</v>
          </cell>
          <cell r="AF67">
            <v>28.728160979763988</v>
          </cell>
          <cell r="AG67">
            <v>60.470155944315351</v>
          </cell>
          <cell r="AH67">
            <v>32.000537150948013</v>
          </cell>
          <cell r="AI67">
            <v>42.22200753607877</v>
          </cell>
          <cell r="AJ67">
            <v>30.307881134566284</v>
          </cell>
          <cell r="AK67">
            <v>67.965422959688127</v>
          </cell>
          <cell r="AL67">
            <v>36.168743659353922</v>
          </cell>
          <cell r="AM67">
            <v>47.052701505741922</v>
          </cell>
          <cell r="AN67">
            <v>34.518673688864716</v>
          </cell>
          <cell r="AO67">
            <v>68.931964908224202</v>
          </cell>
          <cell r="AP67">
            <v>37.589800855475602</v>
          </cell>
          <cell r="AQ67">
            <v>48.174435843041039</v>
          </cell>
          <cell r="AR67">
            <v>35.110669186938779</v>
          </cell>
          <cell r="AS67">
            <v>74.423130823208538</v>
          </cell>
          <cell r="AT67">
            <v>42.486442539486163</v>
          </cell>
          <cell r="AU67">
            <v>57.316931053838388</v>
          </cell>
          <cell r="AV67">
            <v>40.678332417992458</v>
          </cell>
          <cell r="AW67">
            <v>72.499904749208412</v>
          </cell>
          <cell r="AX67">
            <v>49.019687050056959</v>
          </cell>
          <cell r="AY67">
            <v>76.929479137393685</v>
          </cell>
          <cell r="AZ67">
            <v>29.170126440466305</v>
          </cell>
          <cell r="BA67">
            <v>70.772632593867201</v>
          </cell>
          <cell r="BB67">
            <v>40.310483477092497</v>
          </cell>
          <cell r="BC67">
            <v>68.256358462620327</v>
          </cell>
          <cell r="BD67">
            <v>40.049599412127819</v>
          </cell>
          <cell r="BE67">
            <v>57.053841139079388</v>
          </cell>
          <cell r="BF67">
            <v>36.515481516799049</v>
          </cell>
          <cell r="BG67">
            <v>66.317908306561932</v>
          </cell>
          <cell r="BH67">
            <v>41.666486038357689</v>
          </cell>
          <cell r="BI67">
            <v>58.669130473227298</v>
          </cell>
          <cell r="BJ67">
            <v>39.970767120837174</v>
          </cell>
          <cell r="BK67">
            <v>71.6749106428408</v>
          </cell>
          <cell r="BL67">
            <v>44.260649757634226</v>
          </cell>
          <cell r="BM67">
            <v>61.209132645148152</v>
          </cell>
          <cell r="BN67">
            <v>42.311506187892327</v>
          </cell>
          <cell r="BO67">
            <v>71.141272511043013</v>
          </cell>
          <cell r="BP67">
            <v>45.620620180153196</v>
          </cell>
          <cell r="BQ67">
            <v>62.336593254553875</v>
          </cell>
          <cell r="BR67">
            <v>44.301716367569725</v>
          </cell>
          <cell r="BS67">
            <v>77.495170626581242</v>
          </cell>
          <cell r="BT67">
            <v>49.742834663026315</v>
          </cell>
          <cell r="BU67">
            <v>66.941414493049905</v>
          </cell>
          <cell r="BV67">
            <v>46.062431704966635</v>
          </cell>
          <cell r="BW67">
            <v>71.802423910419478</v>
          </cell>
          <cell r="BX67">
            <v>48.142165916031075</v>
          </cell>
          <cell r="BY67">
            <v>82.463697033478752</v>
          </cell>
          <cell r="BZ67">
            <v>49.244307142520881</v>
          </cell>
          <cell r="CA67">
            <v>60.508591648670397</v>
          </cell>
          <cell r="CB67">
            <v>47.824994688651529</v>
          </cell>
          <cell r="CC67">
            <v>82.992874547781014</v>
          </cell>
          <cell r="CD67">
            <v>50.131544338025734</v>
          </cell>
          <cell r="CE67">
            <v>56.987932921331421</v>
          </cell>
          <cell r="CF67">
            <v>57.987932921331421</v>
          </cell>
          <cell r="CH67">
            <v>47</v>
          </cell>
          <cell r="CI67">
            <v>44</v>
          </cell>
          <cell r="CJ67">
            <v>94</v>
          </cell>
          <cell r="CK67">
            <v>112</v>
          </cell>
          <cell r="CL67">
            <v>180.7396508308583</v>
          </cell>
          <cell r="CM67">
            <v>183.90091643323507</v>
          </cell>
          <cell r="CN67">
            <v>204.60058808890733</v>
          </cell>
          <cell r="CO67">
            <v>235.61909533429937</v>
          </cell>
          <cell r="CP67">
            <v>257.4568193015424</v>
          </cell>
          <cell r="CQ67">
            <v>225.89103466059638</v>
          </cell>
          <cell r="CR67">
            <v>220.29933510101907</v>
          </cell>
          <cell r="CS67">
            <v>199.98513140038727</v>
          </cell>
          <cell r="CT67">
            <v>276.78244716215227</v>
          </cell>
          <cell r="CU67">
            <v>270.20106934692359</v>
          </cell>
          <cell r="CV67">
            <v>262.48714460964226</v>
          </cell>
          <cell r="CW67">
            <v>263.14941185169448</v>
          </cell>
          <cell r="CX67">
            <v>2781.1126441212577</v>
          </cell>
        </row>
        <row r="68">
          <cell r="F68" t="str">
            <v>NPWC</v>
          </cell>
          <cell r="G68" t="str">
            <v>PWC</v>
          </cell>
          <cell r="H68">
            <v>45</v>
          </cell>
          <cell r="I68" t="str">
            <v>B</v>
          </cell>
          <cell r="J68" t="str">
            <v>45B</v>
          </cell>
          <cell r="K68">
            <v>33</v>
          </cell>
          <cell r="L68">
            <v>42</v>
          </cell>
          <cell r="M68">
            <v>14</v>
          </cell>
          <cell r="N68">
            <v>6</v>
          </cell>
          <cell r="O68">
            <v>12</v>
          </cell>
          <cell r="P68">
            <v>19</v>
          </cell>
          <cell r="Q68">
            <v>27</v>
          </cell>
          <cell r="R68">
            <v>5</v>
          </cell>
          <cell r="S68">
            <v>32</v>
          </cell>
          <cell r="T68">
            <v>34</v>
          </cell>
          <cell r="U68">
            <v>27</v>
          </cell>
          <cell r="V68">
            <v>14.025433930049614</v>
          </cell>
          <cell r="W68">
            <v>29.901091575464182</v>
          </cell>
          <cell r="X68">
            <v>25.869086764926937</v>
          </cell>
          <cell r="Y68">
            <v>16.252487867558987</v>
          </cell>
          <cell r="Z68">
            <v>14.272018515982065</v>
          </cell>
          <cell r="AA68">
            <v>31.51079739050407</v>
          </cell>
          <cell r="AB68">
            <v>44.419374121706419</v>
          </cell>
          <cell r="AC68">
            <v>26.99310967752832</v>
          </cell>
          <cell r="AD68">
            <v>27.610803866116612</v>
          </cell>
          <cell r="AE68">
            <v>5</v>
          </cell>
          <cell r="AF68">
            <v>41.91604552554022</v>
          </cell>
          <cell r="AG68">
            <v>88.229448842334563</v>
          </cell>
          <cell r="AH68">
            <v>46.690631294001385</v>
          </cell>
          <cell r="AI68">
            <v>61.604346735198476</v>
          </cell>
          <cell r="AJ68">
            <v>44.220948438502468</v>
          </cell>
          <cell r="AK68">
            <v>93.968504517128167</v>
          </cell>
          <cell r="AL68">
            <v>50.006644613227991</v>
          </cell>
          <cell r="AM68">
            <v>65.054726380616671</v>
          </cell>
          <cell r="AN68">
            <v>47.725269750491393</v>
          </cell>
          <cell r="AO68">
            <v>95.463699639688812</v>
          </cell>
          <cell r="AP68">
            <v>52.058017831937718</v>
          </cell>
          <cell r="AQ68">
            <v>66.716651407725038</v>
          </cell>
          <cell r="AR68">
            <v>48.624674806136298</v>
          </cell>
          <cell r="AS68">
            <v>99.688076059837314</v>
          </cell>
          <cell r="AT68">
            <v>56.909614907888489</v>
          </cell>
          <cell r="AU68">
            <v>76.774713979510025</v>
          </cell>
          <cell r="AV68">
            <v>54.487692888184682</v>
          </cell>
          <cell r="AW68">
            <v>97.11195886314718</v>
          </cell>
          <cell r="AX68">
            <v>59.702500642064692</v>
          </cell>
          <cell r="AY68">
            <v>93.694647069123079</v>
          </cell>
          <cell r="AZ68">
            <v>35.527144242325889</v>
          </cell>
          <cell r="BA68">
            <v>86.196044837276361</v>
          </cell>
          <cell r="BB68">
            <v>55.660253655645597</v>
          </cell>
          <cell r="BC68">
            <v>94.247597595774224</v>
          </cell>
          <cell r="BD68">
            <v>55.30002792828855</v>
          </cell>
          <cell r="BE68">
            <v>78.779290048324611</v>
          </cell>
          <cell r="BF68">
            <v>53.088628586687634</v>
          </cell>
          <cell r="BG68">
            <v>96.417373028844025</v>
          </cell>
          <cell r="BH68">
            <v>60.577500553707146</v>
          </cell>
          <cell r="BI68">
            <v>85.29707257904218</v>
          </cell>
          <cell r="BJ68">
            <v>58.112151938264368</v>
          </cell>
          <cell r="BK68">
            <v>98.967895272041545</v>
          </cell>
          <cell r="BL68">
            <v>61.114597989716316</v>
          </cell>
          <cell r="BM68">
            <v>84.516868943213595</v>
          </cell>
          <cell r="BN68">
            <v>58.423242884418286</v>
          </cell>
          <cell r="BO68">
            <v>98.2310538547693</v>
          </cell>
          <cell r="BP68">
            <v>62.992429564834929</v>
          </cell>
          <cell r="BQ68">
            <v>86.073653632782836</v>
          </cell>
          <cell r="BR68">
            <v>61.171302294121055</v>
          </cell>
          <cell r="BS68">
            <v>105.5916140339166</v>
          </cell>
          <cell r="BT68">
            <v>67.777464791974964</v>
          </cell>
          <cell r="BU68">
            <v>91.211516083946023</v>
          </cell>
          <cell r="BV68">
            <v>62.762704704416372</v>
          </cell>
          <cell r="BW68">
            <v>97.83492017563357</v>
          </cell>
          <cell r="BX68">
            <v>66.474151021811039</v>
          </cell>
          <cell r="BY68">
            <v>113.86492788840148</v>
          </cell>
          <cell r="BZ68">
            <v>67.995974997592143</v>
          </cell>
          <cell r="CA68">
            <v>83.549569962979604</v>
          </cell>
          <cell r="CB68">
            <v>66.036204625602466</v>
          </cell>
          <cell r="CC68">
            <v>114.59561013615139</v>
          </cell>
          <cell r="CD68">
            <v>69.221061950036841</v>
          </cell>
          <cell r="CE68">
            <v>78.688284736519606</v>
          </cell>
          <cell r="CF68">
            <v>79.688284736519606</v>
          </cell>
          <cell r="CH68">
            <v>65</v>
          </cell>
          <cell r="CI68">
            <v>120</v>
          </cell>
          <cell r="CJ68">
            <v>96</v>
          </cell>
          <cell r="CK68">
            <v>113</v>
          </cell>
          <cell r="CL68">
            <v>263.7095857905046</v>
          </cell>
          <cell r="CM68">
            <v>255.25329327061181</v>
          </cell>
          <cell r="CN68">
            <v>283.31673072141274</v>
          </cell>
          <cell r="CO68">
            <v>315.60637179631976</v>
          </cell>
          <cell r="CP68">
            <v>319.85858031095904</v>
          </cell>
          <cell r="CQ68">
            <v>308.61461061011198</v>
          </cell>
          <cell r="CR68">
            <v>320.28578272182284</v>
          </cell>
          <cell r="CS68">
            <v>277.80630616969393</v>
          </cell>
          <cell r="CT68">
            <v>381.97619852148597</v>
          </cell>
          <cell r="CU68">
            <v>368.16445199548502</v>
          </cell>
          <cell r="CV68">
            <v>361.878222522773</v>
          </cell>
          <cell r="CW68">
            <v>363.24489565345584</v>
          </cell>
          <cell r="CX68">
            <v>3819.7150300846361</v>
          </cell>
        </row>
        <row r="69">
          <cell r="F69" t="str">
            <v>NPWC</v>
          </cell>
          <cell r="G69" t="str">
            <v>PWC</v>
          </cell>
          <cell r="H69">
            <v>61</v>
          </cell>
          <cell r="I69" t="str">
            <v>B</v>
          </cell>
          <cell r="J69" t="str">
            <v>61B</v>
          </cell>
          <cell r="K69">
            <v>28</v>
          </cell>
          <cell r="L69">
            <v>25</v>
          </cell>
          <cell r="M69">
            <v>14</v>
          </cell>
          <cell r="N69">
            <v>7</v>
          </cell>
          <cell r="O69">
            <v>27</v>
          </cell>
          <cell r="P69">
            <v>13</v>
          </cell>
          <cell r="Q69">
            <v>5</v>
          </cell>
          <cell r="R69">
            <v>8</v>
          </cell>
          <cell r="S69">
            <v>10</v>
          </cell>
          <cell r="T69">
            <v>25</v>
          </cell>
          <cell r="U69">
            <v>9</v>
          </cell>
          <cell r="V69">
            <v>10.476950971137226</v>
          </cell>
          <cell r="W69">
            <v>22.336012702497143</v>
          </cell>
          <cell r="X69">
            <v>19.324118958170139</v>
          </cell>
          <cell r="Y69">
            <v>12.140552612964024</v>
          </cell>
          <cell r="Z69">
            <v>10.661148809859165</v>
          </cell>
          <cell r="AA69">
            <v>23.538457417308742</v>
          </cell>
          <cell r="AB69">
            <v>33.181119897092096</v>
          </cell>
          <cell r="AC69">
            <v>20.163760213085514</v>
          </cell>
          <cell r="AD69">
            <v>20.625175650302797</v>
          </cell>
          <cell r="AE69">
            <v>4</v>
          </cell>
          <cell r="AF69">
            <v>14.494708778871885</v>
          </cell>
          <cell r="AG69">
            <v>30.510038593950419</v>
          </cell>
          <cell r="AH69">
            <v>16.145776511667009</v>
          </cell>
          <cell r="AI69">
            <v>21.302989207206249</v>
          </cell>
          <cell r="AJ69">
            <v>15.291751917557395</v>
          </cell>
          <cell r="AK69">
            <v>33.545266170585535</v>
          </cell>
          <cell r="AL69">
            <v>17.851579233580814</v>
          </cell>
          <cell r="AM69">
            <v>23.223505825769767</v>
          </cell>
          <cell r="AN69">
            <v>17.037164580515512</v>
          </cell>
          <cell r="AO69">
            <v>34.055315208421739</v>
          </cell>
          <cell r="AP69">
            <v>18.57095642724514</v>
          </cell>
          <cell r="AQ69">
            <v>23.800215180387454</v>
          </cell>
          <cell r="AR69">
            <v>17.346160202045283</v>
          </cell>
          <cell r="AS69">
            <v>36.066015259740539</v>
          </cell>
          <cell r="AT69">
            <v>20.589253206791334</v>
          </cell>
          <cell r="AU69">
            <v>27.776220741637839</v>
          </cell>
          <cell r="AV69">
            <v>19.713029289418223</v>
          </cell>
          <cell r="AW69">
            <v>35.134005276210139</v>
          </cell>
          <cell r="AX69">
            <v>19.624492899451432</v>
          </cell>
          <cell r="AY69">
            <v>30.797871384789381</v>
          </cell>
          <cell r="AZ69">
            <v>11.677939490361688</v>
          </cell>
          <cell r="BA69">
            <v>28.333045545467598</v>
          </cell>
          <cell r="BB69">
            <v>19.880683925245339</v>
          </cell>
          <cell r="BC69">
            <v>33.663279907191914</v>
          </cell>
          <cell r="BD69">
            <v>19.752018794259172</v>
          </cell>
          <cell r="BE69">
            <v>28.138322455293189</v>
          </cell>
          <cell r="BF69">
            <v>18.387889163165902</v>
          </cell>
          <cell r="BG69">
            <v>33.395324306843669</v>
          </cell>
          <cell r="BH69">
            <v>20.981750623757961</v>
          </cell>
          <cell r="BI69">
            <v>29.543673631818795</v>
          </cell>
          <cell r="BJ69">
            <v>20.127847287089477</v>
          </cell>
          <cell r="BK69">
            <v>35.349271974628756</v>
          </cell>
          <cell r="BL69">
            <v>21.828862178186412</v>
          </cell>
          <cell r="BM69">
            <v>30.187666197259347</v>
          </cell>
          <cell r="BN69">
            <v>20.867566160563999</v>
          </cell>
          <cell r="BO69">
            <v>35.086087559220807</v>
          </cell>
          <cell r="BP69">
            <v>22.499584525963428</v>
          </cell>
          <cell r="BQ69">
            <v>30.743717280757203</v>
          </cell>
          <cell r="BR69">
            <v>21.849115775305211</v>
          </cell>
          <cell r="BS69">
            <v>39.88236433974582</v>
          </cell>
          <cell r="BT69">
            <v>25.599812727453731</v>
          </cell>
          <cell r="BU69">
            <v>34.45094527366598</v>
          </cell>
          <cell r="BV69">
            <v>23.705718289005368</v>
          </cell>
          <cell r="BW69">
            <v>36.952630824842387</v>
          </cell>
          <cell r="BX69">
            <v>23.743182951333988</v>
          </cell>
          <cell r="BY69">
            <v>40.670181913383281</v>
          </cell>
          <cell r="BZ69">
            <v>24.286746795644561</v>
          </cell>
          <cell r="CA69">
            <v>29.842167137800899</v>
          </cell>
          <cell r="CB69">
            <v>23.586757615346684</v>
          </cell>
          <cell r="CC69">
            <v>40.9311664016534</v>
          </cell>
          <cell r="CD69">
            <v>24.724322352399586</v>
          </cell>
          <cell r="CE69">
            <v>28.105817252375733</v>
          </cell>
          <cell r="CF69">
            <v>29.105817252375733</v>
          </cell>
          <cell r="CH69">
            <v>55</v>
          </cell>
          <cell r="CI69">
            <v>64</v>
          </cell>
          <cell r="CJ69">
            <v>72</v>
          </cell>
          <cell r="CK69">
            <v>85</v>
          </cell>
          <cell r="CL69">
            <v>91.191657044585511</v>
          </cell>
          <cell r="CM69">
            <v>90.909481812041008</v>
          </cell>
          <cell r="CN69">
            <v>101.07428898117769</v>
          </cell>
          <cell r="CO69">
            <v>114.18280571936226</v>
          </cell>
          <cell r="CP69">
            <v>107.43391150437232</v>
          </cell>
          <cell r="CQ69">
            <v>109.52946095212322</v>
          </cell>
          <cell r="CR69">
            <v>110.93485799148181</v>
          </cell>
          <cell r="CS69">
            <v>98.867427371268505</v>
          </cell>
          <cell r="CT69">
            <v>136.74355192177435</v>
          </cell>
          <cell r="CU69">
            <v>139.05714905267428</v>
          </cell>
          <cell r="CV69">
            <v>130.11595384626648</v>
          </cell>
          <cell r="CW69">
            <v>129.92717814214001</v>
          </cell>
          <cell r="CX69">
            <v>1359.9677243392673</v>
          </cell>
        </row>
        <row r="70">
          <cell r="F70" t="str">
            <v>NPWC</v>
          </cell>
          <cell r="G70" t="str">
            <v>PWC</v>
          </cell>
          <cell r="H70">
            <v>24</v>
          </cell>
          <cell r="I70" t="str">
            <v>B</v>
          </cell>
          <cell r="J70" t="str">
            <v>24B</v>
          </cell>
          <cell r="K70">
            <v>3</v>
          </cell>
          <cell r="L70">
            <v>24</v>
          </cell>
          <cell r="M70">
            <v>5</v>
          </cell>
          <cell r="N70">
            <v>5</v>
          </cell>
          <cell r="O70">
            <v>27</v>
          </cell>
          <cell r="P70">
            <v>4</v>
          </cell>
          <cell r="Q70">
            <v>1</v>
          </cell>
          <cell r="R70">
            <v>4</v>
          </cell>
          <cell r="S70">
            <v>6</v>
          </cell>
          <cell r="T70">
            <v>15</v>
          </cell>
          <cell r="U70">
            <v>5</v>
          </cell>
          <cell r="V70">
            <v>7.1546800212911243</v>
          </cell>
          <cell r="W70">
            <v>15.253199549955969</v>
          </cell>
          <cell r="X70">
            <v>13.19638587791021</v>
          </cell>
          <cell r="Y70">
            <v>8.2907488511401333</v>
          </cell>
          <cell r="Z70">
            <v>7.2804682014877722</v>
          </cell>
          <cell r="AA70">
            <v>16.074345625896402</v>
          </cell>
          <cell r="AB70">
            <v>22.659292409194265</v>
          </cell>
          <cell r="AC70">
            <v>13.769774502916132</v>
          </cell>
          <cell r="AD70">
            <v>14.084873792706496</v>
          </cell>
          <cell r="AE70">
            <v>3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1</v>
          </cell>
          <cell r="CH70">
            <v>37</v>
          </cell>
          <cell r="CI70">
            <v>40</v>
          </cell>
          <cell r="CJ70">
            <v>49</v>
          </cell>
          <cell r="CK70">
            <v>58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0.2857142857142857</v>
          </cell>
          <cell r="CX70">
            <v>0.2857142857142857</v>
          </cell>
        </row>
        <row r="71">
          <cell r="F71" t="str">
            <v>NPWC</v>
          </cell>
          <cell r="G71" t="str">
            <v>PWC</v>
          </cell>
          <cell r="H71">
            <v>26</v>
          </cell>
          <cell r="I71" t="str">
            <v>D</v>
          </cell>
          <cell r="J71" t="str">
            <v>26D</v>
          </cell>
          <cell r="K71">
            <v>9</v>
          </cell>
          <cell r="L71">
            <v>10</v>
          </cell>
          <cell r="M71">
            <v>1</v>
          </cell>
          <cell r="N71">
            <v>2</v>
          </cell>
          <cell r="O71">
            <v>4</v>
          </cell>
          <cell r="P71">
            <v>1</v>
          </cell>
          <cell r="Q71">
            <v>0</v>
          </cell>
          <cell r="R71">
            <v>3</v>
          </cell>
          <cell r="S71">
            <v>2</v>
          </cell>
          <cell r="T71">
            <v>0</v>
          </cell>
          <cell r="U71">
            <v>2</v>
          </cell>
          <cell r="V71">
            <v>1.0930761143639216</v>
          </cell>
          <cell r="W71">
            <v>2.3303499312432727</v>
          </cell>
          <cell r="X71">
            <v>2.0161145091251709</v>
          </cell>
          <cell r="Y71">
            <v>1.2666421855908536</v>
          </cell>
          <cell r="Z71">
            <v>1.1122937530050763</v>
          </cell>
          <cell r="AA71">
            <v>2.4558028039563946</v>
          </cell>
          <cell r="AB71">
            <v>3.4618363402935679</v>
          </cell>
          <cell r="AC71">
            <v>2.1037155490566311</v>
          </cell>
          <cell r="AD71">
            <v>2.1518557183301588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1</v>
          </cell>
          <cell r="CH71">
            <v>9</v>
          </cell>
          <cell r="CI71">
            <v>6</v>
          </cell>
          <cell r="CJ71">
            <v>7</v>
          </cell>
          <cell r="CK71">
            <v>8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0.2857142857142857</v>
          </cell>
          <cell r="CX71">
            <v>0.2857142857142857</v>
          </cell>
        </row>
        <row r="72">
          <cell r="F72" t="str">
            <v>NPWC</v>
          </cell>
          <cell r="K72">
            <v>1</v>
          </cell>
          <cell r="L72">
            <v>4</v>
          </cell>
          <cell r="M72">
            <v>2</v>
          </cell>
          <cell r="N72">
            <v>2</v>
          </cell>
          <cell r="O72">
            <v>65</v>
          </cell>
          <cell r="P72">
            <v>1</v>
          </cell>
          <cell r="Q72">
            <v>5</v>
          </cell>
          <cell r="R72">
            <v>9</v>
          </cell>
          <cell r="S72">
            <v>1</v>
          </cell>
          <cell r="T72">
            <v>0</v>
          </cell>
          <cell r="U72">
            <v>2</v>
          </cell>
          <cell r="V72">
            <v>17.552952840673939</v>
          </cell>
          <cell r="W72">
            <v>37.421476791837051</v>
          </cell>
          <cell r="X72">
            <v>36</v>
          </cell>
          <cell r="Y72">
            <v>22</v>
          </cell>
          <cell r="Z72">
            <v>20</v>
          </cell>
          <cell r="AA72">
            <v>43</v>
          </cell>
          <cell r="AB72">
            <v>62</v>
          </cell>
          <cell r="AC72">
            <v>38</v>
          </cell>
          <cell r="AD72">
            <v>39</v>
          </cell>
          <cell r="AE72">
            <v>7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H72">
            <v>81</v>
          </cell>
          <cell r="CI72">
            <v>37</v>
          </cell>
          <cell r="CJ72">
            <v>130</v>
          </cell>
          <cell r="CK72">
            <v>158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</row>
      </sheetData>
      <sheetData sheetId="3" refreshError="1">
        <row r="6">
          <cell r="F6" t="str">
            <v>Mkt Type</v>
          </cell>
          <cell r="J6" t="str">
            <v>week</v>
          </cell>
          <cell r="K6">
            <v>38941</v>
          </cell>
          <cell r="L6">
            <v>38948</v>
          </cell>
          <cell r="M6">
            <v>38955</v>
          </cell>
          <cell r="N6">
            <v>38962</v>
          </cell>
          <cell r="O6">
            <v>38969</v>
          </cell>
          <cell r="P6">
            <v>38976</v>
          </cell>
          <cell r="Q6">
            <v>38983</v>
          </cell>
          <cell r="R6">
            <v>38990</v>
          </cell>
          <cell r="S6">
            <v>38997</v>
          </cell>
          <cell r="T6">
            <v>39004</v>
          </cell>
          <cell r="U6">
            <v>39011</v>
          </cell>
          <cell r="V6">
            <v>39018</v>
          </cell>
          <cell r="W6">
            <v>39025</v>
          </cell>
          <cell r="X6">
            <v>39032</v>
          </cell>
          <cell r="Y6">
            <v>39039</v>
          </cell>
          <cell r="Z6">
            <v>39046</v>
          </cell>
          <cell r="AA6">
            <v>39053</v>
          </cell>
          <cell r="AB6">
            <v>39060</v>
          </cell>
          <cell r="AC6">
            <v>39067</v>
          </cell>
          <cell r="AD6">
            <v>39074</v>
          </cell>
          <cell r="AE6">
            <v>39081</v>
          </cell>
          <cell r="AF6">
            <v>39088</v>
          </cell>
          <cell r="AG6">
            <v>39095</v>
          </cell>
          <cell r="AH6">
            <v>39102</v>
          </cell>
          <cell r="AI6">
            <v>39109</v>
          </cell>
          <cell r="AJ6">
            <v>39116</v>
          </cell>
          <cell r="AK6">
            <v>39123</v>
          </cell>
          <cell r="AL6">
            <v>39130</v>
          </cell>
          <cell r="AM6">
            <v>39137</v>
          </cell>
          <cell r="AN6">
            <v>39144</v>
          </cell>
          <cell r="AO6">
            <v>39151</v>
          </cell>
          <cell r="AP6">
            <v>39158</v>
          </cell>
          <cell r="AQ6">
            <v>39165</v>
          </cell>
          <cell r="AR6">
            <v>39172</v>
          </cell>
          <cell r="AS6">
            <v>39179</v>
          </cell>
          <cell r="AT6">
            <v>39186</v>
          </cell>
          <cell r="AU6">
            <v>39193</v>
          </cell>
          <cell r="AV6">
            <v>39200</v>
          </cell>
          <cell r="AW6">
            <v>39207</v>
          </cell>
          <cell r="AX6">
            <v>39214</v>
          </cell>
          <cell r="AY6">
            <v>39221</v>
          </cell>
          <cell r="AZ6">
            <v>39228</v>
          </cell>
          <cell r="BA6">
            <v>39235</v>
          </cell>
          <cell r="BB6">
            <v>39242</v>
          </cell>
          <cell r="BC6">
            <v>39249</v>
          </cell>
          <cell r="BD6">
            <v>39256</v>
          </cell>
          <cell r="BE6">
            <v>39263</v>
          </cell>
          <cell r="BF6">
            <v>39270</v>
          </cell>
          <cell r="BG6">
            <v>39277</v>
          </cell>
          <cell r="BH6">
            <v>39284</v>
          </cell>
          <cell r="BI6">
            <v>39291</v>
          </cell>
          <cell r="BJ6">
            <v>39298</v>
          </cell>
          <cell r="BK6">
            <v>39305</v>
          </cell>
          <cell r="BL6">
            <v>39312</v>
          </cell>
          <cell r="BM6">
            <v>39319</v>
          </cell>
          <cell r="BN6">
            <v>39326</v>
          </cell>
          <cell r="BO6">
            <v>39333</v>
          </cell>
          <cell r="BP6">
            <v>39340</v>
          </cell>
          <cell r="BQ6">
            <v>39347</v>
          </cell>
          <cell r="BR6">
            <v>39354</v>
          </cell>
          <cell r="BS6">
            <v>39361</v>
          </cell>
          <cell r="BT6">
            <v>39368</v>
          </cell>
          <cell r="BU6">
            <v>39375</v>
          </cell>
          <cell r="BV6">
            <v>39382</v>
          </cell>
          <cell r="BW6">
            <v>39389</v>
          </cell>
          <cell r="BX6">
            <v>39396</v>
          </cell>
          <cell r="BY6">
            <v>39403</v>
          </cell>
          <cell r="BZ6">
            <v>39410</v>
          </cell>
          <cell r="CA6">
            <v>39417</v>
          </cell>
          <cell r="CB6">
            <v>39424</v>
          </cell>
          <cell r="CC6">
            <v>39431</v>
          </cell>
          <cell r="CD6">
            <v>39438</v>
          </cell>
          <cell r="CE6">
            <v>39445</v>
          </cell>
          <cell r="CF6">
            <v>39452</v>
          </cell>
          <cell r="CH6" t="str">
            <v>0609 WLead</v>
          </cell>
          <cell r="CI6" t="str">
            <v>0610 Wlead</v>
          </cell>
          <cell r="CJ6" t="str">
            <v>0611 Wlead</v>
          </cell>
          <cell r="CK6" t="str">
            <v>0612 Wlead</v>
          </cell>
          <cell r="CL6" t="str">
            <v>0701 WLead</v>
          </cell>
          <cell r="CM6" t="str">
            <v>0702 WLead</v>
          </cell>
          <cell r="CN6" t="str">
            <v>0703 WLead</v>
          </cell>
          <cell r="CO6" t="str">
            <v>0704 WLead</v>
          </cell>
          <cell r="CP6" t="str">
            <v>0705 WLead</v>
          </cell>
          <cell r="CQ6" t="str">
            <v>0706 WLead</v>
          </cell>
          <cell r="CR6" t="str">
            <v>0707 WLead</v>
          </cell>
          <cell r="CS6" t="str">
            <v>0708 WLead</v>
          </cell>
          <cell r="CT6" t="str">
            <v>0709 WLead</v>
          </cell>
          <cell r="CU6" t="str">
            <v>0710 WLead</v>
          </cell>
          <cell r="CV6" t="str">
            <v>0711 WLead</v>
          </cell>
          <cell r="CW6" t="str">
            <v>0712 WLead</v>
          </cell>
          <cell r="CX6" t="str">
            <v>FY07 WLead</v>
          </cell>
        </row>
        <row r="8">
          <cell r="F8" t="str">
            <v>EPC</v>
          </cell>
          <cell r="G8" t="str">
            <v>PC</v>
          </cell>
          <cell r="H8">
            <v>12</v>
          </cell>
          <cell r="I8" t="str">
            <v>B</v>
          </cell>
          <cell r="J8" t="str">
            <v>12B</v>
          </cell>
          <cell r="K8">
            <v>33.6</v>
          </cell>
          <cell r="L8">
            <v>64</v>
          </cell>
          <cell r="M8">
            <v>51.2</v>
          </cell>
          <cell r="N8">
            <v>12.8</v>
          </cell>
          <cell r="O8">
            <v>31.200000000000003</v>
          </cell>
          <cell r="P8">
            <v>41.6</v>
          </cell>
          <cell r="Q8">
            <v>92</v>
          </cell>
          <cell r="R8">
            <v>18.400000000000002</v>
          </cell>
          <cell r="S8">
            <v>77.600000000000009</v>
          </cell>
          <cell r="T8">
            <v>63.2</v>
          </cell>
          <cell r="U8">
            <v>84.800000000000011</v>
          </cell>
          <cell r="V8">
            <v>36.476098866890112</v>
          </cell>
          <cell r="W8">
            <v>77.764094713517963</v>
          </cell>
          <cell r="X8">
            <v>74.135667853473421</v>
          </cell>
          <cell r="Y8">
            <v>46.576404234552911</v>
          </cell>
          <cell r="Z8">
            <v>40.900772180871286</v>
          </cell>
          <cell r="AA8">
            <v>90.303690670199217</v>
          </cell>
          <cell r="AB8">
            <v>127.29710932860215</v>
          </cell>
          <cell r="AC8">
            <v>77.3568944110838</v>
          </cell>
          <cell r="AD8">
            <v>79.127083348031064</v>
          </cell>
          <cell r="AE8">
            <v>14.4</v>
          </cell>
          <cell r="AF8">
            <v>51.095408028564307</v>
          </cell>
          <cell r="AG8">
            <v>107.55116882358442</v>
          </cell>
          <cell r="AH8">
            <v>56.915599436130428</v>
          </cell>
          <cell r="AI8">
            <v>75.095329087047787</v>
          </cell>
          <cell r="AJ8">
            <v>53.905070851653697</v>
          </cell>
          <cell r="AK8">
            <v>116.76667970694946</v>
          </cell>
          <cell r="AL8">
            <v>62.139010137249926</v>
          </cell>
          <cell r="AM8">
            <v>80.837983298160239</v>
          </cell>
          <cell r="AN8">
            <v>59.304139355198757</v>
          </cell>
          <cell r="AO8">
            <v>118.50973182634417</v>
          </cell>
          <cell r="AP8">
            <v>64.625420510196463</v>
          </cell>
          <cell r="AQ8">
            <v>82.822816384899895</v>
          </cell>
          <cell r="AR8">
            <v>60.36322909302649</v>
          </cell>
          <cell r="AS8">
            <v>126.19474761303466</v>
          </cell>
          <cell r="AT8">
            <v>72.041660085256382</v>
          </cell>
          <cell r="AU8">
            <v>97.188811707948645</v>
          </cell>
          <cell r="AV8">
            <v>68.975758423842848</v>
          </cell>
          <cell r="AW8">
            <v>122.93365087702409</v>
          </cell>
          <cell r="AX8">
            <v>70.773399024489578</v>
          </cell>
          <cell r="AY8">
            <v>111.06885929681967</v>
          </cell>
          <cell r="AZ8">
            <v>42.115099512116061</v>
          </cell>
          <cell r="BA8">
            <v>102.17975813400344</v>
          </cell>
          <cell r="BB8">
            <v>69.216873955041692</v>
          </cell>
          <cell r="BC8">
            <v>117.20255756848347</v>
          </cell>
          <cell r="BD8">
            <v>68.768911591806827</v>
          </cell>
          <cell r="BE8">
            <v>97.966786556127659</v>
          </cell>
          <cell r="BF8">
            <v>64.832515453724952</v>
          </cell>
          <cell r="BG8">
            <v>117.74613496924222</v>
          </cell>
          <cell r="BH8">
            <v>73.978022136760799</v>
          </cell>
          <cell r="BI8">
            <v>104.1658811567972</v>
          </cell>
          <cell r="BJ8">
            <v>70.967306726237027</v>
          </cell>
          <cell r="BK8">
            <v>123.07253170316534</v>
          </cell>
          <cell r="BL8">
            <v>75.999679269125565</v>
          </cell>
          <cell r="BM8">
            <v>105.10181108604831</v>
          </cell>
          <cell r="BN8">
            <v>72.652817283117059</v>
          </cell>
          <cell r="BO8">
            <v>122.15622507223043</v>
          </cell>
          <cell r="BP8">
            <v>78.334875803584737</v>
          </cell>
          <cell r="BQ8">
            <v>107.037766504069</v>
          </cell>
          <cell r="BR8">
            <v>76.070194482997451</v>
          </cell>
          <cell r="BS8">
            <v>134.91321278603542</v>
          </cell>
          <cell r="BT8">
            <v>86.598501341599103</v>
          </cell>
          <cell r="BU8">
            <v>116.53992403239204</v>
          </cell>
          <cell r="BV8">
            <v>80.191199010313625</v>
          </cell>
          <cell r="BW8">
            <v>125.00257264104683</v>
          </cell>
          <cell r="BX8">
            <v>82.664605896534766</v>
          </cell>
          <cell r="BY8">
            <v>141.5978879706739</v>
          </cell>
          <cell r="BZ8">
            <v>84.557085563714949</v>
          </cell>
          <cell r="CA8">
            <v>103.89891661118807</v>
          </cell>
          <cell r="CB8">
            <v>82.119993205888875</v>
          </cell>
          <cell r="CC8">
            <v>142.50653530377068</v>
          </cell>
          <cell r="CD8">
            <v>86.080554890605626</v>
          </cell>
          <cell r="CE8">
            <v>97.853615975996661</v>
          </cell>
          <cell r="CF8">
            <v>98.653615975996672</v>
          </cell>
          <cell r="CH8">
            <v>187</v>
          </cell>
          <cell r="CI8">
            <v>295</v>
          </cell>
          <cell r="CJ8">
            <v>271</v>
          </cell>
          <cell r="CK8">
            <v>324</v>
          </cell>
          <cell r="CL8">
            <v>321</v>
          </cell>
          <cell r="CM8">
            <v>317</v>
          </cell>
          <cell r="CN8">
            <v>352</v>
          </cell>
          <cell r="CO8">
            <v>400</v>
          </cell>
          <cell r="CP8">
            <v>385</v>
          </cell>
          <cell r="CQ8">
            <v>382</v>
          </cell>
          <cell r="CR8">
            <v>391</v>
          </cell>
          <cell r="CS8">
            <v>345</v>
          </cell>
          <cell r="CT8">
            <v>476</v>
          </cell>
          <cell r="CU8">
            <v>470</v>
          </cell>
          <cell r="CV8">
            <v>451</v>
          </cell>
          <cell r="CW8">
            <v>452</v>
          </cell>
          <cell r="CX8">
            <v>4742</v>
          </cell>
        </row>
        <row r="9">
          <cell r="F9" t="str">
            <v>EPC</v>
          </cell>
          <cell r="G9" t="str">
            <v>PC</v>
          </cell>
          <cell r="H9">
            <v>12</v>
          </cell>
          <cell r="I9" t="str">
            <v>C</v>
          </cell>
          <cell r="J9" t="str">
            <v>12C</v>
          </cell>
          <cell r="K9">
            <v>9.6000000000000014</v>
          </cell>
          <cell r="L9">
            <v>19.200000000000003</v>
          </cell>
          <cell r="M9">
            <v>14.4</v>
          </cell>
          <cell r="N9">
            <v>0.8</v>
          </cell>
          <cell r="O9">
            <v>24.8</v>
          </cell>
          <cell r="P9">
            <v>10.4</v>
          </cell>
          <cell r="Q9">
            <v>19.200000000000003</v>
          </cell>
          <cell r="R9">
            <v>4</v>
          </cell>
          <cell r="S9">
            <v>35.200000000000003</v>
          </cell>
          <cell r="T9">
            <v>23.200000000000003</v>
          </cell>
          <cell r="U9">
            <v>35.200000000000003</v>
          </cell>
          <cell r="V9">
            <v>11.982486584292403</v>
          </cell>
          <cell r="W9">
            <v>25.545692949368217</v>
          </cell>
          <cell r="X9">
            <v>24.353745961527501</v>
          </cell>
          <cell r="Y9">
            <v>15.300461294442499</v>
          </cell>
          <cell r="Z9">
            <v>13.436002455551918</v>
          </cell>
          <cell r="AA9">
            <v>29.664980510017131</v>
          </cell>
          <cell r="AB9">
            <v>41.817407895386218</v>
          </cell>
          <cell r="AC9">
            <v>25.411926666442984</v>
          </cell>
          <cell r="AD9">
            <v>25.993438008048852</v>
          </cell>
          <cell r="AE9">
            <v>4.8000000000000007</v>
          </cell>
          <cell r="AF9">
            <v>21.51385601202708</v>
          </cell>
          <cell r="AG9">
            <v>45.284702662561862</v>
          </cell>
          <cell r="AH9">
            <v>23.964462920475977</v>
          </cell>
          <cell r="AI9">
            <v>31.61908593138855</v>
          </cell>
          <cell r="AJ9">
            <v>22.696871937538404</v>
          </cell>
          <cell r="AK9">
            <v>49.164917771347149</v>
          </cell>
          <cell r="AL9">
            <v>26.163793741999967</v>
          </cell>
          <cell r="AM9">
            <v>34.037045599225372</v>
          </cell>
          <cell r="AN9">
            <v>24.97016393903106</v>
          </cell>
          <cell r="AO9">
            <v>49.898834453197544</v>
          </cell>
          <cell r="AP9">
            <v>27.210703372714303</v>
          </cell>
          <cell r="AQ9">
            <v>34.872764793642055</v>
          </cell>
          <cell r="AR9">
            <v>25.416096460221681</v>
          </cell>
          <cell r="AS9">
            <v>53.134630573909341</v>
          </cell>
          <cell r="AT9">
            <v>30.333330562213213</v>
          </cell>
          <cell r="AU9">
            <v>40.921604929662593</v>
          </cell>
          <cell r="AV9">
            <v>29.042424599512785</v>
          </cell>
          <cell r="AW9">
            <v>51.761537211378574</v>
          </cell>
          <cell r="AX9">
            <v>29.799325905048246</v>
          </cell>
          <cell r="AY9">
            <v>46.765835493397759</v>
          </cell>
          <cell r="AZ9">
            <v>17.73267347878571</v>
          </cell>
          <cell r="BA9">
            <v>43.023056056422504</v>
          </cell>
          <cell r="BB9">
            <v>29.143946928438613</v>
          </cell>
          <cell r="BC9">
            <v>49.348445291993045</v>
          </cell>
          <cell r="BD9">
            <v>28.955331196550244</v>
          </cell>
          <cell r="BE9">
            <v>41.249173286790594</v>
          </cell>
          <cell r="BF9">
            <v>27.297901243673664</v>
          </cell>
          <cell r="BG9">
            <v>49.577319987049364</v>
          </cell>
          <cell r="BH9">
            <v>31.148640899688765</v>
          </cell>
          <cell r="BI9">
            <v>43.859318381809352</v>
          </cell>
          <cell r="BJ9">
            <v>29.880971253152438</v>
          </cell>
          <cell r="BK9">
            <v>51.820013348701195</v>
          </cell>
          <cell r="BL9">
            <v>31.999864955421288</v>
          </cell>
          <cell r="BM9">
            <v>44.253394141494027</v>
          </cell>
          <cell r="BN9">
            <v>30.590659908680863</v>
          </cell>
          <cell r="BO9">
            <v>51.434200030412811</v>
          </cell>
          <cell r="BP9">
            <v>32.983105601509372</v>
          </cell>
          <cell r="BQ9">
            <v>45.068533264871157</v>
          </cell>
          <cell r="BR9">
            <v>32.0295555717884</v>
          </cell>
          <cell r="BS9">
            <v>56.805563278330709</v>
          </cell>
          <cell r="BT9">
            <v>36.462526880673309</v>
          </cell>
          <cell r="BU9">
            <v>49.069441697849278</v>
          </cell>
          <cell r="BV9">
            <v>33.764715372763639</v>
          </cell>
          <cell r="BW9">
            <v>52.6326621646513</v>
          </cell>
          <cell r="BX9">
            <v>34.806149851172528</v>
          </cell>
          <cell r="BY9">
            <v>59.620163356073228</v>
          </cell>
          <cell r="BZ9">
            <v>35.602983395248394</v>
          </cell>
          <cell r="CA9">
            <v>43.746912257342345</v>
          </cell>
          <cell r="CB9">
            <v>34.576839244584789</v>
          </cell>
          <cell r="CC9">
            <v>60.002751706850816</v>
          </cell>
          <cell r="CD9">
            <v>36.244444164465527</v>
          </cell>
          <cell r="CE9">
            <v>41.201522516209124</v>
          </cell>
          <cell r="CF9">
            <v>42.001522516209121</v>
          </cell>
          <cell r="CH9">
            <v>59</v>
          </cell>
          <cell r="CI9">
            <v>117</v>
          </cell>
          <cell r="CJ9">
            <v>89</v>
          </cell>
          <cell r="CK9">
            <v>106</v>
          </cell>
          <cell r="CL9">
            <v>135</v>
          </cell>
          <cell r="CM9">
            <v>133</v>
          </cell>
          <cell r="CN9">
            <v>148</v>
          </cell>
          <cell r="CO9">
            <v>168</v>
          </cell>
          <cell r="CP9">
            <v>162</v>
          </cell>
          <cell r="CQ9">
            <v>161</v>
          </cell>
          <cell r="CR9">
            <v>165</v>
          </cell>
          <cell r="CS9">
            <v>145</v>
          </cell>
          <cell r="CT9">
            <v>200</v>
          </cell>
          <cell r="CU9">
            <v>198</v>
          </cell>
          <cell r="CV9">
            <v>190</v>
          </cell>
          <cell r="CW9">
            <v>190</v>
          </cell>
          <cell r="CX9">
            <v>1995</v>
          </cell>
        </row>
        <row r="10">
          <cell r="F10" t="str">
            <v>EPC</v>
          </cell>
          <cell r="G10" t="str">
            <v>PC</v>
          </cell>
          <cell r="H10">
            <v>12</v>
          </cell>
          <cell r="I10" t="str">
            <v>E</v>
          </cell>
          <cell r="J10" t="str">
            <v>12E</v>
          </cell>
          <cell r="K10">
            <v>0</v>
          </cell>
          <cell r="L10">
            <v>0</v>
          </cell>
          <cell r="M10">
            <v>0.8</v>
          </cell>
          <cell r="N10">
            <v>0.8</v>
          </cell>
          <cell r="O10">
            <v>0.8</v>
          </cell>
          <cell r="P10">
            <v>0</v>
          </cell>
          <cell r="Q10">
            <v>0</v>
          </cell>
          <cell r="R10">
            <v>0</v>
          </cell>
          <cell r="S10">
            <v>9.6000000000000014</v>
          </cell>
          <cell r="T10">
            <v>6.4</v>
          </cell>
          <cell r="U10">
            <v>29.6</v>
          </cell>
          <cell r="V10">
            <v>0.17621303800430005</v>
          </cell>
          <cell r="W10">
            <v>0.37567195513776791</v>
          </cell>
          <cell r="X10">
            <v>0.35814332296363971</v>
          </cell>
          <cell r="Y10">
            <v>0.22500678374180147</v>
          </cell>
          <cell r="Z10">
            <v>0.19758827140517524</v>
          </cell>
          <cell r="AA10">
            <v>0.43624971338260493</v>
          </cell>
          <cell r="AB10">
            <v>0.6149618808145032</v>
          </cell>
          <cell r="AC10">
            <v>0.3737048039182792</v>
          </cell>
          <cell r="AD10">
            <v>0.38225644129483605</v>
          </cell>
          <cell r="AE10">
            <v>0</v>
          </cell>
          <cell r="AF10">
            <v>12.773852007141077</v>
          </cell>
          <cell r="AG10">
            <v>26.887792205896105</v>
          </cell>
          <cell r="AH10">
            <v>14.228899859032607</v>
          </cell>
          <cell r="AI10">
            <v>18.773832271761947</v>
          </cell>
          <cell r="AJ10">
            <v>13.476267712913424</v>
          </cell>
          <cell r="AK10">
            <v>29.191669926737365</v>
          </cell>
          <cell r="AL10">
            <v>15.534752534312481</v>
          </cell>
          <cell r="AM10">
            <v>20.20949582454006</v>
          </cell>
          <cell r="AN10">
            <v>14.826034838799689</v>
          </cell>
          <cell r="AO10">
            <v>29.627432956586041</v>
          </cell>
          <cell r="AP10">
            <v>16.156355127549116</v>
          </cell>
          <cell r="AQ10">
            <v>20.705704096224974</v>
          </cell>
          <cell r="AR10">
            <v>15.090807273256623</v>
          </cell>
          <cell r="AS10">
            <v>31.548686903258666</v>
          </cell>
          <cell r="AT10">
            <v>18.010415021314095</v>
          </cell>
          <cell r="AU10">
            <v>24.297202926987161</v>
          </cell>
          <cell r="AV10">
            <v>17.243939605960712</v>
          </cell>
          <cell r="AW10">
            <v>30.733412719256023</v>
          </cell>
          <cell r="AX10">
            <v>17.693349756122394</v>
          </cell>
          <cell r="AY10">
            <v>27.767214824204917</v>
          </cell>
          <cell r="AZ10">
            <v>10.528774878029015</v>
          </cell>
          <cell r="BA10">
            <v>25.544939533500859</v>
          </cell>
          <cell r="BB10">
            <v>17.304218488760423</v>
          </cell>
          <cell r="BC10">
            <v>29.300639392120868</v>
          </cell>
          <cell r="BD10">
            <v>17.192227897951707</v>
          </cell>
          <cell r="BE10">
            <v>24.491696639031915</v>
          </cell>
          <cell r="BF10">
            <v>16.208128863431238</v>
          </cell>
          <cell r="BG10">
            <v>29.436533742310555</v>
          </cell>
          <cell r="BH10">
            <v>18.4945055341902</v>
          </cell>
          <cell r="BI10">
            <v>26.0414702891993</v>
          </cell>
          <cell r="BJ10">
            <v>17.741826681559257</v>
          </cell>
          <cell r="BK10">
            <v>30.768132925791335</v>
          </cell>
          <cell r="BL10">
            <v>18.999919817281391</v>
          </cell>
          <cell r="BM10">
            <v>26.275452771512079</v>
          </cell>
          <cell r="BN10">
            <v>18.163204320779265</v>
          </cell>
          <cell r="BO10">
            <v>30.539056268057607</v>
          </cell>
          <cell r="BP10">
            <v>19.583718950896184</v>
          </cell>
          <cell r="BQ10">
            <v>26.759441626017249</v>
          </cell>
          <cell r="BR10">
            <v>19.017548620749363</v>
          </cell>
          <cell r="BS10">
            <v>33.728303196508854</v>
          </cell>
          <cell r="BT10">
            <v>21.649625335399776</v>
          </cell>
          <cell r="BU10">
            <v>29.134981008098009</v>
          </cell>
          <cell r="BV10">
            <v>20.047799752578406</v>
          </cell>
          <cell r="BW10">
            <v>31.250643160261706</v>
          </cell>
          <cell r="BX10">
            <v>20.666151474133692</v>
          </cell>
          <cell r="BY10">
            <v>35.399471992668474</v>
          </cell>
          <cell r="BZ10">
            <v>21.139271390928737</v>
          </cell>
          <cell r="CA10">
            <v>25.974729152797018</v>
          </cell>
          <cell r="CB10">
            <v>20.529998301472219</v>
          </cell>
          <cell r="CC10">
            <v>35.626633825942669</v>
          </cell>
          <cell r="CD10">
            <v>21.520138722651406</v>
          </cell>
          <cell r="CE10">
            <v>24.463403993999165</v>
          </cell>
          <cell r="CF10">
            <v>25.263403993999166</v>
          </cell>
          <cell r="CH10">
            <v>1</v>
          </cell>
          <cell r="CI10">
            <v>46</v>
          </cell>
          <cell r="CJ10">
            <v>1</v>
          </cell>
          <cell r="CK10">
            <v>1</v>
          </cell>
          <cell r="CL10">
            <v>80</v>
          </cell>
          <cell r="CM10">
            <v>79</v>
          </cell>
          <cell r="CN10">
            <v>88</v>
          </cell>
          <cell r="CO10">
            <v>100</v>
          </cell>
          <cell r="CP10">
            <v>96</v>
          </cell>
          <cell r="CQ10">
            <v>96</v>
          </cell>
          <cell r="CR10">
            <v>98</v>
          </cell>
          <cell r="CS10">
            <v>86</v>
          </cell>
          <cell r="CT10">
            <v>119</v>
          </cell>
          <cell r="CU10">
            <v>118</v>
          </cell>
          <cell r="CV10">
            <v>113</v>
          </cell>
          <cell r="CW10">
            <v>113</v>
          </cell>
          <cell r="CX10">
            <v>1186</v>
          </cell>
        </row>
        <row r="11">
          <cell r="F11" t="str">
            <v>EPC</v>
          </cell>
          <cell r="G11" t="str">
            <v>PC</v>
          </cell>
          <cell r="H11">
            <v>11</v>
          </cell>
          <cell r="I11" t="str">
            <v>A</v>
          </cell>
          <cell r="J11" t="str">
            <v>11A</v>
          </cell>
          <cell r="K11">
            <v>21.6</v>
          </cell>
          <cell r="L11">
            <v>14.4</v>
          </cell>
          <cell r="M11">
            <v>20</v>
          </cell>
          <cell r="N11">
            <v>7.2</v>
          </cell>
          <cell r="O11">
            <v>50.400000000000006</v>
          </cell>
          <cell r="P11">
            <v>48.800000000000004</v>
          </cell>
          <cell r="Q11">
            <v>36</v>
          </cell>
          <cell r="R11">
            <v>7.2</v>
          </cell>
          <cell r="S11">
            <v>63.2</v>
          </cell>
          <cell r="T11">
            <v>44</v>
          </cell>
          <cell r="U11">
            <v>52</v>
          </cell>
          <cell r="V11">
            <v>29.126289992283901</v>
          </cell>
          <cell r="W11">
            <v>62.094896218995352</v>
          </cell>
          <cell r="X11">
            <v>59.197584932305681</v>
          </cell>
          <cell r="Y11">
            <v>37.191418454149208</v>
          </cell>
          <cell r="Z11">
            <v>32.659406802127741</v>
          </cell>
          <cell r="AA11">
            <v>72.107806578548505</v>
          </cell>
          <cell r="AB11">
            <v>101.64717819782699</v>
          </cell>
          <cell r="AC11">
            <v>61.769745381540829</v>
          </cell>
          <cell r="AD11">
            <v>63.183247316240866</v>
          </cell>
          <cell r="AE11">
            <v>12</v>
          </cell>
          <cell r="AF11">
            <v>31.290081456071022</v>
          </cell>
          <cell r="AG11">
            <v>65.862764640303453</v>
          </cell>
          <cell r="AH11">
            <v>34.854281650555428</v>
          </cell>
          <cell r="AI11">
            <v>45.987282512561407</v>
          </cell>
          <cell r="AJ11">
            <v>33.010677924337095</v>
          </cell>
          <cell r="AK11">
            <v>67.87271102309721</v>
          </cell>
          <cell r="AL11">
            <v>36.119405714812501</v>
          </cell>
          <cell r="AM11">
            <v>46.988516705758855</v>
          </cell>
          <cell r="AN11">
            <v>34.471586612129492</v>
          </cell>
          <cell r="AO11">
            <v>69.104420245236909</v>
          </cell>
          <cell r="AP11">
            <v>37.683843753910345</v>
          </cell>
          <cell r="AQ11">
            <v>48.294959588153631</v>
          </cell>
          <cell r="AR11">
            <v>35.198509745313068</v>
          </cell>
          <cell r="AS11">
            <v>68.938911721739458</v>
          </cell>
          <cell r="AT11">
            <v>39.355628810592933</v>
          </cell>
          <cell r="AU11">
            <v>53.09326289252769</v>
          </cell>
          <cell r="AV11">
            <v>37.680757803822992</v>
          </cell>
          <cell r="AW11">
            <v>67.157407623888531</v>
          </cell>
          <cell r="AX11">
            <v>44.79001229028205</v>
          </cell>
          <cell r="AY11">
            <v>70.291601668739261</v>
          </cell>
          <cell r="AZ11">
            <v>26.653175497497372</v>
          </cell>
          <cell r="BA11">
            <v>64.666000018685253</v>
          </cell>
          <cell r="BB11">
            <v>40.133491945054971</v>
          </cell>
          <cell r="BC11">
            <v>67.956664774687582</v>
          </cell>
          <cell r="BD11">
            <v>39.873753345645639</v>
          </cell>
          <cell r="BE11">
            <v>56.803334425172821</v>
          </cell>
          <cell r="BF11">
            <v>39.480720530250572</v>
          </cell>
          <cell r="BG11">
            <v>71.703252846264888</v>
          </cell>
          <cell r="BH11">
            <v>45.050012280440285</v>
          </cell>
          <cell r="BI11">
            <v>63.433356147875919</v>
          </cell>
          <cell r="BJ11">
            <v>43.216592539016716</v>
          </cell>
          <cell r="BK11">
            <v>71.360207093067245</v>
          </cell>
          <cell r="BL11">
            <v>44.06631420187162</v>
          </cell>
          <cell r="BM11">
            <v>60.940381262701706</v>
          </cell>
          <cell r="BN11">
            <v>42.125728750931884</v>
          </cell>
          <cell r="BO11">
            <v>70.828912010083386</v>
          </cell>
          <cell r="BP11">
            <v>45.420313392397198</v>
          </cell>
          <cell r="BQ11">
            <v>62.062891522636079</v>
          </cell>
          <cell r="BR11">
            <v>44.107200500345158</v>
          </cell>
          <cell r="BS11">
            <v>73.8405145691938</v>
          </cell>
          <cell r="BT11">
            <v>47.396972971994757</v>
          </cell>
          <cell r="BU11">
            <v>63.784471370155565</v>
          </cell>
          <cell r="BV11">
            <v>43.890137048571496</v>
          </cell>
          <cell r="BW11">
            <v>68.416236598905812</v>
          </cell>
          <cell r="BX11">
            <v>47.930787759132372</v>
          </cell>
          <cell r="BY11">
            <v>82.101623081085492</v>
          </cell>
          <cell r="BZ11">
            <v>49.028089806148955</v>
          </cell>
          <cell r="CA11">
            <v>60.242916136655822</v>
          </cell>
          <cell r="CB11">
            <v>47.615009137760239</v>
          </cell>
          <cell r="CC11">
            <v>82.628477131839375</v>
          </cell>
          <cell r="CD11">
            <v>49.911431402867393</v>
          </cell>
          <cell r="CE11">
            <v>56.737715591114323</v>
          </cell>
          <cell r="CF11">
            <v>57.537715591114321</v>
          </cell>
          <cell r="CH11">
            <v>144</v>
          </cell>
          <cell r="CI11">
            <v>215</v>
          </cell>
          <cell r="CJ11">
            <v>216</v>
          </cell>
          <cell r="CK11">
            <v>259</v>
          </cell>
          <cell r="CL11">
            <v>197</v>
          </cell>
          <cell r="CM11">
            <v>185</v>
          </cell>
          <cell r="CN11">
            <v>205</v>
          </cell>
          <cell r="CO11">
            <v>218</v>
          </cell>
          <cell r="CP11">
            <v>236</v>
          </cell>
          <cell r="CQ11">
            <v>223</v>
          </cell>
          <cell r="CR11">
            <v>238</v>
          </cell>
          <cell r="CS11">
            <v>201</v>
          </cell>
          <cell r="CT11">
            <v>275</v>
          </cell>
          <cell r="CU11">
            <v>257</v>
          </cell>
          <cell r="CV11">
            <v>260</v>
          </cell>
          <cell r="CW11">
            <v>262</v>
          </cell>
          <cell r="CX11">
            <v>2757</v>
          </cell>
        </row>
        <row r="12">
          <cell r="F12" t="str">
            <v>EPC</v>
          </cell>
          <cell r="G12" t="str">
            <v>PC</v>
          </cell>
          <cell r="H12">
            <v>11</v>
          </cell>
          <cell r="I12" t="str">
            <v>C</v>
          </cell>
          <cell r="J12" t="str">
            <v>11C</v>
          </cell>
          <cell r="K12">
            <v>3.2</v>
          </cell>
          <cell r="L12">
            <v>1.6</v>
          </cell>
          <cell r="M12">
            <v>4.8000000000000007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1.2791542733613941</v>
          </cell>
          <cell r="AG12">
            <v>2.6925029569935375</v>
          </cell>
          <cell r="AH12">
            <v>1.4248605706201902</v>
          </cell>
          <cell r="AI12">
            <v>1.8799832473688625</v>
          </cell>
          <cell r="AJ12">
            <v>1.3494931226930258</v>
          </cell>
          <cell r="AK12">
            <v>2.7746705764159234</v>
          </cell>
          <cell r="AL12">
            <v>1.4765794789074294</v>
          </cell>
          <cell r="AM12">
            <v>1.9209142049524059</v>
          </cell>
          <cell r="AN12">
            <v>1.4092158048983752</v>
          </cell>
          <cell r="AO12">
            <v>2.8250234691449054</v>
          </cell>
          <cell r="AP12">
            <v>1.5405344930843852</v>
          </cell>
          <cell r="AQ12">
            <v>1.9743222473144564</v>
          </cell>
          <cell r="AR12">
            <v>1.4389327883304084</v>
          </cell>
          <cell r="AS12">
            <v>2.8182573974296008</v>
          </cell>
          <cell r="AT12">
            <v>1.6088779073512833</v>
          </cell>
          <cell r="AU12">
            <v>2.1704793006379242</v>
          </cell>
          <cell r="AV12">
            <v>1.5404083378921349</v>
          </cell>
          <cell r="AW12">
            <v>2.7454286135551915</v>
          </cell>
          <cell r="AX12">
            <v>1.8310382382819708</v>
          </cell>
          <cell r="AY12">
            <v>2.8735560430616682</v>
          </cell>
          <cell r="AZ12">
            <v>1.0895952247404586</v>
          </cell>
          <cell r="BA12">
            <v>2.6435786171160638</v>
          </cell>
          <cell r="BB12">
            <v>1.6406773436657691</v>
          </cell>
          <cell r="BC12">
            <v>2.7781026480218194</v>
          </cell>
          <cell r="BD12">
            <v>1.6300590990358277</v>
          </cell>
          <cell r="BE12">
            <v>2.3221488915951154</v>
          </cell>
          <cell r="BF12">
            <v>1.6139917197901177</v>
          </cell>
          <cell r="BG12">
            <v>2.9312650534636595</v>
          </cell>
          <cell r="BH12">
            <v>1.8416671686972443</v>
          </cell>
          <cell r="BI12">
            <v>2.5931875154792046</v>
          </cell>
          <cell r="BJ12">
            <v>1.7667160471925074</v>
          </cell>
          <cell r="BK12">
            <v>2.9172411704713022</v>
          </cell>
          <cell r="BL12">
            <v>1.8014530963029278</v>
          </cell>
          <cell r="BM12">
            <v>2.4912734478462961</v>
          </cell>
          <cell r="BN12">
            <v>1.7221209866733158</v>
          </cell>
          <cell r="BO12">
            <v>2.8955215601606419</v>
          </cell>
          <cell r="BP12">
            <v>1.8568052644690678</v>
          </cell>
          <cell r="BQ12">
            <v>2.5371622320574496</v>
          </cell>
          <cell r="BR12">
            <v>1.8031245487562484</v>
          </cell>
          <cell r="BS12">
            <v>3.0186373880488033</v>
          </cell>
          <cell r="BT12">
            <v>1.9376121026287163</v>
          </cell>
          <cell r="BU12">
            <v>2.6075412824277437</v>
          </cell>
          <cell r="BV12">
            <v>1.7942508856334261</v>
          </cell>
          <cell r="BW12">
            <v>2.7968901754269675</v>
          </cell>
          <cell r="BX12">
            <v>1.9594347197129587</v>
          </cell>
          <cell r="BY12">
            <v>3.35635566054752</v>
          </cell>
          <cell r="BZ12">
            <v>2.0042929794966553</v>
          </cell>
          <cell r="CA12">
            <v>2.4627607225676909</v>
          </cell>
          <cell r="CB12">
            <v>1.9465255307889409</v>
          </cell>
          <cell r="CC12">
            <v>3.3778937192261385</v>
          </cell>
          <cell r="CD12">
            <v>2.0404044284191074</v>
          </cell>
          <cell r="CE12">
            <v>2.3194663606430383</v>
          </cell>
          <cell r="CF12">
            <v>3.1194663606430382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8</v>
          </cell>
          <cell r="CM12">
            <v>8</v>
          </cell>
          <cell r="CN12">
            <v>8</v>
          </cell>
          <cell r="CO12">
            <v>9</v>
          </cell>
          <cell r="CP12">
            <v>10</v>
          </cell>
          <cell r="CQ12">
            <v>9</v>
          </cell>
          <cell r="CR12">
            <v>10</v>
          </cell>
          <cell r="CS12">
            <v>8</v>
          </cell>
          <cell r="CT12">
            <v>11</v>
          </cell>
          <cell r="CU12">
            <v>11</v>
          </cell>
          <cell r="CV12">
            <v>11</v>
          </cell>
          <cell r="CW12">
            <v>11</v>
          </cell>
          <cell r="CX12">
            <v>114</v>
          </cell>
        </row>
        <row r="13">
          <cell r="F13" t="str">
            <v>EPC</v>
          </cell>
          <cell r="G13" t="str">
            <v>PC</v>
          </cell>
          <cell r="H13">
            <v>55</v>
          </cell>
          <cell r="I13" t="str">
            <v>B</v>
          </cell>
          <cell r="J13" t="str">
            <v>55B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0.8</v>
          </cell>
          <cell r="T13">
            <v>11.200000000000001</v>
          </cell>
          <cell r="U13">
            <v>5.6000000000000005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1.0771589535630202</v>
          </cell>
          <cell r="AG13">
            <v>2.2673212512507468</v>
          </cell>
          <cell r="AH13">
            <v>1.1998563059866594</v>
          </cell>
          <cell r="AI13">
            <v>1.5831091132818551</v>
          </cell>
          <cell r="AJ13">
            <v>1.1363903714761912</v>
          </cell>
          <cell r="AK13">
            <v>2.7672312136788824</v>
          </cell>
          <cell r="AL13">
            <v>1.4726205187169721</v>
          </cell>
          <cell r="AM13">
            <v>1.915763907948199</v>
          </cell>
          <cell r="AN13">
            <v>1.4054374581510105</v>
          </cell>
          <cell r="AO13">
            <v>2.8406557032220157</v>
          </cell>
          <cell r="AP13">
            <v>1.5490590225485765</v>
          </cell>
          <cell r="AQ13">
            <v>1.9852471362050286</v>
          </cell>
          <cell r="AR13">
            <v>1.4468951059585939</v>
          </cell>
          <cell r="AS13">
            <v>2.3419551419330982</v>
          </cell>
          <cell r="AT13">
            <v>1.3369679757783808</v>
          </cell>
          <cell r="AU13">
            <v>1.8036553947217371</v>
          </cell>
          <cell r="AV13">
            <v>1.2800701706286282</v>
          </cell>
          <cell r="AW13">
            <v>2.2814348555210167</v>
          </cell>
          <cell r="AX13">
            <v>5.2305272101077627</v>
          </cell>
          <cell r="AY13">
            <v>8.2085741077183734</v>
          </cell>
          <cell r="AZ13">
            <v>3.1125278281221833</v>
          </cell>
          <cell r="BA13">
            <v>7.5516226803971769</v>
          </cell>
          <cell r="BB13">
            <v>1.6256538479051685</v>
          </cell>
          <cell r="BC13">
            <v>2.7526638781648431</v>
          </cell>
          <cell r="BD13">
            <v>1.615132833333166</v>
          </cell>
          <cell r="BE13">
            <v>2.300885238407576</v>
          </cell>
          <cell r="BF13">
            <v>1.3424530041517899</v>
          </cell>
          <cell r="BG13">
            <v>2.4381076611094148</v>
          </cell>
          <cell r="BH13">
            <v>1.5318242299203613</v>
          </cell>
          <cell r="BI13">
            <v>2.1569084449433671</v>
          </cell>
          <cell r="BJ13">
            <v>1.4694829198660171</v>
          </cell>
          <cell r="BK13">
            <v>2.8905283249953593</v>
          </cell>
          <cell r="BL13">
            <v>1.7849573952684037</v>
          </cell>
          <cell r="BM13">
            <v>2.4684611403400618</v>
          </cell>
          <cell r="BN13">
            <v>1.7063517207403074</v>
          </cell>
          <cell r="BO13">
            <v>2.8690075986850685</v>
          </cell>
          <cell r="BP13">
            <v>1.8398027099285852</v>
          </cell>
          <cell r="BQ13">
            <v>2.5139297261753941</v>
          </cell>
          <cell r="BR13">
            <v>1.7866135424217864</v>
          </cell>
          <cell r="BS13">
            <v>2.286090493824728</v>
          </cell>
          <cell r="BT13">
            <v>1.4674026850911177</v>
          </cell>
          <cell r="BU13">
            <v>1.9747570084483532</v>
          </cell>
          <cell r="BV13">
            <v>1.3588316070763711</v>
          </cell>
          <cell r="BW13">
            <v>2.1181557174206689</v>
          </cell>
          <cell r="BX13">
            <v>1.9414923989279296</v>
          </cell>
          <cell r="BY13">
            <v>3.3256218936481492</v>
          </cell>
          <cell r="BZ13">
            <v>1.9859398967307347</v>
          </cell>
          <cell r="CA13">
            <v>2.4402095028426709</v>
          </cell>
          <cell r="CB13">
            <v>1.9287014179780884</v>
          </cell>
          <cell r="CC13">
            <v>3.3469627307740355</v>
          </cell>
          <cell r="CD13">
            <v>2.0217206772241441</v>
          </cell>
          <cell r="CE13">
            <v>2.2982272710862102</v>
          </cell>
          <cell r="CF13">
            <v>3.0982272710862104</v>
          </cell>
          <cell r="CH13">
            <v>0</v>
          </cell>
          <cell r="CI13">
            <v>18</v>
          </cell>
          <cell r="CJ13">
            <v>0</v>
          </cell>
          <cell r="CK13">
            <v>0</v>
          </cell>
          <cell r="CL13">
            <v>7</v>
          </cell>
          <cell r="CM13">
            <v>7</v>
          </cell>
          <cell r="CN13">
            <v>8</v>
          </cell>
          <cell r="CO13">
            <v>7</v>
          </cell>
          <cell r="CP13">
            <v>24</v>
          </cell>
          <cell r="CQ13">
            <v>10</v>
          </cell>
          <cell r="CR13">
            <v>8</v>
          </cell>
          <cell r="CS13">
            <v>8</v>
          </cell>
          <cell r="CT13">
            <v>11</v>
          </cell>
          <cell r="CU13">
            <v>8</v>
          </cell>
          <cell r="CV13">
            <v>10</v>
          </cell>
          <cell r="CW13">
            <v>11</v>
          </cell>
          <cell r="CX13">
            <v>119</v>
          </cell>
        </row>
        <row r="14">
          <cell r="F14" t="str">
            <v>EPC</v>
          </cell>
          <cell r="G14" t="str">
            <v>PC</v>
          </cell>
          <cell r="H14">
            <v>32</v>
          </cell>
          <cell r="I14" t="str">
            <v>A</v>
          </cell>
          <cell r="J14" t="str">
            <v>32A</v>
          </cell>
          <cell r="K14">
            <v>33.6</v>
          </cell>
          <cell r="L14">
            <v>44.800000000000004</v>
          </cell>
          <cell r="M14">
            <v>77.600000000000009</v>
          </cell>
          <cell r="N14">
            <v>18.400000000000002</v>
          </cell>
          <cell r="O14">
            <v>77.600000000000009</v>
          </cell>
          <cell r="P14">
            <v>101.60000000000001</v>
          </cell>
          <cell r="Q14">
            <v>52</v>
          </cell>
          <cell r="R14">
            <v>19.200000000000003</v>
          </cell>
          <cell r="S14">
            <v>95.2</v>
          </cell>
          <cell r="T14">
            <v>63.2</v>
          </cell>
          <cell r="U14">
            <v>210.4</v>
          </cell>
          <cell r="V14">
            <v>50.440843547832372</v>
          </cell>
          <cell r="W14">
            <v>107.5358017149108</v>
          </cell>
          <cell r="X14">
            <v>102.51824454027583</v>
          </cell>
          <cell r="Y14">
            <v>64.408014891861768</v>
          </cell>
          <cell r="Z14">
            <v>56.559487298504422</v>
          </cell>
          <cell r="AA14">
            <v>124.87613737175178</v>
          </cell>
          <cell r="AB14">
            <v>176.03235475281997</v>
          </cell>
          <cell r="AC14">
            <v>106.97270622537765</v>
          </cell>
          <cell r="AD14">
            <v>109.42060569907137</v>
          </cell>
          <cell r="AE14">
            <v>20</v>
          </cell>
          <cell r="AF14">
            <v>30.265085234981157</v>
          </cell>
          <cell r="AG14">
            <v>63.705241178384057</v>
          </cell>
          <cell r="AH14">
            <v>33.712529845569641</v>
          </cell>
          <cell r="AI14">
            <v>44.48083738362353</v>
          </cell>
          <cell r="AJ14">
            <v>31.929318638789585</v>
          </cell>
          <cell r="AK14">
            <v>64.749624973046409</v>
          </cell>
          <cell r="AL14">
            <v>34.457412103187515</v>
          </cell>
          <cell r="AM14">
            <v>44.82639324223026</v>
          </cell>
          <cell r="AN14">
            <v>32.885415533228226</v>
          </cell>
          <cell r="AO14">
            <v>66.467662894219885</v>
          </cell>
          <cell r="AP14">
            <v>36.245974053533992</v>
          </cell>
          <cell r="AQ14">
            <v>46.452210755890448</v>
          </cell>
          <cell r="AR14">
            <v>33.855470776366708</v>
          </cell>
          <cell r="AS14">
            <v>54.798715912960432</v>
          </cell>
          <cell r="AT14">
            <v>31.283318359775038</v>
          </cell>
          <cell r="AU14">
            <v>42.203199288715687</v>
          </cell>
          <cell r="AV14">
            <v>29.951983440226293</v>
          </cell>
          <cell r="AW14">
            <v>53.382619625424695</v>
          </cell>
          <cell r="AX14">
            <v>43.484226081704143</v>
          </cell>
          <cell r="AY14">
            <v>68.242354540986057</v>
          </cell>
          <cell r="AZ14">
            <v>25.876141797352798</v>
          </cell>
          <cell r="BA14">
            <v>62.780758942146875</v>
          </cell>
          <cell r="BB14">
            <v>38.038193725023596</v>
          </cell>
          <cell r="BC14">
            <v>64.40876819652263</v>
          </cell>
          <cell r="BD14">
            <v>37.792015615834281</v>
          </cell>
          <cell r="BE14">
            <v>53.837733383632354</v>
          </cell>
          <cell r="BF14">
            <v>37.719089146700732</v>
          </cell>
          <cell r="BG14">
            <v>68.503850737587427</v>
          </cell>
          <cell r="BH14">
            <v>43.039878868571023</v>
          </cell>
          <cell r="BI14">
            <v>60.602957172042352</v>
          </cell>
          <cell r="BJ14">
            <v>41.288266391866372</v>
          </cell>
          <cell r="BK14">
            <v>67.634617625101768</v>
          </cell>
          <cell r="BL14">
            <v>41.76569032800257</v>
          </cell>
          <cell r="BM14">
            <v>57.758792365264519</v>
          </cell>
          <cell r="BN14">
            <v>39.92641939130295</v>
          </cell>
          <cell r="BO14">
            <v>67.131060513267101</v>
          </cell>
          <cell r="BP14">
            <v>43.048999629452055</v>
          </cell>
          <cell r="BQ14">
            <v>58.822698361387815</v>
          </cell>
          <cell r="BR14">
            <v>41.804442025566409</v>
          </cell>
          <cell r="BS14">
            <v>68.398389433216821</v>
          </cell>
          <cell r="BT14">
            <v>43.903765218974485</v>
          </cell>
          <cell r="BU14">
            <v>59.083487405542911</v>
          </cell>
          <cell r="BV14">
            <v>40.655386865056983</v>
          </cell>
          <cell r="BW14">
            <v>63.373886568219689</v>
          </cell>
          <cell r="BX14">
            <v>45.42840659544234</v>
          </cell>
          <cell r="BY14">
            <v>77.815243392545057</v>
          </cell>
          <cell r="BZ14">
            <v>46.468420454600803</v>
          </cell>
          <cell r="CA14">
            <v>57.097740652712247</v>
          </cell>
          <cell r="CB14">
            <v>45.129114214145972</v>
          </cell>
          <cell r="CC14">
            <v>78.314591330542243</v>
          </cell>
          <cell r="CD14">
            <v>47.30564435795187</v>
          </cell>
          <cell r="CE14">
            <v>53.775540392169141</v>
          </cell>
          <cell r="CF14">
            <v>54.575540392169138</v>
          </cell>
          <cell r="CH14">
            <v>256</v>
          </cell>
          <cell r="CI14">
            <v>465</v>
          </cell>
          <cell r="CJ14">
            <v>374</v>
          </cell>
          <cell r="CK14">
            <v>448</v>
          </cell>
          <cell r="CL14">
            <v>190</v>
          </cell>
          <cell r="CM14">
            <v>177</v>
          </cell>
          <cell r="CN14">
            <v>197</v>
          </cell>
          <cell r="CO14">
            <v>173</v>
          </cell>
          <cell r="CP14">
            <v>221</v>
          </cell>
          <cell r="CQ14">
            <v>212</v>
          </cell>
          <cell r="CR14">
            <v>228</v>
          </cell>
          <cell r="CS14">
            <v>191</v>
          </cell>
          <cell r="CT14">
            <v>261</v>
          </cell>
          <cell r="CU14">
            <v>238</v>
          </cell>
          <cell r="CV14">
            <v>246</v>
          </cell>
          <cell r="CW14">
            <v>248</v>
          </cell>
          <cell r="CX14">
            <v>2582</v>
          </cell>
        </row>
        <row r="15">
          <cell r="F15" t="str">
            <v>EPC</v>
          </cell>
          <cell r="G15" t="str">
            <v>PC</v>
          </cell>
          <cell r="H15">
            <v>33</v>
          </cell>
          <cell r="I15" t="str">
            <v>A</v>
          </cell>
          <cell r="J15" t="str">
            <v>33A</v>
          </cell>
          <cell r="K15">
            <v>8</v>
          </cell>
          <cell r="L15">
            <v>24</v>
          </cell>
          <cell r="M15">
            <v>10.4</v>
          </cell>
          <cell r="N15">
            <v>2.4000000000000004</v>
          </cell>
          <cell r="O15">
            <v>16</v>
          </cell>
          <cell r="P15">
            <v>10.4</v>
          </cell>
          <cell r="Q15">
            <v>29.6</v>
          </cell>
          <cell r="R15">
            <v>5.6000000000000005</v>
          </cell>
          <cell r="S15">
            <v>20</v>
          </cell>
          <cell r="T15">
            <v>23.200000000000003</v>
          </cell>
          <cell r="U15">
            <v>40.800000000000004</v>
          </cell>
          <cell r="V15">
            <v>11.964097517573657</v>
          </cell>
          <cell r="W15">
            <v>25.506488945364715</v>
          </cell>
          <cell r="X15">
            <v>24.316371193261542</v>
          </cell>
          <cell r="Y15">
            <v>15.276980258048944</v>
          </cell>
          <cell r="Z15">
            <v>13.415382733272217</v>
          </cell>
          <cell r="AA15">
            <v>29.619454791964252</v>
          </cell>
          <cell r="AB15">
            <v>41.753232308926449</v>
          </cell>
          <cell r="AC15">
            <v>25.372927948469567</v>
          </cell>
          <cell r="AD15">
            <v>25.953546866722128</v>
          </cell>
          <cell r="AE15">
            <v>4.8000000000000007</v>
          </cell>
          <cell r="AF15">
            <v>11.432881116908865</v>
          </cell>
          <cell r="AG15">
            <v>24.065170914326206</v>
          </cell>
          <cell r="AH15">
            <v>12.735181245389269</v>
          </cell>
          <cell r="AI15">
            <v>16.802996649080477</v>
          </cell>
          <cell r="AJ15">
            <v>12.061558766709055</v>
          </cell>
          <cell r="AK15">
            <v>23.72410289932969</v>
          </cell>
          <cell r="AL15">
            <v>12.625110812933992</v>
          </cell>
          <cell r="AM15">
            <v>16.424279929454126</v>
          </cell>
          <cell r="AN15">
            <v>12.04913514668678</v>
          </cell>
          <cell r="AO15">
            <v>24.353587756482714</v>
          </cell>
          <cell r="AP15">
            <v>13.280435500443904</v>
          </cell>
          <cell r="AQ15">
            <v>17.019975456735757</v>
          </cell>
          <cell r="AR15">
            <v>12.404560995343536</v>
          </cell>
          <cell r="AS15">
            <v>20.078114361455931</v>
          </cell>
          <cell r="AT15">
            <v>11.462130693555963</v>
          </cell>
          <cell r="AU15">
            <v>15.463148134420795</v>
          </cell>
          <cell r="AV15">
            <v>10.974332862479827</v>
          </cell>
          <cell r="AW15">
            <v>19.559260174194751</v>
          </cell>
          <cell r="AX15">
            <v>16.112631663453275</v>
          </cell>
          <cell r="AY15">
            <v>25.286500914140323</v>
          </cell>
          <cell r="AZ15">
            <v>9.5881375666809134</v>
          </cell>
          <cell r="BA15">
            <v>23.262762972628259</v>
          </cell>
          <cell r="BB15">
            <v>13.937100367959685</v>
          </cell>
          <cell r="BC15">
            <v>23.599213817060097</v>
          </cell>
          <cell r="BD15">
            <v>13.846901315897206</v>
          </cell>
          <cell r="BE15">
            <v>19.72601273276344</v>
          </cell>
          <cell r="BF15">
            <v>14.248691477461335</v>
          </cell>
          <cell r="BG15">
            <v>25.877884547573263</v>
          </cell>
          <cell r="BH15">
            <v>16.258662897198246</v>
          </cell>
          <cell r="BI15">
            <v>22.893258000154155</v>
          </cell>
          <cell r="BJ15">
            <v>15.596977094776911</v>
          </cell>
          <cell r="BK15">
            <v>24.781157091839116</v>
          </cell>
          <cell r="BL15">
            <v>15.302845930235712</v>
          </cell>
          <cell r="BM15">
            <v>21.162679073198703</v>
          </cell>
          <cell r="BN15">
            <v>14.628941595188635</v>
          </cell>
          <cell r="BO15">
            <v>24.59665500797642</v>
          </cell>
          <cell r="BP15">
            <v>15.773047293284968</v>
          </cell>
          <cell r="BQ15">
            <v>21.552491606286736</v>
          </cell>
          <cell r="BR15">
            <v>15.317044456650514</v>
          </cell>
          <cell r="BS15">
            <v>26.42468827266601</v>
          </cell>
          <cell r="BT15">
            <v>16.961558883494817</v>
          </cell>
          <cell r="BU15">
            <v>22.826016075683384</v>
          </cell>
          <cell r="BV15">
            <v>15.706596798784387</v>
          </cell>
          <cell r="BW15">
            <v>24.483547216087448</v>
          </cell>
          <cell r="BX15">
            <v>16.644856137336706</v>
          </cell>
          <cell r="BY15">
            <v>28.511313264742554</v>
          </cell>
          <cell r="BZ15">
            <v>17.02591465036555</v>
          </cell>
          <cell r="CA15">
            <v>20.920471356059082</v>
          </cell>
          <cell r="CB15">
            <v>16.535196146968946</v>
          </cell>
          <cell r="CC15">
            <v>28.694273117692202</v>
          </cell>
          <cell r="CD15">
            <v>17.332671423723657</v>
          </cell>
          <cell r="CE15">
            <v>19.703225374076737</v>
          </cell>
          <cell r="CF15">
            <v>20.503225374076738</v>
          </cell>
          <cell r="CH15">
            <v>62</v>
          </cell>
          <cell r="CI15">
            <v>107</v>
          </cell>
          <cell r="CJ15">
            <v>89</v>
          </cell>
          <cell r="CK15">
            <v>106</v>
          </cell>
          <cell r="CL15">
            <v>72</v>
          </cell>
          <cell r="CM15">
            <v>65</v>
          </cell>
          <cell r="CN15">
            <v>72</v>
          </cell>
          <cell r="CO15">
            <v>64</v>
          </cell>
          <cell r="CP15">
            <v>82</v>
          </cell>
          <cell r="CQ15">
            <v>78</v>
          </cell>
          <cell r="CR15">
            <v>86</v>
          </cell>
          <cell r="CS15">
            <v>70</v>
          </cell>
          <cell r="CT15">
            <v>96</v>
          </cell>
          <cell r="CU15">
            <v>92</v>
          </cell>
          <cell r="CV15">
            <v>91</v>
          </cell>
          <cell r="CW15">
            <v>91</v>
          </cell>
          <cell r="CX15">
            <v>959</v>
          </cell>
        </row>
        <row r="16">
          <cell r="F16" t="str">
            <v>EPC</v>
          </cell>
          <cell r="G16" t="str">
            <v>PC</v>
          </cell>
          <cell r="H16">
            <v>34</v>
          </cell>
          <cell r="I16" t="str">
            <v>A</v>
          </cell>
          <cell r="J16" t="str">
            <v>34A</v>
          </cell>
          <cell r="K16">
            <v>34.4</v>
          </cell>
          <cell r="L16">
            <v>85.600000000000009</v>
          </cell>
          <cell r="M16">
            <v>37.6</v>
          </cell>
          <cell r="N16">
            <v>5.6000000000000005</v>
          </cell>
          <cell r="O16">
            <v>58.400000000000006</v>
          </cell>
          <cell r="P16">
            <v>37.6</v>
          </cell>
          <cell r="Q16">
            <v>74.400000000000006</v>
          </cell>
          <cell r="R16">
            <v>17.600000000000001</v>
          </cell>
          <cell r="S16">
            <v>71.2</v>
          </cell>
          <cell r="T16">
            <v>67.2</v>
          </cell>
          <cell r="U16">
            <v>84</v>
          </cell>
          <cell r="V16">
            <v>37.337407626784618</v>
          </cell>
          <cell r="W16">
            <v>79.600335376929948</v>
          </cell>
          <cell r="X16">
            <v>75.886230608987489</v>
          </cell>
          <cell r="Y16">
            <v>47.676211127773684</v>
          </cell>
          <cell r="Z16">
            <v>41.866560586434886</v>
          </cell>
          <cell r="AA16">
            <v>92.436028344490595</v>
          </cell>
          <cell r="AB16">
            <v>130.30297121569936</v>
          </cell>
          <cell r="AC16">
            <v>79.183519868966314</v>
          </cell>
          <cell r="AD16">
            <v>80.995508211152199</v>
          </cell>
          <cell r="AE16">
            <v>15.200000000000001</v>
          </cell>
          <cell r="AF16">
            <v>43.05547993807221</v>
          </cell>
          <cell r="AG16">
            <v>90.627854248885399</v>
          </cell>
          <cell r="AH16">
            <v>47.959856751035773</v>
          </cell>
          <cell r="AI16">
            <v>63.278982587687644</v>
          </cell>
          <cell r="AJ16">
            <v>45.423038706653614</v>
          </cell>
          <cell r="AK16">
            <v>101.77557380430369</v>
          </cell>
          <cell r="AL16">
            <v>54.161284950655855</v>
          </cell>
          <cell r="AM16">
            <v>70.459587923551453</v>
          </cell>
          <cell r="AN16">
            <v>51.690369435815356</v>
          </cell>
          <cell r="AO16">
            <v>103.27100166958097</v>
          </cell>
          <cell r="AP16">
            <v>56.315475586303592</v>
          </cell>
          <cell r="AQ16">
            <v>72.17293531384955</v>
          </cell>
          <cell r="AR16">
            <v>52.601343673461066</v>
          </cell>
          <cell r="AS16">
            <v>110.47480378763051</v>
          </cell>
          <cell r="AT16">
            <v>63.067508061895026</v>
          </cell>
          <cell r="AU16">
            <v>85.082106085052132</v>
          </cell>
          <cell r="AV16">
            <v>60.383522469123449</v>
          </cell>
          <cell r="AW16">
            <v>107.61993836052112</v>
          </cell>
          <cell r="AX16">
            <v>62.357403668096765</v>
          </cell>
          <cell r="AY16">
            <v>97.861142598651369</v>
          </cell>
          <cell r="AZ16">
            <v>37.106996371480641</v>
          </cell>
          <cell r="BA16">
            <v>90.029085963015177</v>
          </cell>
          <cell r="BB16">
            <v>60.341371856440503</v>
          </cell>
          <cell r="BC16">
            <v>102.17397441784651</v>
          </cell>
          <cell r="BD16">
            <v>59.950850557324877</v>
          </cell>
          <cell r="BE16">
            <v>85.404756952813102</v>
          </cell>
          <cell r="BF16">
            <v>54.684709343537577</v>
          </cell>
          <cell r="BG16">
            <v>99.316108931695155</v>
          </cell>
          <cell r="BH16">
            <v>62.398730174923685</v>
          </cell>
          <cell r="BI16">
            <v>87.86148269441631</v>
          </cell>
          <cell r="BJ16">
            <v>59.859262193643275</v>
          </cell>
          <cell r="BK16">
            <v>107.29125683482754</v>
          </cell>
          <cell r="BL16">
            <v>66.254435453516791</v>
          </cell>
          <cell r="BM16">
            <v>91.624875599668101</v>
          </cell>
          <cell r="BN16">
            <v>63.336732990081373</v>
          </cell>
          <cell r="BO16">
            <v>106.49244585142947</v>
          </cell>
          <cell r="BP16">
            <v>68.290195729763852</v>
          </cell>
          <cell r="BQ16">
            <v>93.312588423164783</v>
          </cell>
          <cell r="BR16">
            <v>66.315908682494808</v>
          </cell>
          <cell r="BS16">
            <v>122.12932009206384</v>
          </cell>
          <cell r="BT16">
            <v>78.392737608394569</v>
          </cell>
          <cell r="BU16">
            <v>105.4970183552699</v>
          </cell>
          <cell r="BV16">
            <v>72.592568290766494</v>
          </cell>
          <cell r="BW16">
            <v>113.15777670065293</v>
          </cell>
          <cell r="BX16">
            <v>72.064735645369026</v>
          </cell>
          <cell r="BY16">
            <v>123.4411542144296</v>
          </cell>
          <cell r="BZ16">
            <v>73.714547501972731</v>
          </cell>
          <cell r="CA16">
            <v>90.576225196028872</v>
          </cell>
          <cell r="CB16">
            <v>71.589957242268284</v>
          </cell>
          <cell r="CC16">
            <v>124.23328803209331</v>
          </cell>
          <cell r="CD16">
            <v>75.042666267138316</v>
          </cell>
          <cell r="CE16">
            <v>85.306097945714214</v>
          </cell>
          <cell r="CF16">
            <v>86.106097945714225</v>
          </cell>
          <cell r="CH16">
            <v>190</v>
          </cell>
          <cell r="CI16">
            <v>294</v>
          </cell>
          <cell r="CJ16">
            <v>277</v>
          </cell>
          <cell r="CK16">
            <v>332</v>
          </cell>
          <cell r="CL16">
            <v>271</v>
          </cell>
          <cell r="CM16">
            <v>275</v>
          </cell>
          <cell r="CN16">
            <v>307</v>
          </cell>
          <cell r="CO16">
            <v>350</v>
          </cell>
          <cell r="CP16">
            <v>339</v>
          </cell>
          <cell r="CQ16">
            <v>334</v>
          </cell>
          <cell r="CR16">
            <v>330</v>
          </cell>
          <cell r="CS16">
            <v>299</v>
          </cell>
          <cell r="CT16">
            <v>415</v>
          </cell>
          <cell r="CU16">
            <v>426</v>
          </cell>
          <cell r="CV16">
            <v>395</v>
          </cell>
          <cell r="CW16">
            <v>394</v>
          </cell>
          <cell r="CX16">
            <v>4135</v>
          </cell>
        </row>
        <row r="17">
          <cell r="F17" t="str">
            <v>EPC</v>
          </cell>
          <cell r="G17" t="str">
            <v>PC</v>
          </cell>
          <cell r="H17">
            <v>31</v>
          </cell>
          <cell r="I17" t="str">
            <v>A</v>
          </cell>
          <cell r="J17" t="str">
            <v>31A</v>
          </cell>
          <cell r="K17">
            <v>12.8</v>
          </cell>
          <cell r="L17">
            <v>28</v>
          </cell>
          <cell r="M17">
            <v>21.6</v>
          </cell>
          <cell r="N17">
            <v>6.4</v>
          </cell>
          <cell r="O17">
            <v>33.6</v>
          </cell>
          <cell r="P17">
            <v>12.8</v>
          </cell>
          <cell r="Q17">
            <v>52</v>
          </cell>
          <cell r="R17">
            <v>8.8000000000000007</v>
          </cell>
          <cell r="S17">
            <v>38.400000000000006</v>
          </cell>
          <cell r="T17">
            <v>28.8</v>
          </cell>
          <cell r="U17">
            <v>64</v>
          </cell>
          <cell r="V17">
            <v>22.147101043880152</v>
          </cell>
          <cell r="W17">
            <v>47.215829452898532</v>
          </cell>
          <cell r="X17">
            <v>45.012766658464706</v>
          </cell>
          <cell r="Y17">
            <v>28.27967800524819</v>
          </cell>
          <cell r="Z17">
            <v>24.833618791529183</v>
          </cell>
          <cell r="AA17">
            <v>54.829464335167621</v>
          </cell>
          <cell r="AB17">
            <v>77.290665133422365</v>
          </cell>
          <cell r="AC17">
            <v>46.968590671250908</v>
          </cell>
          <cell r="AD17">
            <v>48.043391827931522</v>
          </cell>
          <cell r="AE17">
            <v>8.8000000000000007</v>
          </cell>
          <cell r="AF17">
            <v>47.978182949427783</v>
          </cell>
          <cell r="AG17">
            <v>100.98969463866547</v>
          </cell>
          <cell r="AH17">
            <v>53.443296526694603</v>
          </cell>
          <cell r="AI17">
            <v>70.51391850265064</v>
          </cell>
          <cell r="AJ17">
            <v>50.616434059528103</v>
          </cell>
          <cell r="AK17">
            <v>114.12255887149257</v>
          </cell>
          <cell r="AL17">
            <v>60.731904515929493</v>
          </cell>
          <cell r="AM17">
            <v>79.00744913831754</v>
          </cell>
          <cell r="AN17">
            <v>57.961227910842695</v>
          </cell>
          <cell r="AO17">
            <v>115.45899228946051</v>
          </cell>
          <cell r="AP17">
            <v>62.961799114722503</v>
          </cell>
          <cell r="AQ17">
            <v>80.690748101497519</v>
          </cell>
          <cell r="AR17">
            <v>58.809327259564355</v>
          </cell>
          <cell r="AS17">
            <v>130.75309430341082</v>
          </cell>
          <cell r="AT17">
            <v>74.643914688005893</v>
          </cell>
          <cell r="AU17">
            <v>100.69941976866606</v>
          </cell>
          <cell r="AV17">
            <v>71.467267984063511</v>
          </cell>
          <cell r="AW17">
            <v>127.37420178116696</v>
          </cell>
          <cell r="AX17">
            <v>68.202932093236583</v>
          </cell>
          <cell r="AY17">
            <v>107.03487429892978</v>
          </cell>
          <cell r="AZ17">
            <v>40.585492737615027</v>
          </cell>
          <cell r="BA17">
            <v>98.468622411441899</v>
          </cell>
          <cell r="BB17">
            <v>67.817583387722465</v>
          </cell>
          <cell r="BC17">
            <v>114.83318686593208</v>
          </cell>
          <cell r="BD17">
            <v>67.378677046142002</v>
          </cell>
          <cell r="BE17">
            <v>95.986286823828166</v>
          </cell>
          <cell r="BF17">
            <v>61.233759085186193</v>
          </cell>
          <cell r="BG17">
            <v>111.21022239318563</v>
          </cell>
          <cell r="BH17">
            <v>69.87161231395217</v>
          </cell>
          <cell r="BI17">
            <v>98.383788242863588</v>
          </cell>
          <cell r="BJ17">
            <v>67.028017231579369</v>
          </cell>
          <cell r="BK17">
            <v>120.58449341325073</v>
          </cell>
          <cell r="BL17">
            <v>74.463267289733821</v>
          </cell>
          <cell r="BM17">
            <v>102.97706946659292</v>
          </cell>
          <cell r="BN17">
            <v>71.184065574112296</v>
          </cell>
          <cell r="BO17">
            <v>119.68671086686595</v>
          </cell>
          <cell r="BP17">
            <v>76.751255415364426</v>
          </cell>
          <cell r="BQ17">
            <v>104.87388754713507</v>
          </cell>
          <cell r="BR17">
            <v>74.532356965756534</v>
          </cell>
          <cell r="BS17">
            <v>134.44918452902684</v>
          </cell>
          <cell r="BT17">
            <v>86.300649479596331</v>
          </cell>
          <cell r="BU17">
            <v>116.13908992056618</v>
          </cell>
          <cell r="BV17">
            <v>79.915384792152508</v>
          </cell>
          <cell r="BW17">
            <v>124.57263160927994</v>
          </cell>
          <cell r="BX17">
            <v>80.993455544420982</v>
          </cell>
          <cell r="BY17">
            <v>138.73534047801502</v>
          </cell>
          <cell r="BZ17">
            <v>82.847676781310753</v>
          </cell>
          <cell r="CA17">
            <v>101.79849274542443</v>
          </cell>
          <cell r="CB17">
            <v>80.459852761581075</v>
          </cell>
          <cell r="CC17">
            <v>139.625618567175</v>
          </cell>
          <cell r="CD17">
            <v>84.340347602910612</v>
          </cell>
          <cell r="CE17">
            <v>95.875404103813196</v>
          </cell>
          <cell r="CF17">
            <v>96.675404103813193</v>
          </cell>
          <cell r="CH17">
            <v>109</v>
          </cell>
          <cell r="CI17">
            <v>174</v>
          </cell>
          <cell r="CJ17">
            <v>164</v>
          </cell>
          <cell r="CK17">
            <v>197</v>
          </cell>
          <cell r="CL17">
            <v>302</v>
          </cell>
          <cell r="CM17">
            <v>309</v>
          </cell>
          <cell r="CN17">
            <v>343</v>
          </cell>
          <cell r="CO17">
            <v>414</v>
          </cell>
          <cell r="CP17">
            <v>377</v>
          </cell>
          <cell r="CQ17">
            <v>374</v>
          </cell>
          <cell r="CR17">
            <v>369</v>
          </cell>
          <cell r="CS17">
            <v>336</v>
          </cell>
          <cell r="CT17">
            <v>466</v>
          </cell>
          <cell r="CU17">
            <v>469</v>
          </cell>
          <cell r="CV17">
            <v>443</v>
          </cell>
          <cell r="CW17">
            <v>442</v>
          </cell>
          <cell r="CX17">
            <v>4644</v>
          </cell>
        </row>
        <row r="18">
          <cell r="F18" t="str">
            <v>EPC</v>
          </cell>
          <cell r="G18" t="str">
            <v>PC</v>
          </cell>
          <cell r="H18">
            <v>39</v>
          </cell>
          <cell r="I18" t="str">
            <v>A</v>
          </cell>
          <cell r="J18" t="str">
            <v>39A</v>
          </cell>
          <cell r="K18">
            <v>8.8000000000000007</v>
          </cell>
          <cell r="L18">
            <v>37.6</v>
          </cell>
          <cell r="M18">
            <v>10.4</v>
          </cell>
          <cell r="N18">
            <v>4.8000000000000007</v>
          </cell>
          <cell r="O18">
            <v>22.400000000000002</v>
          </cell>
          <cell r="P18">
            <v>8.8000000000000007</v>
          </cell>
          <cell r="Q18">
            <v>42.400000000000006</v>
          </cell>
          <cell r="R18">
            <v>4</v>
          </cell>
          <cell r="S18">
            <v>32</v>
          </cell>
          <cell r="T18">
            <v>19.200000000000003</v>
          </cell>
          <cell r="U18">
            <v>49.6</v>
          </cell>
          <cell r="V18">
            <v>15.858361209218277</v>
          </cell>
          <cell r="W18">
            <v>33.808744393831901</v>
          </cell>
          <cell r="X18">
            <v>32.231248292129905</v>
          </cell>
          <cell r="Y18">
            <v>20.249573422682133</v>
          </cell>
          <cell r="Z18">
            <v>17.782033691354101</v>
          </cell>
          <cell r="AA18">
            <v>39.260463417414506</v>
          </cell>
          <cell r="AB18">
            <v>55.343734755986958</v>
          </cell>
          <cell r="AC18">
            <v>33.631709851183338</v>
          </cell>
          <cell r="AD18">
            <v>34.401317798379509</v>
          </cell>
          <cell r="AE18">
            <v>6.4</v>
          </cell>
          <cell r="AF18">
            <v>21.403275339652147</v>
          </cell>
          <cell r="AG18">
            <v>45.051940443370398</v>
          </cell>
          <cell r="AH18">
            <v>23.841286190959476</v>
          </cell>
          <cell r="AI18">
            <v>31.456564634405847</v>
          </cell>
          <cell r="AJ18">
            <v>22.580210593414055</v>
          </cell>
          <cell r="AK18">
            <v>46.261949547128616</v>
          </cell>
          <cell r="AL18">
            <v>24.618938888153387</v>
          </cell>
          <cell r="AM18">
            <v>32.027310481181239</v>
          </cell>
          <cell r="AN18">
            <v>23.495787579740579</v>
          </cell>
          <cell r="AO18">
            <v>47.197685889930689</v>
          </cell>
          <cell r="AP18">
            <v>25.737720022980412</v>
          </cell>
          <cell r="AQ18">
            <v>32.985014918284939</v>
          </cell>
          <cell r="AR18">
            <v>24.040259665841802</v>
          </cell>
          <cell r="AS18">
            <v>45.045443280551467</v>
          </cell>
          <cell r="AT18">
            <v>25.715400795904387</v>
          </cell>
          <cell r="AU18">
            <v>34.691722025698645</v>
          </cell>
          <cell r="AV18">
            <v>24.621021655685027</v>
          </cell>
          <cell r="AW18">
            <v>43.881388905603906</v>
          </cell>
          <cell r="AX18">
            <v>27.538053155872252</v>
          </cell>
          <cell r="AY18">
            <v>43.217087117993991</v>
          </cell>
          <cell r="AZ18">
            <v>16.38705876805761</v>
          </cell>
          <cell r="BA18">
            <v>39.758322332020434</v>
          </cell>
          <cell r="BB18">
            <v>27.310889684181316</v>
          </cell>
          <cell r="BC18">
            <v>46.244592359600638</v>
          </cell>
          <cell r="BD18">
            <v>27.134137253944154</v>
          </cell>
          <cell r="BE18">
            <v>38.654737601787538</v>
          </cell>
          <cell r="BF18">
            <v>26.922884331211662</v>
          </cell>
          <cell r="BG18">
            <v>48.896229770489484</v>
          </cell>
          <cell r="BH18">
            <v>30.720722759267762</v>
          </cell>
          <cell r="BI18">
            <v>43.256781724671804</v>
          </cell>
          <cell r="BJ18">
            <v>29.470468281488266</v>
          </cell>
          <cell r="BK18">
            <v>48.560707013166507</v>
          </cell>
          <cell r="BL18">
            <v>29.987179974357442</v>
          </cell>
          <cell r="BM18">
            <v>41.470002965507383</v>
          </cell>
          <cell r="BN18">
            <v>28.666609233941905</v>
          </cell>
          <cell r="BO18">
            <v>48.199160068261115</v>
          </cell>
          <cell r="BP18">
            <v>30.90857805692502</v>
          </cell>
          <cell r="BQ18">
            <v>42.233872551547897</v>
          </cell>
          <cell r="BR18">
            <v>30.015003149792417</v>
          </cell>
          <cell r="BS18">
            <v>52.8244122008308</v>
          </cell>
          <cell r="BT18">
            <v>33.907093577985925</v>
          </cell>
          <cell r="BU18">
            <v>45.630467600707782</v>
          </cell>
          <cell r="BV18">
            <v>31.398355015959762</v>
          </cell>
          <cell r="BW18">
            <v>48.943963952791094</v>
          </cell>
          <cell r="BX18">
            <v>32.616958892032429</v>
          </cell>
          <cell r="BY18">
            <v>55.870253551062866</v>
          </cell>
          <cell r="BZ18">
            <v>33.363674258772122</v>
          </cell>
          <cell r="CA18">
            <v>40.995377105836837</v>
          </cell>
          <cell r="CB18">
            <v>32.402071159244954</v>
          </cell>
          <cell r="CC18">
            <v>56.228778368178268</v>
          </cell>
          <cell r="CD18">
            <v>33.964789280969889</v>
          </cell>
          <cell r="CE18">
            <v>38.610083906050583</v>
          </cell>
          <cell r="CF18">
            <v>39.410083906050581</v>
          </cell>
          <cell r="CH18">
            <v>79</v>
          </cell>
          <cell r="CI18">
            <v>131</v>
          </cell>
          <cell r="CJ18">
            <v>118</v>
          </cell>
          <cell r="CK18">
            <v>141</v>
          </cell>
          <cell r="CL18">
            <v>135</v>
          </cell>
          <cell r="CM18">
            <v>126</v>
          </cell>
          <cell r="CN18">
            <v>140</v>
          </cell>
          <cell r="CO18">
            <v>143</v>
          </cell>
          <cell r="CP18">
            <v>147</v>
          </cell>
          <cell r="CQ18">
            <v>151</v>
          </cell>
          <cell r="CR18">
            <v>162</v>
          </cell>
          <cell r="CS18">
            <v>137</v>
          </cell>
          <cell r="CT18">
            <v>188</v>
          </cell>
          <cell r="CU18">
            <v>184</v>
          </cell>
          <cell r="CV18">
            <v>178</v>
          </cell>
          <cell r="CW18">
            <v>178</v>
          </cell>
          <cell r="CX18">
            <v>1869</v>
          </cell>
        </row>
        <row r="19">
          <cell r="F19" t="str">
            <v>EPC</v>
          </cell>
          <cell r="G19" t="str">
            <v>PC</v>
          </cell>
          <cell r="H19">
            <v>39</v>
          </cell>
          <cell r="I19" t="str">
            <v>B</v>
          </cell>
          <cell r="J19" t="str">
            <v>39B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3.2</v>
          </cell>
          <cell r="T19">
            <v>1.6</v>
          </cell>
          <cell r="U19">
            <v>8.8000000000000007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3.0060779971421563</v>
          </cell>
          <cell r="AG19">
            <v>6.3275197251924729</v>
          </cell>
          <cell r="AH19">
            <v>3.3484952515392523</v>
          </cell>
          <cell r="AI19">
            <v>4.4180568306749795</v>
          </cell>
          <cell r="AJ19">
            <v>3.1713778923334353</v>
          </cell>
          <cell r="AK19">
            <v>6.4974648240349184</v>
          </cell>
          <cell r="AL19">
            <v>3.4577161359765998</v>
          </cell>
          <cell r="AM19">
            <v>4.4982177642108478</v>
          </cell>
          <cell r="AN19">
            <v>3.2999701656939013</v>
          </cell>
          <cell r="AO19">
            <v>6.6288884676868953</v>
          </cell>
          <cell r="AP19">
            <v>3.614848317834328</v>
          </cell>
          <cell r="AQ19">
            <v>4.6327268143658626</v>
          </cell>
          <cell r="AR19">
            <v>3.3764409643036242</v>
          </cell>
          <cell r="AS19">
            <v>6.3266072023246451</v>
          </cell>
          <cell r="AT19">
            <v>3.6117135949303916</v>
          </cell>
          <cell r="AU19">
            <v>4.872432868777901</v>
          </cell>
          <cell r="AV19">
            <v>3.4580086595063246</v>
          </cell>
          <cell r="AW19">
            <v>6.1631164193263928</v>
          </cell>
          <cell r="AX19">
            <v>3.867704094925879</v>
          </cell>
          <cell r="AY19">
            <v>6.0698156064598301</v>
          </cell>
          <cell r="AZ19">
            <v>2.3015531977609003</v>
          </cell>
          <cell r="BA19">
            <v>5.5840340353961295</v>
          </cell>
          <cell r="BB19">
            <v>3.8357991129468143</v>
          </cell>
          <cell r="BC19">
            <v>6.4950270167978434</v>
          </cell>
          <cell r="BD19">
            <v>3.8109743334191233</v>
          </cell>
          <cell r="BE19">
            <v>5.4290361800263405</v>
          </cell>
          <cell r="BF19">
            <v>3.7813039791027614</v>
          </cell>
          <cell r="BG19">
            <v>6.8674480014732415</v>
          </cell>
          <cell r="BH19">
            <v>4.3147082527061462</v>
          </cell>
          <cell r="BI19">
            <v>6.0753906916673879</v>
          </cell>
          <cell r="BJ19">
            <v>4.1391107136921717</v>
          </cell>
          <cell r="BK19">
            <v>6.8203240187031628</v>
          </cell>
          <cell r="BL19">
            <v>4.2116825806681808</v>
          </cell>
          <cell r="BM19">
            <v>5.8244386187510386</v>
          </cell>
          <cell r="BN19">
            <v>4.0262091620704927</v>
          </cell>
          <cell r="BO19">
            <v>6.7695449534074612</v>
          </cell>
          <cell r="BP19">
            <v>4.3410924237254251</v>
          </cell>
          <cell r="BQ19">
            <v>5.931723672970211</v>
          </cell>
          <cell r="BR19">
            <v>4.2155903300270259</v>
          </cell>
          <cell r="BS19">
            <v>7.4191590169706174</v>
          </cell>
          <cell r="BT19">
            <v>4.7622322440991471</v>
          </cell>
          <cell r="BU19">
            <v>6.4087735394252512</v>
          </cell>
          <cell r="BV19">
            <v>4.4098813224662585</v>
          </cell>
          <cell r="BW19">
            <v>6.8741522405605471</v>
          </cell>
          <cell r="BX19">
            <v>4.5810335522517454</v>
          </cell>
          <cell r="BY19">
            <v>7.8469457234638869</v>
          </cell>
          <cell r="BZ19">
            <v>4.6859093060073205</v>
          </cell>
          <cell r="CA19">
            <v>5.7577776834040506</v>
          </cell>
          <cell r="CB19">
            <v>4.5508526909051907</v>
          </cell>
          <cell r="CC19">
            <v>7.8973003326093094</v>
          </cell>
          <cell r="CD19">
            <v>4.7703355731699295</v>
          </cell>
          <cell r="CE19">
            <v>5.4227645935464306</v>
          </cell>
          <cell r="CF19">
            <v>6.2227645935464304</v>
          </cell>
          <cell r="CH19">
            <v>0</v>
          </cell>
          <cell r="CI19">
            <v>14</v>
          </cell>
          <cell r="CJ19">
            <v>0</v>
          </cell>
          <cell r="CK19">
            <v>0</v>
          </cell>
          <cell r="CL19">
            <v>19</v>
          </cell>
          <cell r="CM19">
            <v>18</v>
          </cell>
          <cell r="CN19">
            <v>20</v>
          </cell>
          <cell r="CO19">
            <v>20</v>
          </cell>
          <cell r="CP19">
            <v>21</v>
          </cell>
          <cell r="CQ19">
            <v>21</v>
          </cell>
          <cell r="CR19">
            <v>23</v>
          </cell>
          <cell r="CS19">
            <v>19</v>
          </cell>
          <cell r="CT19">
            <v>26</v>
          </cell>
          <cell r="CU19">
            <v>26</v>
          </cell>
          <cell r="CV19">
            <v>25</v>
          </cell>
          <cell r="CW19">
            <v>25</v>
          </cell>
          <cell r="CX19">
            <v>263</v>
          </cell>
        </row>
        <row r="20">
          <cell r="F20" t="str">
            <v>EPC</v>
          </cell>
          <cell r="G20" t="str">
            <v>PC</v>
          </cell>
          <cell r="H20">
            <v>39</v>
          </cell>
          <cell r="I20" t="str">
            <v>C</v>
          </cell>
          <cell r="J20" t="str">
            <v>39C</v>
          </cell>
          <cell r="K20">
            <v>25.6</v>
          </cell>
          <cell r="L20">
            <v>60</v>
          </cell>
          <cell r="M20">
            <v>16</v>
          </cell>
          <cell r="N20">
            <v>8</v>
          </cell>
          <cell r="O20">
            <v>41.6</v>
          </cell>
          <cell r="P20">
            <v>18.400000000000002</v>
          </cell>
          <cell r="Q20">
            <v>32.800000000000004</v>
          </cell>
          <cell r="R20">
            <v>11.200000000000001</v>
          </cell>
          <cell r="S20">
            <v>31.200000000000003</v>
          </cell>
          <cell r="T20">
            <v>36</v>
          </cell>
          <cell r="U20">
            <v>33.6</v>
          </cell>
          <cell r="V20">
            <v>20.167698494331944</v>
          </cell>
          <cell r="W20">
            <v>42.995903196503612</v>
          </cell>
          <cell r="X20">
            <v>40.989739675860854</v>
          </cell>
          <cell r="Y20">
            <v>25.752174896237058</v>
          </cell>
          <cell r="Z20">
            <v>22.614108064004675</v>
          </cell>
          <cell r="AA20">
            <v>49.929067606929316</v>
          </cell>
          <cell r="AB20">
            <v>70.382793113592115</v>
          </cell>
          <cell r="AC20">
            <v>42.770761441178813</v>
          </cell>
          <cell r="AD20">
            <v>43.749501982721767</v>
          </cell>
          <cell r="AE20">
            <v>8</v>
          </cell>
          <cell r="AF20">
            <v>23.928380857251561</v>
          </cell>
          <cell r="AG20">
            <v>50.367057012532086</v>
          </cell>
          <cell r="AH20">
            <v>26.654022202252452</v>
          </cell>
          <cell r="AI20">
            <v>35.167732372172836</v>
          </cell>
          <cell r="AJ20">
            <v>25.244168022974144</v>
          </cell>
          <cell r="AK20">
            <v>51.719819999317956</v>
          </cell>
          <cell r="AL20">
            <v>27.523420442373734</v>
          </cell>
          <cell r="AM20">
            <v>35.80581340311835</v>
          </cell>
          <cell r="AN20">
            <v>26.267762518923458</v>
          </cell>
          <cell r="AO20">
            <v>52.765952202787687</v>
          </cell>
          <cell r="AP20">
            <v>28.774192609961251</v>
          </cell>
          <cell r="AQ20">
            <v>36.876505442352276</v>
          </cell>
          <cell r="AR20">
            <v>26.876470075856851</v>
          </cell>
          <cell r="AS20">
            <v>50.359793330504175</v>
          </cell>
          <cell r="AT20">
            <v>28.749240215645916</v>
          </cell>
          <cell r="AU20">
            <v>38.784565635472092</v>
          </cell>
          <cell r="AV20">
            <v>27.525748929670343</v>
          </cell>
          <cell r="AW20">
            <v>49.05840669783808</v>
          </cell>
          <cell r="AX20">
            <v>30.786924595609999</v>
          </cell>
          <cell r="AY20">
            <v>48.315732227420256</v>
          </cell>
          <cell r="AZ20">
            <v>18.320363454176768</v>
          </cell>
          <cell r="BA20">
            <v>44.448910921753189</v>
          </cell>
          <cell r="BB20">
            <v>30.532960939056643</v>
          </cell>
          <cell r="BC20">
            <v>51.700415053710834</v>
          </cell>
          <cell r="BD20">
            <v>30.335355694016222</v>
          </cell>
          <cell r="BE20">
            <v>43.215127993009673</v>
          </cell>
          <cell r="BF20">
            <v>30.099179673657986</v>
          </cell>
          <cell r="BG20">
            <v>54.664886091727013</v>
          </cell>
          <cell r="BH20">
            <v>34.345077691540929</v>
          </cell>
          <cell r="BI20">
            <v>48.36010990567241</v>
          </cell>
          <cell r="BJ20">
            <v>32.947321280989698</v>
          </cell>
          <cell r="BK20">
            <v>54.289779188877176</v>
          </cell>
          <cell r="BL20">
            <v>33.524993342118727</v>
          </cell>
          <cell r="BM20">
            <v>46.362531405258267</v>
          </cell>
          <cell r="BN20">
            <v>32.048624930081125</v>
          </cell>
          <cell r="BO20">
            <v>53.885577829123385</v>
          </cell>
          <cell r="BP20">
            <v>34.555095692854387</v>
          </cell>
          <cell r="BQ20">
            <v>47.216520436842885</v>
          </cell>
          <cell r="BR20">
            <v>33.556099027015129</v>
          </cell>
          <cell r="BS20">
            <v>59.056505775086123</v>
          </cell>
          <cell r="BT20">
            <v>37.90736866302921</v>
          </cell>
          <cell r="BU20">
            <v>51.013837373824998</v>
          </cell>
          <cell r="BV20">
            <v>35.102655326831425</v>
          </cell>
          <cell r="BW20">
            <v>54.718251834861967</v>
          </cell>
          <cell r="BX20">
            <v>36.465027075923899</v>
          </cell>
          <cell r="BY20">
            <v>62.461687958772544</v>
          </cell>
          <cell r="BZ20">
            <v>37.299838075818279</v>
          </cell>
          <cell r="CA20">
            <v>45.831910359896249</v>
          </cell>
          <cell r="CB20">
            <v>36.22478741960532</v>
          </cell>
          <cell r="CC20">
            <v>62.862510647570105</v>
          </cell>
          <cell r="CD20">
            <v>37.971871162432642</v>
          </cell>
          <cell r="CE20">
            <v>43.165206164629588</v>
          </cell>
          <cell r="CF20">
            <v>43.965206164629592</v>
          </cell>
          <cell r="CH20">
            <v>106</v>
          </cell>
          <cell r="CI20">
            <v>139</v>
          </cell>
          <cell r="CJ20">
            <v>150</v>
          </cell>
          <cell r="CK20">
            <v>179</v>
          </cell>
          <cell r="CL20">
            <v>151</v>
          </cell>
          <cell r="CM20">
            <v>141</v>
          </cell>
          <cell r="CN20">
            <v>157</v>
          </cell>
          <cell r="CO20">
            <v>159</v>
          </cell>
          <cell r="CP20">
            <v>164</v>
          </cell>
          <cell r="CQ20">
            <v>168</v>
          </cell>
          <cell r="CR20">
            <v>182</v>
          </cell>
          <cell r="CS20">
            <v>153</v>
          </cell>
          <cell r="CT20">
            <v>210</v>
          </cell>
          <cell r="CU20">
            <v>206</v>
          </cell>
          <cell r="CV20">
            <v>199</v>
          </cell>
          <cell r="CW20">
            <v>199</v>
          </cell>
          <cell r="CX20">
            <v>2089</v>
          </cell>
        </row>
        <row r="21">
          <cell r="F21" t="str">
            <v>EPC</v>
          </cell>
          <cell r="G21" t="str">
            <v>PC</v>
          </cell>
          <cell r="H21">
            <v>51</v>
          </cell>
          <cell r="I21" t="str">
            <v>A</v>
          </cell>
          <cell r="J21" t="str">
            <v>51A</v>
          </cell>
          <cell r="K21">
            <v>34.4</v>
          </cell>
          <cell r="L21">
            <v>52.800000000000004</v>
          </cell>
          <cell r="M21">
            <v>24</v>
          </cell>
          <cell r="N21">
            <v>9.6000000000000014</v>
          </cell>
          <cell r="O21">
            <v>48</v>
          </cell>
          <cell r="P21">
            <v>13.600000000000001</v>
          </cell>
          <cell r="Q21">
            <v>61.6</v>
          </cell>
          <cell r="R21">
            <v>22.400000000000002</v>
          </cell>
          <cell r="S21">
            <v>44.800000000000004</v>
          </cell>
          <cell r="T21">
            <v>38.400000000000006</v>
          </cell>
          <cell r="U21">
            <v>68</v>
          </cell>
          <cell r="V21">
            <v>26.030294178839508</v>
          </cell>
          <cell r="W21">
            <v>55.494483369257082</v>
          </cell>
          <cell r="X21">
            <v>52.905143458812475</v>
          </cell>
          <cell r="Y21">
            <v>33.238135153714836</v>
          </cell>
          <cell r="Z21">
            <v>29.187856297214424</v>
          </cell>
          <cell r="AA21">
            <v>64.443065640276373</v>
          </cell>
          <cell r="AB21">
            <v>90.842532696038802</v>
          </cell>
          <cell r="AC21">
            <v>55.203894627825235</v>
          </cell>
          <cell r="AD21">
            <v>56.467147558162324</v>
          </cell>
          <cell r="AE21">
            <v>10.4</v>
          </cell>
          <cell r="AF21">
            <v>45.599570320559124</v>
          </cell>
          <cell r="AG21">
            <v>95.982932225292657</v>
          </cell>
          <cell r="AH21">
            <v>50.793740161028097</v>
          </cell>
          <cell r="AI21">
            <v>67.018052532940729</v>
          </cell>
          <cell r="AJ21">
            <v>48.107024951450832</v>
          </cell>
          <cell r="AK21">
            <v>105.53159411503125</v>
          </cell>
          <cell r="AL21">
            <v>56.160103318616407</v>
          </cell>
          <cell r="AM21">
            <v>73.059894003232458</v>
          </cell>
          <cell r="AN21">
            <v>53.597998842486653</v>
          </cell>
          <cell r="AO21">
            <v>107.13618081784568</v>
          </cell>
          <cell r="AP21">
            <v>58.423225084630658</v>
          </cell>
          <cell r="AQ21">
            <v>74.874190459381083</v>
          </cell>
          <cell r="AR21">
            <v>54.570082365353279</v>
          </cell>
          <cell r="AS21">
            <v>113.46173449280536</v>
          </cell>
          <cell r="AT21">
            <v>64.772677655959782</v>
          </cell>
          <cell r="AU21">
            <v>87.382489035855258</v>
          </cell>
          <cell r="AV21">
            <v>62.016124575358958</v>
          </cell>
          <cell r="AW21">
            <v>110.52968146353676</v>
          </cell>
          <cell r="AX21">
            <v>61.737593878274247</v>
          </cell>
          <cell r="AY21">
            <v>96.888438626742811</v>
          </cell>
          <cell r="AZ21">
            <v>36.738166396705417</v>
          </cell>
          <cell r="BA21">
            <v>89.134229770065645</v>
          </cell>
          <cell r="BB21">
            <v>62.543556997258307</v>
          </cell>
          <cell r="BC21">
            <v>105.90285895127404</v>
          </cell>
          <cell r="BD21">
            <v>62.138783450047768</v>
          </cell>
          <cell r="BE21">
            <v>88.521641453949385</v>
          </cell>
          <cell r="BF21">
            <v>57.847305367365166</v>
          </cell>
          <cell r="BG21">
            <v>105.05988511666494</v>
          </cell>
          <cell r="BH21">
            <v>66.007453313660179</v>
          </cell>
          <cell r="BI21">
            <v>92.942800290370485</v>
          </cell>
          <cell r="BJ21">
            <v>63.321119573438253</v>
          </cell>
          <cell r="BK21">
            <v>111.20689886072398</v>
          </cell>
          <cell r="BL21">
            <v>68.672420474078351</v>
          </cell>
          <cell r="BM21">
            <v>94.968766090837519</v>
          </cell>
          <cell r="BN21">
            <v>65.648235164585131</v>
          </cell>
          <cell r="BO21">
            <v>110.37893491603518</v>
          </cell>
          <cell r="BP21">
            <v>70.782476724922788</v>
          </cell>
          <cell r="BQ21">
            <v>96.718072742706454</v>
          </cell>
          <cell r="BR21">
            <v>68.736137195825052</v>
          </cell>
          <cell r="BS21">
            <v>125.46776240936254</v>
          </cell>
          <cell r="BT21">
            <v>80.535627066908489</v>
          </cell>
          <cell r="BU21">
            <v>108.38081161769513</v>
          </cell>
          <cell r="BV21">
            <v>74.576908347033097</v>
          </cell>
          <cell r="BW21">
            <v>116.25097913545012</v>
          </cell>
          <cell r="BX21">
            <v>74.694770149602064</v>
          </cell>
          <cell r="BY21">
            <v>127.94619391129227</v>
          </cell>
          <cell r="BZ21">
            <v>76.404792621973698</v>
          </cell>
          <cell r="CA21">
            <v>93.881844725406083</v>
          </cell>
          <cell r="CB21">
            <v>74.202664498009568</v>
          </cell>
          <cell r="CC21">
            <v>128.76723700412043</v>
          </cell>
          <cell r="CD21">
            <v>77.781381670792214</v>
          </cell>
          <cell r="CE21">
            <v>88.41938184260907</v>
          </cell>
          <cell r="CF21">
            <v>89.219381842609067</v>
          </cell>
          <cell r="CH21">
            <v>148</v>
          </cell>
          <cell r="CI21">
            <v>201</v>
          </cell>
          <cell r="CJ21">
            <v>193</v>
          </cell>
          <cell r="CK21">
            <v>231</v>
          </cell>
          <cell r="CL21">
            <v>287</v>
          </cell>
          <cell r="CM21">
            <v>286</v>
          </cell>
          <cell r="CN21">
            <v>318</v>
          </cell>
          <cell r="CO21">
            <v>359</v>
          </cell>
          <cell r="CP21">
            <v>338</v>
          </cell>
          <cell r="CQ21">
            <v>345</v>
          </cell>
          <cell r="CR21">
            <v>349</v>
          </cell>
          <cell r="CS21">
            <v>311</v>
          </cell>
          <cell r="CT21">
            <v>430</v>
          </cell>
          <cell r="CU21">
            <v>437</v>
          </cell>
          <cell r="CV21">
            <v>409</v>
          </cell>
          <cell r="CW21">
            <v>408</v>
          </cell>
          <cell r="CX21">
            <v>4277</v>
          </cell>
        </row>
        <row r="22">
          <cell r="F22" t="str">
            <v>EPC</v>
          </cell>
          <cell r="G22" t="str">
            <v>PC</v>
          </cell>
          <cell r="H22">
            <v>51</v>
          </cell>
          <cell r="I22" t="str">
            <v>C</v>
          </cell>
          <cell r="J22" t="str">
            <v>51C</v>
          </cell>
          <cell r="K22">
            <v>0</v>
          </cell>
          <cell r="L22">
            <v>0</v>
          </cell>
          <cell r="M22">
            <v>0.8</v>
          </cell>
          <cell r="N22">
            <v>0</v>
          </cell>
          <cell r="O22">
            <v>0.8</v>
          </cell>
          <cell r="P22">
            <v>2.4000000000000004</v>
          </cell>
          <cell r="Q22">
            <v>1.6</v>
          </cell>
          <cell r="R22">
            <v>0.8</v>
          </cell>
          <cell r="S22">
            <v>8</v>
          </cell>
          <cell r="T22">
            <v>4</v>
          </cell>
          <cell r="U22">
            <v>7.2</v>
          </cell>
          <cell r="V22">
            <v>0.50708365283453583</v>
          </cell>
          <cell r="W22">
            <v>1.0810613643361768</v>
          </cell>
          <cell r="X22">
            <v>1.0306196777690741</v>
          </cell>
          <cell r="Y22">
            <v>0.64749613935808126</v>
          </cell>
          <cell r="Z22">
            <v>0.56859460319248878</v>
          </cell>
          <cell r="AA22">
            <v>1.2553843955897994</v>
          </cell>
          <cell r="AB22">
            <v>1.7696597278449115</v>
          </cell>
          <cell r="AC22">
            <v>1.0754005446978938</v>
          </cell>
          <cell r="AD22">
            <v>1.1000093680161489</v>
          </cell>
          <cell r="AE22">
            <v>0</v>
          </cell>
          <cell r="AF22">
            <v>6.267982174647301</v>
          </cell>
          <cell r="AG22">
            <v>13.193530202789368</v>
          </cell>
          <cell r="AH22">
            <v>6.9819574104505966</v>
          </cell>
          <cell r="AI22">
            <v>9.212103440954051</v>
          </cell>
          <cell r="AJ22">
            <v>6.6126494778626572</v>
          </cell>
          <cell r="AK22">
            <v>14.506061046739688</v>
          </cell>
          <cell r="AL22">
            <v>7.7196018307376493</v>
          </cell>
          <cell r="AM22">
            <v>10.042597113846385</v>
          </cell>
          <cell r="AN22">
            <v>7.3674225213040065</v>
          </cell>
          <cell r="AO22">
            <v>14.726622792831021</v>
          </cell>
          <cell r="AP22">
            <v>8.0306838604303294</v>
          </cell>
          <cell r="AQ22">
            <v>10.291984942870251</v>
          </cell>
          <cell r="AR22">
            <v>7.5010422495330964</v>
          </cell>
          <cell r="AS22">
            <v>15.596114706914825</v>
          </cell>
          <cell r="AT22">
            <v>8.9034608461800353</v>
          </cell>
          <cell r="AU22">
            <v>12.011338699086631</v>
          </cell>
          <cell r="AV22">
            <v>8.5245532062349074</v>
          </cell>
          <cell r="AW22">
            <v>15.193083362685464</v>
          </cell>
          <cell r="AX22">
            <v>8.4862671997627803</v>
          </cell>
          <cell r="AY22">
            <v>13.317998436665675</v>
          </cell>
          <cell r="AZ22">
            <v>5.0499197796158644</v>
          </cell>
          <cell r="BA22">
            <v>12.252127803445447</v>
          </cell>
          <cell r="BB22">
            <v>8.5970525082141993</v>
          </cell>
          <cell r="BC22">
            <v>14.557094013920826</v>
          </cell>
          <cell r="BD22">
            <v>8.5414135326526122</v>
          </cell>
          <cell r="BE22">
            <v>12.167923223910567</v>
          </cell>
          <cell r="BF22">
            <v>7.9515196381257942</v>
          </cell>
          <cell r="BG22">
            <v>14.44122132187834</v>
          </cell>
          <cell r="BH22">
            <v>9.0731894589223607</v>
          </cell>
          <cell r="BI22">
            <v>12.775642651597314</v>
          </cell>
          <cell r="BJ22">
            <v>8.703933961984637</v>
          </cell>
          <cell r="BK22">
            <v>15.286171664704325</v>
          </cell>
          <cell r="BL22">
            <v>9.4395079689454757</v>
          </cell>
          <cell r="BM22">
            <v>13.054125923139175</v>
          </cell>
          <cell r="BN22">
            <v>9.0238123937574031</v>
          </cell>
          <cell r="BO22">
            <v>15.172362187771157</v>
          </cell>
          <cell r="BP22">
            <v>9.7295500652814813</v>
          </cell>
          <cell r="BQ22">
            <v>13.294580445732842</v>
          </cell>
          <cell r="BR22">
            <v>9.4482662812130638</v>
          </cell>
          <cell r="BS22">
            <v>17.246427822592786</v>
          </cell>
          <cell r="BT22">
            <v>11.070189287547558</v>
          </cell>
          <cell r="BU22">
            <v>14.897706064287988</v>
          </cell>
          <cell r="BV22">
            <v>10.25112142227259</v>
          </cell>
          <cell r="BW22">
            <v>15.979516032364273</v>
          </cell>
          <cell r="BX22">
            <v>10.267322357333615</v>
          </cell>
          <cell r="BY22">
            <v>17.587105692273848</v>
          </cell>
          <cell r="BZ22">
            <v>10.502376992711159</v>
          </cell>
          <cell r="CA22">
            <v>12.904720924454441</v>
          </cell>
          <cell r="CB22">
            <v>10.199678968798565</v>
          </cell>
          <cell r="CC22">
            <v>17.69996384936363</v>
          </cell>
          <cell r="CD22">
            <v>10.691598855091712</v>
          </cell>
          <cell r="CE22">
            <v>12.15386691994626</v>
          </cell>
          <cell r="CF22">
            <v>12.953866919946263</v>
          </cell>
          <cell r="CH22">
            <v>6</v>
          </cell>
          <cell r="CI22">
            <v>20</v>
          </cell>
          <cell r="CJ22">
            <v>4</v>
          </cell>
          <cell r="CK22">
            <v>4</v>
          </cell>
          <cell r="CL22">
            <v>39</v>
          </cell>
          <cell r="CM22">
            <v>39</v>
          </cell>
          <cell r="CN22">
            <v>44</v>
          </cell>
          <cell r="CO22">
            <v>49</v>
          </cell>
          <cell r="CP22">
            <v>46</v>
          </cell>
          <cell r="CQ22">
            <v>47</v>
          </cell>
          <cell r="CR22">
            <v>48</v>
          </cell>
          <cell r="CS22">
            <v>43</v>
          </cell>
          <cell r="CT22">
            <v>59</v>
          </cell>
          <cell r="CU22">
            <v>60</v>
          </cell>
          <cell r="CV22">
            <v>56</v>
          </cell>
          <cell r="CW22">
            <v>56</v>
          </cell>
          <cell r="CX22">
            <v>586</v>
          </cell>
        </row>
        <row r="23">
          <cell r="F23" t="str">
            <v>EPC</v>
          </cell>
          <cell r="G23" t="str">
            <v>PC</v>
          </cell>
          <cell r="H23">
            <v>0</v>
          </cell>
          <cell r="I23" t="str">
            <v>B</v>
          </cell>
          <cell r="J23" t="str">
            <v>0B</v>
          </cell>
          <cell r="K23">
            <v>12</v>
          </cell>
          <cell r="L23">
            <v>21.6</v>
          </cell>
          <cell r="M23">
            <v>7.2</v>
          </cell>
          <cell r="N23">
            <v>8.8000000000000007</v>
          </cell>
          <cell r="O23">
            <v>20.8</v>
          </cell>
          <cell r="P23">
            <v>11.200000000000001</v>
          </cell>
          <cell r="Q23">
            <v>6.4</v>
          </cell>
          <cell r="R23">
            <v>0.8</v>
          </cell>
          <cell r="S23">
            <v>0</v>
          </cell>
          <cell r="T23">
            <v>0</v>
          </cell>
          <cell r="U23">
            <v>0</v>
          </cell>
          <cell r="V23">
            <v>9.2823475917771283</v>
          </cell>
          <cell r="W23">
            <v>19.789214847917044</v>
          </cell>
          <cell r="X23">
            <v>18.865861738003037</v>
          </cell>
          <cell r="Y23">
            <v>11.852648367303338</v>
          </cell>
          <cell r="Z23">
            <v>10.40832753361007</v>
          </cell>
          <cell r="AA23">
            <v>22.980260270705216</v>
          </cell>
          <cell r="AB23">
            <v>32.394254125928747</v>
          </cell>
          <cell r="AC23">
            <v>19.685591520201438</v>
          </cell>
          <cell r="AD23">
            <v>20.136064830843168</v>
          </cell>
          <cell r="AE23">
            <v>4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0.8</v>
          </cell>
          <cell r="CH23">
            <v>42</v>
          </cell>
          <cell r="CI23">
            <v>18</v>
          </cell>
          <cell r="CJ23">
            <v>69</v>
          </cell>
          <cell r="CK23">
            <v>83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</row>
        <row r="24">
          <cell r="F24" t="str">
            <v>EPC</v>
          </cell>
          <cell r="G24" t="str">
            <v>PC</v>
          </cell>
          <cell r="H24">
            <v>53</v>
          </cell>
          <cell r="I24" t="str">
            <v>A</v>
          </cell>
          <cell r="J24" t="str">
            <v>53A</v>
          </cell>
          <cell r="K24">
            <v>28</v>
          </cell>
          <cell r="L24">
            <v>44</v>
          </cell>
          <cell r="M24">
            <v>7.2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0.8</v>
          </cell>
          <cell r="T24">
            <v>0.8</v>
          </cell>
          <cell r="U24">
            <v>4</v>
          </cell>
          <cell r="V24">
            <v>0.68180825133328549</v>
          </cell>
          <cell r="W24">
            <v>1.453560086746746</v>
          </cell>
          <cell r="X24">
            <v>1.3857378291756854</v>
          </cell>
          <cell r="Y24">
            <v>0.87060233169228241</v>
          </cell>
          <cell r="Z24">
            <v>0.76451388238049511</v>
          </cell>
          <cell r="AA24">
            <v>1.6879491869312337</v>
          </cell>
          <cell r="AB24">
            <v>2.3794271374206324</v>
          </cell>
          <cell r="AC24">
            <v>1.4459487320577984</v>
          </cell>
          <cell r="AD24">
            <v>1.4790369586259384</v>
          </cell>
          <cell r="AE24">
            <v>0</v>
          </cell>
          <cell r="AF24">
            <v>1.0380541711590061</v>
          </cell>
          <cell r="AG24">
            <v>2.1850092546072823</v>
          </cell>
          <cell r="AH24">
            <v>1.156297164035984</v>
          </cell>
          <cell r="AI24">
            <v>1.525636502399383</v>
          </cell>
          <cell r="AJ24">
            <v>1.0951352734652611</v>
          </cell>
          <cell r="AK24">
            <v>2.4332339680372659</v>
          </cell>
          <cell r="AL24">
            <v>1.2948792462510157</v>
          </cell>
          <cell r="AM24">
            <v>1.6845364393538205</v>
          </cell>
          <cell r="AN24">
            <v>1.2358049975081808</v>
          </cell>
          <cell r="AO24">
            <v>2.4675266198510695</v>
          </cell>
          <cell r="AP24">
            <v>1.3455852356635809</v>
          </cell>
          <cell r="AQ24">
            <v>1.724478665264753</v>
          </cell>
          <cell r="AR24">
            <v>1.2568408716464665</v>
          </cell>
          <cell r="AS24">
            <v>2.0592875560243749</v>
          </cell>
          <cell r="AT24">
            <v>1.1755995945554141</v>
          </cell>
          <cell r="AU24">
            <v>1.5859591173214747</v>
          </cell>
          <cell r="AV24">
            <v>1.1255691990059624</v>
          </cell>
          <cell r="AW24">
            <v>2.0060719028020166</v>
          </cell>
          <cell r="AX24">
            <v>1.440690016328642</v>
          </cell>
          <cell r="AY24">
            <v>2.2609596108075696</v>
          </cell>
          <cell r="AZ24">
            <v>0.85731085747058278</v>
          </cell>
          <cell r="BA24">
            <v>2.0800097133047903</v>
          </cell>
          <cell r="BB24">
            <v>1.4433000960631048</v>
          </cell>
          <cell r="BC24">
            <v>2.4438905274356499</v>
          </cell>
          <cell r="BD24">
            <v>1.4339592506168122</v>
          </cell>
          <cell r="BE24">
            <v>2.042789053710993</v>
          </cell>
          <cell r="BF24">
            <v>1.3194661305106314</v>
          </cell>
          <cell r="BG24">
            <v>2.3963598512746316</v>
          </cell>
          <cell r="BH24">
            <v>1.5055947456071341</v>
          </cell>
          <cell r="BI24">
            <v>2.1199756199386011</v>
          </cell>
          <cell r="BJ24">
            <v>1.4443209081662904</v>
          </cell>
          <cell r="BK24">
            <v>2.566290366497685</v>
          </cell>
          <cell r="BL24">
            <v>1.58473415689274</v>
          </cell>
          <cell r="BM24">
            <v>2.1915675379305481</v>
          </cell>
          <cell r="BN24">
            <v>1.5149458820126351</v>
          </cell>
          <cell r="BO24">
            <v>2.5471836751248471</v>
          </cell>
          <cell r="BP24">
            <v>1.6334273322693154</v>
          </cell>
          <cell r="BQ24">
            <v>2.2319357961477282</v>
          </cell>
          <cell r="BR24">
            <v>1.5862045297821792</v>
          </cell>
          <cell r="BS24">
            <v>2.2892310431586869</v>
          </cell>
          <cell r="BT24">
            <v>1.469418550402557</v>
          </cell>
          <cell r="BU24">
            <v>1.9774698589782709</v>
          </cell>
          <cell r="BV24">
            <v>1.3606983213250388</v>
          </cell>
          <cell r="BW24">
            <v>2.1210655639667855</v>
          </cell>
          <cell r="BX24">
            <v>1.7237102286500599</v>
          </cell>
          <cell r="BY24">
            <v>2.9525783762374083</v>
          </cell>
          <cell r="BZ24">
            <v>1.7631719368920813</v>
          </cell>
          <cell r="CA24">
            <v>2.16648495890152</v>
          </cell>
          <cell r="CB24">
            <v>1.7123540447629209</v>
          </cell>
          <cell r="CC24">
            <v>2.9715253570559566</v>
          </cell>
          <cell r="CD24">
            <v>1.7949390956816957</v>
          </cell>
          <cell r="CE24">
            <v>2.0404292373852706</v>
          </cell>
          <cell r="CF24">
            <v>2.8404292373852709</v>
          </cell>
          <cell r="CH24">
            <v>0</v>
          </cell>
          <cell r="CI24">
            <v>7</v>
          </cell>
          <cell r="CJ24">
            <v>5</v>
          </cell>
          <cell r="CK24">
            <v>6</v>
          </cell>
          <cell r="CL24">
            <v>7</v>
          </cell>
          <cell r="CM24">
            <v>7</v>
          </cell>
          <cell r="CN24">
            <v>7</v>
          </cell>
          <cell r="CO24">
            <v>7</v>
          </cell>
          <cell r="CP24">
            <v>7</v>
          </cell>
          <cell r="CQ24">
            <v>8</v>
          </cell>
          <cell r="CR24">
            <v>8</v>
          </cell>
          <cell r="CS24">
            <v>7</v>
          </cell>
          <cell r="CT24">
            <v>10</v>
          </cell>
          <cell r="CU24">
            <v>8</v>
          </cell>
          <cell r="CV24">
            <v>9</v>
          </cell>
          <cell r="CW24">
            <v>10</v>
          </cell>
          <cell r="CX24">
            <v>95</v>
          </cell>
        </row>
        <row r="25">
          <cell r="F25" t="str">
            <v>EPC</v>
          </cell>
          <cell r="G25" t="str">
            <v>PC</v>
          </cell>
          <cell r="H25">
            <v>50</v>
          </cell>
          <cell r="I25" t="str">
            <v>C</v>
          </cell>
          <cell r="J25" t="str">
            <v>50C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3.2</v>
          </cell>
          <cell r="R25">
            <v>0.8</v>
          </cell>
          <cell r="S25">
            <v>12</v>
          </cell>
          <cell r="T25">
            <v>3.2</v>
          </cell>
          <cell r="U25">
            <v>8.8000000000000007</v>
          </cell>
          <cell r="V25">
            <v>0.70055453522846234</v>
          </cell>
          <cell r="W25">
            <v>1.4935256488993991</v>
          </cell>
          <cell r="X25">
            <v>1.4238386217360779</v>
          </cell>
          <cell r="Y25">
            <v>0.89453949941911959</v>
          </cell>
          <cell r="Z25">
            <v>0.78553415348000522</v>
          </cell>
          <cell r="AA25">
            <v>1.7343592657136009</v>
          </cell>
          <cell r="AB25">
            <v>2.4448493679946224</v>
          </cell>
          <cell r="AC25">
            <v>1.485705020392561</v>
          </cell>
          <cell r="AD25">
            <v>1.5197030061013708</v>
          </cell>
          <cell r="AE25">
            <v>0</v>
          </cell>
          <cell r="AF25">
            <v>5.6768093684688177</v>
          </cell>
          <cell r="AG25">
            <v>11.949165420622059</v>
          </cell>
          <cell r="AH25">
            <v>6.3234451109661158</v>
          </cell>
          <cell r="AI25">
            <v>8.3432520482326442</v>
          </cell>
          <cell r="AJ25">
            <v>5.9889689313680075</v>
          </cell>
          <cell r="AK25">
            <v>14.007839477310155</v>
          </cell>
          <cell r="AL25">
            <v>7.4544663037955745</v>
          </cell>
          <cell r="AM25">
            <v>9.6976765679388777</v>
          </cell>
          <cell r="AN25">
            <v>7.1143828574429762</v>
          </cell>
          <cell r="AO25">
            <v>14.174728163212174</v>
          </cell>
          <cell r="AP25">
            <v>7.7297261081277586</v>
          </cell>
          <cell r="AQ25">
            <v>9.9062827151433872</v>
          </cell>
          <cell r="AR25">
            <v>7.2199333359486007</v>
          </cell>
          <cell r="AS25">
            <v>15.991573720807708</v>
          </cell>
          <cell r="AT25">
            <v>9.1292192425903416</v>
          </cell>
          <cell r="AU25">
            <v>12.315901229353752</v>
          </cell>
          <cell r="AV25">
            <v>8.7407039250623608</v>
          </cell>
          <cell r="AW25">
            <v>15.578323012271788</v>
          </cell>
          <cell r="AX25">
            <v>8.4259334528848822</v>
          </cell>
          <cell r="AY25">
            <v>13.223313137737016</v>
          </cell>
          <cell r="AZ25">
            <v>5.0140169999172066</v>
          </cell>
          <cell r="BA25">
            <v>12.165020390939111</v>
          </cell>
          <cell r="BB25">
            <v>8.3228849564022571</v>
          </cell>
          <cell r="BC25">
            <v>14.092855506190464</v>
          </cell>
          <cell r="BD25">
            <v>8.2690203566166094</v>
          </cell>
          <cell r="BE25">
            <v>11.77987747011905</v>
          </cell>
          <cell r="BF25">
            <v>7.2491584770020587</v>
          </cell>
          <cell r="BG25">
            <v>13.165622010389995</v>
          </cell>
          <cell r="BH25">
            <v>8.2717507184696721</v>
          </cell>
          <cell r="BI25">
            <v>11.647164622837417</v>
          </cell>
          <cell r="BJ25">
            <v>7.9351117189291234</v>
          </cell>
          <cell r="BK25">
            <v>14.79868223063553</v>
          </cell>
          <cell r="BL25">
            <v>9.1384737729018504</v>
          </cell>
          <cell r="BM25">
            <v>12.637818387274734</v>
          </cell>
          <cell r="BN25">
            <v>8.7360350945443468</v>
          </cell>
          <cell r="BO25">
            <v>14.688502237834738</v>
          </cell>
          <cell r="BP25">
            <v>9.4192661721586699</v>
          </cell>
          <cell r="BQ25">
            <v>12.87060460404863</v>
          </cell>
          <cell r="BR25">
            <v>9.1469527749023296</v>
          </cell>
          <cell r="BS25">
            <v>17.255778150289874</v>
          </cell>
          <cell r="BT25">
            <v>11.076191104188787</v>
          </cell>
          <cell r="BU25">
            <v>14.905783008398902</v>
          </cell>
          <cell r="BV25">
            <v>10.256679172871548</v>
          </cell>
          <cell r="BW25">
            <v>15.988179490842775</v>
          </cell>
          <cell r="BX25">
            <v>9.9398884337086812</v>
          </cell>
          <cell r="BY25">
            <v>17.026237452083212</v>
          </cell>
          <cell r="BZ25">
            <v>10.167446970410319</v>
          </cell>
          <cell r="CA25">
            <v>12.493178045160228</v>
          </cell>
          <cell r="CB25">
            <v>9.8744022522179264</v>
          </cell>
          <cell r="CC25">
            <v>17.135496463465586</v>
          </cell>
          <cell r="CD25">
            <v>10.350634381482287</v>
          </cell>
          <cell r="CE25">
            <v>11.766269434028152</v>
          </cell>
          <cell r="CF25">
            <v>12.56626943402815</v>
          </cell>
          <cell r="CH25">
            <v>4</v>
          </cell>
          <cell r="CI25">
            <v>25</v>
          </cell>
          <cell r="CJ25">
            <v>5</v>
          </cell>
          <cell r="CK25">
            <v>6</v>
          </cell>
          <cell r="CL25">
            <v>36</v>
          </cell>
          <cell r="CM25">
            <v>38</v>
          </cell>
          <cell r="CN25">
            <v>42</v>
          </cell>
          <cell r="CO25">
            <v>51</v>
          </cell>
          <cell r="CP25">
            <v>46</v>
          </cell>
          <cell r="CQ25">
            <v>46</v>
          </cell>
          <cell r="CR25">
            <v>44</v>
          </cell>
          <cell r="CS25">
            <v>41</v>
          </cell>
          <cell r="CT25">
            <v>57</v>
          </cell>
          <cell r="CU25">
            <v>60</v>
          </cell>
          <cell r="CV25">
            <v>55</v>
          </cell>
          <cell r="CW25">
            <v>55</v>
          </cell>
          <cell r="CX25">
            <v>571</v>
          </cell>
        </row>
        <row r="26">
          <cell r="F26" t="str">
            <v>EPC</v>
          </cell>
          <cell r="G26" t="str">
            <v>PWC</v>
          </cell>
          <cell r="H26">
            <v>65</v>
          </cell>
          <cell r="I26" t="str">
            <v>C</v>
          </cell>
          <cell r="J26" t="str">
            <v>65C</v>
          </cell>
          <cell r="K26">
            <v>15.200000000000001</v>
          </cell>
          <cell r="L26">
            <v>12</v>
          </cell>
          <cell r="M26">
            <v>3.2</v>
          </cell>
          <cell r="N26">
            <v>0</v>
          </cell>
          <cell r="O26">
            <v>11.200000000000001</v>
          </cell>
          <cell r="P26">
            <v>1.6</v>
          </cell>
          <cell r="Q26">
            <v>0.8</v>
          </cell>
          <cell r="R26">
            <v>1.6</v>
          </cell>
          <cell r="S26">
            <v>1.6</v>
          </cell>
          <cell r="T26">
            <v>1.6</v>
          </cell>
          <cell r="U26">
            <v>4</v>
          </cell>
          <cell r="V26">
            <v>2.7594664378131237</v>
          </cell>
          <cell r="W26">
            <v>5.8829594198643287</v>
          </cell>
          <cell r="X26">
            <v>5.608463998111838</v>
          </cell>
          <cell r="Y26">
            <v>3.5235682617345563</v>
          </cell>
          <cell r="Z26">
            <v>3.0941989856323029</v>
          </cell>
          <cell r="AA26">
            <v>6.8315968910059697</v>
          </cell>
          <cell r="AB26">
            <v>9.6301992739075608</v>
          </cell>
          <cell r="AC26">
            <v>5.852154163739355</v>
          </cell>
          <cell r="AD26">
            <v>5.9860713619002599</v>
          </cell>
          <cell r="AE26">
            <v>0.8</v>
          </cell>
          <cell r="AF26">
            <v>0.20196730379306624</v>
          </cell>
          <cell r="AG26">
            <v>0.425122734609515</v>
          </cell>
          <cell r="AH26">
            <v>0.22497305737249862</v>
          </cell>
          <cell r="AI26">
            <v>0.29683295874034782</v>
          </cell>
          <cell r="AJ26">
            <v>0.21307319465178579</v>
          </cell>
          <cell r="AK26">
            <v>0.5188558525647905</v>
          </cell>
          <cell r="AL26">
            <v>0.27611634725943229</v>
          </cell>
          <cell r="AM26">
            <v>0.35920573274028733</v>
          </cell>
          <cell r="AN26">
            <v>0.26351952340331447</v>
          </cell>
          <cell r="AO26">
            <v>0.53262294435412794</v>
          </cell>
          <cell r="AP26">
            <v>0.29044856672785807</v>
          </cell>
          <cell r="AQ26">
            <v>0.37223383803844284</v>
          </cell>
          <cell r="AR26">
            <v>0.27129283236723634</v>
          </cell>
          <cell r="AS26">
            <v>0.43911658911245594</v>
          </cell>
          <cell r="AT26">
            <v>0.25068149545844642</v>
          </cell>
          <cell r="AU26">
            <v>0.3381853865103257</v>
          </cell>
          <cell r="AV26">
            <v>0.24001315699286782</v>
          </cell>
          <cell r="AW26">
            <v>0.42776903541019062</v>
          </cell>
          <cell r="AX26">
            <v>0.9807238518952055</v>
          </cell>
          <cell r="AY26">
            <v>1.5391076451971948</v>
          </cell>
          <cell r="AZ26">
            <v>0.58359896777290943</v>
          </cell>
          <cell r="BA26">
            <v>1.4159292525744709</v>
          </cell>
          <cell r="BB26">
            <v>0.30481009648221913</v>
          </cell>
          <cell r="BC26">
            <v>0.51612447715590803</v>
          </cell>
          <cell r="BD26">
            <v>0.30283740624996863</v>
          </cell>
          <cell r="BE26">
            <v>0.43141598220142052</v>
          </cell>
          <cell r="BF26">
            <v>0.25170993827846055</v>
          </cell>
          <cell r="BG26">
            <v>0.45714518645801522</v>
          </cell>
          <cell r="BH26">
            <v>0.28721704311006768</v>
          </cell>
          <cell r="BI26">
            <v>0.40442033342688122</v>
          </cell>
          <cell r="BJ26">
            <v>0.27552804747487819</v>
          </cell>
          <cell r="BK26">
            <v>0.54197406093662992</v>
          </cell>
          <cell r="BL26">
            <v>0.33467951161282572</v>
          </cell>
          <cell r="BM26">
            <v>0.46283646381376164</v>
          </cell>
          <cell r="BN26">
            <v>0.3199409476388077</v>
          </cell>
          <cell r="BO26">
            <v>0.53793892475345029</v>
          </cell>
          <cell r="BP26">
            <v>0.34496300811160974</v>
          </cell>
          <cell r="BQ26">
            <v>0.47136182365788637</v>
          </cell>
          <cell r="BR26">
            <v>0.33499003920408499</v>
          </cell>
          <cell r="BS26">
            <v>0.42864196759213646</v>
          </cell>
          <cell r="BT26">
            <v>0.27513800345458456</v>
          </cell>
          <cell r="BU26">
            <v>0.37026693908406622</v>
          </cell>
          <cell r="BV26">
            <v>0.25478092632681959</v>
          </cell>
          <cell r="BW26">
            <v>0.39715419701637544</v>
          </cell>
          <cell r="BX26">
            <v>0.36402982479898682</v>
          </cell>
          <cell r="BY26">
            <v>0.62355410505902809</v>
          </cell>
          <cell r="BZ26">
            <v>0.37236373063701272</v>
          </cell>
          <cell r="CA26">
            <v>0.45753928178300085</v>
          </cell>
          <cell r="CB26">
            <v>0.3616315158708916</v>
          </cell>
          <cell r="CC26">
            <v>0.62755551202013171</v>
          </cell>
          <cell r="CD26">
            <v>0.37907262697952704</v>
          </cell>
          <cell r="CE26">
            <v>0.43091761332866452</v>
          </cell>
          <cell r="CF26">
            <v>1.2309176133286646</v>
          </cell>
          <cell r="CH26">
            <v>15</v>
          </cell>
          <cell r="CI26">
            <v>12</v>
          </cell>
          <cell r="CJ26">
            <v>20</v>
          </cell>
          <cell r="CK26">
            <v>24</v>
          </cell>
          <cell r="CL26">
            <v>1</v>
          </cell>
          <cell r="CM26">
            <v>1</v>
          </cell>
          <cell r="CN26">
            <v>2</v>
          </cell>
          <cell r="CO26">
            <v>1</v>
          </cell>
          <cell r="CP26">
            <v>4</v>
          </cell>
          <cell r="CQ26">
            <v>2</v>
          </cell>
          <cell r="CR26">
            <v>2</v>
          </cell>
          <cell r="CS26">
            <v>1</v>
          </cell>
          <cell r="CT26">
            <v>2</v>
          </cell>
          <cell r="CU26">
            <v>1</v>
          </cell>
          <cell r="CV26">
            <v>2</v>
          </cell>
          <cell r="CW26">
            <v>2</v>
          </cell>
          <cell r="CX26">
            <v>21</v>
          </cell>
        </row>
        <row r="27">
          <cell r="F27" t="str">
            <v>EPC</v>
          </cell>
          <cell r="G27" t="str">
            <v>PC</v>
          </cell>
          <cell r="H27">
            <v>52</v>
          </cell>
          <cell r="I27" t="str">
            <v>C</v>
          </cell>
          <cell r="J27" t="str">
            <v>52C</v>
          </cell>
          <cell r="K27">
            <v>5.6000000000000005</v>
          </cell>
          <cell r="L27">
            <v>3.2</v>
          </cell>
          <cell r="M27">
            <v>2.4000000000000004</v>
          </cell>
          <cell r="N27">
            <v>0.8</v>
          </cell>
          <cell r="O27">
            <v>10.4</v>
          </cell>
          <cell r="P27">
            <v>2.4000000000000004</v>
          </cell>
          <cell r="Q27">
            <v>7.2</v>
          </cell>
          <cell r="R27">
            <v>0.8</v>
          </cell>
          <cell r="S27">
            <v>12.8</v>
          </cell>
          <cell r="T27">
            <v>9.6000000000000014</v>
          </cell>
          <cell r="U27">
            <v>6.4</v>
          </cell>
          <cell r="V27">
            <v>4.0604882132252031</v>
          </cell>
          <cell r="W27">
            <v>8.6566326938813116</v>
          </cell>
          <cell r="X27">
            <v>8.2527193107225099</v>
          </cell>
          <cell r="Y27">
            <v>5.1848455916014693</v>
          </cell>
          <cell r="Z27">
            <v>4.5530390724702121</v>
          </cell>
          <cell r="AA27">
            <v>10.052529820010903</v>
          </cell>
          <cell r="AB27">
            <v>14.170605631174453</v>
          </cell>
          <cell r="AC27">
            <v>8.6113035035397285</v>
          </cell>
          <cell r="AD27">
            <v>8.8083594261011342</v>
          </cell>
          <cell r="AE27">
            <v>1.6</v>
          </cell>
          <cell r="AF27">
            <v>7.7165267982381014</v>
          </cell>
          <cell r="AG27">
            <v>16.242584381458723</v>
          </cell>
          <cell r="AH27">
            <v>8.5955032992624538</v>
          </cell>
          <cell r="AI27">
            <v>11.341041038340753</v>
          </cell>
          <cell r="AJ27">
            <v>8.1408474819336316</v>
          </cell>
          <cell r="AK27">
            <v>15.276661435155058</v>
          </cell>
          <cell r="AL27">
            <v>8.1296875287097681</v>
          </cell>
          <cell r="AM27">
            <v>10.576086474720711</v>
          </cell>
          <cell r="AN27">
            <v>7.7587995214589176</v>
          </cell>
          <cell r="AO27">
            <v>15.610397137477037</v>
          </cell>
          <cell r="AP27">
            <v>8.5126214007376806</v>
          </cell>
          <cell r="AQ27">
            <v>10.909627723292362</v>
          </cell>
          <cell r="AR27">
            <v>7.951194928222626</v>
          </cell>
          <cell r="AS27">
            <v>14.375307009102881</v>
          </cell>
          <cell r="AT27">
            <v>8.2065299924101094</v>
          </cell>
          <cell r="AU27">
            <v>11.071134358426704</v>
          </cell>
          <cell r="AV27">
            <v>7.8572818780774512</v>
          </cell>
          <cell r="AW27">
            <v>14.003823507188153</v>
          </cell>
          <cell r="AX27">
            <v>9.0199189006590323</v>
          </cell>
          <cell r="AY27">
            <v>14.155489450200921</v>
          </cell>
          <cell r="AZ27">
            <v>5.3674796933382316</v>
          </cell>
          <cell r="BA27">
            <v>13.022592448029071</v>
          </cell>
          <cell r="BB27">
            <v>9.0073011032648722</v>
          </cell>
          <cell r="BC27">
            <v>15.251753882698587</v>
          </cell>
          <cell r="BD27">
            <v>8.94900705359127</v>
          </cell>
          <cell r="BE27">
            <v>12.748572627008221</v>
          </cell>
          <cell r="BF27">
            <v>9.6779483254436087</v>
          </cell>
          <cell r="BG27">
            <v>17.576689748624627</v>
          </cell>
          <cell r="BH27">
            <v>11.043154356229122</v>
          </cell>
          <cell r="BI27">
            <v>15.549481738516477</v>
          </cell>
          <cell r="BJ27">
            <v>10.593726349900058</v>
          </cell>
          <cell r="BK27">
            <v>16.01562288570786</v>
          </cell>
          <cell r="BL27">
            <v>9.8899582690372139</v>
          </cell>
          <cell r="BM27">
            <v>13.677064635501985</v>
          </cell>
          <cell r="BN27">
            <v>9.4544258340036613</v>
          </cell>
          <cell r="BO27">
            <v>15.896382456948974</v>
          </cell>
          <cell r="BP27">
            <v>10.19384108141092</v>
          </cell>
          <cell r="BQ27">
            <v>13.928993570979996</v>
          </cell>
          <cell r="BR27">
            <v>9.8991345251639729</v>
          </cell>
          <cell r="BS27">
            <v>15.644823940340141</v>
          </cell>
          <cell r="BT27">
            <v>10.042146940309628</v>
          </cell>
          <cell r="BU27">
            <v>13.514218184092556</v>
          </cell>
          <cell r="BV27">
            <v>9.2991424944480592</v>
          </cell>
          <cell r="BW27">
            <v>14.495564968572012</v>
          </cell>
          <cell r="BX27">
            <v>10.75727569517864</v>
          </cell>
          <cell r="BY27">
            <v>18.426356748885315</v>
          </cell>
          <cell r="BZ27">
            <v>11.003547062550275</v>
          </cell>
          <cell r="CA27">
            <v>13.520530078082395</v>
          </cell>
          <cell r="CB27">
            <v>10.686404385785311</v>
          </cell>
          <cell r="CC27">
            <v>18.544600461122268</v>
          </cell>
          <cell r="CD27">
            <v>11.201798531661778</v>
          </cell>
          <cell r="CE27">
            <v>12.733845560716077</v>
          </cell>
          <cell r="CF27">
            <v>13.533845560716077</v>
          </cell>
          <cell r="CH27">
            <v>21</v>
          </cell>
          <cell r="CI27">
            <v>37</v>
          </cell>
          <cell r="CJ27">
            <v>30</v>
          </cell>
          <cell r="CK27">
            <v>36</v>
          </cell>
          <cell r="CL27">
            <v>49</v>
          </cell>
          <cell r="CM27">
            <v>42</v>
          </cell>
          <cell r="CN27">
            <v>46</v>
          </cell>
          <cell r="CO27">
            <v>46</v>
          </cell>
          <cell r="CP27">
            <v>48</v>
          </cell>
          <cell r="CQ27">
            <v>50</v>
          </cell>
          <cell r="CR27">
            <v>58</v>
          </cell>
          <cell r="CS27">
            <v>46</v>
          </cell>
          <cell r="CT27">
            <v>62</v>
          </cell>
          <cell r="CU27">
            <v>55</v>
          </cell>
          <cell r="CV27">
            <v>58</v>
          </cell>
          <cell r="CW27">
            <v>59</v>
          </cell>
          <cell r="CX27">
            <v>619</v>
          </cell>
        </row>
        <row r="28">
          <cell r="F28" t="str">
            <v>EPC</v>
          </cell>
          <cell r="G28" t="str">
            <v>PC</v>
          </cell>
          <cell r="H28">
            <v>52</v>
          </cell>
          <cell r="I28" t="str">
            <v>D</v>
          </cell>
          <cell r="J28" t="str">
            <v>52D</v>
          </cell>
          <cell r="K28">
            <v>27.200000000000003</v>
          </cell>
          <cell r="L28">
            <v>11.200000000000001</v>
          </cell>
          <cell r="M28">
            <v>8.8000000000000007</v>
          </cell>
          <cell r="N28">
            <v>3.2</v>
          </cell>
          <cell r="O28">
            <v>12.8</v>
          </cell>
          <cell r="P28">
            <v>5.6000000000000005</v>
          </cell>
          <cell r="Q28">
            <v>18.400000000000002</v>
          </cell>
          <cell r="R28">
            <v>8.8000000000000007</v>
          </cell>
          <cell r="S28">
            <v>26.400000000000002</v>
          </cell>
          <cell r="T28">
            <v>16.8</v>
          </cell>
          <cell r="U28">
            <v>16</v>
          </cell>
          <cell r="V28">
            <v>7.7826024086816394</v>
          </cell>
          <cell r="W28">
            <v>16.591879329939182</v>
          </cell>
          <cell r="X28">
            <v>15.817712012218141</v>
          </cell>
          <cell r="Y28">
            <v>9.9376207172361504</v>
          </cell>
          <cell r="Z28">
            <v>8.7266582222345743</v>
          </cell>
          <cell r="AA28">
            <v>19.267348821687563</v>
          </cell>
          <cell r="AB28">
            <v>27.160327459751041</v>
          </cell>
          <cell r="AC28">
            <v>16.504998381784482</v>
          </cell>
          <cell r="AD28">
            <v>16.882688900027173</v>
          </cell>
          <cell r="AE28">
            <v>3.2</v>
          </cell>
          <cell r="AF28">
            <v>18.176707569183083</v>
          </cell>
          <cell r="AG28">
            <v>38.260309876324996</v>
          </cell>
          <cell r="AH28">
            <v>20.247185549373782</v>
          </cell>
          <cell r="AI28">
            <v>26.714452223647115</v>
          </cell>
          <cell r="AJ28">
            <v>19.176218512999224</v>
          </cell>
          <cell r="AK28">
            <v>35.985024713920808</v>
          </cell>
          <cell r="AL28">
            <v>19.14993062318301</v>
          </cell>
          <cell r="AM28">
            <v>24.912559251564339</v>
          </cell>
          <cell r="AN28">
            <v>18.27628331721434</v>
          </cell>
          <cell r="AO28">
            <v>36.771157701612573</v>
          </cell>
          <cell r="AP28">
            <v>20.05195263284876</v>
          </cell>
          <cell r="AQ28">
            <v>25.698234192644232</v>
          </cell>
          <cell r="AR28">
            <v>18.729481386479964</v>
          </cell>
          <cell r="AS28">
            <v>33.861834288109009</v>
          </cell>
          <cell r="AT28">
            <v>19.330937315454928</v>
          </cell>
          <cell r="AU28">
            <v>26.078672044294013</v>
          </cell>
          <cell r="AV28">
            <v>18.508263979471334</v>
          </cell>
          <cell r="AW28">
            <v>32.986784261376542</v>
          </cell>
          <cell r="AX28">
            <v>21.246920077107941</v>
          </cell>
          <cell r="AY28">
            <v>33.344041816028835</v>
          </cell>
          <cell r="AZ28">
            <v>12.6433966109745</v>
          </cell>
          <cell r="BA28">
            <v>30.675439988690698</v>
          </cell>
          <cell r="BB28">
            <v>21.217198154357256</v>
          </cell>
          <cell r="BC28">
            <v>35.926353590356676</v>
          </cell>
          <cell r="BD28">
            <v>21.079883281792771</v>
          </cell>
          <cell r="BE28">
            <v>30.029971076952702</v>
          </cell>
          <cell r="BF28">
            <v>22.796944944378282</v>
          </cell>
          <cell r="BG28">
            <v>41.402869185649124</v>
          </cell>
          <cell r="BH28">
            <v>26.012763594673039</v>
          </cell>
          <cell r="BI28">
            <v>36.627668095172147</v>
          </cell>
          <cell r="BJ28">
            <v>24.954110957542355</v>
          </cell>
          <cell r="BK28">
            <v>37.725689464111852</v>
          </cell>
          <cell r="BL28">
            <v>23.296346144843213</v>
          </cell>
          <cell r="BM28">
            <v>32.217085585849119</v>
          </cell>
          <cell r="BN28">
            <v>22.270425297875292</v>
          </cell>
          <cell r="BO28">
            <v>37.444812009702027</v>
          </cell>
          <cell r="BP28">
            <v>24.012158991767947</v>
          </cell>
          <cell r="BQ28">
            <v>32.810518189419547</v>
          </cell>
          <cell r="BR28">
            <v>23.317961325941809</v>
          </cell>
          <cell r="BS28">
            <v>36.852251948356773</v>
          </cell>
          <cell r="BT28">
            <v>23.654835014951573</v>
          </cell>
          <cell r="BU28">
            <v>31.833491722529132</v>
          </cell>
          <cell r="BV28">
            <v>21.904646764699876</v>
          </cell>
          <cell r="BW28">
            <v>34.145108592636298</v>
          </cell>
          <cell r="BX28">
            <v>25.339360526420794</v>
          </cell>
          <cell r="BY28">
            <v>43.404307008485411</v>
          </cell>
          <cell r="BZ28">
            <v>25.919466414007317</v>
          </cell>
          <cell r="CA28">
            <v>31.848359739482976</v>
          </cell>
          <cell r="CB28">
            <v>25.172419219849843</v>
          </cell>
          <cell r="CC28">
            <v>43.682836641754676</v>
          </cell>
          <cell r="CD28">
            <v>26.386458763469967</v>
          </cell>
          <cell r="CE28">
            <v>29.995280654131207</v>
          </cell>
          <cell r="CF28">
            <v>30.795280654131204</v>
          </cell>
          <cell r="CH28">
            <v>47</v>
          </cell>
          <cell r="CI28">
            <v>74</v>
          </cell>
          <cell r="CJ28">
            <v>58</v>
          </cell>
          <cell r="CK28">
            <v>69</v>
          </cell>
          <cell r="CL28">
            <v>114</v>
          </cell>
          <cell r="CM28">
            <v>99</v>
          </cell>
          <cell r="CN28">
            <v>109</v>
          </cell>
          <cell r="CO28">
            <v>107</v>
          </cell>
          <cell r="CP28">
            <v>113</v>
          </cell>
          <cell r="CQ28">
            <v>117</v>
          </cell>
          <cell r="CR28">
            <v>138</v>
          </cell>
          <cell r="CS28">
            <v>107</v>
          </cell>
          <cell r="CT28">
            <v>145</v>
          </cell>
          <cell r="CU28">
            <v>128</v>
          </cell>
          <cell r="CV28">
            <v>137</v>
          </cell>
          <cell r="CW28">
            <v>139</v>
          </cell>
          <cell r="CX28">
            <v>1453</v>
          </cell>
        </row>
        <row r="29">
          <cell r="F29" t="str">
            <v>EPC</v>
          </cell>
          <cell r="G29" t="str">
            <v>PC</v>
          </cell>
          <cell r="H29">
            <v>53</v>
          </cell>
          <cell r="I29" t="str">
            <v>B</v>
          </cell>
          <cell r="J29" t="str">
            <v>53B</v>
          </cell>
          <cell r="K29">
            <v>1.6</v>
          </cell>
          <cell r="L29">
            <v>8.8000000000000007</v>
          </cell>
          <cell r="M29">
            <v>14.4</v>
          </cell>
          <cell r="N29">
            <v>7.2</v>
          </cell>
          <cell r="O29">
            <v>52.800000000000004</v>
          </cell>
          <cell r="P29">
            <v>20</v>
          </cell>
          <cell r="Q29">
            <v>65.600000000000009</v>
          </cell>
          <cell r="R29">
            <v>21.6</v>
          </cell>
          <cell r="S29">
            <v>58.400000000000006</v>
          </cell>
          <cell r="T29">
            <v>29.6</v>
          </cell>
          <cell r="U29">
            <v>71.2</v>
          </cell>
          <cell r="V29">
            <v>28.806398618831309</v>
          </cell>
          <cell r="W29">
            <v>61.412913665050013</v>
          </cell>
          <cell r="X29">
            <v>58.54742328267271</v>
          </cell>
          <cell r="Y29">
            <v>36.782948513998932</v>
          </cell>
          <cell r="Z29">
            <v>32.300711530575917</v>
          </cell>
          <cell r="AA29">
            <v>71.315853147844621</v>
          </cell>
          <cell r="AB29">
            <v>100.53079655602171</v>
          </cell>
          <cell r="AC29">
            <v>61.09133392944198</v>
          </cell>
          <cell r="AD29">
            <v>62.489311501945906</v>
          </cell>
          <cell r="AE29">
            <v>12</v>
          </cell>
          <cell r="AF29">
            <v>42.411927564496537</v>
          </cell>
          <cell r="AG29">
            <v>89.273235259668965</v>
          </cell>
          <cell r="AH29">
            <v>47.242998416327353</v>
          </cell>
          <cell r="AI29">
            <v>62.333148526603352</v>
          </cell>
          <cell r="AJ29">
            <v>44.744098315866381</v>
          </cell>
          <cell r="AK29">
            <v>99.414987836951113</v>
          </cell>
          <cell r="AL29">
            <v>52.905066346827198</v>
          </cell>
          <cell r="AM29">
            <v>68.825345950741777</v>
          </cell>
          <cell r="AN29">
            <v>50.491461326762803</v>
          </cell>
          <cell r="AO29">
            <v>100.81608761105798</v>
          </cell>
          <cell r="AP29">
            <v>54.976768199969165</v>
          </cell>
          <cell r="AQ29">
            <v>70.457271180817045</v>
          </cell>
          <cell r="AR29">
            <v>51.350927041555636</v>
          </cell>
          <cell r="AS29">
            <v>84.136605860424453</v>
          </cell>
          <cell r="AT29">
            <v>48.031640577549766</v>
          </cell>
          <cell r="AU29">
            <v>64.797758221991657</v>
          </cell>
          <cell r="AV29">
            <v>45.987541559386457</v>
          </cell>
          <cell r="AW29">
            <v>81.962366314482381</v>
          </cell>
          <cell r="AX29">
            <v>58.862477809998808</v>
          </cell>
          <cell r="AY29">
            <v>92.376349812994988</v>
          </cell>
          <cell r="AZ29">
            <v>35.027272176655245</v>
          </cell>
          <cell r="BA29">
            <v>84.983254000738583</v>
          </cell>
          <cell r="BB29">
            <v>58.969118210578273</v>
          </cell>
          <cell r="BC29">
            <v>99.850384406656531</v>
          </cell>
          <cell r="BD29">
            <v>58.587477953772606</v>
          </cell>
          <cell r="BE29">
            <v>83.462524194477709</v>
          </cell>
          <cell r="BF29">
            <v>53.90961618943436</v>
          </cell>
          <cell r="BG29">
            <v>97.908416780649233</v>
          </cell>
          <cell r="BH29">
            <v>61.514299606234331</v>
          </cell>
          <cell r="BI29">
            <v>86.616146757491421</v>
          </cell>
          <cell r="BJ29">
            <v>59.010825676508432</v>
          </cell>
          <cell r="BK29">
            <v>104.8512921169054</v>
          </cell>
          <cell r="BL29">
            <v>64.747709838760528</v>
          </cell>
          <cell r="BM29">
            <v>89.541187978305246</v>
          </cell>
          <cell r="BN29">
            <v>61.896360322230514</v>
          </cell>
          <cell r="BO29">
            <v>104.07064729795803</v>
          </cell>
          <cell r="BP29">
            <v>66.737173861289179</v>
          </cell>
          <cell r="BQ29">
            <v>91.190519671178606</v>
          </cell>
          <cell r="BR29">
            <v>64.807785073957604</v>
          </cell>
          <cell r="BS29">
            <v>93.531439763340629</v>
          </cell>
          <cell r="BT29">
            <v>60.036243630733033</v>
          </cell>
          <cell r="BU29">
            <v>80.793768523969362</v>
          </cell>
          <cell r="BV29">
            <v>55.594245699851569</v>
          </cell>
          <cell r="BW29">
            <v>86.660678756357242</v>
          </cell>
          <cell r="BX29">
            <v>70.425875056273881</v>
          </cell>
          <cell r="BY29">
            <v>120.63391651484267</v>
          </cell>
          <cell r="BZ29">
            <v>72.038167707305035</v>
          </cell>
          <cell r="CA29">
            <v>88.516385463690682</v>
          </cell>
          <cell r="CB29">
            <v>69.961893828885039</v>
          </cell>
          <cell r="CC29">
            <v>121.40803601685766</v>
          </cell>
          <cell r="CD29">
            <v>73.336083052137838</v>
          </cell>
          <cell r="CE29">
            <v>83.366108841741053</v>
          </cell>
          <cell r="CF29">
            <v>84.16610884174105</v>
          </cell>
          <cell r="CH29">
            <v>162</v>
          </cell>
          <cell r="CI29">
            <v>214</v>
          </cell>
          <cell r="CJ29">
            <v>214</v>
          </cell>
          <cell r="CK29">
            <v>256</v>
          </cell>
          <cell r="CL29">
            <v>267</v>
          </cell>
          <cell r="CM29">
            <v>269</v>
          </cell>
          <cell r="CN29">
            <v>299</v>
          </cell>
          <cell r="CO29">
            <v>266</v>
          </cell>
          <cell r="CP29">
            <v>306</v>
          </cell>
          <cell r="CQ29">
            <v>325</v>
          </cell>
          <cell r="CR29">
            <v>325</v>
          </cell>
          <cell r="CS29">
            <v>293</v>
          </cell>
          <cell r="CT29">
            <v>402</v>
          </cell>
          <cell r="CU29">
            <v>326</v>
          </cell>
          <cell r="CV29">
            <v>376</v>
          </cell>
          <cell r="CW29">
            <v>385</v>
          </cell>
          <cell r="CX29">
            <v>3839</v>
          </cell>
        </row>
        <row r="30">
          <cell r="F30" t="str">
            <v>EPC</v>
          </cell>
          <cell r="G30" t="str">
            <v>PC</v>
          </cell>
          <cell r="H30">
            <v>54</v>
          </cell>
          <cell r="I30" t="str">
            <v>B</v>
          </cell>
          <cell r="J30" t="str">
            <v>54B</v>
          </cell>
          <cell r="K30">
            <v>0</v>
          </cell>
          <cell r="L30">
            <v>12.8</v>
          </cell>
          <cell r="M30">
            <v>4</v>
          </cell>
          <cell r="N30">
            <v>1.6</v>
          </cell>
          <cell r="O30">
            <v>12</v>
          </cell>
          <cell r="P30">
            <v>2.4000000000000004</v>
          </cell>
          <cell r="Q30">
            <v>4</v>
          </cell>
          <cell r="R30">
            <v>0</v>
          </cell>
          <cell r="S30">
            <v>7.2</v>
          </cell>
          <cell r="T30">
            <v>6.4</v>
          </cell>
          <cell r="U30">
            <v>11.200000000000001</v>
          </cell>
          <cell r="V30">
            <v>3.7333957688059911</v>
          </cell>
          <cell r="W30">
            <v>7.9592980386399752</v>
          </cell>
          <cell r="X30">
            <v>7.5879218797983699</v>
          </cell>
          <cell r="Y30">
            <v>4.7671805894055757</v>
          </cell>
          <cell r="Z30">
            <v>4.1862692158554689</v>
          </cell>
          <cell r="AA30">
            <v>9.24274873489043</v>
          </cell>
          <cell r="AB30">
            <v>13.029093135286701</v>
          </cell>
          <cell r="AC30">
            <v>7.9176203391767759</v>
          </cell>
          <cell r="AD30">
            <v>8.0988024308062361</v>
          </cell>
          <cell r="AE30">
            <v>1.6</v>
          </cell>
          <cell r="AF30">
            <v>8.6219653196619728</v>
          </cell>
          <cell r="AG30">
            <v>18.14844980135312</v>
          </cell>
          <cell r="AH30">
            <v>9.6040787894629442</v>
          </cell>
          <cell r="AI30">
            <v>12.671771261620391</v>
          </cell>
          <cell r="AJ30">
            <v>9.0960747622771994</v>
          </cell>
          <cell r="AK30">
            <v>20.489919477971011</v>
          </cell>
          <cell r="AL30">
            <v>10.903995192365636</v>
          </cell>
          <cell r="AM30">
            <v>14.185243364784046</v>
          </cell>
          <cell r="AN30">
            <v>10.406539289701788</v>
          </cell>
          <cell r="AO30">
            <v>20.788501667663041</v>
          </cell>
          <cell r="AP30">
            <v>11.336331973295366</v>
          </cell>
          <cell r="AQ30">
            <v>14.528446145342651</v>
          </cell>
          <cell r="AR30">
            <v>10.588675455824106</v>
          </cell>
          <cell r="AS30">
            <v>21.57095681224585</v>
          </cell>
          <cell r="AT30">
            <v>12.314359890371913</v>
          </cell>
          <cell r="AU30">
            <v>16.612859882364159</v>
          </cell>
          <cell r="AV30">
            <v>11.790293448781654</v>
          </cell>
          <cell r="AW30">
            <v>21.013524920795447</v>
          </cell>
          <cell r="AX30">
            <v>11.200682588080017</v>
          </cell>
          <cell r="AY30">
            <v>17.57789021795212</v>
          </cell>
          <cell r="AZ30">
            <v>6.6651859074535613</v>
          </cell>
          <cell r="BA30">
            <v>16.171090459986761</v>
          </cell>
          <cell r="BB30">
            <v>12.149335571638193</v>
          </cell>
          <cell r="BC30">
            <v>20.572053032597715</v>
          </cell>
          <cell r="BD30">
            <v>12.070706694553401</v>
          </cell>
          <cell r="BE30">
            <v>17.195682161528079</v>
          </cell>
          <cell r="BF30">
            <v>10.953959080483937</v>
          </cell>
          <cell r="BG30">
            <v>19.894127743027646</v>
          </cell>
          <cell r="BH30">
            <v>12.499163755563551</v>
          </cell>
          <cell r="BI30">
            <v>17.599637956181621</v>
          </cell>
          <cell r="BJ30">
            <v>11.990479907974771</v>
          </cell>
          <cell r="BK30">
            <v>21.602383954583711</v>
          </cell>
          <cell r="BL30">
            <v>13.339891763635842</v>
          </cell>
          <cell r="BM30">
            <v>18.448061854118375</v>
          </cell>
          <cell r="BN30">
            <v>12.752431697086346</v>
          </cell>
          <cell r="BO30">
            <v>21.441548653743972</v>
          </cell>
          <cell r="BP30">
            <v>13.749778612055188</v>
          </cell>
          <cell r="BQ30">
            <v>18.787871653106716</v>
          </cell>
          <cell r="BR30">
            <v>13.352268991142417</v>
          </cell>
          <cell r="BS30">
            <v>24.686619425362593</v>
          </cell>
          <cell r="BT30">
            <v>15.84592199147518</v>
          </cell>
          <cell r="BU30">
            <v>21.324647846101254</v>
          </cell>
          <cell r="BV30">
            <v>14.673504324374338</v>
          </cell>
          <cell r="BW30">
            <v>22.873155818139253</v>
          </cell>
          <cell r="BX30">
            <v>14.509757224611967</v>
          </cell>
          <cell r="BY30">
            <v>24.854058828319012</v>
          </cell>
          <cell r="BZ30">
            <v>14.841935914941269</v>
          </cell>
          <cell r="CA30">
            <v>18.236923040744063</v>
          </cell>
          <cell r="CB30">
            <v>14.414163737689581</v>
          </cell>
          <cell r="CC30">
            <v>25.013549726062202</v>
          </cell>
          <cell r="CD30">
            <v>15.109343831940164</v>
          </cell>
          <cell r="CE30">
            <v>17.175817823884902</v>
          </cell>
          <cell r="CF30">
            <v>17.975817823884903</v>
          </cell>
          <cell r="CH30">
            <v>19</v>
          </cell>
          <cell r="CI30">
            <v>32</v>
          </cell>
          <cell r="CJ30">
            <v>28</v>
          </cell>
          <cell r="CK30">
            <v>33</v>
          </cell>
          <cell r="CL30">
            <v>54</v>
          </cell>
          <cell r="CM30">
            <v>55</v>
          </cell>
          <cell r="CN30">
            <v>62</v>
          </cell>
          <cell r="CO30">
            <v>68</v>
          </cell>
          <cell r="CP30">
            <v>62</v>
          </cell>
          <cell r="CQ30">
            <v>67</v>
          </cell>
          <cell r="CR30">
            <v>66</v>
          </cell>
          <cell r="CS30">
            <v>60</v>
          </cell>
          <cell r="CT30">
            <v>84</v>
          </cell>
          <cell r="CU30">
            <v>86</v>
          </cell>
          <cell r="CV30">
            <v>80</v>
          </cell>
          <cell r="CW30">
            <v>79</v>
          </cell>
          <cell r="CX30">
            <v>823</v>
          </cell>
        </row>
        <row r="31">
          <cell r="F31" t="str">
            <v>EPC</v>
          </cell>
          <cell r="G31" t="str">
            <v>PC</v>
          </cell>
          <cell r="H31">
            <v>50</v>
          </cell>
          <cell r="I31" t="str">
            <v>A</v>
          </cell>
          <cell r="J31" t="str">
            <v>50A</v>
          </cell>
          <cell r="K31">
            <v>38.400000000000006</v>
          </cell>
          <cell r="L31">
            <v>33.6</v>
          </cell>
          <cell r="M31">
            <v>21.6</v>
          </cell>
          <cell r="N31">
            <v>10.4</v>
          </cell>
          <cell r="O31">
            <v>37.6</v>
          </cell>
          <cell r="P31">
            <v>13.600000000000001</v>
          </cell>
          <cell r="Q31">
            <v>46.400000000000006</v>
          </cell>
          <cell r="R31">
            <v>16</v>
          </cell>
          <cell r="S31">
            <v>52</v>
          </cell>
          <cell r="T31">
            <v>43.2</v>
          </cell>
          <cell r="U31">
            <v>56.800000000000004</v>
          </cell>
          <cell r="V31">
            <v>21.366913324468104</v>
          </cell>
          <cell r="W31">
            <v>45.552532291431689</v>
          </cell>
          <cell r="X31">
            <v>43.427077962950385</v>
          </cell>
          <cell r="Y31">
            <v>27.28345473228315</v>
          </cell>
          <cell r="Z31">
            <v>23.958791681140163</v>
          </cell>
          <cell r="AA31">
            <v>52.897957604264832</v>
          </cell>
          <cell r="AB31">
            <v>74.567905723835992</v>
          </cell>
          <cell r="AC31">
            <v>45.314003121973116</v>
          </cell>
          <cell r="AD31">
            <v>46.350941686091815</v>
          </cell>
          <cell r="AE31">
            <v>8.8000000000000007</v>
          </cell>
          <cell r="AF31">
            <v>29.348033338876533</v>
          </cell>
          <cell r="AG31">
            <v>61.77493066510273</v>
          </cell>
          <cell r="AH31">
            <v>32.691018120843694</v>
          </cell>
          <cell r="AI31">
            <v>43.133038890863105</v>
          </cell>
          <cell r="AJ31">
            <v>30.961839381034608</v>
          </cell>
          <cell r="AK31">
            <v>72.417887109112883</v>
          </cell>
          <cell r="AL31">
            <v>38.53818428754694</v>
          </cell>
          <cell r="AM31">
            <v>50.135158105948172</v>
          </cell>
          <cell r="AN31">
            <v>36.780017036591993</v>
          </cell>
          <cell r="AO31">
            <v>73.28067012679503</v>
          </cell>
          <cell r="AP31">
            <v>39.961225540132197</v>
          </cell>
          <cell r="AQ31">
            <v>51.213612527345063</v>
          </cell>
          <cell r="AR31">
            <v>37.325693095281451</v>
          </cell>
          <cell r="AS31">
            <v>82.673418858515333</v>
          </cell>
          <cell r="AT31">
            <v>47.196340989995349</v>
          </cell>
          <cell r="AU31">
            <v>63.670885600809974</v>
          </cell>
          <cell r="AV31">
            <v>45.187790103152594</v>
          </cell>
          <cell r="AW31">
            <v>80.536990667216415</v>
          </cell>
          <cell r="AX31">
            <v>43.560486152650157</v>
          </cell>
          <cell r="AY31">
            <v>68.362033957357411</v>
          </cell>
          <cell r="AZ31">
            <v>25.921521848628579</v>
          </cell>
          <cell r="BA31">
            <v>62.890860134288999</v>
          </cell>
          <cell r="BB31">
            <v>43.027744868947529</v>
          </cell>
          <cell r="BC31">
            <v>72.857403937663904</v>
          </cell>
          <cell r="BD31">
            <v>42.749275051187766</v>
          </cell>
          <cell r="BE31">
            <v>60.899743902124897</v>
          </cell>
          <cell r="BF31">
            <v>37.476781560350268</v>
          </cell>
          <cell r="BG31">
            <v>68.063781714091689</v>
          </cell>
          <cell r="BH31">
            <v>42.763390506805479</v>
          </cell>
          <cell r="BI31">
            <v>60.213643521838719</v>
          </cell>
          <cell r="BJ31">
            <v>41.023030395973208</v>
          </cell>
          <cell r="BK31">
            <v>76.506394928191227</v>
          </cell>
          <cell r="BL31">
            <v>47.244185165568062</v>
          </cell>
          <cell r="BM31">
            <v>65.335136568175045</v>
          </cell>
          <cell r="BN31">
            <v>45.163653130285873</v>
          </cell>
          <cell r="BO31">
            <v>75.936785154089023</v>
          </cell>
          <cell r="BP31">
            <v>48.69582889002784</v>
          </cell>
          <cell r="BQ31">
            <v>66.538597386968391</v>
          </cell>
          <cell r="BR31">
            <v>47.288020006098847</v>
          </cell>
          <cell r="BS31">
            <v>89.209117229800484</v>
          </cell>
          <cell r="BT31">
            <v>57.261818161277887</v>
          </cell>
          <cell r="BU31">
            <v>77.060085741533953</v>
          </cell>
          <cell r="BV31">
            <v>53.025096101260459</v>
          </cell>
          <cell r="BW31">
            <v>82.655871330017376</v>
          </cell>
          <cell r="BX31">
            <v>51.38734775162601</v>
          </cell>
          <cell r="BY31">
            <v>88.022435129637756</v>
          </cell>
          <cell r="BZ31">
            <v>52.563782450800524</v>
          </cell>
          <cell r="CA31">
            <v>64.587373290073643</v>
          </cell>
          <cell r="CB31">
            <v>51.048796549202116</v>
          </cell>
          <cell r="CC31">
            <v>88.587283603576807</v>
          </cell>
          <cell r="CD31">
            <v>53.510826802380123</v>
          </cell>
          <cell r="CE31">
            <v>60.829392923088932</v>
          </cell>
          <cell r="CF31">
            <v>61.629392923088929</v>
          </cell>
          <cell r="CH31">
            <v>117</v>
          </cell>
          <cell r="CI31">
            <v>193</v>
          </cell>
          <cell r="CJ31">
            <v>158</v>
          </cell>
          <cell r="CK31">
            <v>190</v>
          </cell>
          <cell r="CL31">
            <v>185</v>
          </cell>
          <cell r="CM31">
            <v>195</v>
          </cell>
          <cell r="CN31">
            <v>218</v>
          </cell>
          <cell r="CO31">
            <v>262</v>
          </cell>
          <cell r="CP31">
            <v>240</v>
          </cell>
          <cell r="CQ31">
            <v>238</v>
          </cell>
          <cell r="CR31">
            <v>226</v>
          </cell>
          <cell r="CS31">
            <v>213</v>
          </cell>
          <cell r="CT31">
            <v>296</v>
          </cell>
          <cell r="CU31">
            <v>311</v>
          </cell>
          <cell r="CV31">
            <v>283</v>
          </cell>
          <cell r="CW31">
            <v>281</v>
          </cell>
          <cell r="CX31">
            <v>2948</v>
          </cell>
        </row>
        <row r="32">
          <cell r="F32" t="str">
            <v>EPC</v>
          </cell>
          <cell r="G32" t="str">
            <v>PC</v>
          </cell>
          <cell r="H32">
            <v>52</v>
          </cell>
          <cell r="I32" t="str">
            <v>A</v>
          </cell>
          <cell r="J32" t="str">
            <v>52A</v>
          </cell>
          <cell r="K32">
            <v>35.200000000000003</v>
          </cell>
          <cell r="L32">
            <v>29.6</v>
          </cell>
          <cell r="M32">
            <v>16.8</v>
          </cell>
          <cell r="N32">
            <v>8</v>
          </cell>
          <cell r="O32">
            <v>36</v>
          </cell>
          <cell r="P32">
            <v>7.2</v>
          </cell>
          <cell r="Q32">
            <v>61.6</v>
          </cell>
          <cell r="R32">
            <v>18.400000000000002</v>
          </cell>
          <cell r="S32">
            <v>51.2</v>
          </cell>
          <cell r="T32">
            <v>28.8</v>
          </cell>
          <cell r="U32">
            <v>40.800000000000004</v>
          </cell>
          <cell r="V32">
            <v>22.163498163854243</v>
          </cell>
          <cell r="W32">
            <v>47.250786787435501</v>
          </cell>
          <cell r="X32">
            <v>45.046092904360371</v>
          </cell>
          <cell r="Y32">
            <v>28.300615520824689</v>
          </cell>
          <cell r="Z32">
            <v>24.852004937233247</v>
          </cell>
          <cell r="AA32">
            <v>54.870058600892847</v>
          </cell>
          <cell r="AB32">
            <v>77.347889070160576</v>
          </cell>
          <cell r="AC32">
            <v>47.003364956821031</v>
          </cell>
          <cell r="AD32">
            <v>48.078961867468699</v>
          </cell>
          <cell r="AE32">
            <v>8.8000000000000007</v>
          </cell>
          <cell r="AF32">
            <v>39.268547484367225</v>
          </cell>
          <cell r="AG32">
            <v>82.656707185645487</v>
          </cell>
          <cell r="AH32">
            <v>43.741561234024488</v>
          </cell>
          <cell r="AI32">
            <v>57.713297728445163</v>
          </cell>
          <cell r="AJ32">
            <v>41.427868296951154</v>
          </cell>
          <cell r="AK32">
            <v>77.741232636677978</v>
          </cell>
          <cell r="AL32">
            <v>41.371076534989712</v>
          </cell>
          <cell r="AM32">
            <v>53.820528949134271</v>
          </cell>
          <cell r="AN32">
            <v>39.483668675868714</v>
          </cell>
          <cell r="AO32">
            <v>79.439576544049814</v>
          </cell>
          <cell r="AP32">
            <v>43.319784461531754</v>
          </cell>
          <cell r="AQ32">
            <v>55.517883302976685</v>
          </cell>
          <cell r="AR32">
            <v>40.462747523621807</v>
          </cell>
          <cell r="AS32">
            <v>73.154340112990212</v>
          </cell>
          <cell r="AT32">
            <v>41.76211929470923</v>
          </cell>
          <cell r="AU32">
            <v>56.339772623993667</v>
          </cell>
          <cell r="AV32">
            <v>39.984834446216368</v>
          </cell>
          <cell r="AW32">
            <v>71.263901847690818</v>
          </cell>
          <cell r="AX32">
            <v>45.901365072242619</v>
          </cell>
          <cell r="AY32">
            <v>72.035712979911352</v>
          </cell>
          <cell r="AZ32">
            <v>27.314507772765662</v>
          </cell>
          <cell r="BA32">
            <v>66.270526013303481</v>
          </cell>
          <cell r="BB32">
            <v>45.837154503281248</v>
          </cell>
          <cell r="BC32">
            <v>77.614480869732816</v>
          </cell>
          <cell r="BD32">
            <v>45.540502561608918</v>
          </cell>
          <cell r="BE32">
            <v>64.876069590775174</v>
          </cell>
          <cell r="BF32">
            <v>49.250003700590817</v>
          </cell>
          <cell r="BG32">
            <v>89.445821165223109</v>
          </cell>
          <cell r="BH32">
            <v>56.197385501699308</v>
          </cell>
          <cell r="BI32">
            <v>79.129584847117201</v>
          </cell>
          <cell r="BJ32">
            <v>53.910296313935852</v>
          </cell>
          <cell r="BK32">
            <v>81.501725351713333</v>
          </cell>
          <cell r="BL32">
            <v>50.328898746878266</v>
          </cell>
          <cell r="BM32">
            <v>69.601062256221212</v>
          </cell>
          <cell r="BN32">
            <v>48.112522577485301</v>
          </cell>
          <cell r="BO32">
            <v>80.894924058695892</v>
          </cell>
          <cell r="BP32">
            <v>51.875324614291131</v>
          </cell>
          <cell r="BQ32">
            <v>70.883100616764878</v>
          </cell>
          <cell r="BR32">
            <v>50.375595694723344</v>
          </cell>
          <cell r="BS32">
            <v>79.614770718619823</v>
          </cell>
          <cell r="BT32">
            <v>51.103369985131224</v>
          </cell>
          <cell r="BU32">
            <v>68.772354759048781</v>
          </cell>
          <cell r="BV32">
            <v>47.322302916191234</v>
          </cell>
          <cell r="BW32">
            <v>73.76631950673314</v>
          </cell>
          <cell r="BX32">
            <v>54.742580759909089</v>
          </cell>
          <cell r="BY32">
            <v>93.76968212210528</v>
          </cell>
          <cell r="BZ32">
            <v>55.995828384978076</v>
          </cell>
          <cell r="CA32">
            <v>68.804475286241527</v>
          </cell>
          <cell r="CB32">
            <v>54.381924540996366</v>
          </cell>
          <cell r="CC32">
            <v>94.371411235488893</v>
          </cell>
          <cell r="CD32">
            <v>57.004708083345498</v>
          </cell>
          <cell r="CE32">
            <v>64.801125186755144</v>
          </cell>
          <cell r="CF32">
            <v>65.601125186755141</v>
          </cell>
          <cell r="CH32">
            <v>125</v>
          </cell>
          <cell r="CI32">
            <v>163</v>
          </cell>
          <cell r="CJ32">
            <v>164</v>
          </cell>
          <cell r="CK32">
            <v>197</v>
          </cell>
          <cell r="CL32">
            <v>247</v>
          </cell>
          <cell r="CM32">
            <v>213</v>
          </cell>
          <cell r="CN32">
            <v>236</v>
          </cell>
          <cell r="CO32">
            <v>232</v>
          </cell>
          <cell r="CP32">
            <v>243</v>
          </cell>
          <cell r="CQ32">
            <v>253</v>
          </cell>
          <cell r="CR32">
            <v>297</v>
          </cell>
          <cell r="CS32">
            <v>232</v>
          </cell>
          <cell r="CT32">
            <v>314</v>
          </cell>
          <cell r="CU32">
            <v>278</v>
          </cell>
          <cell r="CV32">
            <v>295</v>
          </cell>
          <cell r="CW32">
            <v>299</v>
          </cell>
          <cell r="CX32">
            <v>3139</v>
          </cell>
        </row>
        <row r="33">
          <cell r="F33" t="str">
            <v>EPC</v>
          </cell>
          <cell r="G33" t="str">
            <v>PC</v>
          </cell>
          <cell r="H33">
            <v>54</v>
          </cell>
          <cell r="I33" t="str">
            <v>A</v>
          </cell>
          <cell r="J33" t="str">
            <v>54A</v>
          </cell>
          <cell r="K33">
            <v>13.600000000000001</v>
          </cell>
          <cell r="L33">
            <v>11.200000000000001</v>
          </cell>
          <cell r="M33">
            <v>1.6</v>
          </cell>
          <cell r="N33">
            <v>0</v>
          </cell>
          <cell r="O33">
            <v>9.6000000000000014</v>
          </cell>
          <cell r="P33">
            <v>0.8</v>
          </cell>
          <cell r="Q33">
            <v>0</v>
          </cell>
          <cell r="R33">
            <v>0.8</v>
          </cell>
          <cell r="S33">
            <v>6.4</v>
          </cell>
          <cell r="T33">
            <v>8.8000000000000007</v>
          </cell>
          <cell r="U33">
            <v>4</v>
          </cell>
          <cell r="V33">
            <v>2.1101802171512123</v>
          </cell>
          <cell r="W33">
            <v>4.4987336740138986</v>
          </cell>
          <cell r="X33">
            <v>4.2888254103208174</v>
          </cell>
          <cell r="Y33">
            <v>2.6944933766205432</v>
          </cell>
          <cell r="Z33">
            <v>2.366152165483526</v>
          </cell>
          <cell r="AA33">
            <v>5.2241623284163303</v>
          </cell>
          <cell r="AB33">
            <v>7.3642700329881352</v>
          </cell>
          <cell r="AC33">
            <v>4.4751767134477429</v>
          </cell>
          <cell r="AD33">
            <v>4.5775839826296112</v>
          </cell>
          <cell r="AE33">
            <v>0.8</v>
          </cell>
          <cell r="AF33">
            <v>10.210222089073389</v>
          </cell>
          <cell r="AG33">
            <v>21.491585291076067</v>
          </cell>
          <cell r="AH33">
            <v>11.373251198048223</v>
          </cell>
          <cell r="AI33">
            <v>15.00604491507678</v>
          </cell>
          <cell r="AJ33">
            <v>10.771667481644053</v>
          </cell>
          <cell r="AK33">
            <v>24.264378329176196</v>
          </cell>
          <cell r="AL33">
            <v>12.912625885696148</v>
          </cell>
          <cell r="AM33">
            <v>16.798314510928474</v>
          </cell>
          <cell r="AN33">
            <v>12.323533369383696</v>
          </cell>
          <cell r="AO33">
            <v>24.617962501179917</v>
          </cell>
          <cell r="AP33">
            <v>13.424603652586615</v>
          </cell>
          <cell r="AQ33">
            <v>17.204738856326824</v>
          </cell>
          <cell r="AR33">
            <v>12.539220934528547</v>
          </cell>
          <cell r="AS33">
            <v>25.544554119764822</v>
          </cell>
          <cell r="AT33">
            <v>14.582794607019373</v>
          </cell>
          <cell r="AU33">
            <v>19.673123544904925</v>
          </cell>
          <cell r="AV33">
            <v>13.962189610399328</v>
          </cell>
          <cell r="AW33">
            <v>24.884437406205137</v>
          </cell>
          <cell r="AX33">
            <v>13.263966222726337</v>
          </cell>
          <cell r="AY33">
            <v>20.815922626522251</v>
          </cell>
          <cell r="AZ33">
            <v>7.8929833114581642</v>
          </cell>
          <cell r="BA33">
            <v>19.149975544721165</v>
          </cell>
          <cell r="BB33">
            <v>14.387371071676808</v>
          </cell>
          <cell r="BC33">
            <v>24.361641749128871</v>
          </cell>
          <cell r="BD33">
            <v>14.294257927760604</v>
          </cell>
          <cell r="BE33">
            <v>20.363307822862197</v>
          </cell>
          <cell r="BF33">
            <v>12.971793647941505</v>
          </cell>
          <cell r="BG33">
            <v>23.55883548516432</v>
          </cell>
          <cell r="BH33">
            <v>14.801641289483152</v>
          </cell>
          <cell r="BI33">
            <v>20.841676527057189</v>
          </cell>
          <cell r="BJ33">
            <v>14.199252522601704</v>
          </cell>
          <cell r="BK33">
            <v>25.581770472533339</v>
          </cell>
          <cell r="BL33">
            <v>15.797240246410864</v>
          </cell>
          <cell r="BM33">
            <v>21.846389037771758</v>
          </cell>
          <cell r="BN33">
            <v>15.101563851812777</v>
          </cell>
          <cell r="BO33">
            <v>25.391307616275753</v>
          </cell>
          <cell r="BP33">
            <v>16.282632566907459</v>
          </cell>
          <cell r="BQ33">
            <v>22.248795378679006</v>
          </cell>
          <cell r="BR33">
            <v>15.811897489510756</v>
          </cell>
          <cell r="BS33">
            <v>29.234154582666225</v>
          </cell>
          <cell r="BT33">
            <v>18.764907621483765</v>
          </cell>
          <cell r="BU33">
            <v>25.252872449330429</v>
          </cell>
          <cell r="BV33">
            <v>17.376518278864349</v>
          </cell>
          <cell r="BW33">
            <v>27.086631889901749</v>
          </cell>
          <cell r="BX33">
            <v>17.182607239672063</v>
          </cell>
          <cell r="BY33">
            <v>29.432438086167249</v>
          </cell>
          <cell r="BZ33">
            <v>17.575976741377819</v>
          </cell>
          <cell r="CA33">
            <v>21.596356232460071</v>
          </cell>
          <cell r="CB33">
            <v>17.069404426211346</v>
          </cell>
          <cell r="CC33">
            <v>29.621308886126286</v>
          </cell>
          <cell r="CD33">
            <v>17.892644011508086</v>
          </cell>
          <cell r="CE33">
            <v>20.339784265126855</v>
          </cell>
          <cell r="CF33">
            <v>21.139784265126856</v>
          </cell>
          <cell r="CH33">
            <v>11</v>
          </cell>
          <cell r="CI33">
            <v>23</v>
          </cell>
          <cell r="CJ33">
            <v>16</v>
          </cell>
          <cell r="CK33">
            <v>19</v>
          </cell>
          <cell r="CL33">
            <v>64</v>
          </cell>
          <cell r="CM33">
            <v>66</v>
          </cell>
          <cell r="CN33">
            <v>73</v>
          </cell>
          <cell r="CO33">
            <v>81</v>
          </cell>
          <cell r="CP33">
            <v>73</v>
          </cell>
          <cell r="CQ33">
            <v>79</v>
          </cell>
          <cell r="CR33">
            <v>78</v>
          </cell>
          <cell r="CS33">
            <v>71</v>
          </cell>
          <cell r="CT33">
            <v>99</v>
          </cell>
          <cell r="CU33">
            <v>102</v>
          </cell>
          <cell r="CV33">
            <v>94</v>
          </cell>
          <cell r="CW33">
            <v>94</v>
          </cell>
          <cell r="CX33">
            <v>974</v>
          </cell>
        </row>
        <row r="34">
          <cell r="F34" t="str">
            <v>EPC</v>
          </cell>
          <cell r="G34" t="str">
            <v>PC</v>
          </cell>
          <cell r="H34">
            <v>50</v>
          </cell>
          <cell r="I34" t="str">
            <v>B</v>
          </cell>
          <cell r="J34" t="str">
            <v>50B</v>
          </cell>
          <cell r="K34">
            <v>0</v>
          </cell>
          <cell r="L34">
            <v>3.2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2.4000000000000004</v>
          </cell>
          <cell r="R34">
            <v>0.8</v>
          </cell>
          <cell r="S34">
            <v>4.8000000000000007</v>
          </cell>
          <cell r="T34">
            <v>5.6000000000000005</v>
          </cell>
          <cell r="U34">
            <v>6.4</v>
          </cell>
          <cell r="V34">
            <v>0.52541590142134675</v>
          </cell>
          <cell r="W34">
            <v>1.1201442366745495</v>
          </cell>
          <cell r="X34">
            <v>1.0678789663020585</v>
          </cell>
          <cell r="Y34">
            <v>0.67090462456433986</v>
          </cell>
          <cell r="Z34">
            <v>0.58915061511000399</v>
          </cell>
          <cell r="AA34">
            <v>1.3007694492852009</v>
          </cell>
          <cell r="AB34">
            <v>1.8336370259959669</v>
          </cell>
          <cell r="AC34">
            <v>1.114278765294421</v>
          </cell>
          <cell r="AD34">
            <v>1.1397772545760281</v>
          </cell>
          <cell r="AE34">
            <v>0</v>
          </cell>
          <cell r="AF34">
            <v>4.230887967886928</v>
          </cell>
          <cell r="AG34">
            <v>8.9056328868828238</v>
          </cell>
          <cell r="AH34">
            <v>4.7128212520541535</v>
          </cell>
          <cell r="AI34">
            <v>6.2181698226439854</v>
          </cell>
          <cell r="AJ34">
            <v>4.4635383975572935</v>
          </cell>
          <cell r="AK34">
            <v>9.7915912065492918</v>
          </cell>
          <cell r="AL34">
            <v>5.2107312357479136</v>
          </cell>
          <cell r="AM34">
            <v>6.7787530518463104</v>
          </cell>
          <cell r="AN34">
            <v>4.9730102018802036</v>
          </cell>
          <cell r="AO34">
            <v>9.9404703851609408</v>
          </cell>
          <cell r="AP34">
            <v>5.4207116057904727</v>
          </cell>
          <cell r="AQ34">
            <v>6.9470898364374181</v>
          </cell>
          <cell r="AR34">
            <v>5.0632035184348396</v>
          </cell>
          <cell r="AS34">
            <v>10.527377427167508</v>
          </cell>
          <cell r="AT34">
            <v>6.0098360711715246</v>
          </cell>
          <cell r="AU34">
            <v>8.1076536218834772</v>
          </cell>
          <cell r="AV34">
            <v>5.7540734142085626</v>
          </cell>
          <cell r="AW34">
            <v>10.255331269812688</v>
          </cell>
          <cell r="AX34">
            <v>5.7282303598398778</v>
          </cell>
          <cell r="AY34">
            <v>8.989648944749332</v>
          </cell>
          <cell r="AZ34">
            <v>3.4086958512407088</v>
          </cell>
          <cell r="BA34">
            <v>8.270186267325677</v>
          </cell>
          <cell r="BB34">
            <v>5.8030104430445846</v>
          </cell>
          <cell r="BC34">
            <v>9.8260384593965586</v>
          </cell>
          <cell r="BD34">
            <v>5.7654541345405148</v>
          </cell>
          <cell r="BE34">
            <v>8.2133481761396325</v>
          </cell>
          <cell r="BF34">
            <v>5.3672757557349122</v>
          </cell>
          <cell r="BG34">
            <v>9.7478243922678818</v>
          </cell>
          <cell r="BH34">
            <v>6.1244028847725938</v>
          </cell>
          <cell r="BI34">
            <v>8.6235587898281878</v>
          </cell>
          <cell r="BJ34">
            <v>5.8751554243396313</v>
          </cell>
          <cell r="BK34">
            <v>10.318165873675419</v>
          </cell>
          <cell r="BL34">
            <v>6.3716678790381955</v>
          </cell>
          <cell r="BM34">
            <v>8.8115349981189421</v>
          </cell>
          <cell r="BN34">
            <v>6.0910733657862481</v>
          </cell>
          <cell r="BO34">
            <v>10.241344476745532</v>
          </cell>
          <cell r="BP34">
            <v>6.5674462940650002</v>
          </cell>
          <cell r="BQ34">
            <v>8.9738418008696694</v>
          </cell>
          <cell r="BR34">
            <v>6.3775797398188185</v>
          </cell>
          <cell r="BS34">
            <v>11.64133878025013</v>
          </cell>
          <cell r="BT34">
            <v>7.4723777690946029</v>
          </cell>
          <cell r="BU34">
            <v>10.055951593394393</v>
          </cell>
          <cell r="BV34">
            <v>6.9195069600339991</v>
          </cell>
          <cell r="BW34">
            <v>10.786173321845887</v>
          </cell>
          <cell r="BX34">
            <v>6.9304425912001903</v>
          </cell>
          <cell r="BY34">
            <v>11.871296342284849</v>
          </cell>
          <cell r="BZ34">
            <v>7.0891044700800325</v>
          </cell>
          <cell r="CA34">
            <v>8.7106866240067475</v>
          </cell>
          <cell r="CB34">
            <v>6.8847833039390309</v>
          </cell>
          <cell r="CC34">
            <v>11.947475598320452</v>
          </cell>
          <cell r="CD34">
            <v>7.2168292271869054</v>
          </cell>
          <cell r="CE34">
            <v>8.2038601709637273</v>
          </cell>
          <cell r="CF34">
            <v>9.0038601709637263</v>
          </cell>
          <cell r="CH34">
            <v>3</v>
          </cell>
          <cell r="CI34">
            <v>18</v>
          </cell>
          <cell r="CJ34">
            <v>4</v>
          </cell>
          <cell r="CK34">
            <v>4</v>
          </cell>
          <cell r="CL34">
            <v>27</v>
          </cell>
          <cell r="CM34">
            <v>27</v>
          </cell>
          <cell r="CN34">
            <v>30</v>
          </cell>
          <cell r="CO34">
            <v>33</v>
          </cell>
          <cell r="CP34">
            <v>31</v>
          </cell>
          <cell r="CQ34">
            <v>32</v>
          </cell>
          <cell r="CR34">
            <v>32</v>
          </cell>
          <cell r="CS34">
            <v>29</v>
          </cell>
          <cell r="CT34">
            <v>40</v>
          </cell>
          <cell r="CU34">
            <v>41</v>
          </cell>
          <cell r="CV34">
            <v>38</v>
          </cell>
          <cell r="CW34">
            <v>38</v>
          </cell>
          <cell r="CX34">
            <v>398</v>
          </cell>
        </row>
        <row r="35">
          <cell r="F35" t="str">
            <v>EPC</v>
          </cell>
          <cell r="G35" t="str">
            <v>PC</v>
          </cell>
          <cell r="H35">
            <v>52</v>
          </cell>
          <cell r="I35" t="str">
            <v>B</v>
          </cell>
          <cell r="J35" t="str">
            <v>52B</v>
          </cell>
          <cell r="K35">
            <v>12</v>
          </cell>
          <cell r="L35">
            <v>4</v>
          </cell>
          <cell r="M35">
            <v>0.8</v>
          </cell>
          <cell r="N35">
            <v>0</v>
          </cell>
          <cell r="O35">
            <v>8</v>
          </cell>
          <cell r="P35">
            <v>1.6</v>
          </cell>
          <cell r="Q35">
            <v>9.6000000000000014</v>
          </cell>
          <cell r="R35">
            <v>4</v>
          </cell>
          <cell r="S35">
            <v>4.8000000000000007</v>
          </cell>
          <cell r="T35">
            <v>6.4</v>
          </cell>
          <cell r="U35">
            <v>9.6000000000000014</v>
          </cell>
          <cell r="V35">
            <v>4.0604882132252031</v>
          </cell>
          <cell r="W35">
            <v>8.6566326938813116</v>
          </cell>
          <cell r="X35">
            <v>8.2527193107225099</v>
          </cell>
          <cell r="Y35">
            <v>5.1848455916014693</v>
          </cell>
          <cell r="Z35">
            <v>4.5530390724702121</v>
          </cell>
          <cell r="AA35">
            <v>10.052529820010903</v>
          </cell>
          <cell r="AB35">
            <v>14.170605631174453</v>
          </cell>
          <cell r="AC35">
            <v>8.6113035035397285</v>
          </cell>
          <cell r="AD35">
            <v>8.8083594261011342</v>
          </cell>
          <cell r="AE35">
            <v>1.6</v>
          </cell>
          <cell r="AF35">
            <v>8.4024402914148215</v>
          </cell>
          <cell r="AG35">
            <v>17.686369659810605</v>
          </cell>
          <cell r="AH35">
            <v>9.3595480369746724</v>
          </cell>
          <cell r="AI35">
            <v>12.349133575082154</v>
          </cell>
          <cell r="AJ35">
            <v>8.8644783692166236</v>
          </cell>
          <cell r="AK35">
            <v>16.63458689605773</v>
          </cell>
          <cell r="AL35">
            <v>8.8523264201506375</v>
          </cell>
          <cell r="AM35">
            <v>11.51618305025144</v>
          </cell>
          <cell r="AN35">
            <v>8.448470590033045</v>
          </cell>
          <cell r="AO35">
            <v>16.997987994141663</v>
          </cell>
          <cell r="AP35">
            <v>9.2692988585810294</v>
          </cell>
          <cell r="AQ35">
            <v>11.879372409807239</v>
          </cell>
          <cell r="AR35">
            <v>8.6579678107313036</v>
          </cell>
          <cell r="AS35">
            <v>15.653112076578694</v>
          </cell>
          <cell r="AT35">
            <v>8.9359993250687886</v>
          </cell>
          <cell r="AU35">
            <v>12.055235190286856</v>
          </cell>
          <cell r="AV35">
            <v>8.5557069339065599</v>
          </cell>
          <cell r="AW35">
            <v>15.248607818938211</v>
          </cell>
          <cell r="AX35">
            <v>9.8216894696065005</v>
          </cell>
          <cell r="AY35">
            <v>15.413755179107671</v>
          </cell>
          <cell r="AZ35">
            <v>5.8445889994127409</v>
          </cell>
          <cell r="BA35">
            <v>14.180156221187211</v>
          </cell>
          <cell r="BB35">
            <v>9.80795009022175</v>
          </cell>
          <cell r="BC35">
            <v>16.607465338938461</v>
          </cell>
          <cell r="BD35">
            <v>9.7444743472438287</v>
          </cell>
          <cell r="BE35">
            <v>13.881779082742284</v>
          </cell>
          <cell r="BF35">
            <v>10.538210398816375</v>
          </cell>
          <cell r="BG35">
            <v>19.139062170724593</v>
          </cell>
          <cell r="BH35">
            <v>12.02476807678282</v>
          </cell>
          <cell r="BI35">
            <v>16.931657893051277</v>
          </cell>
          <cell r="BJ35">
            <v>11.535390914335618</v>
          </cell>
          <cell r="BK35">
            <v>17.439233808881891</v>
          </cell>
          <cell r="BL35">
            <v>10.769065670729411</v>
          </cell>
          <cell r="BM35">
            <v>14.892803714213272</v>
          </cell>
          <cell r="BN35">
            <v>10.294819241470654</v>
          </cell>
          <cell r="BO35">
            <v>17.309394230899994</v>
          </cell>
          <cell r="BP35">
            <v>11.099960288647447</v>
          </cell>
          <cell r="BQ35">
            <v>15.167126332844886</v>
          </cell>
          <cell r="BR35">
            <v>10.779057594067439</v>
          </cell>
          <cell r="BS35">
            <v>17.035474957259265</v>
          </cell>
          <cell r="BT35">
            <v>10.934782223892707</v>
          </cell>
          <cell r="BU35">
            <v>14.715482022678561</v>
          </cell>
          <cell r="BV35">
            <v>10.125732938398997</v>
          </cell>
          <cell r="BW35">
            <v>15.784059632445079</v>
          </cell>
          <cell r="BX35">
            <v>11.713477979194518</v>
          </cell>
          <cell r="BY35">
            <v>20.06425512656401</v>
          </cell>
          <cell r="BZ35">
            <v>11.981640134776967</v>
          </cell>
          <cell r="CA35">
            <v>14.722354973911941</v>
          </cell>
          <cell r="CB35">
            <v>11.636306997855115</v>
          </cell>
          <cell r="CC35">
            <v>20.193009390999805</v>
          </cell>
          <cell r="CD35">
            <v>12.19751395669838</v>
          </cell>
          <cell r="CE35">
            <v>13.86574294389084</v>
          </cell>
          <cell r="CF35">
            <v>14.665742943890841</v>
          </cell>
          <cell r="CH35">
            <v>23</v>
          </cell>
          <cell r="CI35">
            <v>29</v>
          </cell>
          <cell r="CJ35">
            <v>30</v>
          </cell>
          <cell r="CK35">
            <v>36</v>
          </cell>
          <cell r="CL35">
            <v>53</v>
          </cell>
          <cell r="CM35">
            <v>46</v>
          </cell>
          <cell r="CN35">
            <v>50</v>
          </cell>
          <cell r="CO35">
            <v>50</v>
          </cell>
          <cell r="CP35">
            <v>52</v>
          </cell>
          <cell r="CQ35">
            <v>54</v>
          </cell>
          <cell r="CR35">
            <v>64</v>
          </cell>
          <cell r="CS35">
            <v>50</v>
          </cell>
          <cell r="CT35">
            <v>67</v>
          </cell>
          <cell r="CU35">
            <v>59</v>
          </cell>
          <cell r="CV35">
            <v>63</v>
          </cell>
          <cell r="CW35">
            <v>64</v>
          </cell>
          <cell r="CX35">
            <v>672</v>
          </cell>
        </row>
        <row r="36">
          <cell r="F36" t="str">
            <v>EPC</v>
          </cell>
          <cell r="G36" t="str">
            <v>PC</v>
          </cell>
          <cell r="H36">
            <v>17</v>
          </cell>
          <cell r="I36" t="str">
            <v>A</v>
          </cell>
          <cell r="J36" t="str">
            <v>17A</v>
          </cell>
          <cell r="K36">
            <v>15.200000000000001</v>
          </cell>
          <cell r="L36">
            <v>55.2</v>
          </cell>
          <cell r="M36">
            <v>26.400000000000002</v>
          </cell>
          <cell r="N36">
            <v>7.2</v>
          </cell>
          <cell r="O36">
            <v>40</v>
          </cell>
          <cell r="P36">
            <v>18.400000000000002</v>
          </cell>
          <cell r="Q36">
            <v>71.2</v>
          </cell>
          <cell r="R36">
            <v>21.6</v>
          </cell>
          <cell r="S36">
            <v>57.6</v>
          </cell>
          <cell r="T36">
            <v>36.800000000000004</v>
          </cell>
          <cell r="U36">
            <v>77.600000000000009</v>
          </cell>
          <cell r="V36">
            <v>30.173162499922157</v>
          </cell>
          <cell r="W36">
            <v>64.326743794966688</v>
          </cell>
          <cell r="X36">
            <v>61.325295814832387</v>
          </cell>
          <cell r="Y36">
            <v>38.528172071243361</v>
          </cell>
          <cell r="Z36">
            <v>33.833268461335926</v>
          </cell>
          <cell r="AA36">
            <v>74.699543470311156</v>
          </cell>
          <cell r="AB36">
            <v>105.30063479537176</v>
          </cell>
          <cell r="AC36">
            <v>63.989906214275834</v>
          </cell>
          <cell r="AD36">
            <v>65.454212982523941</v>
          </cell>
          <cell r="AE36">
            <v>12</v>
          </cell>
          <cell r="AF36">
            <v>83.466051790078893</v>
          </cell>
          <cell r="AG36">
            <v>175.68841846011674</v>
          </cell>
          <cell r="AH36">
            <v>92.973528414602796</v>
          </cell>
          <cell r="AI36">
            <v>122.6707226463197</v>
          </cell>
          <cell r="AJ36">
            <v>88.055729644760802</v>
          </cell>
          <cell r="AK36">
            <v>189.76398795976735</v>
          </cell>
          <cell r="AL36">
            <v>100.98554143280276</v>
          </cell>
          <cell r="AM36">
            <v>131.37427670105251</v>
          </cell>
          <cell r="AN36">
            <v>96.378436166961791</v>
          </cell>
          <cell r="AO36">
            <v>192.69944095696184</v>
          </cell>
          <cell r="AP36">
            <v>105.08236084924738</v>
          </cell>
          <cell r="AQ36">
            <v>134.67172838799297</v>
          </cell>
          <cell r="AR36">
            <v>98.151943484505352</v>
          </cell>
          <cell r="AS36">
            <v>203.01118658941613</v>
          </cell>
          <cell r="AT36">
            <v>115.89438684584864</v>
          </cell>
          <cell r="AU36">
            <v>156.34894764834124</v>
          </cell>
          <cell r="AV36">
            <v>110.96222963627446</v>
          </cell>
          <cell r="AW36">
            <v>197.76501643984329</v>
          </cell>
          <cell r="AX36">
            <v>118.16227786463449</v>
          </cell>
          <cell r="AY36">
            <v>185.43901515592711</v>
          </cell>
          <cell r="AZ36">
            <v>70.314781534307983</v>
          </cell>
          <cell r="BA36">
            <v>170.59789609078109</v>
          </cell>
          <cell r="BB36">
            <v>112.44114032667284</v>
          </cell>
          <cell r="BC36">
            <v>190.39272462322606</v>
          </cell>
          <cell r="BD36">
            <v>111.71343628476137</v>
          </cell>
          <cell r="BE36">
            <v>159.14467910910901</v>
          </cell>
          <cell r="BF36">
            <v>105.80903502484969</v>
          </cell>
          <cell r="BG36">
            <v>192.16599621055457</v>
          </cell>
          <cell r="BH36">
            <v>120.73483622465088</v>
          </cell>
          <cell r="BI36">
            <v>170.0025255935158</v>
          </cell>
          <cell r="BJ36">
            <v>115.8212386248579</v>
          </cell>
          <cell r="BK36">
            <v>199.92835585991565</v>
          </cell>
          <cell r="BL36">
            <v>123.45964377172555</v>
          </cell>
          <cell r="BM36">
            <v>170.73535416508105</v>
          </cell>
          <cell r="BN36">
            <v>118.02274729374788</v>
          </cell>
          <cell r="BO36">
            <v>198.43983786446077</v>
          </cell>
          <cell r="BP36">
            <v>127.25311415283568</v>
          </cell>
          <cell r="BQ36">
            <v>173.88026699320494</v>
          </cell>
          <cell r="BR36">
            <v>123.57419403389549</v>
          </cell>
          <cell r="BS36">
            <v>217.49860792376222</v>
          </cell>
          <cell r="BT36">
            <v>139.60866471954213</v>
          </cell>
          <cell r="BU36">
            <v>187.87834579838807</v>
          </cell>
          <cell r="BV36">
            <v>129.27921433567641</v>
          </cell>
          <cell r="BW36">
            <v>201.52129635690369</v>
          </cell>
          <cell r="BX36">
            <v>134.28665613674886</v>
          </cell>
          <cell r="BY36">
            <v>230.02234977575637</v>
          </cell>
          <cell r="BZ36">
            <v>137.36094365746231</v>
          </cell>
          <cell r="CA36">
            <v>168.78128113754451</v>
          </cell>
          <cell r="CB36">
            <v>133.40194597182034</v>
          </cell>
          <cell r="CC36">
            <v>231.498425426826</v>
          </cell>
          <cell r="CD36">
            <v>139.83578279104643</v>
          </cell>
          <cell r="CE36">
            <v>158.96083623447089</v>
          </cell>
          <cell r="CF36">
            <v>159.76083623447087</v>
          </cell>
          <cell r="CH36">
            <v>153</v>
          </cell>
          <cell r="CI36">
            <v>230</v>
          </cell>
          <cell r="CJ36">
            <v>224</v>
          </cell>
          <cell r="CK36">
            <v>268</v>
          </cell>
          <cell r="CL36">
            <v>525</v>
          </cell>
          <cell r="CM36">
            <v>515</v>
          </cell>
          <cell r="CN36">
            <v>572</v>
          </cell>
          <cell r="CO36">
            <v>643</v>
          </cell>
          <cell r="CP36">
            <v>637</v>
          </cell>
          <cell r="CQ36">
            <v>622</v>
          </cell>
          <cell r="CR36">
            <v>638</v>
          </cell>
          <cell r="CS36">
            <v>560</v>
          </cell>
          <cell r="CT36">
            <v>772</v>
          </cell>
          <cell r="CU36">
            <v>758</v>
          </cell>
          <cell r="CV36">
            <v>733</v>
          </cell>
          <cell r="CW36">
            <v>733</v>
          </cell>
          <cell r="CX36">
            <v>7708</v>
          </cell>
        </row>
        <row r="37">
          <cell r="F37" t="str">
            <v>EPC</v>
          </cell>
          <cell r="AF37">
            <v>1.1344691210081543</v>
          </cell>
          <cell r="AG37">
            <v>2.3879539212306744</v>
          </cell>
          <cell r="AH37">
            <v>1.2636945775609139</v>
          </cell>
          <cell r="AI37">
            <v>1.66733832389742</v>
          </cell>
          <cell r="AJ37">
            <v>1.1968519424048949</v>
          </cell>
          <cell r="AK37">
            <v>2.6960420365751325</v>
          </cell>
          <cell r="AL37">
            <v>1.4347362095217944</v>
          </cell>
          <cell r="AM37">
            <v>1.8664793901031638</v>
          </cell>
          <cell r="AN37">
            <v>1.3692814854870774</v>
          </cell>
          <cell r="AO37">
            <v>2.7353291667977686</v>
          </cell>
          <cell r="AP37">
            <v>1.4916226280651799</v>
          </cell>
          <cell r="AQ37">
            <v>1.9116376507029806</v>
          </cell>
          <cell r="AR37">
            <v>1.3932467705031719</v>
          </cell>
          <cell r="AS37">
            <v>2.8382837910849803</v>
          </cell>
          <cell r="AT37">
            <v>1.6203105118910412</v>
          </cell>
          <cell r="AU37">
            <v>2.1859026161005475</v>
          </cell>
          <cell r="AV37">
            <v>1.5513544011554807</v>
          </cell>
          <cell r="AW37">
            <v>2.7649374895783483</v>
          </cell>
          <cell r="AX37">
            <v>1.473774024747371</v>
          </cell>
          <cell r="AY37">
            <v>2.3128802918358056</v>
          </cell>
          <cell r="AZ37">
            <v>0.87699814571757395</v>
          </cell>
          <cell r="BA37">
            <v>2.127775060524574</v>
          </cell>
          <cell r="BB37">
            <v>1.5985967857418677</v>
          </cell>
          <cell r="BC37">
            <v>2.7068490832365417</v>
          </cell>
          <cell r="BD37">
            <v>1.5882508808622895</v>
          </cell>
          <cell r="BE37">
            <v>2.2625897580957997</v>
          </cell>
          <cell r="BF37">
            <v>1.441310405326834</v>
          </cell>
          <cell r="BG37">
            <v>2.6176483872404801</v>
          </cell>
          <cell r="BH37">
            <v>1.6446268099425727</v>
          </cell>
          <cell r="BI37">
            <v>2.3157418363396878</v>
          </cell>
          <cell r="BJ37">
            <v>1.5776947247335227</v>
          </cell>
          <cell r="BK37">
            <v>2.8424189413925935</v>
          </cell>
          <cell r="BL37">
            <v>1.7552489162678739</v>
          </cell>
          <cell r="BM37">
            <v>2.4273765597524175</v>
          </cell>
          <cell r="BN37">
            <v>1.6779515390903086</v>
          </cell>
          <cell r="BO37">
            <v>2.8212564018084176</v>
          </cell>
          <cell r="BP37">
            <v>1.8091813963230512</v>
          </cell>
          <cell r="BQ37">
            <v>2.472088375408779</v>
          </cell>
          <cell r="BR37">
            <v>1.7568774988345286</v>
          </cell>
          <cell r="BS37">
            <v>3.2482393980740252</v>
          </cell>
          <cell r="BT37">
            <v>2.0849897357204181</v>
          </cell>
          <cell r="BU37">
            <v>2.8058747165922697</v>
          </cell>
          <cell r="BV37">
            <v>1.9307242532071496</v>
          </cell>
          <cell r="BW37">
            <v>3.009625765544639</v>
          </cell>
          <cell r="BX37">
            <v>1.9091785821857852</v>
          </cell>
          <cell r="BY37">
            <v>3.270270898463028</v>
          </cell>
          <cell r="BZ37">
            <v>1.9528863045975353</v>
          </cell>
          <cell r="CA37">
            <v>2.3995951369400084</v>
          </cell>
          <cell r="CB37">
            <v>1.8966004918012604</v>
          </cell>
          <cell r="CC37">
            <v>3.2912565429029215</v>
          </cell>
          <cell r="CD37">
            <v>1.9880715568342318</v>
          </cell>
          <cell r="CE37">
            <v>2.2599760294585396</v>
          </cell>
          <cell r="CF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7</v>
          </cell>
          <cell r="CM37">
            <v>7</v>
          </cell>
          <cell r="CN37">
            <v>8</v>
          </cell>
          <cell r="CO37">
            <v>9</v>
          </cell>
          <cell r="CP37">
            <v>8</v>
          </cell>
          <cell r="CQ37">
            <v>9</v>
          </cell>
          <cell r="CR37">
            <v>9</v>
          </cell>
          <cell r="CS37">
            <v>8</v>
          </cell>
          <cell r="CT37">
            <v>11</v>
          </cell>
          <cell r="CU37">
            <v>11</v>
          </cell>
          <cell r="CV37">
            <v>10</v>
          </cell>
          <cell r="CW37">
            <v>10</v>
          </cell>
          <cell r="CX37">
            <v>107</v>
          </cell>
        </row>
        <row r="38">
          <cell r="F38" t="str">
            <v>EPC</v>
          </cell>
          <cell r="AF38">
            <v>0.85739186647090015</v>
          </cell>
          <cell r="AG38">
            <v>1.8047315979398579</v>
          </cell>
          <cell r="AH38">
            <v>0.95505592214027279</v>
          </cell>
          <cell r="AI38">
            <v>1.2601156709267505</v>
          </cell>
          <cell r="AJ38">
            <v>0.90453860910373707</v>
          </cell>
          <cell r="AK38">
            <v>1.6974068261283399</v>
          </cell>
          <cell r="AL38">
            <v>0.90329861430108549</v>
          </cell>
          <cell r="AM38">
            <v>1.1751207194134121</v>
          </cell>
          <cell r="AN38">
            <v>0.8620888357176576</v>
          </cell>
          <cell r="AO38">
            <v>1.7344885708307818</v>
          </cell>
          <cell r="AP38">
            <v>0.94584682230418682</v>
          </cell>
          <cell r="AQ38">
            <v>1.212180858143596</v>
          </cell>
          <cell r="AR38">
            <v>0.88346610313584739</v>
          </cell>
          <cell r="AS38">
            <v>1.5972563343447646</v>
          </cell>
          <cell r="AT38">
            <v>0.91183666582334577</v>
          </cell>
          <cell r="AU38">
            <v>1.2301260398251894</v>
          </cell>
          <cell r="AV38">
            <v>0.87303131978638371</v>
          </cell>
          <cell r="AW38">
            <v>1.5559803896875728</v>
          </cell>
          <cell r="AX38">
            <v>1.0022132111843367</v>
          </cell>
          <cell r="AY38">
            <v>1.5728321611334357</v>
          </cell>
          <cell r="AZ38">
            <v>0.59638663259313673</v>
          </cell>
          <cell r="BA38">
            <v>1.4469547164476746</v>
          </cell>
          <cell r="BB38">
            <v>1.000811233696097</v>
          </cell>
          <cell r="BC38">
            <v>1.6946393202998431</v>
          </cell>
          <cell r="BD38">
            <v>0.99433411706569685</v>
          </cell>
          <cell r="BE38">
            <v>1.4165080696675802</v>
          </cell>
          <cell r="BF38">
            <v>1.0753275917159566</v>
          </cell>
          <cell r="BG38">
            <v>1.9529655276249587</v>
          </cell>
          <cell r="BH38">
            <v>1.2270171506921246</v>
          </cell>
          <cell r="BI38">
            <v>1.7277201931684978</v>
          </cell>
          <cell r="BJ38">
            <v>1.177080705544451</v>
          </cell>
          <cell r="BK38">
            <v>1.7795136539675402</v>
          </cell>
          <cell r="BL38">
            <v>1.098884252115246</v>
          </cell>
          <cell r="BM38">
            <v>1.5196738483891097</v>
          </cell>
          <cell r="BN38">
            <v>1.0504917593337404</v>
          </cell>
          <cell r="BO38">
            <v>1.7662647174387751</v>
          </cell>
          <cell r="BP38">
            <v>1.132649009045658</v>
          </cell>
          <cell r="BQ38">
            <v>1.5476659523311109</v>
          </cell>
          <cell r="BR38">
            <v>1.0999038361293305</v>
          </cell>
          <cell r="BS38">
            <v>1.7383137711489045</v>
          </cell>
          <cell r="BT38">
            <v>1.1157941044788477</v>
          </cell>
          <cell r="BU38">
            <v>1.5015797982325063</v>
          </cell>
          <cell r="BV38">
            <v>1.0332380549386733</v>
          </cell>
          <cell r="BW38">
            <v>1.610618329841335</v>
          </cell>
          <cell r="BX38">
            <v>1.1952528550198489</v>
          </cell>
          <cell r="BY38">
            <v>2.0473729720983687</v>
          </cell>
          <cell r="BZ38">
            <v>1.2226163402833643</v>
          </cell>
          <cell r="CA38">
            <v>1.502281119786933</v>
          </cell>
          <cell r="CB38">
            <v>1.1873782650872569</v>
          </cell>
          <cell r="CC38">
            <v>2.060511162346919</v>
          </cell>
          <cell r="CD38">
            <v>1.2446442812957532</v>
          </cell>
          <cell r="CE38">
            <v>1.4148717289684531</v>
          </cell>
          <cell r="CF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5</v>
          </cell>
          <cell r="CM38">
            <v>5</v>
          </cell>
          <cell r="CN38">
            <v>5</v>
          </cell>
          <cell r="CO38">
            <v>5</v>
          </cell>
          <cell r="CP38">
            <v>5</v>
          </cell>
          <cell r="CQ38">
            <v>6</v>
          </cell>
          <cell r="CR38">
            <v>6</v>
          </cell>
          <cell r="CS38">
            <v>5</v>
          </cell>
          <cell r="CT38">
            <v>7</v>
          </cell>
          <cell r="CU38">
            <v>6</v>
          </cell>
          <cell r="CV38">
            <v>6</v>
          </cell>
          <cell r="CW38">
            <v>6</v>
          </cell>
          <cell r="CX38">
            <v>67</v>
          </cell>
        </row>
        <row r="39">
          <cell r="F39" t="str">
            <v>EPC</v>
          </cell>
          <cell r="K39">
            <v>6.4</v>
          </cell>
          <cell r="L39">
            <v>20.8</v>
          </cell>
          <cell r="M39">
            <v>3.2</v>
          </cell>
          <cell r="N39">
            <v>3.2</v>
          </cell>
          <cell r="O39">
            <v>3.2</v>
          </cell>
          <cell r="P39">
            <v>3.2</v>
          </cell>
          <cell r="Q39">
            <v>0</v>
          </cell>
          <cell r="R39">
            <v>1.6</v>
          </cell>
          <cell r="S39">
            <v>15.200000000000001</v>
          </cell>
          <cell r="T39">
            <v>17.600000000000001</v>
          </cell>
          <cell r="U39">
            <v>10.4</v>
          </cell>
          <cell r="V39">
            <v>3.2</v>
          </cell>
          <cell r="W39">
            <v>6.4</v>
          </cell>
          <cell r="X39">
            <v>2.8000335238426146</v>
          </cell>
          <cell r="Y39">
            <v>1.7591464008195752</v>
          </cell>
          <cell r="Z39">
            <v>1.544783187005758</v>
          </cell>
          <cell r="AA39">
            <v>3.4106843375718592</v>
          </cell>
          <cell r="AB39">
            <v>4.8078905057256414</v>
          </cell>
          <cell r="AC39">
            <v>2.9216961811080484</v>
          </cell>
          <cell r="AD39">
            <v>2.9885545302738534</v>
          </cell>
          <cell r="AE39">
            <v>0.8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0.8</v>
          </cell>
          <cell r="CH39">
            <v>9</v>
          </cell>
          <cell r="CI39">
            <v>49</v>
          </cell>
          <cell r="CJ39">
            <v>12</v>
          </cell>
          <cell r="CK39">
            <v>12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</row>
        <row r="41">
          <cell r="F41" t="str">
            <v>NPC</v>
          </cell>
          <cell r="G41" t="str">
            <v>PC</v>
          </cell>
          <cell r="H41">
            <v>12</v>
          </cell>
          <cell r="I41" t="str">
            <v>D</v>
          </cell>
          <cell r="J41" t="str">
            <v>12D</v>
          </cell>
          <cell r="K41">
            <v>5.6000000000000005</v>
          </cell>
          <cell r="L41">
            <v>20.8</v>
          </cell>
          <cell r="M41">
            <v>9.6000000000000014</v>
          </cell>
          <cell r="N41">
            <v>3.2</v>
          </cell>
          <cell r="O41">
            <v>31.200000000000003</v>
          </cell>
          <cell r="P41">
            <v>9.6000000000000014</v>
          </cell>
          <cell r="Q41">
            <v>12</v>
          </cell>
          <cell r="R41">
            <v>4.8000000000000007</v>
          </cell>
          <cell r="S41">
            <v>11.200000000000001</v>
          </cell>
          <cell r="T41">
            <v>37.6</v>
          </cell>
          <cell r="U41">
            <v>25.6</v>
          </cell>
          <cell r="V41">
            <v>8.1460219670991698</v>
          </cell>
          <cell r="W41">
            <v>17.36666045619549</v>
          </cell>
          <cell r="X41">
            <v>23.995602638563859</v>
          </cell>
          <cell r="Y41">
            <v>15.075454510700698</v>
          </cell>
          <cell r="Z41">
            <v>13.238414184146741</v>
          </cell>
          <cell r="AA41">
            <v>29.22873079663453</v>
          </cell>
          <cell r="AB41">
            <v>41.202446014571706</v>
          </cell>
          <cell r="AC41">
            <v>25.038221862524708</v>
          </cell>
          <cell r="AD41">
            <v>25.611181566754013</v>
          </cell>
          <cell r="AE41">
            <v>4.8000000000000007</v>
          </cell>
          <cell r="AF41">
            <v>18.01785441007268</v>
          </cell>
          <cell r="AG41">
            <v>37.925938479895557</v>
          </cell>
          <cell r="AH41">
            <v>20.070237695898626</v>
          </cell>
          <cell r="AI41">
            <v>26.480984467537908</v>
          </cell>
          <cell r="AJ41">
            <v>19.008630247688412</v>
          </cell>
          <cell r="AK41">
            <v>41.175618633503234</v>
          </cell>
          <cell r="AL41">
            <v>21.912177258924974</v>
          </cell>
          <cell r="AM41">
            <v>28.506025689351247</v>
          </cell>
          <cell r="AN41">
            <v>20.912512298938509</v>
          </cell>
          <cell r="AO41">
            <v>41.790273854552943</v>
          </cell>
          <cell r="AP41">
            <v>22.788964074648231</v>
          </cell>
          <cell r="AQ41">
            <v>29.205940514675223</v>
          </cell>
          <cell r="AR41">
            <v>21.285980785435655</v>
          </cell>
          <cell r="AS41">
            <v>44.500253105649065</v>
          </cell>
          <cell r="AT41">
            <v>25.404164345853562</v>
          </cell>
          <cell r="AU41">
            <v>34.271844128592413</v>
          </cell>
          <cell r="AV41">
            <v>24.323030602091951</v>
          </cell>
          <cell r="AW41">
            <v>43.350287414529546</v>
          </cell>
          <cell r="AX41">
            <v>24.9569354454779</v>
          </cell>
          <cell r="AY41">
            <v>39.166387225720626</v>
          </cell>
          <cell r="AZ41">
            <v>14.851114038483031</v>
          </cell>
          <cell r="BA41">
            <v>36.031809447253842</v>
          </cell>
          <cell r="BB41">
            <v>24.408055552567333</v>
          </cell>
          <cell r="BC41">
            <v>41.329322932044164</v>
          </cell>
          <cell r="BD41">
            <v>24.250089877110824</v>
          </cell>
          <cell r="BE41">
            <v>34.546182627687116</v>
          </cell>
          <cell r="BF41">
            <v>22.861992291576698</v>
          </cell>
          <cell r="BG41">
            <v>41.521005489153843</v>
          </cell>
          <cell r="BH41">
            <v>26.086986753489342</v>
          </cell>
          <cell r="BI41">
            <v>36.732179144765333</v>
          </cell>
          <cell r="BJ41">
            <v>25.025313424515165</v>
          </cell>
          <cell r="BK41">
            <v>43.399261179537248</v>
          </cell>
          <cell r="BL41">
            <v>26.799886900165326</v>
          </cell>
          <cell r="BM41">
            <v>37.062217593501245</v>
          </cell>
          <cell r="BN41">
            <v>25.619677673520222</v>
          </cell>
          <cell r="BO41">
            <v>43.076142525470729</v>
          </cell>
          <cell r="BP41">
            <v>27.623350941264093</v>
          </cell>
          <cell r="BQ41">
            <v>37.744896609329594</v>
          </cell>
          <cell r="BR41">
            <v>26.824752791372784</v>
          </cell>
          <cell r="BS41">
            <v>47.574659245601957</v>
          </cell>
          <cell r="BT41">
            <v>30.537366262563893</v>
          </cell>
          <cell r="BU41">
            <v>41.095657421948765</v>
          </cell>
          <cell r="BV41">
            <v>28.277949124689538</v>
          </cell>
          <cell r="BW41">
            <v>44.079854562895456</v>
          </cell>
          <cell r="BX41">
            <v>29.15015050035699</v>
          </cell>
          <cell r="BY41">
            <v>49.931886810711319</v>
          </cell>
          <cell r="BZ41">
            <v>29.817498593520526</v>
          </cell>
          <cell r="CA41">
            <v>36.638039015524207</v>
          </cell>
          <cell r="CB41">
            <v>28.958102867339758</v>
          </cell>
          <cell r="CC41">
            <v>50.252304554487552</v>
          </cell>
          <cell r="CD41">
            <v>30.354721987739875</v>
          </cell>
          <cell r="CE41">
            <v>34.506275107325138</v>
          </cell>
          <cell r="CF41">
            <v>35.306275107325142</v>
          </cell>
          <cell r="CH41">
            <v>59</v>
          </cell>
          <cell r="CI41">
            <v>90</v>
          </cell>
          <cell r="CJ41">
            <v>83</v>
          </cell>
          <cell r="CK41">
            <v>105</v>
          </cell>
          <cell r="CL41">
            <v>113</v>
          </cell>
          <cell r="CM41">
            <v>112</v>
          </cell>
          <cell r="CN41">
            <v>124</v>
          </cell>
          <cell r="CO41">
            <v>141</v>
          </cell>
          <cell r="CP41">
            <v>136</v>
          </cell>
          <cell r="CQ41">
            <v>135</v>
          </cell>
          <cell r="CR41">
            <v>138</v>
          </cell>
          <cell r="CS41">
            <v>122</v>
          </cell>
          <cell r="CT41">
            <v>168</v>
          </cell>
          <cell r="CU41">
            <v>166</v>
          </cell>
          <cell r="CV41">
            <v>159</v>
          </cell>
          <cell r="CW41">
            <v>159</v>
          </cell>
          <cell r="CX41">
            <v>1673</v>
          </cell>
        </row>
        <row r="42">
          <cell r="F42" t="str">
            <v>NPC</v>
          </cell>
          <cell r="G42" t="str">
            <v>PC</v>
          </cell>
          <cell r="H42">
            <v>13</v>
          </cell>
          <cell r="I42" t="str">
            <v>A</v>
          </cell>
          <cell r="J42" t="str">
            <v>13A</v>
          </cell>
          <cell r="K42">
            <v>16.8</v>
          </cell>
          <cell r="L42">
            <v>16.8</v>
          </cell>
          <cell r="M42">
            <v>7.2</v>
          </cell>
          <cell r="N42">
            <v>0</v>
          </cell>
          <cell r="O42">
            <v>14.4</v>
          </cell>
          <cell r="P42">
            <v>10.4</v>
          </cell>
          <cell r="Q42">
            <v>24.8</v>
          </cell>
          <cell r="R42">
            <v>4</v>
          </cell>
          <cell r="S42">
            <v>13.600000000000001</v>
          </cell>
          <cell r="T42">
            <v>8</v>
          </cell>
          <cell r="U42">
            <v>24</v>
          </cell>
          <cell r="V42">
            <v>8.1906463905128444</v>
          </cell>
          <cell r="W42">
            <v>17.461796120278994</v>
          </cell>
          <cell r="X42">
            <v>24.127052067074413</v>
          </cell>
          <cell r="Y42">
            <v>15.158038803740443</v>
          </cell>
          <cell r="Z42">
            <v>13.310935054120449</v>
          </cell>
          <cell r="AA42">
            <v>29.388847632088854</v>
          </cell>
          <cell r="AB42">
            <v>41.428155619095165</v>
          </cell>
          <cell r="AC42">
            <v>25.175382825069562</v>
          </cell>
          <cell r="AD42">
            <v>25.751481238787221</v>
          </cell>
          <cell r="AE42">
            <v>4.8000000000000007</v>
          </cell>
          <cell r="AF42">
            <v>6.6601187776533992</v>
          </cell>
          <cell r="AG42">
            <v>14.018941949540434</v>
          </cell>
          <cell r="AH42">
            <v>7.4187616298916668</v>
          </cell>
          <cell r="AI42">
            <v>9.7884297369170383</v>
          </cell>
          <cell r="AJ42">
            <v>7.026349107323556</v>
          </cell>
          <cell r="AK42">
            <v>14.302788874362157</v>
          </cell>
          <cell r="AL42">
            <v>7.6114277213796644</v>
          </cell>
          <cell r="AM42">
            <v>9.9018710735335524</v>
          </cell>
          <cell r="AN42">
            <v>7.2641834699927461</v>
          </cell>
          <cell r="AO42">
            <v>14.682292750638219</v>
          </cell>
          <cell r="AP42">
            <v>8.0065099164529467</v>
          </cell>
          <cell r="AQ42">
            <v>10.261004036169275</v>
          </cell>
          <cell r="AR42">
            <v>7.4784626313755851</v>
          </cell>
          <cell r="AS42">
            <v>12.104695040557965</v>
          </cell>
          <cell r="AT42">
            <v>6.9102901827705878</v>
          </cell>
          <cell r="AU42">
            <v>9.3224238673259432</v>
          </cell>
          <cell r="AV42">
            <v>6.6162065910386181</v>
          </cell>
          <cell r="AW42">
            <v>11.791888190559641</v>
          </cell>
          <cell r="AX42">
            <v>12.289035516205779</v>
          </cell>
          <cell r="AY42">
            <v>19.285906505222052</v>
          </cell>
          <cell r="AZ42">
            <v>7.3128316684895509</v>
          </cell>
          <cell r="BA42">
            <v>17.742410200075039</v>
          </cell>
          <cell r="BB42">
            <v>8.4024000793452451</v>
          </cell>
          <cell r="BC42">
            <v>14.227495735397341</v>
          </cell>
          <cell r="BD42">
            <v>8.3480208683044044</v>
          </cell>
          <cell r="BE42">
            <v>11.892419985147965</v>
          </cell>
          <cell r="BF42">
            <v>8.300442967580512</v>
          </cell>
          <cell r="BG42">
            <v>15.074921451456332</v>
          </cell>
          <cell r="BH42">
            <v>9.4713331621210664</v>
          </cell>
          <cell r="BI42">
            <v>13.336254958777596</v>
          </cell>
          <cell r="BJ42">
            <v>9.0858742395144692</v>
          </cell>
          <cell r="BK42">
            <v>14.940065782508128</v>
          </cell>
          <cell r="BL42">
            <v>9.2257808628556273</v>
          </cell>
          <cell r="BM42">
            <v>12.758557492532013</v>
          </cell>
          <cell r="BN42">
            <v>8.819497368529353</v>
          </cell>
          <cell r="BO42">
            <v>14.828833152824897</v>
          </cell>
          <cell r="BP42">
            <v>9.5092558946689838</v>
          </cell>
          <cell r="BQ42">
            <v>12.99356770071552</v>
          </cell>
          <cell r="BR42">
            <v>9.234340871489028</v>
          </cell>
          <cell r="BS42">
            <v>15.443585879746692</v>
          </cell>
          <cell r="BT42">
            <v>9.9129756449234563</v>
          </cell>
          <cell r="BU42">
            <v>13.340385926971971</v>
          </cell>
          <cell r="BV42">
            <v>9.1795284030462625</v>
          </cell>
          <cell r="BW42">
            <v>14.309109729918919</v>
          </cell>
          <cell r="BX42">
            <v>10.034852073718859</v>
          </cell>
          <cell r="BY42">
            <v>17.188902606215549</v>
          </cell>
          <cell r="BZ42">
            <v>10.264584657655</v>
          </cell>
          <cell r="CA42">
            <v>12.612535286478982</v>
          </cell>
          <cell r="CB42">
            <v>9.968740250782913</v>
          </cell>
          <cell r="CC42">
            <v>17.29920545561421</v>
          </cell>
          <cell r="CD42">
            <v>10.449522203396533</v>
          </cell>
          <cell r="CE42">
            <v>11.878681940692365</v>
          </cell>
          <cell r="CF42">
            <v>12.678681940692364</v>
          </cell>
          <cell r="CH42">
            <v>54</v>
          </cell>
          <cell r="CI42">
            <v>61</v>
          </cell>
          <cell r="CJ42">
            <v>84</v>
          </cell>
          <cell r="CK42">
            <v>106</v>
          </cell>
          <cell r="CL42">
            <v>42</v>
          </cell>
          <cell r="CM42">
            <v>39</v>
          </cell>
          <cell r="CN42">
            <v>44</v>
          </cell>
          <cell r="CO42">
            <v>38</v>
          </cell>
          <cell r="CP42">
            <v>60</v>
          </cell>
          <cell r="CQ42">
            <v>48</v>
          </cell>
          <cell r="CR42">
            <v>50</v>
          </cell>
          <cell r="CS42">
            <v>42</v>
          </cell>
          <cell r="CT42">
            <v>58</v>
          </cell>
          <cell r="CU42">
            <v>54</v>
          </cell>
          <cell r="CV42">
            <v>54</v>
          </cell>
          <cell r="CW42">
            <v>55</v>
          </cell>
          <cell r="CX42">
            <v>584</v>
          </cell>
        </row>
        <row r="43">
          <cell r="F43" t="str">
            <v>NPC</v>
          </cell>
          <cell r="G43" t="str">
            <v>PC</v>
          </cell>
          <cell r="H43">
            <v>37</v>
          </cell>
          <cell r="I43" t="str">
            <v>A</v>
          </cell>
          <cell r="J43" t="str">
            <v>37A</v>
          </cell>
          <cell r="K43">
            <v>36.800000000000004</v>
          </cell>
          <cell r="L43">
            <v>40.800000000000004</v>
          </cell>
          <cell r="M43">
            <v>8.8000000000000007</v>
          </cell>
          <cell r="N43">
            <v>4.8000000000000007</v>
          </cell>
          <cell r="O43">
            <v>32.800000000000004</v>
          </cell>
          <cell r="P43">
            <v>20</v>
          </cell>
          <cell r="Q43">
            <v>16.8</v>
          </cell>
          <cell r="R43">
            <v>6.4</v>
          </cell>
          <cell r="S43">
            <v>19.200000000000003</v>
          </cell>
          <cell r="T43">
            <v>30.400000000000002</v>
          </cell>
          <cell r="U43">
            <v>30.400000000000002</v>
          </cell>
          <cell r="V43">
            <v>9.7437960044458176</v>
          </cell>
          <cell r="W43">
            <v>20.772985568550304</v>
          </cell>
          <cell r="X43">
            <v>28.702139284454702</v>
          </cell>
          <cell r="Y43">
            <v>18.032378751229786</v>
          </cell>
          <cell r="Z43">
            <v>15.835018338235905</v>
          </cell>
          <cell r="AA43">
            <v>34.961701736324663</v>
          </cell>
          <cell r="AB43">
            <v>49.283960989997517</v>
          </cell>
          <cell r="AC43">
            <v>29.949259543842587</v>
          </cell>
          <cell r="AD43">
            <v>30.634600499136624</v>
          </cell>
          <cell r="AE43">
            <v>5.6000000000000005</v>
          </cell>
          <cell r="AF43">
            <v>16.190229682807402</v>
          </cell>
          <cell r="AG43">
            <v>34.078955293493003</v>
          </cell>
          <cell r="AH43">
            <v>18.034431330707331</v>
          </cell>
          <cell r="AI43">
            <v>23.794909815489216</v>
          </cell>
          <cell r="AJ43">
            <v>17.08050707156281</v>
          </cell>
          <cell r="AK43">
            <v>34.131006715630306</v>
          </cell>
          <cell r="AL43">
            <v>18.16328919876679</v>
          </cell>
          <cell r="AM43">
            <v>23.629016066501279</v>
          </cell>
          <cell r="AN43">
            <v>17.334653889935844</v>
          </cell>
          <cell r="AO43">
            <v>35.036623757423044</v>
          </cell>
          <cell r="AP43">
            <v>19.106081067661908</v>
          </cell>
          <cell r="AQ43">
            <v>24.486021624451997</v>
          </cell>
          <cell r="AR43">
            <v>17.845992172310055</v>
          </cell>
          <cell r="AS43">
            <v>28.885655192778991</v>
          </cell>
          <cell r="AT43">
            <v>16.490151865267972</v>
          </cell>
          <cell r="AU43">
            <v>22.246270599155693</v>
          </cell>
          <cell r="AV43">
            <v>15.788374810979446</v>
          </cell>
          <cell r="AW43">
            <v>28.139198484806077</v>
          </cell>
          <cell r="AX43">
            <v>21.839455551482157</v>
          </cell>
          <cell r="AY43">
            <v>34.273942599921831</v>
          </cell>
          <cell r="AZ43">
            <v>12.995996469278522</v>
          </cell>
          <cell r="BA43">
            <v>31.530918633095276</v>
          </cell>
          <cell r="BB43">
            <v>20.050801004942784</v>
          </cell>
          <cell r="BC43">
            <v>33.95133332086634</v>
          </cell>
          <cell r="BD43">
            <v>19.921034898938622</v>
          </cell>
          <cell r="BE43">
            <v>28.37909934514661</v>
          </cell>
          <cell r="BF43">
            <v>20.177729947561239</v>
          </cell>
          <cell r="BG43">
            <v>36.64595916341176</v>
          </cell>
          <cell r="BH43">
            <v>23.024072755525069</v>
          </cell>
          <cell r="BI43">
            <v>32.419396425113582</v>
          </cell>
          <cell r="BJ43">
            <v>22.087052155948456</v>
          </cell>
          <cell r="BK43">
            <v>35.651752258524731</v>
          </cell>
          <cell r="BL43">
            <v>22.015649629807005</v>
          </cell>
          <cell r="BM43">
            <v>30.445979122290954</v>
          </cell>
          <cell r="BN43">
            <v>21.046127895611782</v>
          </cell>
          <cell r="BO43">
            <v>35.386315799658952</v>
          </cell>
          <cell r="BP43">
            <v>22.692111283511352</v>
          </cell>
          <cell r="BQ43">
            <v>31.006788280855183</v>
          </cell>
          <cell r="BR43">
            <v>22.036076534987444</v>
          </cell>
          <cell r="BS43">
            <v>39.597757857684662</v>
          </cell>
          <cell r="BT43">
            <v>25.417128657379077</v>
          </cell>
          <cell r="BU43">
            <v>34.205098205661329</v>
          </cell>
          <cell r="BV43">
            <v>23.536550758477521</v>
          </cell>
          <cell r="BW43">
            <v>36.688931356767419</v>
          </cell>
          <cell r="BX43">
            <v>23.946351059714505</v>
          </cell>
          <cell r="BY43">
            <v>41.01819270636625</v>
          </cell>
          <cell r="BZ43">
            <v>24.494566126999644</v>
          </cell>
          <cell r="CA43">
            <v>30.097523660967546</v>
          </cell>
          <cell r="CB43">
            <v>23.788587207333656</v>
          </cell>
          <cell r="CC43">
            <v>41.281410413531546</v>
          </cell>
          <cell r="CD43">
            <v>24.935885975256014</v>
          </cell>
          <cell r="CE43">
            <v>28.3463159983677</v>
          </cell>
          <cell r="CF43">
            <v>29.146315998367697</v>
          </cell>
          <cell r="CH43">
            <v>77</v>
          </cell>
          <cell r="CI43">
            <v>99</v>
          </cell>
          <cell r="CJ43">
            <v>99</v>
          </cell>
          <cell r="CK43">
            <v>125</v>
          </cell>
          <cell r="CL43">
            <v>102</v>
          </cell>
          <cell r="CM43">
            <v>93</v>
          </cell>
          <cell r="CN43">
            <v>104</v>
          </cell>
          <cell r="CO43">
            <v>91</v>
          </cell>
          <cell r="CP43">
            <v>112</v>
          </cell>
          <cell r="CQ43">
            <v>111</v>
          </cell>
          <cell r="CR43">
            <v>122</v>
          </cell>
          <cell r="CS43">
            <v>101</v>
          </cell>
          <cell r="CT43">
            <v>138</v>
          </cell>
          <cell r="CU43">
            <v>138</v>
          </cell>
          <cell r="CV43">
            <v>131</v>
          </cell>
          <cell r="CW43">
            <v>131</v>
          </cell>
          <cell r="CX43">
            <v>1374</v>
          </cell>
        </row>
        <row r="44">
          <cell r="F44" t="str">
            <v>NPC</v>
          </cell>
          <cell r="G44" t="str">
            <v>PC</v>
          </cell>
          <cell r="H44">
            <v>30</v>
          </cell>
          <cell r="I44" t="str">
            <v>A</v>
          </cell>
          <cell r="J44" t="str">
            <v>30A</v>
          </cell>
          <cell r="K44">
            <v>20</v>
          </cell>
          <cell r="L44">
            <v>35.200000000000003</v>
          </cell>
          <cell r="M44">
            <v>5.6000000000000005</v>
          </cell>
          <cell r="N44">
            <v>1.6</v>
          </cell>
          <cell r="O44">
            <v>38.400000000000006</v>
          </cell>
          <cell r="P44">
            <v>18.400000000000002</v>
          </cell>
          <cell r="Q44">
            <v>12</v>
          </cell>
          <cell r="R44">
            <v>6.4</v>
          </cell>
          <cell r="S44">
            <v>40.800000000000004</v>
          </cell>
          <cell r="T44">
            <v>15.200000000000001</v>
          </cell>
          <cell r="U44">
            <v>17.600000000000001</v>
          </cell>
          <cell r="V44">
            <v>10.683839287092667</v>
          </cell>
          <cell r="W44">
            <v>22.77708187098991</v>
          </cell>
          <cell r="X44">
            <v>31.471209287524875</v>
          </cell>
          <cell r="Y44">
            <v>19.772072039913478</v>
          </cell>
          <cell r="Z44">
            <v>17.362718898947197</v>
          </cell>
          <cell r="AA44">
            <v>38.334669812846293</v>
          </cell>
          <cell r="AB44">
            <v>54.038684554585473</v>
          </cell>
          <cell r="AC44">
            <v>32.838646825923469</v>
          </cell>
          <cell r="AD44">
            <v>33.590106792848395</v>
          </cell>
          <cell r="AE44">
            <v>6.4</v>
          </cell>
          <cell r="AF44">
            <v>40.557373008069021</v>
          </cell>
          <cell r="AG44">
            <v>85.369567241607967</v>
          </cell>
          <cell r="AH44">
            <v>45.177194690734815</v>
          </cell>
          <cell r="AI44">
            <v>59.607494889647334</v>
          </cell>
          <cell r="AJ44">
            <v>42.787564478097728</v>
          </cell>
          <cell r="AK44">
            <v>97.920703033699809</v>
          </cell>
          <cell r="AL44">
            <v>52.109861937742295</v>
          </cell>
          <cell r="AM44">
            <v>67.790847322613601</v>
          </cell>
          <cell r="AN44">
            <v>49.732535283556174</v>
          </cell>
          <cell r="AO44">
            <v>99.157965213021328</v>
          </cell>
          <cell r="AP44">
            <v>54.072565181540988</v>
          </cell>
          <cell r="AQ44">
            <v>69.298460298369747</v>
          </cell>
          <cell r="AR44">
            <v>50.506358240036199</v>
          </cell>
          <cell r="AS44">
            <v>110.3609985915502</v>
          </cell>
          <cell r="AT44">
            <v>63.00253930996967</v>
          </cell>
          <cell r="AU44">
            <v>84.994459079273781</v>
          </cell>
          <cell r="AV44">
            <v>60.321318614678695</v>
          </cell>
          <cell r="AW44">
            <v>107.50907409312839</v>
          </cell>
          <cell r="AX44">
            <v>56.312584355264249</v>
          </cell>
          <cell r="AY44">
            <v>88.374651982320017</v>
          </cell>
          <cell r="AZ44">
            <v>33.509908052964086</v>
          </cell>
          <cell r="BA44">
            <v>81.301821427716362</v>
          </cell>
          <cell r="BB44">
            <v>58.148133691732511</v>
          </cell>
          <cell r="BC44">
            <v>98.460239492060239</v>
          </cell>
          <cell r="BD44">
            <v>57.771806737077419</v>
          </cell>
          <cell r="BE44">
            <v>82.300535642728178</v>
          </cell>
          <cell r="BF44">
            <v>51.703944205131009</v>
          </cell>
          <cell r="BG44">
            <v>93.902566485560342</v>
          </cell>
          <cell r="BH44">
            <v>58.997487637127691</v>
          </cell>
          <cell r="BI44">
            <v>83.072311319673005</v>
          </cell>
          <cell r="BJ44">
            <v>56.596441487462897</v>
          </cell>
          <cell r="BK44">
            <v>103.39152316968189</v>
          </cell>
          <cell r="BL44">
            <v>63.84627415477221</v>
          </cell>
          <cell r="BM44">
            <v>88.29457057312824</v>
          </cell>
          <cell r="BN44">
            <v>61.034621921870055</v>
          </cell>
          <cell r="BO44">
            <v>102.62174670574001</v>
          </cell>
          <cell r="BP44">
            <v>65.80804030402652</v>
          </cell>
          <cell r="BQ44">
            <v>89.920939809933415</v>
          </cell>
          <cell r="BR44">
            <v>63.905513005781103</v>
          </cell>
          <cell r="BS44">
            <v>119.78847232679003</v>
          </cell>
          <cell r="BT44">
            <v>76.890187160181341</v>
          </cell>
          <cell r="BU44">
            <v>103.47496124831287</v>
          </cell>
          <cell r="BV44">
            <v>71.201189454539175</v>
          </cell>
          <cell r="BW44">
            <v>110.98888614666146</v>
          </cell>
          <cell r="BX44">
            <v>69.445386371655985</v>
          </cell>
          <cell r="BY44">
            <v>118.95441746666711</v>
          </cell>
          <cell r="BZ44">
            <v>71.035232234495084</v>
          </cell>
          <cell r="CA44">
            <v>87.28403564508956</v>
          </cell>
          <cell r="CB44">
            <v>68.987864820387131</v>
          </cell>
          <cell r="CC44">
            <v>119.71775946095983</v>
          </cell>
          <cell r="CD44">
            <v>72.315077639718567</v>
          </cell>
          <cell r="CE44">
            <v>82.205462611436701</v>
          </cell>
          <cell r="CF44">
            <v>83.005462611436698</v>
          </cell>
          <cell r="CH44">
            <v>76</v>
          </cell>
          <cell r="CI44">
            <v>94</v>
          </cell>
          <cell r="CJ44">
            <v>109</v>
          </cell>
          <cell r="CK44">
            <v>138</v>
          </cell>
          <cell r="CL44">
            <v>255</v>
          </cell>
          <cell r="CM44">
            <v>265</v>
          </cell>
          <cell r="CN44">
            <v>294</v>
          </cell>
          <cell r="CO44">
            <v>349</v>
          </cell>
          <cell r="CP44">
            <v>313</v>
          </cell>
          <cell r="CQ44">
            <v>320</v>
          </cell>
          <cell r="CR44">
            <v>312</v>
          </cell>
          <cell r="CS44">
            <v>288</v>
          </cell>
          <cell r="CT44">
            <v>400</v>
          </cell>
          <cell r="CU44">
            <v>418</v>
          </cell>
          <cell r="CV44">
            <v>382</v>
          </cell>
          <cell r="CW44">
            <v>379</v>
          </cell>
          <cell r="CX44">
            <v>3975</v>
          </cell>
        </row>
        <row r="45">
          <cell r="F45" t="str">
            <v>NPC</v>
          </cell>
          <cell r="G45" t="str">
            <v>PC</v>
          </cell>
          <cell r="H45">
            <v>10</v>
          </cell>
          <cell r="I45" t="str">
            <v>A</v>
          </cell>
          <cell r="J45" t="str">
            <v>10A</v>
          </cell>
          <cell r="K45">
            <v>15.200000000000001</v>
          </cell>
          <cell r="L45">
            <v>29.6</v>
          </cell>
          <cell r="M45">
            <v>4.8000000000000007</v>
          </cell>
          <cell r="N45">
            <v>4</v>
          </cell>
          <cell r="O45">
            <v>28</v>
          </cell>
          <cell r="P45">
            <v>11.200000000000001</v>
          </cell>
          <cell r="Q45">
            <v>61.6</v>
          </cell>
          <cell r="R45">
            <v>6.4</v>
          </cell>
          <cell r="S45">
            <v>16</v>
          </cell>
          <cell r="T45">
            <v>2.4000000000000004</v>
          </cell>
          <cell r="U45">
            <v>44</v>
          </cell>
          <cell r="V45">
            <v>15.501946509077326</v>
          </cell>
          <cell r="W45">
            <v>33.048897059274701</v>
          </cell>
          <cell r="X45">
            <v>45.663828315031509</v>
          </cell>
          <cell r="Y45">
            <v>28.688713382899433</v>
          </cell>
          <cell r="Z45">
            <v>25.192810598414507</v>
          </cell>
          <cell r="AA45">
            <v>55.622514052586212</v>
          </cell>
          <cell r="AB45">
            <v>78.408592162008006</v>
          </cell>
          <cell r="AC45">
            <v>47.647941235970791</v>
          </cell>
          <cell r="AD45">
            <v>48.73828824493944</v>
          </cell>
          <cell r="AE45">
            <v>8.8000000000000007</v>
          </cell>
          <cell r="AF45">
            <v>14.27370496842024</v>
          </cell>
          <cell r="AG45">
            <v>30.04484575088216</v>
          </cell>
          <cell r="AH45">
            <v>15.899598531397386</v>
          </cell>
          <cell r="AI45">
            <v>20.978178142656574</v>
          </cell>
          <cell r="AJ45">
            <v>15.058595426190863</v>
          </cell>
          <cell r="AK45">
            <v>34.058574492853161</v>
          </cell>
          <cell r="AL45">
            <v>18.124743385554421</v>
          </cell>
          <cell r="AM45">
            <v>23.578870983761902</v>
          </cell>
          <cell r="AN45">
            <v>17.297866592016923</v>
          </cell>
          <cell r="AO45">
            <v>34.754656221032747</v>
          </cell>
          <cell r="AP45">
            <v>18.952319259845577</v>
          </cell>
          <cell r="AQ45">
            <v>24.288963162391038</v>
          </cell>
          <cell r="AR45">
            <v>17.70237130055866</v>
          </cell>
          <cell r="AS45">
            <v>33.017901411704607</v>
          </cell>
          <cell r="AT45">
            <v>18.849155572817494</v>
          </cell>
          <cell r="AU45">
            <v>25.42871762883351</v>
          </cell>
          <cell r="AV45">
            <v>18.046985587859442</v>
          </cell>
          <cell r="AW45">
            <v>32.164660111569013</v>
          </cell>
          <cell r="AX45">
            <v>23.110705052835133</v>
          </cell>
          <cell r="AY45">
            <v>36.268989240935461</v>
          </cell>
          <cell r="AZ45">
            <v>13.752478424252629</v>
          </cell>
          <cell r="BA45">
            <v>33.366297014897626</v>
          </cell>
          <cell r="BB45">
            <v>20.103300156790581</v>
          </cell>
          <cell r="BC45">
            <v>34.040228333240549</v>
          </cell>
          <cell r="BD45">
            <v>19.97319428328775</v>
          </cell>
          <cell r="BE45">
            <v>28.453404538513059</v>
          </cell>
          <cell r="BF45">
            <v>17.965790557356915</v>
          </cell>
          <cell r="BG45">
            <v>32.628726264764182</v>
          </cell>
          <cell r="BH45">
            <v>20.50010927780832</v>
          </cell>
          <cell r="BI45">
            <v>28.865491196640392</v>
          </cell>
          <cell r="BJ45">
            <v>19.665807506317066</v>
          </cell>
          <cell r="BK45">
            <v>35.745099489640289</v>
          </cell>
          <cell r="BL45">
            <v>22.073293358486882</v>
          </cell>
          <cell r="BM45">
            <v>30.525696041365759</v>
          </cell>
          <cell r="BN45">
            <v>21.101233118786034</v>
          </cell>
          <cell r="BO45">
            <v>35.478968036646513</v>
          </cell>
          <cell r="BP45">
            <v>22.751526196448076</v>
          </cell>
          <cell r="BQ45">
            <v>31.087973570453734</v>
          </cell>
          <cell r="BR45">
            <v>22.093773747575355</v>
          </cell>
          <cell r="BS45">
            <v>42.746690871659382</v>
          </cell>
          <cell r="BT45">
            <v>27.438375310720371</v>
          </cell>
          <cell r="BU45">
            <v>36.925190675875562</v>
          </cell>
          <cell r="BV45">
            <v>25.408248191065319</v>
          </cell>
          <cell r="BW45">
            <v>39.606545723015095</v>
          </cell>
          <cell r="BX45">
            <v>24.009049957388203</v>
          </cell>
          <cell r="BY45">
            <v>41.125590925862966</v>
          </cell>
          <cell r="BZ45">
            <v>24.558700420000221</v>
          </cell>
          <cell r="CA45">
            <v>30.176328216682318</v>
          </cell>
          <cell r="CB45">
            <v>23.850873030814448</v>
          </cell>
          <cell r="CC45">
            <v>41.38949781778323</v>
          </cell>
          <cell r="CD45">
            <v>25.001175779087372</v>
          </cell>
          <cell r="CE45">
            <v>28.420535354869074</v>
          </cell>
          <cell r="CF45">
            <v>29.220535354869071</v>
          </cell>
          <cell r="CH45">
            <v>108</v>
          </cell>
          <cell r="CI45">
            <v>92</v>
          </cell>
          <cell r="CJ45">
            <v>158</v>
          </cell>
          <cell r="CK45">
            <v>199</v>
          </cell>
          <cell r="CL45">
            <v>90</v>
          </cell>
          <cell r="CM45">
            <v>92</v>
          </cell>
          <cell r="CN45">
            <v>103</v>
          </cell>
          <cell r="CO45">
            <v>105</v>
          </cell>
          <cell r="CP45">
            <v>120</v>
          </cell>
          <cell r="CQ45">
            <v>112</v>
          </cell>
          <cell r="CR45">
            <v>108</v>
          </cell>
          <cell r="CS45">
            <v>100</v>
          </cell>
          <cell r="CT45">
            <v>139</v>
          </cell>
          <cell r="CU45">
            <v>149</v>
          </cell>
          <cell r="CV45">
            <v>133</v>
          </cell>
          <cell r="CW45">
            <v>131</v>
          </cell>
          <cell r="CX45">
            <v>1382</v>
          </cell>
        </row>
        <row r="46">
          <cell r="F46" t="str">
            <v>NPC</v>
          </cell>
          <cell r="G46" t="str">
            <v>PC</v>
          </cell>
          <cell r="H46">
            <v>35</v>
          </cell>
          <cell r="I46" t="str">
            <v>A</v>
          </cell>
          <cell r="J46" t="str">
            <v>35A</v>
          </cell>
          <cell r="K46">
            <v>22.400000000000002</v>
          </cell>
          <cell r="L46">
            <v>37.6</v>
          </cell>
          <cell r="M46">
            <v>4</v>
          </cell>
          <cell r="N46">
            <v>2.4000000000000004</v>
          </cell>
          <cell r="O46">
            <v>35.200000000000003</v>
          </cell>
          <cell r="P46">
            <v>11.200000000000001</v>
          </cell>
          <cell r="Q46">
            <v>54.400000000000006</v>
          </cell>
          <cell r="R46">
            <v>5.6000000000000005</v>
          </cell>
          <cell r="S46">
            <v>19.200000000000003</v>
          </cell>
          <cell r="T46">
            <v>7.2</v>
          </cell>
          <cell r="U46">
            <v>32</v>
          </cell>
          <cell r="V46">
            <v>15.504828823872854</v>
          </cell>
          <cell r="W46">
            <v>33.055041921464372</v>
          </cell>
          <cell r="X46">
            <v>45.67231870221584</v>
          </cell>
          <cell r="Y46">
            <v>28.694047545483457</v>
          </cell>
          <cell r="Z46">
            <v>25.1974947592511</v>
          </cell>
          <cell r="AA46">
            <v>55.632856082545118</v>
          </cell>
          <cell r="AB46">
            <v>78.423170863150645</v>
          </cell>
          <cell r="AC46">
            <v>47.656800534118965</v>
          </cell>
          <cell r="AD46">
            <v>48.747350273971406</v>
          </cell>
          <cell r="AE46">
            <v>8.8000000000000007</v>
          </cell>
          <cell r="AF46">
            <v>34.953719319603032</v>
          </cell>
          <cell r="AG46">
            <v>73.574387848184088</v>
          </cell>
          <cell r="AH46">
            <v>38.935238299404546</v>
          </cell>
          <cell r="AI46">
            <v>51.371760328335007</v>
          </cell>
          <cell r="AJ46">
            <v>36.875773952107146</v>
          </cell>
          <cell r="AK46">
            <v>78.360176648181465</v>
          </cell>
          <cell r="AL46">
            <v>41.700456185946052</v>
          </cell>
          <cell r="AM46">
            <v>54.24902606654814</v>
          </cell>
          <cell r="AN46">
            <v>39.798021554647065</v>
          </cell>
          <cell r="AO46">
            <v>79.607017326655765</v>
          </cell>
          <cell r="AP46">
            <v>43.411092836124332</v>
          </cell>
          <cell r="AQ46">
            <v>55.63490252983172</v>
          </cell>
          <cell r="AR46">
            <v>40.548033906134002</v>
          </cell>
          <cell r="AS46">
            <v>83.129717663457555</v>
          </cell>
          <cell r="AT46">
            <v>47.456831414713797</v>
          </cell>
          <cell r="AU46">
            <v>64.022303860879546</v>
          </cell>
          <cell r="AV46">
            <v>45.437194747435363</v>
          </cell>
          <cell r="AW46">
            <v>80.981497899437997</v>
          </cell>
          <cell r="AX46">
            <v>49.78581409473869</v>
          </cell>
          <cell r="AY46">
            <v>78.131807386455179</v>
          </cell>
          <cell r="AZ46">
            <v>29.62602536817684</v>
          </cell>
          <cell r="BA46">
            <v>71.878735694813514</v>
          </cell>
          <cell r="BB46">
            <v>46.414991184029887</v>
          </cell>
          <cell r="BC46">
            <v>78.592911893425281</v>
          </cell>
          <cell r="BD46">
            <v>46.114599560538927</v>
          </cell>
          <cell r="BE46">
            <v>65.69391644707747</v>
          </cell>
          <cell r="BF46">
            <v>44.27051739771241</v>
          </cell>
          <cell r="BG46">
            <v>80.402283949476725</v>
          </cell>
          <cell r="BH46">
            <v>50.515475038006642</v>
          </cell>
          <cell r="BI46">
            <v>71.12908425235382</v>
          </cell>
          <cell r="BJ46">
            <v>48.459625006145885</v>
          </cell>
          <cell r="BK46">
            <v>82.529160125160061</v>
          </cell>
          <cell r="BL46">
            <v>50.963359679560043</v>
          </cell>
          <cell r="BM46">
            <v>70.478473762815398</v>
          </cell>
          <cell r="BN46">
            <v>48.719043218870837</v>
          </cell>
          <cell r="BO46">
            <v>81.914709316180506</v>
          </cell>
          <cell r="BP46">
            <v>52.529280247286067</v>
          </cell>
          <cell r="BQ46">
            <v>71.776673876829065</v>
          </cell>
          <cell r="BR46">
            <v>51.010645302894169</v>
          </cell>
          <cell r="BS46">
            <v>88.052667974045718</v>
          </cell>
          <cell r="BT46">
            <v>56.519513012968957</v>
          </cell>
          <cell r="BU46">
            <v>76.061128666612618</v>
          </cell>
          <cell r="BV46">
            <v>52.337713075547214</v>
          </cell>
          <cell r="BW46">
            <v>81.58437411256223</v>
          </cell>
          <cell r="BX46">
            <v>55.432681869035655</v>
          </cell>
          <cell r="BY46">
            <v>94.951770374734792</v>
          </cell>
          <cell r="BZ46">
            <v>56.701728303076834</v>
          </cell>
          <cell r="CA46">
            <v>69.671844782688069</v>
          </cell>
          <cell r="CB46">
            <v>55.067479111519347</v>
          </cell>
          <cell r="CC46">
            <v>95.56108506268896</v>
          </cell>
          <cell r="CD46">
            <v>57.723326236301901</v>
          </cell>
          <cell r="CE46">
            <v>65.618027271809567</v>
          </cell>
          <cell r="CF46">
            <v>66.418027271809564</v>
          </cell>
          <cell r="CH46">
            <v>107</v>
          </cell>
          <cell r="CI46">
            <v>88</v>
          </cell>
          <cell r="CJ46">
            <v>158</v>
          </cell>
          <cell r="CK46">
            <v>200</v>
          </cell>
          <cell r="CL46">
            <v>220</v>
          </cell>
          <cell r="CM46">
            <v>213</v>
          </cell>
          <cell r="CN46">
            <v>236</v>
          </cell>
          <cell r="CO46">
            <v>263</v>
          </cell>
          <cell r="CP46">
            <v>267</v>
          </cell>
          <cell r="CQ46">
            <v>257</v>
          </cell>
          <cell r="CR46">
            <v>267</v>
          </cell>
          <cell r="CS46">
            <v>232</v>
          </cell>
          <cell r="CT46">
            <v>319</v>
          </cell>
          <cell r="CU46">
            <v>307</v>
          </cell>
          <cell r="CV46">
            <v>302</v>
          </cell>
          <cell r="CW46">
            <v>303</v>
          </cell>
          <cell r="CX46">
            <v>3186</v>
          </cell>
        </row>
        <row r="47">
          <cell r="F47" t="str">
            <v>NPC</v>
          </cell>
          <cell r="G47" t="str">
            <v>PC</v>
          </cell>
          <cell r="H47">
            <v>35</v>
          </cell>
          <cell r="I47" t="str">
            <v>C</v>
          </cell>
          <cell r="J47" t="str">
            <v>35C</v>
          </cell>
          <cell r="K47">
            <v>15.200000000000001</v>
          </cell>
          <cell r="L47">
            <v>25.6</v>
          </cell>
          <cell r="M47">
            <v>4.8000000000000007</v>
          </cell>
          <cell r="N47">
            <v>4.8000000000000007</v>
          </cell>
          <cell r="O47">
            <v>25.6</v>
          </cell>
          <cell r="P47">
            <v>5.6000000000000005</v>
          </cell>
          <cell r="Q47">
            <v>29.6</v>
          </cell>
          <cell r="R47">
            <v>4</v>
          </cell>
          <cell r="S47">
            <v>24</v>
          </cell>
          <cell r="T47">
            <v>6.4</v>
          </cell>
          <cell r="U47">
            <v>28.8</v>
          </cell>
          <cell r="V47">
            <v>9.690518014920535</v>
          </cell>
          <cell r="W47">
            <v>20.659401200915241</v>
          </cell>
          <cell r="X47">
            <v>28.545199188884904</v>
          </cell>
          <cell r="Y47">
            <v>17.933779715927162</v>
          </cell>
          <cell r="Z47">
            <v>15.748434224531938</v>
          </cell>
          <cell r="AA47">
            <v>34.770535051590706</v>
          </cell>
          <cell r="AB47">
            <v>49.014481789469158</v>
          </cell>
          <cell r="AC47">
            <v>29.785500333824356</v>
          </cell>
          <cell r="AD47">
            <v>30.467093921232131</v>
          </cell>
          <cell r="AE47">
            <v>5.6000000000000005</v>
          </cell>
          <cell r="AF47">
            <v>30.691070622090468</v>
          </cell>
          <cell r="AG47">
            <v>64.601901525234808</v>
          </cell>
          <cell r="AH47">
            <v>34.187038506794231</v>
          </cell>
          <cell r="AI47">
            <v>45.106911507806345</v>
          </cell>
          <cell r="AJ47">
            <v>32.378728348191643</v>
          </cell>
          <cell r="AK47">
            <v>68.804057544744694</v>
          </cell>
          <cell r="AL47">
            <v>36.615034699855066</v>
          </cell>
          <cell r="AM47">
            <v>47.633291180383736</v>
          </cell>
          <cell r="AN47">
            <v>34.944604291885227</v>
          </cell>
          <cell r="AO47">
            <v>69.898844481941637</v>
          </cell>
          <cell r="AP47">
            <v>38.117057124401846</v>
          </cell>
          <cell r="AQ47">
            <v>48.85015831887663</v>
          </cell>
          <cell r="AR47">
            <v>35.603151722459117</v>
          </cell>
          <cell r="AS47">
            <v>72.991947216694427</v>
          </cell>
          <cell r="AT47">
            <v>41.669412949504789</v>
          </cell>
          <cell r="AU47">
            <v>56.214705829064968</v>
          </cell>
          <cell r="AV47">
            <v>39.896073436772511</v>
          </cell>
          <cell r="AW47">
            <v>71.105705472677258</v>
          </cell>
          <cell r="AX47">
            <v>43.714373351477875</v>
          </cell>
          <cell r="AY47">
            <v>68.603538192985027</v>
          </cell>
          <cell r="AZ47">
            <v>26.013095445228448</v>
          </cell>
          <cell r="BA47">
            <v>63.113036219836253</v>
          </cell>
          <cell r="BB47">
            <v>40.75462640548966</v>
          </cell>
          <cell r="BC47">
            <v>69.008410443007563</v>
          </cell>
          <cell r="BD47">
            <v>40.490867906814664</v>
          </cell>
          <cell r="BE47">
            <v>57.682463221824122</v>
          </cell>
          <cell r="BF47">
            <v>38.871673812625524</v>
          </cell>
          <cell r="BG47">
            <v>70.597127370272233</v>
          </cell>
          <cell r="BH47">
            <v>44.355051252883882</v>
          </cell>
          <cell r="BI47">
            <v>62.454805684993602</v>
          </cell>
          <cell r="BJ47">
            <v>42.549914639542727</v>
          </cell>
          <cell r="BK47">
            <v>72.464628402579578</v>
          </cell>
          <cell r="BL47">
            <v>44.748315816199067</v>
          </cell>
          <cell r="BM47">
            <v>61.883537938081815</v>
          </cell>
          <cell r="BN47">
            <v>42.777696484862204</v>
          </cell>
          <cell r="BO47">
            <v>71.925110619085316</v>
          </cell>
          <cell r="BP47">
            <v>46.123270461031673</v>
          </cell>
          <cell r="BQ47">
            <v>63.023420965020648</v>
          </cell>
          <cell r="BR47">
            <v>44.789834900102193</v>
          </cell>
          <cell r="BS47">
            <v>77.314537733308427</v>
          </cell>
          <cell r="BT47">
            <v>49.626889474802006</v>
          </cell>
          <cell r="BU47">
            <v>66.785381268245217</v>
          </cell>
          <cell r="BV47">
            <v>45.955065139504867</v>
          </cell>
          <cell r="BW47">
            <v>71.635060196396097</v>
          </cell>
          <cell r="BX47">
            <v>48.672598714275203</v>
          </cell>
          <cell r="BY47">
            <v>83.372286182693969</v>
          </cell>
          <cell r="BZ47">
            <v>49.786883388067466</v>
          </cell>
          <cell r="CA47">
            <v>61.175278345774899</v>
          </cell>
          <cell r="CB47">
            <v>48.351932878407226</v>
          </cell>
          <cell r="CC47">
            <v>83.907294201385426</v>
          </cell>
          <cell r="CD47">
            <v>50.683896207484601</v>
          </cell>
          <cell r="CE47">
            <v>57.615828824027908</v>
          </cell>
          <cell r="CF47">
            <v>58.415828824027905</v>
          </cell>
          <cell r="CH47">
            <v>66</v>
          </cell>
          <cell r="CI47">
            <v>78</v>
          </cell>
          <cell r="CJ47">
            <v>99</v>
          </cell>
          <cell r="CK47">
            <v>125</v>
          </cell>
          <cell r="CL47">
            <v>193</v>
          </cell>
          <cell r="CM47">
            <v>187</v>
          </cell>
          <cell r="CN47">
            <v>207</v>
          </cell>
          <cell r="CO47">
            <v>231</v>
          </cell>
          <cell r="CP47">
            <v>234</v>
          </cell>
          <cell r="CQ47">
            <v>226</v>
          </cell>
          <cell r="CR47">
            <v>235</v>
          </cell>
          <cell r="CS47">
            <v>203</v>
          </cell>
          <cell r="CT47">
            <v>280</v>
          </cell>
          <cell r="CU47">
            <v>270</v>
          </cell>
          <cell r="CV47">
            <v>265</v>
          </cell>
          <cell r="CW47">
            <v>266</v>
          </cell>
          <cell r="CX47">
            <v>2797</v>
          </cell>
        </row>
        <row r="48">
          <cell r="F48" t="str">
            <v>NPC</v>
          </cell>
          <cell r="G48" t="str">
            <v>PC</v>
          </cell>
          <cell r="H48">
            <v>17</v>
          </cell>
          <cell r="I48" t="str">
            <v>B</v>
          </cell>
          <cell r="J48" t="str">
            <v>17B</v>
          </cell>
          <cell r="K48">
            <v>38.400000000000006</v>
          </cell>
          <cell r="L48">
            <v>49.6</v>
          </cell>
          <cell r="M48">
            <v>20</v>
          </cell>
          <cell r="N48">
            <v>5.6000000000000005</v>
          </cell>
          <cell r="O48">
            <v>44</v>
          </cell>
          <cell r="P48">
            <v>28.8</v>
          </cell>
          <cell r="Q48">
            <v>8</v>
          </cell>
          <cell r="R48">
            <v>6.4</v>
          </cell>
          <cell r="S48">
            <v>11.200000000000001</v>
          </cell>
          <cell r="T48">
            <v>36.800000000000004</v>
          </cell>
          <cell r="U48">
            <v>12</v>
          </cell>
          <cell r="V48">
            <v>12.743566710315202</v>
          </cell>
          <cell r="W48">
            <v>27.168254266042791</v>
          </cell>
          <cell r="X48">
            <v>37.53851440786709</v>
          </cell>
          <cell r="Y48">
            <v>23.583911389064117</v>
          </cell>
          <cell r="Z48">
            <v>20.710061300575326</v>
          </cell>
          <cell r="AA48">
            <v>45.725175093948032</v>
          </cell>
          <cell r="AB48">
            <v>64.45675220807604</v>
          </cell>
          <cell r="AC48">
            <v>39.169578955405207</v>
          </cell>
          <cell r="AD48">
            <v>40.065912189302537</v>
          </cell>
          <cell r="AE48">
            <v>7.2</v>
          </cell>
          <cell r="AF48">
            <v>33.01663441063247</v>
          </cell>
          <cell r="AG48">
            <v>69.497000973147436</v>
          </cell>
          <cell r="AH48">
            <v>36.777503328561231</v>
          </cell>
          <cell r="AI48">
            <v>48.524811173385956</v>
          </cell>
          <cell r="AJ48">
            <v>34.832171536693359</v>
          </cell>
          <cell r="AK48">
            <v>75.064868654971264</v>
          </cell>
          <cell r="AL48">
            <v>39.946812275634002</v>
          </cell>
          <cell r="AM48">
            <v>51.96767274566951</v>
          </cell>
          <cell r="AN48">
            <v>38.124381395158927</v>
          </cell>
          <cell r="AO48">
            <v>76.22604468234249</v>
          </cell>
          <cell r="AP48">
            <v>41.567389576442793</v>
          </cell>
          <cell r="AQ48">
            <v>53.272044457275697</v>
          </cell>
          <cell r="AR48">
            <v>38.825927011275859</v>
          </cell>
          <cell r="AS48">
            <v>80.305057986319667</v>
          </cell>
          <cell r="AT48">
            <v>45.844298594085693</v>
          </cell>
          <cell r="AU48">
            <v>61.846893848236249</v>
          </cell>
          <cell r="AV48">
            <v>43.893287039665523</v>
          </cell>
          <cell r="AW48">
            <v>78.229832452469651</v>
          </cell>
          <cell r="AX48">
            <v>46.741407383162375</v>
          </cell>
          <cell r="AY48">
            <v>73.354040805350905</v>
          </cell>
          <cell r="AZ48">
            <v>27.814391429710437</v>
          </cell>
          <cell r="BA48">
            <v>67.483344972619093</v>
          </cell>
          <cell r="BB48">
            <v>44.478299179854758</v>
          </cell>
          <cell r="BC48">
            <v>75.313577778174846</v>
          </cell>
          <cell r="BD48">
            <v>44.190441568339139</v>
          </cell>
          <cell r="BE48">
            <v>62.952800280501961</v>
          </cell>
          <cell r="BF48">
            <v>41.854839804133576</v>
          </cell>
          <cell r="BG48">
            <v>76.015030146580131</v>
          </cell>
          <cell r="BH48">
            <v>47.759033316713165</v>
          </cell>
          <cell r="BI48">
            <v>67.247834491105934</v>
          </cell>
          <cell r="BJ48">
            <v>45.81536338008619</v>
          </cell>
          <cell r="BK48">
            <v>79.085583805346374</v>
          </cell>
          <cell r="BL48">
            <v>48.836884403372437</v>
          </cell>
          <cell r="BM48">
            <v>67.537719210870648</v>
          </cell>
          <cell r="BN48">
            <v>46.686213328223047</v>
          </cell>
          <cell r="BO48">
            <v>78.496771307144286</v>
          </cell>
          <cell r="BP48">
            <v>50.33746604146981</v>
          </cell>
          <cell r="BQ48">
            <v>68.781751184020933</v>
          </cell>
          <cell r="BR48">
            <v>48.882197007078901</v>
          </cell>
          <cell r="BS48">
            <v>86.03584174199456</v>
          </cell>
          <cell r="BT48">
            <v>55.224946487160651</v>
          </cell>
          <cell r="BU48">
            <v>74.318965901261095</v>
          </cell>
          <cell r="BV48">
            <v>51.138929721390994</v>
          </cell>
          <cell r="BW48">
            <v>79.715702672825842</v>
          </cell>
          <cell r="BX48">
            <v>53.119721573081023</v>
          </cell>
          <cell r="BY48">
            <v>90.989853550536537</v>
          </cell>
          <cell r="BZ48">
            <v>54.335816320198695</v>
          </cell>
          <cell r="CA48">
            <v>66.76474728542108</v>
          </cell>
          <cell r="CB48">
            <v>52.769757109106131</v>
          </cell>
          <cell r="CC48">
            <v>91.573744235295081</v>
          </cell>
          <cell r="CD48">
            <v>55.314787496458237</v>
          </cell>
          <cell r="CE48">
            <v>62.88007762439512</v>
          </cell>
          <cell r="CF48">
            <v>63.680077624395125</v>
          </cell>
          <cell r="CH48">
            <v>89</v>
          </cell>
          <cell r="CI48">
            <v>84</v>
          </cell>
          <cell r="CJ48">
            <v>130</v>
          </cell>
          <cell r="CK48">
            <v>164</v>
          </cell>
          <cell r="CL48">
            <v>208</v>
          </cell>
          <cell r="CM48">
            <v>204</v>
          </cell>
          <cell r="CN48">
            <v>226</v>
          </cell>
          <cell r="CO48">
            <v>254</v>
          </cell>
          <cell r="CP48">
            <v>252</v>
          </cell>
          <cell r="CQ48">
            <v>246</v>
          </cell>
          <cell r="CR48">
            <v>253</v>
          </cell>
          <cell r="CS48">
            <v>222</v>
          </cell>
          <cell r="CT48">
            <v>305</v>
          </cell>
          <cell r="CU48">
            <v>300</v>
          </cell>
          <cell r="CV48">
            <v>290</v>
          </cell>
          <cell r="CW48">
            <v>290</v>
          </cell>
          <cell r="CX48">
            <v>3050</v>
          </cell>
        </row>
        <row r="49">
          <cell r="F49" t="str">
            <v>NPC</v>
          </cell>
          <cell r="G49" t="str">
            <v>PWC</v>
          </cell>
          <cell r="H49">
            <v>22</v>
          </cell>
          <cell r="I49" t="str">
            <v>A</v>
          </cell>
          <cell r="J49" t="str">
            <v>22A</v>
          </cell>
          <cell r="K49">
            <v>4.8000000000000007</v>
          </cell>
          <cell r="L49">
            <v>2.4000000000000004</v>
          </cell>
          <cell r="M49">
            <v>3.2</v>
          </cell>
          <cell r="N49">
            <v>0.8</v>
          </cell>
          <cell r="O49">
            <v>0</v>
          </cell>
          <cell r="P49">
            <v>1.6</v>
          </cell>
          <cell r="Q49">
            <v>3.2</v>
          </cell>
          <cell r="R49">
            <v>0</v>
          </cell>
          <cell r="S49">
            <v>2.4000000000000004</v>
          </cell>
          <cell r="T49">
            <v>3.2</v>
          </cell>
          <cell r="U49">
            <v>0.8</v>
          </cell>
          <cell r="V49">
            <v>0.72949450451634346</v>
          </cell>
          <cell r="W49">
            <v>1.555223324435417</v>
          </cell>
          <cell r="X49">
            <v>2.1488599377818378</v>
          </cell>
          <cell r="Y49">
            <v>1.3500407024508088</v>
          </cell>
          <cell r="Z49">
            <v>1.1855296284310515</v>
          </cell>
          <cell r="AA49">
            <v>2.6174982802956293</v>
          </cell>
          <cell r="AB49">
            <v>3.6897712848870188</v>
          </cell>
          <cell r="AC49">
            <v>2.242228823509675</v>
          </cell>
          <cell r="AD49">
            <v>2.2935386477690161</v>
          </cell>
          <cell r="AE49">
            <v>0.8</v>
          </cell>
          <cell r="AF49">
            <v>2.0169240011275384</v>
          </cell>
          <cell r="AG49">
            <v>4.2454408746151744</v>
          </cell>
          <cell r="AH49">
            <v>2.2466683987946223</v>
          </cell>
          <cell r="AI49">
            <v>2.9642893060676765</v>
          </cell>
          <cell r="AJ49">
            <v>2.1278317441442254</v>
          </cell>
          <cell r="AK49">
            <v>4.6092110410637952</v>
          </cell>
          <cell r="AL49">
            <v>2.4528556633124969</v>
          </cell>
          <cell r="AM49">
            <v>3.1909730249273784</v>
          </cell>
          <cell r="AN49">
            <v>2.3409528692841617</v>
          </cell>
          <cell r="AO49">
            <v>4.6780157299872709</v>
          </cell>
          <cell r="AP49">
            <v>2.5510034411919662</v>
          </cell>
          <cell r="AQ49">
            <v>3.2693216994039433</v>
          </cell>
          <cell r="AR49">
            <v>2.382759043145783</v>
          </cell>
          <cell r="AS49">
            <v>4.9813716163040009</v>
          </cell>
          <cell r="AT49">
            <v>2.8437497402074889</v>
          </cell>
          <cell r="AU49">
            <v>3.8364004621558685</v>
          </cell>
          <cell r="AV49">
            <v>2.7227273062043236</v>
          </cell>
          <cell r="AW49">
            <v>4.8526441135667415</v>
          </cell>
          <cell r="AX49">
            <v>2.7936868035982729</v>
          </cell>
          <cell r="AY49">
            <v>4.3842970775060399</v>
          </cell>
          <cell r="AZ49">
            <v>1.6624381386361602</v>
          </cell>
          <cell r="BA49">
            <v>4.0334115052896093</v>
          </cell>
          <cell r="BB49">
            <v>2.7322450245411201</v>
          </cell>
          <cell r="BC49">
            <v>4.6264167461243479</v>
          </cell>
          <cell r="BD49">
            <v>2.7145622996765852</v>
          </cell>
          <cell r="BE49">
            <v>3.8671099956366177</v>
          </cell>
          <cell r="BF49">
            <v>2.559178241594406</v>
          </cell>
          <cell r="BG49">
            <v>4.6478737487858774</v>
          </cell>
          <cell r="BH49">
            <v>2.920185084345821</v>
          </cell>
          <cell r="BI49">
            <v>4.1118110982946261</v>
          </cell>
          <cell r="BJ49">
            <v>2.8013410549830406</v>
          </cell>
          <cell r="BK49">
            <v>4.8581262514407371</v>
          </cell>
          <cell r="BL49">
            <v>2.9999873395707461</v>
          </cell>
          <cell r="BM49">
            <v>4.1487557007650651</v>
          </cell>
          <cell r="BN49">
            <v>2.8678743664388313</v>
          </cell>
          <cell r="BO49">
            <v>4.8219562528512014</v>
          </cell>
          <cell r="BP49">
            <v>3.0921661501415034</v>
          </cell>
          <cell r="BQ49">
            <v>4.2251749935816711</v>
          </cell>
          <cell r="BR49">
            <v>3.0027708348551627</v>
          </cell>
          <cell r="BS49">
            <v>5.3255215573435031</v>
          </cell>
          <cell r="BT49">
            <v>3.4183618950631232</v>
          </cell>
          <cell r="BU49">
            <v>4.6002601591733701</v>
          </cell>
          <cell r="BV49">
            <v>3.1654420661965905</v>
          </cell>
          <cell r="BW49">
            <v>4.9343120779360596</v>
          </cell>
          <cell r="BX49">
            <v>3.2630765485474251</v>
          </cell>
          <cell r="BY49">
            <v>5.5893903146318653</v>
          </cell>
          <cell r="BZ49">
            <v>3.3377796933045376</v>
          </cell>
          <cell r="CA49">
            <v>4.1012730241258444</v>
          </cell>
          <cell r="CB49">
            <v>3.241578679179824</v>
          </cell>
          <cell r="CC49">
            <v>5.6252579725172644</v>
          </cell>
          <cell r="CD49">
            <v>3.3979166404186429</v>
          </cell>
          <cell r="CE49">
            <v>3.8626427358946054</v>
          </cell>
          <cell r="CF49">
            <v>4.6626427358946057</v>
          </cell>
          <cell r="CH49">
            <v>5</v>
          </cell>
          <cell r="CI49">
            <v>8</v>
          </cell>
          <cell r="CJ49">
            <v>7</v>
          </cell>
          <cell r="CK49">
            <v>10</v>
          </cell>
          <cell r="CL49">
            <v>13</v>
          </cell>
          <cell r="CM49">
            <v>13</v>
          </cell>
          <cell r="CN49">
            <v>14</v>
          </cell>
          <cell r="CO49">
            <v>16</v>
          </cell>
          <cell r="CP49">
            <v>15</v>
          </cell>
          <cell r="CQ49">
            <v>15</v>
          </cell>
          <cell r="CR49">
            <v>15</v>
          </cell>
          <cell r="CS49">
            <v>14</v>
          </cell>
          <cell r="CT49">
            <v>19</v>
          </cell>
          <cell r="CU49">
            <v>19</v>
          </cell>
          <cell r="CV49">
            <v>18</v>
          </cell>
          <cell r="CW49">
            <v>18</v>
          </cell>
          <cell r="CX49">
            <v>189</v>
          </cell>
        </row>
        <row r="51">
          <cell r="F51" t="str">
            <v>NPWC</v>
          </cell>
          <cell r="G51" t="str">
            <v>PWC</v>
          </cell>
          <cell r="H51">
            <v>21</v>
          </cell>
          <cell r="I51" t="str">
            <v>B</v>
          </cell>
          <cell r="J51" t="str">
            <v>21B</v>
          </cell>
          <cell r="K51">
            <v>5.6000000000000005</v>
          </cell>
          <cell r="L51">
            <v>4.8000000000000007</v>
          </cell>
          <cell r="M51">
            <v>4.8000000000000007</v>
          </cell>
          <cell r="N51">
            <v>0.8</v>
          </cell>
          <cell r="O51">
            <v>9.6000000000000014</v>
          </cell>
          <cell r="P51">
            <v>6.4</v>
          </cell>
          <cell r="Q51">
            <v>8</v>
          </cell>
          <cell r="R51">
            <v>3.2</v>
          </cell>
          <cell r="S51">
            <v>8.8000000000000007</v>
          </cell>
          <cell r="T51">
            <v>16.8</v>
          </cell>
          <cell r="U51">
            <v>16.8</v>
          </cell>
          <cell r="V51">
            <v>5.8872731722695342</v>
          </cell>
          <cell r="W51">
            <v>12.551190582178457</v>
          </cell>
          <cell r="X51">
            <v>10.858728597050153</v>
          </cell>
          <cell r="Y51">
            <v>6.8220945093409773</v>
          </cell>
          <cell r="Z51">
            <v>5.9907787625204731</v>
          </cell>
          <cell r="AA51">
            <v>13.226875762929016</v>
          </cell>
          <cell r="AB51">
            <v>18.645340379483056</v>
          </cell>
          <cell r="AC51">
            <v>11.330545010815182</v>
          </cell>
          <cell r="AD51">
            <v>11.589826430789744</v>
          </cell>
          <cell r="AE51">
            <v>2.4000000000000004</v>
          </cell>
          <cell r="AF51">
            <v>7.1829432273370593</v>
          </cell>
          <cell r="AG51">
            <v>15.119439681579093</v>
          </cell>
          <cell r="AH51">
            <v>8.0011401273287603</v>
          </cell>
          <cell r="AI51">
            <v>10.556829004455921</v>
          </cell>
          <cell r="AJ51">
            <v>7.5779229197377607</v>
          </cell>
          <cell r="AK51">
            <v>15.58084246756634</v>
          </cell>
          <cell r="AL51">
            <v>8.2915616892494111</v>
          </cell>
          <cell r="AM51">
            <v>10.78667207396351</v>
          </cell>
          <cell r="AN51">
            <v>7.9132887505831846</v>
          </cell>
          <cell r="AO51">
            <v>15.863593326736774</v>
          </cell>
          <cell r="AP51">
            <v>8.6506936919353929</v>
          </cell>
          <cell r="AQ51">
            <v>11.086578773381177</v>
          </cell>
          <cell r="AR51">
            <v>8.080161042163061</v>
          </cell>
          <cell r="AS51">
            <v>15.825599231720062</v>
          </cell>
          <cell r="AT51">
            <v>9.0344682489725905</v>
          </cell>
          <cell r="AU51">
            <v>12.188076072812958</v>
          </cell>
          <cell r="AV51">
            <v>8.6499852820096788</v>
          </cell>
          <cell r="AW51">
            <v>15.416637599194534</v>
          </cell>
          <cell r="AX51">
            <v>10.281983953429529</v>
          </cell>
          <cell r="AY51">
            <v>16.136122395653981</v>
          </cell>
          <cell r="AZ51">
            <v>6.1184962620041139</v>
          </cell>
          <cell r="BA51">
            <v>14.84471069611328</v>
          </cell>
          <cell r="BB51">
            <v>9.2130343144308551</v>
          </cell>
          <cell r="BC51">
            <v>15.600114869660983</v>
          </cell>
          <cell r="BD51">
            <v>9.1534087868934932</v>
          </cell>
          <cell r="BE51">
            <v>13.039759160495647</v>
          </cell>
          <cell r="BF51">
            <v>9.0631842726675824</v>
          </cell>
          <cell r="BG51">
            <v>16.460180684834395</v>
          </cell>
          <cell r="BH51">
            <v>10.341669485761448</v>
          </cell>
          <cell r="BI51">
            <v>14.561745279229378</v>
          </cell>
          <cell r="BJ51">
            <v>9.9207901111579258</v>
          </cell>
          <cell r="BK51">
            <v>16.381431188031158</v>
          </cell>
          <cell r="BL51">
            <v>10.115852002316439</v>
          </cell>
          <cell r="BM51">
            <v>13.989458591752276</v>
          </cell>
          <cell r="BN51">
            <v>9.6703716943963123</v>
          </cell>
          <cell r="BO51">
            <v>16.259467222440527</v>
          </cell>
          <cell r="BP51">
            <v>10.426675715864766</v>
          </cell>
          <cell r="BQ51">
            <v>14.247141764630294</v>
          </cell>
          <cell r="BR51">
            <v>10.125237850708164</v>
          </cell>
          <cell r="BS51">
            <v>16.950809948274046</v>
          </cell>
          <cell r="BT51">
            <v>10.880437191684329</v>
          </cell>
          <cell r="BU51">
            <v>14.642347201325018</v>
          </cell>
          <cell r="BV51">
            <v>10.07540881932616</v>
          </cell>
          <cell r="BW51">
            <v>15.70561406201297</v>
          </cell>
          <cell r="BX51">
            <v>11.002979579926613</v>
          </cell>
          <cell r="BY51">
            <v>18.847227939997609</v>
          </cell>
          <cell r="BZ51">
            <v>11.254875961788912</v>
          </cell>
          <cell r="CA51">
            <v>13.829348672880108</v>
          </cell>
          <cell r="CB51">
            <v>10.93048951904559</v>
          </cell>
          <cell r="CC51">
            <v>18.968172423346772</v>
          </cell>
          <cell r="CD51">
            <v>11.457655636507294</v>
          </cell>
          <cell r="CE51">
            <v>13.024695717457059</v>
          </cell>
          <cell r="CF51">
            <v>13.824695717457059</v>
          </cell>
          <cell r="CH51">
            <v>27</v>
          </cell>
          <cell r="CI51">
            <v>54</v>
          </cell>
          <cell r="CJ51">
            <v>40</v>
          </cell>
          <cell r="CK51">
            <v>48</v>
          </cell>
          <cell r="CL51">
            <v>45</v>
          </cell>
          <cell r="CM51">
            <v>42</v>
          </cell>
          <cell r="CN51">
            <v>47</v>
          </cell>
          <cell r="CO51">
            <v>50</v>
          </cell>
          <cell r="CP51">
            <v>54</v>
          </cell>
          <cell r="CQ51">
            <v>51</v>
          </cell>
          <cell r="CR51">
            <v>55</v>
          </cell>
          <cell r="CS51">
            <v>46</v>
          </cell>
          <cell r="CT51">
            <v>63</v>
          </cell>
          <cell r="CU51">
            <v>59</v>
          </cell>
          <cell r="CV51">
            <v>60</v>
          </cell>
          <cell r="CW51">
            <v>60</v>
          </cell>
          <cell r="CX51">
            <v>632</v>
          </cell>
        </row>
        <row r="52">
          <cell r="F52" t="str">
            <v>NPWC</v>
          </cell>
          <cell r="G52" t="str">
            <v>PWC</v>
          </cell>
          <cell r="H52">
            <v>25</v>
          </cell>
          <cell r="I52" t="str">
            <v>C</v>
          </cell>
          <cell r="J52" t="str">
            <v>25C</v>
          </cell>
          <cell r="K52">
            <v>21.6</v>
          </cell>
          <cell r="L52">
            <v>32</v>
          </cell>
          <cell r="M52">
            <v>2.4000000000000004</v>
          </cell>
          <cell r="N52">
            <v>0.8</v>
          </cell>
          <cell r="O52">
            <v>20.8</v>
          </cell>
          <cell r="P52">
            <v>7.2</v>
          </cell>
          <cell r="Q52">
            <v>1.6</v>
          </cell>
          <cell r="R52">
            <v>0</v>
          </cell>
          <cell r="S52">
            <v>2.4000000000000004</v>
          </cell>
          <cell r="T52">
            <v>14.4</v>
          </cell>
          <cell r="U52">
            <v>7.2</v>
          </cell>
          <cell r="V52">
            <v>6.6180790196942896</v>
          </cell>
          <cell r="W52">
            <v>14.109209583709267</v>
          </cell>
          <cell r="X52">
            <v>12.206656937066944</v>
          </cell>
          <cell r="Y52">
            <v>7.6689426873046216</v>
          </cell>
          <cell r="Z52">
            <v>6.734433086376189</v>
          </cell>
          <cell r="AA52">
            <v>14.86876970395417</v>
          </cell>
          <cell r="AB52">
            <v>20.95984547850469</v>
          </cell>
          <cell r="AC52">
            <v>12.737041415197421</v>
          </cell>
          <cell r="AD52">
            <v>13.028508258253508</v>
          </cell>
          <cell r="AE52">
            <v>2.4000000000000004</v>
          </cell>
          <cell r="AF52">
            <v>22.085633825902551</v>
          </cell>
          <cell r="AG52">
            <v>46.488242756719103</v>
          </cell>
          <cell r="AH52">
            <v>24.601370976926169</v>
          </cell>
          <cell r="AI52">
            <v>32.45943234908713</v>
          </cell>
          <cell r="AJ52">
            <v>23.300090989065112</v>
          </cell>
          <cell r="AK52">
            <v>50.242677128976894</v>
          </cell>
          <cell r="AL52">
            <v>26.737338350935911</v>
          </cell>
          <cell r="AM52">
            <v>34.783182195471532</v>
          </cell>
          <cell r="AN52">
            <v>25.517542620146713</v>
          </cell>
          <cell r="AO52">
            <v>51.054550218917065</v>
          </cell>
          <cell r="AP52">
            <v>27.84093530555954</v>
          </cell>
          <cell r="AQ52">
            <v>35.680459091673065</v>
          </cell>
          <cell r="AR52">
            <v>26.004763183683476</v>
          </cell>
          <cell r="AS52">
            <v>53.049750595999924</v>
          </cell>
          <cell r="AT52">
            <v>30.284874547741481</v>
          </cell>
          <cell r="AU52">
            <v>40.856234663888074</v>
          </cell>
          <cell r="AV52">
            <v>28.99603074428472</v>
          </cell>
          <cell r="AW52">
            <v>51.678850683071055</v>
          </cell>
          <cell r="AX52">
            <v>27.431184180317175</v>
          </cell>
          <cell r="AY52">
            <v>43.049371346634537</v>
          </cell>
          <cell r="AZ52">
            <v>16.323464287613017</v>
          </cell>
          <cell r="BA52">
            <v>39.604029246980559</v>
          </cell>
          <cell r="BB52">
            <v>29.754495684821862</v>
          </cell>
          <cell r="BC52">
            <v>50.382266550879315</v>
          </cell>
          <cell r="BD52">
            <v>29.561928562930571</v>
          </cell>
          <cell r="BE52">
            <v>42.113319502604348</v>
          </cell>
          <cell r="BF52">
            <v>27.968514557880571</v>
          </cell>
          <cell r="BG52">
            <v>50.795260171140136</v>
          </cell>
          <cell r="BH52">
            <v>31.913853328304391</v>
          </cell>
          <cell r="BI52">
            <v>44.936787400263569</v>
          </cell>
          <cell r="BJ52">
            <v>30.615041502177235</v>
          </cell>
          <cell r="BK52">
            <v>52.905612522467884</v>
          </cell>
          <cell r="BL52">
            <v>32.67024353526628</v>
          </cell>
          <cell r="BM52">
            <v>45.180477038850739</v>
          </cell>
          <cell r="BN52">
            <v>31.23151646150292</v>
          </cell>
          <cell r="BO52">
            <v>52.51171663930743</v>
          </cell>
          <cell r="BP52">
            <v>33.674082501656294</v>
          </cell>
          <cell r="BQ52">
            <v>46.012692853291</v>
          </cell>
          <cell r="BR52">
            <v>32.700556152796914</v>
          </cell>
          <cell r="BS52">
            <v>60.030709048862256</v>
          </cell>
          <cell r="BT52">
            <v>38.532693208853274</v>
          </cell>
          <cell r="BU52">
            <v>51.85536781530989</v>
          </cell>
          <cell r="BV52">
            <v>35.681712981679347</v>
          </cell>
          <cell r="BW52">
            <v>55.620890746074309</v>
          </cell>
          <cell r="BX52">
            <v>35.535318469215341</v>
          </cell>
          <cell r="BY52">
            <v>60.86917114083888</v>
          </cell>
          <cell r="BZ52">
            <v>36.348845213102969</v>
          </cell>
          <cell r="CA52">
            <v>44.66338465347701</v>
          </cell>
          <cell r="CB52">
            <v>35.301203938642232</v>
          </cell>
          <cell r="CC52">
            <v>61.259774495292781</v>
          </cell>
          <cell r="CD52">
            <v>37.003744212765547</v>
          </cell>
          <cell r="CE52">
            <v>42.064670476062879</v>
          </cell>
          <cell r="CF52">
            <v>42.864670476062884</v>
          </cell>
          <cell r="CH52">
            <v>30</v>
          </cell>
          <cell r="CI52">
            <v>37</v>
          </cell>
          <cell r="CJ52">
            <v>45</v>
          </cell>
          <cell r="CK52">
            <v>53</v>
          </cell>
          <cell r="CL52">
            <v>139</v>
          </cell>
          <cell r="CM52">
            <v>136</v>
          </cell>
          <cell r="CN52">
            <v>152</v>
          </cell>
          <cell r="CO52">
            <v>168</v>
          </cell>
          <cell r="CP52">
            <v>152</v>
          </cell>
          <cell r="CQ52">
            <v>163</v>
          </cell>
          <cell r="CR52">
            <v>169</v>
          </cell>
          <cell r="CS52">
            <v>148</v>
          </cell>
          <cell r="CT52">
            <v>205</v>
          </cell>
          <cell r="CU52">
            <v>209</v>
          </cell>
          <cell r="CV52">
            <v>195</v>
          </cell>
          <cell r="CW52">
            <v>194</v>
          </cell>
          <cell r="CX52">
            <v>2030</v>
          </cell>
        </row>
        <row r="53">
          <cell r="F53" t="str">
            <v>NPWC</v>
          </cell>
          <cell r="G53" t="str">
            <v>PWC</v>
          </cell>
          <cell r="H53">
            <v>65</v>
          </cell>
          <cell r="I53" t="str">
            <v>A</v>
          </cell>
          <cell r="J53" t="str">
            <v>65A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1.6</v>
          </cell>
          <cell r="T53">
            <v>3.2</v>
          </cell>
          <cell r="U53">
            <v>3.2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0.42637541911869542</v>
          </cell>
          <cell r="AG53">
            <v>0.89748132862008723</v>
          </cell>
          <cell r="AH53">
            <v>0.47494312111971926</v>
          </cell>
          <cell r="AI53">
            <v>0.62664735734073429</v>
          </cell>
          <cell r="AJ53">
            <v>0.44982118870932564</v>
          </cell>
          <cell r="AK53">
            <v>1.0953623554145575</v>
          </cell>
          <cell r="AL53">
            <v>0.58291228865880151</v>
          </cell>
          <cell r="AM53">
            <v>0.75832321356282884</v>
          </cell>
          <cell r="AN53">
            <v>0.55631899385144157</v>
          </cell>
          <cell r="AO53">
            <v>1.1244262158587144</v>
          </cell>
          <cell r="AP53">
            <v>0.61316919642547818</v>
          </cell>
          <cell r="AQ53">
            <v>0.78582699141449042</v>
          </cell>
          <cell r="AR53">
            <v>0.57272931277527672</v>
          </cell>
          <cell r="AS53">
            <v>0.92702391034851817</v>
          </cell>
          <cell r="AT53">
            <v>0.52921649041227581</v>
          </cell>
          <cell r="AU53">
            <v>0.71394692707735441</v>
          </cell>
          <cell r="AV53">
            <v>0.50669444254049878</v>
          </cell>
          <cell r="AW53">
            <v>0.90306796364373598</v>
          </cell>
          <cell r="AX53">
            <v>2.070417020667656</v>
          </cell>
          <cell r="AY53">
            <v>3.2492272509718561</v>
          </cell>
          <cell r="AZ53">
            <v>1.2320422652983645</v>
          </cell>
          <cell r="BA53">
            <v>2.9891839776572162</v>
          </cell>
          <cell r="BB53">
            <v>0.64348798146246267</v>
          </cell>
          <cell r="BC53">
            <v>1.0895961184402505</v>
          </cell>
          <cell r="BD53">
            <v>0.63932341319437824</v>
          </cell>
          <cell r="BE53">
            <v>0.91076707353633235</v>
          </cell>
          <cell r="BF53">
            <v>0.53138764747675005</v>
          </cell>
          <cell r="BG53">
            <v>0.96508428252247658</v>
          </cell>
          <cell r="BH53">
            <v>0.60634709101014295</v>
          </cell>
          <cell r="BI53">
            <v>0.85377625945674951</v>
          </cell>
          <cell r="BJ53">
            <v>0.58167032244696504</v>
          </cell>
          <cell r="BK53">
            <v>1.1441674619773299</v>
          </cell>
          <cell r="BL53">
            <v>0.70654563562707651</v>
          </cell>
          <cell r="BM53">
            <v>0.97709920138460804</v>
          </cell>
          <cell r="BN53">
            <v>0.67543088945970509</v>
          </cell>
          <cell r="BO53">
            <v>1.1356488411461729</v>
          </cell>
          <cell r="BP53">
            <v>0.72825523934673175</v>
          </cell>
          <cell r="BQ53">
            <v>0.99509718327776031</v>
          </cell>
          <cell r="BR53">
            <v>0.70720119387529057</v>
          </cell>
          <cell r="BS53">
            <v>0.90491082047228832</v>
          </cell>
          <cell r="BT53">
            <v>0.58084689618190077</v>
          </cell>
          <cell r="BU53">
            <v>0.7816746491774732</v>
          </cell>
          <cell r="BV53">
            <v>0.53787084446773026</v>
          </cell>
          <cell r="BW53">
            <v>0.83843663814568148</v>
          </cell>
          <cell r="BX53">
            <v>0.76850740790897221</v>
          </cell>
          <cell r="BY53">
            <v>1.3163919995690592</v>
          </cell>
          <cell r="BZ53">
            <v>0.78610120912258252</v>
          </cell>
          <cell r="CA53">
            <v>0.96591626154189059</v>
          </cell>
          <cell r="CB53">
            <v>0.76344431128299339</v>
          </cell>
          <cell r="CC53">
            <v>1.3248394142647226</v>
          </cell>
          <cell r="CD53">
            <v>0.80026443473455711</v>
          </cell>
          <cell r="CE53">
            <v>0.90971496147162501</v>
          </cell>
          <cell r="CF53">
            <v>1.7097149614716252</v>
          </cell>
          <cell r="CH53">
            <v>0</v>
          </cell>
          <cell r="CI53">
            <v>8</v>
          </cell>
          <cell r="CJ53">
            <v>0</v>
          </cell>
          <cell r="CK53">
            <v>0</v>
          </cell>
          <cell r="CL53">
            <v>3</v>
          </cell>
          <cell r="CM53">
            <v>3</v>
          </cell>
          <cell r="CN53">
            <v>3</v>
          </cell>
          <cell r="CO53">
            <v>3</v>
          </cell>
          <cell r="CP53">
            <v>9</v>
          </cell>
          <cell r="CQ53">
            <v>4</v>
          </cell>
          <cell r="CR53">
            <v>3</v>
          </cell>
          <cell r="CS53">
            <v>3</v>
          </cell>
          <cell r="CT53">
            <v>4</v>
          </cell>
          <cell r="CU53">
            <v>3</v>
          </cell>
          <cell r="CV53">
            <v>4</v>
          </cell>
          <cell r="CW53">
            <v>4</v>
          </cell>
          <cell r="CX53">
            <v>46</v>
          </cell>
        </row>
        <row r="54">
          <cell r="F54" t="str">
            <v>NPWC</v>
          </cell>
          <cell r="G54" t="str">
            <v>PWC</v>
          </cell>
          <cell r="K54">
            <v>12</v>
          </cell>
          <cell r="L54">
            <v>16</v>
          </cell>
          <cell r="M54">
            <v>4.8000000000000007</v>
          </cell>
          <cell r="N54">
            <v>2.4000000000000004</v>
          </cell>
          <cell r="O54">
            <v>18.400000000000002</v>
          </cell>
          <cell r="P54">
            <v>8</v>
          </cell>
          <cell r="Q54">
            <v>3.2</v>
          </cell>
          <cell r="R54">
            <v>3.2</v>
          </cell>
          <cell r="S54">
            <v>4.8000000000000007</v>
          </cell>
          <cell r="T54">
            <v>7.2</v>
          </cell>
          <cell r="U54">
            <v>4</v>
          </cell>
          <cell r="V54">
            <v>6.6180790196942896</v>
          </cell>
          <cell r="W54">
            <v>14.109209583709267</v>
          </cell>
          <cell r="X54">
            <v>12.206656937066944</v>
          </cell>
          <cell r="Y54">
            <v>7.6689426873046216</v>
          </cell>
          <cell r="Z54">
            <v>6.734433086376189</v>
          </cell>
          <cell r="AA54">
            <v>14.86876970395417</v>
          </cell>
          <cell r="AB54">
            <v>20.95984547850469</v>
          </cell>
          <cell r="AC54">
            <v>12.737041415197421</v>
          </cell>
          <cell r="AD54">
            <v>13.028508258253508</v>
          </cell>
          <cell r="AE54">
            <v>2.4000000000000004</v>
          </cell>
          <cell r="AF54">
            <v>13.96236193964063</v>
          </cell>
          <cell r="AG54">
            <v>29.389497101320497</v>
          </cell>
          <cell r="AH54">
            <v>15.55279094541342</v>
          </cell>
          <cell r="AI54">
            <v>20.520594807729637</v>
          </cell>
          <cell r="AJ54">
            <v>14.730132093122831</v>
          </cell>
          <cell r="AK54">
            <v>27.275048738426115</v>
          </cell>
          <cell r="AL54">
            <v>14.514795952960336</v>
          </cell>
          <cell r="AM54">
            <v>18.882612230706194</v>
          </cell>
          <cell r="AN54">
            <v>13.85261013983591</v>
          </cell>
          <cell r="AO54">
            <v>27.998752822488026</v>
          </cell>
          <cell r="AP54">
            <v>15.268207488358442</v>
          </cell>
          <cell r="AQ54">
            <v>19.567469508927154</v>
          </cell>
          <cell r="AR54">
            <v>14.261234962706803</v>
          </cell>
          <cell r="AS54">
            <v>23.083340605468241</v>
          </cell>
          <cell r="AT54">
            <v>13.17774478721309</v>
          </cell>
          <cell r="AU54">
            <v>17.777621383852054</v>
          </cell>
          <cell r="AV54">
            <v>12.616934978152784</v>
          </cell>
          <cell r="AW54">
            <v>22.486826026782737</v>
          </cell>
          <cell r="AX54">
            <v>18.790917498846571</v>
          </cell>
          <cell r="AY54">
            <v>29.489692462210929</v>
          </cell>
          <cell r="AZ54">
            <v>11.181904095266729</v>
          </cell>
          <cell r="BA54">
            <v>27.129563248527372</v>
          </cell>
          <cell r="BB54">
            <v>16.023159797506082</v>
          </cell>
          <cell r="BC54">
            <v>27.13146666831561</v>
          </cell>
          <cell r="BD54">
            <v>15.919460047441625</v>
          </cell>
          <cell r="BE54">
            <v>22.67853756089292</v>
          </cell>
          <cell r="BF54">
            <v>17.40115947504729</v>
          </cell>
          <cell r="BG54">
            <v>31.603266629885265</v>
          </cell>
          <cell r="BH54">
            <v>19.855829314060518</v>
          </cell>
          <cell r="BI54">
            <v>27.958302977801679</v>
          </cell>
          <cell r="BJ54">
            <v>19.047748081582338</v>
          </cell>
          <cell r="BK54">
            <v>28.490319332310907</v>
          </cell>
          <cell r="BL54">
            <v>17.59332567199402</v>
          </cell>
          <cell r="BM54">
            <v>24.330239402792081</v>
          </cell>
          <cell r="BN54">
            <v>16.818553548409739</v>
          </cell>
          <cell r="BO54">
            <v>28.27820158222989</v>
          </cell>
          <cell r="BP54">
            <v>18.133905231459899</v>
          </cell>
          <cell r="BQ54">
            <v>24.778397796133302</v>
          </cell>
          <cell r="BR54">
            <v>17.609649387230832</v>
          </cell>
          <cell r="BS54">
            <v>27.378297997316185</v>
          </cell>
          <cell r="BT54">
            <v>17.573664779678975</v>
          </cell>
          <cell r="BU54">
            <v>23.649757520811765</v>
          </cell>
          <cell r="BV54">
            <v>16.273413833442596</v>
          </cell>
          <cell r="BW54">
            <v>25.367105367399454</v>
          </cell>
          <cell r="BX54">
            <v>19.136203561264139</v>
          </cell>
          <cell r="BY54">
            <v>32.778793035599257</v>
          </cell>
          <cell r="BZ54">
            <v>19.574297661561925</v>
          </cell>
          <cell r="CA54">
            <v>24.051778829684689</v>
          </cell>
          <cell r="CB54">
            <v>19.010130023536377</v>
          </cell>
          <cell r="CC54">
            <v>32.989137718707077</v>
          </cell>
          <cell r="CD54">
            <v>19.926968781717164</v>
          </cell>
          <cell r="CE54">
            <v>22.652339465165667</v>
          </cell>
          <cell r="CF54">
            <v>23.452339465165668</v>
          </cell>
          <cell r="CH54">
            <v>33</v>
          </cell>
          <cell r="CI54">
            <v>29</v>
          </cell>
          <cell r="CJ54">
            <v>45</v>
          </cell>
          <cell r="CK54">
            <v>53</v>
          </cell>
          <cell r="CL54">
            <v>88</v>
          </cell>
          <cell r="CM54">
            <v>75</v>
          </cell>
          <cell r="CN54">
            <v>83</v>
          </cell>
          <cell r="CO54">
            <v>73</v>
          </cell>
          <cell r="CP54">
            <v>95</v>
          </cell>
          <cell r="CQ54">
            <v>90</v>
          </cell>
          <cell r="CR54">
            <v>105</v>
          </cell>
          <cell r="CS54">
            <v>81</v>
          </cell>
          <cell r="CT54">
            <v>110</v>
          </cell>
          <cell r="CU54">
            <v>95</v>
          </cell>
          <cell r="CV54">
            <v>103</v>
          </cell>
          <cell r="CW54">
            <v>105</v>
          </cell>
          <cell r="CX54">
            <v>1103</v>
          </cell>
        </row>
        <row r="55">
          <cell r="F55" t="str">
            <v>NPWC</v>
          </cell>
          <cell r="G55" t="str">
            <v>PWC</v>
          </cell>
          <cell r="H55">
            <v>46</v>
          </cell>
          <cell r="I55" t="str">
            <v>D</v>
          </cell>
          <cell r="J55" t="str">
            <v>46D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0.8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</row>
        <row r="56">
          <cell r="F56" t="str">
            <v>NPWC</v>
          </cell>
          <cell r="G56" t="str">
            <v>PWC</v>
          </cell>
          <cell r="H56">
            <v>46</v>
          </cell>
          <cell r="I56" t="str">
            <v>A</v>
          </cell>
          <cell r="J56" t="str">
            <v>46A</v>
          </cell>
          <cell r="K56">
            <v>32.800000000000004</v>
          </cell>
          <cell r="L56">
            <v>21.6</v>
          </cell>
          <cell r="M56">
            <v>5.6000000000000005</v>
          </cell>
          <cell r="N56">
            <v>1.6</v>
          </cell>
          <cell r="O56">
            <v>29.6</v>
          </cell>
          <cell r="P56">
            <v>9.6000000000000014</v>
          </cell>
          <cell r="Q56">
            <v>3.2</v>
          </cell>
          <cell r="R56">
            <v>3.2</v>
          </cell>
          <cell r="S56">
            <v>5.6000000000000005</v>
          </cell>
          <cell r="T56">
            <v>17.600000000000001</v>
          </cell>
          <cell r="U56">
            <v>8.8000000000000007</v>
          </cell>
          <cell r="V56">
            <v>9.4799510282107384</v>
          </cell>
          <cell r="W56">
            <v>20.210489403691657</v>
          </cell>
          <cell r="X56">
            <v>17.485211288231024</v>
          </cell>
          <cell r="Y56">
            <v>10.985242227760676</v>
          </cell>
          <cell r="Z56">
            <v>9.6466203669712982</v>
          </cell>
          <cell r="AA56">
            <v>21.298507954312729</v>
          </cell>
          <cell r="AB56">
            <v>30.023562442182396</v>
          </cell>
          <cell r="AC56">
            <v>18.244951216363873</v>
          </cell>
          <cell r="AD56">
            <v>18.662457775336105</v>
          </cell>
          <cell r="AE56">
            <v>3.2</v>
          </cell>
          <cell r="AF56">
            <v>18.616482586187512</v>
          </cell>
          <cell r="AG56">
            <v>39.185996135094001</v>
          </cell>
          <cell r="AH56">
            <v>20.737054593884565</v>
          </cell>
          <cell r="AI56">
            <v>27.360793076972858</v>
          </cell>
          <cell r="AJ56">
            <v>19.64017612416378</v>
          </cell>
          <cell r="AK56">
            <v>36.366731651234815</v>
          </cell>
          <cell r="AL56">
            <v>19.353061270613779</v>
          </cell>
          <cell r="AM56">
            <v>25.176816307608259</v>
          </cell>
          <cell r="AN56">
            <v>18.470146853114546</v>
          </cell>
          <cell r="AO56">
            <v>37.331670429984044</v>
          </cell>
          <cell r="AP56">
            <v>20.357609984477929</v>
          </cell>
          <cell r="AQ56">
            <v>26.08995934523621</v>
          </cell>
          <cell r="AR56">
            <v>19.014979950275741</v>
          </cell>
          <cell r="AS56">
            <v>30.777787473957655</v>
          </cell>
          <cell r="AT56">
            <v>17.570326382950789</v>
          </cell>
          <cell r="AU56">
            <v>23.703495178469407</v>
          </cell>
          <cell r="AV56">
            <v>16.822579970870379</v>
          </cell>
          <cell r="AW56">
            <v>29.982434702376981</v>
          </cell>
          <cell r="AX56">
            <v>25.054556665128761</v>
          </cell>
          <cell r="AY56">
            <v>39.319589949614574</v>
          </cell>
          <cell r="AZ56">
            <v>14.90920546035564</v>
          </cell>
          <cell r="BA56">
            <v>36.172750998036499</v>
          </cell>
          <cell r="BB56">
            <v>21.364213063341445</v>
          </cell>
          <cell r="BC56">
            <v>36.175288891087483</v>
          </cell>
          <cell r="BD56">
            <v>21.225946729922168</v>
          </cell>
          <cell r="BE56">
            <v>30.238050081190558</v>
          </cell>
          <cell r="BF56">
            <v>23.201545966729725</v>
          </cell>
          <cell r="BG56">
            <v>42.137688839847023</v>
          </cell>
          <cell r="BH56">
            <v>26.474439085414026</v>
          </cell>
          <cell r="BI56">
            <v>37.27773730373557</v>
          </cell>
          <cell r="BJ56">
            <v>25.396997442109789</v>
          </cell>
          <cell r="BK56">
            <v>37.98709244308121</v>
          </cell>
          <cell r="BL56">
            <v>23.457767562658688</v>
          </cell>
          <cell r="BM56">
            <v>32.44031920372278</v>
          </cell>
          <cell r="BN56">
            <v>22.424738064546318</v>
          </cell>
          <cell r="BO56">
            <v>37.70426877630652</v>
          </cell>
          <cell r="BP56">
            <v>24.178540308613197</v>
          </cell>
          <cell r="BQ56">
            <v>33.037863728177733</v>
          </cell>
          <cell r="BR56">
            <v>23.479532516307778</v>
          </cell>
          <cell r="BS56">
            <v>36.504397329754916</v>
          </cell>
          <cell r="BT56">
            <v>23.43155303957197</v>
          </cell>
          <cell r="BU56">
            <v>31.533010027749029</v>
          </cell>
          <cell r="BV56">
            <v>21.697885111256795</v>
          </cell>
          <cell r="BW56">
            <v>33.822807156532605</v>
          </cell>
          <cell r="BX56">
            <v>25.514938081685521</v>
          </cell>
          <cell r="BY56">
            <v>43.705057380799012</v>
          </cell>
          <cell r="BZ56">
            <v>26.099063548749236</v>
          </cell>
          <cell r="CA56">
            <v>32.069038439579586</v>
          </cell>
          <cell r="CB56">
            <v>25.346840031381834</v>
          </cell>
          <cell r="CC56">
            <v>43.985516958276108</v>
          </cell>
          <cell r="CD56">
            <v>26.569291708956218</v>
          </cell>
          <cell r="CE56">
            <v>30.203119286887556</v>
          </cell>
          <cell r="CF56">
            <v>31.003119286887557</v>
          </cell>
          <cell r="CH56">
            <v>46</v>
          </cell>
          <cell r="CI56">
            <v>50</v>
          </cell>
          <cell r="CJ56">
            <v>65</v>
          </cell>
          <cell r="CK56">
            <v>76</v>
          </cell>
          <cell r="CL56">
            <v>117</v>
          </cell>
          <cell r="CM56">
            <v>100</v>
          </cell>
          <cell r="CN56">
            <v>111</v>
          </cell>
          <cell r="CO56">
            <v>97</v>
          </cell>
          <cell r="CP56">
            <v>127</v>
          </cell>
          <cell r="CQ56">
            <v>119</v>
          </cell>
          <cell r="CR56">
            <v>140</v>
          </cell>
          <cell r="CS56">
            <v>108</v>
          </cell>
          <cell r="CT56">
            <v>146</v>
          </cell>
          <cell r="CU56">
            <v>127</v>
          </cell>
          <cell r="CV56">
            <v>137</v>
          </cell>
          <cell r="CW56">
            <v>140</v>
          </cell>
          <cell r="CX56">
            <v>1469</v>
          </cell>
        </row>
        <row r="57">
          <cell r="F57" t="str">
            <v>NPWC</v>
          </cell>
          <cell r="G57" t="str">
            <v>PWC</v>
          </cell>
          <cell r="H57">
            <v>46</v>
          </cell>
          <cell r="I57" t="str">
            <v>B</v>
          </cell>
          <cell r="J57" t="str">
            <v>46B</v>
          </cell>
          <cell r="K57">
            <v>59.2</v>
          </cell>
          <cell r="L57">
            <v>40.800000000000004</v>
          </cell>
          <cell r="M57">
            <v>8.8000000000000007</v>
          </cell>
          <cell r="N57">
            <v>8.8000000000000007</v>
          </cell>
          <cell r="O57">
            <v>41.6</v>
          </cell>
          <cell r="P57">
            <v>20</v>
          </cell>
          <cell r="Q57">
            <v>5.6000000000000005</v>
          </cell>
          <cell r="R57">
            <v>9.6000000000000014</v>
          </cell>
          <cell r="S57">
            <v>7.2</v>
          </cell>
          <cell r="T57">
            <v>22.400000000000002</v>
          </cell>
          <cell r="U57">
            <v>10.4</v>
          </cell>
          <cell r="V57">
            <v>15.203695045243638</v>
          </cell>
          <cell r="W57">
            <v>32.413049043656429</v>
          </cell>
          <cell r="X57">
            <v>28.042319990559193</v>
          </cell>
          <cell r="Y57">
            <v>17.61784130867278</v>
          </cell>
          <cell r="Z57">
            <v>15.470994928161515</v>
          </cell>
          <cell r="AA57">
            <v>34.157984455029855</v>
          </cell>
          <cell r="AB57">
            <v>48.150996369537808</v>
          </cell>
          <cell r="AC57">
            <v>29.260770818696781</v>
          </cell>
          <cell r="AD57">
            <v>29.930356809501305</v>
          </cell>
          <cell r="AE57">
            <v>5.6000000000000005</v>
          </cell>
          <cell r="AF57">
            <v>27.103408471067112</v>
          </cell>
          <cell r="AG57">
            <v>57.050200255504507</v>
          </cell>
          <cell r="AH57">
            <v>30.190711835214291</v>
          </cell>
          <cell r="AI57">
            <v>39.83409580323989</v>
          </cell>
          <cell r="AJ57">
            <v>28.593785827826675</v>
          </cell>
          <cell r="AK57">
            <v>52.945682845180102</v>
          </cell>
          <cell r="AL57">
            <v>28.175780379275945</v>
          </cell>
          <cell r="AM57">
            <v>36.6544825654885</v>
          </cell>
          <cell r="AN57">
            <v>26.890360859681472</v>
          </cell>
          <cell r="AO57">
            <v>54.350520184829705</v>
          </cell>
          <cell r="AP57">
            <v>29.638285124460509</v>
          </cell>
          <cell r="AQ57">
            <v>37.983911399682128</v>
          </cell>
          <cell r="AR57">
            <v>27.683573751136745</v>
          </cell>
          <cell r="AS57">
            <v>44.808837645908937</v>
          </cell>
          <cell r="AT57">
            <v>25.580328116354821</v>
          </cell>
          <cell r="AU57">
            <v>34.509500333359874</v>
          </cell>
          <cell r="AV57">
            <v>24.491697310531876</v>
          </cell>
          <cell r="AW57">
            <v>43.650897581401786</v>
          </cell>
          <cell r="AX57">
            <v>36.476486909525697</v>
          </cell>
          <cell r="AY57">
            <v>57.244697132527101</v>
          </cell>
          <cell r="AZ57">
            <v>21.706049126106006</v>
          </cell>
          <cell r="BA57">
            <v>52.663269835376667</v>
          </cell>
          <cell r="BB57">
            <v>31.103780783394161</v>
          </cell>
          <cell r="BC57">
            <v>52.666964709083246</v>
          </cell>
          <cell r="BD57">
            <v>30.902481268563157</v>
          </cell>
          <cell r="BE57">
            <v>44.023043500556845</v>
          </cell>
          <cell r="BF57">
            <v>33.778721333915335</v>
          </cell>
          <cell r="BG57">
            <v>61.347517575659644</v>
          </cell>
          <cell r="BH57">
            <v>38.543668668470424</v>
          </cell>
          <cell r="BI57">
            <v>54.271999898085625</v>
          </cell>
          <cell r="BJ57">
            <v>36.975040393659839</v>
          </cell>
          <cell r="BK57">
            <v>55.304737527427051</v>
          </cell>
          <cell r="BL57">
            <v>34.151749833870745</v>
          </cell>
          <cell r="BM57">
            <v>47.229288252478753</v>
          </cell>
          <cell r="BN57">
            <v>32.647780417501266</v>
          </cell>
          <cell r="BO57">
            <v>54.892979541975677</v>
          </cell>
          <cell r="BP57">
            <v>35.201110155186868</v>
          </cell>
          <cell r="BQ57">
            <v>48.099242780729355</v>
          </cell>
          <cell r="BR57">
            <v>34.183437045801035</v>
          </cell>
          <cell r="BS57">
            <v>53.146107877143187</v>
          </cell>
          <cell r="BT57">
            <v>34.113584572318011</v>
          </cell>
          <cell r="BU57">
            <v>45.908352834516961</v>
          </cell>
          <cell r="BV57">
            <v>31.589568029623866</v>
          </cell>
          <cell r="BW57">
            <v>49.242028066128356</v>
          </cell>
          <cell r="BX57">
            <v>37.146748089512748</v>
          </cell>
          <cell r="BY57">
            <v>63.629421774986795</v>
          </cell>
          <cell r="BZ57">
            <v>37.99716604891433</v>
          </cell>
          <cell r="CA57">
            <v>46.688747139976165</v>
          </cell>
          <cell r="CB57">
            <v>36.902017104511792</v>
          </cell>
          <cell r="CC57">
            <v>64.037737924549035</v>
          </cell>
          <cell r="CD57">
            <v>38.681762929215672</v>
          </cell>
          <cell r="CE57">
            <v>43.972188373556889</v>
          </cell>
          <cell r="CF57">
            <v>44.772188373556894</v>
          </cell>
          <cell r="CH57">
            <v>79</v>
          </cell>
          <cell r="CI57">
            <v>69</v>
          </cell>
          <cell r="CJ57">
            <v>104</v>
          </cell>
          <cell r="CK57">
            <v>123</v>
          </cell>
          <cell r="CL57">
            <v>171</v>
          </cell>
          <cell r="CM57">
            <v>145</v>
          </cell>
          <cell r="CN57">
            <v>161</v>
          </cell>
          <cell r="CO57">
            <v>142</v>
          </cell>
          <cell r="CP57">
            <v>184</v>
          </cell>
          <cell r="CQ57">
            <v>174</v>
          </cell>
          <cell r="CR57">
            <v>204</v>
          </cell>
          <cell r="CS57">
            <v>158</v>
          </cell>
          <cell r="CT57">
            <v>213</v>
          </cell>
          <cell r="CU57">
            <v>185</v>
          </cell>
          <cell r="CV57">
            <v>200</v>
          </cell>
          <cell r="CW57">
            <v>203</v>
          </cell>
          <cell r="CX57">
            <v>2140</v>
          </cell>
        </row>
        <row r="58">
          <cell r="F58" t="str">
            <v>NPWC</v>
          </cell>
          <cell r="G58" t="str">
            <v>PWC</v>
          </cell>
          <cell r="K58">
            <v>36.800000000000004</v>
          </cell>
          <cell r="L58">
            <v>13.600000000000001</v>
          </cell>
          <cell r="M58">
            <v>3.2</v>
          </cell>
          <cell r="N58">
            <v>0.8</v>
          </cell>
          <cell r="O58">
            <v>13.600000000000001</v>
          </cell>
          <cell r="P58">
            <v>15.200000000000001</v>
          </cell>
          <cell r="Q58">
            <v>4.8000000000000007</v>
          </cell>
          <cell r="R58">
            <v>4</v>
          </cell>
          <cell r="S58">
            <v>5.6000000000000005</v>
          </cell>
          <cell r="T58">
            <v>9.6000000000000014</v>
          </cell>
          <cell r="U58">
            <v>7.2</v>
          </cell>
          <cell r="V58">
            <v>7.5124140223556797</v>
          </cell>
          <cell r="W58">
            <v>16.015859527453767</v>
          </cell>
          <cell r="X58">
            <v>13.856205171805721</v>
          </cell>
          <cell r="Y58">
            <v>8.7052862936971405</v>
          </cell>
          <cell r="Z58">
            <v>7.6444916115621613</v>
          </cell>
          <cell r="AA58">
            <v>16.878062907191222</v>
          </cell>
          <cell r="AB58">
            <v>23.792257029653978</v>
          </cell>
          <cell r="AC58">
            <v>14.458263228061938</v>
          </cell>
          <cell r="AD58">
            <v>14.789117482341821</v>
          </cell>
          <cell r="AE58">
            <v>2.4000000000000004</v>
          </cell>
          <cell r="AF58">
            <v>10.677100306784011</v>
          </cell>
          <cell r="AG58">
            <v>22.474321312774496</v>
          </cell>
          <cell r="AH58">
            <v>11.893310722963204</v>
          </cell>
          <cell r="AI58">
            <v>15.692219558852074</v>
          </cell>
          <cell r="AJ58">
            <v>11.26421865944687</v>
          </cell>
          <cell r="AK58">
            <v>20.857390211737613</v>
          </cell>
          <cell r="AL58">
            <v>11.09954984638143</v>
          </cell>
          <cell r="AM58">
            <v>14.439644647010617</v>
          </cell>
          <cell r="AN58">
            <v>10.593172459874518</v>
          </cell>
          <cell r="AO58">
            <v>21.41081098190261</v>
          </cell>
          <cell r="AP58">
            <v>11.675688079332929</v>
          </cell>
          <cell r="AQ58">
            <v>14.963359036238414</v>
          </cell>
          <cell r="AR58">
            <v>10.905650265599322</v>
          </cell>
          <cell r="AS58">
            <v>17.651966345358066</v>
          </cell>
          <cell r="AT58">
            <v>10.077098954927656</v>
          </cell>
          <cell r="AU58">
            <v>13.5946516464751</v>
          </cell>
          <cell r="AV58">
            <v>9.6482443950580112</v>
          </cell>
          <cell r="AW58">
            <v>17.195808138127976</v>
          </cell>
          <cell r="AX58">
            <v>14.369525146176787</v>
          </cell>
          <cell r="AY58">
            <v>22.550941294631883</v>
          </cell>
          <cell r="AZ58">
            <v>8.5508678375569094</v>
          </cell>
          <cell r="BA58">
            <v>20.746136601815049</v>
          </cell>
          <cell r="BB58">
            <v>12.253004551034063</v>
          </cell>
          <cell r="BC58">
            <v>20.747592158123702</v>
          </cell>
          <cell r="BD58">
            <v>12.173704742161242</v>
          </cell>
          <cell r="BE58">
            <v>17.342411075976937</v>
          </cell>
          <cell r="BF58">
            <v>13.306769010330283</v>
          </cell>
          <cell r="BG58">
            <v>24.167203893441677</v>
          </cell>
          <cell r="BH58">
            <v>15.183869475458046</v>
          </cell>
          <cell r="BI58">
            <v>21.379878747730697</v>
          </cell>
          <cell r="BJ58">
            <v>14.565925003562967</v>
          </cell>
          <cell r="BK58">
            <v>21.786714783531867</v>
          </cell>
          <cell r="BL58">
            <v>13.453719631524837</v>
          </cell>
          <cell r="BM58">
            <v>18.605477190370415</v>
          </cell>
          <cell r="BN58">
            <v>12.86124683113686</v>
          </cell>
          <cell r="BO58">
            <v>21.624507092293445</v>
          </cell>
          <cell r="BP58">
            <v>13.867104000528158</v>
          </cell>
          <cell r="BQ58">
            <v>18.948186549984289</v>
          </cell>
          <cell r="BR58">
            <v>13.466202472588282</v>
          </cell>
          <cell r="BS58">
            <v>20.936345527359435</v>
          </cell>
          <cell r="BT58">
            <v>13.438684831519218</v>
          </cell>
          <cell r="BU58">
            <v>18.085108692385468</v>
          </cell>
          <cell r="BV58">
            <v>12.44437528439728</v>
          </cell>
          <cell r="BW58">
            <v>19.39837469271723</v>
          </cell>
          <cell r="BX58">
            <v>14.633567429201989</v>
          </cell>
          <cell r="BY58">
            <v>25.066135850752374</v>
          </cell>
          <cell r="BZ58">
            <v>14.968580564723826</v>
          </cell>
          <cell r="CA58">
            <v>18.39253675211182</v>
          </cell>
          <cell r="CB58">
            <v>14.537158253292525</v>
          </cell>
          <cell r="CC58">
            <v>25.22698766724659</v>
          </cell>
          <cell r="CD58">
            <v>15.238270244842537</v>
          </cell>
          <cell r="CE58">
            <v>17.322377238067865</v>
          </cell>
          <cell r="CF58">
            <v>18.122377238067866</v>
          </cell>
          <cell r="CH58">
            <v>38</v>
          </cell>
          <cell r="CI58">
            <v>37</v>
          </cell>
          <cell r="CJ58">
            <v>51</v>
          </cell>
          <cell r="CK58">
            <v>60</v>
          </cell>
          <cell r="CL58">
            <v>67</v>
          </cell>
          <cell r="CM58">
            <v>57</v>
          </cell>
          <cell r="CN58">
            <v>63</v>
          </cell>
          <cell r="CO58">
            <v>56</v>
          </cell>
          <cell r="CP58">
            <v>73</v>
          </cell>
          <cell r="CQ58">
            <v>68</v>
          </cell>
          <cell r="CR58">
            <v>80</v>
          </cell>
          <cell r="CS58">
            <v>62</v>
          </cell>
          <cell r="CT58">
            <v>84</v>
          </cell>
          <cell r="CU58">
            <v>73</v>
          </cell>
          <cell r="CV58">
            <v>79</v>
          </cell>
          <cell r="CW58">
            <v>80</v>
          </cell>
          <cell r="CX58">
            <v>842</v>
          </cell>
        </row>
        <row r="59">
          <cell r="F59" t="str">
            <v>NPWC</v>
          </cell>
          <cell r="G59" t="str">
            <v>PWC</v>
          </cell>
          <cell r="H59">
            <v>28</v>
          </cell>
          <cell r="I59" t="str">
            <v>A</v>
          </cell>
          <cell r="J59" t="str">
            <v>28A</v>
          </cell>
          <cell r="K59">
            <v>12</v>
          </cell>
          <cell r="L59">
            <v>11.200000000000001</v>
          </cell>
          <cell r="M59">
            <v>4</v>
          </cell>
          <cell r="N59">
            <v>0.8</v>
          </cell>
          <cell r="O59">
            <v>6.4</v>
          </cell>
          <cell r="P59">
            <v>8.8000000000000007</v>
          </cell>
          <cell r="Q59">
            <v>2.4000000000000004</v>
          </cell>
          <cell r="R59">
            <v>4</v>
          </cell>
          <cell r="S59">
            <v>7.2</v>
          </cell>
          <cell r="T59">
            <v>9.6000000000000014</v>
          </cell>
          <cell r="U59">
            <v>6.4</v>
          </cell>
          <cell r="V59">
            <v>3.9350740117101175</v>
          </cell>
          <cell r="W59">
            <v>8.3892597524757822</v>
          </cell>
          <cell r="X59">
            <v>7.2580122328506151</v>
          </cell>
          <cell r="Y59">
            <v>4.5599118681270729</v>
          </cell>
          <cell r="Z59">
            <v>4.0042575108182747</v>
          </cell>
          <cell r="AA59">
            <v>8.8408900942430204</v>
          </cell>
          <cell r="AB59">
            <v>12.462610825056844</v>
          </cell>
          <cell r="AC59">
            <v>7.573375976603872</v>
          </cell>
          <cell r="AD59">
            <v>7.7466805859885728</v>
          </cell>
          <cell r="AE59">
            <v>1.6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0.8</v>
          </cell>
          <cell r="CH59">
            <v>22</v>
          </cell>
          <cell r="CI59">
            <v>31</v>
          </cell>
          <cell r="CJ59">
            <v>27</v>
          </cell>
          <cell r="CK59">
            <v>32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</row>
        <row r="60">
          <cell r="F60" t="str">
            <v>NPWC</v>
          </cell>
          <cell r="G60" t="str">
            <v>PWC</v>
          </cell>
          <cell r="H60">
            <v>64</v>
          </cell>
          <cell r="I60" t="str">
            <v>C</v>
          </cell>
          <cell r="J60" t="str">
            <v>64C</v>
          </cell>
          <cell r="K60">
            <v>3.2</v>
          </cell>
          <cell r="L60">
            <v>1.6</v>
          </cell>
          <cell r="M60">
            <v>0</v>
          </cell>
          <cell r="N60">
            <v>0</v>
          </cell>
          <cell r="O60">
            <v>0.8</v>
          </cell>
          <cell r="P60">
            <v>0</v>
          </cell>
          <cell r="Q60">
            <v>0</v>
          </cell>
          <cell r="R60">
            <v>0</v>
          </cell>
          <cell r="S60">
            <v>1.6</v>
          </cell>
          <cell r="T60">
            <v>1.6</v>
          </cell>
          <cell r="U60">
            <v>1.6</v>
          </cell>
          <cell r="V60">
            <v>0.17886700053227811</v>
          </cell>
          <cell r="W60">
            <v>0.38132998874889923</v>
          </cell>
          <cell r="X60">
            <v>0.32990964694775526</v>
          </cell>
          <cell r="Y60">
            <v>0.20726872127850335</v>
          </cell>
          <cell r="Z60">
            <v>0.18201170503719433</v>
          </cell>
          <cell r="AA60">
            <v>0.40185864064741006</v>
          </cell>
          <cell r="AB60">
            <v>0.56648231022985662</v>
          </cell>
          <cell r="AC60">
            <v>0.34424436257290331</v>
          </cell>
          <cell r="AD60">
            <v>0.3521218448176624</v>
          </cell>
          <cell r="AE60">
            <v>0</v>
          </cell>
          <cell r="AF60">
            <v>2.4958320662179396</v>
          </cell>
          <cell r="AG60">
            <v>5.2534986267074828</v>
          </cell>
          <cell r="AH60">
            <v>2.7801280706340101</v>
          </cell>
          <cell r="AI60">
            <v>3.6681443125743236</v>
          </cell>
          <cell r="AJ60">
            <v>2.6330742732907684</v>
          </cell>
          <cell r="AK60">
            <v>5.9312924804652924</v>
          </cell>
          <cell r="AL60">
            <v>3.1564196609479476</v>
          </cell>
          <cell r="AM60">
            <v>4.1062546582269608</v>
          </cell>
          <cell r="AN60">
            <v>3.0124192680715702</v>
          </cell>
          <cell r="AO60">
            <v>6.0177241669550909</v>
          </cell>
          <cell r="AP60">
            <v>3.2815697817433951</v>
          </cell>
          <cell r="AQ60">
            <v>4.2056028315465568</v>
          </cell>
          <cell r="AR60">
            <v>3.0651428951069781</v>
          </cell>
          <cell r="AS60">
            <v>6.2442243403869568</v>
          </cell>
          <cell r="AT60">
            <v>3.5646831261602916</v>
          </cell>
          <cell r="AU60">
            <v>4.8089857554212045</v>
          </cell>
          <cell r="AV60">
            <v>3.412979682542058</v>
          </cell>
          <cell r="AW60">
            <v>6.0828624770723669</v>
          </cell>
          <cell r="AX60">
            <v>3.2423028544442154</v>
          </cell>
          <cell r="AY60">
            <v>5.0883366420387723</v>
          </cell>
          <cell r="AZ60">
            <v>1.9293959205786626</v>
          </cell>
          <cell r="BA60">
            <v>4.6811051331540625</v>
          </cell>
          <cell r="BB60">
            <v>3.5169129286321081</v>
          </cell>
          <cell r="BC60">
            <v>5.955067983120391</v>
          </cell>
          <cell r="BD60">
            <v>3.4941519378970365</v>
          </cell>
          <cell r="BE60">
            <v>4.9776974678107599</v>
          </cell>
          <cell r="BF60">
            <v>3.1708828917190348</v>
          </cell>
          <cell r="BG60">
            <v>5.758826451929056</v>
          </cell>
          <cell r="BH60">
            <v>3.61817898187366</v>
          </cell>
          <cell r="BI60">
            <v>5.0946320399473128</v>
          </cell>
          <cell r="BJ60">
            <v>3.4709283944137499</v>
          </cell>
          <cell r="BK60">
            <v>6.2533216710637056</v>
          </cell>
          <cell r="BL60">
            <v>3.861547615789322</v>
          </cell>
          <cell r="BM60">
            <v>5.3402284314553183</v>
          </cell>
          <cell r="BN60">
            <v>3.6914933859986792</v>
          </cell>
          <cell r="BO60">
            <v>6.2067640839785172</v>
          </cell>
          <cell r="BP60">
            <v>3.9801990719107119</v>
          </cell>
          <cell r="BQ60">
            <v>5.4385944258993133</v>
          </cell>
          <cell r="BR60">
            <v>3.8651304974359619</v>
          </cell>
          <cell r="BS60">
            <v>7.1461266757628552</v>
          </cell>
          <cell r="BT60">
            <v>4.5869774185849197</v>
          </cell>
          <cell r="BU60">
            <v>6.1729243765029933</v>
          </cell>
          <cell r="BV60">
            <v>4.2475933570557292</v>
          </cell>
          <cell r="BW60">
            <v>6.621176684198204</v>
          </cell>
          <cell r="BX60">
            <v>4.2001928808087268</v>
          </cell>
          <cell r="BY60">
            <v>7.1945959766186611</v>
          </cell>
          <cell r="BZ60">
            <v>4.2963498701145779</v>
          </cell>
          <cell r="CA60">
            <v>5.2791093012680177</v>
          </cell>
          <cell r="CB60">
            <v>4.1725210819627732</v>
          </cell>
          <cell r="CC60">
            <v>7.2407643943864262</v>
          </cell>
          <cell r="CD60">
            <v>4.3737574250353104</v>
          </cell>
          <cell r="CE60">
            <v>4.9719472648087866</v>
          </cell>
          <cell r="CF60">
            <v>5.7719472648087873</v>
          </cell>
          <cell r="CH60">
            <v>1</v>
          </cell>
          <cell r="CI60">
            <v>5</v>
          </cell>
          <cell r="CJ60">
            <v>1</v>
          </cell>
          <cell r="CK60">
            <v>1</v>
          </cell>
          <cell r="CL60">
            <v>16</v>
          </cell>
          <cell r="CM60">
            <v>16</v>
          </cell>
          <cell r="CN60">
            <v>18</v>
          </cell>
          <cell r="CO60">
            <v>20</v>
          </cell>
          <cell r="CP60">
            <v>18</v>
          </cell>
          <cell r="CQ60">
            <v>19</v>
          </cell>
          <cell r="CR60">
            <v>19</v>
          </cell>
          <cell r="CS60">
            <v>17</v>
          </cell>
          <cell r="CT60">
            <v>24</v>
          </cell>
          <cell r="CU60">
            <v>25</v>
          </cell>
          <cell r="CV60">
            <v>23</v>
          </cell>
          <cell r="CW60">
            <v>23</v>
          </cell>
          <cell r="CX60">
            <v>238</v>
          </cell>
        </row>
        <row r="61">
          <cell r="F61" t="str">
            <v>NPWC</v>
          </cell>
          <cell r="G61" t="str">
            <v>PWC</v>
          </cell>
          <cell r="H61">
            <v>29</v>
          </cell>
          <cell r="I61" t="str">
            <v>B</v>
          </cell>
          <cell r="J61" t="str">
            <v>29B</v>
          </cell>
          <cell r="K61">
            <v>23.200000000000003</v>
          </cell>
          <cell r="L61">
            <v>33.6</v>
          </cell>
          <cell r="M61">
            <v>4</v>
          </cell>
          <cell r="N61">
            <v>4</v>
          </cell>
          <cell r="O61">
            <v>36.800000000000004</v>
          </cell>
          <cell r="P61">
            <v>8</v>
          </cell>
          <cell r="Q61">
            <v>2.4000000000000004</v>
          </cell>
          <cell r="R61">
            <v>1.6</v>
          </cell>
          <cell r="S61">
            <v>3.2</v>
          </cell>
          <cell r="T61">
            <v>20</v>
          </cell>
          <cell r="U61">
            <v>7.2</v>
          </cell>
          <cell r="V61">
            <v>10.553153031404408</v>
          </cell>
          <cell r="W61">
            <v>22.498469336185053</v>
          </cell>
          <cell r="X61">
            <v>19.46466916991756</v>
          </cell>
          <cell r="Y61">
            <v>12.228854555431695</v>
          </cell>
          <cell r="Z61">
            <v>10.738690597194465</v>
          </cell>
          <cell r="AA61">
            <v>23.709659798197194</v>
          </cell>
          <cell r="AB61">
            <v>33.422456303561539</v>
          </cell>
          <cell r="AC61">
            <v>20.310417391801295</v>
          </cell>
          <cell r="AD61">
            <v>20.775188844242081</v>
          </cell>
          <cell r="AE61">
            <v>4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0.8</v>
          </cell>
          <cell r="CH61">
            <v>50</v>
          </cell>
          <cell r="CI61">
            <v>51</v>
          </cell>
          <cell r="CJ61">
            <v>72</v>
          </cell>
          <cell r="CK61">
            <v>85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</row>
        <row r="62">
          <cell r="F62" t="str">
            <v>NPWC</v>
          </cell>
          <cell r="G62" t="str">
            <v>PWC</v>
          </cell>
          <cell r="H62">
            <v>29</v>
          </cell>
          <cell r="I62" t="str">
            <v>A</v>
          </cell>
          <cell r="J62" t="str">
            <v>29A</v>
          </cell>
          <cell r="K62">
            <v>26.400000000000002</v>
          </cell>
          <cell r="L62">
            <v>29.6</v>
          </cell>
          <cell r="M62">
            <v>8</v>
          </cell>
          <cell r="N62">
            <v>3.2</v>
          </cell>
          <cell r="O62">
            <v>27.200000000000003</v>
          </cell>
          <cell r="P62">
            <v>13.600000000000001</v>
          </cell>
          <cell r="Q62">
            <v>4.8000000000000007</v>
          </cell>
          <cell r="R62">
            <v>2.4000000000000004</v>
          </cell>
          <cell r="S62">
            <v>4</v>
          </cell>
          <cell r="T62">
            <v>22.400000000000002</v>
          </cell>
          <cell r="U62">
            <v>9.6000000000000014</v>
          </cell>
          <cell r="V62">
            <v>10.016552029807572</v>
          </cell>
          <cell r="W62">
            <v>21.35447936993835</v>
          </cell>
          <cell r="X62">
            <v>18.474940229074289</v>
          </cell>
          <cell r="Y62">
            <v>11.607048391596184</v>
          </cell>
          <cell r="Z62">
            <v>10.192655482082879</v>
          </cell>
          <cell r="AA62">
            <v>22.504083876254956</v>
          </cell>
          <cell r="AB62">
            <v>31.723009372871964</v>
          </cell>
          <cell r="AC62">
            <v>19.277684304082584</v>
          </cell>
          <cell r="AD62">
            <v>19.718823309789091</v>
          </cell>
          <cell r="AE62">
            <v>4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0.8</v>
          </cell>
          <cell r="CH62">
            <v>49</v>
          </cell>
          <cell r="CI62">
            <v>55</v>
          </cell>
          <cell r="CJ62">
            <v>69</v>
          </cell>
          <cell r="CK62">
            <v>81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</row>
        <row r="63">
          <cell r="F63" t="str">
            <v>NPWC</v>
          </cell>
          <cell r="G63" t="str">
            <v>PWC</v>
          </cell>
          <cell r="H63">
            <v>48</v>
          </cell>
          <cell r="I63" t="str">
            <v>A</v>
          </cell>
          <cell r="J63" t="str">
            <v>48A</v>
          </cell>
          <cell r="K63">
            <v>12</v>
          </cell>
          <cell r="L63">
            <v>18.400000000000002</v>
          </cell>
          <cell r="M63">
            <v>2.4000000000000004</v>
          </cell>
          <cell r="N63">
            <v>1.6</v>
          </cell>
          <cell r="O63">
            <v>16.8</v>
          </cell>
          <cell r="P63">
            <v>6.4</v>
          </cell>
          <cell r="Q63">
            <v>4</v>
          </cell>
          <cell r="R63">
            <v>4.8000000000000007</v>
          </cell>
          <cell r="S63">
            <v>0.8</v>
          </cell>
          <cell r="T63">
            <v>12</v>
          </cell>
          <cell r="U63">
            <v>3.2</v>
          </cell>
          <cell r="V63">
            <v>6.0814780180974548</v>
          </cell>
          <cell r="W63">
            <v>12.965219617462573</v>
          </cell>
          <cell r="X63">
            <v>11.216927996223676</v>
          </cell>
          <cell r="Y63">
            <v>7.0471365234691126</v>
          </cell>
          <cell r="Z63">
            <v>6.1883979712646058</v>
          </cell>
          <cell r="AA63">
            <v>13.663193782011939</v>
          </cell>
          <cell r="AB63">
            <v>19.260398547815122</v>
          </cell>
          <cell r="AC63">
            <v>11.70430832747871</v>
          </cell>
          <cell r="AD63">
            <v>11.97214272380052</v>
          </cell>
          <cell r="AE63">
            <v>2.4000000000000004</v>
          </cell>
          <cell r="AF63">
            <v>19.346125732324332</v>
          </cell>
          <cell r="AG63">
            <v>40.721828340353284</v>
          </cell>
          <cell r="AH63">
            <v>21.549810155277196</v>
          </cell>
          <cell r="AI63">
            <v>28.433155433774512</v>
          </cell>
          <cell r="AJ63">
            <v>20.409941294977973</v>
          </cell>
          <cell r="AK63">
            <v>44.527775292801749</v>
          </cell>
          <cell r="AL63">
            <v>23.696073976349602</v>
          </cell>
          <cell r="AM63">
            <v>30.826735541830352</v>
          </cell>
          <cell r="AN63">
            <v>22.615025089080518</v>
          </cell>
          <cell r="AO63">
            <v>45.1732199362445</v>
          </cell>
          <cell r="AP63">
            <v>24.63374348409787</v>
          </cell>
          <cell r="AQ63">
            <v>31.570177762081371</v>
          </cell>
          <cell r="AR63">
            <v>23.009092855571232</v>
          </cell>
          <cell r="AS63">
            <v>48.511907649872185</v>
          </cell>
          <cell r="AT63">
            <v>27.694325057934932</v>
          </cell>
          <cell r="AU63">
            <v>37.361417549915743</v>
          </cell>
          <cell r="AV63">
            <v>26.515728158496941</v>
          </cell>
          <cell r="AW63">
            <v>47.258273669956019</v>
          </cell>
          <cell r="AX63">
            <v>24.342265575805218</v>
          </cell>
          <cell r="AY63">
            <v>38.20174963292893</v>
          </cell>
          <cell r="AZ63">
            <v>14.485342674027201</v>
          </cell>
          <cell r="BA63">
            <v>35.144374062192263</v>
          </cell>
          <cell r="BB63">
            <v>26.403958038158223</v>
          </cell>
          <cell r="BC63">
            <v>44.708916123734475</v>
          </cell>
          <cell r="BD63">
            <v>26.233075148399134</v>
          </cell>
          <cell r="BE63">
            <v>37.371102934254708</v>
          </cell>
          <cell r="BF63">
            <v>24.566874239352867</v>
          </cell>
          <cell r="BG63">
            <v>44.617341618094578</v>
          </cell>
          <cell r="BH63">
            <v>28.032365451053092</v>
          </cell>
          <cell r="BI63">
            <v>39.471399258554982</v>
          </cell>
          <cell r="BJ63">
            <v>26.891520207841577</v>
          </cell>
          <cell r="BK63">
            <v>46.94811795243718</v>
          </cell>
          <cell r="BL63">
            <v>28.991374901427612</v>
          </cell>
          <cell r="BM63">
            <v>40.092879829461239</v>
          </cell>
          <cell r="BN63">
            <v>27.714657269026663</v>
          </cell>
          <cell r="BO63">
            <v>46.598577147560519</v>
          </cell>
          <cell r="BP63">
            <v>29.882175479141679</v>
          </cell>
          <cell r="BQ63">
            <v>40.831383068633308</v>
          </cell>
          <cell r="BR63">
            <v>29.018274133388516</v>
          </cell>
          <cell r="BS63">
            <v>53.0215459278905</v>
          </cell>
          <cell r="BT63">
            <v>34.03363037134158</v>
          </cell>
          <cell r="BU63">
            <v>45.800754476999103</v>
          </cell>
          <cell r="BV63">
            <v>31.515529528461816</v>
          </cell>
          <cell r="BW63">
            <v>49.126616359682203</v>
          </cell>
          <cell r="BX63">
            <v>31.533824927584817</v>
          </cell>
          <cell r="BY63">
            <v>54.01493131137245</v>
          </cell>
          <cell r="BZ63">
            <v>32.25574359950793</v>
          </cell>
          <cell r="CA63">
            <v>39.634015199729873</v>
          </cell>
          <cell r="CB63">
            <v>31.326073120703121</v>
          </cell>
          <cell r="CC63">
            <v>54.361550346351628</v>
          </cell>
          <cell r="CD63">
            <v>32.83689697846247</v>
          </cell>
          <cell r="CE63">
            <v>37.327932084746635</v>
          </cell>
          <cell r="CF63">
            <v>38.127932084746639</v>
          </cell>
          <cell r="CH63">
            <v>32</v>
          </cell>
          <cell r="CI63">
            <v>28</v>
          </cell>
          <cell r="CJ63">
            <v>42</v>
          </cell>
          <cell r="CK63">
            <v>49</v>
          </cell>
          <cell r="CL63">
            <v>122</v>
          </cell>
          <cell r="CM63">
            <v>121</v>
          </cell>
          <cell r="CN63">
            <v>134</v>
          </cell>
          <cell r="CO63">
            <v>154</v>
          </cell>
          <cell r="CP63">
            <v>136</v>
          </cell>
          <cell r="CQ63">
            <v>145</v>
          </cell>
          <cell r="CR63">
            <v>148</v>
          </cell>
          <cell r="CS63">
            <v>131</v>
          </cell>
          <cell r="CT63">
            <v>182</v>
          </cell>
          <cell r="CU63">
            <v>185</v>
          </cell>
          <cell r="CV63">
            <v>173</v>
          </cell>
          <cell r="CW63">
            <v>172</v>
          </cell>
          <cell r="CX63">
            <v>1803</v>
          </cell>
        </row>
        <row r="64">
          <cell r="F64" t="str">
            <v>NPWC</v>
          </cell>
          <cell r="G64" t="str">
            <v>PWC</v>
          </cell>
          <cell r="H64">
            <v>48</v>
          </cell>
          <cell r="I64" t="str">
            <v>B</v>
          </cell>
          <cell r="J64" t="str">
            <v>48B</v>
          </cell>
          <cell r="K64">
            <v>16</v>
          </cell>
          <cell r="L64">
            <v>12</v>
          </cell>
          <cell r="M64">
            <v>1.6</v>
          </cell>
          <cell r="N64">
            <v>0</v>
          </cell>
          <cell r="O64">
            <v>12</v>
          </cell>
          <cell r="P64">
            <v>5.6000000000000005</v>
          </cell>
          <cell r="Q64">
            <v>0</v>
          </cell>
          <cell r="R64">
            <v>0.8</v>
          </cell>
          <cell r="S64">
            <v>0.8</v>
          </cell>
          <cell r="T64">
            <v>4.8000000000000007</v>
          </cell>
          <cell r="U64">
            <v>2.4000000000000004</v>
          </cell>
          <cell r="V64">
            <v>4.1139410122423969</v>
          </cell>
          <cell r="W64">
            <v>8.7705897412246809</v>
          </cell>
          <cell r="X64">
            <v>7.5879218797983699</v>
          </cell>
          <cell r="Y64">
            <v>4.7671805894055757</v>
          </cell>
          <cell r="Z64">
            <v>4.1862692158554689</v>
          </cell>
          <cell r="AA64">
            <v>9.24274873489043</v>
          </cell>
          <cell r="AB64">
            <v>13.029093135286701</v>
          </cell>
          <cell r="AC64">
            <v>7.9176203391767759</v>
          </cell>
          <cell r="AD64">
            <v>8.0988024308062361</v>
          </cell>
          <cell r="AE64">
            <v>1.6</v>
          </cell>
          <cell r="AF64">
            <v>10.093630816864868</v>
          </cell>
          <cell r="AG64">
            <v>21.246171308010407</v>
          </cell>
          <cell r="AH64">
            <v>11.243379211448971</v>
          </cell>
          <cell r="AI64">
            <v>14.834689791534528</v>
          </cell>
          <cell r="AJ64">
            <v>10.648665023466769</v>
          </cell>
          <cell r="AK64">
            <v>23.23188276146178</v>
          </cell>
          <cell r="AL64">
            <v>12.363169031138922</v>
          </cell>
          <cell r="AM64">
            <v>16.083514195737575</v>
          </cell>
          <cell r="AN64">
            <v>11.79914352473766</v>
          </cell>
          <cell r="AO64">
            <v>23.568636488475391</v>
          </cell>
          <cell r="AP64">
            <v>12.852387904746713</v>
          </cell>
          <cell r="AQ64">
            <v>16.471397093259846</v>
          </cell>
          <cell r="AR64">
            <v>12.004744098558902</v>
          </cell>
          <cell r="AS64">
            <v>25.310560512976792</v>
          </cell>
          <cell r="AT64">
            <v>14.449213073705181</v>
          </cell>
          <cell r="AU64">
            <v>19.492913504303868</v>
          </cell>
          <cell r="AV64">
            <v>13.83429295225927</v>
          </cell>
          <cell r="AW64">
            <v>24.656490610411836</v>
          </cell>
          <cell r="AX64">
            <v>12.700312474333156</v>
          </cell>
          <cell r="AY64">
            <v>19.931347634571612</v>
          </cell>
          <cell r="AZ64">
            <v>7.5575700907967986</v>
          </cell>
          <cell r="BA64">
            <v>18.33619516288292</v>
          </cell>
          <cell r="BB64">
            <v>13.775978106865157</v>
          </cell>
          <cell r="BC64">
            <v>23.326391021078855</v>
          </cell>
          <cell r="BD64">
            <v>13.686821816556069</v>
          </cell>
          <cell r="BE64">
            <v>19.497966748306805</v>
          </cell>
          <cell r="BF64">
            <v>12.817499603140625</v>
          </cell>
          <cell r="BG64">
            <v>23.278613018136305</v>
          </cell>
          <cell r="BH64">
            <v>14.625581974462481</v>
          </cell>
          <cell r="BI64">
            <v>20.593773526202597</v>
          </cell>
          <cell r="BJ64">
            <v>14.030358369308647</v>
          </cell>
          <cell r="BK64">
            <v>24.49467023605418</v>
          </cell>
          <cell r="BL64">
            <v>15.125934731179624</v>
          </cell>
          <cell r="BM64">
            <v>20.918024258849339</v>
          </cell>
          <cell r="BN64">
            <v>14.459821183839999</v>
          </cell>
          <cell r="BO64">
            <v>24.312301120466358</v>
          </cell>
          <cell r="BP64">
            <v>15.590700249986961</v>
          </cell>
          <cell r="BQ64">
            <v>21.303330296678244</v>
          </cell>
          <cell r="BR64">
            <v>15.139969113072267</v>
          </cell>
          <cell r="BS64">
            <v>27.66341526672548</v>
          </cell>
          <cell r="BT64">
            <v>17.756676715482566</v>
          </cell>
          <cell r="BU64">
            <v>23.896045814086492</v>
          </cell>
          <cell r="BV64">
            <v>16.442884971371381</v>
          </cell>
          <cell r="BW64">
            <v>25.631278100703753</v>
          </cell>
          <cell r="BX64">
            <v>16.452430397000775</v>
          </cell>
          <cell r="BY64">
            <v>28.181703292889974</v>
          </cell>
          <cell r="BZ64">
            <v>16.829083617134572</v>
          </cell>
          <cell r="CA64">
            <v>20.67861662594602</v>
          </cell>
          <cell r="CB64">
            <v>16.344038149932061</v>
          </cell>
          <cell r="CC64">
            <v>28.362548006792153</v>
          </cell>
          <cell r="CD64">
            <v>17.132294075719546</v>
          </cell>
          <cell r="CE64">
            <v>19.475442826824331</v>
          </cell>
          <cell r="CF64">
            <v>20.275442826824332</v>
          </cell>
          <cell r="CH64">
            <v>18</v>
          </cell>
          <cell r="CI64">
            <v>16</v>
          </cell>
          <cell r="CJ64">
            <v>28</v>
          </cell>
          <cell r="CK64">
            <v>33</v>
          </cell>
          <cell r="CL64">
            <v>64</v>
          </cell>
          <cell r="CM64">
            <v>63</v>
          </cell>
          <cell r="CN64">
            <v>70</v>
          </cell>
          <cell r="CO64">
            <v>80</v>
          </cell>
          <cell r="CP64">
            <v>71</v>
          </cell>
          <cell r="CQ64">
            <v>76</v>
          </cell>
          <cell r="CR64">
            <v>77</v>
          </cell>
          <cell r="CS64">
            <v>69</v>
          </cell>
          <cell r="CT64">
            <v>95</v>
          </cell>
          <cell r="CU64">
            <v>96</v>
          </cell>
          <cell r="CV64">
            <v>90</v>
          </cell>
          <cell r="CW64">
            <v>90</v>
          </cell>
          <cell r="CX64">
            <v>941</v>
          </cell>
        </row>
        <row r="65">
          <cell r="F65" t="str">
            <v>NPWC</v>
          </cell>
          <cell r="G65" t="str">
            <v>PWC</v>
          </cell>
          <cell r="H65">
            <v>48</v>
          </cell>
          <cell r="I65" t="str">
            <v>C</v>
          </cell>
          <cell r="J65" t="str">
            <v>48C</v>
          </cell>
          <cell r="K65">
            <v>11.200000000000001</v>
          </cell>
          <cell r="L65">
            <v>12</v>
          </cell>
          <cell r="M65">
            <v>2.4000000000000004</v>
          </cell>
          <cell r="N65">
            <v>0.8</v>
          </cell>
          <cell r="O65">
            <v>9.6000000000000014</v>
          </cell>
          <cell r="P65">
            <v>5.6000000000000005</v>
          </cell>
          <cell r="Q65">
            <v>1.6</v>
          </cell>
          <cell r="R65">
            <v>2.4000000000000004</v>
          </cell>
          <cell r="S65">
            <v>1.6</v>
          </cell>
          <cell r="T65">
            <v>6.4</v>
          </cell>
          <cell r="U65">
            <v>4.8000000000000007</v>
          </cell>
          <cell r="V65">
            <v>3.7562070111778398</v>
          </cell>
          <cell r="W65">
            <v>8.0079297637268834</v>
          </cell>
          <cell r="X65">
            <v>6.9281025859028604</v>
          </cell>
          <cell r="Y65">
            <v>4.3526431468485702</v>
          </cell>
          <cell r="Z65">
            <v>3.8222458057810806</v>
          </cell>
          <cell r="AA65">
            <v>8.4390314535956108</v>
          </cell>
          <cell r="AB65">
            <v>11.896128514826989</v>
          </cell>
          <cell r="AC65">
            <v>7.2291316140309689</v>
          </cell>
          <cell r="AD65">
            <v>7.3945587411709104</v>
          </cell>
          <cell r="AE65">
            <v>1.6</v>
          </cell>
          <cell r="AF65">
            <v>12.617038521081085</v>
          </cell>
          <cell r="AG65">
            <v>26.557714135013004</v>
          </cell>
          <cell r="AH65">
            <v>14.054224014311215</v>
          </cell>
          <cell r="AI65">
            <v>18.543362239418158</v>
          </cell>
          <cell r="AJ65">
            <v>13.31083127933346</v>
          </cell>
          <cell r="AK65">
            <v>29.039853451827227</v>
          </cell>
          <cell r="AL65">
            <v>15.453961288923651</v>
          </cell>
          <cell r="AM65">
            <v>20.104392744671969</v>
          </cell>
          <cell r="AN65">
            <v>14.748929405922073</v>
          </cell>
          <cell r="AO65">
            <v>29.460795610594239</v>
          </cell>
          <cell r="AP65">
            <v>16.065484880933393</v>
          </cell>
          <cell r="AQ65">
            <v>20.589246366574805</v>
          </cell>
          <cell r="AR65">
            <v>15.005930123198628</v>
          </cell>
          <cell r="AS65">
            <v>31.63820064122099</v>
          </cell>
          <cell r="AT65">
            <v>18.061516342131476</v>
          </cell>
          <cell r="AU65">
            <v>24.366141880379832</v>
          </cell>
          <cell r="AV65">
            <v>17.292866190324087</v>
          </cell>
          <cell r="AW65">
            <v>30.820613263014792</v>
          </cell>
          <cell r="AX65">
            <v>15.875390592916446</v>
          </cell>
          <cell r="AY65">
            <v>24.914184543214517</v>
          </cell>
          <cell r="AZ65">
            <v>9.4469626134959999</v>
          </cell>
          <cell r="BA65">
            <v>22.920243953603656</v>
          </cell>
          <cell r="BB65">
            <v>17.219972633581445</v>
          </cell>
          <cell r="BC65">
            <v>29.157988776348567</v>
          </cell>
          <cell r="BD65">
            <v>17.108527270695088</v>
          </cell>
          <cell r="BE65">
            <v>24.372458435383507</v>
          </cell>
          <cell r="BF65">
            <v>16.02187450392578</v>
          </cell>
          <cell r="BG65">
            <v>29.098266272670379</v>
          </cell>
          <cell r="BH65">
            <v>18.2819774680781</v>
          </cell>
          <cell r="BI65">
            <v>25.742216907753246</v>
          </cell>
          <cell r="BJ65">
            <v>17.537947961635808</v>
          </cell>
          <cell r="BK65">
            <v>30.618337795067728</v>
          </cell>
          <cell r="BL65">
            <v>18.907418413974529</v>
          </cell>
          <cell r="BM65">
            <v>26.147530323561671</v>
          </cell>
          <cell r="BN65">
            <v>18.074776479799997</v>
          </cell>
          <cell r="BO65">
            <v>30.390376400582952</v>
          </cell>
          <cell r="BP65">
            <v>19.488375312483701</v>
          </cell>
          <cell r="BQ65">
            <v>26.629162870847807</v>
          </cell>
          <cell r="BR65">
            <v>18.924961391340332</v>
          </cell>
          <cell r="BS65">
            <v>34.579269083406849</v>
          </cell>
          <cell r="BT65">
            <v>22.195845894353205</v>
          </cell>
          <cell r="BU65">
            <v>29.870057267608111</v>
          </cell>
          <cell r="BV65">
            <v>20.553606214214227</v>
          </cell>
          <cell r="BW65">
            <v>32.039097625879691</v>
          </cell>
          <cell r="BX65">
            <v>20.565537996250967</v>
          </cell>
          <cell r="BY65">
            <v>35.227129116112472</v>
          </cell>
          <cell r="BZ65">
            <v>21.036354521418215</v>
          </cell>
          <cell r="CA65">
            <v>25.848270782432525</v>
          </cell>
          <cell r="CB65">
            <v>20.43004768741508</v>
          </cell>
          <cell r="CC65">
            <v>35.453185008490188</v>
          </cell>
          <cell r="CD65">
            <v>21.415367594649435</v>
          </cell>
          <cell r="CE65">
            <v>24.344303533530415</v>
          </cell>
          <cell r="CF65">
            <v>25.144303533530415</v>
          </cell>
          <cell r="CH65">
            <v>19</v>
          </cell>
          <cell r="CI65">
            <v>20</v>
          </cell>
          <cell r="CJ65">
            <v>26</v>
          </cell>
          <cell r="CK65">
            <v>31</v>
          </cell>
          <cell r="CL65">
            <v>79</v>
          </cell>
          <cell r="CM65">
            <v>79</v>
          </cell>
          <cell r="CN65">
            <v>87</v>
          </cell>
          <cell r="CO65">
            <v>100</v>
          </cell>
          <cell r="CP65">
            <v>89</v>
          </cell>
          <cell r="CQ65">
            <v>94</v>
          </cell>
          <cell r="CR65">
            <v>97</v>
          </cell>
          <cell r="CS65">
            <v>86</v>
          </cell>
          <cell r="CT65">
            <v>118</v>
          </cell>
          <cell r="CU65">
            <v>121</v>
          </cell>
          <cell r="CV65">
            <v>113</v>
          </cell>
          <cell r="CW65">
            <v>113</v>
          </cell>
          <cell r="CX65">
            <v>1176</v>
          </cell>
        </row>
        <row r="66">
          <cell r="F66" t="str">
            <v>NPWC</v>
          </cell>
          <cell r="G66" t="str">
            <v>PC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0.8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</row>
        <row r="67">
          <cell r="F67" t="str">
            <v>NPWC</v>
          </cell>
          <cell r="G67" t="str">
            <v>PC</v>
          </cell>
          <cell r="H67">
            <v>56</v>
          </cell>
          <cell r="I67" t="str">
            <v>B</v>
          </cell>
          <cell r="J67" t="str">
            <v>56B</v>
          </cell>
          <cell r="K67">
            <v>12.8</v>
          </cell>
          <cell r="L67">
            <v>11.200000000000001</v>
          </cell>
          <cell r="M67">
            <v>4.8000000000000007</v>
          </cell>
          <cell r="N67">
            <v>0.8</v>
          </cell>
          <cell r="O67">
            <v>17.600000000000001</v>
          </cell>
          <cell r="P67">
            <v>11.200000000000001</v>
          </cell>
          <cell r="Q67">
            <v>6.4</v>
          </cell>
          <cell r="R67">
            <v>2.4000000000000004</v>
          </cell>
          <cell r="S67">
            <v>4</v>
          </cell>
          <cell r="T67">
            <v>4.8000000000000007</v>
          </cell>
          <cell r="U67">
            <v>6.4</v>
          </cell>
          <cell r="V67">
            <v>10.4</v>
          </cell>
          <cell r="W67">
            <v>23.200000000000003</v>
          </cell>
          <cell r="X67">
            <v>20</v>
          </cell>
          <cell r="Y67">
            <v>12.8</v>
          </cell>
          <cell r="Z67">
            <v>11.200000000000001</v>
          </cell>
          <cell r="AA67">
            <v>24.8</v>
          </cell>
          <cell r="AB67">
            <v>35.200000000000003</v>
          </cell>
          <cell r="AC67">
            <v>20.8</v>
          </cell>
          <cell r="AD67">
            <v>22.400000000000002</v>
          </cell>
          <cell r="AE67">
            <v>4</v>
          </cell>
          <cell r="AF67">
            <v>22.98252878381119</v>
          </cell>
          <cell r="AG67">
            <v>48.376124755452281</v>
          </cell>
          <cell r="AH67">
            <v>25.600429720758413</v>
          </cell>
          <cell r="AI67">
            <v>33.777606028863019</v>
          </cell>
          <cell r="AJ67">
            <v>24.246304907653027</v>
          </cell>
          <cell r="AK67">
            <v>54.372338367750501</v>
          </cell>
          <cell r="AL67">
            <v>28.934994927483139</v>
          </cell>
          <cell r="AM67">
            <v>37.642161204593542</v>
          </cell>
          <cell r="AN67">
            <v>27.614938951091773</v>
          </cell>
          <cell r="AO67">
            <v>55.145571926579365</v>
          </cell>
          <cell r="AP67">
            <v>30.071840684380483</v>
          </cell>
          <cell r="AQ67">
            <v>38.539548674432837</v>
          </cell>
          <cell r="AR67">
            <v>28.088535349551023</v>
          </cell>
          <cell r="AS67">
            <v>59.538504658566836</v>
          </cell>
          <cell r="AT67">
            <v>33.989154031588932</v>
          </cell>
          <cell r="AU67">
            <v>45.853544843070715</v>
          </cell>
          <cell r="AV67">
            <v>32.542665934393966</v>
          </cell>
          <cell r="AW67">
            <v>57.999923799366734</v>
          </cell>
          <cell r="AX67">
            <v>39.215749640045573</v>
          </cell>
          <cell r="AY67">
            <v>61.543583309914951</v>
          </cell>
          <cell r="AZ67">
            <v>23.336101152373047</v>
          </cell>
          <cell r="BA67">
            <v>56.618106075093763</v>
          </cell>
          <cell r="BB67">
            <v>32.248386781674</v>
          </cell>
          <cell r="BC67">
            <v>54.605086770096264</v>
          </cell>
          <cell r="BD67">
            <v>32.039679529702255</v>
          </cell>
          <cell r="BE67">
            <v>45.643072911263516</v>
          </cell>
          <cell r="BF67">
            <v>29.212385213439241</v>
          </cell>
          <cell r="BG67">
            <v>53.054326645249546</v>
          </cell>
          <cell r="BH67">
            <v>33.333188830686154</v>
          </cell>
          <cell r="BI67">
            <v>46.93530437858184</v>
          </cell>
          <cell r="BJ67">
            <v>31.976613696669741</v>
          </cell>
          <cell r="BK67">
            <v>57.339928514272643</v>
          </cell>
          <cell r="BL67">
            <v>35.408519806107385</v>
          </cell>
          <cell r="BM67">
            <v>48.967306116118522</v>
          </cell>
          <cell r="BN67">
            <v>33.849204950313862</v>
          </cell>
          <cell r="BO67">
            <v>56.913018008834413</v>
          </cell>
          <cell r="BP67">
            <v>36.49649614412256</v>
          </cell>
          <cell r="BQ67">
            <v>49.869274603643106</v>
          </cell>
          <cell r="BR67">
            <v>35.441373094055784</v>
          </cell>
          <cell r="BS67">
            <v>61.996136501264999</v>
          </cell>
          <cell r="BT67">
            <v>39.794267730421055</v>
          </cell>
          <cell r="BU67">
            <v>53.553131594439925</v>
          </cell>
          <cell r="BV67">
            <v>36.849945363973312</v>
          </cell>
          <cell r="BW67">
            <v>57.441939128335584</v>
          </cell>
          <cell r="BX67">
            <v>38.513732732824863</v>
          </cell>
          <cell r="BY67">
            <v>65.970957626783004</v>
          </cell>
          <cell r="BZ67">
            <v>39.395445714016709</v>
          </cell>
          <cell r="CA67">
            <v>48.40687331893632</v>
          </cell>
          <cell r="CB67">
            <v>38.259995750921227</v>
          </cell>
          <cell r="CC67">
            <v>66.394299638224808</v>
          </cell>
          <cell r="CD67">
            <v>40.105235470420588</v>
          </cell>
          <cell r="CE67">
            <v>45.590346337065142</v>
          </cell>
          <cell r="CF67">
            <v>46.390346337065139</v>
          </cell>
          <cell r="CH67">
            <v>38</v>
          </cell>
          <cell r="CI67">
            <v>36</v>
          </cell>
          <cell r="CJ67">
            <v>75</v>
          </cell>
          <cell r="CK67">
            <v>89</v>
          </cell>
          <cell r="CL67">
            <v>145</v>
          </cell>
          <cell r="CM67">
            <v>147</v>
          </cell>
          <cell r="CN67">
            <v>164</v>
          </cell>
          <cell r="CO67">
            <v>188</v>
          </cell>
          <cell r="CP67">
            <v>206</v>
          </cell>
          <cell r="CQ67">
            <v>181</v>
          </cell>
          <cell r="CR67">
            <v>176</v>
          </cell>
          <cell r="CS67">
            <v>160</v>
          </cell>
          <cell r="CT67">
            <v>221</v>
          </cell>
          <cell r="CU67">
            <v>216</v>
          </cell>
          <cell r="CV67">
            <v>210</v>
          </cell>
          <cell r="CW67">
            <v>211</v>
          </cell>
          <cell r="CX67">
            <v>2225</v>
          </cell>
        </row>
        <row r="68">
          <cell r="F68" t="str">
            <v>NPWC</v>
          </cell>
          <cell r="G68" t="str">
            <v>PWC</v>
          </cell>
          <cell r="H68">
            <v>45</v>
          </cell>
          <cell r="I68" t="str">
            <v>B</v>
          </cell>
          <cell r="J68" t="str">
            <v>45B</v>
          </cell>
          <cell r="K68">
            <v>26.400000000000002</v>
          </cell>
          <cell r="L68">
            <v>33.6</v>
          </cell>
          <cell r="M68">
            <v>11.200000000000001</v>
          </cell>
          <cell r="N68">
            <v>4.8000000000000007</v>
          </cell>
          <cell r="O68">
            <v>9.6000000000000014</v>
          </cell>
          <cell r="P68">
            <v>15.200000000000001</v>
          </cell>
          <cell r="Q68">
            <v>21.6</v>
          </cell>
          <cell r="R68">
            <v>4</v>
          </cell>
          <cell r="S68">
            <v>25.6</v>
          </cell>
          <cell r="T68">
            <v>27.200000000000003</v>
          </cell>
          <cell r="U68">
            <v>21.6</v>
          </cell>
          <cell r="V68">
            <v>11.220347144039692</v>
          </cell>
          <cell r="W68">
            <v>23.920873260371348</v>
          </cell>
          <cell r="X68">
            <v>20.695269411941553</v>
          </cell>
          <cell r="Y68">
            <v>13.001990294047189</v>
          </cell>
          <cell r="Z68">
            <v>11.417614812785652</v>
          </cell>
          <cell r="AA68">
            <v>25.208637912403258</v>
          </cell>
          <cell r="AB68">
            <v>35.535499297365135</v>
          </cell>
          <cell r="AC68">
            <v>21.594487742022658</v>
          </cell>
          <cell r="AD68">
            <v>22.088643092893292</v>
          </cell>
          <cell r="AE68">
            <v>4</v>
          </cell>
          <cell r="AF68">
            <v>33.532836420432176</v>
          </cell>
          <cell r="AG68">
            <v>70.583559073867647</v>
          </cell>
          <cell r="AH68">
            <v>37.352505035201112</v>
          </cell>
          <cell r="AI68">
            <v>49.283477388158786</v>
          </cell>
          <cell r="AJ68">
            <v>35.376758750801976</v>
          </cell>
          <cell r="AK68">
            <v>75.174803613702537</v>
          </cell>
          <cell r="AL68">
            <v>40.005315690582393</v>
          </cell>
          <cell r="AM68">
            <v>52.043781104493341</v>
          </cell>
          <cell r="AN68">
            <v>38.180215800393114</v>
          </cell>
          <cell r="AO68">
            <v>76.370959711751055</v>
          </cell>
          <cell r="AP68">
            <v>41.646414265550177</v>
          </cell>
          <cell r="AQ68">
            <v>53.373321126180031</v>
          </cell>
          <cell r="AR68">
            <v>38.899739844909043</v>
          </cell>
          <cell r="AS68">
            <v>79.75046084786986</v>
          </cell>
          <cell r="AT68">
            <v>45.527691926310794</v>
          </cell>
          <cell r="AU68">
            <v>61.41977118360802</v>
          </cell>
          <cell r="AV68">
            <v>43.590154310547746</v>
          </cell>
          <cell r="AW68">
            <v>77.689567090517755</v>
          </cell>
          <cell r="AX68">
            <v>47.762000513651756</v>
          </cell>
          <cell r="AY68">
            <v>74.955717655298471</v>
          </cell>
          <cell r="AZ68">
            <v>28.421715393860712</v>
          </cell>
          <cell r="BA68">
            <v>68.956835869821091</v>
          </cell>
          <cell r="BB68">
            <v>44.528202924516478</v>
          </cell>
          <cell r="BC68">
            <v>75.398078076619385</v>
          </cell>
          <cell r="BD68">
            <v>44.240022342630844</v>
          </cell>
          <cell r="BE68">
            <v>63.023432038659692</v>
          </cell>
          <cell r="BF68">
            <v>42.470902869350112</v>
          </cell>
          <cell r="BG68">
            <v>77.133898423075223</v>
          </cell>
          <cell r="BH68">
            <v>48.462000442965717</v>
          </cell>
          <cell r="BI68">
            <v>68.237658063233752</v>
          </cell>
          <cell r="BJ68">
            <v>46.489721550611499</v>
          </cell>
          <cell r="BK68">
            <v>79.174316217633248</v>
          </cell>
          <cell r="BL68">
            <v>48.891678391773056</v>
          </cell>
          <cell r="BM68">
            <v>67.613495154570884</v>
          </cell>
          <cell r="BN68">
            <v>46.738594307534633</v>
          </cell>
          <cell r="BO68">
            <v>78.584843083815443</v>
          </cell>
          <cell r="BP68">
            <v>50.393943651867943</v>
          </cell>
          <cell r="BQ68">
            <v>68.858922906226269</v>
          </cell>
          <cell r="BR68">
            <v>48.937041835296846</v>
          </cell>
          <cell r="BS68">
            <v>84.473291227133288</v>
          </cell>
          <cell r="BT68">
            <v>54.221971833579971</v>
          </cell>
          <cell r="BU68">
            <v>72.969212867156827</v>
          </cell>
          <cell r="BV68">
            <v>50.210163763533103</v>
          </cell>
          <cell r="BW68">
            <v>78.267936140506862</v>
          </cell>
          <cell r="BX68">
            <v>53.179320817448833</v>
          </cell>
          <cell r="BY68">
            <v>91.091942310721194</v>
          </cell>
          <cell r="BZ68">
            <v>54.396779998073718</v>
          </cell>
          <cell r="CA68">
            <v>66.839655970383689</v>
          </cell>
          <cell r="CB68">
            <v>52.828963700481978</v>
          </cell>
          <cell r="CC68">
            <v>91.67648810892112</v>
          </cell>
          <cell r="CD68">
            <v>55.376849560029477</v>
          </cell>
          <cell r="CE68">
            <v>62.950627789215687</v>
          </cell>
          <cell r="CF68">
            <v>63.750627789215685</v>
          </cell>
          <cell r="CH68">
            <v>52</v>
          </cell>
          <cell r="CI68">
            <v>96</v>
          </cell>
          <cell r="CJ68">
            <v>77</v>
          </cell>
          <cell r="CK68">
            <v>90</v>
          </cell>
          <cell r="CL68">
            <v>211</v>
          </cell>
          <cell r="CM68">
            <v>204</v>
          </cell>
          <cell r="CN68">
            <v>227</v>
          </cell>
          <cell r="CO68">
            <v>252</v>
          </cell>
          <cell r="CP68">
            <v>256</v>
          </cell>
          <cell r="CQ68">
            <v>247</v>
          </cell>
          <cell r="CR68">
            <v>256</v>
          </cell>
          <cell r="CS68">
            <v>222</v>
          </cell>
          <cell r="CT68">
            <v>306</v>
          </cell>
          <cell r="CU68">
            <v>295</v>
          </cell>
          <cell r="CV68">
            <v>290</v>
          </cell>
          <cell r="CW68">
            <v>291</v>
          </cell>
          <cell r="CX68">
            <v>3057</v>
          </cell>
        </row>
        <row r="69">
          <cell r="F69" t="str">
            <v>NPWC</v>
          </cell>
          <cell r="G69" t="str">
            <v>PWC</v>
          </cell>
          <cell r="H69">
            <v>61</v>
          </cell>
          <cell r="I69" t="str">
            <v>B</v>
          </cell>
          <cell r="J69" t="str">
            <v>61B</v>
          </cell>
          <cell r="K69">
            <v>22.400000000000002</v>
          </cell>
          <cell r="L69">
            <v>20</v>
          </cell>
          <cell r="M69">
            <v>11.200000000000001</v>
          </cell>
          <cell r="N69">
            <v>5.6000000000000005</v>
          </cell>
          <cell r="O69">
            <v>21.6</v>
          </cell>
          <cell r="P69">
            <v>10.4</v>
          </cell>
          <cell r="Q69">
            <v>4</v>
          </cell>
          <cell r="R69">
            <v>6.4</v>
          </cell>
          <cell r="S69">
            <v>8</v>
          </cell>
          <cell r="T69">
            <v>20</v>
          </cell>
          <cell r="U69">
            <v>7.2</v>
          </cell>
          <cell r="V69">
            <v>8.3815607769097813</v>
          </cell>
          <cell r="W69">
            <v>17.868810161997715</v>
          </cell>
          <cell r="X69">
            <v>15.459295166536112</v>
          </cell>
          <cell r="Y69">
            <v>9.7124420903712192</v>
          </cell>
          <cell r="Z69">
            <v>8.5289190478873333</v>
          </cell>
          <cell r="AA69">
            <v>18.830765933846994</v>
          </cell>
          <cell r="AB69">
            <v>26.544895917673678</v>
          </cell>
          <cell r="AC69">
            <v>16.131008170468412</v>
          </cell>
          <cell r="AD69">
            <v>16.500140520242237</v>
          </cell>
          <cell r="AE69">
            <v>3.2</v>
          </cell>
          <cell r="AF69">
            <v>11.595767023097508</v>
          </cell>
          <cell r="AG69">
            <v>24.408030875160335</v>
          </cell>
          <cell r="AH69">
            <v>12.916621209333607</v>
          </cell>
          <cell r="AI69">
            <v>17.042391365764999</v>
          </cell>
          <cell r="AJ69">
            <v>12.233401534045917</v>
          </cell>
          <cell r="AK69">
            <v>26.836212936468428</v>
          </cell>
          <cell r="AL69">
            <v>14.281263386864651</v>
          </cell>
          <cell r="AM69">
            <v>18.578804660615813</v>
          </cell>
          <cell r="AN69">
            <v>13.629731664412411</v>
          </cell>
          <cell r="AO69">
            <v>27.244252166737393</v>
          </cell>
          <cell r="AP69">
            <v>14.856765141796112</v>
          </cell>
          <cell r="AQ69">
            <v>19.040172144309963</v>
          </cell>
          <cell r="AR69">
            <v>13.876928161636227</v>
          </cell>
          <cell r="AS69">
            <v>28.852812207792432</v>
          </cell>
          <cell r="AT69">
            <v>16.471402565433067</v>
          </cell>
          <cell r="AU69">
            <v>22.220976593310272</v>
          </cell>
          <cell r="AV69">
            <v>15.77042343153458</v>
          </cell>
          <cell r="AW69">
            <v>28.107204220968114</v>
          </cell>
          <cell r="AX69">
            <v>15.699594319561147</v>
          </cell>
          <cell r="AY69">
            <v>24.638297107831505</v>
          </cell>
          <cell r="AZ69">
            <v>9.3423515922893507</v>
          </cell>
          <cell r="BA69">
            <v>22.666436436374081</v>
          </cell>
          <cell r="BB69">
            <v>15.904547140196271</v>
          </cell>
          <cell r="BC69">
            <v>26.930623925753533</v>
          </cell>
          <cell r="BD69">
            <v>15.801615035407337</v>
          </cell>
          <cell r="BE69">
            <v>22.510657964234554</v>
          </cell>
          <cell r="BF69">
            <v>14.710311330532722</v>
          </cell>
          <cell r="BG69">
            <v>26.716259445474936</v>
          </cell>
          <cell r="BH69">
            <v>16.785400499006368</v>
          </cell>
          <cell r="BI69">
            <v>23.634938905455037</v>
          </cell>
          <cell r="BJ69">
            <v>16.102277829671582</v>
          </cell>
          <cell r="BK69">
            <v>28.279417579703008</v>
          </cell>
          <cell r="BL69">
            <v>17.46308974254913</v>
          </cell>
          <cell r="BM69">
            <v>24.150132957807479</v>
          </cell>
          <cell r="BN69">
            <v>16.6940529284512</v>
          </cell>
          <cell r="BO69">
            <v>28.068870047376649</v>
          </cell>
          <cell r="BP69">
            <v>17.999667620770744</v>
          </cell>
          <cell r="BQ69">
            <v>24.594973824605763</v>
          </cell>
          <cell r="BR69">
            <v>17.47929262024417</v>
          </cell>
          <cell r="BS69">
            <v>31.905891471796657</v>
          </cell>
          <cell r="BT69">
            <v>20.479850181962988</v>
          </cell>
          <cell r="BU69">
            <v>27.560756218932784</v>
          </cell>
          <cell r="BV69">
            <v>18.964574631204297</v>
          </cell>
          <cell r="BW69">
            <v>29.56210465987391</v>
          </cell>
          <cell r="BX69">
            <v>18.99454636106719</v>
          </cell>
          <cell r="BY69">
            <v>32.536145530706627</v>
          </cell>
          <cell r="BZ69">
            <v>19.42939743651565</v>
          </cell>
          <cell r="CA69">
            <v>23.873733710240721</v>
          </cell>
          <cell r="CB69">
            <v>18.869406092277348</v>
          </cell>
          <cell r="CC69">
            <v>32.744933121322724</v>
          </cell>
          <cell r="CD69">
            <v>19.779457881919669</v>
          </cell>
          <cell r="CE69">
            <v>22.484653801900588</v>
          </cell>
          <cell r="CF69">
            <v>23.284653801900589</v>
          </cell>
          <cell r="CH69">
            <v>44</v>
          </cell>
          <cell r="CI69">
            <v>51</v>
          </cell>
          <cell r="CJ69">
            <v>57</v>
          </cell>
          <cell r="CK69">
            <v>68</v>
          </cell>
          <cell r="CL69">
            <v>73</v>
          </cell>
          <cell r="CM69">
            <v>73</v>
          </cell>
          <cell r="CN69">
            <v>81</v>
          </cell>
          <cell r="CO69">
            <v>91</v>
          </cell>
          <cell r="CP69">
            <v>86</v>
          </cell>
          <cell r="CQ69">
            <v>88</v>
          </cell>
          <cell r="CR69">
            <v>89</v>
          </cell>
          <cell r="CS69">
            <v>79</v>
          </cell>
          <cell r="CT69">
            <v>109</v>
          </cell>
          <cell r="CU69">
            <v>111</v>
          </cell>
          <cell r="CV69">
            <v>104</v>
          </cell>
          <cell r="CW69">
            <v>104</v>
          </cell>
          <cell r="CX69">
            <v>1088</v>
          </cell>
        </row>
        <row r="70">
          <cell r="F70" t="str">
            <v>NPWC</v>
          </cell>
          <cell r="G70" t="str">
            <v>PWC</v>
          </cell>
          <cell r="H70">
            <v>24</v>
          </cell>
          <cell r="I70" t="str">
            <v>B</v>
          </cell>
          <cell r="J70" t="str">
            <v>24B</v>
          </cell>
          <cell r="K70">
            <v>2.4000000000000004</v>
          </cell>
          <cell r="L70">
            <v>19.200000000000003</v>
          </cell>
          <cell r="M70">
            <v>4</v>
          </cell>
          <cell r="N70">
            <v>4</v>
          </cell>
          <cell r="O70">
            <v>21.6</v>
          </cell>
          <cell r="P70">
            <v>3.2</v>
          </cell>
          <cell r="Q70">
            <v>0.8</v>
          </cell>
          <cell r="R70">
            <v>3.2</v>
          </cell>
          <cell r="S70">
            <v>4.8000000000000007</v>
          </cell>
          <cell r="T70">
            <v>12</v>
          </cell>
          <cell r="U70">
            <v>4</v>
          </cell>
          <cell r="V70">
            <v>5.7237440170328995</v>
          </cell>
          <cell r="W70">
            <v>12.202559639964775</v>
          </cell>
          <cell r="X70">
            <v>10.557108702328168</v>
          </cell>
          <cell r="Y70">
            <v>6.6325990809121071</v>
          </cell>
          <cell r="Z70">
            <v>5.8243745611902185</v>
          </cell>
          <cell r="AA70">
            <v>12.859476500717122</v>
          </cell>
          <cell r="AB70">
            <v>18.127433927355412</v>
          </cell>
          <cell r="AC70">
            <v>11.015819602332906</v>
          </cell>
          <cell r="AD70">
            <v>11.267899034165197</v>
          </cell>
          <cell r="AE70">
            <v>2.4000000000000004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0.8</v>
          </cell>
          <cell r="CH70">
            <v>30</v>
          </cell>
          <cell r="CI70">
            <v>32</v>
          </cell>
          <cell r="CJ70">
            <v>39</v>
          </cell>
          <cell r="CK70">
            <v>46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</row>
        <row r="71">
          <cell r="F71" t="str">
            <v>NPWC</v>
          </cell>
          <cell r="G71" t="str">
            <v>PWC</v>
          </cell>
          <cell r="H71">
            <v>26</v>
          </cell>
          <cell r="I71" t="str">
            <v>D</v>
          </cell>
          <cell r="J71" t="str">
            <v>26D</v>
          </cell>
          <cell r="K71">
            <v>7.2</v>
          </cell>
          <cell r="L71">
            <v>8</v>
          </cell>
          <cell r="M71">
            <v>0.8</v>
          </cell>
          <cell r="N71">
            <v>1.6</v>
          </cell>
          <cell r="O71">
            <v>3.2</v>
          </cell>
          <cell r="P71">
            <v>0.8</v>
          </cell>
          <cell r="Q71">
            <v>0</v>
          </cell>
          <cell r="R71">
            <v>2.4000000000000004</v>
          </cell>
          <cell r="S71">
            <v>1.6</v>
          </cell>
          <cell r="T71">
            <v>0</v>
          </cell>
          <cell r="U71">
            <v>1.6</v>
          </cell>
          <cell r="V71">
            <v>0.87446089149113737</v>
          </cell>
          <cell r="W71">
            <v>1.8642799449946184</v>
          </cell>
          <cell r="X71">
            <v>1.6128916073001367</v>
          </cell>
          <cell r="Y71">
            <v>1.0133137484726829</v>
          </cell>
          <cell r="Z71">
            <v>0.8898350024040611</v>
          </cell>
          <cell r="AA71">
            <v>1.9646422431651158</v>
          </cell>
          <cell r="AB71">
            <v>2.7694690722348545</v>
          </cell>
          <cell r="AC71">
            <v>1.6829724392453049</v>
          </cell>
          <cell r="AD71">
            <v>1.7214845746641272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0.8</v>
          </cell>
          <cell r="CH71">
            <v>7</v>
          </cell>
          <cell r="CI71">
            <v>5</v>
          </cell>
          <cell r="CJ71">
            <v>6</v>
          </cell>
          <cell r="CK71">
            <v>7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</row>
        <row r="72">
          <cell r="F72" t="str">
            <v>NPWC</v>
          </cell>
          <cell r="K72">
            <v>0.8</v>
          </cell>
          <cell r="L72">
            <v>3.2</v>
          </cell>
          <cell r="M72">
            <v>1.6</v>
          </cell>
          <cell r="N72">
            <v>1.6</v>
          </cell>
          <cell r="O72">
            <v>52</v>
          </cell>
          <cell r="P72">
            <v>0.8</v>
          </cell>
          <cell r="Q72">
            <v>4</v>
          </cell>
          <cell r="R72">
            <v>7.2</v>
          </cell>
          <cell r="S72">
            <v>0.8</v>
          </cell>
          <cell r="T72">
            <v>0</v>
          </cell>
          <cell r="U72">
            <v>1.6</v>
          </cell>
          <cell r="V72">
            <v>14.042362272539151</v>
          </cell>
          <cell r="W72">
            <v>29.937181433469643</v>
          </cell>
          <cell r="X72">
            <v>28.8</v>
          </cell>
          <cell r="Y72">
            <v>17.600000000000001</v>
          </cell>
          <cell r="Z72">
            <v>16</v>
          </cell>
          <cell r="AA72">
            <v>34.4</v>
          </cell>
          <cell r="AB72">
            <v>49.6</v>
          </cell>
          <cell r="AC72">
            <v>30.400000000000002</v>
          </cell>
          <cell r="AD72">
            <v>31.200000000000003</v>
          </cell>
          <cell r="AE72">
            <v>5.6000000000000005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H72">
            <v>64</v>
          </cell>
          <cell r="CI72">
            <v>29</v>
          </cell>
          <cell r="CJ72">
            <v>104</v>
          </cell>
          <cell r="CK72">
            <v>127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</row>
      </sheetData>
      <sheetData sheetId="4" refreshError="1">
        <row r="6">
          <cell r="F6" t="str">
            <v>Mkt Type</v>
          </cell>
          <cell r="G6" t="str">
            <v>ASR</v>
          </cell>
          <cell r="H6" t="str">
            <v>Cancel Rt</v>
          </cell>
          <cell r="I6" t="str">
            <v>Mtg Set Rt</v>
          </cell>
          <cell r="K6">
            <v>38997</v>
          </cell>
          <cell r="L6">
            <v>39004</v>
          </cell>
          <cell r="M6">
            <v>39011</v>
          </cell>
          <cell r="N6">
            <v>39018</v>
          </cell>
          <cell r="O6">
            <v>39025</v>
          </cell>
          <cell r="P6">
            <v>39032</v>
          </cell>
          <cell r="Q6">
            <v>39039</v>
          </cell>
          <cell r="R6">
            <v>39046</v>
          </cell>
          <cell r="S6">
            <v>39053</v>
          </cell>
          <cell r="T6">
            <v>39060</v>
          </cell>
          <cell r="U6">
            <v>39067</v>
          </cell>
          <cell r="V6">
            <v>39074</v>
          </cell>
          <cell r="W6">
            <v>39081</v>
          </cell>
          <cell r="X6">
            <v>39088</v>
          </cell>
          <cell r="Y6">
            <v>39095</v>
          </cell>
          <cell r="Z6">
            <v>39102</v>
          </cell>
          <cell r="AA6">
            <v>39109</v>
          </cell>
          <cell r="AB6">
            <v>39116</v>
          </cell>
          <cell r="AC6">
            <v>39123</v>
          </cell>
          <cell r="AD6">
            <v>39130</v>
          </cell>
          <cell r="AE6">
            <v>39137</v>
          </cell>
          <cell r="AF6">
            <v>39144</v>
          </cell>
          <cell r="AG6">
            <v>39151</v>
          </cell>
          <cell r="AH6">
            <v>39158</v>
          </cell>
          <cell r="AI6">
            <v>39165</v>
          </cell>
          <cell r="AJ6">
            <v>39172</v>
          </cell>
          <cell r="AK6">
            <v>39179</v>
          </cell>
          <cell r="AL6">
            <v>39186</v>
          </cell>
          <cell r="AM6">
            <v>39193</v>
          </cell>
          <cell r="AN6">
            <v>39200</v>
          </cell>
          <cell r="AO6">
            <v>39207</v>
          </cell>
          <cell r="AP6">
            <v>39214</v>
          </cell>
          <cell r="AQ6">
            <v>39221</v>
          </cell>
          <cell r="AR6">
            <v>39228</v>
          </cell>
          <cell r="AS6">
            <v>39235</v>
          </cell>
          <cell r="AT6">
            <v>39242</v>
          </cell>
          <cell r="AU6">
            <v>39249</v>
          </cell>
          <cell r="AV6">
            <v>39256</v>
          </cell>
          <cell r="AW6">
            <v>39263</v>
          </cell>
          <cell r="AX6">
            <v>39270</v>
          </cell>
          <cell r="AY6">
            <v>39277</v>
          </cell>
          <cell r="AZ6">
            <v>39284</v>
          </cell>
          <cell r="BA6">
            <v>39291</v>
          </cell>
          <cell r="BB6">
            <v>39298</v>
          </cell>
          <cell r="BC6">
            <v>39305</v>
          </cell>
          <cell r="BD6">
            <v>39312</v>
          </cell>
          <cell r="BE6">
            <v>39319</v>
          </cell>
          <cell r="BF6">
            <v>39326</v>
          </cell>
          <cell r="BG6">
            <v>39333</v>
          </cell>
          <cell r="BH6">
            <v>39340</v>
          </cell>
          <cell r="BI6">
            <v>39347</v>
          </cell>
          <cell r="BJ6">
            <v>39354</v>
          </cell>
          <cell r="BK6">
            <v>39361</v>
          </cell>
          <cell r="BL6">
            <v>39368</v>
          </cell>
          <cell r="BM6">
            <v>39375</v>
          </cell>
          <cell r="BN6">
            <v>39382</v>
          </cell>
          <cell r="BO6">
            <v>39389</v>
          </cell>
          <cell r="BP6">
            <v>39396</v>
          </cell>
          <cell r="BQ6">
            <v>39403</v>
          </cell>
          <cell r="BR6">
            <v>39410</v>
          </cell>
          <cell r="BS6">
            <v>39417</v>
          </cell>
          <cell r="BT6">
            <v>39424</v>
          </cell>
          <cell r="BU6">
            <v>39431</v>
          </cell>
          <cell r="BV6">
            <v>39438</v>
          </cell>
          <cell r="BW6">
            <v>39445</v>
          </cell>
          <cell r="BX6">
            <v>39452</v>
          </cell>
          <cell r="BY6">
            <v>39452</v>
          </cell>
          <cell r="CA6" t="str">
            <v>0609 Mtg</v>
          </cell>
          <cell r="CB6" t="str">
            <v>0610 Mtg</v>
          </cell>
          <cell r="CC6" t="str">
            <v>0611 Mtg</v>
          </cell>
          <cell r="CD6" t="str">
            <v>0612 Mtg</v>
          </cell>
          <cell r="CE6" t="str">
            <v>0701 Mtg</v>
          </cell>
          <cell r="CF6" t="str">
            <v>0702 Mtg</v>
          </cell>
          <cell r="CG6" t="str">
            <v>0703 Mtg</v>
          </cell>
          <cell r="CH6" t="str">
            <v>0704 Mtg</v>
          </cell>
          <cell r="CI6" t="str">
            <v>0705 Mtg</v>
          </cell>
          <cell r="CJ6" t="str">
            <v>0706 Mtg</v>
          </cell>
          <cell r="CK6" t="str">
            <v>0707 Mtg</v>
          </cell>
          <cell r="CL6" t="str">
            <v>0708 Mtg</v>
          </cell>
          <cell r="CM6" t="str">
            <v>0709 Mtg</v>
          </cell>
          <cell r="CN6" t="str">
            <v>0710 Mtg</v>
          </cell>
          <cell r="CO6" t="str">
            <v>0711 Mtg</v>
          </cell>
          <cell r="CP6" t="str">
            <v>0712 Mtg</v>
          </cell>
          <cell r="CQ6" t="str">
            <v>FY07 Mtg</v>
          </cell>
        </row>
        <row r="7">
          <cell r="V7">
            <v>39452</v>
          </cell>
          <cell r="W7">
            <v>39452</v>
          </cell>
        </row>
        <row r="8">
          <cell r="F8" t="str">
            <v>EPC</v>
          </cell>
          <cell r="G8">
            <v>0.25</v>
          </cell>
          <cell r="H8">
            <v>0.25</v>
          </cell>
          <cell r="I8">
            <v>0.1875</v>
          </cell>
          <cell r="K8">
            <v>9</v>
          </cell>
          <cell r="L8">
            <v>10</v>
          </cell>
          <cell r="M8">
            <v>10</v>
          </cell>
          <cell r="N8">
            <v>10</v>
          </cell>
          <cell r="O8">
            <v>11</v>
          </cell>
          <cell r="P8">
            <v>12</v>
          </cell>
          <cell r="Q8">
            <v>12</v>
          </cell>
          <cell r="R8">
            <v>11</v>
          </cell>
          <cell r="S8">
            <v>12</v>
          </cell>
          <cell r="T8">
            <v>14</v>
          </cell>
          <cell r="U8">
            <v>14</v>
          </cell>
          <cell r="V8">
            <v>14</v>
          </cell>
          <cell r="W8">
            <v>13</v>
          </cell>
          <cell r="X8">
            <v>14</v>
          </cell>
          <cell r="Y8">
            <v>16</v>
          </cell>
          <cell r="Z8">
            <v>16</v>
          </cell>
          <cell r="AA8">
            <v>17</v>
          </cell>
          <cell r="AB8">
            <v>16</v>
          </cell>
          <cell r="AC8">
            <v>16</v>
          </cell>
          <cell r="AD8">
            <v>16</v>
          </cell>
          <cell r="AE8">
            <v>16</v>
          </cell>
          <cell r="AF8">
            <v>17</v>
          </cell>
          <cell r="AG8">
            <v>19</v>
          </cell>
          <cell r="AH8">
            <v>18</v>
          </cell>
          <cell r="AI8">
            <v>18</v>
          </cell>
          <cell r="AJ8">
            <v>18</v>
          </cell>
          <cell r="AK8">
            <v>20</v>
          </cell>
          <cell r="AL8">
            <v>19</v>
          </cell>
          <cell r="AM8">
            <v>19</v>
          </cell>
          <cell r="AN8">
            <v>19</v>
          </cell>
          <cell r="AO8">
            <v>21</v>
          </cell>
          <cell r="AP8">
            <v>20</v>
          </cell>
          <cell r="AQ8">
            <v>21</v>
          </cell>
          <cell r="AR8">
            <v>19</v>
          </cell>
          <cell r="AS8">
            <v>20</v>
          </cell>
          <cell r="AT8">
            <v>19</v>
          </cell>
          <cell r="AU8">
            <v>20</v>
          </cell>
          <cell r="AV8">
            <v>20</v>
          </cell>
          <cell r="AW8">
            <v>20</v>
          </cell>
          <cell r="AX8">
            <v>19</v>
          </cell>
          <cell r="AY8">
            <v>20</v>
          </cell>
          <cell r="AZ8">
            <v>19</v>
          </cell>
          <cell r="BA8">
            <v>20</v>
          </cell>
          <cell r="BB8">
            <v>20</v>
          </cell>
          <cell r="BC8">
            <v>21</v>
          </cell>
          <cell r="BD8">
            <v>20</v>
          </cell>
          <cell r="BE8">
            <v>21</v>
          </cell>
          <cell r="BF8">
            <v>21</v>
          </cell>
          <cell r="BG8">
            <v>23</v>
          </cell>
          <cell r="BH8">
            <v>22</v>
          </cell>
          <cell r="BI8">
            <v>22</v>
          </cell>
          <cell r="BJ8">
            <v>22</v>
          </cell>
          <cell r="BK8">
            <v>24</v>
          </cell>
          <cell r="BL8">
            <v>24</v>
          </cell>
          <cell r="BM8">
            <v>24</v>
          </cell>
          <cell r="BN8">
            <v>24</v>
          </cell>
          <cell r="BO8">
            <v>26</v>
          </cell>
          <cell r="BP8">
            <v>25</v>
          </cell>
          <cell r="BQ8">
            <v>27</v>
          </cell>
          <cell r="BR8">
            <v>26</v>
          </cell>
          <cell r="BS8">
            <v>27</v>
          </cell>
          <cell r="BT8">
            <v>26</v>
          </cell>
          <cell r="BU8">
            <v>28</v>
          </cell>
          <cell r="BV8">
            <v>27</v>
          </cell>
          <cell r="BW8">
            <v>27</v>
          </cell>
          <cell r="BX8">
            <v>27</v>
          </cell>
          <cell r="CA8">
            <v>33</v>
          </cell>
          <cell r="CB8">
            <v>44</v>
          </cell>
          <cell r="CC8">
            <v>50</v>
          </cell>
          <cell r="CD8">
            <v>58</v>
          </cell>
          <cell r="CE8">
            <v>72</v>
          </cell>
          <cell r="CF8">
            <v>65</v>
          </cell>
          <cell r="CG8">
            <v>80</v>
          </cell>
          <cell r="CH8">
            <v>83</v>
          </cell>
          <cell r="CI8">
            <v>89</v>
          </cell>
          <cell r="CJ8">
            <v>85</v>
          </cell>
          <cell r="CK8">
            <v>87</v>
          </cell>
          <cell r="CL8">
            <v>91</v>
          </cell>
          <cell r="CM8">
            <v>95</v>
          </cell>
          <cell r="CN8">
            <v>107</v>
          </cell>
          <cell r="CO8">
            <v>112</v>
          </cell>
          <cell r="CP8">
            <v>120</v>
          </cell>
          <cell r="CQ8">
            <v>1086</v>
          </cell>
        </row>
        <row r="9">
          <cell r="F9" t="str">
            <v>EPC</v>
          </cell>
          <cell r="G9">
            <v>0.2</v>
          </cell>
          <cell r="H9">
            <v>0.15</v>
          </cell>
          <cell r="I9">
            <v>0.17</v>
          </cell>
          <cell r="K9">
            <v>3</v>
          </cell>
          <cell r="L9">
            <v>3</v>
          </cell>
          <cell r="M9">
            <v>3</v>
          </cell>
          <cell r="N9">
            <v>3</v>
          </cell>
          <cell r="O9">
            <v>4</v>
          </cell>
          <cell r="P9">
            <v>4</v>
          </cell>
          <cell r="Q9">
            <v>4</v>
          </cell>
          <cell r="R9">
            <v>3</v>
          </cell>
          <cell r="S9">
            <v>4</v>
          </cell>
          <cell r="T9">
            <v>4</v>
          </cell>
          <cell r="U9">
            <v>4</v>
          </cell>
          <cell r="V9">
            <v>4</v>
          </cell>
          <cell r="W9">
            <v>4</v>
          </cell>
          <cell r="X9">
            <v>5</v>
          </cell>
          <cell r="Y9">
            <v>5</v>
          </cell>
          <cell r="Z9">
            <v>6</v>
          </cell>
          <cell r="AA9">
            <v>6</v>
          </cell>
          <cell r="AB9">
            <v>6</v>
          </cell>
          <cell r="AC9">
            <v>6</v>
          </cell>
          <cell r="AD9">
            <v>6</v>
          </cell>
          <cell r="AE9">
            <v>6</v>
          </cell>
          <cell r="AF9">
            <v>7</v>
          </cell>
          <cell r="AG9">
            <v>8</v>
          </cell>
          <cell r="AH9">
            <v>7</v>
          </cell>
          <cell r="AI9">
            <v>7</v>
          </cell>
          <cell r="AJ9">
            <v>7</v>
          </cell>
          <cell r="AK9">
            <v>8</v>
          </cell>
          <cell r="AL9">
            <v>8</v>
          </cell>
          <cell r="AM9">
            <v>8</v>
          </cell>
          <cell r="AN9">
            <v>8</v>
          </cell>
          <cell r="AO9">
            <v>8</v>
          </cell>
          <cell r="AP9">
            <v>8</v>
          </cell>
          <cell r="AQ9">
            <v>8</v>
          </cell>
          <cell r="AR9">
            <v>8</v>
          </cell>
          <cell r="AS9">
            <v>8</v>
          </cell>
          <cell r="AT9">
            <v>8</v>
          </cell>
          <cell r="AU9">
            <v>8</v>
          </cell>
          <cell r="AV9">
            <v>8</v>
          </cell>
          <cell r="AW9">
            <v>8</v>
          </cell>
          <cell r="AX9">
            <v>7</v>
          </cell>
          <cell r="AY9">
            <v>8</v>
          </cell>
          <cell r="AZ9">
            <v>8</v>
          </cell>
          <cell r="BA9">
            <v>8</v>
          </cell>
          <cell r="BB9">
            <v>8</v>
          </cell>
          <cell r="BC9">
            <v>8</v>
          </cell>
          <cell r="BD9">
            <v>8</v>
          </cell>
          <cell r="BE9">
            <v>8</v>
          </cell>
          <cell r="BF9">
            <v>8</v>
          </cell>
          <cell r="BG9">
            <v>9</v>
          </cell>
          <cell r="BH9">
            <v>9</v>
          </cell>
          <cell r="BI9">
            <v>9</v>
          </cell>
          <cell r="BJ9">
            <v>9</v>
          </cell>
          <cell r="BK9">
            <v>10</v>
          </cell>
          <cell r="BL9">
            <v>9</v>
          </cell>
          <cell r="BM9">
            <v>10</v>
          </cell>
          <cell r="BN9">
            <v>9</v>
          </cell>
          <cell r="BO9">
            <v>10</v>
          </cell>
          <cell r="BP9">
            <v>10</v>
          </cell>
          <cell r="BQ9">
            <v>10</v>
          </cell>
          <cell r="BR9">
            <v>10</v>
          </cell>
          <cell r="BS9">
            <v>11</v>
          </cell>
          <cell r="BT9">
            <v>10</v>
          </cell>
          <cell r="BU9">
            <v>11</v>
          </cell>
          <cell r="BV9">
            <v>11</v>
          </cell>
          <cell r="BW9">
            <v>11</v>
          </cell>
          <cell r="BX9">
            <v>11</v>
          </cell>
          <cell r="CA9">
            <v>8</v>
          </cell>
          <cell r="CB9">
            <v>13.714285714285714</v>
          </cell>
          <cell r="CC9">
            <v>16.142857142857142</v>
          </cell>
          <cell r="CD9">
            <v>17.142857142857142</v>
          </cell>
          <cell r="CE9">
            <v>25</v>
          </cell>
          <cell r="CF9">
            <v>25</v>
          </cell>
          <cell r="CG9">
            <v>32</v>
          </cell>
          <cell r="CH9">
            <v>34</v>
          </cell>
          <cell r="CI9">
            <v>35</v>
          </cell>
          <cell r="CJ9">
            <v>34</v>
          </cell>
          <cell r="CK9">
            <v>34</v>
          </cell>
          <cell r="CL9">
            <v>35</v>
          </cell>
          <cell r="CM9">
            <v>39</v>
          </cell>
          <cell r="CN9">
            <v>42</v>
          </cell>
          <cell r="CO9">
            <v>44</v>
          </cell>
          <cell r="CP9">
            <v>48</v>
          </cell>
          <cell r="CQ9">
            <v>427</v>
          </cell>
        </row>
        <row r="10">
          <cell r="F10" t="str">
            <v>EPC</v>
          </cell>
          <cell r="G10">
            <v>0.2</v>
          </cell>
          <cell r="H10">
            <v>0.3</v>
          </cell>
          <cell r="I10">
            <v>0.13999999999999999</v>
          </cell>
          <cell r="K10">
            <v>0</v>
          </cell>
          <cell r="L10">
            <v>0</v>
          </cell>
          <cell r="M10">
            <v>1</v>
          </cell>
          <cell r="N10">
            <v>1</v>
          </cell>
          <cell r="O10">
            <v>1</v>
          </cell>
          <cell r="P10">
            <v>1</v>
          </cell>
          <cell r="Q10">
            <v>1</v>
          </cell>
          <cell r="R10">
            <v>1</v>
          </cell>
          <cell r="S10">
            <v>1</v>
          </cell>
          <cell r="T10">
            <v>1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1</v>
          </cell>
          <cell r="Z10">
            <v>1</v>
          </cell>
          <cell r="AA10">
            <v>2</v>
          </cell>
          <cell r="AB10">
            <v>2</v>
          </cell>
          <cell r="AC10">
            <v>2</v>
          </cell>
          <cell r="AD10">
            <v>3</v>
          </cell>
          <cell r="AE10">
            <v>3</v>
          </cell>
          <cell r="AF10">
            <v>3</v>
          </cell>
          <cell r="AG10">
            <v>4</v>
          </cell>
          <cell r="AH10">
            <v>4</v>
          </cell>
          <cell r="AI10">
            <v>4</v>
          </cell>
          <cell r="AJ10">
            <v>3</v>
          </cell>
          <cell r="AK10">
            <v>4</v>
          </cell>
          <cell r="AL10">
            <v>4</v>
          </cell>
          <cell r="AM10">
            <v>4</v>
          </cell>
          <cell r="AN10">
            <v>4</v>
          </cell>
          <cell r="AO10">
            <v>4</v>
          </cell>
          <cell r="AP10">
            <v>4</v>
          </cell>
          <cell r="AQ10">
            <v>4</v>
          </cell>
          <cell r="AR10">
            <v>4</v>
          </cell>
          <cell r="AS10">
            <v>4</v>
          </cell>
          <cell r="AT10">
            <v>4</v>
          </cell>
          <cell r="AU10">
            <v>4</v>
          </cell>
          <cell r="AV10">
            <v>4</v>
          </cell>
          <cell r="AW10">
            <v>4</v>
          </cell>
          <cell r="AX10">
            <v>4</v>
          </cell>
          <cell r="AY10">
            <v>4</v>
          </cell>
          <cell r="AZ10">
            <v>4</v>
          </cell>
          <cell r="BA10">
            <v>4</v>
          </cell>
          <cell r="BB10">
            <v>4</v>
          </cell>
          <cell r="BC10">
            <v>4</v>
          </cell>
          <cell r="BD10">
            <v>4</v>
          </cell>
          <cell r="BE10">
            <v>4</v>
          </cell>
          <cell r="BF10">
            <v>4</v>
          </cell>
          <cell r="BG10">
            <v>4</v>
          </cell>
          <cell r="BH10">
            <v>4</v>
          </cell>
          <cell r="BI10">
            <v>4</v>
          </cell>
          <cell r="BJ10">
            <v>4</v>
          </cell>
          <cell r="BK10">
            <v>5</v>
          </cell>
          <cell r="BL10">
            <v>5</v>
          </cell>
          <cell r="BM10">
            <v>5</v>
          </cell>
          <cell r="BN10">
            <v>5</v>
          </cell>
          <cell r="BO10">
            <v>5</v>
          </cell>
          <cell r="BP10">
            <v>5</v>
          </cell>
          <cell r="BQ10">
            <v>5</v>
          </cell>
          <cell r="BR10">
            <v>5</v>
          </cell>
          <cell r="BS10">
            <v>5</v>
          </cell>
          <cell r="BT10">
            <v>5</v>
          </cell>
          <cell r="BU10">
            <v>5</v>
          </cell>
          <cell r="BV10">
            <v>5</v>
          </cell>
          <cell r="BW10">
            <v>5</v>
          </cell>
          <cell r="BX10">
            <v>5</v>
          </cell>
          <cell r="CA10">
            <v>2</v>
          </cell>
          <cell r="CB10">
            <v>2.4285714285714284</v>
          </cell>
          <cell r="CC10">
            <v>4.2857142857142856</v>
          </cell>
          <cell r="CD10">
            <v>1.2857142857142856</v>
          </cell>
          <cell r="CE10">
            <v>5</v>
          </cell>
          <cell r="CF10">
            <v>11</v>
          </cell>
          <cell r="CG10">
            <v>16</v>
          </cell>
          <cell r="CH10">
            <v>17</v>
          </cell>
          <cell r="CI10">
            <v>18</v>
          </cell>
          <cell r="CJ10">
            <v>17</v>
          </cell>
          <cell r="CK10">
            <v>18</v>
          </cell>
          <cell r="CL10">
            <v>18</v>
          </cell>
          <cell r="CM10">
            <v>17</v>
          </cell>
          <cell r="CN10">
            <v>22</v>
          </cell>
          <cell r="CO10">
            <v>21</v>
          </cell>
          <cell r="CP10">
            <v>22</v>
          </cell>
          <cell r="CQ10">
            <v>202</v>
          </cell>
        </row>
        <row r="11">
          <cell r="F11" t="str">
            <v>EPC</v>
          </cell>
          <cell r="G11">
            <v>0.3</v>
          </cell>
          <cell r="H11">
            <v>0.15</v>
          </cell>
          <cell r="I11">
            <v>0.255</v>
          </cell>
          <cell r="K11">
            <v>8</v>
          </cell>
          <cell r="L11">
            <v>9</v>
          </cell>
          <cell r="M11">
            <v>10</v>
          </cell>
          <cell r="N11">
            <v>10</v>
          </cell>
          <cell r="O11">
            <v>11</v>
          </cell>
          <cell r="P11">
            <v>12</v>
          </cell>
          <cell r="Q11">
            <v>11</v>
          </cell>
          <cell r="R11">
            <v>11</v>
          </cell>
          <cell r="S11">
            <v>13</v>
          </cell>
          <cell r="T11">
            <v>15</v>
          </cell>
          <cell r="U11">
            <v>15</v>
          </cell>
          <cell r="V11">
            <v>15</v>
          </cell>
          <cell r="W11">
            <v>14</v>
          </cell>
          <cell r="X11">
            <v>15</v>
          </cell>
          <cell r="Y11">
            <v>16</v>
          </cell>
          <cell r="Z11">
            <v>16</v>
          </cell>
          <cell r="AA11">
            <v>16</v>
          </cell>
          <cell r="AB11">
            <v>15</v>
          </cell>
          <cell r="AC11">
            <v>14</v>
          </cell>
          <cell r="AD11">
            <v>13</v>
          </cell>
          <cell r="AE11">
            <v>13</v>
          </cell>
          <cell r="AF11">
            <v>13</v>
          </cell>
          <cell r="AG11">
            <v>15</v>
          </cell>
          <cell r="AH11">
            <v>14</v>
          </cell>
          <cell r="AI11">
            <v>14</v>
          </cell>
          <cell r="AJ11">
            <v>14</v>
          </cell>
          <cell r="AK11">
            <v>15</v>
          </cell>
          <cell r="AL11">
            <v>14</v>
          </cell>
          <cell r="AM11">
            <v>14</v>
          </cell>
          <cell r="AN11">
            <v>14</v>
          </cell>
          <cell r="AO11">
            <v>15</v>
          </cell>
          <cell r="AP11">
            <v>15</v>
          </cell>
          <cell r="AQ11">
            <v>16</v>
          </cell>
          <cell r="AR11">
            <v>15</v>
          </cell>
          <cell r="AS11">
            <v>15</v>
          </cell>
          <cell r="AT11">
            <v>15</v>
          </cell>
          <cell r="AU11">
            <v>16</v>
          </cell>
          <cell r="AV11">
            <v>15</v>
          </cell>
          <cell r="AW11">
            <v>16</v>
          </cell>
          <cell r="AX11">
            <v>15</v>
          </cell>
          <cell r="AY11">
            <v>16</v>
          </cell>
          <cell r="AZ11">
            <v>15</v>
          </cell>
          <cell r="BA11">
            <v>16</v>
          </cell>
          <cell r="BB11">
            <v>16</v>
          </cell>
          <cell r="BC11">
            <v>17</v>
          </cell>
          <cell r="BD11">
            <v>16</v>
          </cell>
          <cell r="BE11">
            <v>16</v>
          </cell>
          <cell r="BF11">
            <v>16</v>
          </cell>
          <cell r="BG11">
            <v>18</v>
          </cell>
          <cell r="BH11">
            <v>17</v>
          </cell>
          <cell r="BI11">
            <v>17</v>
          </cell>
          <cell r="BJ11">
            <v>17</v>
          </cell>
          <cell r="BK11">
            <v>18</v>
          </cell>
          <cell r="BL11">
            <v>18</v>
          </cell>
          <cell r="BM11">
            <v>18</v>
          </cell>
          <cell r="BN11">
            <v>17</v>
          </cell>
          <cell r="BO11">
            <v>19</v>
          </cell>
          <cell r="BP11">
            <v>18</v>
          </cell>
          <cell r="BQ11">
            <v>20</v>
          </cell>
          <cell r="BR11">
            <v>19</v>
          </cell>
          <cell r="BS11">
            <v>20</v>
          </cell>
          <cell r="BT11">
            <v>19</v>
          </cell>
          <cell r="BU11">
            <v>21</v>
          </cell>
          <cell r="BV11">
            <v>20</v>
          </cell>
          <cell r="BW11">
            <v>20</v>
          </cell>
          <cell r="BX11">
            <v>21</v>
          </cell>
          <cell r="CA11">
            <v>45</v>
          </cell>
          <cell r="CB11">
            <v>41.714285714285715</v>
          </cell>
          <cell r="CC11">
            <v>49.571428571428569</v>
          </cell>
          <cell r="CD11">
            <v>62.714285714285715</v>
          </cell>
          <cell r="CE11">
            <v>72</v>
          </cell>
          <cell r="CF11">
            <v>54</v>
          </cell>
          <cell r="CG11">
            <v>63</v>
          </cell>
          <cell r="CH11">
            <v>61</v>
          </cell>
          <cell r="CI11">
            <v>67</v>
          </cell>
          <cell r="CJ11">
            <v>66</v>
          </cell>
          <cell r="CK11">
            <v>69</v>
          </cell>
          <cell r="CL11">
            <v>72</v>
          </cell>
          <cell r="CM11">
            <v>74</v>
          </cell>
          <cell r="CN11">
            <v>79</v>
          </cell>
          <cell r="CO11">
            <v>82</v>
          </cell>
          <cell r="CP11">
            <v>89</v>
          </cell>
          <cell r="CQ11">
            <v>848</v>
          </cell>
        </row>
        <row r="12">
          <cell r="F12" t="str">
            <v>EPC</v>
          </cell>
          <cell r="G12">
            <v>0.3</v>
          </cell>
          <cell r="H12">
            <v>0.2</v>
          </cell>
          <cell r="I12">
            <v>0.24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1</v>
          </cell>
          <cell r="BL12">
            <v>0</v>
          </cell>
          <cell r="BM12">
            <v>0</v>
          </cell>
          <cell r="BN12">
            <v>0</v>
          </cell>
          <cell r="BO12">
            <v>1</v>
          </cell>
          <cell r="BP12">
            <v>1</v>
          </cell>
          <cell r="BQ12">
            <v>1</v>
          </cell>
          <cell r="BR12">
            <v>1</v>
          </cell>
          <cell r="BS12">
            <v>1</v>
          </cell>
          <cell r="BT12">
            <v>1</v>
          </cell>
          <cell r="BU12">
            <v>1</v>
          </cell>
          <cell r="BV12">
            <v>1</v>
          </cell>
          <cell r="BW12">
            <v>1</v>
          </cell>
          <cell r="BX12">
            <v>1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1</v>
          </cell>
          <cell r="CO12">
            <v>4</v>
          </cell>
          <cell r="CP12">
            <v>4</v>
          </cell>
          <cell r="CQ12">
            <v>9</v>
          </cell>
        </row>
        <row r="13">
          <cell r="F13" t="str">
            <v>EPC</v>
          </cell>
          <cell r="G13">
            <v>0.2</v>
          </cell>
          <cell r="H13">
            <v>0.3</v>
          </cell>
          <cell r="I13">
            <v>0.13999999999999999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1</v>
          </cell>
          <cell r="AT13">
            <v>1</v>
          </cell>
          <cell r="AU13">
            <v>1</v>
          </cell>
          <cell r="AV13">
            <v>1</v>
          </cell>
          <cell r="AW13">
            <v>1</v>
          </cell>
          <cell r="AX13">
            <v>1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1</v>
          </cell>
          <cell r="CJ13">
            <v>4</v>
          </cell>
          <cell r="CK13">
            <v>1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6</v>
          </cell>
        </row>
        <row r="14">
          <cell r="F14" t="str">
            <v>EPC</v>
          </cell>
          <cell r="G14">
            <v>0.27</v>
          </cell>
          <cell r="H14">
            <v>0.25</v>
          </cell>
          <cell r="I14">
            <v>0.20250000000000001</v>
          </cell>
          <cell r="K14">
            <v>12</v>
          </cell>
          <cell r="L14">
            <v>13</v>
          </cell>
          <cell r="M14">
            <v>17</v>
          </cell>
          <cell r="N14">
            <v>17</v>
          </cell>
          <cell r="O14">
            <v>17</v>
          </cell>
          <cell r="P14">
            <v>18</v>
          </cell>
          <cell r="Q14">
            <v>17</v>
          </cell>
          <cell r="R14">
            <v>17</v>
          </cell>
          <cell r="S14">
            <v>20</v>
          </cell>
          <cell r="T14">
            <v>22</v>
          </cell>
          <cell r="U14">
            <v>23</v>
          </cell>
          <cell r="V14">
            <v>20</v>
          </cell>
          <cell r="W14">
            <v>19</v>
          </cell>
          <cell r="X14">
            <v>18</v>
          </cell>
          <cell r="Y14">
            <v>18</v>
          </cell>
          <cell r="Z14">
            <v>17</v>
          </cell>
          <cell r="AA14">
            <v>17</v>
          </cell>
          <cell r="AB14">
            <v>15</v>
          </cell>
          <cell r="AC14">
            <v>13</v>
          </cell>
          <cell r="AD14">
            <v>11</v>
          </cell>
          <cell r="AE14">
            <v>9</v>
          </cell>
          <cell r="AF14">
            <v>10</v>
          </cell>
          <cell r="AG14">
            <v>11</v>
          </cell>
          <cell r="AH14">
            <v>10</v>
          </cell>
          <cell r="AI14">
            <v>10</v>
          </cell>
          <cell r="AJ14">
            <v>10</v>
          </cell>
          <cell r="AK14">
            <v>11</v>
          </cell>
          <cell r="AL14">
            <v>10</v>
          </cell>
          <cell r="AM14">
            <v>10</v>
          </cell>
          <cell r="AN14">
            <v>9</v>
          </cell>
          <cell r="AO14">
            <v>10</v>
          </cell>
          <cell r="AP14">
            <v>10</v>
          </cell>
          <cell r="AQ14">
            <v>10</v>
          </cell>
          <cell r="AR14">
            <v>10</v>
          </cell>
          <cell r="AS14">
            <v>10</v>
          </cell>
          <cell r="AT14">
            <v>10</v>
          </cell>
          <cell r="AU14">
            <v>11</v>
          </cell>
          <cell r="AV14">
            <v>11</v>
          </cell>
          <cell r="AW14">
            <v>11</v>
          </cell>
          <cell r="AX14">
            <v>11</v>
          </cell>
          <cell r="AY14">
            <v>12</v>
          </cell>
          <cell r="AZ14">
            <v>11</v>
          </cell>
          <cell r="BA14">
            <v>12</v>
          </cell>
          <cell r="BB14">
            <v>11</v>
          </cell>
          <cell r="BC14">
            <v>12</v>
          </cell>
          <cell r="BD14">
            <v>12</v>
          </cell>
          <cell r="BE14">
            <v>12</v>
          </cell>
          <cell r="BF14">
            <v>12</v>
          </cell>
          <cell r="BG14">
            <v>13</v>
          </cell>
          <cell r="BH14">
            <v>12</v>
          </cell>
          <cell r="BI14">
            <v>12</v>
          </cell>
          <cell r="BJ14">
            <v>12</v>
          </cell>
          <cell r="BK14">
            <v>13</v>
          </cell>
          <cell r="BL14">
            <v>13</v>
          </cell>
          <cell r="BM14">
            <v>13</v>
          </cell>
          <cell r="BN14">
            <v>12</v>
          </cell>
          <cell r="BO14">
            <v>14</v>
          </cell>
          <cell r="BP14">
            <v>13</v>
          </cell>
          <cell r="BQ14">
            <v>14</v>
          </cell>
          <cell r="BR14">
            <v>14</v>
          </cell>
          <cell r="BS14">
            <v>14</v>
          </cell>
          <cell r="BT14">
            <v>14</v>
          </cell>
          <cell r="BU14">
            <v>15</v>
          </cell>
          <cell r="BV14">
            <v>15</v>
          </cell>
          <cell r="BW14">
            <v>15</v>
          </cell>
          <cell r="BX14">
            <v>15</v>
          </cell>
          <cell r="CA14">
            <v>46</v>
          </cell>
          <cell r="CB14">
            <v>66.285714285714292</v>
          </cell>
          <cell r="CC14">
            <v>76</v>
          </cell>
          <cell r="CD14">
            <v>89.714285714285722</v>
          </cell>
          <cell r="CE14">
            <v>79</v>
          </cell>
          <cell r="CF14">
            <v>45</v>
          </cell>
          <cell r="CG14">
            <v>45</v>
          </cell>
          <cell r="CH14">
            <v>43</v>
          </cell>
          <cell r="CI14">
            <v>44</v>
          </cell>
          <cell r="CJ14">
            <v>46</v>
          </cell>
          <cell r="CK14">
            <v>51</v>
          </cell>
          <cell r="CL14">
            <v>53</v>
          </cell>
          <cell r="CM14">
            <v>53</v>
          </cell>
          <cell r="CN14">
            <v>57</v>
          </cell>
          <cell r="CO14">
            <v>59</v>
          </cell>
          <cell r="CP14">
            <v>65</v>
          </cell>
          <cell r="CQ14">
            <v>640</v>
          </cell>
        </row>
        <row r="15">
          <cell r="F15" t="str">
            <v>EPC</v>
          </cell>
          <cell r="G15">
            <v>0.2</v>
          </cell>
          <cell r="H15">
            <v>0.3</v>
          </cell>
          <cell r="I15">
            <v>0.13999999999999999</v>
          </cell>
          <cell r="K15">
            <v>2</v>
          </cell>
          <cell r="L15">
            <v>2</v>
          </cell>
          <cell r="M15">
            <v>3</v>
          </cell>
          <cell r="N15">
            <v>3</v>
          </cell>
          <cell r="O15">
            <v>3</v>
          </cell>
          <cell r="P15">
            <v>3</v>
          </cell>
          <cell r="Q15">
            <v>3</v>
          </cell>
          <cell r="R15">
            <v>3</v>
          </cell>
          <cell r="S15">
            <v>3</v>
          </cell>
          <cell r="T15">
            <v>4</v>
          </cell>
          <cell r="U15">
            <v>4</v>
          </cell>
          <cell r="V15">
            <v>3</v>
          </cell>
          <cell r="W15">
            <v>3</v>
          </cell>
          <cell r="X15">
            <v>3</v>
          </cell>
          <cell r="Y15">
            <v>3</v>
          </cell>
          <cell r="Z15">
            <v>3</v>
          </cell>
          <cell r="AA15">
            <v>3</v>
          </cell>
          <cell r="AB15">
            <v>3</v>
          </cell>
          <cell r="AC15">
            <v>2</v>
          </cell>
          <cell r="AD15">
            <v>2</v>
          </cell>
          <cell r="AE15">
            <v>2</v>
          </cell>
          <cell r="AF15">
            <v>2</v>
          </cell>
          <cell r="AG15">
            <v>2</v>
          </cell>
          <cell r="AH15">
            <v>2</v>
          </cell>
          <cell r="AI15">
            <v>2</v>
          </cell>
          <cell r="AJ15">
            <v>2</v>
          </cell>
          <cell r="AK15">
            <v>2</v>
          </cell>
          <cell r="AL15">
            <v>2</v>
          </cell>
          <cell r="AM15">
            <v>2</v>
          </cell>
          <cell r="AN15">
            <v>2</v>
          </cell>
          <cell r="AO15">
            <v>2</v>
          </cell>
          <cell r="AP15">
            <v>2</v>
          </cell>
          <cell r="AQ15">
            <v>2</v>
          </cell>
          <cell r="AR15">
            <v>2</v>
          </cell>
          <cell r="AS15">
            <v>2</v>
          </cell>
          <cell r="AT15">
            <v>2</v>
          </cell>
          <cell r="AU15">
            <v>3</v>
          </cell>
          <cell r="AV15">
            <v>2</v>
          </cell>
          <cell r="AW15">
            <v>3</v>
          </cell>
          <cell r="AX15">
            <v>2</v>
          </cell>
          <cell r="AY15">
            <v>3</v>
          </cell>
          <cell r="AZ15">
            <v>3</v>
          </cell>
          <cell r="BA15">
            <v>3</v>
          </cell>
          <cell r="BB15">
            <v>3</v>
          </cell>
          <cell r="BC15">
            <v>3</v>
          </cell>
          <cell r="BD15">
            <v>3</v>
          </cell>
          <cell r="BE15">
            <v>3</v>
          </cell>
          <cell r="BF15">
            <v>3</v>
          </cell>
          <cell r="BG15">
            <v>3</v>
          </cell>
          <cell r="BH15">
            <v>3</v>
          </cell>
          <cell r="BI15">
            <v>3</v>
          </cell>
          <cell r="BJ15">
            <v>3</v>
          </cell>
          <cell r="BK15">
            <v>3</v>
          </cell>
          <cell r="BL15">
            <v>3</v>
          </cell>
          <cell r="BM15">
            <v>3</v>
          </cell>
          <cell r="BN15">
            <v>3</v>
          </cell>
          <cell r="BO15">
            <v>3</v>
          </cell>
          <cell r="BP15">
            <v>3</v>
          </cell>
          <cell r="BQ15">
            <v>3</v>
          </cell>
          <cell r="BR15">
            <v>3</v>
          </cell>
          <cell r="BS15">
            <v>3</v>
          </cell>
          <cell r="BT15">
            <v>3</v>
          </cell>
          <cell r="BU15">
            <v>3</v>
          </cell>
          <cell r="BV15">
            <v>3</v>
          </cell>
          <cell r="BW15">
            <v>3</v>
          </cell>
          <cell r="BX15">
            <v>3</v>
          </cell>
          <cell r="CA15">
            <v>7</v>
          </cell>
          <cell r="CB15">
            <v>11.285714285714285</v>
          </cell>
          <cell r="CC15">
            <v>12.857142857142858</v>
          </cell>
          <cell r="CD15">
            <v>14.857142857142858</v>
          </cell>
          <cell r="CE15">
            <v>14</v>
          </cell>
          <cell r="CF15">
            <v>8</v>
          </cell>
          <cell r="CG15">
            <v>9</v>
          </cell>
          <cell r="CH15">
            <v>9</v>
          </cell>
          <cell r="CI15">
            <v>9</v>
          </cell>
          <cell r="CJ15">
            <v>11</v>
          </cell>
          <cell r="CK15">
            <v>12</v>
          </cell>
          <cell r="CL15">
            <v>13</v>
          </cell>
          <cell r="CM15">
            <v>13</v>
          </cell>
          <cell r="CN15">
            <v>13</v>
          </cell>
          <cell r="CO15">
            <v>13</v>
          </cell>
          <cell r="CP15">
            <v>13</v>
          </cell>
          <cell r="CQ15">
            <v>137</v>
          </cell>
        </row>
        <row r="16">
          <cell r="F16" t="str">
            <v>EPC</v>
          </cell>
          <cell r="G16">
            <v>0.2</v>
          </cell>
          <cell r="H16">
            <v>0.3</v>
          </cell>
          <cell r="I16">
            <v>0.13999999999999999</v>
          </cell>
          <cell r="K16">
            <v>7</v>
          </cell>
          <cell r="L16">
            <v>7</v>
          </cell>
          <cell r="M16">
            <v>7</v>
          </cell>
          <cell r="N16">
            <v>7</v>
          </cell>
          <cell r="O16">
            <v>8</v>
          </cell>
          <cell r="P16">
            <v>9</v>
          </cell>
          <cell r="Q16">
            <v>9</v>
          </cell>
          <cell r="R16">
            <v>8</v>
          </cell>
          <cell r="S16">
            <v>9</v>
          </cell>
          <cell r="T16">
            <v>11</v>
          </cell>
          <cell r="U16">
            <v>11</v>
          </cell>
          <cell r="V16">
            <v>10</v>
          </cell>
          <cell r="W16">
            <v>10</v>
          </cell>
          <cell r="X16">
            <v>9</v>
          </cell>
          <cell r="Y16">
            <v>10</v>
          </cell>
          <cell r="Z16">
            <v>10</v>
          </cell>
          <cell r="AA16">
            <v>10</v>
          </cell>
          <cell r="AB16">
            <v>9</v>
          </cell>
          <cell r="AC16">
            <v>9</v>
          </cell>
          <cell r="AD16">
            <v>9</v>
          </cell>
          <cell r="AE16">
            <v>8</v>
          </cell>
          <cell r="AF16">
            <v>9</v>
          </cell>
          <cell r="AG16">
            <v>10</v>
          </cell>
          <cell r="AH16">
            <v>10</v>
          </cell>
          <cell r="AI16">
            <v>10</v>
          </cell>
          <cell r="AJ16">
            <v>10</v>
          </cell>
          <cell r="AK16">
            <v>11</v>
          </cell>
          <cell r="AL16">
            <v>10</v>
          </cell>
          <cell r="AM16">
            <v>11</v>
          </cell>
          <cell r="AN16">
            <v>10</v>
          </cell>
          <cell r="AO16">
            <v>11</v>
          </cell>
          <cell r="AP16">
            <v>11</v>
          </cell>
          <cell r="AQ16">
            <v>11</v>
          </cell>
          <cell r="AR16">
            <v>11</v>
          </cell>
          <cell r="AS16">
            <v>11</v>
          </cell>
          <cell r="AT16">
            <v>10</v>
          </cell>
          <cell r="AU16">
            <v>11</v>
          </cell>
          <cell r="AV16">
            <v>11</v>
          </cell>
          <cell r="AW16">
            <v>11</v>
          </cell>
          <cell r="AX16">
            <v>10</v>
          </cell>
          <cell r="AY16">
            <v>11</v>
          </cell>
          <cell r="AZ16">
            <v>10</v>
          </cell>
          <cell r="BA16">
            <v>11</v>
          </cell>
          <cell r="BB16">
            <v>11</v>
          </cell>
          <cell r="BC16">
            <v>11</v>
          </cell>
          <cell r="BD16">
            <v>11</v>
          </cell>
          <cell r="BE16">
            <v>11</v>
          </cell>
          <cell r="BF16">
            <v>11</v>
          </cell>
          <cell r="BG16">
            <v>12</v>
          </cell>
          <cell r="BH16">
            <v>12</v>
          </cell>
          <cell r="BI16">
            <v>12</v>
          </cell>
          <cell r="BJ16">
            <v>12</v>
          </cell>
          <cell r="BK16">
            <v>13</v>
          </cell>
          <cell r="BL16">
            <v>13</v>
          </cell>
          <cell r="BM16">
            <v>14</v>
          </cell>
          <cell r="BN16">
            <v>13</v>
          </cell>
          <cell r="BO16">
            <v>15</v>
          </cell>
          <cell r="BP16">
            <v>14</v>
          </cell>
          <cell r="BQ16">
            <v>15</v>
          </cell>
          <cell r="BR16">
            <v>15</v>
          </cell>
          <cell r="BS16">
            <v>15</v>
          </cell>
          <cell r="BT16">
            <v>14</v>
          </cell>
          <cell r="BU16">
            <v>15</v>
          </cell>
          <cell r="BV16">
            <v>15</v>
          </cell>
          <cell r="BW16">
            <v>15</v>
          </cell>
          <cell r="BX16">
            <v>15</v>
          </cell>
          <cell r="CA16">
            <v>21</v>
          </cell>
          <cell r="CB16">
            <v>31.428571428571427</v>
          </cell>
          <cell r="CC16">
            <v>37</v>
          </cell>
          <cell r="CD16">
            <v>44.571428571428569</v>
          </cell>
          <cell r="CE16">
            <v>44</v>
          </cell>
          <cell r="CF16">
            <v>35</v>
          </cell>
          <cell r="CG16">
            <v>44</v>
          </cell>
          <cell r="CH16">
            <v>45</v>
          </cell>
          <cell r="CI16">
            <v>49</v>
          </cell>
          <cell r="CJ16">
            <v>46</v>
          </cell>
          <cell r="CK16">
            <v>47</v>
          </cell>
          <cell r="CL16">
            <v>49</v>
          </cell>
          <cell r="CM16">
            <v>51</v>
          </cell>
          <cell r="CN16">
            <v>60</v>
          </cell>
          <cell r="CO16">
            <v>63</v>
          </cell>
          <cell r="CP16">
            <v>65</v>
          </cell>
          <cell r="CQ16">
            <v>598</v>
          </cell>
        </row>
        <row r="17">
          <cell r="F17" t="str">
            <v>EPC</v>
          </cell>
          <cell r="G17">
            <v>0.3</v>
          </cell>
          <cell r="H17">
            <v>0.15</v>
          </cell>
          <cell r="I17">
            <v>0.255</v>
          </cell>
          <cell r="K17">
            <v>6</v>
          </cell>
          <cell r="L17">
            <v>7</v>
          </cell>
          <cell r="M17">
            <v>8</v>
          </cell>
          <cell r="N17">
            <v>8</v>
          </cell>
          <cell r="O17">
            <v>9</v>
          </cell>
          <cell r="P17">
            <v>9</v>
          </cell>
          <cell r="Q17">
            <v>9</v>
          </cell>
          <cell r="R17">
            <v>9</v>
          </cell>
          <cell r="S17">
            <v>10</v>
          </cell>
          <cell r="T17">
            <v>12</v>
          </cell>
          <cell r="U17">
            <v>12</v>
          </cell>
          <cell r="V17">
            <v>11</v>
          </cell>
          <cell r="W17">
            <v>10</v>
          </cell>
          <cell r="X17">
            <v>9</v>
          </cell>
          <cell r="Y17">
            <v>11</v>
          </cell>
          <cell r="Z17">
            <v>11</v>
          </cell>
          <cell r="AA17">
            <v>12</v>
          </cell>
          <cell r="AB17">
            <v>12</v>
          </cell>
          <cell r="AC17">
            <v>13</v>
          </cell>
          <cell r="AD17">
            <v>14</v>
          </cell>
          <cell r="AE17">
            <v>14</v>
          </cell>
          <cell r="AF17">
            <v>15</v>
          </cell>
          <cell r="AG17">
            <v>17</v>
          </cell>
          <cell r="AH17">
            <v>16</v>
          </cell>
          <cell r="AI17">
            <v>17</v>
          </cell>
          <cell r="AJ17">
            <v>16</v>
          </cell>
          <cell r="AK17">
            <v>18</v>
          </cell>
          <cell r="AL17">
            <v>18</v>
          </cell>
          <cell r="AM17">
            <v>18</v>
          </cell>
          <cell r="AN17">
            <v>18</v>
          </cell>
          <cell r="AO17">
            <v>20</v>
          </cell>
          <cell r="AP17">
            <v>19</v>
          </cell>
          <cell r="AQ17">
            <v>19</v>
          </cell>
          <cell r="AR17">
            <v>18</v>
          </cell>
          <cell r="AS17">
            <v>19</v>
          </cell>
          <cell r="AT17">
            <v>18</v>
          </cell>
          <cell r="AU17">
            <v>19</v>
          </cell>
          <cell r="AV17">
            <v>18</v>
          </cell>
          <cell r="AW17">
            <v>18</v>
          </cell>
          <cell r="AX17">
            <v>17</v>
          </cell>
          <cell r="AY17">
            <v>18</v>
          </cell>
          <cell r="AZ17">
            <v>17</v>
          </cell>
          <cell r="BA17">
            <v>18</v>
          </cell>
          <cell r="BB17">
            <v>18</v>
          </cell>
          <cell r="BC17">
            <v>19</v>
          </cell>
          <cell r="BD17">
            <v>18</v>
          </cell>
          <cell r="BE17">
            <v>19</v>
          </cell>
          <cell r="BF17">
            <v>19</v>
          </cell>
          <cell r="BG17">
            <v>21</v>
          </cell>
          <cell r="BH17">
            <v>20</v>
          </cell>
          <cell r="BI17">
            <v>20</v>
          </cell>
          <cell r="BJ17">
            <v>20</v>
          </cell>
          <cell r="BK17">
            <v>22</v>
          </cell>
          <cell r="BL17">
            <v>22</v>
          </cell>
          <cell r="BM17">
            <v>22</v>
          </cell>
          <cell r="BN17">
            <v>22</v>
          </cell>
          <cell r="BO17">
            <v>24</v>
          </cell>
          <cell r="BP17">
            <v>23</v>
          </cell>
          <cell r="BQ17">
            <v>25</v>
          </cell>
          <cell r="BR17">
            <v>24</v>
          </cell>
          <cell r="BS17">
            <v>25</v>
          </cell>
          <cell r="BT17">
            <v>24</v>
          </cell>
          <cell r="BU17">
            <v>26</v>
          </cell>
          <cell r="BV17">
            <v>25</v>
          </cell>
          <cell r="BW17">
            <v>25</v>
          </cell>
          <cell r="BX17">
            <v>25</v>
          </cell>
          <cell r="CA17">
            <v>28</v>
          </cell>
          <cell r="CB17">
            <v>32.857142857142854</v>
          </cell>
          <cell r="CC17">
            <v>39.285714285714285</v>
          </cell>
          <cell r="CD17">
            <v>47.857142857142861</v>
          </cell>
          <cell r="CE17">
            <v>50</v>
          </cell>
          <cell r="CF17">
            <v>55</v>
          </cell>
          <cell r="CG17">
            <v>72</v>
          </cell>
          <cell r="CH17">
            <v>78</v>
          </cell>
          <cell r="CI17">
            <v>84</v>
          </cell>
          <cell r="CJ17">
            <v>78</v>
          </cell>
          <cell r="CK17">
            <v>78</v>
          </cell>
          <cell r="CL17">
            <v>83</v>
          </cell>
          <cell r="CM17">
            <v>87</v>
          </cell>
          <cell r="CN17">
            <v>99</v>
          </cell>
          <cell r="CO17">
            <v>104</v>
          </cell>
          <cell r="CP17">
            <v>111</v>
          </cell>
          <cell r="CQ17">
            <v>979</v>
          </cell>
        </row>
        <row r="18">
          <cell r="F18" t="str">
            <v>EPC</v>
          </cell>
          <cell r="G18">
            <v>0.25</v>
          </cell>
          <cell r="H18">
            <v>0.3</v>
          </cell>
          <cell r="I18">
            <v>0.17499999999999999</v>
          </cell>
          <cell r="K18">
            <v>3</v>
          </cell>
          <cell r="L18">
            <v>4</v>
          </cell>
          <cell r="M18">
            <v>4</v>
          </cell>
          <cell r="N18">
            <v>4</v>
          </cell>
          <cell r="O18">
            <v>4</v>
          </cell>
          <cell r="P18">
            <v>5</v>
          </cell>
          <cell r="Q18">
            <v>5</v>
          </cell>
          <cell r="R18">
            <v>4</v>
          </cell>
          <cell r="S18">
            <v>5</v>
          </cell>
          <cell r="T18">
            <v>6</v>
          </cell>
          <cell r="U18">
            <v>6</v>
          </cell>
          <cell r="V18">
            <v>6</v>
          </cell>
          <cell r="W18">
            <v>5</v>
          </cell>
          <cell r="X18">
            <v>6</v>
          </cell>
          <cell r="Y18">
            <v>6</v>
          </cell>
          <cell r="Z18">
            <v>7</v>
          </cell>
          <cell r="AA18">
            <v>7</v>
          </cell>
          <cell r="AB18">
            <v>6</v>
          </cell>
          <cell r="AC18">
            <v>6</v>
          </cell>
          <cell r="AD18">
            <v>6</v>
          </cell>
          <cell r="AE18">
            <v>6</v>
          </cell>
          <cell r="AF18">
            <v>6</v>
          </cell>
          <cell r="AG18">
            <v>7</v>
          </cell>
          <cell r="AH18">
            <v>7</v>
          </cell>
          <cell r="AI18">
            <v>7</v>
          </cell>
          <cell r="AJ18">
            <v>7</v>
          </cell>
          <cell r="AK18">
            <v>7</v>
          </cell>
          <cell r="AL18">
            <v>7</v>
          </cell>
          <cell r="AM18">
            <v>7</v>
          </cell>
          <cell r="AN18">
            <v>7</v>
          </cell>
          <cell r="AO18">
            <v>7</v>
          </cell>
          <cell r="AP18">
            <v>7</v>
          </cell>
          <cell r="AQ18">
            <v>7</v>
          </cell>
          <cell r="AR18">
            <v>7</v>
          </cell>
          <cell r="AS18">
            <v>7</v>
          </cell>
          <cell r="AT18">
            <v>7</v>
          </cell>
          <cell r="AU18">
            <v>7</v>
          </cell>
          <cell r="AV18">
            <v>7</v>
          </cell>
          <cell r="AW18">
            <v>7</v>
          </cell>
          <cell r="AX18">
            <v>7</v>
          </cell>
          <cell r="AY18">
            <v>7</v>
          </cell>
          <cell r="AZ18">
            <v>7</v>
          </cell>
          <cell r="BA18">
            <v>8</v>
          </cell>
          <cell r="BB18">
            <v>8</v>
          </cell>
          <cell r="BC18">
            <v>8</v>
          </cell>
          <cell r="BD18">
            <v>8</v>
          </cell>
          <cell r="BE18">
            <v>8</v>
          </cell>
          <cell r="BF18">
            <v>8</v>
          </cell>
          <cell r="BG18">
            <v>9</v>
          </cell>
          <cell r="BH18">
            <v>8</v>
          </cell>
          <cell r="BI18">
            <v>8</v>
          </cell>
          <cell r="BJ18">
            <v>8</v>
          </cell>
          <cell r="BK18">
            <v>9</v>
          </cell>
          <cell r="BL18">
            <v>9</v>
          </cell>
          <cell r="BM18">
            <v>9</v>
          </cell>
          <cell r="BN18">
            <v>9</v>
          </cell>
          <cell r="BO18">
            <v>10</v>
          </cell>
          <cell r="BP18">
            <v>9</v>
          </cell>
          <cell r="BQ18">
            <v>10</v>
          </cell>
          <cell r="BR18">
            <v>10</v>
          </cell>
          <cell r="BS18">
            <v>10</v>
          </cell>
          <cell r="BT18">
            <v>10</v>
          </cell>
          <cell r="BU18">
            <v>10</v>
          </cell>
          <cell r="BV18">
            <v>10</v>
          </cell>
          <cell r="BW18">
            <v>10</v>
          </cell>
          <cell r="BX18">
            <v>10</v>
          </cell>
          <cell r="CA18">
            <v>11</v>
          </cell>
          <cell r="CB18">
            <v>16.714285714285715</v>
          </cell>
          <cell r="CC18">
            <v>19.857142857142858</v>
          </cell>
          <cell r="CD18">
            <v>24.428571428571431</v>
          </cell>
          <cell r="CE18">
            <v>29</v>
          </cell>
          <cell r="CF18">
            <v>24</v>
          </cell>
          <cell r="CG18">
            <v>31</v>
          </cell>
          <cell r="CH18">
            <v>30</v>
          </cell>
          <cell r="CI18">
            <v>31</v>
          </cell>
          <cell r="CJ18">
            <v>30</v>
          </cell>
          <cell r="CK18">
            <v>32</v>
          </cell>
          <cell r="CL18">
            <v>35</v>
          </cell>
          <cell r="CM18">
            <v>35</v>
          </cell>
          <cell r="CN18">
            <v>40</v>
          </cell>
          <cell r="CO18">
            <v>42</v>
          </cell>
          <cell r="CP18">
            <v>44</v>
          </cell>
          <cell r="CQ18">
            <v>403</v>
          </cell>
        </row>
        <row r="19">
          <cell r="F19" t="str">
            <v>EPC</v>
          </cell>
          <cell r="G19">
            <v>0.25</v>
          </cell>
          <cell r="H19">
            <v>0.35</v>
          </cell>
          <cell r="I19">
            <v>0.16250000000000001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1</v>
          </cell>
          <cell r="AD19">
            <v>1</v>
          </cell>
          <cell r="AE19">
            <v>1</v>
          </cell>
          <cell r="AF19">
            <v>1</v>
          </cell>
          <cell r="AG19">
            <v>1</v>
          </cell>
          <cell r="AH19">
            <v>1</v>
          </cell>
          <cell r="AI19">
            <v>1</v>
          </cell>
          <cell r="AJ19">
            <v>1</v>
          </cell>
          <cell r="AK19">
            <v>1</v>
          </cell>
          <cell r="AL19">
            <v>1</v>
          </cell>
          <cell r="AM19">
            <v>1</v>
          </cell>
          <cell r="AN19">
            <v>1</v>
          </cell>
          <cell r="AO19">
            <v>1</v>
          </cell>
          <cell r="AP19">
            <v>1</v>
          </cell>
          <cell r="AQ19">
            <v>1</v>
          </cell>
          <cell r="AR19">
            <v>1</v>
          </cell>
          <cell r="AS19">
            <v>1</v>
          </cell>
          <cell r="AT19">
            <v>1</v>
          </cell>
          <cell r="AU19">
            <v>1</v>
          </cell>
          <cell r="AV19">
            <v>1</v>
          </cell>
          <cell r="AW19">
            <v>1</v>
          </cell>
          <cell r="AX19">
            <v>1</v>
          </cell>
          <cell r="AY19">
            <v>1</v>
          </cell>
          <cell r="AZ19">
            <v>1</v>
          </cell>
          <cell r="BA19">
            <v>1</v>
          </cell>
          <cell r="BB19">
            <v>1</v>
          </cell>
          <cell r="BC19">
            <v>1</v>
          </cell>
          <cell r="BD19">
            <v>1</v>
          </cell>
          <cell r="BE19">
            <v>1</v>
          </cell>
          <cell r="BF19">
            <v>1</v>
          </cell>
          <cell r="BG19">
            <v>1</v>
          </cell>
          <cell r="BH19">
            <v>1</v>
          </cell>
          <cell r="BI19">
            <v>1</v>
          </cell>
          <cell r="BJ19">
            <v>1</v>
          </cell>
          <cell r="BK19">
            <v>1</v>
          </cell>
          <cell r="BL19">
            <v>1</v>
          </cell>
          <cell r="BM19">
            <v>1</v>
          </cell>
          <cell r="BN19">
            <v>1</v>
          </cell>
          <cell r="BO19">
            <v>1</v>
          </cell>
          <cell r="BP19">
            <v>1</v>
          </cell>
          <cell r="BQ19">
            <v>1</v>
          </cell>
          <cell r="BR19">
            <v>1</v>
          </cell>
          <cell r="BS19">
            <v>1</v>
          </cell>
          <cell r="BT19">
            <v>1</v>
          </cell>
          <cell r="BU19">
            <v>1</v>
          </cell>
          <cell r="BV19">
            <v>1</v>
          </cell>
          <cell r="BW19">
            <v>1</v>
          </cell>
          <cell r="BX19">
            <v>1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4</v>
          </cell>
          <cell r="CG19">
            <v>4</v>
          </cell>
          <cell r="CH19">
            <v>4</v>
          </cell>
          <cell r="CI19">
            <v>4</v>
          </cell>
          <cell r="CJ19">
            <v>4</v>
          </cell>
          <cell r="CK19">
            <v>4</v>
          </cell>
          <cell r="CL19">
            <v>4</v>
          </cell>
          <cell r="CM19">
            <v>4</v>
          </cell>
          <cell r="CN19">
            <v>4</v>
          </cell>
          <cell r="CO19">
            <v>4</v>
          </cell>
          <cell r="CP19">
            <v>4</v>
          </cell>
          <cell r="CQ19">
            <v>44</v>
          </cell>
        </row>
        <row r="20">
          <cell r="F20" t="str">
            <v>EPC</v>
          </cell>
          <cell r="G20">
            <v>0.25</v>
          </cell>
          <cell r="H20">
            <v>0.25</v>
          </cell>
          <cell r="I20">
            <v>0.1875</v>
          </cell>
          <cell r="K20">
            <v>5</v>
          </cell>
          <cell r="L20">
            <v>5</v>
          </cell>
          <cell r="M20">
            <v>5</v>
          </cell>
          <cell r="N20">
            <v>5</v>
          </cell>
          <cell r="O20">
            <v>6</v>
          </cell>
          <cell r="P20">
            <v>6</v>
          </cell>
          <cell r="Q20">
            <v>6</v>
          </cell>
          <cell r="R20">
            <v>5</v>
          </cell>
          <cell r="S20">
            <v>6</v>
          </cell>
          <cell r="T20">
            <v>8</v>
          </cell>
          <cell r="U20">
            <v>8</v>
          </cell>
          <cell r="V20">
            <v>8</v>
          </cell>
          <cell r="W20">
            <v>7</v>
          </cell>
          <cell r="X20">
            <v>6</v>
          </cell>
          <cell r="Y20">
            <v>7</v>
          </cell>
          <cell r="Z20">
            <v>7</v>
          </cell>
          <cell r="AA20">
            <v>7</v>
          </cell>
          <cell r="AB20">
            <v>7</v>
          </cell>
          <cell r="AC20">
            <v>7</v>
          </cell>
          <cell r="AD20">
            <v>6</v>
          </cell>
          <cell r="AE20">
            <v>6</v>
          </cell>
          <cell r="AF20">
            <v>6</v>
          </cell>
          <cell r="AG20">
            <v>7</v>
          </cell>
          <cell r="AH20">
            <v>7</v>
          </cell>
          <cell r="AI20">
            <v>7</v>
          </cell>
          <cell r="AJ20">
            <v>7</v>
          </cell>
          <cell r="AK20">
            <v>7</v>
          </cell>
          <cell r="AL20">
            <v>7</v>
          </cell>
          <cell r="AM20">
            <v>7</v>
          </cell>
          <cell r="AN20">
            <v>7</v>
          </cell>
          <cell r="AO20">
            <v>7</v>
          </cell>
          <cell r="AP20">
            <v>7</v>
          </cell>
          <cell r="AQ20">
            <v>7</v>
          </cell>
          <cell r="AR20">
            <v>7</v>
          </cell>
          <cell r="AS20">
            <v>7</v>
          </cell>
          <cell r="AT20">
            <v>7</v>
          </cell>
          <cell r="AU20">
            <v>7</v>
          </cell>
          <cell r="AV20">
            <v>7</v>
          </cell>
          <cell r="AW20">
            <v>7</v>
          </cell>
          <cell r="AX20">
            <v>7</v>
          </cell>
          <cell r="AY20">
            <v>7</v>
          </cell>
          <cell r="AZ20">
            <v>7</v>
          </cell>
          <cell r="BA20">
            <v>8</v>
          </cell>
          <cell r="BB20">
            <v>8</v>
          </cell>
          <cell r="BC20">
            <v>8</v>
          </cell>
          <cell r="BD20">
            <v>8</v>
          </cell>
          <cell r="BE20">
            <v>8</v>
          </cell>
          <cell r="BF20">
            <v>8</v>
          </cell>
          <cell r="BG20">
            <v>9</v>
          </cell>
          <cell r="BH20">
            <v>8</v>
          </cell>
          <cell r="BI20">
            <v>8</v>
          </cell>
          <cell r="BJ20">
            <v>8</v>
          </cell>
          <cell r="BK20">
            <v>9</v>
          </cell>
          <cell r="BL20">
            <v>9</v>
          </cell>
          <cell r="BM20">
            <v>9</v>
          </cell>
          <cell r="BN20">
            <v>9</v>
          </cell>
          <cell r="BO20">
            <v>9</v>
          </cell>
          <cell r="BP20">
            <v>9</v>
          </cell>
          <cell r="BQ20">
            <v>10</v>
          </cell>
          <cell r="BR20">
            <v>10</v>
          </cell>
          <cell r="BS20">
            <v>10</v>
          </cell>
          <cell r="BT20">
            <v>9</v>
          </cell>
          <cell r="BU20">
            <v>10</v>
          </cell>
          <cell r="BV20">
            <v>10</v>
          </cell>
          <cell r="BW20">
            <v>10</v>
          </cell>
          <cell r="BX20">
            <v>10</v>
          </cell>
          <cell r="CA20">
            <v>21</v>
          </cell>
          <cell r="CB20">
            <v>22.571428571428569</v>
          </cell>
          <cell r="CC20">
            <v>24.714285714285715</v>
          </cell>
          <cell r="CD20">
            <v>32.714285714285715</v>
          </cell>
          <cell r="CE20">
            <v>31</v>
          </cell>
          <cell r="CF20">
            <v>25</v>
          </cell>
          <cell r="CG20">
            <v>31</v>
          </cell>
          <cell r="CH20">
            <v>30</v>
          </cell>
          <cell r="CI20">
            <v>31</v>
          </cell>
          <cell r="CJ20">
            <v>30</v>
          </cell>
          <cell r="CK20">
            <v>32</v>
          </cell>
          <cell r="CL20">
            <v>35</v>
          </cell>
          <cell r="CM20">
            <v>35</v>
          </cell>
          <cell r="CN20">
            <v>40</v>
          </cell>
          <cell r="CO20">
            <v>41</v>
          </cell>
          <cell r="CP20">
            <v>43</v>
          </cell>
          <cell r="CQ20">
            <v>404</v>
          </cell>
        </row>
        <row r="21">
          <cell r="F21" t="str">
            <v>EPC</v>
          </cell>
          <cell r="G21">
            <v>0.3</v>
          </cell>
          <cell r="H21">
            <v>0.4</v>
          </cell>
          <cell r="I21">
            <v>0.18</v>
          </cell>
          <cell r="K21">
            <v>6</v>
          </cell>
          <cell r="L21">
            <v>6</v>
          </cell>
          <cell r="M21">
            <v>7</v>
          </cell>
          <cell r="N21">
            <v>7</v>
          </cell>
          <cell r="O21">
            <v>8</v>
          </cell>
          <cell r="P21">
            <v>8</v>
          </cell>
          <cell r="Q21">
            <v>8</v>
          </cell>
          <cell r="R21">
            <v>7</v>
          </cell>
          <cell r="S21">
            <v>8</v>
          </cell>
          <cell r="T21">
            <v>10</v>
          </cell>
          <cell r="U21">
            <v>10</v>
          </cell>
          <cell r="V21">
            <v>9</v>
          </cell>
          <cell r="W21">
            <v>9</v>
          </cell>
          <cell r="X21">
            <v>10</v>
          </cell>
          <cell r="Y21">
            <v>12</v>
          </cell>
          <cell r="Z21">
            <v>13</v>
          </cell>
          <cell r="AA21">
            <v>13</v>
          </cell>
          <cell r="AB21">
            <v>13</v>
          </cell>
          <cell r="AC21">
            <v>14</v>
          </cell>
          <cell r="AD21">
            <v>14</v>
          </cell>
          <cell r="AE21">
            <v>14</v>
          </cell>
          <cell r="AF21">
            <v>15</v>
          </cell>
          <cell r="AG21">
            <v>17</v>
          </cell>
          <cell r="AH21">
            <v>16</v>
          </cell>
          <cell r="AI21">
            <v>16</v>
          </cell>
          <cell r="AJ21">
            <v>16</v>
          </cell>
          <cell r="AK21">
            <v>18</v>
          </cell>
          <cell r="AL21">
            <v>17</v>
          </cell>
          <cell r="AM21">
            <v>18</v>
          </cell>
          <cell r="AN21">
            <v>17</v>
          </cell>
          <cell r="AO21">
            <v>19</v>
          </cell>
          <cell r="AP21">
            <v>18</v>
          </cell>
          <cell r="AQ21">
            <v>18</v>
          </cell>
          <cell r="AR21">
            <v>17</v>
          </cell>
          <cell r="AS21">
            <v>18</v>
          </cell>
          <cell r="AT21">
            <v>17</v>
          </cell>
          <cell r="AU21">
            <v>18</v>
          </cell>
          <cell r="AV21">
            <v>18</v>
          </cell>
          <cell r="AW21">
            <v>18</v>
          </cell>
          <cell r="AX21">
            <v>17</v>
          </cell>
          <cell r="AY21">
            <v>18</v>
          </cell>
          <cell r="AZ21">
            <v>17</v>
          </cell>
          <cell r="BA21">
            <v>18</v>
          </cell>
          <cell r="BB21">
            <v>18</v>
          </cell>
          <cell r="BC21">
            <v>19</v>
          </cell>
          <cell r="BD21">
            <v>18</v>
          </cell>
          <cell r="BE21">
            <v>19</v>
          </cell>
          <cell r="BF21">
            <v>19</v>
          </cell>
          <cell r="BG21">
            <v>20</v>
          </cell>
          <cell r="BH21">
            <v>20</v>
          </cell>
          <cell r="BI21">
            <v>20</v>
          </cell>
          <cell r="BJ21">
            <v>20</v>
          </cell>
          <cell r="BK21">
            <v>22</v>
          </cell>
          <cell r="BL21">
            <v>22</v>
          </cell>
          <cell r="BM21">
            <v>22</v>
          </cell>
          <cell r="BN21">
            <v>22</v>
          </cell>
          <cell r="BO21">
            <v>24</v>
          </cell>
          <cell r="BP21">
            <v>23</v>
          </cell>
          <cell r="BQ21">
            <v>25</v>
          </cell>
          <cell r="BR21">
            <v>24</v>
          </cell>
          <cell r="BS21">
            <v>25</v>
          </cell>
          <cell r="BT21">
            <v>24</v>
          </cell>
          <cell r="BU21">
            <v>25</v>
          </cell>
          <cell r="BV21">
            <v>25</v>
          </cell>
          <cell r="BW21">
            <v>24</v>
          </cell>
          <cell r="BX21">
            <v>25</v>
          </cell>
          <cell r="CA21">
            <v>25</v>
          </cell>
          <cell r="CB21">
            <v>29.428571428571427</v>
          </cell>
          <cell r="CC21">
            <v>33.285714285714285</v>
          </cell>
          <cell r="CD21">
            <v>40.285714285714285</v>
          </cell>
          <cell r="CE21">
            <v>55</v>
          </cell>
          <cell r="CF21">
            <v>56</v>
          </cell>
          <cell r="CG21">
            <v>71</v>
          </cell>
          <cell r="CH21">
            <v>75</v>
          </cell>
          <cell r="CI21">
            <v>79</v>
          </cell>
          <cell r="CJ21">
            <v>76</v>
          </cell>
          <cell r="CK21">
            <v>78</v>
          </cell>
          <cell r="CL21">
            <v>83</v>
          </cell>
          <cell r="CM21">
            <v>86</v>
          </cell>
          <cell r="CN21">
            <v>99</v>
          </cell>
          <cell r="CO21">
            <v>104</v>
          </cell>
          <cell r="CP21">
            <v>109</v>
          </cell>
          <cell r="CQ21">
            <v>971</v>
          </cell>
        </row>
        <row r="22">
          <cell r="F22" t="str">
            <v>EPC</v>
          </cell>
          <cell r="G22">
            <v>0.3</v>
          </cell>
          <cell r="H22">
            <v>0.35</v>
          </cell>
          <cell r="I22">
            <v>0.19500000000000001</v>
          </cell>
          <cell r="K22">
            <v>0</v>
          </cell>
          <cell r="L22">
            <v>0</v>
          </cell>
          <cell r="M22">
            <v>1</v>
          </cell>
          <cell r="N22">
            <v>1</v>
          </cell>
          <cell r="O22">
            <v>1</v>
          </cell>
          <cell r="P22">
            <v>1</v>
          </cell>
          <cell r="Q22">
            <v>1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1</v>
          </cell>
          <cell r="Z22">
            <v>1</v>
          </cell>
          <cell r="AA22">
            <v>1</v>
          </cell>
          <cell r="AB22">
            <v>1</v>
          </cell>
          <cell r="AC22">
            <v>1</v>
          </cell>
          <cell r="AD22">
            <v>2</v>
          </cell>
          <cell r="AE22">
            <v>2</v>
          </cell>
          <cell r="AF22">
            <v>2</v>
          </cell>
          <cell r="AG22">
            <v>2</v>
          </cell>
          <cell r="AH22">
            <v>2</v>
          </cell>
          <cell r="AI22">
            <v>2</v>
          </cell>
          <cell r="AJ22">
            <v>2</v>
          </cell>
          <cell r="AK22">
            <v>2</v>
          </cell>
          <cell r="AL22">
            <v>2</v>
          </cell>
          <cell r="AM22">
            <v>2</v>
          </cell>
          <cell r="AN22">
            <v>2</v>
          </cell>
          <cell r="AO22">
            <v>2</v>
          </cell>
          <cell r="AP22">
            <v>2</v>
          </cell>
          <cell r="AQ22">
            <v>2</v>
          </cell>
          <cell r="AR22">
            <v>2</v>
          </cell>
          <cell r="AS22">
            <v>2</v>
          </cell>
          <cell r="AT22">
            <v>2</v>
          </cell>
          <cell r="AU22">
            <v>2</v>
          </cell>
          <cell r="AV22">
            <v>2</v>
          </cell>
          <cell r="AW22">
            <v>2</v>
          </cell>
          <cell r="AX22">
            <v>2</v>
          </cell>
          <cell r="AY22">
            <v>2</v>
          </cell>
          <cell r="AZ22">
            <v>2</v>
          </cell>
          <cell r="BA22">
            <v>2</v>
          </cell>
          <cell r="BB22">
            <v>2</v>
          </cell>
          <cell r="BC22">
            <v>2</v>
          </cell>
          <cell r="BD22">
            <v>2</v>
          </cell>
          <cell r="BE22">
            <v>2</v>
          </cell>
          <cell r="BF22">
            <v>2</v>
          </cell>
          <cell r="BG22">
            <v>2</v>
          </cell>
          <cell r="BH22">
            <v>2</v>
          </cell>
          <cell r="BI22">
            <v>2</v>
          </cell>
          <cell r="BJ22">
            <v>2</v>
          </cell>
          <cell r="BK22">
            <v>3</v>
          </cell>
          <cell r="BL22">
            <v>3</v>
          </cell>
          <cell r="BM22">
            <v>3</v>
          </cell>
          <cell r="BN22">
            <v>3</v>
          </cell>
          <cell r="BO22">
            <v>3</v>
          </cell>
          <cell r="BP22">
            <v>3</v>
          </cell>
          <cell r="BQ22">
            <v>3</v>
          </cell>
          <cell r="BR22">
            <v>3</v>
          </cell>
          <cell r="BS22">
            <v>3</v>
          </cell>
          <cell r="BT22">
            <v>3</v>
          </cell>
          <cell r="BU22">
            <v>3</v>
          </cell>
          <cell r="BV22">
            <v>3</v>
          </cell>
          <cell r="BW22">
            <v>3</v>
          </cell>
          <cell r="BX22">
            <v>3</v>
          </cell>
          <cell r="CA22">
            <v>5</v>
          </cell>
          <cell r="CB22">
            <v>2.4285714285714284</v>
          </cell>
          <cell r="CC22">
            <v>2.5714285714285712</v>
          </cell>
          <cell r="CD22">
            <v>0</v>
          </cell>
          <cell r="CE22">
            <v>4</v>
          </cell>
          <cell r="CF22">
            <v>7</v>
          </cell>
          <cell r="CG22">
            <v>9</v>
          </cell>
          <cell r="CH22">
            <v>9</v>
          </cell>
          <cell r="CI22">
            <v>9</v>
          </cell>
          <cell r="CJ22">
            <v>9</v>
          </cell>
          <cell r="CK22">
            <v>9</v>
          </cell>
          <cell r="CL22">
            <v>9</v>
          </cell>
          <cell r="CM22">
            <v>9</v>
          </cell>
          <cell r="CN22">
            <v>13</v>
          </cell>
          <cell r="CO22">
            <v>13</v>
          </cell>
          <cell r="CP22">
            <v>13</v>
          </cell>
          <cell r="CQ22">
            <v>113</v>
          </cell>
        </row>
        <row r="23">
          <cell r="F23" t="str">
            <v>EPC</v>
          </cell>
          <cell r="G23">
            <v>0.3</v>
          </cell>
          <cell r="H23">
            <v>0.35</v>
          </cell>
          <cell r="I23">
            <v>0.19500000000000001</v>
          </cell>
          <cell r="K23">
            <v>2</v>
          </cell>
          <cell r="L23">
            <v>1</v>
          </cell>
          <cell r="M23">
            <v>1</v>
          </cell>
          <cell r="N23">
            <v>1</v>
          </cell>
          <cell r="O23">
            <v>2</v>
          </cell>
          <cell r="P23">
            <v>2</v>
          </cell>
          <cell r="Q23">
            <v>2</v>
          </cell>
          <cell r="R23">
            <v>2</v>
          </cell>
          <cell r="S23">
            <v>2</v>
          </cell>
          <cell r="T23">
            <v>3</v>
          </cell>
          <cell r="U23">
            <v>3</v>
          </cell>
          <cell r="V23">
            <v>4</v>
          </cell>
          <cell r="W23">
            <v>3</v>
          </cell>
          <cell r="X23">
            <v>3</v>
          </cell>
          <cell r="Y23">
            <v>2</v>
          </cell>
          <cell r="Z23">
            <v>2</v>
          </cell>
          <cell r="AA23">
            <v>2</v>
          </cell>
          <cell r="AB23">
            <v>2</v>
          </cell>
          <cell r="AC23">
            <v>1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CA23">
            <v>3</v>
          </cell>
          <cell r="CB23">
            <v>5.8571428571428568</v>
          </cell>
          <cell r="CC23">
            <v>8.5714285714285712</v>
          </cell>
          <cell r="CD23">
            <v>13.571428571428571</v>
          </cell>
          <cell r="CE23">
            <v>10</v>
          </cell>
          <cell r="CF23">
            <v>2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12</v>
          </cell>
        </row>
        <row r="24">
          <cell r="F24" t="str">
            <v>EPC</v>
          </cell>
          <cell r="G24">
            <v>0.25</v>
          </cell>
          <cell r="H24">
            <v>0.25</v>
          </cell>
          <cell r="I24">
            <v>0.1875</v>
          </cell>
          <cell r="K24">
            <v>2</v>
          </cell>
          <cell r="L24">
            <v>1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1</v>
          </cell>
          <cell r="CA24">
            <v>0</v>
          </cell>
          <cell r="CB24">
            <v>3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F25" t="str">
            <v>EPC</v>
          </cell>
          <cell r="G25">
            <v>0.3</v>
          </cell>
          <cell r="H25">
            <v>0.35</v>
          </cell>
          <cell r="I25">
            <v>0.19500000000000001</v>
          </cell>
          <cell r="K25">
            <v>0</v>
          </cell>
          <cell r="L25">
            <v>1</v>
          </cell>
          <cell r="M25">
            <v>1</v>
          </cell>
          <cell r="N25">
            <v>1</v>
          </cell>
          <cell r="O25">
            <v>1</v>
          </cell>
          <cell r="P25">
            <v>1</v>
          </cell>
          <cell r="Q25">
            <v>1</v>
          </cell>
          <cell r="R25">
            <v>1</v>
          </cell>
          <cell r="S25">
            <v>1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1</v>
          </cell>
          <cell r="AA25">
            <v>1</v>
          </cell>
          <cell r="AB25">
            <v>1</v>
          </cell>
          <cell r="AC25">
            <v>1</v>
          </cell>
          <cell r="AD25">
            <v>1</v>
          </cell>
          <cell r="AE25">
            <v>1</v>
          </cell>
          <cell r="AF25">
            <v>1</v>
          </cell>
          <cell r="AG25">
            <v>1</v>
          </cell>
          <cell r="AH25">
            <v>1</v>
          </cell>
          <cell r="AI25">
            <v>1</v>
          </cell>
          <cell r="AJ25">
            <v>1</v>
          </cell>
          <cell r="AK25">
            <v>1</v>
          </cell>
          <cell r="AL25">
            <v>1</v>
          </cell>
          <cell r="AM25">
            <v>1</v>
          </cell>
          <cell r="AN25">
            <v>1</v>
          </cell>
          <cell r="AO25">
            <v>2</v>
          </cell>
          <cell r="AP25">
            <v>1</v>
          </cell>
          <cell r="AQ25">
            <v>1</v>
          </cell>
          <cell r="AR25">
            <v>1</v>
          </cell>
          <cell r="AS25">
            <v>1</v>
          </cell>
          <cell r="AT25">
            <v>1</v>
          </cell>
          <cell r="AU25">
            <v>1</v>
          </cell>
          <cell r="AV25">
            <v>1</v>
          </cell>
          <cell r="AW25">
            <v>1</v>
          </cell>
          <cell r="AX25">
            <v>1</v>
          </cell>
          <cell r="AY25">
            <v>1</v>
          </cell>
          <cell r="AZ25">
            <v>1</v>
          </cell>
          <cell r="BA25">
            <v>1</v>
          </cell>
          <cell r="BB25">
            <v>1</v>
          </cell>
          <cell r="BC25">
            <v>1</v>
          </cell>
          <cell r="BD25">
            <v>1</v>
          </cell>
          <cell r="BE25">
            <v>1</v>
          </cell>
          <cell r="BF25">
            <v>1</v>
          </cell>
          <cell r="BG25">
            <v>2</v>
          </cell>
          <cell r="BH25">
            <v>2</v>
          </cell>
          <cell r="BI25">
            <v>2</v>
          </cell>
          <cell r="BJ25">
            <v>2</v>
          </cell>
          <cell r="BK25">
            <v>2</v>
          </cell>
          <cell r="BL25">
            <v>2</v>
          </cell>
          <cell r="BM25">
            <v>2</v>
          </cell>
          <cell r="BN25">
            <v>2</v>
          </cell>
          <cell r="BO25">
            <v>2</v>
          </cell>
          <cell r="BP25">
            <v>2</v>
          </cell>
          <cell r="BQ25">
            <v>2</v>
          </cell>
          <cell r="BR25">
            <v>2</v>
          </cell>
          <cell r="BS25">
            <v>2</v>
          </cell>
          <cell r="BT25">
            <v>2</v>
          </cell>
          <cell r="BU25">
            <v>2</v>
          </cell>
          <cell r="BV25">
            <v>2</v>
          </cell>
          <cell r="BW25">
            <v>2</v>
          </cell>
          <cell r="BX25">
            <v>2</v>
          </cell>
          <cell r="CA25">
            <v>0</v>
          </cell>
          <cell r="CB25">
            <v>3.4285714285714284</v>
          </cell>
          <cell r="CC25">
            <v>4.2857142857142856</v>
          </cell>
          <cell r="CD25">
            <v>0.2857142857142857</v>
          </cell>
          <cell r="CE25">
            <v>3</v>
          </cell>
          <cell r="CF25">
            <v>4</v>
          </cell>
          <cell r="CG25">
            <v>4</v>
          </cell>
          <cell r="CH25">
            <v>5</v>
          </cell>
          <cell r="CI25">
            <v>5</v>
          </cell>
          <cell r="CJ25">
            <v>4</v>
          </cell>
          <cell r="CK25">
            <v>4</v>
          </cell>
          <cell r="CL25">
            <v>4</v>
          </cell>
          <cell r="CM25">
            <v>8</v>
          </cell>
          <cell r="CN25">
            <v>9</v>
          </cell>
          <cell r="CO25">
            <v>9</v>
          </cell>
          <cell r="CP25">
            <v>9</v>
          </cell>
          <cell r="CQ25">
            <v>68</v>
          </cell>
        </row>
        <row r="26">
          <cell r="F26" t="str">
            <v>EPC</v>
          </cell>
          <cell r="G26">
            <v>0.2</v>
          </cell>
          <cell r="H26">
            <v>0.3</v>
          </cell>
          <cell r="I26">
            <v>0.13999999999999999</v>
          </cell>
          <cell r="K26">
            <v>1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1</v>
          </cell>
          <cell r="T26">
            <v>1</v>
          </cell>
          <cell r="U26">
            <v>1</v>
          </cell>
          <cell r="V26">
            <v>1</v>
          </cell>
          <cell r="W26">
            <v>1</v>
          </cell>
          <cell r="X26">
            <v>1</v>
          </cell>
          <cell r="Y26">
            <v>1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CA26">
            <v>1</v>
          </cell>
          <cell r="CB26">
            <v>1</v>
          </cell>
          <cell r="CC26">
            <v>0.7142857142857143</v>
          </cell>
          <cell r="CD26">
            <v>4.2857142857142856</v>
          </cell>
          <cell r="CE26">
            <v>2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2</v>
          </cell>
        </row>
        <row r="27">
          <cell r="F27" t="str">
            <v>EPC</v>
          </cell>
          <cell r="G27">
            <v>0.25</v>
          </cell>
          <cell r="H27">
            <v>0.25</v>
          </cell>
          <cell r="I27">
            <v>0.1875</v>
          </cell>
          <cell r="K27">
            <v>1</v>
          </cell>
          <cell r="L27">
            <v>1</v>
          </cell>
          <cell r="M27">
            <v>1</v>
          </cell>
          <cell r="N27">
            <v>1</v>
          </cell>
          <cell r="O27">
            <v>1</v>
          </cell>
          <cell r="P27">
            <v>1</v>
          </cell>
          <cell r="Q27">
            <v>1</v>
          </cell>
          <cell r="R27">
            <v>1</v>
          </cell>
          <cell r="S27">
            <v>1</v>
          </cell>
          <cell r="T27">
            <v>2</v>
          </cell>
          <cell r="U27">
            <v>2</v>
          </cell>
          <cell r="V27">
            <v>2</v>
          </cell>
          <cell r="W27">
            <v>1</v>
          </cell>
          <cell r="X27">
            <v>2</v>
          </cell>
          <cell r="Y27">
            <v>2</v>
          </cell>
          <cell r="Z27">
            <v>2</v>
          </cell>
          <cell r="AA27">
            <v>2</v>
          </cell>
          <cell r="AB27">
            <v>2</v>
          </cell>
          <cell r="AC27">
            <v>2</v>
          </cell>
          <cell r="AD27">
            <v>2</v>
          </cell>
          <cell r="AE27">
            <v>2</v>
          </cell>
          <cell r="AF27">
            <v>2</v>
          </cell>
          <cell r="AG27">
            <v>3</v>
          </cell>
          <cell r="AH27">
            <v>2</v>
          </cell>
          <cell r="AI27">
            <v>2</v>
          </cell>
          <cell r="AJ27">
            <v>2</v>
          </cell>
          <cell r="AK27">
            <v>3</v>
          </cell>
          <cell r="AL27">
            <v>2</v>
          </cell>
          <cell r="AM27">
            <v>2</v>
          </cell>
          <cell r="AN27">
            <v>2</v>
          </cell>
          <cell r="AO27">
            <v>2</v>
          </cell>
          <cell r="AP27">
            <v>2</v>
          </cell>
          <cell r="AQ27">
            <v>2</v>
          </cell>
          <cell r="AR27">
            <v>2</v>
          </cell>
          <cell r="AS27">
            <v>2</v>
          </cell>
          <cell r="AT27">
            <v>2</v>
          </cell>
          <cell r="AU27">
            <v>3</v>
          </cell>
          <cell r="AV27">
            <v>2</v>
          </cell>
          <cell r="AW27">
            <v>3</v>
          </cell>
          <cell r="AX27">
            <v>2</v>
          </cell>
          <cell r="AY27">
            <v>3</v>
          </cell>
          <cell r="AZ27">
            <v>3</v>
          </cell>
          <cell r="BA27">
            <v>3</v>
          </cell>
          <cell r="BB27">
            <v>3</v>
          </cell>
          <cell r="BC27">
            <v>3</v>
          </cell>
          <cell r="BD27">
            <v>3</v>
          </cell>
          <cell r="BE27">
            <v>3</v>
          </cell>
          <cell r="BF27">
            <v>3</v>
          </cell>
          <cell r="BG27">
            <v>3</v>
          </cell>
          <cell r="BH27">
            <v>3</v>
          </cell>
          <cell r="BI27">
            <v>3</v>
          </cell>
          <cell r="BJ27">
            <v>3</v>
          </cell>
          <cell r="BK27">
            <v>3</v>
          </cell>
          <cell r="BL27">
            <v>3</v>
          </cell>
          <cell r="BM27">
            <v>3</v>
          </cell>
          <cell r="BN27">
            <v>3</v>
          </cell>
          <cell r="BO27">
            <v>3</v>
          </cell>
          <cell r="BP27">
            <v>3</v>
          </cell>
          <cell r="BQ27">
            <v>3</v>
          </cell>
          <cell r="BR27">
            <v>3</v>
          </cell>
          <cell r="BS27">
            <v>3</v>
          </cell>
          <cell r="BT27">
            <v>3</v>
          </cell>
          <cell r="BU27">
            <v>4</v>
          </cell>
          <cell r="BV27">
            <v>3</v>
          </cell>
          <cell r="BW27">
            <v>3</v>
          </cell>
          <cell r="BX27">
            <v>4</v>
          </cell>
          <cell r="CA27">
            <v>2</v>
          </cell>
          <cell r="CB27">
            <v>4.4285714285714288</v>
          </cell>
          <cell r="CC27">
            <v>4.2857142857142856</v>
          </cell>
          <cell r="CD27">
            <v>7.2857142857142856</v>
          </cell>
          <cell r="CE27">
            <v>9</v>
          </cell>
          <cell r="CF27">
            <v>8</v>
          </cell>
          <cell r="CG27">
            <v>10</v>
          </cell>
          <cell r="CH27">
            <v>10</v>
          </cell>
          <cell r="CI27">
            <v>9</v>
          </cell>
          <cell r="CJ27">
            <v>11</v>
          </cell>
          <cell r="CK27">
            <v>12</v>
          </cell>
          <cell r="CL27">
            <v>13</v>
          </cell>
          <cell r="CM27">
            <v>13</v>
          </cell>
          <cell r="CN27">
            <v>13</v>
          </cell>
          <cell r="CO27">
            <v>13</v>
          </cell>
          <cell r="CP27">
            <v>15</v>
          </cell>
          <cell r="CQ27">
            <v>136</v>
          </cell>
        </row>
        <row r="28">
          <cell r="F28" t="str">
            <v>EPC</v>
          </cell>
          <cell r="G28">
            <v>0.25</v>
          </cell>
          <cell r="H28">
            <v>0.25</v>
          </cell>
          <cell r="I28">
            <v>0.1875</v>
          </cell>
          <cell r="K28">
            <v>3</v>
          </cell>
          <cell r="L28">
            <v>3</v>
          </cell>
          <cell r="M28">
            <v>2</v>
          </cell>
          <cell r="N28">
            <v>2</v>
          </cell>
          <cell r="O28">
            <v>3</v>
          </cell>
          <cell r="P28">
            <v>3</v>
          </cell>
          <cell r="Q28">
            <v>3</v>
          </cell>
          <cell r="R28">
            <v>3</v>
          </cell>
          <cell r="S28">
            <v>3</v>
          </cell>
          <cell r="T28">
            <v>3</v>
          </cell>
          <cell r="U28">
            <v>3</v>
          </cell>
          <cell r="V28">
            <v>3</v>
          </cell>
          <cell r="W28">
            <v>3</v>
          </cell>
          <cell r="X28">
            <v>3</v>
          </cell>
          <cell r="Y28">
            <v>3</v>
          </cell>
          <cell r="Z28">
            <v>4</v>
          </cell>
          <cell r="AA28">
            <v>4</v>
          </cell>
          <cell r="AB28">
            <v>4</v>
          </cell>
          <cell r="AC28">
            <v>4</v>
          </cell>
          <cell r="AD28">
            <v>4</v>
          </cell>
          <cell r="AE28">
            <v>4</v>
          </cell>
          <cell r="AF28">
            <v>5</v>
          </cell>
          <cell r="AG28">
            <v>5</v>
          </cell>
          <cell r="AH28">
            <v>5</v>
          </cell>
          <cell r="AI28">
            <v>5</v>
          </cell>
          <cell r="AJ28">
            <v>5</v>
          </cell>
          <cell r="AK28">
            <v>5</v>
          </cell>
          <cell r="AL28">
            <v>5</v>
          </cell>
          <cell r="AM28">
            <v>5</v>
          </cell>
          <cell r="AN28">
            <v>5</v>
          </cell>
          <cell r="AO28">
            <v>5</v>
          </cell>
          <cell r="AP28">
            <v>5</v>
          </cell>
          <cell r="AQ28">
            <v>5</v>
          </cell>
          <cell r="AR28">
            <v>5</v>
          </cell>
          <cell r="AS28">
            <v>5</v>
          </cell>
          <cell r="AT28">
            <v>5</v>
          </cell>
          <cell r="AU28">
            <v>5</v>
          </cell>
          <cell r="AV28">
            <v>5</v>
          </cell>
          <cell r="AW28">
            <v>5</v>
          </cell>
          <cell r="AX28">
            <v>5</v>
          </cell>
          <cell r="AY28">
            <v>5</v>
          </cell>
          <cell r="AZ28">
            <v>5</v>
          </cell>
          <cell r="BA28">
            <v>6</v>
          </cell>
          <cell r="BB28">
            <v>6</v>
          </cell>
          <cell r="BC28">
            <v>6</v>
          </cell>
          <cell r="BD28">
            <v>6</v>
          </cell>
          <cell r="BE28">
            <v>6</v>
          </cell>
          <cell r="BF28">
            <v>6</v>
          </cell>
          <cell r="BG28">
            <v>6</v>
          </cell>
          <cell r="BH28">
            <v>6</v>
          </cell>
          <cell r="BI28">
            <v>6</v>
          </cell>
          <cell r="BJ28">
            <v>6</v>
          </cell>
          <cell r="BK28">
            <v>6</v>
          </cell>
          <cell r="BL28">
            <v>6</v>
          </cell>
          <cell r="BM28">
            <v>6</v>
          </cell>
          <cell r="BN28">
            <v>6</v>
          </cell>
          <cell r="BO28">
            <v>6</v>
          </cell>
          <cell r="BP28">
            <v>6</v>
          </cell>
          <cell r="BQ28">
            <v>6</v>
          </cell>
          <cell r="BR28">
            <v>6</v>
          </cell>
          <cell r="BS28">
            <v>7</v>
          </cell>
          <cell r="BT28">
            <v>6</v>
          </cell>
          <cell r="BU28">
            <v>7</v>
          </cell>
          <cell r="BV28">
            <v>7</v>
          </cell>
          <cell r="BW28">
            <v>7</v>
          </cell>
          <cell r="BX28">
            <v>7</v>
          </cell>
          <cell r="CA28">
            <v>7</v>
          </cell>
          <cell r="CB28">
            <v>11.285714285714285</v>
          </cell>
          <cell r="CC28">
            <v>12.857142857142858</v>
          </cell>
          <cell r="CD28">
            <v>12.857142857142858</v>
          </cell>
          <cell r="CE28">
            <v>16</v>
          </cell>
          <cell r="CF28">
            <v>17</v>
          </cell>
          <cell r="CG28">
            <v>22</v>
          </cell>
          <cell r="CH28">
            <v>21</v>
          </cell>
          <cell r="CI28">
            <v>22</v>
          </cell>
          <cell r="CJ28">
            <v>21</v>
          </cell>
          <cell r="CK28">
            <v>24</v>
          </cell>
          <cell r="CL28">
            <v>27</v>
          </cell>
          <cell r="CM28">
            <v>26</v>
          </cell>
          <cell r="CN28">
            <v>27</v>
          </cell>
          <cell r="CO28">
            <v>27</v>
          </cell>
          <cell r="CP28">
            <v>30</v>
          </cell>
          <cell r="CQ28">
            <v>280</v>
          </cell>
        </row>
        <row r="29">
          <cell r="F29" t="str">
            <v>EPC</v>
          </cell>
          <cell r="G29">
            <v>0.25</v>
          </cell>
          <cell r="H29">
            <v>0.15</v>
          </cell>
          <cell r="I29">
            <v>0.21249999999999999</v>
          </cell>
          <cell r="K29">
            <v>6</v>
          </cell>
          <cell r="L29">
            <v>7</v>
          </cell>
          <cell r="M29">
            <v>8</v>
          </cell>
          <cell r="N29">
            <v>9</v>
          </cell>
          <cell r="O29">
            <v>10</v>
          </cell>
          <cell r="P29">
            <v>10</v>
          </cell>
          <cell r="Q29">
            <v>10</v>
          </cell>
          <cell r="R29">
            <v>9</v>
          </cell>
          <cell r="S29">
            <v>11</v>
          </cell>
          <cell r="T29">
            <v>12</v>
          </cell>
          <cell r="U29">
            <v>13</v>
          </cell>
          <cell r="V29">
            <v>12</v>
          </cell>
          <cell r="W29">
            <v>11</v>
          </cell>
          <cell r="X29">
            <v>11</v>
          </cell>
          <cell r="Y29">
            <v>12</v>
          </cell>
          <cell r="Z29">
            <v>12</v>
          </cell>
          <cell r="AA29">
            <v>13</v>
          </cell>
          <cell r="AB29">
            <v>12</v>
          </cell>
          <cell r="AC29">
            <v>13</v>
          </cell>
          <cell r="AD29">
            <v>13</v>
          </cell>
          <cell r="AE29">
            <v>12</v>
          </cell>
          <cell r="AF29">
            <v>13</v>
          </cell>
          <cell r="AG29">
            <v>15</v>
          </cell>
          <cell r="AH29">
            <v>14</v>
          </cell>
          <cell r="AI29">
            <v>15</v>
          </cell>
          <cell r="AJ29">
            <v>14</v>
          </cell>
          <cell r="AK29">
            <v>15</v>
          </cell>
          <cell r="AL29">
            <v>14</v>
          </cell>
          <cell r="AM29">
            <v>14</v>
          </cell>
          <cell r="AN29">
            <v>14</v>
          </cell>
          <cell r="AO29">
            <v>14</v>
          </cell>
          <cell r="AP29">
            <v>14</v>
          </cell>
          <cell r="AQ29">
            <v>14</v>
          </cell>
          <cell r="AR29">
            <v>13</v>
          </cell>
          <cell r="AS29">
            <v>14</v>
          </cell>
          <cell r="AT29">
            <v>14</v>
          </cell>
          <cell r="AU29">
            <v>15</v>
          </cell>
          <cell r="AV29">
            <v>15</v>
          </cell>
          <cell r="AW29">
            <v>15</v>
          </cell>
          <cell r="AX29">
            <v>15</v>
          </cell>
          <cell r="AY29">
            <v>16</v>
          </cell>
          <cell r="AZ29">
            <v>15</v>
          </cell>
          <cell r="BA29">
            <v>16</v>
          </cell>
          <cell r="BB29">
            <v>16</v>
          </cell>
          <cell r="BC29">
            <v>17</v>
          </cell>
          <cell r="BD29">
            <v>16</v>
          </cell>
          <cell r="BE29">
            <v>17</v>
          </cell>
          <cell r="BF29">
            <v>17</v>
          </cell>
          <cell r="BG29">
            <v>18</v>
          </cell>
          <cell r="BH29">
            <v>17</v>
          </cell>
          <cell r="BI29">
            <v>18</v>
          </cell>
          <cell r="BJ29">
            <v>17</v>
          </cell>
          <cell r="BK29">
            <v>19</v>
          </cell>
          <cell r="BL29">
            <v>18</v>
          </cell>
          <cell r="BM29">
            <v>18</v>
          </cell>
          <cell r="BN29">
            <v>17</v>
          </cell>
          <cell r="BO29">
            <v>18</v>
          </cell>
          <cell r="BP29">
            <v>18</v>
          </cell>
          <cell r="BQ29">
            <v>19</v>
          </cell>
          <cell r="BR29">
            <v>19</v>
          </cell>
          <cell r="BS29">
            <v>20</v>
          </cell>
          <cell r="BT29">
            <v>19</v>
          </cell>
          <cell r="BU29">
            <v>21</v>
          </cell>
          <cell r="BV29">
            <v>21</v>
          </cell>
          <cell r="BW29">
            <v>21</v>
          </cell>
          <cell r="BX29">
            <v>22</v>
          </cell>
          <cell r="CA29">
            <v>19</v>
          </cell>
          <cell r="CB29">
            <v>34.285714285714285</v>
          </cell>
          <cell r="CC29">
            <v>42.571428571428569</v>
          </cell>
          <cell r="CD29">
            <v>51.142857142857139</v>
          </cell>
          <cell r="CE29">
            <v>55</v>
          </cell>
          <cell r="CF29">
            <v>51</v>
          </cell>
          <cell r="CG29">
            <v>64</v>
          </cell>
          <cell r="CH29">
            <v>61</v>
          </cell>
          <cell r="CI29">
            <v>61</v>
          </cell>
          <cell r="CJ29">
            <v>63</v>
          </cell>
          <cell r="CK29">
            <v>69</v>
          </cell>
          <cell r="CL29">
            <v>74</v>
          </cell>
          <cell r="CM29">
            <v>75</v>
          </cell>
          <cell r="CN29">
            <v>80</v>
          </cell>
          <cell r="CO29">
            <v>81</v>
          </cell>
          <cell r="CP29">
            <v>91</v>
          </cell>
          <cell r="CQ29">
            <v>825</v>
          </cell>
        </row>
        <row r="30">
          <cell r="F30" t="str">
            <v>EPC</v>
          </cell>
          <cell r="G30">
            <v>0.2</v>
          </cell>
          <cell r="H30">
            <v>0.3</v>
          </cell>
          <cell r="I30">
            <v>0.13999999999999999</v>
          </cell>
          <cell r="K30">
            <v>1</v>
          </cell>
          <cell r="L30">
            <v>1</v>
          </cell>
          <cell r="M30">
            <v>1</v>
          </cell>
          <cell r="N30">
            <v>1</v>
          </cell>
          <cell r="O30">
            <v>1</v>
          </cell>
          <cell r="P30">
            <v>1</v>
          </cell>
          <cell r="Q30">
            <v>1</v>
          </cell>
          <cell r="R30">
            <v>1</v>
          </cell>
          <cell r="S30">
            <v>1</v>
          </cell>
          <cell r="T30">
            <v>1</v>
          </cell>
          <cell r="U30">
            <v>1</v>
          </cell>
          <cell r="V30">
            <v>1</v>
          </cell>
          <cell r="W30">
            <v>1</v>
          </cell>
          <cell r="X30">
            <v>1</v>
          </cell>
          <cell r="Y30">
            <v>1</v>
          </cell>
          <cell r="Z30">
            <v>1</v>
          </cell>
          <cell r="AA30">
            <v>1</v>
          </cell>
          <cell r="AB30">
            <v>1</v>
          </cell>
          <cell r="AC30">
            <v>2</v>
          </cell>
          <cell r="AD30">
            <v>2</v>
          </cell>
          <cell r="AE30">
            <v>2</v>
          </cell>
          <cell r="AF30">
            <v>2</v>
          </cell>
          <cell r="AG30">
            <v>2</v>
          </cell>
          <cell r="AH30">
            <v>2</v>
          </cell>
          <cell r="AI30">
            <v>2</v>
          </cell>
          <cell r="AJ30">
            <v>2</v>
          </cell>
          <cell r="AK30">
            <v>2</v>
          </cell>
          <cell r="AL30">
            <v>2</v>
          </cell>
          <cell r="AM30">
            <v>2</v>
          </cell>
          <cell r="AN30">
            <v>2</v>
          </cell>
          <cell r="AO30">
            <v>2</v>
          </cell>
          <cell r="AP30">
            <v>2</v>
          </cell>
          <cell r="AQ30">
            <v>2</v>
          </cell>
          <cell r="AR30">
            <v>2</v>
          </cell>
          <cell r="AS30">
            <v>2</v>
          </cell>
          <cell r="AT30">
            <v>2</v>
          </cell>
          <cell r="AU30">
            <v>2</v>
          </cell>
          <cell r="AV30">
            <v>2</v>
          </cell>
          <cell r="AW30">
            <v>2</v>
          </cell>
          <cell r="AX30">
            <v>2</v>
          </cell>
          <cell r="AY30">
            <v>2</v>
          </cell>
          <cell r="AZ30">
            <v>2</v>
          </cell>
          <cell r="BA30">
            <v>2</v>
          </cell>
          <cell r="BB30">
            <v>2</v>
          </cell>
          <cell r="BC30">
            <v>2</v>
          </cell>
          <cell r="BD30">
            <v>2</v>
          </cell>
          <cell r="BE30">
            <v>2</v>
          </cell>
          <cell r="BF30">
            <v>2</v>
          </cell>
          <cell r="BG30">
            <v>2</v>
          </cell>
          <cell r="BH30">
            <v>2</v>
          </cell>
          <cell r="BI30">
            <v>2</v>
          </cell>
          <cell r="BJ30">
            <v>2</v>
          </cell>
          <cell r="BK30">
            <v>3</v>
          </cell>
          <cell r="BL30">
            <v>3</v>
          </cell>
          <cell r="BM30">
            <v>3</v>
          </cell>
          <cell r="BN30">
            <v>3</v>
          </cell>
          <cell r="BO30">
            <v>3</v>
          </cell>
          <cell r="BP30">
            <v>3</v>
          </cell>
          <cell r="BQ30">
            <v>3</v>
          </cell>
          <cell r="BR30">
            <v>3</v>
          </cell>
          <cell r="BS30">
            <v>3</v>
          </cell>
          <cell r="BT30">
            <v>3</v>
          </cell>
          <cell r="BU30">
            <v>3</v>
          </cell>
          <cell r="BV30">
            <v>3</v>
          </cell>
          <cell r="BW30">
            <v>3</v>
          </cell>
          <cell r="BX30">
            <v>3</v>
          </cell>
          <cell r="CA30">
            <v>2</v>
          </cell>
          <cell r="CB30">
            <v>4.4285714285714288</v>
          </cell>
          <cell r="CC30">
            <v>4.2857142857142856</v>
          </cell>
          <cell r="CD30">
            <v>4.2857142857142856</v>
          </cell>
          <cell r="CE30">
            <v>5</v>
          </cell>
          <cell r="CF30">
            <v>8</v>
          </cell>
          <cell r="CG30">
            <v>9</v>
          </cell>
          <cell r="CH30">
            <v>9</v>
          </cell>
          <cell r="CI30">
            <v>9</v>
          </cell>
          <cell r="CJ30">
            <v>9</v>
          </cell>
          <cell r="CK30">
            <v>9</v>
          </cell>
          <cell r="CL30">
            <v>9</v>
          </cell>
          <cell r="CM30">
            <v>9</v>
          </cell>
          <cell r="CN30">
            <v>13</v>
          </cell>
          <cell r="CO30">
            <v>13</v>
          </cell>
          <cell r="CP30">
            <v>13</v>
          </cell>
          <cell r="CQ30">
            <v>115</v>
          </cell>
        </row>
        <row r="31">
          <cell r="F31" t="str">
            <v>EPC</v>
          </cell>
          <cell r="G31">
            <v>0.25</v>
          </cell>
          <cell r="H31">
            <v>0.2</v>
          </cell>
          <cell r="I31">
            <v>0.2</v>
          </cell>
          <cell r="K31">
            <v>6</v>
          </cell>
          <cell r="L31">
            <v>6</v>
          </cell>
          <cell r="M31">
            <v>7</v>
          </cell>
          <cell r="N31">
            <v>7</v>
          </cell>
          <cell r="O31">
            <v>7</v>
          </cell>
          <cell r="P31">
            <v>8</v>
          </cell>
          <cell r="Q31">
            <v>8</v>
          </cell>
          <cell r="R31">
            <v>7</v>
          </cell>
          <cell r="S31">
            <v>8</v>
          </cell>
          <cell r="T31">
            <v>9</v>
          </cell>
          <cell r="U31">
            <v>9</v>
          </cell>
          <cell r="V31">
            <v>9</v>
          </cell>
          <cell r="W31">
            <v>8</v>
          </cell>
          <cell r="X31">
            <v>7</v>
          </cell>
          <cell r="Y31">
            <v>8</v>
          </cell>
          <cell r="Z31">
            <v>8</v>
          </cell>
          <cell r="AA31">
            <v>9</v>
          </cell>
          <cell r="AB31">
            <v>8</v>
          </cell>
          <cell r="AC31">
            <v>9</v>
          </cell>
          <cell r="AD31">
            <v>8</v>
          </cell>
          <cell r="AE31">
            <v>8</v>
          </cell>
          <cell r="AF31">
            <v>9</v>
          </cell>
          <cell r="AG31">
            <v>10</v>
          </cell>
          <cell r="AH31">
            <v>10</v>
          </cell>
          <cell r="AI31">
            <v>10</v>
          </cell>
          <cell r="AJ31">
            <v>10</v>
          </cell>
          <cell r="AK31">
            <v>11</v>
          </cell>
          <cell r="AL31">
            <v>11</v>
          </cell>
          <cell r="AM31">
            <v>11</v>
          </cell>
          <cell r="AN31">
            <v>11</v>
          </cell>
          <cell r="AO31">
            <v>12</v>
          </cell>
          <cell r="AP31">
            <v>11</v>
          </cell>
          <cell r="AQ31">
            <v>12</v>
          </cell>
          <cell r="AR31">
            <v>11</v>
          </cell>
          <cell r="AS31">
            <v>11</v>
          </cell>
          <cell r="AT31">
            <v>11</v>
          </cell>
          <cell r="AU31">
            <v>11</v>
          </cell>
          <cell r="AV31">
            <v>11</v>
          </cell>
          <cell r="AW31">
            <v>11</v>
          </cell>
          <cell r="AX31">
            <v>10</v>
          </cell>
          <cell r="AY31">
            <v>11</v>
          </cell>
          <cell r="AZ31">
            <v>10</v>
          </cell>
          <cell r="BA31">
            <v>11</v>
          </cell>
          <cell r="BB31">
            <v>10</v>
          </cell>
          <cell r="BC31">
            <v>11</v>
          </cell>
          <cell r="BD31">
            <v>11</v>
          </cell>
          <cell r="BE31">
            <v>11</v>
          </cell>
          <cell r="BF31">
            <v>11</v>
          </cell>
          <cell r="BG31">
            <v>12</v>
          </cell>
          <cell r="BH31">
            <v>12</v>
          </cell>
          <cell r="BI31">
            <v>12</v>
          </cell>
          <cell r="BJ31">
            <v>12</v>
          </cell>
          <cell r="BK31">
            <v>14</v>
          </cell>
          <cell r="BL31">
            <v>13</v>
          </cell>
          <cell r="BM31">
            <v>14</v>
          </cell>
          <cell r="BN31">
            <v>13</v>
          </cell>
          <cell r="BO31">
            <v>15</v>
          </cell>
          <cell r="BP31">
            <v>14</v>
          </cell>
          <cell r="BQ31">
            <v>15</v>
          </cell>
          <cell r="BR31">
            <v>15</v>
          </cell>
          <cell r="BS31">
            <v>15</v>
          </cell>
          <cell r="BT31">
            <v>15</v>
          </cell>
          <cell r="BU31">
            <v>16</v>
          </cell>
          <cell r="BV31">
            <v>15</v>
          </cell>
          <cell r="BW31">
            <v>15</v>
          </cell>
          <cell r="BX31">
            <v>15</v>
          </cell>
          <cell r="CA31">
            <v>21</v>
          </cell>
          <cell r="CB31">
            <v>29</v>
          </cell>
          <cell r="CC31">
            <v>32.714285714285715</v>
          </cell>
          <cell r="CD31">
            <v>37.285714285714285</v>
          </cell>
          <cell r="CE31">
            <v>37</v>
          </cell>
          <cell r="CF31">
            <v>34</v>
          </cell>
          <cell r="CG31">
            <v>44</v>
          </cell>
          <cell r="CH31">
            <v>47</v>
          </cell>
          <cell r="CI31">
            <v>50</v>
          </cell>
          <cell r="CJ31">
            <v>47</v>
          </cell>
          <cell r="CK31">
            <v>46</v>
          </cell>
          <cell r="CL31">
            <v>48</v>
          </cell>
          <cell r="CM31">
            <v>52</v>
          </cell>
          <cell r="CN31">
            <v>61</v>
          </cell>
          <cell r="CO31">
            <v>63</v>
          </cell>
          <cell r="CP31">
            <v>67</v>
          </cell>
          <cell r="CQ31">
            <v>596</v>
          </cell>
        </row>
        <row r="32">
          <cell r="F32" t="str">
            <v>EPC</v>
          </cell>
          <cell r="G32">
            <v>0.3</v>
          </cell>
          <cell r="H32">
            <v>0.2</v>
          </cell>
          <cell r="I32">
            <v>0.24</v>
          </cell>
          <cell r="K32">
            <v>7</v>
          </cell>
          <cell r="L32">
            <v>7</v>
          </cell>
          <cell r="M32">
            <v>7</v>
          </cell>
          <cell r="N32">
            <v>7</v>
          </cell>
          <cell r="O32">
            <v>8</v>
          </cell>
          <cell r="P32">
            <v>9</v>
          </cell>
          <cell r="Q32">
            <v>9</v>
          </cell>
          <cell r="R32">
            <v>8</v>
          </cell>
          <cell r="S32">
            <v>9</v>
          </cell>
          <cell r="T32">
            <v>10</v>
          </cell>
          <cell r="U32">
            <v>11</v>
          </cell>
          <cell r="V32">
            <v>11</v>
          </cell>
          <cell r="W32">
            <v>10</v>
          </cell>
          <cell r="X32">
            <v>10</v>
          </cell>
          <cell r="Y32">
            <v>11</v>
          </cell>
          <cell r="Z32">
            <v>12</v>
          </cell>
          <cell r="AA32">
            <v>12</v>
          </cell>
          <cell r="AB32">
            <v>12</v>
          </cell>
          <cell r="AC32">
            <v>12</v>
          </cell>
          <cell r="AD32">
            <v>12</v>
          </cell>
          <cell r="AE32">
            <v>12</v>
          </cell>
          <cell r="AF32">
            <v>13</v>
          </cell>
          <cell r="AG32">
            <v>14</v>
          </cell>
          <cell r="AH32">
            <v>13</v>
          </cell>
          <cell r="AI32">
            <v>13</v>
          </cell>
          <cell r="AJ32">
            <v>13</v>
          </cell>
          <cell r="AK32">
            <v>14</v>
          </cell>
          <cell r="AL32">
            <v>13</v>
          </cell>
          <cell r="AM32">
            <v>13</v>
          </cell>
          <cell r="AN32">
            <v>13</v>
          </cell>
          <cell r="AO32">
            <v>14</v>
          </cell>
          <cell r="AP32">
            <v>13</v>
          </cell>
          <cell r="AQ32">
            <v>13</v>
          </cell>
          <cell r="AR32">
            <v>13</v>
          </cell>
          <cell r="AS32">
            <v>13</v>
          </cell>
          <cell r="AT32">
            <v>13</v>
          </cell>
          <cell r="AU32">
            <v>14</v>
          </cell>
          <cell r="AV32">
            <v>13</v>
          </cell>
          <cell r="AW32">
            <v>14</v>
          </cell>
          <cell r="AX32">
            <v>13</v>
          </cell>
          <cell r="AY32">
            <v>15</v>
          </cell>
          <cell r="AZ32">
            <v>14</v>
          </cell>
          <cell r="BA32">
            <v>15</v>
          </cell>
          <cell r="BB32">
            <v>15</v>
          </cell>
          <cell r="BC32">
            <v>16</v>
          </cell>
          <cell r="BD32">
            <v>15</v>
          </cell>
          <cell r="BE32">
            <v>16</v>
          </cell>
          <cell r="BF32">
            <v>16</v>
          </cell>
          <cell r="BG32">
            <v>17</v>
          </cell>
          <cell r="BH32">
            <v>16</v>
          </cell>
          <cell r="BI32">
            <v>16</v>
          </cell>
          <cell r="BJ32">
            <v>15</v>
          </cell>
          <cell r="BK32">
            <v>17</v>
          </cell>
          <cell r="BL32">
            <v>16</v>
          </cell>
          <cell r="BM32">
            <v>16</v>
          </cell>
          <cell r="BN32">
            <v>16</v>
          </cell>
          <cell r="BO32">
            <v>17</v>
          </cell>
          <cell r="BP32">
            <v>16</v>
          </cell>
          <cell r="BQ32">
            <v>18</v>
          </cell>
          <cell r="BR32">
            <v>17</v>
          </cell>
          <cell r="BS32">
            <v>18</v>
          </cell>
          <cell r="BT32">
            <v>17</v>
          </cell>
          <cell r="BU32">
            <v>19</v>
          </cell>
          <cell r="BV32">
            <v>19</v>
          </cell>
          <cell r="BW32">
            <v>19</v>
          </cell>
          <cell r="BX32">
            <v>19</v>
          </cell>
          <cell r="CA32">
            <v>18</v>
          </cell>
          <cell r="CB32">
            <v>31.428571428571427</v>
          </cell>
          <cell r="CC32">
            <v>37</v>
          </cell>
          <cell r="CD32">
            <v>44.571428571428569</v>
          </cell>
          <cell r="CE32">
            <v>52</v>
          </cell>
          <cell r="CF32">
            <v>49</v>
          </cell>
          <cell r="CG32">
            <v>59</v>
          </cell>
          <cell r="CH32">
            <v>57</v>
          </cell>
          <cell r="CI32">
            <v>58</v>
          </cell>
          <cell r="CJ32">
            <v>58</v>
          </cell>
          <cell r="CK32">
            <v>63</v>
          </cell>
          <cell r="CL32">
            <v>69</v>
          </cell>
          <cell r="CM32">
            <v>69</v>
          </cell>
          <cell r="CN32">
            <v>72</v>
          </cell>
          <cell r="CO32">
            <v>74</v>
          </cell>
          <cell r="CP32">
            <v>82</v>
          </cell>
          <cell r="CQ32">
            <v>762</v>
          </cell>
        </row>
        <row r="33">
          <cell r="F33" t="str">
            <v>EPC</v>
          </cell>
          <cell r="G33">
            <v>0.2</v>
          </cell>
          <cell r="H33">
            <v>0.3</v>
          </cell>
          <cell r="I33">
            <v>0.13999999999999999</v>
          </cell>
          <cell r="K33">
            <v>1</v>
          </cell>
          <cell r="L33">
            <v>1</v>
          </cell>
          <cell r="M33">
            <v>1</v>
          </cell>
          <cell r="N33">
            <v>0</v>
          </cell>
          <cell r="O33">
            <v>1</v>
          </cell>
          <cell r="P33">
            <v>1</v>
          </cell>
          <cell r="Q33">
            <v>1</v>
          </cell>
          <cell r="R33">
            <v>1</v>
          </cell>
          <cell r="S33">
            <v>1</v>
          </cell>
          <cell r="T33">
            <v>1</v>
          </cell>
          <cell r="U33">
            <v>1</v>
          </cell>
          <cell r="V33">
            <v>1</v>
          </cell>
          <cell r="W33">
            <v>1</v>
          </cell>
          <cell r="X33">
            <v>1</v>
          </cell>
          <cell r="Y33">
            <v>2</v>
          </cell>
          <cell r="Z33">
            <v>2</v>
          </cell>
          <cell r="AA33">
            <v>2</v>
          </cell>
          <cell r="AB33">
            <v>2</v>
          </cell>
          <cell r="AC33">
            <v>2</v>
          </cell>
          <cell r="AD33">
            <v>3</v>
          </cell>
          <cell r="AE33">
            <v>3</v>
          </cell>
          <cell r="AF33">
            <v>3</v>
          </cell>
          <cell r="AG33">
            <v>3</v>
          </cell>
          <cell r="AH33">
            <v>3</v>
          </cell>
          <cell r="AI33">
            <v>3</v>
          </cell>
          <cell r="AJ33">
            <v>3</v>
          </cell>
          <cell r="AK33">
            <v>4</v>
          </cell>
          <cell r="AL33">
            <v>3</v>
          </cell>
          <cell r="AM33">
            <v>4</v>
          </cell>
          <cell r="AN33">
            <v>3</v>
          </cell>
          <cell r="AO33">
            <v>4</v>
          </cell>
          <cell r="AP33">
            <v>4</v>
          </cell>
          <cell r="AQ33">
            <v>4</v>
          </cell>
          <cell r="AR33">
            <v>3</v>
          </cell>
          <cell r="AS33">
            <v>3</v>
          </cell>
          <cell r="AT33">
            <v>3</v>
          </cell>
          <cell r="AU33">
            <v>4</v>
          </cell>
          <cell r="AV33">
            <v>3</v>
          </cell>
          <cell r="AW33">
            <v>4</v>
          </cell>
          <cell r="AX33">
            <v>3</v>
          </cell>
          <cell r="AY33">
            <v>4</v>
          </cell>
          <cell r="AZ33">
            <v>3</v>
          </cell>
          <cell r="BA33">
            <v>4</v>
          </cell>
          <cell r="BB33">
            <v>4</v>
          </cell>
          <cell r="BC33">
            <v>4</v>
          </cell>
          <cell r="BD33">
            <v>4</v>
          </cell>
          <cell r="BE33">
            <v>4</v>
          </cell>
          <cell r="BF33">
            <v>4</v>
          </cell>
          <cell r="BG33">
            <v>4</v>
          </cell>
          <cell r="BH33">
            <v>4</v>
          </cell>
          <cell r="BI33">
            <v>4</v>
          </cell>
          <cell r="BJ33">
            <v>4</v>
          </cell>
          <cell r="BK33">
            <v>5</v>
          </cell>
          <cell r="BL33">
            <v>4</v>
          </cell>
          <cell r="BM33">
            <v>5</v>
          </cell>
          <cell r="BN33">
            <v>4</v>
          </cell>
          <cell r="BO33">
            <v>5</v>
          </cell>
          <cell r="BP33">
            <v>5</v>
          </cell>
          <cell r="BQ33">
            <v>5</v>
          </cell>
          <cell r="BR33">
            <v>5</v>
          </cell>
          <cell r="BS33">
            <v>5</v>
          </cell>
          <cell r="BT33">
            <v>5</v>
          </cell>
          <cell r="BU33">
            <v>5</v>
          </cell>
          <cell r="BV33">
            <v>5</v>
          </cell>
          <cell r="BW33">
            <v>5</v>
          </cell>
          <cell r="BX33">
            <v>5</v>
          </cell>
          <cell r="CA33">
            <v>4</v>
          </cell>
          <cell r="CB33">
            <v>3.4285714285714284</v>
          </cell>
          <cell r="CC33">
            <v>4.2857142857142856</v>
          </cell>
          <cell r="CD33">
            <v>4.2857142857142856</v>
          </cell>
          <cell r="CE33">
            <v>8</v>
          </cell>
          <cell r="CF33">
            <v>11</v>
          </cell>
          <cell r="CG33">
            <v>13</v>
          </cell>
          <cell r="CH33">
            <v>15</v>
          </cell>
          <cell r="CI33">
            <v>16</v>
          </cell>
          <cell r="CJ33">
            <v>15</v>
          </cell>
          <cell r="CK33">
            <v>16</v>
          </cell>
          <cell r="CL33">
            <v>18</v>
          </cell>
          <cell r="CM33">
            <v>17</v>
          </cell>
          <cell r="CN33">
            <v>20</v>
          </cell>
          <cell r="CO33">
            <v>21</v>
          </cell>
          <cell r="CP33">
            <v>22</v>
          </cell>
          <cell r="CQ33">
            <v>192</v>
          </cell>
        </row>
        <row r="34">
          <cell r="F34" t="str">
            <v>EPC</v>
          </cell>
          <cell r="G34">
            <v>0.25</v>
          </cell>
          <cell r="H34">
            <v>0.3</v>
          </cell>
          <cell r="I34">
            <v>0.17499999999999999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1</v>
          </cell>
          <cell r="Z34">
            <v>1</v>
          </cell>
          <cell r="AA34">
            <v>1</v>
          </cell>
          <cell r="AB34">
            <v>1</v>
          </cell>
          <cell r="AC34">
            <v>1</v>
          </cell>
          <cell r="AD34">
            <v>1</v>
          </cell>
          <cell r="AE34">
            <v>1</v>
          </cell>
          <cell r="AF34">
            <v>1</v>
          </cell>
          <cell r="AG34">
            <v>1</v>
          </cell>
          <cell r="AH34">
            <v>1</v>
          </cell>
          <cell r="AI34">
            <v>1</v>
          </cell>
          <cell r="AJ34">
            <v>1</v>
          </cell>
          <cell r="AK34">
            <v>1</v>
          </cell>
          <cell r="AL34">
            <v>1</v>
          </cell>
          <cell r="AM34">
            <v>1</v>
          </cell>
          <cell r="AN34">
            <v>1</v>
          </cell>
          <cell r="AO34">
            <v>2</v>
          </cell>
          <cell r="AP34">
            <v>1</v>
          </cell>
          <cell r="AQ34">
            <v>2</v>
          </cell>
          <cell r="AR34">
            <v>1</v>
          </cell>
          <cell r="AS34">
            <v>1</v>
          </cell>
          <cell r="AT34">
            <v>1</v>
          </cell>
          <cell r="AU34">
            <v>1</v>
          </cell>
          <cell r="AV34">
            <v>1</v>
          </cell>
          <cell r="AW34">
            <v>1</v>
          </cell>
          <cell r="AX34">
            <v>1</v>
          </cell>
          <cell r="AY34">
            <v>1</v>
          </cell>
          <cell r="AZ34">
            <v>1</v>
          </cell>
          <cell r="BA34">
            <v>1</v>
          </cell>
          <cell r="BB34">
            <v>1</v>
          </cell>
          <cell r="BC34">
            <v>2</v>
          </cell>
          <cell r="BD34">
            <v>2</v>
          </cell>
          <cell r="BE34">
            <v>2</v>
          </cell>
          <cell r="BF34">
            <v>2</v>
          </cell>
          <cell r="BG34">
            <v>2</v>
          </cell>
          <cell r="BH34">
            <v>2</v>
          </cell>
          <cell r="BI34">
            <v>2</v>
          </cell>
          <cell r="BJ34">
            <v>2</v>
          </cell>
          <cell r="BK34">
            <v>2</v>
          </cell>
          <cell r="BL34">
            <v>2</v>
          </cell>
          <cell r="BM34">
            <v>2</v>
          </cell>
          <cell r="BN34">
            <v>2</v>
          </cell>
          <cell r="BO34">
            <v>2</v>
          </cell>
          <cell r="BP34">
            <v>2</v>
          </cell>
          <cell r="BQ34">
            <v>2</v>
          </cell>
          <cell r="BR34">
            <v>2</v>
          </cell>
          <cell r="BS34">
            <v>2</v>
          </cell>
          <cell r="BT34">
            <v>2</v>
          </cell>
          <cell r="BU34">
            <v>2</v>
          </cell>
          <cell r="BV34">
            <v>2</v>
          </cell>
          <cell r="BW34">
            <v>2</v>
          </cell>
          <cell r="BX34">
            <v>2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4</v>
          </cell>
          <cell r="CF34">
            <v>4</v>
          </cell>
          <cell r="CG34">
            <v>4</v>
          </cell>
          <cell r="CH34">
            <v>5</v>
          </cell>
          <cell r="CI34">
            <v>6</v>
          </cell>
          <cell r="CJ34">
            <v>4</v>
          </cell>
          <cell r="CK34">
            <v>4</v>
          </cell>
          <cell r="CL34">
            <v>8</v>
          </cell>
          <cell r="CM34">
            <v>9</v>
          </cell>
          <cell r="CN34">
            <v>9</v>
          </cell>
          <cell r="CO34">
            <v>9</v>
          </cell>
          <cell r="CP34">
            <v>9</v>
          </cell>
          <cell r="CQ34">
            <v>75</v>
          </cell>
        </row>
        <row r="35">
          <cell r="F35" t="str">
            <v>EPC</v>
          </cell>
          <cell r="G35">
            <v>0.2</v>
          </cell>
          <cell r="H35">
            <v>0.25</v>
          </cell>
          <cell r="I35">
            <v>0.15000000000000002</v>
          </cell>
          <cell r="K35">
            <v>1</v>
          </cell>
          <cell r="L35">
            <v>1</v>
          </cell>
          <cell r="M35">
            <v>1</v>
          </cell>
          <cell r="N35">
            <v>1</v>
          </cell>
          <cell r="O35">
            <v>1</v>
          </cell>
          <cell r="P35">
            <v>1</v>
          </cell>
          <cell r="Q35">
            <v>1</v>
          </cell>
          <cell r="R35">
            <v>1</v>
          </cell>
          <cell r="S35">
            <v>1</v>
          </cell>
          <cell r="T35">
            <v>1</v>
          </cell>
          <cell r="U35">
            <v>1</v>
          </cell>
          <cell r="V35">
            <v>1</v>
          </cell>
          <cell r="W35">
            <v>1</v>
          </cell>
          <cell r="X35">
            <v>1</v>
          </cell>
          <cell r="Y35">
            <v>1</v>
          </cell>
          <cell r="Z35">
            <v>1</v>
          </cell>
          <cell r="AA35">
            <v>2</v>
          </cell>
          <cell r="AB35">
            <v>2</v>
          </cell>
          <cell r="AC35">
            <v>2</v>
          </cell>
          <cell r="AD35">
            <v>2</v>
          </cell>
          <cell r="AE35">
            <v>2</v>
          </cell>
          <cell r="AF35">
            <v>2</v>
          </cell>
          <cell r="AG35">
            <v>2</v>
          </cell>
          <cell r="AH35">
            <v>2</v>
          </cell>
          <cell r="AI35">
            <v>2</v>
          </cell>
          <cell r="AJ35">
            <v>2</v>
          </cell>
          <cell r="AK35">
            <v>2</v>
          </cell>
          <cell r="AL35">
            <v>2</v>
          </cell>
          <cell r="AM35">
            <v>2</v>
          </cell>
          <cell r="AN35">
            <v>2</v>
          </cell>
          <cell r="AO35">
            <v>2</v>
          </cell>
          <cell r="AP35">
            <v>2</v>
          </cell>
          <cell r="AQ35">
            <v>2</v>
          </cell>
          <cell r="AR35">
            <v>2</v>
          </cell>
          <cell r="AS35">
            <v>2</v>
          </cell>
          <cell r="AT35">
            <v>2</v>
          </cell>
          <cell r="AU35">
            <v>2</v>
          </cell>
          <cell r="AV35">
            <v>2</v>
          </cell>
          <cell r="AW35">
            <v>2</v>
          </cell>
          <cell r="AX35">
            <v>2</v>
          </cell>
          <cell r="AY35">
            <v>2</v>
          </cell>
          <cell r="AZ35">
            <v>2</v>
          </cell>
          <cell r="BA35">
            <v>2</v>
          </cell>
          <cell r="BB35">
            <v>2</v>
          </cell>
          <cell r="BC35">
            <v>2</v>
          </cell>
          <cell r="BD35">
            <v>2</v>
          </cell>
          <cell r="BE35">
            <v>2</v>
          </cell>
          <cell r="BF35">
            <v>2</v>
          </cell>
          <cell r="BG35">
            <v>2</v>
          </cell>
          <cell r="BH35">
            <v>2</v>
          </cell>
          <cell r="BI35">
            <v>2</v>
          </cell>
          <cell r="BJ35">
            <v>2</v>
          </cell>
          <cell r="BK35">
            <v>2</v>
          </cell>
          <cell r="BL35">
            <v>2</v>
          </cell>
          <cell r="BM35">
            <v>2</v>
          </cell>
          <cell r="BN35">
            <v>2</v>
          </cell>
          <cell r="BO35">
            <v>2</v>
          </cell>
          <cell r="BP35">
            <v>2</v>
          </cell>
          <cell r="BQ35">
            <v>2</v>
          </cell>
          <cell r="BR35">
            <v>2</v>
          </cell>
          <cell r="BS35">
            <v>2</v>
          </cell>
          <cell r="BT35">
            <v>2</v>
          </cell>
          <cell r="BU35">
            <v>3</v>
          </cell>
          <cell r="BV35">
            <v>3</v>
          </cell>
          <cell r="BW35">
            <v>3</v>
          </cell>
          <cell r="BX35">
            <v>3</v>
          </cell>
          <cell r="CA35">
            <v>2</v>
          </cell>
          <cell r="CB35">
            <v>4.4285714285714288</v>
          </cell>
          <cell r="CC35">
            <v>4.2857142857142856</v>
          </cell>
          <cell r="CD35">
            <v>4.2857142857142856</v>
          </cell>
          <cell r="CE35">
            <v>6</v>
          </cell>
          <cell r="CF35">
            <v>8</v>
          </cell>
          <cell r="CG35">
            <v>9</v>
          </cell>
          <cell r="CH35">
            <v>9</v>
          </cell>
          <cell r="CI35">
            <v>9</v>
          </cell>
          <cell r="CJ35">
            <v>9</v>
          </cell>
          <cell r="CK35">
            <v>9</v>
          </cell>
          <cell r="CL35">
            <v>9</v>
          </cell>
          <cell r="CM35">
            <v>9</v>
          </cell>
          <cell r="CN35">
            <v>9</v>
          </cell>
          <cell r="CO35">
            <v>9</v>
          </cell>
          <cell r="CP35">
            <v>12</v>
          </cell>
          <cell r="CQ35">
            <v>107</v>
          </cell>
        </row>
        <row r="36">
          <cell r="F36" t="str">
            <v>EPC</v>
          </cell>
          <cell r="G36">
            <v>0.2</v>
          </cell>
          <cell r="H36">
            <v>0.3</v>
          </cell>
          <cell r="I36">
            <v>0.13999999999999999</v>
          </cell>
          <cell r="K36">
            <v>5</v>
          </cell>
          <cell r="L36">
            <v>5</v>
          </cell>
          <cell r="M36">
            <v>6</v>
          </cell>
          <cell r="N36">
            <v>6</v>
          </cell>
          <cell r="O36">
            <v>7</v>
          </cell>
          <cell r="P36">
            <v>7</v>
          </cell>
          <cell r="Q36">
            <v>7</v>
          </cell>
          <cell r="R36">
            <v>6</v>
          </cell>
          <cell r="S36">
            <v>7</v>
          </cell>
          <cell r="T36">
            <v>9</v>
          </cell>
          <cell r="U36">
            <v>9</v>
          </cell>
          <cell r="V36">
            <v>8</v>
          </cell>
          <cell r="W36">
            <v>8</v>
          </cell>
          <cell r="X36">
            <v>10</v>
          </cell>
          <cell r="Y36">
            <v>14</v>
          </cell>
          <cell r="Z36">
            <v>15</v>
          </cell>
          <cell r="AA36">
            <v>16</v>
          </cell>
          <cell r="AB36">
            <v>16</v>
          </cell>
          <cell r="AC36">
            <v>18</v>
          </cell>
          <cell r="AD36">
            <v>19</v>
          </cell>
          <cell r="AE36">
            <v>20</v>
          </cell>
          <cell r="AF36">
            <v>21</v>
          </cell>
          <cell r="AG36">
            <v>24</v>
          </cell>
          <cell r="AH36">
            <v>23</v>
          </cell>
          <cell r="AI36">
            <v>23</v>
          </cell>
          <cell r="AJ36">
            <v>23</v>
          </cell>
          <cell r="AK36">
            <v>25</v>
          </cell>
          <cell r="AL36">
            <v>24</v>
          </cell>
          <cell r="AM36">
            <v>25</v>
          </cell>
          <cell r="AN36">
            <v>24</v>
          </cell>
          <cell r="AO36">
            <v>26</v>
          </cell>
          <cell r="AP36">
            <v>25</v>
          </cell>
          <cell r="AQ36">
            <v>26</v>
          </cell>
          <cell r="AR36">
            <v>25</v>
          </cell>
          <cell r="AS36">
            <v>26</v>
          </cell>
          <cell r="AT36">
            <v>24</v>
          </cell>
          <cell r="AU36">
            <v>26</v>
          </cell>
          <cell r="AV36">
            <v>25</v>
          </cell>
          <cell r="AW36">
            <v>26</v>
          </cell>
          <cell r="AX36">
            <v>24</v>
          </cell>
          <cell r="AY36">
            <v>26</v>
          </cell>
          <cell r="AZ36">
            <v>25</v>
          </cell>
          <cell r="BA36">
            <v>26</v>
          </cell>
          <cell r="BB36">
            <v>25</v>
          </cell>
          <cell r="BC36">
            <v>27</v>
          </cell>
          <cell r="BD36">
            <v>26</v>
          </cell>
          <cell r="BE36">
            <v>27</v>
          </cell>
          <cell r="BF36">
            <v>27</v>
          </cell>
          <cell r="BG36">
            <v>29</v>
          </cell>
          <cell r="BH36">
            <v>28</v>
          </cell>
          <cell r="BI36">
            <v>29</v>
          </cell>
          <cell r="BJ36">
            <v>28</v>
          </cell>
          <cell r="BK36">
            <v>31</v>
          </cell>
          <cell r="BL36">
            <v>30</v>
          </cell>
          <cell r="BM36">
            <v>31</v>
          </cell>
          <cell r="BN36">
            <v>30</v>
          </cell>
          <cell r="BO36">
            <v>33</v>
          </cell>
          <cell r="BP36">
            <v>32</v>
          </cell>
          <cell r="BQ36">
            <v>34</v>
          </cell>
          <cell r="BR36">
            <v>33</v>
          </cell>
          <cell r="BS36">
            <v>35</v>
          </cell>
          <cell r="BT36">
            <v>33</v>
          </cell>
          <cell r="BU36">
            <v>35</v>
          </cell>
          <cell r="BV36">
            <v>35</v>
          </cell>
          <cell r="BW36">
            <v>34</v>
          </cell>
          <cell r="BX36">
            <v>35</v>
          </cell>
          <cell r="CA36">
            <v>19</v>
          </cell>
          <cell r="CB36">
            <v>25</v>
          </cell>
          <cell r="CC36">
            <v>29</v>
          </cell>
          <cell r="CD36">
            <v>36</v>
          </cell>
          <cell r="CE36">
            <v>64</v>
          </cell>
          <cell r="CF36">
            <v>76</v>
          </cell>
          <cell r="CG36">
            <v>102</v>
          </cell>
          <cell r="CH36">
            <v>105</v>
          </cell>
          <cell r="CI36">
            <v>113</v>
          </cell>
          <cell r="CJ36">
            <v>108</v>
          </cell>
          <cell r="CK36">
            <v>112</v>
          </cell>
          <cell r="CL36">
            <v>117</v>
          </cell>
          <cell r="CM36">
            <v>122</v>
          </cell>
          <cell r="CN36">
            <v>136</v>
          </cell>
          <cell r="CO36">
            <v>143</v>
          </cell>
          <cell r="CP36">
            <v>152</v>
          </cell>
          <cell r="CQ36">
            <v>1350</v>
          </cell>
        </row>
        <row r="37">
          <cell r="F37" t="str">
            <v>EPC</v>
          </cell>
          <cell r="G37">
            <v>0.25</v>
          </cell>
          <cell r="H37">
            <v>0.15</v>
          </cell>
          <cell r="I37">
            <v>0.21249999999999999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F38" t="str">
            <v>EPC</v>
          </cell>
          <cell r="G38">
            <v>0.25</v>
          </cell>
          <cell r="H38">
            <v>0.25</v>
          </cell>
          <cell r="I38">
            <v>0.1875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</row>
        <row r="39">
          <cell r="F39" t="str">
            <v>EPC</v>
          </cell>
          <cell r="G39">
            <v>0.25</v>
          </cell>
          <cell r="H39">
            <v>0.25</v>
          </cell>
          <cell r="I39">
            <v>0.1875</v>
          </cell>
          <cell r="K39">
            <v>1</v>
          </cell>
          <cell r="L39">
            <v>2</v>
          </cell>
          <cell r="M39">
            <v>1</v>
          </cell>
          <cell r="N39">
            <v>1</v>
          </cell>
          <cell r="O39">
            <v>1</v>
          </cell>
          <cell r="P39">
            <v>1</v>
          </cell>
          <cell r="Q39">
            <v>1</v>
          </cell>
          <cell r="R39">
            <v>1</v>
          </cell>
          <cell r="S39">
            <v>1</v>
          </cell>
          <cell r="T39">
            <v>1</v>
          </cell>
          <cell r="U39">
            <v>1</v>
          </cell>
          <cell r="V39">
            <v>1</v>
          </cell>
          <cell r="W39">
            <v>1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CA39">
            <v>0</v>
          </cell>
          <cell r="CB39">
            <v>5.4285714285714288</v>
          </cell>
          <cell r="CC39">
            <v>4.2857142857142856</v>
          </cell>
          <cell r="CD39">
            <v>4.2857142857142856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</row>
        <row r="40">
          <cell r="J40">
            <v>0</v>
          </cell>
        </row>
        <row r="41">
          <cell r="F41" t="str">
            <v>NPC</v>
          </cell>
          <cell r="G41">
            <v>0.15</v>
          </cell>
          <cell r="H41">
            <v>0.2</v>
          </cell>
          <cell r="I41">
            <v>0.12</v>
          </cell>
          <cell r="K41">
            <v>1</v>
          </cell>
          <cell r="L41">
            <v>2</v>
          </cell>
          <cell r="M41">
            <v>2</v>
          </cell>
          <cell r="N41">
            <v>2</v>
          </cell>
          <cell r="O41">
            <v>2</v>
          </cell>
          <cell r="P41">
            <v>2</v>
          </cell>
          <cell r="Q41">
            <v>2</v>
          </cell>
          <cell r="R41">
            <v>2</v>
          </cell>
          <cell r="S41">
            <v>2</v>
          </cell>
          <cell r="T41">
            <v>3</v>
          </cell>
          <cell r="U41">
            <v>3</v>
          </cell>
          <cell r="V41">
            <v>3</v>
          </cell>
          <cell r="W41">
            <v>3</v>
          </cell>
          <cell r="X41">
            <v>4</v>
          </cell>
          <cell r="Y41">
            <v>5</v>
          </cell>
          <cell r="Z41">
            <v>5</v>
          </cell>
          <cell r="AA41">
            <v>5</v>
          </cell>
          <cell r="AB41">
            <v>5</v>
          </cell>
          <cell r="AC41">
            <v>5</v>
          </cell>
          <cell r="AD41">
            <v>5</v>
          </cell>
          <cell r="AE41">
            <v>5</v>
          </cell>
          <cell r="AF41">
            <v>5</v>
          </cell>
          <cell r="AG41">
            <v>6</v>
          </cell>
          <cell r="AH41">
            <v>6</v>
          </cell>
          <cell r="AI41">
            <v>6</v>
          </cell>
          <cell r="AJ41">
            <v>6</v>
          </cell>
          <cell r="AK41">
            <v>6</v>
          </cell>
          <cell r="AL41">
            <v>6</v>
          </cell>
          <cell r="AM41">
            <v>6</v>
          </cell>
          <cell r="AN41">
            <v>6</v>
          </cell>
          <cell r="AO41">
            <v>6</v>
          </cell>
          <cell r="AP41">
            <v>6</v>
          </cell>
          <cell r="AQ41">
            <v>6</v>
          </cell>
          <cell r="AR41">
            <v>6</v>
          </cell>
          <cell r="AS41">
            <v>6</v>
          </cell>
          <cell r="AT41">
            <v>6</v>
          </cell>
          <cell r="AU41">
            <v>6</v>
          </cell>
          <cell r="AV41">
            <v>6</v>
          </cell>
          <cell r="AW41">
            <v>6</v>
          </cell>
          <cell r="AX41">
            <v>6</v>
          </cell>
          <cell r="AY41">
            <v>6</v>
          </cell>
          <cell r="AZ41">
            <v>6</v>
          </cell>
          <cell r="BA41">
            <v>6</v>
          </cell>
          <cell r="BB41">
            <v>6</v>
          </cell>
          <cell r="BC41">
            <v>7</v>
          </cell>
          <cell r="BD41">
            <v>6</v>
          </cell>
          <cell r="BE41">
            <v>7</v>
          </cell>
          <cell r="BF41">
            <v>7</v>
          </cell>
          <cell r="BG41">
            <v>7</v>
          </cell>
          <cell r="BH41">
            <v>7</v>
          </cell>
          <cell r="BI41">
            <v>7</v>
          </cell>
          <cell r="BJ41">
            <v>7</v>
          </cell>
          <cell r="BK41">
            <v>8</v>
          </cell>
          <cell r="BL41">
            <v>7</v>
          </cell>
          <cell r="BM41">
            <v>8</v>
          </cell>
          <cell r="BN41">
            <v>7</v>
          </cell>
          <cell r="BO41">
            <v>8</v>
          </cell>
          <cell r="BP41">
            <v>8</v>
          </cell>
          <cell r="BQ41">
            <v>8</v>
          </cell>
          <cell r="BR41">
            <v>8</v>
          </cell>
          <cell r="BS41">
            <v>8</v>
          </cell>
          <cell r="BT41">
            <v>8</v>
          </cell>
          <cell r="BU41">
            <v>9</v>
          </cell>
          <cell r="BV41">
            <v>8</v>
          </cell>
          <cell r="BW41">
            <v>8</v>
          </cell>
          <cell r="BX41">
            <v>9</v>
          </cell>
          <cell r="CA41">
            <v>8</v>
          </cell>
          <cell r="CB41">
            <v>7.8571428571428568</v>
          </cell>
          <cell r="CC41">
            <v>8.5714285714285712</v>
          </cell>
          <cell r="CD41">
            <v>12.571428571428571</v>
          </cell>
          <cell r="CE41">
            <v>22</v>
          </cell>
          <cell r="CF41">
            <v>20</v>
          </cell>
          <cell r="CG41">
            <v>26</v>
          </cell>
          <cell r="CH41">
            <v>26</v>
          </cell>
          <cell r="CI41">
            <v>27</v>
          </cell>
          <cell r="CJ41">
            <v>26</v>
          </cell>
          <cell r="CK41">
            <v>27</v>
          </cell>
          <cell r="CL41">
            <v>29</v>
          </cell>
          <cell r="CM41">
            <v>30</v>
          </cell>
          <cell r="CN41">
            <v>33</v>
          </cell>
          <cell r="CO41">
            <v>34</v>
          </cell>
          <cell r="CP41">
            <v>37</v>
          </cell>
          <cell r="CQ41">
            <v>337</v>
          </cell>
        </row>
        <row r="42">
          <cell r="F42" t="str">
            <v>NPC</v>
          </cell>
          <cell r="G42">
            <v>0.15</v>
          </cell>
          <cell r="H42">
            <v>0.7</v>
          </cell>
          <cell r="I42">
            <v>4.5000000000000005E-2</v>
          </cell>
          <cell r="K42">
            <v>1</v>
          </cell>
          <cell r="L42">
            <v>0</v>
          </cell>
          <cell r="M42">
            <v>1</v>
          </cell>
          <cell r="N42">
            <v>1</v>
          </cell>
          <cell r="O42">
            <v>1</v>
          </cell>
          <cell r="P42">
            <v>1</v>
          </cell>
          <cell r="Q42">
            <v>1</v>
          </cell>
          <cell r="R42">
            <v>1</v>
          </cell>
          <cell r="S42">
            <v>1</v>
          </cell>
          <cell r="T42">
            <v>1</v>
          </cell>
          <cell r="U42">
            <v>1</v>
          </cell>
          <cell r="V42">
            <v>1</v>
          </cell>
          <cell r="W42">
            <v>1</v>
          </cell>
          <cell r="X42">
            <v>2</v>
          </cell>
          <cell r="Y42">
            <v>2</v>
          </cell>
          <cell r="Z42">
            <v>2</v>
          </cell>
          <cell r="AA42">
            <v>2</v>
          </cell>
          <cell r="AB42">
            <v>2</v>
          </cell>
          <cell r="AC42">
            <v>2</v>
          </cell>
          <cell r="AD42">
            <v>1</v>
          </cell>
          <cell r="AE42">
            <v>1</v>
          </cell>
          <cell r="AF42">
            <v>1</v>
          </cell>
          <cell r="AG42">
            <v>1</v>
          </cell>
          <cell r="AH42">
            <v>1</v>
          </cell>
          <cell r="AI42">
            <v>1</v>
          </cell>
          <cell r="AJ42">
            <v>1</v>
          </cell>
          <cell r="AK42">
            <v>1</v>
          </cell>
          <cell r="AL42">
            <v>1</v>
          </cell>
          <cell r="AM42">
            <v>1</v>
          </cell>
          <cell r="AN42">
            <v>1</v>
          </cell>
          <cell r="AO42">
            <v>1</v>
          </cell>
          <cell r="AP42">
            <v>1</v>
          </cell>
          <cell r="AQ42">
            <v>1</v>
          </cell>
          <cell r="AR42">
            <v>1</v>
          </cell>
          <cell r="AS42">
            <v>2</v>
          </cell>
          <cell r="AT42">
            <v>1</v>
          </cell>
          <cell r="AU42">
            <v>2</v>
          </cell>
          <cell r="AV42">
            <v>2</v>
          </cell>
          <cell r="AW42">
            <v>2</v>
          </cell>
          <cell r="AX42">
            <v>2</v>
          </cell>
          <cell r="AY42">
            <v>2</v>
          </cell>
          <cell r="AZ42">
            <v>1</v>
          </cell>
          <cell r="BA42">
            <v>2</v>
          </cell>
          <cell r="BB42">
            <v>1</v>
          </cell>
          <cell r="BC42">
            <v>2</v>
          </cell>
          <cell r="BD42">
            <v>1</v>
          </cell>
          <cell r="BE42">
            <v>2</v>
          </cell>
          <cell r="BF42">
            <v>2</v>
          </cell>
          <cell r="BG42">
            <v>2</v>
          </cell>
          <cell r="BH42">
            <v>2</v>
          </cell>
          <cell r="BI42">
            <v>2</v>
          </cell>
          <cell r="BJ42">
            <v>2</v>
          </cell>
          <cell r="BK42">
            <v>2</v>
          </cell>
          <cell r="BL42">
            <v>2</v>
          </cell>
          <cell r="BM42">
            <v>2</v>
          </cell>
          <cell r="BN42">
            <v>2</v>
          </cell>
          <cell r="BO42">
            <v>2</v>
          </cell>
          <cell r="BP42">
            <v>2</v>
          </cell>
          <cell r="BQ42">
            <v>2</v>
          </cell>
          <cell r="BR42">
            <v>2</v>
          </cell>
          <cell r="BS42">
            <v>2</v>
          </cell>
          <cell r="BT42">
            <v>2</v>
          </cell>
          <cell r="BU42">
            <v>2</v>
          </cell>
          <cell r="BV42">
            <v>2</v>
          </cell>
          <cell r="BW42">
            <v>2</v>
          </cell>
          <cell r="BX42">
            <v>2</v>
          </cell>
          <cell r="CA42">
            <v>2</v>
          </cell>
          <cell r="CB42">
            <v>3.4285714285714284</v>
          </cell>
          <cell r="CC42">
            <v>4.2857142857142856</v>
          </cell>
          <cell r="CD42">
            <v>4.2857142857142856</v>
          </cell>
          <cell r="CE42">
            <v>9</v>
          </cell>
          <cell r="CF42">
            <v>5</v>
          </cell>
          <cell r="CG42">
            <v>4</v>
          </cell>
          <cell r="CH42">
            <v>4</v>
          </cell>
          <cell r="CI42">
            <v>5</v>
          </cell>
          <cell r="CJ42">
            <v>8</v>
          </cell>
          <cell r="CK42">
            <v>7</v>
          </cell>
          <cell r="CL42">
            <v>7</v>
          </cell>
          <cell r="CM42">
            <v>9</v>
          </cell>
          <cell r="CN42">
            <v>9</v>
          </cell>
          <cell r="CO42">
            <v>9</v>
          </cell>
          <cell r="CP42">
            <v>9</v>
          </cell>
          <cell r="CQ42">
            <v>85</v>
          </cell>
        </row>
        <row r="43">
          <cell r="F43" t="str">
            <v>NPC</v>
          </cell>
          <cell r="G43">
            <v>0.12</v>
          </cell>
          <cell r="H43">
            <v>0.2</v>
          </cell>
          <cell r="I43">
            <v>9.6000000000000002E-2</v>
          </cell>
          <cell r="K43">
            <v>2</v>
          </cell>
          <cell r="L43">
            <v>2</v>
          </cell>
          <cell r="M43">
            <v>2</v>
          </cell>
          <cell r="N43">
            <v>2</v>
          </cell>
          <cell r="O43">
            <v>2</v>
          </cell>
          <cell r="P43">
            <v>2</v>
          </cell>
          <cell r="Q43">
            <v>2</v>
          </cell>
          <cell r="R43">
            <v>2</v>
          </cell>
          <cell r="S43">
            <v>2</v>
          </cell>
          <cell r="T43">
            <v>3</v>
          </cell>
          <cell r="U43">
            <v>3</v>
          </cell>
          <cell r="V43">
            <v>3</v>
          </cell>
          <cell r="W43">
            <v>2</v>
          </cell>
          <cell r="X43">
            <v>4</v>
          </cell>
          <cell r="Y43">
            <v>4</v>
          </cell>
          <cell r="Z43">
            <v>4</v>
          </cell>
          <cell r="AA43">
            <v>4</v>
          </cell>
          <cell r="AB43">
            <v>4</v>
          </cell>
          <cell r="AC43">
            <v>4</v>
          </cell>
          <cell r="AD43">
            <v>4</v>
          </cell>
          <cell r="AE43">
            <v>3</v>
          </cell>
          <cell r="AF43">
            <v>4</v>
          </cell>
          <cell r="AG43">
            <v>4</v>
          </cell>
          <cell r="AH43">
            <v>4</v>
          </cell>
          <cell r="AI43">
            <v>4</v>
          </cell>
          <cell r="AJ43">
            <v>4</v>
          </cell>
          <cell r="AK43">
            <v>4</v>
          </cell>
          <cell r="AL43">
            <v>4</v>
          </cell>
          <cell r="AM43">
            <v>4</v>
          </cell>
          <cell r="AN43">
            <v>4</v>
          </cell>
          <cell r="AO43">
            <v>4</v>
          </cell>
          <cell r="AP43">
            <v>4</v>
          </cell>
          <cell r="AQ43">
            <v>4</v>
          </cell>
          <cell r="AR43">
            <v>4</v>
          </cell>
          <cell r="AS43">
            <v>4</v>
          </cell>
          <cell r="AT43">
            <v>4</v>
          </cell>
          <cell r="AU43">
            <v>4</v>
          </cell>
          <cell r="AV43">
            <v>4</v>
          </cell>
          <cell r="AW43">
            <v>4</v>
          </cell>
          <cell r="AX43">
            <v>4</v>
          </cell>
          <cell r="AY43">
            <v>4</v>
          </cell>
          <cell r="AZ43">
            <v>4</v>
          </cell>
          <cell r="BA43">
            <v>4</v>
          </cell>
          <cell r="BB43">
            <v>4</v>
          </cell>
          <cell r="BC43">
            <v>5</v>
          </cell>
          <cell r="BD43">
            <v>4</v>
          </cell>
          <cell r="BE43">
            <v>4</v>
          </cell>
          <cell r="BF43">
            <v>4</v>
          </cell>
          <cell r="BG43">
            <v>5</v>
          </cell>
          <cell r="BH43">
            <v>5</v>
          </cell>
          <cell r="BI43">
            <v>5</v>
          </cell>
          <cell r="BJ43">
            <v>4</v>
          </cell>
          <cell r="BK43">
            <v>5</v>
          </cell>
          <cell r="BL43">
            <v>5</v>
          </cell>
          <cell r="BM43">
            <v>5</v>
          </cell>
          <cell r="BN43">
            <v>5</v>
          </cell>
          <cell r="BO43">
            <v>5</v>
          </cell>
          <cell r="BP43">
            <v>5</v>
          </cell>
          <cell r="BQ43">
            <v>6</v>
          </cell>
          <cell r="BR43">
            <v>5</v>
          </cell>
          <cell r="BS43">
            <v>6</v>
          </cell>
          <cell r="BT43">
            <v>5</v>
          </cell>
          <cell r="BU43">
            <v>6</v>
          </cell>
          <cell r="BV43">
            <v>6</v>
          </cell>
          <cell r="BW43">
            <v>6</v>
          </cell>
          <cell r="BX43">
            <v>6</v>
          </cell>
          <cell r="CA43">
            <v>6</v>
          </cell>
          <cell r="CB43">
            <v>8.8571428571428577</v>
          </cell>
          <cell r="CC43">
            <v>8.5714285714285712</v>
          </cell>
          <cell r="CD43">
            <v>11.571428571428571</v>
          </cell>
          <cell r="CE43">
            <v>18</v>
          </cell>
          <cell r="CF43">
            <v>15</v>
          </cell>
          <cell r="CG43">
            <v>18</v>
          </cell>
          <cell r="CH43">
            <v>17</v>
          </cell>
          <cell r="CI43">
            <v>18</v>
          </cell>
          <cell r="CJ43">
            <v>17</v>
          </cell>
          <cell r="CK43">
            <v>18</v>
          </cell>
          <cell r="CL43">
            <v>19</v>
          </cell>
          <cell r="CM43">
            <v>20</v>
          </cell>
          <cell r="CN43">
            <v>22</v>
          </cell>
          <cell r="CO43">
            <v>23</v>
          </cell>
          <cell r="CP43">
            <v>26</v>
          </cell>
          <cell r="CQ43">
            <v>231</v>
          </cell>
        </row>
        <row r="44">
          <cell r="F44" t="str">
            <v>NPC</v>
          </cell>
          <cell r="G44">
            <v>0.15</v>
          </cell>
          <cell r="H44">
            <v>0.2</v>
          </cell>
          <cell r="I44">
            <v>0.12</v>
          </cell>
          <cell r="K44">
            <v>2</v>
          </cell>
          <cell r="L44">
            <v>2</v>
          </cell>
          <cell r="M44">
            <v>2</v>
          </cell>
          <cell r="N44">
            <v>2</v>
          </cell>
          <cell r="O44">
            <v>2</v>
          </cell>
          <cell r="P44">
            <v>2</v>
          </cell>
          <cell r="Q44">
            <v>2</v>
          </cell>
          <cell r="R44">
            <v>2</v>
          </cell>
          <cell r="S44">
            <v>3</v>
          </cell>
          <cell r="T44">
            <v>3</v>
          </cell>
          <cell r="U44">
            <v>3</v>
          </cell>
          <cell r="V44">
            <v>4</v>
          </cell>
          <cell r="W44">
            <v>3</v>
          </cell>
          <cell r="X44">
            <v>5</v>
          </cell>
          <cell r="Y44">
            <v>6</v>
          </cell>
          <cell r="Z44">
            <v>7</v>
          </cell>
          <cell r="AA44">
            <v>7</v>
          </cell>
          <cell r="AB44">
            <v>7</v>
          </cell>
          <cell r="AC44">
            <v>8</v>
          </cell>
          <cell r="AD44">
            <v>9</v>
          </cell>
          <cell r="AE44">
            <v>9</v>
          </cell>
          <cell r="AF44">
            <v>10</v>
          </cell>
          <cell r="AG44">
            <v>11</v>
          </cell>
          <cell r="AH44">
            <v>11</v>
          </cell>
          <cell r="AI44">
            <v>11</v>
          </cell>
          <cell r="AJ44">
            <v>11</v>
          </cell>
          <cell r="AK44">
            <v>12</v>
          </cell>
          <cell r="AL44">
            <v>11</v>
          </cell>
          <cell r="AM44">
            <v>12</v>
          </cell>
          <cell r="AN44">
            <v>12</v>
          </cell>
          <cell r="AO44">
            <v>13</v>
          </cell>
          <cell r="AP44">
            <v>12</v>
          </cell>
          <cell r="AQ44">
            <v>12</v>
          </cell>
          <cell r="AR44">
            <v>12</v>
          </cell>
          <cell r="AS44">
            <v>12</v>
          </cell>
          <cell r="AT44">
            <v>11</v>
          </cell>
          <cell r="AU44">
            <v>12</v>
          </cell>
          <cell r="AV44">
            <v>12</v>
          </cell>
          <cell r="AW44">
            <v>12</v>
          </cell>
          <cell r="AX44">
            <v>11</v>
          </cell>
          <cell r="AY44">
            <v>11</v>
          </cell>
          <cell r="AZ44">
            <v>11</v>
          </cell>
          <cell r="BA44">
            <v>12</v>
          </cell>
          <cell r="BB44">
            <v>11</v>
          </cell>
          <cell r="BC44">
            <v>12</v>
          </cell>
          <cell r="BD44">
            <v>12</v>
          </cell>
          <cell r="BE44">
            <v>12</v>
          </cell>
          <cell r="BF44">
            <v>12</v>
          </cell>
          <cell r="BG44">
            <v>13</v>
          </cell>
          <cell r="BH44">
            <v>13</v>
          </cell>
          <cell r="BI44">
            <v>13</v>
          </cell>
          <cell r="BJ44">
            <v>13</v>
          </cell>
          <cell r="BK44">
            <v>15</v>
          </cell>
          <cell r="BL44">
            <v>14</v>
          </cell>
          <cell r="BM44">
            <v>15</v>
          </cell>
          <cell r="BN44">
            <v>14</v>
          </cell>
          <cell r="BO44">
            <v>16</v>
          </cell>
          <cell r="BP44">
            <v>15</v>
          </cell>
          <cell r="BQ44">
            <v>16</v>
          </cell>
          <cell r="BR44">
            <v>16</v>
          </cell>
          <cell r="BS44">
            <v>17</v>
          </cell>
          <cell r="BT44">
            <v>16</v>
          </cell>
          <cell r="BU44">
            <v>17</v>
          </cell>
          <cell r="BV44">
            <v>16</v>
          </cell>
          <cell r="BW44">
            <v>16</v>
          </cell>
          <cell r="BX44">
            <v>16</v>
          </cell>
          <cell r="CA44">
            <v>14</v>
          </cell>
          <cell r="CB44">
            <v>8.8571428571428577</v>
          </cell>
          <cell r="CC44">
            <v>9.2857142857142847</v>
          </cell>
          <cell r="CD44">
            <v>13.857142857142858</v>
          </cell>
          <cell r="CE44">
            <v>29</v>
          </cell>
          <cell r="CF44">
            <v>35</v>
          </cell>
          <cell r="CG44">
            <v>48</v>
          </cell>
          <cell r="CH44">
            <v>51</v>
          </cell>
          <cell r="CI44">
            <v>54</v>
          </cell>
          <cell r="CJ44">
            <v>50</v>
          </cell>
          <cell r="CK44">
            <v>50</v>
          </cell>
          <cell r="CL44">
            <v>53</v>
          </cell>
          <cell r="CM44">
            <v>56</v>
          </cell>
          <cell r="CN44">
            <v>65</v>
          </cell>
          <cell r="CO44">
            <v>68</v>
          </cell>
          <cell r="CP44">
            <v>72</v>
          </cell>
          <cell r="CQ44">
            <v>631</v>
          </cell>
        </row>
        <row r="45">
          <cell r="F45" t="str">
            <v>NPC</v>
          </cell>
          <cell r="G45">
            <v>0.15</v>
          </cell>
          <cell r="H45">
            <v>0.8</v>
          </cell>
          <cell r="I45">
            <v>2.9999999999999992E-2</v>
          </cell>
          <cell r="K45">
            <v>1</v>
          </cell>
          <cell r="L45">
            <v>1</v>
          </cell>
          <cell r="M45">
            <v>1</v>
          </cell>
          <cell r="N45">
            <v>1</v>
          </cell>
          <cell r="O45">
            <v>1</v>
          </cell>
          <cell r="P45">
            <v>1</v>
          </cell>
          <cell r="Q45">
            <v>1</v>
          </cell>
          <cell r="R45">
            <v>1</v>
          </cell>
          <cell r="S45">
            <v>1</v>
          </cell>
          <cell r="T45">
            <v>1</v>
          </cell>
          <cell r="U45">
            <v>1</v>
          </cell>
          <cell r="V45">
            <v>1</v>
          </cell>
          <cell r="W45">
            <v>1</v>
          </cell>
          <cell r="X45">
            <v>5</v>
          </cell>
          <cell r="Y45">
            <v>5</v>
          </cell>
          <cell r="Z45">
            <v>5</v>
          </cell>
          <cell r="AA45">
            <v>5</v>
          </cell>
          <cell r="AB45">
            <v>4</v>
          </cell>
          <cell r="AC45">
            <v>4</v>
          </cell>
          <cell r="AD45">
            <v>3</v>
          </cell>
          <cell r="AE45">
            <v>3</v>
          </cell>
          <cell r="AF45">
            <v>3</v>
          </cell>
          <cell r="AG45">
            <v>3</v>
          </cell>
          <cell r="AH45">
            <v>3</v>
          </cell>
          <cell r="AI45">
            <v>3</v>
          </cell>
          <cell r="AJ45">
            <v>3</v>
          </cell>
          <cell r="AK45">
            <v>4</v>
          </cell>
          <cell r="AL45">
            <v>3</v>
          </cell>
          <cell r="AM45">
            <v>3</v>
          </cell>
          <cell r="AN45">
            <v>3</v>
          </cell>
          <cell r="AO45">
            <v>4</v>
          </cell>
          <cell r="AP45">
            <v>3</v>
          </cell>
          <cell r="AQ45">
            <v>4</v>
          </cell>
          <cell r="AR45">
            <v>3</v>
          </cell>
          <cell r="AS45">
            <v>4</v>
          </cell>
          <cell r="AT45">
            <v>4</v>
          </cell>
          <cell r="AU45">
            <v>4</v>
          </cell>
          <cell r="AV45">
            <v>4</v>
          </cell>
          <cell r="AW45">
            <v>4</v>
          </cell>
          <cell r="AX45">
            <v>4</v>
          </cell>
          <cell r="AY45">
            <v>4</v>
          </cell>
          <cell r="AZ45">
            <v>3</v>
          </cell>
          <cell r="BA45">
            <v>4</v>
          </cell>
          <cell r="BB45">
            <v>4</v>
          </cell>
          <cell r="BC45">
            <v>4</v>
          </cell>
          <cell r="BD45">
            <v>4</v>
          </cell>
          <cell r="BE45">
            <v>4</v>
          </cell>
          <cell r="BF45">
            <v>4</v>
          </cell>
          <cell r="BG45">
            <v>4</v>
          </cell>
          <cell r="BH45">
            <v>4</v>
          </cell>
          <cell r="BI45">
            <v>4</v>
          </cell>
          <cell r="BJ45">
            <v>4</v>
          </cell>
          <cell r="BK45">
            <v>5</v>
          </cell>
          <cell r="BL45">
            <v>4</v>
          </cell>
          <cell r="BM45">
            <v>5</v>
          </cell>
          <cell r="BN45">
            <v>5</v>
          </cell>
          <cell r="BO45">
            <v>5</v>
          </cell>
          <cell r="BP45">
            <v>5</v>
          </cell>
          <cell r="BQ45">
            <v>5</v>
          </cell>
          <cell r="BR45">
            <v>5</v>
          </cell>
          <cell r="BS45">
            <v>5</v>
          </cell>
          <cell r="BT45">
            <v>5</v>
          </cell>
          <cell r="BU45">
            <v>5</v>
          </cell>
          <cell r="BV45">
            <v>5</v>
          </cell>
          <cell r="BW45">
            <v>5</v>
          </cell>
          <cell r="BX45">
            <v>5</v>
          </cell>
          <cell r="CA45">
            <v>5</v>
          </cell>
          <cell r="CB45">
            <v>4.4285714285714288</v>
          </cell>
          <cell r="CC45">
            <v>4.2857142857142856</v>
          </cell>
          <cell r="CD45">
            <v>4.2857142857142856</v>
          </cell>
          <cell r="CE45">
            <v>22</v>
          </cell>
          <cell r="CF45">
            <v>13</v>
          </cell>
          <cell r="CG45">
            <v>13</v>
          </cell>
          <cell r="CH45">
            <v>14</v>
          </cell>
          <cell r="CI45">
            <v>16</v>
          </cell>
          <cell r="CJ45">
            <v>17</v>
          </cell>
          <cell r="CK45">
            <v>17</v>
          </cell>
          <cell r="CL45">
            <v>18</v>
          </cell>
          <cell r="CM45">
            <v>17</v>
          </cell>
          <cell r="CN45">
            <v>21</v>
          </cell>
          <cell r="CO45">
            <v>21</v>
          </cell>
          <cell r="CP45">
            <v>22</v>
          </cell>
          <cell r="CQ45">
            <v>211</v>
          </cell>
        </row>
        <row r="46">
          <cell r="F46" t="str">
            <v>NPC</v>
          </cell>
          <cell r="G46">
            <v>0.15</v>
          </cell>
          <cell r="H46">
            <v>0.5</v>
          </cell>
          <cell r="I46">
            <v>7.4999999999999997E-2</v>
          </cell>
          <cell r="K46">
            <v>2</v>
          </cell>
          <cell r="L46">
            <v>1</v>
          </cell>
          <cell r="M46">
            <v>1</v>
          </cell>
          <cell r="N46">
            <v>2</v>
          </cell>
          <cell r="O46">
            <v>2</v>
          </cell>
          <cell r="P46">
            <v>2</v>
          </cell>
          <cell r="Q46">
            <v>2</v>
          </cell>
          <cell r="R46">
            <v>2</v>
          </cell>
          <cell r="S46">
            <v>2</v>
          </cell>
          <cell r="T46">
            <v>3</v>
          </cell>
          <cell r="U46">
            <v>3</v>
          </cell>
          <cell r="V46">
            <v>3</v>
          </cell>
          <cell r="W46">
            <v>3</v>
          </cell>
          <cell r="X46">
            <v>5</v>
          </cell>
          <cell r="Y46">
            <v>6</v>
          </cell>
          <cell r="Z46">
            <v>6</v>
          </cell>
          <cell r="AA46">
            <v>6</v>
          </cell>
          <cell r="AB46">
            <v>6</v>
          </cell>
          <cell r="AC46">
            <v>6</v>
          </cell>
          <cell r="AD46">
            <v>6</v>
          </cell>
          <cell r="AE46">
            <v>6</v>
          </cell>
          <cell r="AF46">
            <v>6</v>
          </cell>
          <cell r="AG46">
            <v>7</v>
          </cell>
          <cell r="AH46">
            <v>7</v>
          </cell>
          <cell r="AI46">
            <v>7</v>
          </cell>
          <cell r="AJ46">
            <v>7</v>
          </cell>
          <cell r="AK46">
            <v>7</v>
          </cell>
          <cell r="AL46">
            <v>7</v>
          </cell>
          <cell r="AM46">
            <v>7</v>
          </cell>
          <cell r="AN46">
            <v>7</v>
          </cell>
          <cell r="AO46">
            <v>8</v>
          </cell>
          <cell r="AP46">
            <v>7</v>
          </cell>
          <cell r="AQ46">
            <v>8</v>
          </cell>
          <cell r="AR46">
            <v>7</v>
          </cell>
          <cell r="AS46">
            <v>8</v>
          </cell>
          <cell r="AT46">
            <v>7</v>
          </cell>
          <cell r="AU46">
            <v>8</v>
          </cell>
          <cell r="AV46">
            <v>8</v>
          </cell>
          <cell r="AW46">
            <v>8</v>
          </cell>
          <cell r="AX46">
            <v>7</v>
          </cell>
          <cell r="AY46">
            <v>8</v>
          </cell>
          <cell r="AZ46">
            <v>7</v>
          </cell>
          <cell r="BA46">
            <v>8</v>
          </cell>
          <cell r="BB46">
            <v>8</v>
          </cell>
          <cell r="BC46">
            <v>8</v>
          </cell>
          <cell r="BD46">
            <v>8</v>
          </cell>
          <cell r="BE46">
            <v>8</v>
          </cell>
          <cell r="BF46">
            <v>8</v>
          </cell>
          <cell r="BG46">
            <v>9</v>
          </cell>
          <cell r="BH46">
            <v>8</v>
          </cell>
          <cell r="BI46">
            <v>9</v>
          </cell>
          <cell r="BJ46">
            <v>8</v>
          </cell>
          <cell r="BK46">
            <v>9</v>
          </cell>
          <cell r="BL46">
            <v>9</v>
          </cell>
          <cell r="BM46">
            <v>9</v>
          </cell>
          <cell r="BN46">
            <v>9</v>
          </cell>
          <cell r="BO46">
            <v>10</v>
          </cell>
          <cell r="BP46">
            <v>9</v>
          </cell>
          <cell r="BQ46">
            <v>10</v>
          </cell>
          <cell r="BR46">
            <v>10</v>
          </cell>
          <cell r="BS46">
            <v>10</v>
          </cell>
          <cell r="BT46">
            <v>10</v>
          </cell>
          <cell r="BU46">
            <v>10</v>
          </cell>
          <cell r="BV46">
            <v>10</v>
          </cell>
          <cell r="BW46">
            <v>10</v>
          </cell>
          <cell r="BX46">
            <v>10</v>
          </cell>
          <cell r="CA46">
            <v>7</v>
          </cell>
          <cell r="CB46">
            <v>6.8571428571428568</v>
          </cell>
          <cell r="CC46">
            <v>8.5714285714285712</v>
          </cell>
          <cell r="CD46">
            <v>12.571428571428571</v>
          </cell>
          <cell r="CE46">
            <v>26</v>
          </cell>
          <cell r="CF46">
            <v>24</v>
          </cell>
          <cell r="CG46">
            <v>31</v>
          </cell>
          <cell r="CH46">
            <v>30</v>
          </cell>
          <cell r="CI46">
            <v>33</v>
          </cell>
          <cell r="CJ46">
            <v>33</v>
          </cell>
          <cell r="CK46">
            <v>33</v>
          </cell>
          <cell r="CL46">
            <v>35</v>
          </cell>
          <cell r="CM46">
            <v>36</v>
          </cell>
          <cell r="CN46">
            <v>40</v>
          </cell>
          <cell r="CO46">
            <v>42</v>
          </cell>
          <cell r="CP46">
            <v>44</v>
          </cell>
          <cell r="CQ46">
            <v>407</v>
          </cell>
        </row>
        <row r="47">
          <cell r="F47" t="str">
            <v>NPC</v>
          </cell>
          <cell r="G47">
            <v>0.12</v>
          </cell>
          <cell r="H47">
            <v>0.5</v>
          </cell>
          <cell r="I47">
            <v>0.06</v>
          </cell>
          <cell r="K47">
            <v>1</v>
          </cell>
          <cell r="L47">
            <v>1</v>
          </cell>
          <cell r="M47">
            <v>1</v>
          </cell>
          <cell r="N47">
            <v>1</v>
          </cell>
          <cell r="O47">
            <v>1</v>
          </cell>
          <cell r="P47">
            <v>1</v>
          </cell>
          <cell r="Q47">
            <v>1</v>
          </cell>
          <cell r="R47">
            <v>1</v>
          </cell>
          <cell r="S47">
            <v>1</v>
          </cell>
          <cell r="T47">
            <v>2</v>
          </cell>
          <cell r="U47">
            <v>2</v>
          </cell>
          <cell r="V47">
            <v>2</v>
          </cell>
          <cell r="W47">
            <v>2</v>
          </cell>
          <cell r="X47">
            <v>3</v>
          </cell>
          <cell r="Y47">
            <v>4</v>
          </cell>
          <cell r="Z47">
            <v>4</v>
          </cell>
          <cell r="AA47">
            <v>5</v>
          </cell>
          <cell r="AB47">
            <v>5</v>
          </cell>
          <cell r="AC47">
            <v>5</v>
          </cell>
          <cell r="AD47">
            <v>5</v>
          </cell>
          <cell r="AE47">
            <v>5</v>
          </cell>
          <cell r="AF47">
            <v>6</v>
          </cell>
          <cell r="AG47">
            <v>6</v>
          </cell>
          <cell r="AH47">
            <v>6</v>
          </cell>
          <cell r="AI47">
            <v>6</v>
          </cell>
          <cell r="AJ47">
            <v>6</v>
          </cell>
          <cell r="AK47">
            <v>7</v>
          </cell>
          <cell r="AL47">
            <v>6</v>
          </cell>
          <cell r="AM47">
            <v>6</v>
          </cell>
          <cell r="AN47">
            <v>6</v>
          </cell>
          <cell r="AO47">
            <v>7</v>
          </cell>
          <cell r="AP47">
            <v>6</v>
          </cell>
          <cell r="AQ47">
            <v>7</v>
          </cell>
          <cell r="AR47">
            <v>6</v>
          </cell>
          <cell r="AS47">
            <v>7</v>
          </cell>
          <cell r="AT47">
            <v>6</v>
          </cell>
          <cell r="AU47">
            <v>7</v>
          </cell>
          <cell r="AV47">
            <v>7</v>
          </cell>
          <cell r="AW47">
            <v>7</v>
          </cell>
          <cell r="AX47">
            <v>6</v>
          </cell>
          <cell r="AY47">
            <v>7</v>
          </cell>
          <cell r="AZ47">
            <v>6</v>
          </cell>
          <cell r="BA47">
            <v>7</v>
          </cell>
          <cell r="BB47">
            <v>7</v>
          </cell>
          <cell r="BC47">
            <v>7</v>
          </cell>
          <cell r="BD47">
            <v>7</v>
          </cell>
          <cell r="BE47">
            <v>7</v>
          </cell>
          <cell r="BF47">
            <v>7</v>
          </cell>
          <cell r="BG47">
            <v>8</v>
          </cell>
          <cell r="BH47">
            <v>7</v>
          </cell>
          <cell r="BI47">
            <v>7</v>
          </cell>
          <cell r="BJ47">
            <v>7</v>
          </cell>
          <cell r="BK47">
            <v>8</v>
          </cell>
          <cell r="BL47">
            <v>8</v>
          </cell>
          <cell r="BM47">
            <v>8</v>
          </cell>
          <cell r="BN47">
            <v>8</v>
          </cell>
          <cell r="BO47">
            <v>8</v>
          </cell>
          <cell r="BP47">
            <v>8</v>
          </cell>
          <cell r="BQ47">
            <v>9</v>
          </cell>
          <cell r="BR47">
            <v>9</v>
          </cell>
          <cell r="BS47">
            <v>9</v>
          </cell>
          <cell r="BT47">
            <v>9</v>
          </cell>
          <cell r="BU47">
            <v>9</v>
          </cell>
          <cell r="BV47">
            <v>9</v>
          </cell>
          <cell r="BW47">
            <v>9</v>
          </cell>
          <cell r="BX47">
            <v>9</v>
          </cell>
          <cell r="CA47">
            <v>8</v>
          </cell>
          <cell r="CB47">
            <v>4.4285714285714288</v>
          </cell>
          <cell r="CC47">
            <v>4.2857142857142856</v>
          </cell>
          <cell r="CD47">
            <v>8.2857142857142847</v>
          </cell>
          <cell r="CE47">
            <v>19</v>
          </cell>
          <cell r="CF47">
            <v>21</v>
          </cell>
          <cell r="CG47">
            <v>27</v>
          </cell>
          <cell r="CH47">
            <v>27</v>
          </cell>
          <cell r="CI47">
            <v>29</v>
          </cell>
          <cell r="CJ47">
            <v>29</v>
          </cell>
          <cell r="CK47">
            <v>29</v>
          </cell>
          <cell r="CL47">
            <v>31</v>
          </cell>
          <cell r="CM47">
            <v>31</v>
          </cell>
          <cell r="CN47">
            <v>35</v>
          </cell>
          <cell r="CO47">
            <v>37</v>
          </cell>
          <cell r="CP47">
            <v>40</v>
          </cell>
          <cell r="CQ47">
            <v>355</v>
          </cell>
        </row>
        <row r="48">
          <cell r="F48" t="str">
            <v>NPC</v>
          </cell>
          <cell r="G48">
            <v>0.15</v>
          </cell>
          <cell r="H48">
            <v>0.4</v>
          </cell>
          <cell r="I48">
            <v>0.09</v>
          </cell>
          <cell r="K48">
            <v>2</v>
          </cell>
          <cell r="L48">
            <v>2</v>
          </cell>
          <cell r="M48">
            <v>2</v>
          </cell>
          <cell r="N48">
            <v>2</v>
          </cell>
          <cell r="O48">
            <v>2</v>
          </cell>
          <cell r="P48">
            <v>2</v>
          </cell>
          <cell r="Q48">
            <v>2</v>
          </cell>
          <cell r="R48">
            <v>2</v>
          </cell>
          <cell r="S48">
            <v>2</v>
          </cell>
          <cell r="T48">
            <v>3</v>
          </cell>
          <cell r="U48">
            <v>3</v>
          </cell>
          <cell r="V48">
            <v>3</v>
          </cell>
          <cell r="W48">
            <v>3</v>
          </cell>
          <cell r="X48">
            <v>5</v>
          </cell>
          <cell r="Y48">
            <v>6</v>
          </cell>
          <cell r="Z48">
            <v>6</v>
          </cell>
          <cell r="AA48">
            <v>6</v>
          </cell>
          <cell r="AB48">
            <v>6</v>
          </cell>
          <cell r="AC48">
            <v>6</v>
          </cell>
          <cell r="AD48">
            <v>6</v>
          </cell>
          <cell r="AE48">
            <v>6</v>
          </cell>
          <cell r="AF48">
            <v>7</v>
          </cell>
          <cell r="AG48">
            <v>8</v>
          </cell>
          <cell r="AH48">
            <v>7</v>
          </cell>
          <cell r="AI48">
            <v>7</v>
          </cell>
          <cell r="AJ48">
            <v>7</v>
          </cell>
          <cell r="AK48">
            <v>8</v>
          </cell>
          <cell r="AL48">
            <v>8</v>
          </cell>
          <cell r="AM48">
            <v>8</v>
          </cell>
          <cell r="AN48">
            <v>8</v>
          </cell>
          <cell r="AO48">
            <v>8</v>
          </cell>
          <cell r="AP48">
            <v>8</v>
          </cell>
          <cell r="AQ48">
            <v>8</v>
          </cell>
          <cell r="AR48">
            <v>8</v>
          </cell>
          <cell r="AS48">
            <v>8</v>
          </cell>
          <cell r="AT48">
            <v>8</v>
          </cell>
          <cell r="AU48">
            <v>8</v>
          </cell>
          <cell r="AV48">
            <v>8</v>
          </cell>
          <cell r="AW48">
            <v>8</v>
          </cell>
          <cell r="AX48">
            <v>8</v>
          </cell>
          <cell r="AY48">
            <v>8</v>
          </cell>
          <cell r="AZ48">
            <v>8</v>
          </cell>
          <cell r="BA48">
            <v>8</v>
          </cell>
          <cell r="BB48">
            <v>8</v>
          </cell>
          <cell r="BC48">
            <v>9</v>
          </cell>
          <cell r="BD48">
            <v>8</v>
          </cell>
          <cell r="BE48">
            <v>9</v>
          </cell>
          <cell r="BF48">
            <v>9</v>
          </cell>
          <cell r="BG48">
            <v>9</v>
          </cell>
          <cell r="BH48">
            <v>9</v>
          </cell>
          <cell r="BI48">
            <v>9</v>
          </cell>
          <cell r="BJ48">
            <v>9</v>
          </cell>
          <cell r="BK48">
            <v>10</v>
          </cell>
          <cell r="BL48">
            <v>10</v>
          </cell>
          <cell r="BM48">
            <v>10</v>
          </cell>
          <cell r="BN48">
            <v>10</v>
          </cell>
          <cell r="BO48">
            <v>10</v>
          </cell>
          <cell r="BP48">
            <v>10</v>
          </cell>
          <cell r="BQ48">
            <v>11</v>
          </cell>
          <cell r="BR48">
            <v>11</v>
          </cell>
          <cell r="BS48">
            <v>11</v>
          </cell>
          <cell r="BT48">
            <v>10</v>
          </cell>
          <cell r="BU48">
            <v>11</v>
          </cell>
          <cell r="BV48">
            <v>11</v>
          </cell>
          <cell r="BW48">
            <v>11</v>
          </cell>
          <cell r="BX48">
            <v>11</v>
          </cell>
          <cell r="CA48">
            <v>7</v>
          </cell>
          <cell r="CB48">
            <v>8.8571428571428577</v>
          </cell>
          <cell r="CC48">
            <v>8.5714285714285712</v>
          </cell>
          <cell r="CD48">
            <v>12.571428571428571</v>
          </cell>
          <cell r="CE48">
            <v>26</v>
          </cell>
          <cell r="CF48">
            <v>25</v>
          </cell>
          <cell r="CG48">
            <v>32</v>
          </cell>
          <cell r="CH48">
            <v>34</v>
          </cell>
          <cell r="CI48">
            <v>35</v>
          </cell>
          <cell r="CJ48">
            <v>34</v>
          </cell>
          <cell r="CK48">
            <v>35</v>
          </cell>
          <cell r="CL48">
            <v>38</v>
          </cell>
          <cell r="CM48">
            <v>39</v>
          </cell>
          <cell r="CN48">
            <v>44</v>
          </cell>
          <cell r="CO48">
            <v>46</v>
          </cell>
          <cell r="CP48">
            <v>48</v>
          </cell>
          <cell r="CQ48">
            <v>436</v>
          </cell>
        </row>
        <row r="49">
          <cell r="F49" t="str">
            <v>NPC</v>
          </cell>
          <cell r="G49">
            <v>0.15</v>
          </cell>
          <cell r="H49">
            <v>0.4</v>
          </cell>
          <cell r="I49">
            <v>0.09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1</v>
          </cell>
          <cell r="AP49">
            <v>0</v>
          </cell>
          <cell r="AQ49">
            <v>1</v>
          </cell>
          <cell r="AR49">
            <v>0</v>
          </cell>
          <cell r="AS49">
            <v>0</v>
          </cell>
          <cell r="AT49">
            <v>0</v>
          </cell>
          <cell r="AU49">
            <v>1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1</v>
          </cell>
          <cell r="BB49">
            <v>0</v>
          </cell>
          <cell r="BC49">
            <v>1</v>
          </cell>
          <cell r="BD49">
            <v>1</v>
          </cell>
          <cell r="BE49">
            <v>1</v>
          </cell>
          <cell r="BF49">
            <v>1</v>
          </cell>
          <cell r="BG49">
            <v>1</v>
          </cell>
          <cell r="BH49">
            <v>1</v>
          </cell>
          <cell r="BI49">
            <v>1</v>
          </cell>
          <cell r="BJ49">
            <v>1</v>
          </cell>
          <cell r="BK49">
            <v>1</v>
          </cell>
          <cell r="BL49">
            <v>1</v>
          </cell>
          <cell r="BM49">
            <v>1</v>
          </cell>
          <cell r="BN49">
            <v>1</v>
          </cell>
          <cell r="BO49">
            <v>1</v>
          </cell>
          <cell r="BP49">
            <v>1</v>
          </cell>
          <cell r="BQ49">
            <v>1</v>
          </cell>
          <cell r="BR49">
            <v>1</v>
          </cell>
          <cell r="BS49">
            <v>1</v>
          </cell>
          <cell r="BT49">
            <v>1</v>
          </cell>
          <cell r="BU49">
            <v>1</v>
          </cell>
          <cell r="BV49">
            <v>1</v>
          </cell>
          <cell r="BW49">
            <v>1</v>
          </cell>
          <cell r="BX49">
            <v>1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2</v>
          </cell>
          <cell r="CJ49">
            <v>1</v>
          </cell>
          <cell r="CK49">
            <v>1</v>
          </cell>
          <cell r="CL49">
            <v>4</v>
          </cell>
          <cell r="CM49">
            <v>4</v>
          </cell>
          <cell r="CN49">
            <v>4</v>
          </cell>
          <cell r="CO49">
            <v>4</v>
          </cell>
          <cell r="CP49">
            <v>4</v>
          </cell>
          <cell r="CQ49">
            <v>24</v>
          </cell>
        </row>
        <row r="50">
          <cell r="J50">
            <v>24</v>
          </cell>
        </row>
        <row r="51">
          <cell r="F51" t="str">
            <v>NPWC</v>
          </cell>
          <cell r="G51">
            <v>0.3</v>
          </cell>
          <cell r="H51">
            <v>0.3</v>
          </cell>
          <cell r="I51">
            <v>0.21</v>
          </cell>
          <cell r="K51">
            <v>1</v>
          </cell>
          <cell r="L51">
            <v>2</v>
          </cell>
          <cell r="M51">
            <v>2</v>
          </cell>
          <cell r="N51">
            <v>2</v>
          </cell>
          <cell r="O51">
            <v>2</v>
          </cell>
          <cell r="P51">
            <v>2</v>
          </cell>
          <cell r="Q51">
            <v>2</v>
          </cell>
          <cell r="R51">
            <v>2</v>
          </cell>
          <cell r="S51">
            <v>2</v>
          </cell>
          <cell r="T51">
            <v>3</v>
          </cell>
          <cell r="U51">
            <v>2</v>
          </cell>
          <cell r="V51">
            <v>2</v>
          </cell>
          <cell r="W51">
            <v>2</v>
          </cell>
          <cell r="X51">
            <v>1</v>
          </cell>
          <cell r="Y51">
            <v>2</v>
          </cell>
          <cell r="Z51">
            <v>2</v>
          </cell>
          <cell r="AA51">
            <v>2</v>
          </cell>
          <cell r="AB51">
            <v>2</v>
          </cell>
          <cell r="AC51">
            <v>2</v>
          </cell>
          <cell r="AD51">
            <v>1</v>
          </cell>
          <cell r="AE51">
            <v>1</v>
          </cell>
          <cell r="AF51">
            <v>2</v>
          </cell>
          <cell r="AG51">
            <v>2</v>
          </cell>
          <cell r="AH51">
            <v>2</v>
          </cell>
          <cell r="AI51">
            <v>2</v>
          </cell>
          <cell r="AJ51">
            <v>2</v>
          </cell>
          <cell r="AK51">
            <v>2</v>
          </cell>
          <cell r="AL51">
            <v>2</v>
          </cell>
          <cell r="AM51">
            <v>2</v>
          </cell>
          <cell r="AN51">
            <v>2</v>
          </cell>
          <cell r="AO51">
            <v>2</v>
          </cell>
          <cell r="AP51">
            <v>2</v>
          </cell>
          <cell r="AQ51">
            <v>2</v>
          </cell>
          <cell r="AR51">
            <v>2</v>
          </cell>
          <cell r="AS51">
            <v>2</v>
          </cell>
          <cell r="AT51">
            <v>2</v>
          </cell>
          <cell r="AU51">
            <v>2</v>
          </cell>
          <cell r="AV51">
            <v>2</v>
          </cell>
          <cell r="AW51">
            <v>2</v>
          </cell>
          <cell r="AX51">
            <v>2</v>
          </cell>
          <cell r="AY51">
            <v>2</v>
          </cell>
          <cell r="AZ51">
            <v>2</v>
          </cell>
          <cell r="BA51">
            <v>2</v>
          </cell>
          <cell r="BB51">
            <v>2</v>
          </cell>
          <cell r="BC51">
            <v>2</v>
          </cell>
          <cell r="BD51">
            <v>2</v>
          </cell>
          <cell r="BE51">
            <v>2</v>
          </cell>
          <cell r="BF51">
            <v>2</v>
          </cell>
          <cell r="BG51">
            <v>2</v>
          </cell>
          <cell r="BH51">
            <v>2</v>
          </cell>
          <cell r="BI51">
            <v>2</v>
          </cell>
          <cell r="BJ51">
            <v>2</v>
          </cell>
          <cell r="BK51">
            <v>3</v>
          </cell>
          <cell r="BL51">
            <v>2</v>
          </cell>
          <cell r="BM51">
            <v>3</v>
          </cell>
          <cell r="BN51">
            <v>2</v>
          </cell>
          <cell r="BO51">
            <v>3</v>
          </cell>
          <cell r="BP51">
            <v>3</v>
          </cell>
          <cell r="BQ51">
            <v>3</v>
          </cell>
          <cell r="BR51">
            <v>3</v>
          </cell>
          <cell r="BS51">
            <v>3</v>
          </cell>
          <cell r="BT51">
            <v>3</v>
          </cell>
          <cell r="BU51">
            <v>3</v>
          </cell>
          <cell r="BV51">
            <v>3</v>
          </cell>
          <cell r="BW51">
            <v>3</v>
          </cell>
          <cell r="BX51">
            <v>3</v>
          </cell>
          <cell r="CA51">
            <v>8</v>
          </cell>
          <cell r="CB51">
            <v>7.8571428571428568</v>
          </cell>
          <cell r="CC51">
            <v>8.5714285714285712</v>
          </cell>
          <cell r="CD51">
            <v>9.5714285714285712</v>
          </cell>
          <cell r="CE51">
            <v>8</v>
          </cell>
          <cell r="CF51">
            <v>6</v>
          </cell>
          <cell r="CG51">
            <v>9</v>
          </cell>
          <cell r="CH51">
            <v>9</v>
          </cell>
          <cell r="CI51">
            <v>9</v>
          </cell>
          <cell r="CJ51">
            <v>9</v>
          </cell>
          <cell r="CK51">
            <v>9</v>
          </cell>
          <cell r="CL51">
            <v>9</v>
          </cell>
          <cell r="CM51">
            <v>9</v>
          </cell>
          <cell r="CN51">
            <v>11</v>
          </cell>
          <cell r="CO51">
            <v>13</v>
          </cell>
          <cell r="CP51">
            <v>13</v>
          </cell>
          <cell r="CQ51">
            <v>114</v>
          </cell>
        </row>
        <row r="52">
          <cell r="F52" t="str">
            <v>NPWC</v>
          </cell>
          <cell r="G52">
            <v>0.1</v>
          </cell>
          <cell r="H52">
            <v>0.35</v>
          </cell>
          <cell r="I52">
            <v>6.5000000000000002E-2</v>
          </cell>
          <cell r="K52">
            <v>1</v>
          </cell>
          <cell r="L52">
            <v>1</v>
          </cell>
          <cell r="M52">
            <v>0</v>
          </cell>
          <cell r="N52">
            <v>0</v>
          </cell>
          <cell r="O52">
            <v>1</v>
          </cell>
          <cell r="P52">
            <v>1</v>
          </cell>
          <cell r="Q52">
            <v>0</v>
          </cell>
          <cell r="R52">
            <v>1</v>
          </cell>
          <cell r="S52">
            <v>1</v>
          </cell>
          <cell r="T52">
            <v>1</v>
          </cell>
          <cell r="U52">
            <v>1</v>
          </cell>
          <cell r="V52">
            <v>1</v>
          </cell>
          <cell r="W52">
            <v>1</v>
          </cell>
          <cell r="X52">
            <v>1</v>
          </cell>
          <cell r="Y52">
            <v>1</v>
          </cell>
          <cell r="Z52">
            <v>1</v>
          </cell>
          <cell r="AA52">
            <v>1</v>
          </cell>
          <cell r="AB52">
            <v>1</v>
          </cell>
          <cell r="AC52">
            <v>2</v>
          </cell>
          <cell r="AD52">
            <v>2</v>
          </cell>
          <cell r="AE52">
            <v>2</v>
          </cell>
          <cell r="AF52">
            <v>2</v>
          </cell>
          <cell r="AG52">
            <v>2</v>
          </cell>
          <cell r="AH52">
            <v>2</v>
          </cell>
          <cell r="AI52">
            <v>2</v>
          </cell>
          <cell r="AJ52">
            <v>2</v>
          </cell>
          <cell r="AK52">
            <v>3</v>
          </cell>
          <cell r="AL52">
            <v>3</v>
          </cell>
          <cell r="AM52">
            <v>3</v>
          </cell>
          <cell r="AN52">
            <v>3</v>
          </cell>
          <cell r="AO52">
            <v>3</v>
          </cell>
          <cell r="AP52">
            <v>3</v>
          </cell>
          <cell r="AQ52">
            <v>3</v>
          </cell>
          <cell r="AR52">
            <v>3</v>
          </cell>
          <cell r="AS52">
            <v>3</v>
          </cell>
          <cell r="AT52">
            <v>3</v>
          </cell>
          <cell r="AU52">
            <v>3</v>
          </cell>
          <cell r="AV52">
            <v>3</v>
          </cell>
          <cell r="AW52">
            <v>3</v>
          </cell>
          <cell r="AX52">
            <v>3</v>
          </cell>
          <cell r="AY52">
            <v>3</v>
          </cell>
          <cell r="AZ52">
            <v>3</v>
          </cell>
          <cell r="BA52">
            <v>3</v>
          </cell>
          <cell r="BB52">
            <v>3</v>
          </cell>
          <cell r="BC52">
            <v>4</v>
          </cell>
          <cell r="BD52">
            <v>3</v>
          </cell>
          <cell r="BE52">
            <v>3</v>
          </cell>
          <cell r="BF52">
            <v>4</v>
          </cell>
          <cell r="BG52">
            <v>4</v>
          </cell>
          <cell r="BH52">
            <v>4</v>
          </cell>
          <cell r="BI52">
            <v>4</v>
          </cell>
          <cell r="BJ52">
            <v>4</v>
          </cell>
          <cell r="BK52">
            <v>4</v>
          </cell>
          <cell r="BL52">
            <v>4</v>
          </cell>
          <cell r="BM52">
            <v>4</v>
          </cell>
          <cell r="BN52">
            <v>4</v>
          </cell>
          <cell r="BO52">
            <v>4</v>
          </cell>
          <cell r="BP52">
            <v>4</v>
          </cell>
          <cell r="BQ52">
            <v>5</v>
          </cell>
          <cell r="BR52">
            <v>4</v>
          </cell>
          <cell r="BS52">
            <v>5</v>
          </cell>
          <cell r="BT52">
            <v>4</v>
          </cell>
          <cell r="BU52">
            <v>5</v>
          </cell>
          <cell r="BV52">
            <v>5</v>
          </cell>
          <cell r="BW52">
            <v>5</v>
          </cell>
          <cell r="BX52">
            <v>5</v>
          </cell>
          <cell r="CA52">
            <v>3</v>
          </cell>
          <cell r="CB52">
            <v>2.4285714285714284</v>
          </cell>
          <cell r="CC52">
            <v>3.2857142857142856</v>
          </cell>
          <cell r="CD52">
            <v>4.2857142857142856</v>
          </cell>
          <cell r="CE52">
            <v>5</v>
          </cell>
          <cell r="CF52">
            <v>8</v>
          </cell>
          <cell r="CG52">
            <v>9</v>
          </cell>
          <cell r="CH52">
            <v>13</v>
          </cell>
          <cell r="CI52">
            <v>13</v>
          </cell>
          <cell r="CJ52">
            <v>13</v>
          </cell>
          <cell r="CK52">
            <v>13</v>
          </cell>
          <cell r="CL52">
            <v>15</v>
          </cell>
          <cell r="CM52">
            <v>17</v>
          </cell>
          <cell r="CN52">
            <v>18</v>
          </cell>
          <cell r="CO52">
            <v>19</v>
          </cell>
          <cell r="CP52">
            <v>21</v>
          </cell>
          <cell r="CQ52">
            <v>164</v>
          </cell>
        </row>
        <row r="53">
          <cell r="F53" t="str">
            <v>NPWC</v>
          </cell>
          <cell r="G53">
            <v>0.15</v>
          </cell>
          <cell r="H53">
            <v>0.4</v>
          </cell>
          <cell r="I53">
            <v>0.09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F54" t="str">
            <v>NPWC</v>
          </cell>
          <cell r="G54">
            <v>0.25</v>
          </cell>
          <cell r="H54">
            <v>0.35</v>
          </cell>
          <cell r="I54">
            <v>0.16250000000000001</v>
          </cell>
          <cell r="K54">
            <v>1</v>
          </cell>
          <cell r="L54">
            <v>1</v>
          </cell>
          <cell r="M54">
            <v>1</v>
          </cell>
          <cell r="N54">
            <v>1</v>
          </cell>
          <cell r="O54">
            <v>1</v>
          </cell>
          <cell r="P54">
            <v>1</v>
          </cell>
          <cell r="Q54">
            <v>1</v>
          </cell>
          <cell r="R54">
            <v>1</v>
          </cell>
          <cell r="S54">
            <v>1</v>
          </cell>
          <cell r="T54">
            <v>2</v>
          </cell>
          <cell r="U54">
            <v>2</v>
          </cell>
          <cell r="V54">
            <v>2</v>
          </cell>
          <cell r="W54">
            <v>2</v>
          </cell>
          <cell r="X54">
            <v>1</v>
          </cell>
          <cell r="Y54">
            <v>1</v>
          </cell>
          <cell r="Z54">
            <v>1</v>
          </cell>
          <cell r="AA54">
            <v>1</v>
          </cell>
          <cell r="AB54">
            <v>1</v>
          </cell>
          <cell r="AC54">
            <v>2</v>
          </cell>
          <cell r="AD54">
            <v>2</v>
          </cell>
          <cell r="AE54">
            <v>2</v>
          </cell>
          <cell r="AF54">
            <v>2</v>
          </cell>
          <cell r="AG54">
            <v>2</v>
          </cell>
          <cell r="AH54">
            <v>2</v>
          </cell>
          <cell r="AI54">
            <v>2</v>
          </cell>
          <cell r="AJ54">
            <v>2</v>
          </cell>
          <cell r="AK54">
            <v>2</v>
          </cell>
          <cell r="AL54">
            <v>2</v>
          </cell>
          <cell r="AM54">
            <v>2</v>
          </cell>
          <cell r="AN54">
            <v>2</v>
          </cell>
          <cell r="AO54">
            <v>2</v>
          </cell>
          <cell r="AP54">
            <v>2</v>
          </cell>
          <cell r="AQ54">
            <v>2</v>
          </cell>
          <cell r="AR54">
            <v>2</v>
          </cell>
          <cell r="AS54">
            <v>2</v>
          </cell>
          <cell r="AT54">
            <v>2</v>
          </cell>
          <cell r="AU54">
            <v>2</v>
          </cell>
          <cell r="AV54">
            <v>2</v>
          </cell>
          <cell r="AW54">
            <v>2</v>
          </cell>
          <cell r="AX54">
            <v>2</v>
          </cell>
          <cell r="AY54">
            <v>2</v>
          </cell>
          <cell r="AZ54">
            <v>2</v>
          </cell>
          <cell r="BA54">
            <v>3</v>
          </cell>
          <cell r="BB54">
            <v>3</v>
          </cell>
          <cell r="BC54">
            <v>3</v>
          </cell>
          <cell r="BD54">
            <v>3</v>
          </cell>
          <cell r="BE54">
            <v>3</v>
          </cell>
          <cell r="BF54">
            <v>3</v>
          </cell>
          <cell r="BG54">
            <v>3</v>
          </cell>
          <cell r="BH54">
            <v>3</v>
          </cell>
          <cell r="BI54">
            <v>3</v>
          </cell>
          <cell r="BJ54">
            <v>3</v>
          </cell>
          <cell r="BK54">
            <v>3</v>
          </cell>
          <cell r="BL54">
            <v>3</v>
          </cell>
          <cell r="BM54">
            <v>3</v>
          </cell>
          <cell r="BN54">
            <v>3</v>
          </cell>
          <cell r="BO54">
            <v>3</v>
          </cell>
          <cell r="BP54">
            <v>3</v>
          </cell>
          <cell r="BQ54">
            <v>3</v>
          </cell>
          <cell r="BR54">
            <v>3</v>
          </cell>
          <cell r="BS54">
            <v>3</v>
          </cell>
          <cell r="BT54">
            <v>3</v>
          </cell>
          <cell r="BU54">
            <v>3</v>
          </cell>
          <cell r="BV54">
            <v>3</v>
          </cell>
          <cell r="BW54">
            <v>3</v>
          </cell>
          <cell r="BX54">
            <v>3</v>
          </cell>
          <cell r="CA54">
            <v>5</v>
          </cell>
          <cell r="CB54">
            <v>4.4285714285714288</v>
          </cell>
          <cell r="CC54">
            <v>4.2857142857142856</v>
          </cell>
          <cell r="CD54">
            <v>8.2857142857142847</v>
          </cell>
          <cell r="CE54">
            <v>5</v>
          </cell>
          <cell r="CF54">
            <v>8</v>
          </cell>
          <cell r="CG54">
            <v>9</v>
          </cell>
          <cell r="CH54">
            <v>9</v>
          </cell>
          <cell r="CI54">
            <v>9</v>
          </cell>
          <cell r="CJ54">
            <v>9</v>
          </cell>
          <cell r="CK54">
            <v>10</v>
          </cell>
          <cell r="CL54">
            <v>13</v>
          </cell>
          <cell r="CM54">
            <v>13</v>
          </cell>
          <cell r="CN54">
            <v>13</v>
          </cell>
          <cell r="CO54">
            <v>13</v>
          </cell>
          <cell r="CP54">
            <v>13</v>
          </cell>
          <cell r="CQ54">
            <v>124</v>
          </cell>
        </row>
        <row r="55">
          <cell r="F55" t="str">
            <v>NPWC</v>
          </cell>
          <cell r="G55">
            <v>0.15</v>
          </cell>
          <cell r="H55">
            <v>0.4</v>
          </cell>
          <cell r="I55">
            <v>0.09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F56" t="str">
            <v>NPWC</v>
          </cell>
          <cell r="G56">
            <v>0.15</v>
          </cell>
          <cell r="H56">
            <v>0.4</v>
          </cell>
          <cell r="I56">
            <v>0.09</v>
          </cell>
          <cell r="K56">
            <v>1</v>
          </cell>
          <cell r="L56">
            <v>1</v>
          </cell>
          <cell r="M56">
            <v>1</v>
          </cell>
          <cell r="N56">
            <v>1</v>
          </cell>
          <cell r="O56">
            <v>1</v>
          </cell>
          <cell r="P56">
            <v>1</v>
          </cell>
          <cell r="Q56">
            <v>1</v>
          </cell>
          <cell r="R56">
            <v>1</v>
          </cell>
          <cell r="S56">
            <v>1</v>
          </cell>
          <cell r="T56">
            <v>2</v>
          </cell>
          <cell r="U56">
            <v>2</v>
          </cell>
          <cell r="V56">
            <v>2</v>
          </cell>
          <cell r="W56">
            <v>1</v>
          </cell>
          <cell r="X56">
            <v>1</v>
          </cell>
          <cell r="Y56">
            <v>2</v>
          </cell>
          <cell r="Z56">
            <v>2</v>
          </cell>
          <cell r="AA56">
            <v>2</v>
          </cell>
          <cell r="AB56">
            <v>2</v>
          </cell>
          <cell r="AC56">
            <v>2</v>
          </cell>
          <cell r="AD56">
            <v>2</v>
          </cell>
          <cell r="AE56">
            <v>2</v>
          </cell>
          <cell r="AF56">
            <v>2</v>
          </cell>
          <cell r="AG56">
            <v>3</v>
          </cell>
          <cell r="AH56">
            <v>2</v>
          </cell>
          <cell r="AI56">
            <v>2</v>
          </cell>
          <cell r="AJ56">
            <v>2</v>
          </cell>
          <cell r="AK56">
            <v>3</v>
          </cell>
          <cell r="AL56">
            <v>3</v>
          </cell>
          <cell r="AM56">
            <v>3</v>
          </cell>
          <cell r="AN56">
            <v>2</v>
          </cell>
          <cell r="AO56">
            <v>3</v>
          </cell>
          <cell r="AP56">
            <v>2</v>
          </cell>
          <cell r="AQ56">
            <v>3</v>
          </cell>
          <cell r="AR56">
            <v>3</v>
          </cell>
          <cell r="AS56">
            <v>3</v>
          </cell>
          <cell r="AT56">
            <v>3</v>
          </cell>
          <cell r="AU56">
            <v>3</v>
          </cell>
          <cell r="AV56">
            <v>3</v>
          </cell>
          <cell r="AW56">
            <v>3</v>
          </cell>
          <cell r="AX56">
            <v>3</v>
          </cell>
          <cell r="AY56">
            <v>3</v>
          </cell>
          <cell r="AZ56">
            <v>3</v>
          </cell>
          <cell r="BA56">
            <v>3</v>
          </cell>
          <cell r="BB56">
            <v>4</v>
          </cell>
          <cell r="BC56">
            <v>4</v>
          </cell>
          <cell r="BD56">
            <v>4</v>
          </cell>
          <cell r="BE56">
            <v>4</v>
          </cell>
          <cell r="BF56">
            <v>4</v>
          </cell>
          <cell r="BG56">
            <v>4</v>
          </cell>
          <cell r="BH56">
            <v>4</v>
          </cell>
          <cell r="BI56">
            <v>4</v>
          </cell>
          <cell r="BJ56">
            <v>4</v>
          </cell>
          <cell r="BK56">
            <v>4</v>
          </cell>
          <cell r="BL56">
            <v>4</v>
          </cell>
          <cell r="BM56">
            <v>4</v>
          </cell>
          <cell r="BN56">
            <v>4</v>
          </cell>
          <cell r="BO56">
            <v>4</v>
          </cell>
          <cell r="BP56">
            <v>4</v>
          </cell>
          <cell r="BQ56">
            <v>4</v>
          </cell>
          <cell r="BR56">
            <v>4</v>
          </cell>
          <cell r="BS56">
            <v>4</v>
          </cell>
          <cell r="BT56">
            <v>4</v>
          </cell>
          <cell r="BU56">
            <v>4</v>
          </cell>
          <cell r="BV56">
            <v>4</v>
          </cell>
          <cell r="BW56">
            <v>4</v>
          </cell>
          <cell r="BX56">
            <v>4</v>
          </cell>
          <cell r="CA56">
            <v>3</v>
          </cell>
          <cell r="CB56">
            <v>4.4285714285714288</v>
          </cell>
          <cell r="CC56">
            <v>4.2857142857142856</v>
          </cell>
          <cell r="CD56">
            <v>7.2857142857142856</v>
          </cell>
          <cell r="CE56">
            <v>8</v>
          </cell>
          <cell r="CF56">
            <v>8</v>
          </cell>
          <cell r="CG56">
            <v>10</v>
          </cell>
          <cell r="CH56">
            <v>12</v>
          </cell>
          <cell r="CI56">
            <v>12</v>
          </cell>
          <cell r="CJ56">
            <v>13</v>
          </cell>
          <cell r="CK56">
            <v>14</v>
          </cell>
          <cell r="CL56">
            <v>18</v>
          </cell>
          <cell r="CM56">
            <v>17</v>
          </cell>
          <cell r="CN56">
            <v>18</v>
          </cell>
          <cell r="CO56">
            <v>17</v>
          </cell>
          <cell r="CP56">
            <v>18</v>
          </cell>
          <cell r="CQ56">
            <v>165</v>
          </cell>
        </row>
        <row r="57">
          <cell r="F57" t="str">
            <v>NPWC</v>
          </cell>
          <cell r="G57">
            <v>0.15</v>
          </cell>
          <cell r="H57">
            <v>0.4</v>
          </cell>
          <cell r="I57">
            <v>0.09</v>
          </cell>
          <cell r="K57">
            <v>2</v>
          </cell>
          <cell r="L57">
            <v>2</v>
          </cell>
          <cell r="M57">
            <v>1</v>
          </cell>
          <cell r="N57">
            <v>1</v>
          </cell>
          <cell r="O57">
            <v>2</v>
          </cell>
          <cell r="P57">
            <v>2</v>
          </cell>
          <cell r="Q57">
            <v>2</v>
          </cell>
          <cell r="R57">
            <v>2</v>
          </cell>
          <cell r="S57">
            <v>2</v>
          </cell>
          <cell r="T57">
            <v>2</v>
          </cell>
          <cell r="U57">
            <v>2</v>
          </cell>
          <cell r="V57">
            <v>3</v>
          </cell>
          <cell r="W57">
            <v>2</v>
          </cell>
          <cell r="X57">
            <v>3</v>
          </cell>
          <cell r="Y57">
            <v>4</v>
          </cell>
          <cell r="Z57">
            <v>4</v>
          </cell>
          <cell r="AA57">
            <v>4</v>
          </cell>
          <cell r="AB57">
            <v>4</v>
          </cell>
          <cell r="AC57">
            <v>4</v>
          </cell>
          <cell r="AD57">
            <v>4</v>
          </cell>
          <cell r="AE57">
            <v>4</v>
          </cell>
          <cell r="AF57">
            <v>4</v>
          </cell>
          <cell r="AG57">
            <v>5</v>
          </cell>
          <cell r="AH57">
            <v>5</v>
          </cell>
          <cell r="AI57">
            <v>5</v>
          </cell>
          <cell r="AJ57">
            <v>4</v>
          </cell>
          <cell r="AK57">
            <v>5</v>
          </cell>
          <cell r="AL57">
            <v>5</v>
          </cell>
          <cell r="AM57">
            <v>5</v>
          </cell>
          <cell r="AN57">
            <v>5</v>
          </cell>
          <cell r="AO57">
            <v>5</v>
          </cell>
          <cell r="AP57">
            <v>5</v>
          </cell>
          <cell r="AQ57">
            <v>5</v>
          </cell>
          <cell r="AR57">
            <v>5</v>
          </cell>
          <cell r="AS57">
            <v>5</v>
          </cell>
          <cell r="AT57">
            <v>5</v>
          </cell>
          <cell r="AU57">
            <v>6</v>
          </cell>
          <cell r="AV57">
            <v>6</v>
          </cell>
          <cell r="AW57">
            <v>6</v>
          </cell>
          <cell r="AX57">
            <v>6</v>
          </cell>
          <cell r="AY57">
            <v>6</v>
          </cell>
          <cell r="AZ57">
            <v>6</v>
          </cell>
          <cell r="BA57">
            <v>6</v>
          </cell>
          <cell r="BB57">
            <v>6</v>
          </cell>
          <cell r="BC57">
            <v>7</v>
          </cell>
          <cell r="BD57">
            <v>7</v>
          </cell>
          <cell r="BE57">
            <v>7</v>
          </cell>
          <cell r="BF57">
            <v>7</v>
          </cell>
          <cell r="BG57">
            <v>7</v>
          </cell>
          <cell r="BH57">
            <v>7</v>
          </cell>
          <cell r="BI57">
            <v>7</v>
          </cell>
          <cell r="BJ57">
            <v>7</v>
          </cell>
          <cell r="BK57">
            <v>7</v>
          </cell>
          <cell r="BL57">
            <v>7</v>
          </cell>
          <cell r="BM57">
            <v>7</v>
          </cell>
          <cell r="BN57">
            <v>7</v>
          </cell>
          <cell r="BO57">
            <v>7</v>
          </cell>
          <cell r="BP57">
            <v>7</v>
          </cell>
          <cell r="BQ57">
            <v>7</v>
          </cell>
          <cell r="BR57">
            <v>7</v>
          </cell>
          <cell r="BS57">
            <v>8</v>
          </cell>
          <cell r="BT57">
            <v>7</v>
          </cell>
          <cell r="BU57">
            <v>8</v>
          </cell>
          <cell r="BV57">
            <v>8</v>
          </cell>
          <cell r="BW57">
            <v>8</v>
          </cell>
          <cell r="BX57">
            <v>8</v>
          </cell>
          <cell r="CA57">
            <v>6</v>
          </cell>
          <cell r="CB57">
            <v>6.8571428571428568</v>
          </cell>
          <cell r="CC57">
            <v>8.5714285714285712</v>
          </cell>
          <cell r="CD57">
            <v>9.5714285714285712</v>
          </cell>
          <cell r="CE57">
            <v>17</v>
          </cell>
          <cell r="CF57">
            <v>16</v>
          </cell>
          <cell r="CG57">
            <v>21</v>
          </cell>
          <cell r="CH57">
            <v>21</v>
          </cell>
          <cell r="CI57">
            <v>22</v>
          </cell>
          <cell r="CJ57">
            <v>24</v>
          </cell>
          <cell r="CK57">
            <v>27</v>
          </cell>
          <cell r="CL57">
            <v>30</v>
          </cell>
          <cell r="CM57">
            <v>30</v>
          </cell>
          <cell r="CN57">
            <v>31</v>
          </cell>
          <cell r="CO57">
            <v>31</v>
          </cell>
          <cell r="CP57">
            <v>34</v>
          </cell>
          <cell r="CQ57">
            <v>304</v>
          </cell>
        </row>
        <row r="58">
          <cell r="F58" t="str">
            <v>NPWC</v>
          </cell>
          <cell r="G58">
            <v>0.15</v>
          </cell>
          <cell r="H58">
            <v>0.4</v>
          </cell>
          <cell r="I58">
            <v>0.09</v>
          </cell>
          <cell r="K58">
            <v>1</v>
          </cell>
          <cell r="L58">
            <v>1</v>
          </cell>
          <cell r="M58">
            <v>1</v>
          </cell>
          <cell r="N58">
            <v>1</v>
          </cell>
          <cell r="O58">
            <v>1</v>
          </cell>
          <cell r="P58">
            <v>1</v>
          </cell>
          <cell r="Q58">
            <v>1</v>
          </cell>
          <cell r="R58">
            <v>1</v>
          </cell>
          <cell r="S58">
            <v>1</v>
          </cell>
          <cell r="T58">
            <v>1</v>
          </cell>
          <cell r="U58">
            <v>1</v>
          </cell>
          <cell r="V58">
            <v>1</v>
          </cell>
          <cell r="W58">
            <v>1</v>
          </cell>
          <cell r="X58">
            <v>1</v>
          </cell>
          <cell r="Y58">
            <v>1</v>
          </cell>
          <cell r="Z58">
            <v>1</v>
          </cell>
          <cell r="AA58">
            <v>1</v>
          </cell>
          <cell r="AB58">
            <v>1</v>
          </cell>
          <cell r="AC58">
            <v>1</v>
          </cell>
          <cell r="AD58">
            <v>1</v>
          </cell>
          <cell r="AE58">
            <v>1</v>
          </cell>
          <cell r="AF58">
            <v>1</v>
          </cell>
          <cell r="AG58">
            <v>1</v>
          </cell>
          <cell r="AH58">
            <v>1</v>
          </cell>
          <cell r="AI58">
            <v>1</v>
          </cell>
          <cell r="AJ58">
            <v>1</v>
          </cell>
          <cell r="AK58">
            <v>2</v>
          </cell>
          <cell r="AL58">
            <v>1</v>
          </cell>
          <cell r="AM58">
            <v>1</v>
          </cell>
          <cell r="AN58">
            <v>1</v>
          </cell>
          <cell r="AO58">
            <v>1</v>
          </cell>
          <cell r="AP58">
            <v>1</v>
          </cell>
          <cell r="AQ58">
            <v>2</v>
          </cell>
          <cell r="AR58">
            <v>1</v>
          </cell>
          <cell r="AS58">
            <v>2</v>
          </cell>
          <cell r="AT58">
            <v>2</v>
          </cell>
          <cell r="AU58">
            <v>2</v>
          </cell>
          <cell r="AV58">
            <v>2</v>
          </cell>
          <cell r="AW58">
            <v>2</v>
          </cell>
          <cell r="AX58">
            <v>2</v>
          </cell>
          <cell r="AY58">
            <v>2</v>
          </cell>
          <cell r="AZ58">
            <v>2</v>
          </cell>
          <cell r="BA58">
            <v>2</v>
          </cell>
          <cell r="BB58">
            <v>2</v>
          </cell>
          <cell r="BC58">
            <v>2</v>
          </cell>
          <cell r="BD58">
            <v>2</v>
          </cell>
          <cell r="BE58">
            <v>2</v>
          </cell>
          <cell r="BF58">
            <v>2</v>
          </cell>
          <cell r="BG58">
            <v>2</v>
          </cell>
          <cell r="BH58">
            <v>2</v>
          </cell>
          <cell r="BI58">
            <v>2</v>
          </cell>
          <cell r="BJ58">
            <v>2</v>
          </cell>
          <cell r="BK58">
            <v>2</v>
          </cell>
          <cell r="BL58">
            <v>2</v>
          </cell>
          <cell r="BM58">
            <v>2</v>
          </cell>
          <cell r="BN58">
            <v>2</v>
          </cell>
          <cell r="BO58">
            <v>2</v>
          </cell>
          <cell r="BP58">
            <v>2</v>
          </cell>
          <cell r="BQ58">
            <v>2</v>
          </cell>
          <cell r="BR58">
            <v>2</v>
          </cell>
          <cell r="BS58">
            <v>2</v>
          </cell>
          <cell r="BT58">
            <v>2</v>
          </cell>
          <cell r="BU58">
            <v>3</v>
          </cell>
          <cell r="BV58">
            <v>2</v>
          </cell>
          <cell r="BW58">
            <v>2</v>
          </cell>
          <cell r="BX58">
            <v>3</v>
          </cell>
          <cell r="CA58">
            <v>4</v>
          </cell>
          <cell r="CB58">
            <v>4.4285714285714288</v>
          </cell>
          <cell r="CC58">
            <v>4.2857142857142856</v>
          </cell>
          <cell r="CD58">
            <v>4.2857142857142856</v>
          </cell>
          <cell r="CE58">
            <v>5</v>
          </cell>
          <cell r="CF58">
            <v>4</v>
          </cell>
          <cell r="CG58">
            <v>4</v>
          </cell>
          <cell r="CH58">
            <v>5</v>
          </cell>
          <cell r="CI58">
            <v>6</v>
          </cell>
          <cell r="CJ58">
            <v>9</v>
          </cell>
          <cell r="CK58">
            <v>9</v>
          </cell>
          <cell r="CL58">
            <v>9</v>
          </cell>
          <cell r="CM58">
            <v>9</v>
          </cell>
          <cell r="CN58">
            <v>9</v>
          </cell>
          <cell r="CO58">
            <v>9</v>
          </cell>
          <cell r="CP58">
            <v>10</v>
          </cell>
          <cell r="CQ58">
            <v>88</v>
          </cell>
        </row>
        <row r="59">
          <cell r="F59" t="str">
            <v>NPWC</v>
          </cell>
          <cell r="G59">
            <v>0.15</v>
          </cell>
          <cell r="H59">
            <v>0.4</v>
          </cell>
          <cell r="I59">
            <v>0.09</v>
          </cell>
          <cell r="K59">
            <v>1</v>
          </cell>
          <cell r="L59">
            <v>1</v>
          </cell>
          <cell r="M59">
            <v>1</v>
          </cell>
          <cell r="N59">
            <v>0</v>
          </cell>
          <cell r="O59">
            <v>1</v>
          </cell>
          <cell r="P59">
            <v>1</v>
          </cell>
          <cell r="Q59">
            <v>1</v>
          </cell>
          <cell r="R59">
            <v>1</v>
          </cell>
          <cell r="S59">
            <v>1</v>
          </cell>
          <cell r="T59">
            <v>1</v>
          </cell>
          <cell r="U59">
            <v>1</v>
          </cell>
          <cell r="V59">
            <v>1</v>
          </cell>
          <cell r="W59">
            <v>1</v>
          </cell>
          <cell r="X59">
            <v>1</v>
          </cell>
          <cell r="Y59">
            <v>1</v>
          </cell>
          <cell r="Z59">
            <v>1</v>
          </cell>
          <cell r="AA59">
            <v>1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CA59">
            <v>3</v>
          </cell>
          <cell r="CB59">
            <v>3.4285714285714284</v>
          </cell>
          <cell r="CC59">
            <v>4.2857142857142856</v>
          </cell>
          <cell r="CD59">
            <v>4.2857142857142856</v>
          </cell>
          <cell r="CE59">
            <v>4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4</v>
          </cell>
        </row>
        <row r="60">
          <cell r="F60" t="str">
            <v>NPWC</v>
          </cell>
          <cell r="G60">
            <v>0.15</v>
          </cell>
          <cell r="H60">
            <v>0.4</v>
          </cell>
          <cell r="I60">
            <v>0.09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1</v>
          </cell>
          <cell r="BC60">
            <v>1</v>
          </cell>
          <cell r="BD60">
            <v>1</v>
          </cell>
          <cell r="BE60">
            <v>1</v>
          </cell>
          <cell r="BF60">
            <v>1</v>
          </cell>
          <cell r="BG60">
            <v>1</v>
          </cell>
          <cell r="BH60">
            <v>1</v>
          </cell>
          <cell r="BI60">
            <v>1</v>
          </cell>
          <cell r="BJ60">
            <v>1</v>
          </cell>
          <cell r="BK60">
            <v>1</v>
          </cell>
          <cell r="BL60">
            <v>1</v>
          </cell>
          <cell r="BM60">
            <v>1</v>
          </cell>
          <cell r="BN60">
            <v>1</v>
          </cell>
          <cell r="BO60">
            <v>1</v>
          </cell>
          <cell r="BP60">
            <v>1</v>
          </cell>
          <cell r="BQ60">
            <v>1</v>
          </cell>
          <cell r="BR60">
            <v>1</v>
          </cell>
          <cell r="BS60">
            <v>1</v>
          </cell>
          <cell r="BT60">
            <v>1</v>
          </cell>
          <cell r="BU60">
            <v>1</v>
          </cell>
          <cell r="BV60">
            <v>1</v>
          </cell>
          <cell r="BW60">
            <v>1</v>
          </cell>
          <cell r="BX60">
            <v>1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4</v>
          </cell>
          <cell r="CM60">
            <v>4</v>
          </cell>
          <cell r="CN60">
            <v>4</v>
          </cell>
          <cell r="CO60">
            <v>4</v>
          </cell>
          <cell r="CP60">
            <v>4</v>
          </cell>
          <cell r="CQ60">
            <v>20</v>
          </cell>
        </row>
        <row r="61">
          <cell r="F61" t="str">
            <v>NPWC</v>
          </cell>
          <cell r="G61">
            <v>0.15</v>
          </cell>
          <cell r="H61">
            <v>0.4</v>
          </cell>
          <cell r="I61">
            <v>0.09</v>
          </cell>
          <cell r="K61">
            <v>1</v>
          </cell>
          <cell r="L61">
            <v>1</v>
          </cell>
          <cell r="M61">
            <v>1</v>
          </cell>
          <cell r="N61">
            <v>1</v>
          </cell>
          <cell r="O61">
            <v>1</v>
          </cell>
          <cell r="P61">
            <v>1</v>
          </cell>
          <cell r="Q61">
            <v>1</v>
          </cell>
          <cell r="R61">
            <v>1</v>
          </cell>
          <cell r="S61">
            <v>1</v>
          </cell>
          <cell r="T61">
            <v>2</v>
          </cell>
          <cell r="U61">
            <v>2</v>
          </cell>
          <cell r="V61">
            <v>2</v>
          </cell>
          <cell r="W61">
            <v>2</v>
          </cell>
          <cell r="X61">
            <v>1</v>
          </cell>
          <cell r="Y61">
            <v>1</v>
          </cell>
          <cell r="Z61">
            <v>1</v>
          </cell>
          <cell r="AA61">
            <v>1</v>
          </cell>
          <cell r="AB61">
            <v>1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CA61">
            <v>5</v>
          </cell>
          <cell r="CB61">
            <v>4.4285714285714288</v>
          </cell>
          <cell r="CC61">
            <v>4.2857142857142856</v>
          </cell>
          <cell r="CD61">
            <v>8.2857142857142847</v>
          </cell>
          <cell r="CE61">
            <v>5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5</v>
          </cell>
        </row>
        <row r="62">
          <cell r="F62" t="str">
            <v>NPWC</v>
          </cell>
          <cell r="G62">
            <v>0.15</v>
          </cell>
          <cell r="H62">
            <v>0.4</v>
          </cell>
          <cell r="I62">
            <v>0.09</v>
          </cell>
          <cell r="K62">
            <v>1</v>
          </cell>
          <cell r="L62">
            <v>1</v>
          </cell>
          <cell r="M62">
            <v>1</v>
          </cell>
          <cell r="N62">
            <v>1</v>
          </cell>
          <cell r="O62">
            <v>1</v>
          </cell>
          <cell r="P62">
            <v>1</v>
          </cell>
          <cell r="Q62">
            <v>1</v>
          </cell>
          <cell r="R62">
            <v>1</v>
          </cell>
          <cell r="S62">
            <v>1</v>
          </cell>
          <cell r="T62">
            <v>2</v>
          </cell>
          <cell r="U62">
            <v>2</v>
          </cell>
          <cell r="V62">
            <v>2</v>
          </cell>
          <cell r="W62">
            <v>2</v>
          </cell>
          <cell r="X62">
            <v>2</v>
          </cell>
          <cell r="Y62">
            <v>1</v>
          </cell>
          <cell r="Z62">
            <v>1</v>
          </cell>
          <cell r="AA62">
            <v>1</v>
          </cell>
          <cell r="AB62">
            <v>1</v>
          </cell>
          <cell r="AC62">
            <v>1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CA62">
            <v>6</v>
          </cell>
          <cell r="CB62">
            <v>4.4285714285714288</v>
          </cell>
          <cell r="CC62">
            <v>4.2857142857142856</v>
          </cell>
          <cell r="CD62">
            <v>8.2857142857142847</v>
          </cell>
          <cell r="CE62">
            <v>6</v>
          </cell>
          <cell r="CF62">
            <v>1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7</v>
          </cell>
        </row>
        <row r="63">
          <cell r="F63" t="str">
            <v>NPWC</v>
          </cell>
          <cell r="G63">
            <v>0.125</v>
          </cell>
          <cell r="H63">
            <v>0.35</v>
          </cell>
          <cell r="I63">
            <v>8.1250000000000003E-2</v>
          </cell>
          <cell r="K63">
            <v>1</v>
          </cell>
          <cell r="L63">
            <v>1</v>
          </cell>
          <cell r="M63">
            <v>0</v>
          </cell>
          <cell r="N63">
            <v>0</v>
          </cell>
          <cell r="O63">
            <v>1</v>
          </cell>
          <cell r="P63">
            <v>1</v>
          </cell>
          <cell r="Q63">
            <v>1</v>
          </cell>
          <cell r="R63">
            <v>1</v>
          </cell>
          <cell r="S63">
            <v>1</v>
          </cell>
          <cell r="T63">
            <v>1</v>
          </cell>
          <cell r="U63">
            <v>1</v>
          </cell>
          <cell r="V63">
            <v>1</v>
          </cell>
          <cell r="W63">
            <v>1</v>
          </cell>
          <cell r="X63">
            <v>1</v>
          </cell>
          <cell r="Y63">
            <v>1</v>
          </cell>
          <cell r="Z63">
            <v>2</v>
          </cell>
          <cell r="AA63">
            <v>2</v>
          </cell>
          <cell r="AB63">
            <v>2</v>
          </cell>
          <cell r="AC63">
            <v>2</v>
          </cell>
          <cell r="AD63">
            <v>2</v>
          </cell>
          <cell r="AE63">
            <v>2</v>
          </cell>
          <cell r="AF63">
            <v>3</v>
          </cell>
          <cell r="AG63">
            <v>3</v>
          </cell>
          <cell r="AH63">
            <v>3</v>
          </cell>
          <cell r="AI63">
            <v>3</v>
          </cell>
          <cell r="AJ63">
            <v>3</v>
          </cell>
          <cell r="AK63">
            <v>3</v>
          </cell>
          <cell r="AL63">
            <v>3</v>
          </cell>
          <cell r="AM63">
            <v>3</v>
          </cell>
          <cell r="AN63">
            <v>3</v>
          </cell>
          <cell r="AO63">
            <v>4</v>
          </cell>
          <cell r="AP63">
            <v>3</v>
          </cell>
          <cell r="AQ63">
            <v>4</v>
          </cell>
          <cell r="AR63">
            <v>3</v>
          </cell>
          <cell r="AS63">
            <v>4</v>
          </cell>
          <cell r="AT63">
            <v>3</v>
          </cell>
          <cell r="AU63">
            <v>4</v>
          </cell>
          <cell r="AV63">
            <v>4</v>
          </cell>
          <cell r="AW63">
            <v>4</v>
          </cell>
          <cell r="AX63">
            <v>3</v>
          </cell>
          <cell r="AY63">
            <v>4</v>
          </cell>
          <cell r="AZ63">
            <v>4</v>
          </cell>
          <cell r="BA63">
            <v>4</v>
          </cell>
          <cell r="BB63">
            <v>4</v>
          </cell>
          <cell r="BC63">
            <v>4</v>
          </cell>
          <cell r="BD63">
            <v>4</v>
          </cell>
          <cell r="BE63">
            <v>4</v>
          </cell>
          <cell r="BF63">
            <v>4</v>
          </cell>
          <cell r="BG63">
            <v>5</v>
          </cell>
          <cell r="BH63">
            <v>4</v>
          </cell>
          <cell r="BI63">
            <v>4</v>
          </cell>
          <cell r="BJ63">
            <v>4</v>
          </cell>
          <cell r="BK63">
            <v>5</v>
          </cell>
          <cell r="BL63">
            <v>5</v>
          </cell>
          <cell r="BM63">
            <v>5</v>
          </cell>
          <cell r="BN63">
            <v>5</v>
          </cell>
          <cell r="BO63">
            <v>5</v>
          </cell>
          <cell r="BP63">
            <v>5</v>
          </cell>
          <cell r="BQ63">
            <v>5</v>
          </cell>
          <cell r="BR63">
            <v>5</v>
          </cell>
          <cell r="BS63">
            <v>6</v>
          </cell>
          <cell r="BT63">
            <v>5</v>
          </cell>
          <cell r="BU63">
            <v>6</v>
          </cell>
          <cell r="BV63">
            <v>5</v>
          </cell>
          <cell r="BW63">
            <v>5</v>
          </cell>
          <cell r="BX63">
            <v>6</v>
          </cell>
          <cell r="CA63">
            <v>2</v>
          </cell>
          <cell r="CB63">
            <v>2.4285714285714284</v>
          </cell>
          <cell r="CC63">
            <v>4.2857142857142856</v>
          </cell>
          <cell r="CD63">
            <v>4.2857142857142856</v>
          </cell>
          <cell r="CE63">
            <v>7</v>
          </cell>
          <cell r="CF63">
            <v>9</v>
          </cell>
          <cell r="CG63">
            <v>13</v>
          </cell>
          <cell r="CH63">
            <v>13</v>
          </cell>
          <cell r="CI63">
            <v>16</v>
          </cell>
          <cell r="CJ63">
            <v>16</v>
          </cell>
          <cell r="CK63">
            <v>17</v>
          </cell>
          <cell r="CL63">
            <v>18</v>
          </cell>
          <cell r="CM63">
            <v>18</v>
          </cell>
          <cell r="CN63">
            <v>22</v>
          </cell>
          <cell r="CO63">
            <v>22</v>
          </cell>
          <cell r="CP63">
            <v>24</v>
          </cell>
          <cell r="CQ63">
            <v>195</v>
          </cell>
        </row>
        <row r="64">
          <cell r="F64" t="str">
            <v>NPWC</v>
          </cell>
          <cell r="G64">
            <v>0.15</v>
          </cell>
          <cell r="H64">
            <v>0.35</v>
          </cell>
          <cell r="I64">
            <v>9.7500000000000003E-2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1</v>
          </cell>
          <cell r="T64">
            <v>1</v>
          </cell>
          <cell r="U64">
            <v>1</v>
          </cell>
          <cell r="V64">
            <v>1</v>
          </cell>
          <cell r="W64">
            <v>1</v>
          </cell>
          <cell r="X64">
            <v>1</v>
          </cell>
          <cell r="Y64">
            <v>1</v>
          </cell>
          <cell r="Z64">
            <v>1</v>
          </cell>
          <cell r="AA64">
            <v>1</v>
          </cell>
          <cell r="AB64">
            <v>1</v>
          </cell>
          <cell r="AC64">
            <v>1</v>
          </cell>
          <cell r="AD64">
            <v>1</v>
          </cell>
          <cell r="AE64">
            <v>1</v>
          </cell>
          <cell r="AF64">
            <v>1</v>
          </cell>
          <cell r="AG64">
            <v>2</v>
          </cell>
          <cell r="AH64">
            <v>1</v>
          </cell>
          <cell r="AI64">
            <v>1</v>
          </cell>
          <cell r="AJ64">
            <v>1</v>
          </cell>
          <cell r="AK64">
            <v>2</v>
          </cell>
          <cell r="AL64">
            <v>2</v>
          </cell>
          <cell r="AM64">
            <v>2</v>
          </cell>
          <cell r="AN64">
            <v>2</v>
          </cell>
          <cell r="AO64">
            <v>2</v>
          </cell>
          <cell r="AP64">
            <v>2</v>
          </cell>
          <cell r="AQ64">
            <v>2</v>
          </cell>
          <cell r="AR64">
            <v>2</v>
          </cell>
          <cell r="AS64">
            <v>2</v>
          </cell>
          <cell r="AT64">
            <v>2</v>
          </cell>
          <cell r="AU64">
            <v>2</v>
          </cell>
          <cell r="AV64">
            <v>2</v>
          </cell>
          <cell r="AW64">
            <v>2</v>
          </cell>
          <cell r="AX64">
            <v>2</v>
          </cell>
          <cell r="AY64">
            <v>2</v>
          </cell>
          <cell r="AZ64">
            <v>2</v>
          </cell>
          <cell r="BA64">
            <v>2</v>
          </cell>
          <cell r="BB64">
            <v>2</v>
          </cell>
          <cell r="BC64">
            <v>2</v>
          </cell>
          <cell r="BD64">
            <v>2</v>
          </cell>
          <cell r="BE64">
            <v>2</v>
          </cell>
          <cell r="BF64">
            <v>2</v>
          </cell>
          <cell r="BG64">
            <v>2</v>
          </cell>
          <cell r="BH64">
            <v>2</v>
          </cell>
          <cell r="BI64">
            <v>2</v>
          </cell>
          <cell r="BJ64">
            <v>2</v>
          </cell>
          <cell r="BK64">
            <v>3</v>
          </cell>
          <cell r="BL64">
            <v>2</v>
          </cell>
          <cell r="BM64">
            <v>3</v>
          </cell>
          <cell r="BN64">
            <v>3</v>
          </cell>
          <cell r="BO64">
            <v>3</v>
          </cell>
          <cell r="BP64">
            <v>3</v>
          </cell>
          <cell r="BQ64">
            <v>3</v>
          </cell>
          <cell r="BR64">
            <v>3</v>
          </cell>
          <cell r="BS64">
            <v>3</v>
          </cell>
          <cell r="BT64">
            <v>3</v>
          </cell>
          <cell r="BU64">
            <v>3</v>
          </cell>
          <cell r="BV64">
            <v>3</v>
          </cell>
          <cell r="BW64">
            <v>3</v>
          </cell>
          <cell r="BX64">
            <v>3</v>
          </cell>
          <cell r="CA64">
            <v>5</v>
          </cell>
          <cell r="CB64">
            <v>0</v>
          </cell>
          <cell r="CC64">
            <v>0.7142857142857143</v>
          </cell>
          <cell r="CD64">
            <v>4.2857142857142856</v>
          </cell>
          <cell r="CE64">
            <v>5</v>
          </cell>
          <cell r="CF64">
            <v>4</v>
          </cell>
          <cell r="CG64">
            <v>5</v>
          </cell>
          <cell r="CH64">
            <v>9</v>
          </cell>
          <cell r="CI64">
            <v>9</v>
          </cell>
          <cell r="CJ64">
            <v>9</v>
          </cell>
          <cell r="CK64">
            <v>9</v>
          </cell>
          <cell r="CL64">
            <v>9</v>
          </cell>
          <cell r="CM64">
            <v>9</v>
          </cell>
          <cell r="CN64">
            <v>12</v>
          </cell>
          <cell r="CO64">
            <v>13</v>
          </cell>
          <cell r="CP64">
            <v>13</v>
          </cell>
          <cell r="CQ64">
            <v>106</v>
          </cell>
        </row>
        <row r="65">
          <cell r="F65" t="str">
            <v>NPWC</v>
          </cell>
          <cell r="G65">
            <v>0.15</v>
          </cell>
          <cell r="H65">
            <v>0.4</v>
          </cell>
          <cell r="I65">
            <v>0.09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1</v>
          </cell>
          <cell r="U65">
            <v>1</v>
          </cell>
          <cell r="V65">
            <v>1</v>
          </cell>
          <cell r="W65">
            <v>1</v>
          </cell>
          <cell r="X65">
            <v>1</v>
          </cell>
          <cell r="Y65">
            <v>1</v>
          </cell>
          <cell r="Z65">
            <v>1</v>
          </cell>
          <cell r="AA65">
            <v>1</v>
          </cell>
          <cell r="AB65">
            <v>2</v>
          </cell>
          <cell r="AC65">
            <v>2</v>
          </cell>
          <cell r="AD65">
            <v>2</v>
          </cell>
          <cell r="AE65">
            <v>2</v>
          </cell>
          <cell r="AF65">
            <v>2</v>
          </cell>
          <cell r="AG65">
            <v>3</v>
          </cell>
          <cell r="AH65">
            <v>2</v>
          </cell>
          <cell r="AI65">
            <v>2</v>
          </cell>
          <cell r="AJ65">
            <v>2</v>
          </cell>
          <cell r="AK65">
            <v>3</v>
          </cell>
          <cell r="AL65">
            <v>3</v>
          </cell>
          <cell r="AM65">
            <v>3</v>
          </cell>
          <cell r="AN65">
            <v>3</v>
          </cell>
          <cell r="AO65">
            <v>3</v>
          </cell>
          <cell r="AP65">
            <v>3</v>
          </cell>
          <cell r="AQ65">
            <v>3</v>
          </cell>
          <cell r="AR65">
            <v>3</v>
          </cell>
          <cell r="AS65">
            <v>3</v>
          </cell>
          <cell r="AT65">
            <v>3</v>
          </cell>
          <cell r="AU65">
            <v>3</v>
          </cell>
          <cell r="AV65">
            <v>3</v>
          </cell>
          <cell r="AW65">
            <v>3</v>
          </cell>
          <cell r="AX65">
            <v>3</v>
          </cell>
          <cell r="AY65">
            <v>3</v>
          </cell>
          <cell r="AZ65">
            <v>3</v>
          </cell>
          <cell r="BA65">
            <v>3</v>
          </cell>
          <cell r="BB65">
            <v>3</v>
          </cell>
          <cell r="BC65">
            <v>3</v>
          </cell>
          <cell r="BD65">
            <v>3</v>
          </cell>
          <cell r="BE65">
            <v>3</v>
          </cell>
          <cell r="BF65">
            <v>3</v>
          </cell>
          <cell r="BG65">
            <v>4</v>
          </cell>
          <cell r="BH65">
            <v>4</v>
          </cell>
          <cell r="BI65">
            <v>4</v>
          </cell>
          <cell r="BJ65">
            <v>4</v>
          </cell>
          <cell r="BK65">
            <v>4</v>
          </cell>
          <cell r="BL65">
            <v>4</v>
          </cell>
          <cell r="BM65">
            <v>4</v>
          </cell>
          <cell r="BN65">
            <v>4</v>
          </cell>
          <cell r="BO65">
            <v>4</v>
          </cell>
          <cell r="BP65">
            <v>4</v>
          </cell>
          <cell r="BQ65">
            <v>4</v>
          </cell>
          <cell r="BR65">
            <v>4</v>
          </cell>
          <cell r="BS65">
            <v>5</v>
          </cell>
          <cell r="BT65">
            <v>4</v>
          </cell>
          <cell r="BU65">
            <v>5</v>
          </cell>
          <cell r="BV65">
            <v>5</v>
          </cell>
          <cell r="BW65">
            <v>4</v>
          </cell>
          <cell r="BX65">
            <v>5</v>
          </cell>
          <cell r="CA65">
            <v>3</v>
          </cell>
          <cell r="CB65">
            <v>0</v>
          </cell>
          <cell r="CC65">
            <v>0</v>
          </cell>
          <cell r="CD65">
            <v>4</v>
          </cell>
          <cell r="CE65">
            <v>5</v>
          </cell>
          <cell r="CF65">
            <v>8</v>
          </cell>
          <cell r="CG65">
            <v>10</v>
          </cell>
          <cell r="CH65">
            <v>13</v>
          </cell>
          <cell r="CI65">
            <v>13</v>
          </cell>
          <cell r="CJ65">
            <v>13</v>
          </cell>
          <cell r="CK65">
            <v>13</v>
          </cell>
          <cell r="CL65">
            <v>13</v>
          </cell>
          <cell r="CM65">
            <v>17</v>
          </cell>
          <cell r="CN65">
            <v>18</v>
          </cell>
          <cell r="CO65">
            <v>18</v>
          </cell>
          <cell r="CP65">
            <v>20</v>
          </cell>
          <cell r="CQ65">
            <v>161</v>
          </cell>
        </row>
        <row r="66">
          <cell r="F66" t="str">
            <v>NPWC</v>
          </cell>
          <cell r="G66">
            <v>0.15</v>
          </cell>
          <cell r="H66">
            <v>0.4</v>
          </cell>
          <cell r="I66">
            <v>0.09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CA66">
            <v>1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</row>
        <row r="67">
          <cell r="F67" t="str">
            <v>NPWC</v>
          </cell>
          <cell r="G67">
            <v>0.15</v>
          </cell>
          <cell r="H67">
            <v>0.4</v>
          </cell>
          <cell r="I67">
            <v>0.09</v>
          </cell>
          <cell r="K67">
            <v>1</v>
          </cell>
          <cell r="L67">
            <v>1</v>
          </cell>
          <cell r="M67">
            <v>1</v>
          </cell>
          <cell r="N67">
            <v>1</v>
          </cell>
          <cell r="O67">
            <v>1</v>
          </cell>
          <cell r="P67">
            <v>1</v>
          </cell>
          <cell r="Q67">
            <v>1</v>
          </cell>
          <cell r="R67">
            <v>1</v>
          </cell>
          <cell r="S67">
            <v>1</v>
          </cell>
          <cell r="T67">
            <v>2</v>
          </cell>
          <cell r="U67">
            <v>2</v>
          </cell>
          <cell r="V67">
            <v>2</v>
          </cell>
          <cell r="W67">
            <v>2</v>
          </cell>
          <cell r="X67">
            <v>2</v>
          </cell>
          <cell r="Y67">
            <v>2</v>
          </cell>
          <cell r="Z67">
            <v>2</v>
          </cell>
          <cell r="AA67">
            <v>2</v>
          </cell>
          <cell r="AB67">
            <v>2</v>
          </cell>
          <cell r="AC67">
            <v>3</v>
          </cell>
          <cell r="AD67">
            <v>3</v>
          </cell>
          <cell r="AE67">
            <v>3</v>
          </cell>
          <cell r="AF67">
            <v>3</v>
          </cell>
          <cell r="AG67">
            <v>4</v>
          </cell>
          <cell r="AH67">
            <v>3</v>
          </cell>
          <cell r="AI67">
            <v>3</v>
          </cell>
          <cell r="AJ67">
            <v>3</v>
          </cell>
          <cell r="AK67">
            <v>4</v>
          </cell>
          <cell r="AL67">
            <v>4</v>
          </cell>
          <cell r="AM67">
            <v>4</v>
          </cell>
          <cell r="AN67">
            <v>4</v>
          </cell>
          <cell r="AO67">
            <v>5</v>
          </cell>
          <cell r="AP67">
            <v>4</v>
          </cell>
          <cell r="AQ67">
            <v>5</v>
          </cell>
          <cell r="AR67">
            <v>4</v>
          </cell>
          <cell r="AS67">
            <v>5</v>
          </cell>
          <cell r="AT67">
            <v>5</v>
          </cell>
          <cell r="AU67">
            <v>5</v>
          </cell>
          <cell r="AV67">
            <v>5</v>
          </cell>
          <cell r="AW67">
            <v>5</v>
          </cell>
          <cell r="AX67">
            <v>5</v>
          </cell>
          <cell r="AY67">
            <v>5</v>
          </cell>
          <cell r="AZ67">
            <v>5</v>
          </cell>
          <cell r="BA67">
            <v>5</v>
          </cell>
          <cell r="BB67">
            <v>5</v>
          </cell>
          <cell r="BC67">
            <v>5</v>
          </cell>
          <cell r="BD67">
            <v>5</v>
          </cell>
          <cell r="BE67">
            <v>5</v>
          </cell>
          <cell r="BF67">
            <v>5</v>
          </cell>
          <cell r="BG67">
            <v>5</v>
          </cell>
          <cell r="BH67">
            <v>5</v>
          </cell>
          <cell r="BI67">
            <v>5</v>
          </cell>
          <cell r="BJ67">
            <v>5</v>
          </cell>
          <cell r="BK67">
            <v>6</v>
          </cell>
          <cell r="BL67">
            <v>6</v>
          </cell>
          <cell r="BM67">
            <v>6</v>
          </cell>
          <cell r="BN67">
            <v>6</v>
          </cell>
          <cell r="BO67">
            <v>6</v>
          </cell>
          <cell r="BP67">
            <v>6</v>
          </cell>
          <cell r="BQ67">
            <v>7</v>
          </cell>
          <cell r="BR67">
            <v>6</v>
          </cell>
          <cell r="BS67">
            <v>7</v>
          </cell>
          <cell r="BT67">
            <v>6</v>
          </cell>
          <cell r="BU67">
            <v>7</v>
          </cell>
          <cell r="BV67">
            <v>7</v>
          </cell>
          <cell r="BW67">
            <v>7</v>
          </cell>
          <cell r="BX67">
            <v>7</v>
          </cell>
          <cell r="CA67">
            <v>2</v>
          </cell>
          <cell r="CB67">
            <v>4.4285714285714288</v>
          </cell>
          <cell r="CC67">
            <v>4.2857142857142856</v>
          </cell>
          <cell r="CD67">
            <v>8.2857142857142847</v>
          </cell>
          <cell r="CE67">
            <v>9</v>
          </cell>
          <cell r="CF67">
            <v>12</v>
          </cell>
          <cell r="CG67">
            <v>14</v>
          </cell>
          <cell r="CH67">
            <v>17</v>
          </cell>
          <cell r="CI67">
            <v>20</v>
          </cell>
          <cell r="CJ67">
            <v>21</v>
          </cell>
          <cell r="CK67">
            <v>22</v>
          </cell>
          <cell r="CL67">
            <v>22</v>
          </cell>
          <cell r="CM67">
            <v>22</v>
          </cell>
          <cell r="CN67">
            <v>27</v>
          </cell>
          <cell r="CO67">
            <v>28</v>
          </cell>
          <cell r="CP67">
            <v>30</v>
          </cell>
          <cell r="CQ67">
            <v>244</v>
          </cell>
        </row>
        <row r="68">
          <cell r="F68" t="str">
            <v>NPWC</v>
          </cell>
          <cell r="G68">
            <v>0.15</v>
          </cell>
          <cell r="H68">
            <v>0.4</v>
          </cell>
          <cell r="I68">
            <v>0.09</v>
          </cell>
          <cell r="K68">
            <v>2</v>
          </cell>
          <cell r="L68">
            <v>2</v>
          </cell>
          <cell r="M68">
            <v>1</v>
          </cell>
          <cell r="N68">
            <v>1</v>
          </cell>
          <cell r="O68">
            <v>2</v>
          </cell>
          <cell r="P68">
            <v>2</v>
          </cell>
          <cell r="Q68">
            <v>2</v>
          </cell>
          <cell r="R68">
            <v>2</v>
          </cell>
          <cell r="S68">
            <v>2</v>
          </cell>
          <cell r="T68">
            <v>2</v>
          </cell>
          <cell r="U68">
            <v>2</v>
          </cell>
          <cell r="V68">
            <v>2</v>
          </cell>
          <cell r="W68">
            <v>2</v>
          </cell>
          <cell r="X68">
            <v>3</v>
          </cell>
          <cell r="Y68">
            <v>4</v>
          </cell>
          <cell r="Z68">
            <v>5</v>
          </cell>
          <cell r="AA68">
            <v>5</v>
          </cell>
          <cell r="AB68">
            <v>5</v>
          </cell>
          <cell r="AC68">
            <v>6</v>
          </cell>
          <cell r="AD68">
            <v>6</v>
          </cell>
          <cell r="AE68">
            <v>7</v>
          </cell>
          <cell r="AF68">
            <v>7</v>
          </cell>
          <cell r="AG68">
            <v>8</v>
          </cell>
          <cell r="AH68">
            <v>8</v>
          </cell>
          <cell r="AI68">
            <v>8</v>
          </cell>
          <cell r="AJ68">
            <v>8</v>
          </cell>
          <cell r="AK68">
            <v>9</v>
          </cell>
          <cell r="AL68">
            <v>9</v>
          </cell>
          <cell r="AM68">
            <v>9</v>
          </cell>
          <cell r="AN68">
            <v>9</v>
          </cell>
          <cell r="AO68">
            <v>10</v>
          </cell>
          <cell r="AP68">
            <v>9</v>
          </cell>
          <cell r="AQ68">
            <v>10</v>
          </cell>
          <cell r="AR68">
            <v>9</v>
          </cell>
          <cell r="AS68">
            <v>10</v>
          </cell>
          <cell r="AT68">
            <v>10</v>
          </cell>
          <cell r="AU68">
            <v>10</v>
          </cell>
          <cell r="AV68">
            <v>10</v>
          </cell>
          <cell r="AW68">
            <v>10</v>
          </cell>
          <cell r="AX68">
            <v>9</v>
          </cell>
          <cell r="AY68">
            <v>10</v>
          </cell>
          <cell r="AZ68">
            <v>10</v>
          </cell>
          <cell r="BA68">
            <v>10</v>
          </cell>
          <cell r="BB68">
            <v>10</v>
          </cell>
          <cell r="BC68">
            <v>11</v>
          </cell>
          <cell r="BD68">
            <v>11</v>
          </cell>
          <cell r="BE68">
            <v>11</v>
          </cell>
          <cell r="BF68">
            <v>11</v>
          </cell>
          <cell r="BG68">
            <v>12</v>
          </cell>
          <cell r="BH68">
            <v>11</v>
          </cell>
          <cell r="BI68">
            <v>12</v>
          </cell>
          <cell r="BJ68">
            <v>11</v>
          </cell>
          <cell r="BK68">
            <v>12</v>
          </cell>
          <cell r="BL68">
            <v>12</v>
          </cell>
          <cell r="BM68">
            <v>12</v>
          </cell>
          <cell r="BN68">
            <v>12</v>
          </cell>
          <cell r="BO68">
            <v>13</v>
          </cell>
          <cell r="BP68">
            <v>13</v>
          </cell>
          <cell r="BQ68">
            <v>14</v>
          </cell>
          <cell r="BR68">
            <v>13</v>
          </cell>
          <cell r="BS68">
            <v>14</v>
          </cell>
          <cell r="BT68">
            <v>13</v>
          </cell>
          <cell r="BU68">
            <v>14</v>
          </cell>
          <cell r="BV68">
            <v>14</v>
          </cell>
          <cell r="BW68">
            <v>14</v>
          </cell>
          <cell r="BX68">
            <v>14</v>
          </cell>
          <cell r="CA68">
            <v>5</v>
          </cell>
          <cell r="CB68">
            <v>6.8571428571428568</v>
          </cell>
          <cell r="CC68">
            <v>8.5714285714285712</v>
          </cell>
          <cell r="CD68">
            <v>8.5714285714285712</v>
          </cell>
          <cell r="CE68">
            <v>20</v>
          </cell>
          <cell r="CF68">
            <v>25</v>
          </cell>
          <cell r="CG68">
            <v>35</v>
          </cell>
          <cell r="CH68">
            <v>39</v>
          </cell>
          <cell r="CI68">
            <v>42</v>
          </cell>
          <cell r="CJ68">
            <v>43</v>
          </cell>
          <cell r="CK68">
            <v>43</v>
          </cell>
          <cell r="CL68">
            <v>48</v>
          </cell>
          <cell r="CM68">
            <v>49</v>
          </cell>
          <cell r="CN68">
            <v>54</v>
          </cell>
          <cell r="CO68">
            <v>58</v>
          </cell>
          <cell r="CP68">
            <v>61</v>
          </cell>
          <cell r="CQ68">
            <v>517</v>
          </cell>
        </row>
        <row r="69">
          <cell r="F69" t="str">
            <v>NPWC</v>
          </cell>
          <cell r="G69">
            <v>0.25</v>
          </cell>
          <cell r="H69">
            <v>0.3</v>
          </cell>
          <cell r="I69">
            <v>0.17499999999999999</v>
          </cell>
          <cell r="K69">
            <v>2</v>
          </cell>
          <cell r="L69">
            <v>2</v>
          </cell>
          <cell r="M69">
            <v>2</v>
          </cell>
          <cell r="N69">
            <v>2</v>
          </cell>
          <cell r="O69">
            <v>2</v>
          </cell>
          <cell r="P69">
            <v>2</v>
          </cell>
          <cell r="Q69">
            <v>2</v>
          </cell>
          <cell r="R69">
            <v>2</v>
          </cell>
          <cell r="S69">
            <v>2</v>
          </cell>
          <cell r="T69">
            <v>3</v>
          </cell>
          <cell r="U69">
            <v>3</v>
          </cell>
          <cell r="V69">
            <v>3</v>
          </cell>
          <cell r="W69">
            <v>2</v>
          </cell>
          <cell r="X69">
            <v>2</v>
          </cell>
          <cell r="Y69">
            <v>2</v>
          </cell>
          <cell r="Z69">
            <v>2</v>
          </cell>
          <cell r="AA69">
            <v>2</v>
          </cell>
          <cell r="AB69">
            <v>2</v>
          </cell>
          <cell r="AC69">
            <v>2</v>
          </cell>
          <cell r="AD69">
            <v>2</v>
          </cell>
          <cell r="AE69">
            <v>2</v>
          </cell>
          <cell r="AF69">
            <v>3</v>
          </cell>
          <cell r="AG69">
            <v>3</v>
          </cell>
          <cell r="AH69">
            <v>3</v>
          </cell>
          <cell r="AI69">
            <v>3</v>
          </cell>
          <cell r="AJ69">
            <v>3</v>
          </cell>
          <cell r="AK69">
            <v>3</v>
          </cell>
          <cell r="AL69">
            <v>3</v>
          </cell>
          <cell r="AM69">
            <v>3</v>
          </cell>
          <cell r="AN69">
            <v>3</v>
          </cell>
          <cell r="AO69">
            <v>3</v>
          </cell>
          <cell r="AP69">
            <v>3</v>
          </cell>
          <cell r="AQ69">
            <v>3</v>
          </cell>
          <cell r="AR69">
            <v>3</v>
          </cell>
          <cell r="AS69">
            <v>3</v>
          </cell>
          <cell r="AT69">
            <v>3</v>
          </cell>
          <cell r="AU69">
            <v>4</v>
          </cell>
          <cell r="AV69">
            <v>3</v>
          </cell>
          <cell r="AW69">
            <v>4</v>
          </cell>
          <cell r="AX69">
            <v>3</v>
          </cell>
          <cell r="AY69">
            <v>3</v>
          </cell>
          <cell r="AZ69">
            <v>3</v>
          </cell>
          <cell r="BA69">
            <v>4</v>
          </cell>
          <cell r="BB69">
            <v>4</v>
          </cell>
          <cell r="BC69">
            <v>4</v>
          </cell>
          <cell r="BD69">
            <v>4</v>
          </cell>
          <cell r="BE69">
            <v>4</v>
          </cell>
          <cell r="BF69">
            <v>4</v>
          </cell>
          <cell r="BG69">
            <v>4</v>
          </cell>
          <cell r="BH69">
            <v>4</v>
          </cell>
          <cell r="BI69">
            <v>4</v>
          </cell>
          <cell r="BJ69">
            <v>4</v>
          </cell>
          <cell r="BK69">
            <v>5</v>
          </cell>
          <cell r="BL69">
            <v>4</v>
          </cell>
          <cell r="BM69">
            <v>5</v>
          </cell>
          <cell r="BN69">
            <v>4</v>
          </cell>
          <cell r="BO69">
            <v>5</v>
          </cell>
          <cell r="BP69">
            <v>5</v>
          </cell>
          <cell r="BQ69">
            <v>5</v>
          </cell>
          <cell r="BR69">
            <v>5</v>
          </cell>
          <cell r="BS69">
            <v>5</v>
          </cell>
          <cell r="BT69">
            <v>5</v>
          </cell>
          <cell r="BU69">
            <v>5</v>
          </cell>
          <cell r="BV69">
            <v>5</v>
          </cell>
          <cell r="BW69">
            <v>5</v>
          </cell>
          <cell r="BX69">
            <v>5</v>
          </cell>
          <cell r="CA69">
            <v>12</v>
          </cell>
          <cell r="CB69">
            <v>8.8571428571428577</v>
          </cell>
          <cell r="CC69">
            <v>8.5714285714285712</v>
          </cell>
          <cell r="CD69">
            <v>11.571428571428571</v>
          </cell>
          <cell r="CE69">
            <v>9</v>
          </cell>
          <cell r="CF69">
            <v>9</v>
          </cell>
          <cell r="CG69">
            <v>13</v>
          </cell>
          <cell r="CH69">
            <v>13</v>
          </cell>
          <cell r="CI69">
            <v>13</v>
          </cell>
          <cell r="CJ69">
            <v>15</v>
          </cell>
          <cell r="CK69">
            <v>15</v>
          </cell>
          <cell r="CL69">
            <v>18</v>
          </cell>
          <cell r="CM69">
            <v>17</v>
          </cell>
          <cell r="CN69">
            <v>20</v>
          </cell>
          <cell r="CO69">
            <v>21</v>
          </cell>
          <cell r="CP69">
            <v>22</v>
          </cell>
          <cell r="CQ69">
            <v>185</v>
          </cell>
        </row>
        <row r="70">
          <cell r="F70" t="str">
            <v>NPWC</v>
          </cell>
          <cell r="G70">
            <v>0.1</v>
          </cell>
          <cell r="H70">
            <v>0.4</v>
          </cell>
          <cell r="I70">
            <v>0.06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1</v>
          </cell>
          <cell r="T70">
            <v>1</v>
          </cell>
          <cell r="U70">
            <v>1</v>
          </cell>
          <cell r="V70">
            <v>1</v>
          </cell>
          <cell r="W70">
            <v>1</v>
          </cell>
          <cell r="X70">
            <v>1</v>
          </cell>
          <cell r="Y70">
            <v>1</v>
          </cell>
          <cell r="Z70">
            <v>1</v>
          </cell>
          <cell r="AA70">
            <v>1</v>
          </cell>
          <cell r="AB70">
            <v>1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CA70">
            <v>2</v>
          </cell>
          <cell r="CB70">
            <v>0</v>
          </cell>
          <cell r="CC70">
            <v>0.7142857142857143</v>
          </cell>
          <cell r="CD70">
            <v>4.2857142857142856</v>
          </cell>
          <cell r="CE70">
            <v>5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5</v>
          </cell>
        </row>
        <row r="71">
          <cell r="F71" t="str">
            <v>NPWC</v>
          </cell>
          <cell r="G71">
            <v>0.1</v>
          </cell>
          <cell r="H71">
            <v>0.4</v>
          </cell>
          <cell r="I71">
            <v>0.06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</row>
        <row r="72">
          <cell r="F72" t="str">
            <v>NPWC</v>
          </cell>
          <cell r="G72" t="str">
            <v>N/A</v>
          </cell>
          <cell r="H72" t="str">
            <v>N/A</v>
          </cell>
          <cell r="I72">
            <v>9.9107142857142866E-2</v>
          </cell>
          <cell r="K72">
            <v>1</v>
          </cell>
          <cell r="L72">
            <v>1</v>
          </cell>
          <cell r="M72">
            <v>1</v>
          </cell>
          <cell r="N72">
            <v>1</v>
          </cell>
          <cell r="O72">
            <v>1</v>
          </cell>
          <cell r="P72">
            <v>1</v>
          </cell>
          <cell r="Q72">
            <v>1</v>
          </cell>
          <cell r="R72">
            <v>1</v>
          </cell>
          <cell r="S72">
            <v>2</v>
          </cell>
          <cell r="T72">
            <v>2</v>
          </cell>
          <cell r="U72">
            <v>3</v>
          </cell>
          <cell r="V72">
            <v>3</v>
          </cell>
          <cell r="W72">
            <v>3</v>
          </cell>
          <cell r="X72">
            <v>2</v>
          </cell>
          <cell r="Y72">
            <v>2</v>
          </cell>
          <cell r="Z72">
            <v>2</v>
          </cell>
          <cell r="AA72">
            <v>2</v>
          </cell>
          <cell r="AB72">
            <v>1</v>
          </cell>
          <cell r="AC72">
            <v>1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CA72">
            <v>0</v>
          </cell>
          <cell r="CB72">
            <v>4.4285714285714288</v>
          </cell>
          <cell r="CC72">
            <v>5</v>
          </cell>
          <cell r="CD72">
            <v>11.571428571428571</v>
          </cell>
          <cell r="CE72">
            <v>9</v>
          </cell>
          <cell r="CF72">
            <v>1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10</v>
          </cell>
        </row>
      </sheetData>
      <sheetData sheetId="5" refreshError="1">
        <row r="6">
          <cell r="F6" t="str">
            <v>Mkt Type</v>
          </cell>
          <cell r="H6" t="str">
            <v>X1X2</v>
          </cell>
          <cell r="I6" t="str">
            <v>X3</v>
          </cell>
          <cell r="J6" t="str">
            <v>ending</v>
          </cell>
          <cell r="K6" t="str">
            <v>Selling Bella</v>
          </cell>
          <cell r="M6" t="str">
            <v>0609</v>
          </cell>
          <cell r="N6" t="str">
            <v>0610</v>
          </cell>
          <cell r="O6" t="str">
            <v>0611</v>
          </cell>
          <cell r="P6" t="str">
            <v>0612</v>
          </cell>
          <cell r="Q6" t="str">
            <v>0701</v>
          </cell>
          <cell r="R6" t="str">
            <v>0702</v>
          </cell>
          <cell r="S6" t="str">
            <v>0703</v>
          </cell>
          <cell r="T6" t="str">
            <v>0704</v>
          </cell>
          <cell r="U6" t="str">
            <v>0705</v>
          </cell>
          <cell r="V6" t="str">
            <v>0706</v>
          </cell>
          <cell r="W6" t="str">
            <v>0707</v>
          </cell>
          <cell r="X6" t="str">
            <v>0708</v>
          </cell>
          <cell r="Y6" t="str">
            <v>0709</v>
          </cell>
          <cell r="Z6" t="str">
            <v>0710</v>
          </cell>
          <cell r="AA6" t="str">
            <v>0711</v>
          </cell>
          <cell r="AB6" t="str">
            <v>0712</v>
          </cell>
          <cell r="AC6" t="str">
            <v>FY07</v>
          </cell>
          <cell r="AE6" t="str">
            <v>0609 Res</v>
          </cell>
          <cell r="AF6" t="str">
            <v>0610 Res</v>
          </cell>
          <cell r="AG6" t="str">
            <v>0611 Res</v>
          </cell>
          <cell r="AH6" t="str">
            <v>0612 Res</v>
          </cell>
          <cell r="AI6" t="str">
            <v>0701 Res</v>
          </cell>
          <cell r="AJ6" t="str">
            <v>0702 Res</v>
          </cell>
          <cell r="AK6" t="str">
            <v>0703 Res</v>
          </cell>
          <cell r="AL6" t="str">
            <v>0704 Res</v>
          </cell>
          <cell r="AM6" t="str">
            <v>0705 Res</v>
          </cell>
          <cell r="AN6" t="str">
            <v>0706 Res</v>
          </cell>
          <cell r="AO6" t="str">
            <v>0707 Res</v>
          </cell>
          <cell r="AP6" t="str">
            <v>0708 Res</v>
          </cell>
          <cell r="AQ6" t="str">
            <v>0709 Res</v>
          </cell>
          <cell r="AR6" t="str">
            <v>0710 Res</v>
          </cell>
          <cell r="AS6" t="str">
            <v>0711 Res</v>
          </cell>
          <cell r="AT6" t="str">
            <v>0712 Res</v>
          </cell>
          <cell r="AU6" t="str">
            <v>FY07 Res</v>
          </cell>
          <cell r="AW6" t="str">
            <v>0610 SB</v>
          </cell>
          <cell r="AX6" t="str">
            <v>0611 SB</v>
          </cell>
          <cell r="AY6" t="str">
            <v>0612 SB</v>
          </cell>
          <cell r="AZ6" t="str">
            <v>0701 SB</v>
          </cell>
          <cell r="BA6" t="str">
            <v>0702 SB</v>
          </cell>
          <cell r="BB6" t="str">
            <v>0703 SB</v>
          </cell>
          <cell r="BC6" t="str">
            <v>0704 SB</v>
          </cell>
          <cell r="BD6" t="str">
            <v>0705 SB</v>
          </cell>
          <cell r="BE6" t="str">
            <v>0706 SB</v>
          </cell>
          <cell r="BF6" t="str">
            <v>0707 SB</v>
          </cell>
          <cell r="BG6" t="str">
            <v>0708 SB</v>
          </cell>
          <cell r="BH6" t="str">
            <v>0709 SB</v>
          </cell>
          <cell r="BI6" t="str">
            <v>0710 SB</v>
          </cell>
          <cell r="BJ6" t="str">
            <v>0711 SB</v>
          </cell>
          <cell r="BK6" t="str">
            <v>0712 SB</v>
          </cell>
          <cell r="BL6" t="str">
            <v>FY07 SB</v>
          </cell>
        </row>
        <row r="7">
          <cell r="G7" t="str">
            <v>PC</v>
          </cell>
          <cell r="H7">
            <v>11</v>
          </cell>
          <cell r="I7" t="str">
            <v>A</v>
          </cell>
          <cell r="J7" t="str">
            <v>11A</v>
          </cell>
          <cell r="M7" t="str">
            <v>(act)</v>
          </cell>
          <cell r="N7">
            <v>11</v>
          </cell>
          <cell r="AE7" t="str">
            <v>(act)</v>
          </cell>
          <cell r="AF7">
            <v>11</v>
          </cell>
        </row>
        <row r="8">
          <cell r="F8" t="str">
            <v>EPC</v>
          </cell>
          <cell r="G8" t="str">
            <v>PC</v>
          </cell>
          <cell r="H8">
            <v>11</v>
          </cell>
          <cell r="I8" t="str">
            <v>C</v>
          </cell>
          <cell r="J8" t="str">
            <v>11C</v>
          </cell>
          <cell r="K8">
            <v>0.62</v>
          </cell>
          <cell r="L8">
            <v>0.61999988555908203</v>
          </cell>
          <cell r="M8">
            <v>33</v>
          </cell>
          <cell r="N8">
            <v>44</v>
          </cell>
          <cell r="O8">
            <v>50</v>
          </cell>
          <cell r="P8">
            <v>58</v>
          </cell>
          <cell r="Q8">
            <v>72</v>
          </cell>
          <cell r="R8">
            <v>65</v>
          </cell>
          <cell r="S8">
            <v>80</v>
          </cell>
          <cell r="T8">
            <v>83</v>
          </cell>
          <cell r="U8">
            <v>89</v>
          </cell>
          <cell r="V8">
            <v>85</v>
          </cell>
          <cell r="W8">
            <v>87</v>
          </cell>
          <cell r="X8">
            <v>91</v>
          </cell>
          <cell r="Y8">
            <v>95</v>
          </cell>
          <cell r="Z8">
            <v>107</v>
          </cell>
          <cell r="AA8">
            <v>112</v>
          </cell>
          <cell r="AB8">
            <v>120</v>
          </cell>
          <cell r="AC8">
            <v>1086</v>
          </cell>
          <cell r="AE8">
            <v>18</v>
          </cell>
          <cell r="AF8">
            <v>26.597999999999999</v>
          </cell>
          <cell r="AG8">
            <v>30.628</v>
          </cell>
          <cell r="AH8">
            <v>35.464000000000006</v>
          </cell>
          <cell r="AI8">
            <v>43.771999999999998</v>
          </cell>
          <cell r="AJ8">
            <v>40.734000000000002</v>
          </cell>
          <cell r="AK8">
            <v>50.11</v>
          </cell>
          <cell r="AL8">
            <v>52.927999999999997</v>
          </cell>
          <cell r="AM8">
            <v>56.576000000000008</v>
          </cell>
          <cell r="AN8">
            <v>54.655999999999999</v>
          </cell>
          <cell r="AO8">
            <v>55.552</v>
          </cell>
          <cell r="AP8">
            <v>57.984000000000002</v>
          </cell>
          <cell r="AQ8">
            <v>60.543999999999997</v>
          </cell>
          <cell r="AR8">
            <v>67.712000000000003</v>
          </cell>
          <cell r="AS8">
            <v>71.36</v>
          </cell>
          <cell r="AT8">
            <v>76.288000000000011</v>
          </cell>
          <cell r="AU8">
            <v>688.21600000000001</v>
          </cell>
          <cell r="AW8">
            <v>27.28</v>
          </cell>
          <cell r="AX8">
            <v>31</v>
          </cell>
          <cell r="AY8">
            <v>35.96</v>
          </cell>
          <cell r="AZ8">
            <v>44.64</v>
          </cell>
          <cell r="BA8">
            <v>40.299999999999997</v>
          </cell>
          <cell r="BB8">
            <v>51.2</v>
          </cell>
          <cell r="BC8">
            <v>53.120000000000005</v>
          </cell>
          <cell r="BD8">
            <v>56.96</v>
          </cell>
          <cell r="BE8">
            <v>54.4</v>
          </cell>
          <cell r="BF8">
            <v>55.68</v>
          </cell>
          <cell r="BG8">
            <v>58.24</v>
          </cell>
          <cell r="BH8">
            <v>60.800000000000004</v>
          </cell>
          <cell r="BI8">
            <v>68.48</v>
          </cell>
          <cell r="BJ8">
            <v>71.680000000000007</v>
          </cell>
          <cell r="BK8">
            <v>76.8</v>
          </cell>
          <cell r="BL8">
            <v>692.3</v>
          </cell>
        </row>
        <row r="9">
          <cell r="F9" t="str">
            <v>EPC</v>
          </cell>
          <cell r="G9" t="str">
            <v>PC</v>
          </cell>
          <cell r="H9">
            <v>12</v>
          </cell>
          <cell r="I9" t="str">
            <v>B</v>
          </cell>
          <cell r="J9" t="str">
            <v>12B</v>
          </cell>
          <cell r="K9">
            <v>0.6</v>
          </cell>
          <cell r="M9">
            <v>8</v>
          </cell>
          <cell r="N9">
            <v>13.714285714285714</v>
          </cell>
          <cell r="O9">
            <v>16.142857142857142</v>
          </cell>
          <cell r="P9">
            <v>17.142857142857142</v>
          </cell>
          <cell r="Q9">
            <v>25</v>
          </cell>
          <cell r="R9">
            <v>25</v>
          </cell>
          <cell r="S9">
            <v>32</v>
          </cell>
          <cell r="T9">
            <v>34</v>
          </cell>
          <cell r="U9">
            <v>35</v>
          </cell>
          <cell r="V9">
            <v>34</v>
          </cell>
          <cell r="W9">
            <v>34</v>
          </cell>
          <cell r="X9">
            <v>35</v>
          </cell>
          <cell r="Y9">
            <v>39</v>
          </cell>
          <cell r="Z9">
            <v>42</v>
          </cell>
          <cell r="AA9">
            <v>44</v>
          </cell>
          <cell r="AB9">
            <v>48</v>
          </cell>
          <cell r="AC9">
            <v>427</v>
          </cell>
          <cell r="AE9">
            <v>4</v>
          </cell>
          <cell r="AF9">
            <v>7.8857142857142843</v>
          </cell>
          <cell r="AG9">
            <v>9.5399999999999991</v>
          </cell>
          <cell r="AH9">
            <v>10.225714285714284</v>
          </cell>
          <cell r="AI9">
            <v>14.528571428571428</v>
          </cell>
          <cell r="AJ9">
            <v>15</v>
          </cell>
          <cell r="AK9">
            <v>19.356000000000002</v>
          </cell>
          <cell r="AL9">
            <v>20.956000000000003</v>
          </cell>
          <cell r="AM9">
            <v>21.638000000000002</v>
          </cell>
          <cell r="AN9">
            <v>21.142000000000003</v>
          </cell>
          <cell r="AO9">
            <v>21.080000000000002</v>
          </cell>
          <cell r="AP9">
            <v>21.638000000000002</v>
          </cell>
          <cell r="AQ9">
            <v>23.932000000000002</v>
          </cell>
          <cell r="AR9">
            <v>25.854000000000003</v>
          </cell>
          <cell r="AS9">
            <v>27.155999999999999</v>
          </cell>
          <cell r="AT9">
            <v>29.512000000000004</v>
          </cell>
          <cell r="AU9">
            <v>261.79257142857153</v>
          </cell>
          <cell r="AW9">
            <v>8.2285714285714278</v>
          </cell>
          <cell r="AX9">
            <v>9.6857142857142851</v>
          </cell>
          <cell r="AY9">
            <v>10.285714285714285</v>
          </cell>
          <cell r="AZ9">
            <v>15</v>
          </cell>
          <cell r="BA9">
            <v>15</v>
          </cell>
          <cell r="BB9">
            <v>19.84</v>
          </cell>
          <cell r="BC9">
            <v>21.08</v>
          </cell>
          <cell r="BD9">
            <v>21.7</v>
          </cell>
          <cell r="BE9">
            <v>21.08</v>
          </cell>
          <cell r="BF9">
            <v>21.08</v>
          </cell>
          <cell r="BG9">
            <v>21.7</v>
          </cell>
          <cell r="BH9">
            <v>24.18</v>
          </cell>
          <cell r="BI9">
            <v>26.04</v>
          </cell>
          <cell r="BJ9">
            <v>27.28</v>
          </cell>
          <cell r="BK9">
            <v>29.759999999999998</v>
          </cell>
          <cell r="BL9">
            <v>263.74</v>
          </cell>
        </row>
        <row r="10">
          <cell r="F10" t="str">
            <v>EPC</v>
          </cell>
          <cell r="G10" t="str">
            <v>PC</v>
          </cell>
          <cell r="H10">
            <v>12</v>
          </cell>
          <cell r="I10" t="str">
            <v>C</v>
          </cell>
          <cell r="J10" t="str">
            <v>12C</v>
          </cell>
          <cell r="K10">
            <v>0.6</v>
          </cell>
          <cell r="M10">
            <v>2</v>
          </cell>
          <cell r="N10">
            <v>2.4285714285714284</v>
          </cell>
          <cell r="O10">
            <v>4.2857142857142856</v>
          </cell>
          <cell r="P10">
            <v>1.2857142857142856</v>
          </cell>
          <cell r="Q10">
            <v>5</v>
          </cell>
          <cell r="R10">
            <v>11</v>
          </cell>
          <cell r="S10">
            <v>16</v>
          </cell>
          <cell r="T10">
            <v>17</v>
          </cell>
          <cell r="U10">
            <v>18</v>
          </cell>
          <cell r="V10">
            <v>17</v>
          </cell>
          <cell r="W10">
            <v>18</v>
          </cell>
          <cell r="X10">
            <v>18</v>
          </cell>
          <cell r="Y10">
            <v>17</v>
          </cell>
          <cell r="Z10">
            <v>22</v>
          </cell>
          <cell r="AA10">
            <v>21</v>
          </cell>
          <cell r="AB10">
            <v>22</v>
          </cell>
          <cell r="AC10">
            <v>202</v>
          </cell>
          <cell r="AE10">
            <v>3</v>
          </cell>
          <cell r="AF10">
            <v>1.4314285714285711</v>
          </cell>
          <cell r="AG10">
            <v>2.46</v>
          </cell>
          <cell r="AH10">
            <v>0.95142857142857129</v>
          </cell>
          <cell r="AI10">
            <v>2.7771428571428567</v>
          </cell>
          <cell r="AJ10">
            <v>6.24</v>
          </cell>
          <cell r="AK10">
            <v>9.588000000000001</v>
          </cell>
          <cell r="AL10">
            <v>10.478000000000002</v>
          </cell>
          <cell r="AM10">
            <v>11.097999999999999</v>
          </cell>
          <cell r="AN10">
            <v>10.602</v>
          </cell>
          <cell r="AO10">
            <v>11.097999999999999</v>
          </cell>
          <cell r="AP10">
            <v>11.159999999999998</v>
          </cell>
          <cell r="AQ10">
            <v>10.602</v>
          </cell>
          <cell r="AR10">
            <v>13.33</v>
          </cell>
          <cell r="AS10">
            <v>13.082000000000003</v>
          </cell>
          <cell r="AT10">
            <v>13.577999999999999</v>
          </cell>
          <cell r="AU10">
            <v>123.63314285714287</v>
          </cell>
          <cell r="AW10">
            <v>1.4571428571428571</v>
          </cell>
          <cell r="AX10">
            <v>2.5714285714285712</v>
          </cell>
          <cell r="AY10">
            <v>0.77142857142857135</v>
          </cell>
          <cell r="AZ10">
            <v>3</v>
          </cell>
          <cell r="BA10">
            <v>6.6</v>
          </cell>
          <cell r="BB10">
            <v>9.92</v>
          </cell>
          <cell r="BC10">
            <v>10.54</v>
          </cell>
          <cell r="BD10">
            <v>11.16</v>
          </cell>
          <cell r="BE10">
            <v>10.54</v>
          </cell>
          <cell r="BF10">
            <v>11.16</v>
          </cell>
          <cell r="BG10">
            <v>11.16</v>
          </cell>
          <cell r="BH10">
            <v>10.54</v>
          </cell>
          <cell r="BI10">
            <v>13.64</v>
          </cell>
          <cell r="BJ10">
            <v>13.02</v>
          </cell>
          <cell r="BK10">
            <v>13.64</v>
          </cell>
          <cell r="BL10">
            <v>124.92</v>
          </cell>
        </row>
        <row r="11">
          <cell r="F11" t="str">
            <v>EPC</v>
          </cell>
          <cell r="G11" t="str">
            <v>PC</v>
          </cell>
          <cell r="H11">
            <v>12</v>
          </cell>
          <cell r="I11" t="str">
            <v>E</v>
          </cell>
          <cell r="J11" t="str">
            <v>12E</v>
          </cell>
          <cell r="K11">
            <v>0.65</v>
          </cell>
          <cell r="M11">
            <v>45</v>
          </cell>
          <cell r="N11">
            <v>41.714285714285715</v>
          </cell>
          <cell r="O11">
            <v>49.571428571428569</v>
          </cell>
          <cell r="P11">
            <v>62.714285714285715</v>
          </cell>
          <cell r="Q11">
            <v>72</v>
          </cell>
          <cell r="R11">
            <v>54</v>
          </cell>
          <cell r="S11">
            <v>63</v>
          </cell>
          <cell r="T11">
            <v>61</v>
          </cell>
          <cell r="U11">
            <v>67</v>
          </cell>
          <cell r="V11">
            <v>66</v>
          </cell>
          <cell r="W11">
            <v>69</v>
          </cell>
          <cell r="X11">
            <v>72</v>
          </cell>
          <cell r="Y11">
            <v>74</v>
          </cell>
          <cell r="Z11">
            <v>79</v>
          </cell>
          <cell r="AA11">
            <v>82</v>
          </cell>
          <cell r="AB11">
            <v>89</v>
          </cell>
          <cell r="AC11">
            <v>848</v>
          </cell>
          <cell r="AE11">
            <v>44</v>
          </cell>
          <cell r="AF11">
            <v>27.327857142857145</v>
          </cell>
          <cell r="AG11">
            <v>31.710714285714289</v>
          </cell>
          <cell r="AH11">
            <v>39.910000000000004</v>
          </cell>
          <cell r="AI11">
            <v>45.548428571428573</v>
          </cell>
          <cell r="AJ11">
            <v>35.712000000000003</v>
          </cell>
          <cell r="AK11">
            <v>40.878000000000007</v>
          </cell>
          <cell r="AL11">
            <v>40.392000000000003</v>
          </cell>
          <cell r="AM11">
            <v>43.824000000000005</v>
          </cell>
          <cell r="AN11">
            <v>43.626000000000005</v>
          </cell>
          <cell r="AO11">
            <v>45.342000000000006</v>
          </cell>
          <cell r="AP11">
            <v>47.322000000000003</v>
          </cell>
          <cell r="AQ11">
            <v>48.708000000000013</v>
          </cell>
          <cell r="AR11">
            <v>51.810000000000009</v>
          </cell>
          <cell r="AS11">
            <v>53.921999999999997</v>
          </cell>
          <cell r="AT11">
            <v>58.278000000000006</v>
          </cell>
          <cell r="AU11">
            <v>555.36242857142861</v>
          </cell>
          <cell r="AW11">
            <v>27.114285714285717</v>
          </cell>
          <cell r="AX11">
            <v>32.221428571428568</v>
          </cell>
          <cell r="AY11">
            <v>40.76428571428572</v>
          </cell>
          <cell r="AZ11">
            <v>46.08</v>
          </cell>
          <cell r="BA11">
            <v>34.56</v>
          </cell>
          <cell r="BB11">
            <v>41.580000000000005</v>
          </cell>
          <cell r="BC11">
            <v>40.260000000000005</v>
          </cell>
          <cell r="BD11">
            <v>44.22</v>
          </cell>
          <cell r="BE11">
            <v>43.56</v>
          </cell>
          <cell r="BF11">
            <v>45.54</v>
          </cell>
          <cell r="BG11">
            <v>47.52</v>
          </cell>
          <cell r="BH11">
            <v>48.84</v>
          </cell>
          <cell r="BI11">
            <v>52.14</v>
          </cell>
          <cell r="BJ11">
            <v>54.120000000000005</v>
          </cell>
          <cell r="BK11">
            <v>58.74</v>
          </cell>
          <cell r="BL11">
            <v>557.16</v>
          </cell>
        </row>
        <row r="12">
          <cell r="F12" t="str">
            <v>EPC</v>
          </cell>
          <cell r="G12" t="str">
            <v>PC</v>
          </cell>
          <cell r="H12">
            <v>17</v>
          </cell>
          <cell r="I12" t="str">
            <v>A</v>
          </cell>
          <cell r="J12" t="str">
            <v>17A</v>
          </cell>
          <cell r="K12">
            <v>0.65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1</v>
          </cell>
          <cell r="AA12">
            <v>4</v>
          </cell>
          <cell r="AB12">
            <v>4</v>
          </cell>
          <cell r="AC12">
            <v>9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0.59400000000000008</v>
          </cell>
          <cell r="AS12">
            <v>2.4420000000000002</v>
          </cell>
          <cell r="AT12">
            <v>2.6400000000000006</v>
          </cell>
          <cell r="AU12">
            <v>5.676000000000001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0.66</v>
          </cell>
          <cell r="BJ12">
            <v>2.64</v>
          </cell>
          <cell r="BK12">
            <v>2.64</v>
          </cell>
          <cell r="BL12">
            <v>5.94</v>
          </cell>
        </row>
        <row r="13">
          <cell r="F13" t="str">
            <v>EPC</v>
          </cell>
          <cell r="G13" t="str">
            <v>PC</v>
          </cell>
          <cell r="H13">
            <v>31</v>
          </cell>
          <cell r="I13" t="str">
            <v>A</v>
          </cell>
          <cell r="J13" t="str">
            <v>31A</v>
          </cell>
          <cell r="K13">
            <v>0.56000000000000005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</v>
          </cell>
          <cell r="V13">
            <v>4</v>
          </cell>
          <cell r="W13">
            <v>1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6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0.52200000000000013</v>
          </cell>
          <cell r="AN13">
            <v>2.1460000000000004</v>
          </cell>
          <cell r="AO13">
            <v>0.75400000000000023</v>
          </cell>
          <cell r="AP13">
            <v>5.800000000000001E-2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3.4800000000000004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0.58000000000000007</v>
          </cell>
          <cell r="BE13">
            <v>2.3200000000000003</v>
          </cell>
          <cell r="BF13">
            <v>0.58000000000000007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3.4800000000000004</v>
          </cell>
        </row>
        <row r="14">
          <cell r="F14" t="str">
            <v>EPC</v>
          </cell>
          <cell r="G14" t="str">
            <v>PC</v>
          </cell>
          <cell r="H14">
            <v>32</v>
          </cell>
          <cell r="I14" t="str">
            <v>A</v>
          </cell>
          <cell r="J14" t="str">
            <v>32A</v>
          </cell>
          <cell r="K14">
            <v>0.67</v>
          </cell>
          <cell r="M14">
            <v>46</v>
          </cell>
          <cell r="N14">
            <v>66.285714285714292</v>
          </cell>
          <cell r="O14">
            <v>76</v>
          </cell>
          <cell r="P14">
            <v>89.714285714285722</v>
          </cell>
          <cell r="Q14">
            <v>79</v>
          </cell>
          <cell r="R14">
            <v>45</v>
          </cell>
          <cell r="S14">
            <v>45</v>
          </cell>
          <cell r="T14">
            <v>43</v>
          </cell>
          <cell r="U14">
            <v>44</v>
          </cell>
          <cell r="V14">
            <v>46</v>
          </cell>
          <cell r="W14">
            <v>51</v>
          </cell>
          <cell r="X14">
            <v>53</v>
          </cell>
          <cell r="Y14">
            <v>53</v>
          </cell>
          <cell r="Z14">
            <v>57</v>
          </cell>
          <cell r="AA14">
            <v>59</v>
          </cell>
          <cell r="AB14">
            <v>65</v>
          </cell>
          <cell r="AC14">
            <v>640</v>
          </cell>
          <cell r="AE14">
            <v>35</v>
          </cell>
          <cell r="AF14">
            <v>43.052285714285723</v>
          </cell>
          <cell r="AG14">
            <v>50.269142857142867</v>
          </cell>
          <cell r="AH14">
            <v>59.189714285714288</v>
          </cell>
          <cell r="AI14">
            <v>49.644285714285722</v>
          </cell>
          <cell r="AJ14">
            <v>30.007999999999999</v>
          </cell>
          <cell r="AK14">
            <v>28.71</v>
          </cell>
          <cell r="AL14">
            <v>27.648</v>
          </cell>
          <cell r="AM14">
            <v>28.096</v>
          </cell>
          <cell r="AN14">
            <v>29.311999999999998</v>
          </cell>
          <cell r="AO14">
            <v>32.32</v>
          </cell>
          <cell r="AP14">
            <v>33.792000000000002</v>
          </cell>
          <cell r="AQ14">
            <v>33.92</v>
          </cell>
          <cell r="AR14">
            <v>36.224000000000004</v>
          </cell>
          <cell r="AS14">
            <v>37.632000000000005</v>
          </cell>
          <cell r="AT14">
            <v>41.216000000000001</v>
          </cell>
          <cell r="AU14">
            <v>408.52228571428572</v>
          </cell>
          <cell r="AW14">
            <v>44.41142857142858</v>
          </cell>
          <cell r="AX14">
            <v>50.92</v>
          </cell>
          <cell r="AY14">
            <v>60.108571428571437</v>
          </cell>
          <cell r="AZ14">
            <v>48.98</v>
          </cell>
          <cell r="BA14">
            <v>27.9</v>
          </cell>
          <cell r="BB14">
            <v>28.8</v>
          </cell>
          <cell r="BC14">
            <v>27.52</v>
          </cell>
          <cell r="BD14">
            <v>28.16</v>
          </cell>
          <cell r="BE14">
            <v>29.44</v>
          </cell>
          <cell r="BF14">
            <v>32.64</v>
          </cell>
          <cell r="BG14">
            <v>33.92</v>
          </cell>
          <cell r="BH14">
            <v>33.92</v>
          </cell>
          <cell r="BI14">
            <v>36.480000000000004</v>
          </cell>
          <cell r="BJ14">
            <v>37.76</v>
          </cell>
          <cell r="BK14">
            <v>41.6</v>
          </cell>
          <cell r="BL14">
            <v>407.12000000000006</v>
          </cell>
        </row>
        <row r="15">
          <cell r="F15" t="str">
            <v>EPC</v>
          </cell>
          <cell r="G15" t="str">
            <v>PC</v>
          </cell>
          <cell r="H15">
            <v>33</v>
          </cell>
          <cell r="I15" t="str">
            <v>A</v>
          </cell>
          <cell r="J15" t="str">
            <v>33A</v>
          </cell>
          <cell r="K15">
            <v>0.62</v>
          </cell>
          <cell r="M15">
            <v>7</v>
          </cell>
          <cell r="N15">
            <v>11.285714285714285</v>
          </cell>
          <cell r="O15">
            <v>12.857142857142858</v>
          </cell>
          <cell r="P15">
            <v>14.857142857142858</v>
          </cell>
          <cell r="Q15">
            <v>14</v>
          </cell>
          <cell r="R15">
            <v>8</v>
          </cell>
          <cell r="S15">
            <v>9</v>
          </cell>
          <cell r="T15">
            <v>9</v>
          </cell>
          <cell r="U15">
            <v>9</v>
          </cell>
          <cell r="V15">
            <v>11</v>
          </cell>
          <cell r="W15">
            <v>12</v>
          </cell>
          <cell r="X15">
            <v>13</v>
          </cell>
          <cell r="Y15">
            <v>13</v>
          </cell>
          <cell r="Z15">
            <v>13</v>
          </cell>
          <cell r="AA15">
            <v>13</v>
          </cell>
          <cell r="AB15">
            <v>13</v>
          </cell>
          <cell r="AC15">
            <v>137</v>
          </cell>
          <cell r="AE15">
            <v>6</v>
          </cell>
          <cell r="AF15">
            <v>6.7314285714285713</v>
          </cell>
          <cell r="AG15">
            <v>7.8740000000000006</v>
          </cell>
          <cell r="AH15">
            <v>9.0874285714285712</v>
          </cell>
          <cell r="AI15">
            <v>8.7331428571428571</v>
          </cell>
          <cell r="AJ15">
            <v>5.3320000000000007</v>
          </cell>
          <cell r="AK15">
            <v>5.68</v>
          </cell>
          <cell r="AL15">
            <v>5.76</v>
          </cell>
          <cell r="AM15">
            <v>5.76</v>
          </cell>
          <cell r="AN15">
            <v>6.9120000000000008</v>
          </cell>
          <cell r="AO15">
            <v>7.6160000000000005</v>
          </cell>
          <cell r="AP15">
            <v>8.2560000000000002</v>
          </cell>
          <cell r="AQ15">
            <v>8.32</v>
          </cell>
          <cell r="AR15">
            <v>8.32</v>
          </cell>
          <cell r="AS15">
            <v>8.32</v>
          </cell>
          <cell r="AT15">
            <v>8.32</v>
          </cell>
          <cell r="AU15">
            <v>87.329142857142841</v>
          </cell>
          <cell r="AW15">
            <v>6.9971428571428564</v>
          </cell>
          <cell r="AX15">
            <v>7.9714285714285715</v>
          </cell>
          <cell r="AY15">
            <v>9.2114285714285717</v>
          </cell>
          <cell r="AZ15">
            <v>8.68</v>
          </cell>
          <cell r="BA15">
            <v>4.96</v>
          </cell>
          <cell r="BB15">
            <v>5.76</v>
          </cell>
          <cell r="BC15">
            <v>5.76</v>
          </cell>
          <cell r="BD15">
            <v>5.76</v>
          </cell>
          <cell r="BE15">
            <v>7.04</v>
          </cell>
          <cell r="BF15">
            <v>7.68</v>
          </cell>
          <cell r="BG15">
            <v>8.32</v>
          </cell>
          <cell r="BH15">
            <v>8.32</v>
          </cell>
          <cell r="BI15">
            <v>8.32</v>
          </cell>
          <cell r="BJ15">
            <v>8.32</v>
          </cell>
          <cell r="BK15">
            <v>8.32</v>
          </cell>
          <cell r="BL15">
            <v>87.239999999999981</v>
          </cell>
        </row>
        <row r="16">
          <cell r="F16" t="str">
            <v>EPC</v>
          </cell>
          <cell r="G16" t="str">
            <v>PC</v>
          </cell>
          <cell r="H16">
            <v>34</v>
          </cell>
          <cell r="I16" t="str">
            <v>A</v>
          </cell>
          <cell r="J16" t="str">
            <v>34A</v>
          </cell>
          <cell r="K16">
            <v>0.64</v>
          </cell>
          <cell r="M16">
            <v>21</v>
          </cell>
          <cell r="N16">
            <v>31.428571428571427</v>
          </cell>
          <cell r="O16">
            <v>37</v>
          </cell>
          <cell r="P16">
            <v>44.571428571428569</v>
          </cell>
          <cell r="Q16">
            <v>44</v>
          </cell>
          <cell r="R16">
            <v>35</v>
          </cell>
          <cell r="S16">
            <v>44</v>
          </cell>
          <cell r="T16">
            <v>45</v>
          </cell>
          <cell r="U16">
            <v>49</v>
          </cell>
          <cell r="V16">
            <v>46</v>
          </cell>
          <cell r="W16">
            <v>47</v>
          </cell>
          <cell r="X16">
            <v>49</v>
          </cell>
          <cell r="Y16">
            <v>51</v>
          </cell>
          <cell r="Z16">
            <v>60</v>
          </cell>
          <cell r="AA16">
            <v>63</v>
          </cell>
          <cell r="AB16">
            <v>65</v>
          </cell>
          <cell r="AC16">
            <v>598</v>
          </cell>
          <cell r="AE16">
            <v>16</v>
          </cell>
          <cell r="AF16">
            <v>19.446857142857144</v>
          </cell>
          <cell r="AG16">
            <v>23.323428571428575</v>
          </cell>
          <cell r="AH16">
            <v>28.041142857142859</v>
          </cell>
          <cell r="AI16">
            <v>28.196571428571431</v>
          </cell>
          <cell r="AJ16">
            <v>22.975999999999999</v>
          </cell>
          <cell r="AK16">
            <v>28.376000000000005</v>
          </cell>
          <cell r="AL16">
            <v>29.634</v>
          </cell>
          <cell r="AM16">
            <v>32.076000000000001</v>
          </cell>
          <cell r="AN16">
            <v>30.558000000000003</v>
          </cell>
          <cell r="AO16">
            <v>30.954000000000004</v>
          </cell>
          <cell r="AP16">
            <v>32.207999999999998</v>
          </cell>
          <cell r="AQ16">
            <v>33.527999999999999</v>
          </cell>
          <cell r="AR16">
            <v>39.006</v>
          </cell>
          <cell r="AS16">
            <v>41.382000000000005</v>
          </cell>
          <cell r="AT16">
            <v>42.768000000000001</v>
          </cell>
          <cell r="AU16">
            <v>391.66257142857137</v>
          </cell>
          <cell r="AW16">
            <v>20.114285714285714</v>
          </cell>
          <cell r="AX16">
            <v>23.68</v>
          </cell>
          <cell r="AY16">
            <v>28.525714285714287</v>
          </cell>
          <cell r="AZ16">
            <v>28.16</v>
          </cell>
          <cell r="BA16">
            <v>22.400000000000002</v>
          </cell>
          <cell r="BB16">
            <v>29.040000000000003</v>
          </cell>
          <cell r="BC16">
            <v>29.700000000000003</v>
          </cell>
          <cell r="BD16">
            <v>32.340000000000003</v>
          </cell>
          <cell r="BE16">
            <v>30.360000000000003</v>
          </cell>
          <cell r="BF16">
            <v>31.020000000000003</v>
          </cell>
          <cell r="BG16">
            <v>32.340000000000003</v>
          </cell>
          <cell r="BH16">
            <v>33.660000000000004</v>
          </cell>
          <cell r="BI16">
            <v>39.6</v>
          </cell>
          <cell r="BJ16">
            <v>41.580000000000005</v>
          </cell>
          <cell r="BK16">
            <v>42.9</v>
          </cell>
          <cell r="BL16">
            <v>393.1</v>
          </cell>
        </row>
        <row r="17">
          <cell r="F17" t="str">
            <v>EPC</v>
          </cell>
          <cell r="G17" t="str">
            <v>PC</v>
          </cell>
          <cell r="H17">
            <v>39</v>
          </cell>
          <cell r="I17" t="str">
            <v>A</v>
          </cell>
          <cell r="J17" t="str">
            <v>39A</v>
          </cell>
          <cell r="K17">
            <v>0.7</v>
          </cell>
          <cell r="M17">
            <v>28</v>
          </cell>
          <cell r="N17">
            <v>32.857142857142854</v>
          </cell>
          <cell r="O17">
            <v>39.285714285714285</v>
          </cell>
          <cell r="P17">
            <v>47.857142857142861</v>
          </cell>
          <cell r="Q17">
            <v>50</v>
          </cell>
          <cell r="R17">
            <v>55</v>
          </cell>
          <cell r="S17">
            <v>72</v>
          </cell>
          <cell r="T17">
            <v>78</v>
          </cell>
          <cell r="U17">
            <v>84</v>
          </cell>
          <cell r="V17">
            <v>78</v>
          </cell>
          <cell r="W17">
            <v>78</v>
          </cell>
          <cell r="X17">
            <v>83</v>
          </cell>
          <cell r="Y17">
            <v>87</v>
          </cell>
          <cell r="Z17">
            <v>99</v>
          </cell>
          <cell r="AA17">
            <v>104</v>
          </cell>
          <cell r="AB17">
            <v>111</v>
          </cell>
          <cell r="AC17">
            <v>979</v>
          </cell>
          <cell r="AE17">
            <v>24</v>
          </cell>
          <cell r="AF17">
            <v>22.659999999999997</v>
          </cell>
          <cell r="AG17">
            <v>27.049999999999997</v>
          </cell>
          <cell r="AH17">
            <v>32.900000000000006</v>
          </cell>
          <cell r="AI17">
            <v>32.85857142857143</v>
          </cell>
          <cell r="AJ17">
            <v>35.97</v>
          </cell>
          <cell r="AK17">
            <v>47.694000000000003</v>
          </cell>
          <cell r="AL17">
            <v>52.632000000000005</v>
          </cell>
          <cell r="AM17">
            <v>56.71200000000001</v>
          </cell>
          <cell r="AN17">
            <v>53.448000000000008</v>
          </cell>
          <cell r="AO17">
            <v>53.040000000000006</v>
          </cell>
          <cell r="AP17">
            <v>56.100000000000009</v>
          </cell>
          <cell r="AQ17">
            <v>58.887999999999998</v>
          </cell>
          <cell r="AR17">
            <v>66.504000000000005</v>
          </cell>
          <cell r="AS17">
            <v>70.38000000000001</v>
          </cell>
          <cell r="AT17">
            <v>75.004000000000005</v>
          </cell>
          <cell r="AU17">
            <v>659.23057142857147</v>
          </cell>
          <cell r="AW17">
            <v>22.999999999999996</v>
          </cell>
          <cell r="AX17">
            <v>27.499999999999996</v>
          </cell>
          <cell r="AY17">
            <v>33.5</v>
          </cell>
          <cell r="AZ17">
            <v>33</v>
          </cell>
          <cell r="BA17">
            <v>36.300000000000004</v>
          </cell>
          <cell r="BB17">
            <v>48.96</v>
          </cell>
          <cell r="BC17">
            <v>53.040000000000006</v>
          </cell>
          <cell r="BD17">
            <v>57.120000000000005</v>
          </cell>
          <cell r="BE17">
            <v>53.040000000000006</v>
          </cell>
          <cell r="BF17">
            <v>53.040000000000006</v>
          </cell>
          <cell r="BG17">
            <v>56.440000000000005</v>
          </cell>
          <cell r="BH17">
            <v>59.160000000000004</v>
          </cell>
          <cell r="BI17">
            <v>67.320000000000007</v>
          </cell>
          <cell r="BJ17">
            <v>70.72</v>
          </cell>
          <cell r="BK17">
            <v>75.48</v>
          </cell>
          <cell r="BL17">
            <v>663.62000000000012</v>
          </cell>
        </row>
        <row r="18">
          <cell r="F18" t="str">
            <v>EPC</v>
          </cell>
          <cell r="G18" t="str">
            <v>PC</v>
          </cell>
          <cell r="H18">
            <v>39</v>
          </cell>
          <cell r="I18" t="str">
            <v>B</v>
          </cell>
          <cell r="J18" t="str">
            <v>39B</v>
          </cell>
          <cell r="K18">
            <v>0.62</v>
          </cell>
          <cell r="M18">
            <v>11</v>
          </cell>
          <cell r="N18">
            <v>16.714285714285715</v>
          </cell>
          <cell r="O18">
            <v>19.857142857142858</v>
          </cell>
          <cell r="P18">
            <v>24.428571428571431</v>
          </cell>
          <cell r="Q18">
            <v>29</v>
          </cell>
          <cell r="R18">
            <v>24</v>
          </cell>
          <cell r="S18">
            <v>31</v>
          </cell>
          <cell r="T18">
            <v>30</v>
          </cell>
          <cell r="U18">
            <v>31</v>
          </cell>
          <cell r="V18">
            <v>30</v>
          </cell>
          <cell r="W18">
            <v>32</v>
          </cell>
          <cell r="X18">
            <v>35</v>
          </cell>
          <cell r="Y18">
            <v>35</v>
          </cell>
          <cell r="Z18">
            <v>40</v>
          </cell>
          <cell r="AA18">
            <v>42</v>
          </cell>
          <cell r="AB18">
            <v>44</v>
          </cell>
          <cell r="AC18">
            <v>403</v>
          </cell>
          <cell r="AE18">
            <v>12</v>
          </cell>
          <cell r="AF18">
            <v>10.008571428571431</v>
          </cell>
          <cell r="AG18">
            <v>12.116571428571429</v>
          </cell>
          <cell r="AH18">
            <v>14.862285714285715</v>
          </cell>
          <cell r="AI18">
            <v>17.696571428571431</v>
          </cell>
          <cell r="AJ18">
            <v>15.190000000000001</v>
          </cell>
          <cell r="AK18">
            <v>19.344000000000001</v>
          </cell>
          <cell r="AL18">
            <v>19.264000000000003</v>
          </cell>
          <cell r="AM18">
            <v>19.776000000000003</v>
          </cell>
          <cell r="AN18">
            <v>19.264000000000003</v>
          </cell>
          <cell r="AO18">
            <v>20.352000000000004</v>
          </cell>
          <cell r="AP18">
            <v>22.207999999999998</v>
          </cell>
          <cell r="AQ18">
            <v>22.4</v>
          </cell>
          <cell r="AR18">
            <v>25.28</v>
          </cell>
          <cell r="AS18">
            <v>26.752000000000002</v>
          </cell>
          <cell r="AT18">
            <v>28.032</v>
          </cell>
          <cell r="AU18">
            <v>255.55857142857147</v>
          </cell>
          <cell r="AW18">
            <v>10.362857142857143</v>
          </cell>
          <cell r="AX18">
            <v>12.311428571428571</v>
          </cell>
          <cell r="AY18">
            <v>15.145714285714288</v>
          </cell>
          <cell r="AZ18">
            <v>17.98</v>
          </cell>
          <cell r="BA18">
            <v>14.879999999999999</v>
          </cell>
          <cell r="BB18">
            <v>19.84</v>
          </cell>
          <cell r="BC18">
            <v>19.2</v>
          </cell>
          <cell r="BD18">
            <v>19.84</v>
          </cell>
          <cell r="BE18">
            <v>19.2</v>
          </cell>
          <cell r="BF18">
            <v>20.48</v>
          </cell>
          <cell r="BG18">
            <v>22.400000000000002</v>
          </cell>
          <cell r="BH18">
            <v>22.400000000000002</v>
          </cell>
          <cell r="BI18">
            <v>25.6</v>
          </cell>
          <cell r="BJ18">
            <v>26.88</v>
          </cell>
          <cell r="BK18">
            <v>28.16</v>
          </cell>
          <cell r="BL18">
            <v>256.86</v>
          </cell>
        </row>
        <row r="19">
          <cell r="F19" t="str">
            <v>EPC</v>
          </cell>
          <cell r="G19" t="str">
            <v>PC</v>
          </cell>
          <cell r="H19">
            <v>39</v>
          </cell>
          <cell r="I19" t="str">
            <v>C</v>
          </cell>
          <cell r="J19" t="str">
            <v>39C</v>
          </cell>
          <cell r="K19">
            <v>0.62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4</v>
          </cell>
          <cell r="S19">
            <v>4</v>
          </cell>
          <cell r="T19">
            <v>4</v>
          </cell>
          <cell r="U19">
            <v>4</v>
          </cell>
          <cell r="V19">
            <v>4</v>
          </cell>
          <cell r="W19">
            <v>4</v>
          </cell>
          <cell r="X19">
            <v>4</v>
          </cell>
          <cell r="Y19">
            <v>4</v>
          </cell>
          <cell r="Z19">
            <v>4</v>
          </cell>
          <cell r="AA19">
            <v>4</v>
          </cell>
          <cell r="AB19">
            <v>4</v>
          </cell>
          <cell r="AC19">
            <v>44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2.2320000000000002</v>
          </cell>
          <cell r="AK19">
            <v>2.5520000000000005</v>
          </cell>
          <cell r="AL19">
            <v>2.5600000000000005</v>
          </cell>
          <cell r="AM19">
            <v>2.5600000000000005</v>
          </cell>
          <cell r="AN19">
            <v>2.5600000000000005</v>
          </cell>
          <cell r="AO19">
            <v>2.5600000000000005</v>
          </cell>
          <cell r="AP19">
            <v>2.5600000000000005</v>
          </cell>
          <cell r="AQ19">
            <v>2.5600000000000005</v>
          </cell>
          <cell r="AR19">
            <v>2.5600000000000005</v>
          </cell>
          <cell r="AS19">
            <v>2.5600000000000005</v>
          </cell>
          <cell r="AT19">
            <v>2.5600000000000005</v>
          </cell>
          <cell r="AU19">
            <v>27.824000000000012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2.48</v>
          </cell>
          <cell r="BB19">
            <v>2.56</v>
          </cell>
          <cell r="BC19">
            <v>2.56</v>
          </cell>
          <cell r="BD19">
            <v>2.56</v>
          </cell>
          <cell r="BE19">
            <v>2.56</v>
          </cell>
          <cell r="BF19">
            <v>2.56</v>
          </cell>
          <cell r="BG19">
            <v>2.56</v>
          </cell>
          <cell r="BH19">
            <v>2.56</v>
          </cell>
          <cell r="BI19">
            <v>2.56</v>
          </cell>
          <cell r="BJ19">
            <v>2.56</v>
          </cell>
          <cell r="BK19">
            <v>2.56</v>
          </cell>
          <cell r="BL19">
            <v>28.079999999999995</v>
          </cell>
        </row>
        <row r="20">
          <cell r="F20" t="str">
            <v>EPC</v>
          </cell>
          <cell r="G20" t="str">
            <v>PC</v>
          </cell>
          <cell r="H20">
            <v>50</v>
          </cell>
          <cell r="I20" t="str">
            <v>A</v>
          </cell>
          <cell r="J20" t="str">
            <v>50A</v>
          </cell>
          <cell r="K20">
            <v>0.62</v>
          </cell>
          <cell r="M20">
            <v>21</v>
          </cell>
          <cell r="N20">
            <v>22.571428571428569</v>
          </cell>
          <cell r="O20">
            <v>24.714285714285715</v>
          </cell>
          <cell r="P20">
            <v>32.714285714285715</v>
          </cell>
          <cell r="Q20">
            <v>31</v>
          </cell>
          <cell r="R20">
            <v>25</v>
          </cell>
          <cell r="S20">
            <v>31</v>
          </cell>
          <cell r="T20">
            <v>30</v>
          </cell>
          <cell r="U20">
            <v>31</v>
          </cell>
          <cell r="V20">
            <v>30</v>
          </cell>
          <cell r="W20">
            <v>32</v>
          </cell>
          <cell r="X20">
            <v>35</v>
          </cell>
          <cell r="Y20">
            <v>35</v>
          </cell>
          <cell r="Z20">
            <v>40</v>
          </cell>
          <cell r="AA20">
            <v>41</v>
          </cell>
          <cell r="AB20">
            <v>43</v>
          </cell>
          <cell r="AC20">
            <v>404</v>
          </cell>
          <cell r="AE20">
            <v>14</v>
          </cell>
          <cell r="AF20">
            <v>13.896857142857142</v>
          </cell>
          <cell r="AG20">
            <v>15.190000000000001</v>
          </cell>
          <cell r="AH20">
            <v>19.786857142857141</v>
          </cell>
          <cell r="AI20">
            <v>19.326285714285717</v>
          </cell>
          <cell r="AJ20">
            <v>15.872</v>
          </cell>
          <cell r="AK20">
            <v>19.406000000000002</v>
          </cell>
          <cell r="AL20">
            <v>19.264000000000003</v>
          </cell>
          <cell r="AM20">
            <v>19.776000000000003</v>
          </cell>
          <cell r="AN20">
            <v>19.264000000000003</v>
          </cell>
          <cell r="AO20">
            <v>20.352000000000004</v>
          </cell>
          <cell r="AP20">
            <v>22.207999999999998</v>
          </cell>
          <cell r="AQ20">
            <v>22.4</v>
          </cell>
          <cell r="AR20">
            <v>25.28</v>
          </cell>
          <cell r="AS20">
            <v>26.175999999999998</v>
          </cell>
          <cell r="AT20">
            <v>27.392000000000003</v>
          </cell>
          <cell r="AU20">
            <v>256.71628571428573</v>
          </cell>
          <cell r="AW20">
            <v>13.994285714285713</v>
          </cell>
          <cell r="AX20">
            <v>15.322857142857144</v>
          </cell>
          <cell r="AY20">
            <v>20.282857142857143</v>
          </cell>
          <cell r="AZ20">
            <v>19.22</v>
          </cell>
          <cell r="BA20">
            <v>15.5</v>
          </cell>
          <cell r="BB20">
            <v>19.84</v>
          </cell>
          <cell r="BC20">
            <v>19.2</v>
          </cell>
          <cell r="BD20">
            <v>19.84</v>
          </cell>
          <cell r="BE20">
            <v>19.2</v>
          </cell>
          <cell r="BF20">
            <v>20.48</v>
          </cell>
          <cell r="BG20">
            <v>22.400000000000002</v>
          </cell>
          <cell r="BH20">
            <v>22.400000000000002</v>
          </cell>
          <cell r="BI20">
            <v>25.6</v>
          </cell>
          <cell r="BJ20">
            <v>26.240000000000002</v>
          </cell>
          <cell r="BK20">
            <v>27.52</v>
          </cell>
          <cell r="BL20">
            <v>257.44</v>
          </cell>
        </row>
        <row r="21">
          <cell r="F21" t="str">
            <v>EPC</v>
          </cell>
          <cell r="G21" t="str">
            <v>PC</v>
          </cell>
          <cell r="H21">
            <v>50</v>
          </cell>
          <cell r="I21" t="str">
            <v>B</v>
          </cell>
          <cell r="J21" t="str">
            <v>50B</v>
          </cell>
          <cell r="K21">
            <v>0.62</v>
          </cell>
          <cell r="M21">
            <v>25</v>
          </cell>
          <cell r="N21">
            <v>29.428571428571427</v>
          </cell>
          <cell r="O21">
            <v>33.285714285714285</v>
          </cell>
          <cell r="P21">
            <v>40.285714285714285</v>
          </cell>
          <cell r="Q21">
            <v>55</v>
          </cell>
          <cell r="R21">
            <v>56</v>
          </cell>
          <cell r="S21">
            <v>71</v>
          </cell>
          <cell r="T21">
            <v>75</v>
          </cell>
          <cell r="U21">
            <v>79</v>
          </cell>
          <cell r="V21">
            <v>76</v>
          </cell>
          <cell r="W21">
            <v>78</v>
          </cell>
          <cell r="X21">
            <v>83</v>
          </cell>
          <cell r="Y21">
            <v>86</v>
          </cell>
          <cell r="Z21">
            <v>99</v>
          </cell>
          <cell r="AA21">
            <v>104</v>
          </cell>
          <cell r="AB21">
            <v>109</v>
          </cell>
          <cell r="AC21">
            <v>971</v>
          </cell>
          <cell r="AE21">
            <v>16</v>
          </cell>
          <cell r="AF21">
            <v>17.971142857142858</v>
          </cell>
          <cell r="AG21">
            <v>20.398</v>
          </cell>
          <cell r="AH21">
            <v>24.543142857142861</v>
          </cell>
          <cell r="AI21">
            <v>33.187714285714286</v>
          </cell>
          <cell r="AJ21">
            <v>34.658000000000001</v>
          </cell>
          <cell r="AK21">
            <v>44.368000000000002</v>
          </cell>
          <cell r="AL21">
            <v>47.744</v>
          </cell>
          <cell r="AM21">
            <v>50.304000000000002</v>
          </cell>
          <cell r="AN21">
            <v>48.832000000000001</v>
          </cell>
          <cell r="AO21">
            <v>49.792000000000002</v>
          </cell>
          <cell r="AP21">
            <v>52.8</v>
          </cell>
          <cell r="AQ21">
            <v>54.847999999999999</v>
          </cell>
          <cell r="AR21">
            <v>62.528000000000006</v>
          </cell>
          <cell r="AS21">
            <v>66.240000000000009</v>
          </cell>
          <cell r="AT21">
            <v>69.440000000000012</v>
          </cell>
          <cell r="AU21">
            <v>614.74171428571435</v>
          </cell>
          <cell r="AW21">
            <v>18.245714285714286</v>
          </cell>
          <cell r="AX21">
            <v>20.637142857142855</v>
          </cell>
          <cell r="AY21">
            <v>24.977142857142855</v>
          </cell>
          <cell r="AZ21">
            <v>34.1</v>
          </cell>
          <cell r="BA21">
            <v>34.72</v>
          </cell>
          <cell r="BB21">
            <v>45.44</v>
          </cell>
          <cell r="BC21">
            <v>48</v>
          </cell>
          <cell r="BD21">
            <v>50.56</v>
          </cell>
          <cell r="BE21">
            <v>48.64</v>
          </cell>
          <cell r="BF21">
            <v>49.92</v>
          </cell>
          <cell r="BG21">
            <v>53.120000000000005</v>
          </cell>
          <cell r="BH21">
            <v>55.04</v>
          </cell>
          <cell r="BI21">
            <v>63.36</v>
          </cell>
          <cell r="BJ21">
            <v>66.56</v>
          </cell>
          <cell r="BK21">
            <v>69.760000000000005</v>
          </cell>
          <cell r="BL21">
            <v>619.22</v>
          </cell>
        </row>
        <row r="22">
          <cell r="F22" t="str">
            <v>EPC</v>
          </cell>
          <cell r="G22" t="str">
            <v>PC</v>
          </cell>
          <cell r="H22">
            <v>0</v>
          </cell>
          <cell r="I22" t="str">
            <v>B</v>
          </cell>
          <cell r="J22" t="str">
            <v>0B</v>
          </cell>
          <cell r="K22">
            <v>0.62</v>
          </cell>
          <cell r="M22">
            <v>5</v>
          </cell>
          <cell r="N22">
            <v>2.4285714285714284</v>
          </cell>
          <cell r="O22">
            <v>2.5714285714285712</v>
          </cell>
          <cell r="P22">
            <v>0</v>
          </cell>
          <cell r="Q22">
            <v>4</v>
          </cell>
          <cell r="R22">
            <v>7</v>
          </cell>
          <cell r="S22">
            <v>9</v>
          </cell>
          <cell r="T22">
            <v>9</v>
          </cell>
          <cell r="U22">
            <v>9</v>
          </cell>
          <cell r="V22">
            <v>9</v>
          </cell>
          <cell r="W22">
            <v>9</v>
          </cell>
          <cell r="X22">
            <v>9</v>
          </cell>
          <cell r="Y22">
            <v>9</v>
          </cell>
          <cell r="Z22">
            <v>13</v>
          </cell>
          <cell r="AA22">
            <v>13</v>
          </cell>
          <cell r="AB22">
            <v>13</v>
          </cell>
          <cell r="AC22">
            <v>113</v>
          </cell>
          <cell r="AE22">
            <v>6</v>
          </cell>
          <cell r="AF22">
            <v>1.665142857142857</v>
          </cell>
          <cell r="AG22">
            <v>1.5854285714285712</v>
          </cell>
          <cell r="AH22">
            <v>0.15942857142857142</v>
          </cell>
          <cell r="AI22">
            <v>2.2320000000000002</v>
          </cell>
          <cell r="AJ22">
            <v>4.1539999999999999</v>
          </cell>
          <cell r="AK22">
            <v>5.6180000000000003</v>
          </cell>
          <cell r="AL22">
            <v>5.76</v>
          </cell>
          <cell r="AM22">
            <v>5.76</v>
          </cell>
          <cell r="AN22">
            <v>5.76</v>
          </cell>
          <cell r="AO22">
            <v>5.76</v>
          </cell>
          <cell r="AP22">
            <v>5.76</v>
          </cell>
          <cell r="AQ22">
            <v>5.76</v>
          </cell>
          <cell r="AR22">
            <v>8.0640000000000001</v>
          </cell>
          <cell r="AS22">
            <v>8.32</v>
          </cell>
          <cell r="AT22">
            <v>8.32</v>
          </cell>
          <cell r="AU22">
            <v>71.268000000000001</v>
          </cell>
          <cell r="AW22">
            <v>1.5057142857142856</v>
          </cell>
          <cell r="AX22">
            <v>1.5942857142857141</v>
          </cell>
          <cell r="AY22">
            <v>0</v>
          </cell>
          <cell r="AZ22">
            <v>2.48</v>
          </cell>
          <cell r="BA22">
            <v>4.34</v>
          </cell>
          <cell r="BB22">
            <v>5.76</v>
          </cell>
          <cell r="BC22">
            <v>5.76</v>
          </cell>
          <cell r="BD22">
            <v>5.76</v>
          </cell>
          <cell r="BE22">
            <v>5.76</v>
          </cell>
          <cell r="BF22">
            <v>5.76</v>
          </cell>
          <cell r="BG22">
            <v>5.76</v>
          </cell>
          <cell r="BH22">
            <v>5.76</v>
          </cell>
          <cell r="BI22">
            <v>8.32</v>
          </cell>
          <cell r="BJ22">
            <v>8.32</v>
          </cell>
          <cell r="BK22">
            <v>8.32</v>
          </cell>
          <cell r="BL22">
            <v>72.099999999999994</v>
          </cell>
        </row>
        <row r="23">
          <cell r="F23" t="str">
            <v>EPC</v>
          </cell>
          <cell r="G23" t="str">
            <v>PC</v>
          </cell>
          <cell r="H23">
            <v>50</v>
          </cell>
          <cell r="I23" t="str">
            <v>C</v>
          </cell>
          <cell r="J23" t="str">
            <v>50C</v>
          </cell>
          <cell r="K23">
            <v>0.62</v>
          </cell>
          <cell r="M23">
            <v>3</v>
          </cell>
          <cell r="N23">
            <v>5.8571428571428568</v>
          </cell>
          <cell r="O23">
            <v>8.5714285714285712</v>
          </cell>
          <cell r="P23">
            <v>13.571428571428571</v>
          </cell>
          <cell r="Q23">
            <v>10</v>
          </cell>
          <cell r="R23">
            <v>2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12</v>
          </cell>
          <cell r="AE23">
            <v>1</v>
          </cell>
          <cell r="AF23">
            <v>3.4542857142857142</v>
          </cell>
          <cell r="AG23">
            <v>5.1459999999999999</v>
          </cell>
          <cell r="AH23">
            <v>8.1042857142857141</v>
          </cell>
          <cell r="AI23">
            <v>6.4214285714285717</v>
          </cell>
          <cell r="AJ23">
            <v>1.7360000000000002</v>
          </cell>
          <cell r="AK23">
            <v>0.124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8.281428571428572</v>
          </cell>
          <cell r="AW23">
            <v>3.6314285714285712</v>
          </cell>
          <cell r="AX23">
            <v>5.3142857142857141</v>
          </cell>
          <cell r="AY23">
            <v>8.4142857142857146</v>
          </cell>
          <cell r="AZ23">
            <v>6.2</v>
          </cell>
          <cell r="BA23">
            <v>1.24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7.44</v>
          </cell>
        </row>
        <row r="24">
          <cell r="F24" t="str">
            <v>EPC</v>
          </cell>
          <cell r="G24" t="str">
            <v>PC</v>
          </cell>
          <cell r="H24">
            <v>51</v>
          </cell>
          <cell r="I24" t="str">
            <v>A</v>
          </cell>
          <cell r="J24" t="str">
            <v>51A</v>
          </cell>
          <cell r="K24">
            <v>0.62</v>
          </cell>
          <cell r="M24">
            <v>0</v>
          </cell>
          <cell r="N24">
            <v>3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E24">
            <v>0</v>
          </cell>
          <cell r="AF24">
            <v>1.6740000000000002</v>
          </cell>
          <cell r="AG24">
            <v>0.18600000000000003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W24">
            <v>1.8599999999999999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</row>
        <row r="25">
          <cell r="F25" t="str">
            <v>EPC</v>
          </cell>
          <cell r="G25" t="str">
            <v>PC</v>
          </cell>
          <cell r="H25">
            <v>51</v>
          </cell>
          <cell r="I25" t="str">
            <v>C</v>
          </cell>
          <cell r="J25" t="str">
            <v>51C</v>
          </cell>
          <cell r="K25">
            <v>0.59</v>
          </cell>
          <cell r="M25">
            <v>0</v>
          </cell>
          <cell r="N25">
            <v>3.4285714285714284</v>
          </cell>
          <cell r="O25">
            <v>4.2857142857142856</v>
          </cell>
          <cell r="P25">
            <v>0.2857142857142857</v>
          </cell>
          <cell r="Q25">
            <v>3</v>
          </cell>
          <cell r="R25">
            <v>4</v>
          </cell>
          <cell r="S25">
            <v>4</v>
          </cell>
          <cell r="T25">
            <v>5</v>
          </cell>
          <cell r="U25">
            <v>5</v>
          </cell>
          <cell r="V25">
            <v>4</v>
          </cell>
          <cell r="W25">
            <v>4</v>
          </cell>
          <cell r="X25">
            <v>4</v>
          </cell>
          <cell r="Y25">
            <v>8</v>
          </cell>
          <cell r="Z25">
            <v>9</v>
          </cell>
          <cell r="AA25">
            <v>9</v>
          </cell>
          <cell r="AB25">
            <v>9</v>
          </cell>
          <cell r="AC25">
            <v>68</v>
          </cell>
          <cell r="AE25">
            <v>0</v>
          </cell>
          <cell r="AF25">
            <v>1.8205714285714283</v>
          </cell>
          <cell r="AG25">
            <v>2.4780000000000002</v>
          </cell>
          <cell r="AH25">
            <v>0.40457142857142853</v>
          </cell>
          <cell r="AI25">
            <v>1.6098571428571429</v>
          </cell>
          <cell r="AJ25">
            <v>2.3010000000000002</v>
          </cell>
          <cell r="AK25">
            <v>2.4320000000000004</v>
          </cell>
          <cell r="AL25">
            <v>2.9889999999999999</v>
          </cell>
          <cell r="AM25">
            <v>3.0500000000000003</v>
          </cell>
          <cell r="AN25">
            <v>2.5010000000000003</v>
          </cell>
          <cell r="AO25">
            <v>2.4400000000000004</v>
          </cell>
          <cell r="AP25">
            <v>2.4400000000000004</v>
          </cell>
          <cell r="AQ25">
            <v>4.6360000000000001</v>
          </cell>
          <cell r="AR25">
            <v>5.4290000000000003</v>
          </cell>
          <cell r="AS25">
            <v>5.49</v>
          </cell>
          <cell r="AT25">
            <v>5.49</v>
          </cell>
          <cell r="AU25">
            <v>40.807857142857152</v>
          </cell>
          <cell r="AW25">
            <v>2.0228571428571427</v>
          </cell>
          <cell r="AX25">
            <v>2.5285714285714285</v>
          </cell>
          <cell r="AY25">
            <v>0.16857142857142857</v>
          </cell>
          <cell r="AZ25">
            <v>1.77</v>
          </cell>
          <cell r="BA25">
            <v>2.36</v>
          </cell>
          <cell r="BB25">
            <v>2.44</v>
          </cell>
          <cell r="BC25">
            <v>3.05</v>
          </cell>
          <cell r="BD25">
            <v>3.05</v>
          </cell>
          <cell r="BE25">
            <v>2.44</v>
          </cell>
          <cell r="BF25">
            <v>2.44</v>
          </cell>
          <cell r="BG25">
            <v>2.44</v>
          </cell>
          <cell r="BH25">
            <v>4.88</v>
          </cell>
          <cell r="BI25">
            <v>5.49</v>
          </cell>
          <cell r="BJ25">
            <v>5.49</v>
          </cell>
          <cell r="BK25">
            <v>5.49</v>
          </cell>
          <cell r="BL25">
            <v>41.34</v>
          </cell>
        </row>
        <row r="26">
          <cell r="F26" t="str">
            <v>EPC</v>
          </cell>
          <cell r="G26" t="str">
            <v>PC</v>
          </cell>
          <cell r="H26">
            <v>52</v>
          </cell>
          <cell r="I26" t="str">
            <v>A</v>
          </cell>
          <cell r="J26" t="str">
            <v>52A</v>
          </cell>
          <cell r="K26">
            <v>0.59</v>
          </cell>
          <cell r="M26">
            <v>1</v>
          </cell>
          <cell r="N26">
            <v>1</v>
          </cell>
          <cell r="O26">
            <v>0.7142857142857143</v>
          </cell>
          <cell r="P26">
            <v>4.2857142857142856</v>
          </cell>
          <cell r="Q26">
            <v>2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2</v>
          </cell>
          <cell r="AE26">
            <v>1</v>
          </cell>
          <cell r="AF26">
            <v>0.59000000000000008</v>
          </cell>
          <cell r="AG26">
            <v>0.43828571428571428</v>
          </cell>
          <cell r="AH26">
            <v>2.3178571428571431</v>
          </cell>
          <cell r="AI26">
            <v>1.3148571428571429</v>
          </cell>
          <cell r="AJ26">
            <v>0.11799999999999999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1.4328571428571428</v>
          </cell>
          <cell r="AW26">
            <v>0.59</v>
          </cell>
          <cell r="AX26">
            <v>0.42142857142857143</v>
          </cell>
          <cell r="AY26">
            <v>2.5285714285714285</v>
          </cell>
          <cell r="AZ26">
            <v>1.18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1.18</v>
          </cell>
        </row>
        <row r="27">
          <cell r="F27" t="str">
            <v>EPC</v>
          </cell>
          <cell r="G27" t="str">
            <v>PC</v>
          </cell>
          <cell r="H27">
            <v>52</v>
          </cell>
          <cell r="I27" t="str">
            <v>B</v>
          </cell>
          <cell r="J27" t="str">
            <v>52B</v>
          </cell>
          <cell r="K27">
            <v>0.59</v>
          </cell>
          <cell r="M27">
            <v>2</v>
          </cell>
          <cell r="N27">
            <v>4.4285714285714288</v>
          </cell>
          <cell r="O27">
            <v>4.2857142857142856</v>
          </cell>
          <cell r="P27">
            <v>7.2857142857142856</v>
          </cell>
          <cell r="Q27">
            <v>9</v>
          </cell>
          <cell r="R27">
            <v>8</v>
          </cell>
          <cell r="S27">
            <v>10</v>
          </cell>
          <cell r="T27">
            <v>10</v>
          </cell>
          <cell r="U27">
            <v>9</v>
          </cell>
          <cell r="V27">
            <v>11</v>
          </cell>
          <cell r="W27">
            <v>12</v>
          </cell>
          <cell r="X27">
            <v>13</v>
          </cell>
          <cell r="Y27">
            <v>13</v>
          </cell>
          <cell r="Z27">
            <v>13</v>
          </cell>
          <cell r="AA27">
            <v>13</v>
          </cell>
          <cell r="AB27">
            <v>15</v>
          </cell>
          <cell r="AC27">
            <v>136</v>
          </cell>
          <cell r="AE27">
            <v>1</v>
          </cell>
          <cell r="AF27">
            <v>2.4695714285714288</v>
          </cell>
          <cell r="AG27">
            <v>2.5369999999999999</v>
          </cell>
          <cell r="AH27">
            <v>4.1215714285714284</v>
          </cell>
          <cell r="AI27">
            <v>5.2088571428571431</v>
          </cell>
          <cell r="AJ27">
            <v>4.7789999999999999</v>
          </cell>
          <cell r="AK27">
            <v>5.9619999999999997</v>
          </cell>
          <cell r="AL27">
            <v>6.1000000000000005</v>
          </cell>
          <cell r="AM27">
            <v>5.5510000000000002</v>
          </cell>
          <cell r="AN27">
            <v>6.5880000000000001</v>
          </cell>
          <cell r="AO27">
            <v>7.2590000000000003</v>
          </cell>
          <cell r="AP27">
            <v>7.8690000000000007</v>
          </cell>
          <cell r="AQ27">
            <v>7.9300000000000006</v>
          </cell>
          <cell r="AR27">
            <v>7.9300000000000006</v>
          </cell>
          <cell r="AS27">
            <v>7.9300000000000006</v>
          </cell>
          <cell r="AT27">
            <v>9.0279999999999987</v>
          </cell>
          <cell r="AU27">
            <v>82.134857142857157</v>
          </cell>
          <cell r="AW27">
            <v>2.612857142857143</v>
          </cell>
          <cell r="AX27">
            <v>2.5285714285714285</v>
          </cell>
          <cell r="AY27">
            <v>4.298571428571428</v>
          </cell>
          <cell r="AZ27">
            <v>5.31</v>
          </cell>
          <cell r="BA27">
            <v>4.72</v>
          </cell>
          <cell r="BB27">
            <v>6.1</v>
          </cell>
          <cell r="BC27">
            <v>6.1</v>
          </cell>
          <cell r="BD27">
            <v>5.49</v>
          </cell>
          <cell r="BE27">
            <v>6.71</v>
          </cell>
          <cell r="BF27">
            <v>7.32</v>
          </cell>
          <cell r="BG27">
            <v>7.93</v>
          </cell>
          <cell r="BH27">
            <v>7.93</v>
          </cell>
          <cell r="BI27">
            <v>7.93</v>
          </cell>
          <cell r="BJ27">
            <v>7.93</v>
          </cell>
          <cell r="BK27">
            <v>9.15</v>
          </cell>
          <cell r="BL27">
            <v>82.62</v>
          </cell>
        </row>
        <row r="28">
          <cell r="F28" t="str">
            <v>EPC</v>
          </cell>
          <cell r="G28" t="str">
            <v>PC</v>
          </cell>
          <cell r="H28">
            <v>52</v>
          </cell>
          <cell r="I28" t="str">
            <v>C</v>
          </cell>
          <cell r="J28" t="str">
            <v>52C</v>
          </cell>
          <cell r="K28">
            <v>0.59</v>
          </cell>
          <cell r="M28">
            <v>7</v>
          </cell>
          <cell r="N28">
            <v>11.285714285714285</v>
          </cell>
          <cell r="O28">
            <v>12.857142857142858</v>
          </cell>
          <cell r="P28">
            <v>12.857142857142858</v>
          </cell>
          <cell r="Q28">
            <v>16</v>
          </cell>
          <cell r="R28">
            <v>17</v>
          </cell>
          <cell r="S28">
            <v>22</v>
          </cell>
          <cell r="T28">
            <v>21</v>
          </cell>
          <cell r="U28">
            <v>22</v>
          </cell>
          <cell r="V28">
            <v>21</v>
          </cell>
          <cell r="W28">
            <v>24</v>
          </cell>
          <cell r="X28">
            <v>27</v>
          </cell>
          <cell r="Y28">
            <v>26</v>
          </cell>
          <cell r="Z28">
            <v>27</v>
          </cell>
          <cell r="AA28">
            <v>27</v>
          </cell>
          <cell r="AB28">
            <v>30</v>
          </cell>
          <cell r="AC28">
            <v>280</v>
          </cell>
          <cell r="AE28">
            <v>4</v>
          </cell>
          <cell r="AF28">
            <v>6.4057142857142857</v>
          </cell>
          <cell r="AG28">
            <v>7.4930000000000003</v>
          </cell>
          <cell r="AH28">
            <v>7.5857142857142863</v>
          </cell>
          <cell r="AI28">
            <v>9.2545714285714293</v>
          </cell>
          <cell r="AJ28">
            <v>9.9710000000000001</v>
          </cell>
          <cell r="AK28">
            <v>13.081</v>
          </cell>
          <cell r="AL28">
            <v>12.871000000000002</v>
          </cell>
          <cell r="AM28">
            <v>13.359</v>
          </cell>
          <cell r="AN28">
            <v>12.871000000000002</v>
          </cell>
          <cell r="AO28">
            <v>14.457000000000001</v>
          </cell>
          <cell r="AP28">
            <v>16.286999999999999</v>
          </cell>
          <cell r="AQ28">
            <v>15.921000000000001</v>
          </cell>
          <cell r="AR28">
            <v>16.408999999999999</v>
          </cell>
          <cell r="AS28">
            <v>16.47</v>
          </cell>
          <cell r="AT28">
            <v>18.116999999999997</v>
          </cell>
          <cell r="AU28">
            <v>169.06857142857143</v>
          </cell>
          <cell r="AW28">
            <v>6.6585714285714275</v>
          </cell>
          <cell r="AX28">
            <v>7.5857142857142854</v>
          </cell>
          <cell r="AY28">
            <v>7.5857142857142854</v>
          </cell>
          <cell r="AZ28">
            <v>9.44</v>
          </cell>
          <cell r="BA28">
            <v>10.029999999999999</v>
          </cell>
          <cell r="BB28">
            <v>13.42</v>
          </cell>
          <cell r="BC28">
            <v>12.81</v>
          </cell>
          <cell r="BD28">
            <v>13.42</v>
          </cell>
          <cell r="BE28">
            <v>12.81</v>
          </cell>
          <cell r="BF28">
            <v>14.64</v>
          </cell>
          <cell r="BG28">
            <v>16.47</v>
          </cell>
          <cell r="BH28">
            <v>15.86</v>
          </cell>
          <cell r="BI28">
            <v>16.47</v>
          </cell>
          <cell r="BJ28">
            <v>16.47</v>
          </cell>
          <cell r="BK28">
            <v>18.3</v>
          </cell>
          <cell r="BL28">
            <v>170.14000000000001</v>
          </cell>
        </row>
        <row r="29">
          <cell r="F29" t="str">
            <v>EPC</v>
          </cell>
          <cell r="G29" t="str">
            <v>PC</v>
          </cell>
          <cell r="H29">
            <v>52</v>
          </cell>
          <cell r="I29" t="str">
            <v>D</v>
          </cell>
          <cell r="J29" t="str">
            <v>52D</v>
          </cell>
          <cell r="K29">
            <v>0.62</v>
          </cell>
          <cell r="M29">
            <v>19</v>
          </cell>
          <cell r="N29">
            <v>34.285714285714285</v>
          </cell>
          <cell r="O29">
            <v>42.571428571428569</v>
          </cell>
          <cell r="P29">
            <v>51.142857142857139</v>
          </cell>
          <cell r="Q29">
            <v>55</v>
          </cell>
          <cell r="R29">
            <v>51</v>
          </cell>
          <cell r="S29">
            <v>64</v>
          </cell>
          <cell r="T29">
            <v>61</v>
          </cell>
          <cell r="U29">
            <v>61</v>
          </cell>
          <cell r="V29">
            <v>63</v>
          </cell>
          <cell r="W29">
            <v>69</v>
          </cell>
          <cell r="X29">
            <v>74</v>
          </cell>
          <cell r="Y29">
            <v>75</v>
          </cell>
          <cell r="Z29">
            <v>80</v>
          </cell>
          <cell r="AA29">
            <v>81</v>
          </cell>
          <cell r="AB29">
            <v>91</v>
          </cell>
          <cell r="AC29">
            <v>825</v>
          </cell>
          <cell r="AE29">
            <v>17</v>
          </cell>
          <cell r="AF29">
            <v>20.309428571428572</v>
          </cell>
          <cell r="AG29">
            <v>25.880571428571429</v>
          </cell>
          <cell r="AH29">
            <v>31.177142857142854</v>
          </cell>
          <cell r="AI29">
            <v>33.860857142857142</v>
          </cell>
          <cell r="AJ29">
            <v>31.867999999999999</v>
          </cell>
          <cell r="AK29">
            <v>40.026000000000003</v>
          </cell>
          <cell r="AL29">
            <v>39.231999999999999</v>
          </cell>
          <cell r="AM29">
            <v>39.040000000000006</v>
          </cell>
          <cell r="AN29">
            <v>40.192000000000007</v>
          </cell>
          <cell r="AO29">
            <v>43.776000000000003</v>
          </cell>
          <cell r="AP29">
            <v>47.040000000000006</v>
          </cell>
          <cell r="AQ29">
            <v>47.936000000000007</v>
          </cell>
          <cell r="AR29">
            <v>50.879999999999995</v>
          </cell>
          <cell r="AS29">
            <v>51.776000000000003</v>
          </cell>
          <cell r="AT29">
            <v>57.6</v>
          </cell>
          <cell r="AU29">
            <v>523.22685714285717</v>
          </cell>
          <cell r="AW29">
            <v>21.257142857142856</v>
          </cell>
          <cell r="AX29">
            <v>26.394285714285711</v>
          </cell>
          <cell r="AY29">
            <v>31.708571428571425</v>
          </cell>
          <cell r="AZ29">
            <v>34.1</v>
          </cell>
          <cell r="BA29">
            <v>31.62</v>
          </cell>
          <cell r="BB29">
            <v>40.96</v>
          </cell>
          <cell r="BC29">
            <v>39.04</v>
          </cell>
          <cell r="BD29">
            <v>39.04</v>
          </cell>
          <cell r="BE29">
            <v>40.32</v>
          </cell>
          <cell r="BF29">
            <v>44.160000000000004</v>
          </cell>
          <cell r="BG29">
            <v>47.36</v>
          </cell>
          <cell r="BH29">
            <v>48</v>
          </cell>
          <cell r="BI29">
            <v>51.2</v>
          </cell>
          <cell r="BJ29">
            <v>51.84</v>
          </cell>
          <cell r="BK29">
            <v>58.24</v>
          </cell>
          <cell r="BL29">
            <v>525.88</v>
          </cell>
        </row>
        <row r="30">
          <cell r="F30" t="str">
            <v>EPC</v>
          </cell>
          <cell r="G30" t="str">
            <v>PC</v>
          </cell>
          <cell r="H30">
            <v>53</v>
          </cell>
          <cell r="I30" t="str">
            <v>A</v>
          </cell>
          <cell r="J30" t="str">
            <v>53A</v>
          </cell>
          <cell r="K30">
            <v>0.55000000000000004</v>
          </cell>
          <cell r="M30">
            <v>2</v>
          </cell>
          <cell r="N30">
            <v>4.4285714285714288</v>
          </cell>
          <cell r="O30">
            <v>4.2857142857142856</v>
          </cell>
          <cell r="P30">
            <v>4.2857142857142856</v>
          </cell>
          <cell r="Q30">
            <v>5</v>
          </cell>
          <cell r="R30">
            <v>8</v>
          </cell>
          <cell r="S30">
            <v>9</v>
          </cell>
          <cell r="T30">
            <v>9</v>
          </cell>
          <cell r="U30">
            <v>9</v>
          </cell>
          <cell r="V30">
            <v>9</v>
          </cell>
          <cell r="W30">
            <v>9</v>
          </cell>
          <cell r="X30">
            <v>9</v>
          </cell>
          <cell r="Y30">
            <v>9</v>
          </cell>
          <cell r="Z30">
            <v>13</v>
          </cell>
          <cell r="AA30">
            <v>13</v>
          </cell>
          <cell r="AB30">
            <v>13</v>
          </cell>
          <cell r="AC30">
            <v>115</v>
          </cell>
          <cell r="AE30">
            <v>1</v>
          </cell>
          <cell r="AF30">
            <v>2.3021428571428575</v>
          </cell>
          <cell r="AG30">
            <v>2.3650000000000002</v>
          </cell>
          <cell r="AH30">
            <v>2.3571428571428572</v>
          </cell>
          <cell r="AI30">
            <v>2.7107142857142859</v>
          </cell>
          <cell r="AJ30">
            <v>4.2350000000000003</v>
          </cell>
          <cell r="AK30">
            <v>5.0570000000000004</v>
          </cell>
          <cell r="AL30">
            <v>5.13</v>
          </cell>
          <cell r="AM30">
            <v>5.13</v>
          </cell>
          <cell r="AN30">
            <v>5.13</v>
          </cell>
          <cell r="AO30">
            <v>5.13</v>
          </cell>
          <cell r="AP30">
            <v>5.13</v>
          </cell>
          <cell r="AQ30">
            <v>5.13</v>
          </cell>
          <cell r="AR30">
            <v>7.1820000000000013</v>
          </cell>
          <cell r="AS30">
            <v>7.4100000000000019</v>
          </cell>
          <cell r="AT30">
            <v>7.4100000000000019</v>
          </cell>
          <cell r="AU30">
            <v>64.784714285714301</v>
          </cell>
          <cell r="AW30">
            <v>2.4357142857142859</v>
          </cell>
          <cell r="AX30">
            <v>2.3571428571428572</v>
          </cell>
          <cell r="AY30">
            <v>2.3571428571428572</v>
          </cell>
          <cell r="AZ30">
            <v>2.75</v>
          </cell>
          <cell r="BA30">
            <v>4.4000000000000004</v>
          </cell>
          <cell r="BB30">
            <v>5.1300000000000008</v>
          </cell>
          <cell r="BC30">
            <v>5.1300000000000008</v>
          </cell>
          <cell r="BD30">
            <v>5.1300000000000008</v>
          </cell>
          <cell r="BE30">
            <v>5.1300000000000008</v>
          </cell>
          <cell r="BF30">
            <v>5.1300000000000008</v>
          </cell>
          <cell r="BG30">
            <v>5.1300000000000008</v>
          </cell>
          <cell r="BH30">
            <v>5.1300000000000008</v>
          </cell>
          <cell r="BI30">
            <v>7.410000000000001</v>
          </cell>
          <cell r="BJ30">
            <v>7.410000000000001</v>
          </cell>
          <cell r="BK30">
            <v>7.410000000000001</v>
          </cell>
          <cell r="BL30">
            <v>65.29000000000002</v>
          </cell>
        </row>
        <row r="31">
          <cell r="F31" t="str">
            <v>EPC</v>
          </cell>
          <cell r="G31" t="str">
            <v>PC</v>
          </cell>
          <cell r="H31">
            <v>53</v>
          </cell>
          <cell r="I31" t="str">
            <v>B</v>
          </cell>
          <cell r="J31" t="str">
            <v>53B</v>
          </cell>
          <cell r="K31">
            <v>0.59</v>
          </cell>
          <cell r="M31">
            <v>21</v>
          </cell>
          <cell r="N31">
            <v>29</v>
          </cell>
          <cell r="O31">
            <v>32.714285714285715</v>
          </cell>
          <cell r="P31">
            <v>37.285714285714285</v>
          </cell>
          <cell r="Q31">
            <v>37</v>
          </cell>
          <cell r="R31">
            <v>34</v>
          </cell>
          <cell r="S31">
            <v>44</v>
          </cell>
          <cell r="T31">
            <v>47</v>
          </cell>
          <cell r="U31">
            <v>50</v>
          </cell>
          <cell r="V31">
            <v>47</v>
          </cell>
          <cell r="W31">
            <v>46</v>
          </cell>
          <cell r="X31">
            <v>48</v>
          </cell>
          <cell r="Y31">
            <v>52</v>
          </cell>
          <cell r="Z31">
            <v>61</v>
          </cell>
          <cell r="AA31">
            <v>63</v>
          </cell>
          <cell r="AB31">
            <v>67</v>
          </cell>
          <cell r="AC31">
            <v>596</v>
          </cell>
          <cell r="AE31">
            <v>12</v>
          </cell>
          <cell r="AF31">
            <v>16.638000000000002</v>
          </cell>
          <cell r="AG31">
            <v>19.08228571428571</v>
          </cell>
          <cell r="AH31">
            <v>21.728857142857141</v>
          </cell>
          <cell r="AI31">
            <v>21.846857142857147</v>
          </cell>
          <cell r="AJ31">
            <v>20.236999999999998</v>
          </cell>
          <cell r="AK31">
            <v>26.161999999999999</v>
          </cell>
          <cell r="AL31">
            <v>28.487000000000002</v>
          </cell>
          <cell r="AM31">
            <v>30.317</v>
          </cell>
          <cell r="AN31">
            <v>28.853000000000002</v>
          </cell>
          <cell r="AO31">
            <v>28.120999999999999</v>
          </cell>
          <cell r="AP31">
            <v>29.158000000000001</v>
          </cell>
          <cell r="AQ31">
            <v>31.476000000000003</v>
          </cell>
          <cell r="AR31">
            <v>36.660999999999994</v>
          </cell>
          <cell r="AS31">
            <v>38.308000000000007</v>
          </cell>
          <cell r="AT31">
            <v>40.626000000000005</v>
          </cell>
          <cell r="AU31">
            <v>360.25285714285712</v>
          </cell>
          <cell r="AW31">
            <v>17.11</v>
          </cell>
          <cell r="AX31">
            <v>19.30142857142857</v>
          </cell>
          <cell r="AY31">
            <v>21.998571428571427</v>
          </cell>
          <cell r="AZ31">
            <v>21.83</v>
          </cell>
          <cell r="BA31">
            <v>20.059999999999999</v>
          </cell>
          <cell r="BB31">
            <v>26.84</v>
          </cell>
          <cell r="BC31">
            <v>28.669999999999998</v>
          </cell>
          <cell r="BD31">
            <v>30.5</v>
          </cell>
          <cell r="BE31">
            <v>28.669999999999998</v>
          </cell>
          <cell r="BF31">
            <v>28.06</v>
          </cell>
          <cell r="BG31">
            <v>29.28</v>
          </cell>
          <cell r="BH31">
            <v>31.72</v>
          </cell>
          <cell r="BI31">
            <v>37.21</v>
          </cell>
          <cell r="BJ31">
            <v>38.43</v>
          </cell>
          <cell r="BK31">
            <v>40.869999999999997</v>
          </cell>
          <cell r="BL31">
            <v>362.14</v>
          </cell>
        </row>
        <row r="32">
          <cell r="F32" t="str">
            <v>EPC</v>
          </cell>
          <cell r="G32" t="str">
            <v>PC</v>
          </cell>
          <cell r="H32">
            <v>54</v>
          </cell>
          <cell r="I32" t="str">
            <v>A</v>
          </cell>
          <cell r="J32" t="str">
            <v>54A</v>
          </cell>
          <cell r="K32">
            <v>0.59</v>
          </cell>
          <cell r="M32">
            <v>18</v>
          </cell>
          <cell r="N32">
            <v>31.428571428571427</v>
          </cell>
          <cell r="O32">
            <v>37</v>
          </cell>
          <cell r="P32">
            <v>44.571428571428569</v>
          </cell>
          <cell r="Q32">
            <v>52</v>
          </cell>
          <cell r="R32">
            <v>49</v>
          </cell>
          <cell r="S32">
            <v>59</v>
          </cell>
          <cell r="T32">
            <v>57</v>
          </cell>
          <cell r="U32">
            <v>58</v>
          </cell>
          <cell r="V32">
            <v>58</v>
          </cell>
          <cell r="W32">
            <v>63</v>
          </cell>
          <cell r="X32">
            <v>69</v>
          </cell>
          <cell r="Y32">
            <v>69</v>
          </cell>
          <cell r="Z32">
            <v>72</v>
          </cell>
          <cell r="AA32">
            <v>74</v>
          </cell>
          <cell r="AB32">
            <v>82</v>
          </cell>
          <cell r="AC32">
            <v>762</v>
          </cell>
          <cell r="AE32">
            <v>13</v>
          </cell>
          <cell r="AF32">
            <v>17.75057142857143</v>
          </cell>
          <cell r="AG32">
            <v>21.501285714285714</v>
          </cell>
          <cell r="AH32">
            <v>25.850428571428569</v>
          </cell>
          <cell r="AI32">
            <v>30.241714285714288</v>
          </cell>
          <cell r="AJ32">
            <v>29.087</v>
          </cell>
          <cell r="AK32">
            <v>35.281999999999996</v>
          </cell>
          <cell r="AL32">
            <v>34.892000000000003</v>
          </cell>
          <cell r="AM32">
            <v>35.319000000000003</v>
          </cell>
          <cell r="AN32">
            <v>35.380000000000003</v>
          </cell>
          <cell r="AO32">
            <v>38.125</v>
          </cell>
          <cell r="AP32">
            <v>41.724000000000004</v>
          </cell>
          <cell r="AQ32">
            <v>42.09</v>
          </cell>
          <cell r="AR32">
            <v>43.737000000000002</v>
          </cell>
          <cell r="AS32">
            <v>45.018000000000008</v>
          </cell>
          <cell r="AT32">
            <v>49.532000000000004</v>
          </cell>
          <cell r="AU32">
            <v>460.42771428571427</v>
          </cell>
          <cell r="AW32">
            <v>18.542857142857141</v>
          </cell>
          <cell r="AX32">
            <v>21.83</v>
          </cell>
          <cell r="AY32">
            <v>26.297142857142855</v>
          </cell>
          <cell r="AZ32">
            <v>30.68</v>
          </cell>
          <cell r="BA32">
            <v>28.91</v>
          </cell>
          <cell r="BB32">
            <v>35.99</v>
          </cell>
          <cell r="BC32">
            <v>34.769999999999996</v>
          </cell>
          <cell r="BD32">
            <v>35.380000000000003</v>
          </cell>
          <cell r="BE32">
            <v>35.380000000000003</v>
          </cell>
          <cell r="BF32">
            <v>38.43</v>
          </cell>
          <cell r="BG32">
            <v>42.089999999999996</v>
          </cell>
          <cell r="BH32">
            <v>42.089999999999996</v>
          </cell>
          <cell r="BI32">
            <v>43.92</v>
          </cell>
          <cell r="BJ32">
            <v>45.14</v>
          </cell>
          <cell r="BK32">
            <v>50.019999999999996</v>
          </cell>
          <cell r="BL32">
            <v>462.79999999999995</v>
          </cell>
        </row>
        <row r="33">
          <cell r="F33" t="str">
            <v>EPC</v>
          </cell>
          <cell r="G33" t="str">
            <v>PC</v>
          </cell>
          <cell r="H33">
            <v>54</v>
          </cell>
          <cell r="I33" t="str">
            <v>B</v>
          </cell>
          <cell r="J33" t="str">
            <v>54B</v>
          </cell>
          <cell r="K33">
            <v>0.55000000000000004</v>
          </cell>
          <cell r="M33">
            <v>4</v>
          </cell>
          <cell r="N33">
            <v>3.4285714285714284</v>
          </cell>
          <cell r="O33">
            <v>4.2857142857142856</v>
          </cell>
          <cell r="P33">
            <v>4.2857142857142856</v>
          </cell>
          <cell r="Q33">
            <v>8</v>
          </cell>
          <cell r="R33">
            <v>11</v>
          </cell>
          <cell r="S33">
            <v>13</v>
          </cell>
          <cell r="T33">
            <v>15</v>
          </cell>
          <cell r="U33">
            <v>16</v>
          </cell>
          <cell r="V33">
            <v>15</v>
          </cell>
          <cell r="W33">
            <v>16</v>
          </cell>
          <cell r="X33">
            <v>18</v>
          </cell>
          <cell r="Y33">
            <v>17</v>
          </cell>
          <cell r="Z33">
            <v>20</v>
          </cell>
          <cell r="AA33">
            <v>21</v>
          </cell>
          <cell r="AB33">
            <v>22</v>
          </cell>
          <cell r="AC33">
            <v>192</v>
          </cell>
          <cell r="AE33">
            <v>4</v>
          </cell>
          <cell r="AF33">
            <v>1.917142857142857</v>
          </cell>
          <cell r="AG33">
            <v>2.31</v>
          </cell>
          <cell r="AH33">
            <v>2.3571428571428572</v>
          </cell>
          <cell r="AI33">
            <v>4.1957142857142857</v>
          </cell>
          <cell r="AJ33">
            <v>5.8850000000000007</v>
          </cell>
          <cell r="AK33">
            <v>7.2740000000000018</v>
          </cell>
          <cell r="AL33">
            <v>8.4360000000000017</v>
          </cell>
          <cell r="AM33">
            <v>9.0630000000000024</v>
          </cell>
          <cell r="AN33">
            <v>8.6070000000000011</v>
          </cell>
          <cell r="AO33">
            <v>9.0630000000000024</v>
          </cell>
          <cell r="AP33">
            <v>10.146000000000001</v>
          </cell>
          <cell r="AQ33">
            <v>9.7470000000000017</v>
          </cell>
          <cell r="AR33">
            <v>11.229000000000001</v>
          </cell>
          <cell r="AS33">
            <v>11.913000000000004</v>
          </cell>
          <cell r="AT33">
            <v>12.483000000000002</v>
          </cell>
          <cell r="AU33">
            <v>108.04171428571431</v>
          </cell>
          <cell r="AW33">
            <v>1.8857142857142857</v>
          </cell>
          <cell r="AX33">
            <v>2.3571428571428572</v>
          </cell>
          <cell r="AY33">
            <v>2.3571428571428572</v>
          </cell>
          <cell r="AZ33">
            <v>4.4000000000000004</v>
          </cell>
          <cell r="BA33">
            <v>6.0500000000000007</v>
          </cell>
          <cell r="BB33">
            <v>7.410000000000001</v>
          </cell>
          <cell r="BC33">
            <v>8.5500000000000007</v>
          </cell>
          <cell r="BD33">
            <v>9.120000000000001</v>
          </cell>
          <cell r="BE33">
            <v>8.5500000000000007</v>
          </cell>
          <cell r="BF33">
            <v>9.120000000000001</v>
          </cell>
          <cell r="BG33">
            <v>10.260000000000002</v>
          </cell>
          <cell r="BH33">
            <v>9.6900000000000013</v>
          </cell>
          <cell r="BI33">
            <v>11.400000000000002</v>
          </cell>
          <cell r="BJ33">
            <v>11.97</v>
          </cell>
          <cell r="BK33">
            <v>12.540000000000001</v>
          </cell>
          <cell r="BL33">
            <v>109.06000000000002</v>
          </cell>
        </row>
        <row r="34">
          <cell r="F34" t="str">
            <v>EPC</v>
          </cell>
          <cell r="G34" t="str">
            <v>PC</v>
          </cell>
          <cell r="H34">
            <v>55</v>
          </cell>
          <cell r="I34" t="str">
            <v>B</v>
          </cell>
          <cell r="J34" t="str">
            <v>55B</v>
          </cell>
          <cell r="K34">
            <v>0.59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4</v>
          </cell>
          <cell r="R34">
            <v>4</v>
          </cell>
          <cell r="S34">
            <v>4</v>
          </cell>
          <cell r="T34">
            <v>5</v>
          </cell>
          <cell r="U34">
            <v>6</v>
          </cell>
          <cell r="V34">
            <v>4</v>
          </cell>
          <cell r="W34">
            <v>4</v>
          </cell>
          <cell r="X34">
            <v>8</v>
          </cell>
          <cell r="Y34">
            <v>9</v>
          </cell>
          <cell r="Z34">
            <v>9</v>
          </cell>
          <cell r="AA34">
            <v>9</v>
          </cell>
          <cell r="AB34">
            <v>9</v>
          </cell>
          <cell r="AC34">
            <v>75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2.1240000000000001</v>
          </cell>
          <cell r="AJ34">
            <v>2.3600000000000003</v>
          </cell>
          <cell r="AK34">
            <v>2.4320000000000004</v>
          </cell>
          <cell r="AL34">
            <v>2.9889999999999999</v>
          </cell>
          <cell r="AM34">
            <v>3.5990000000000002</v>
          </cell>
          <cell r="AN34">
            <v>2.5620000000000003</v>
          </cell>
          <cell r="AO34">
            <v>2.4400000000000004</v>
          </cell>
          <cell r="AP34">
            <v>4.6360000000000001</v>
          </cell>
          <cell r="AQ34">
            <v>5.4290000000000003</v>
          </cell>
          <cell r="AR34">
            <v>5.49</v>
          </cell>
          <cell r="AS34">
            <v>5.49</v>
          </cell>
          <cell r="AT34">
            <v>5.49</v>
          </cell>
          <cell r="AU34">
            <v>45.041000000000011</v>
          </cell>
          <cell r="AW34">
            <v>0</v>
          </cell>
          <cell r="AX34">
            <v>0</v>
          </cell>
          <cell r="AY34">
            <v>0</v>
          </cell>
          <cell r="AZ34">
            <v>2.36</v>
          </cell>
          <cell r="BA34">
            <v>2.36</v>
          </cell>
          <cell r="BB34">
            <v>2.44</v>
          </cell>
          <cell r="BC34">
            <v>3.05</v>
          </cell>
          <cell r="BD34">
            <v>3.66</v>
          </cell>
          <cell r="BE34">
            <v>2.44</v>
          </cell>
          <cell r="BF34">
            <v>2.44</v>
          </cell>
          <cell r="BG34">
            <v>4.88</v>
          </cell>
          <cell r="BH34">
            <v>5.49</v>
          </cell>
          <cell r="BI34">
            <v>5.49</v>
          </cell>
          <cell r="BJ34">
            <v>5.49</v>
          </cell>
          <cell r="BK34">
            <v>5.49</v>
          </cell>
          <cell r="BL34">
            <v>45.590000000000011</v>
          </cell>
        </row>
        <row r="35">
          <cell r="F35" t="str">
            <v>EPC</v>
          </cell>
          <cell r="K35">
            <v>0.55000000000000004</v>
          </cell>
          <cell r="M35">
            <v>2</v>
          </cell>
          <cell r="N35">
            <v>4.4285714285714288</v>
          </cell>
          <cell r="O35">
            <v>4.2857142857142856</v>
          </cell>
          <cell r="P35">
            <v>4.2857142857142856</v>
          </cell>
          <cell r="Q35">
            <v>6</v>
          </cell>
          <cell r="R35">
            <v>8</v>
          </cell>
          <cell r="S35">
            <v>9</v>
          </cell>
          <cell r="T35">
            <v>9</v>
          </cell>
          <cell r="U35">
            <v>9</v>
          </cell>
          <cell r="V35">
            <v>9</v>
          </cell>
          <cell r="W35">
            <v>9</v>
          </cell>
          <cell r="X35">
            <v>9</v>
          </cell>
          <cell r="Y35">
            <v>9</v>
          </cell>
          <cell r="Z35">
            <v>9</v>
          </cell>
          <cell r="AA35">
            <v>9</v>
          </cell>
          <cell r="AB35">
            <v>12</v>
          </cell>
          <cell r="AC35">
            <v>107</v>
          </cell>
          <cell r="AE35">
            <v>1</v>
          </cell>
          <cell r="AF35">
            <v>2.3021428571428575</v>
          </cell>
          <cell r="AG35">
            <v>2.3650000000000002</v>
          </cell>
          <cell r="AH35">
            <v>2.3571428571428572</v>
          </cell>
          <cell r="AI35">
            <v>3.2057142857142864</v>
          </cell>
          <cell r="AJ35">
            <v>4.2900000000000009</v>
          </cell>
          <cell r="AK35">
            <v>5.0570000000000004</v>
          </cell>
          <cell r="AL35">
            <v>5.13</v>
          </cell>
          <cell r="AM35">
            <v>5.13</v>
          </cell>
          <cell r="AN35">
            <v>5.13</v>
          </cell>
          <cell r="AO35">
            <v>5.13</v>
          </cell>
          <cell r="AP35">
            <v>5.13</v>
          </cell>
          <cell r="AQ35">
            <v>5.13</v>
          </cell>
          <cell r="AR35">
            <v>5.13</v>
          </cell>
          <cell r="AS35">
            <v>5.13</v>
          </cell>
          <cell r="AT35">
            <v>6.6690000000000014</v>
          </cell>
          <cell r="AU35">
            <v>60.261714285714298</v>
          </cell>
          <cell r="AW35">
            <v>2.4357142857142859</v>
          </cell>
          <cell r="AX35">
            <v>2.3571428571428572</v>
          </cell>
          <cell r="AY35">
            <v>2.3571428571428572</v>
          </cell>
          <cell r="AZ35">
            <v>3.3000000000000003</v>
          </cell>
          <cell r="BA35">
            <v>4.4000000000000004</v>
          </cell>
          <cell r="BB35">
            <v>5.1300000000000008</v>
          </cell>
          <cell r="BC35">
            <v>5.1300000000000008</v>
          </cell>
          <cell r="BD35">
            <v>5.1300000000000008</v>
          </cell>
          <cell r="BE35">
            <v>5.1300000000000008</v>
          </cell>
          <cell r="BF35">
            <v>5.1300000000000008</v>
          </cell>
          <cell r="BG35">
            <v>5.1300000000000008</v>
          </cell>
          <cell r="BH35">
            <v>5.1300000000000008</v>
          </cell>
          <cell r="BI35">
            <v>5.1300000000000008</v>
          </cell>
          <cell r="BJ35">
            <v>5.1300000000000008</v>
          </cell>
          <cell r="BK35">
            <v>6.8400000000000007</v>
          </cell>
          <cell r="BL35">
            <v>60.710000000000022</v>
          </cell>
        </row>
        <row r="36">
          <cell r="F36" t="str">
            <v>EPC</v>
          </cell>
          <cell r="G36" t="str">
            <v>PWC</v>
          </cell>
          <cell r="H36">
            <v>65</v>
          </cell>
          <cell r="I36" t="str">
            <v>C</v>
          </cell>
          <cell r="J36" t="str">
            <v>65C</v>
          </cell>
          <cell r="K36">
            <v>0.6</v>
          </cell>
          <cell r="M36">
            <v>19</v>
          </cell>
          <cell r="N36">
            <v>25</v>
          </cell>
          <cell r="O36">
            <v>29</v>
          </cell>
          <cell r="P36">
            <v>36</v>
          </cell>
          <cell r="Q36">
            <v>64</v>
          </cell>
          <cell r="R36">
            <v>76</v>
          </cell>
          <cell r="S36">
            <v>102</v>
          </cell>
          <cell r="T36">
            <v>105</v>
          </cell>
          <cell r="U36">
            <v>113</v>
          </cell>
          <cell r="V36">
            <v>108</v>
          </cell>
          <cell r="W36">
            <v>112</v>
          </cell>
          <cell r="X36">
            <v>117</v>
          </cell>
          <cell r="Y36">
            <v>122</v>
          </cell>
          <cell r="Z36">
            <v>136</v>
          </cell>
          <cell r="AA36">
            <v>143</v>
          </cell>
          <cell r="AB36">
            <v>152</v>
          </cell>
          <cell r="AC36">
            <v>1350</v>
          </cell>
          <cell r="AE36">
            <v>15</v>
          </cell>
          <cell r="AF36">
            <v>14.64</v>
          </cell>
          <cell r="AG36">
            <v>17.16</v>
          </cell>
          <cell r="AH36">
            <v>21.18</v>
          </cell>
          <cell r="AI36">
            <v>36.72</v>
          </cell>
          <cell r="AJ36">
            <v>44.879999999999995</v>
          </cell>
          <cell r="AK36">
            <v>61.475999999999999</v>
          </cell>
          <cell r="AL36">
            <v>64.914000000000001</v>
          </cell>
          <cell r="AM36">
            <v>69.564000000000007</v>
          </cell>
          <cell r="AN36">
            <v>67.27000000000001</v>
          </cell>
          <cell r="AO36">
            <v>69.191999999999993</v>
          </cell>
          <cell r="AP36">
            <v>72.23</v>
          </cell>
          <cell r="AQ36">
            <v>75.33</v>
          </cell>
          <cell r="AR36">
            <v>83.452000000000012</v>
          </cell>
          <cell r="AS36">
            <v>88.226000000000013</v>
          </cell>
          <cell r="AT36">
            <v>93.682000000000002</v>
          </cell>
          <cell r="AU36">
            <v>826.93600000000015</v>
          </cell>
          <cell r="AW36">
            <v>15</v>
          </cell>
          <cell r="AX36">
            <v>17.399999999999999</v>
          </cell>
          <cell r="AY36">
            <v>21.599999999999998</v>
          </cell>
          <cell r="AZ36">
            <v>38.4</v>
          </cell>
          <cell r="BA36">
            <v>45.6</v>
          </cell>
          <cell r="BB36">
            <v>63.24</v>
          </cell>
          <cell r="BC36">
            <v>65.099999999999994</v>
          </cell>
          <cell r="BD36">
            <v>70.06</v>
          </cell>
          <cell r="BE36">
            <v>66.959999999999994</v>
          </cell>
          <cell r="BF36">
            <v>69.44</v>
          </cell>
          <cell r="BG36">
            <v>72.540000000000006</v>
          </cell>
          <cell r="BH36">
            <v>75.64</v>
          </cell>
          <cell r="BI36">
            <v>84.32</v>
          </cell>
          <cell r="BJ36">
            <v>88.66</v>
          </cell>
          <cell r="BK36">
            <v>94.24</v>
          </cell>
          <cell r="BL36">
            <v>834.19999999999993</v>
          </cell>
        </row>
        <row r="37">
          <cell r="F37" t="str">
            <v>EPC</v>
          </cell>
          <cell r="K37">
            <v>0.55000000000000004</v>
          </cell>
          <cell r="AF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</row>
        <row r="38">
          <cell r="F38" t="str">
            <v>EPC</v>
          </cell>
          <cell r="K38">
            <v>0.59</v>
          </cell>
          <cell r="AF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</row>
        <row r="39">
          <cell r="F39" t="str">
            <v>EPC</v>
          </cell>
          <cell r="K39">
            <v>0.62</v>
          </cell>
          <cell r="M39">
            <v>0</v>
          </cell>
          <cell r="N39">
            <v>5.4285714285714288</v>
          </cell>
          <cell r="O39">
            <v>4.2857142857142856</v>
          </cell>
          <cell r="P39">
            <v>4.2857142857142856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E39">
            <v>0</v>
          </cell>
          <cell r="AF39">
            <v>3.0291428571428574</v>
          </cell>
          <cell r="AG39">
            <v>2.7280000000000002</v>
          </cell>
          <cell r="AH39">
            <v>2.657142857142857</v>
          </cell>
          <cell r="AI39">
            <v>0.26571428571428574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0.26571428571428574</v>
          </cell>
          <cell r="AW39">
            <v>3.3657142857142857</v>
          </cell>
          <cell r="AX39">
            <v>2.657142857142857</v>
          </cell>
          <cell r="AY39">
            <v>2.657142857142857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</row>
        <row r="41">
          <cell r="F41" t="str">
            <v>NPC</v>
          </cell>
          <cell r="K41">
            <v>0.65</v>
          </cell>
          <cell r="M41">
            <v>8</v>
          </cell>
          <cell r="N41">
            <v>7.8571428571428568</v>
          </cell>
          <cell r="O41">
            <v>8.5714285714285712</v>
          </cell>
          <cell r="P41">
            <v>12.571428571428571</v>
          </cell>
          <cell r="Q41">
            <v>22</v>
          </cell>
          <cell r="R41">
            <v>20</v>
          </cell>
          <cell r="S41">
            <v>26</v>
          </cell>
          <cell r="T41">
            <v>26</v>
          </cell>
          <cell r="U41">
            <v>27</v>
          </cell>
          <cell r="V41">
            <v>26</v>
          </cell>
          <cell r="W41">
            <v>27</v>
          </cell>
          <cell r="X41">
            <v>29</v>
          </cell>
          <cell r="Y41">
            <v>30</v>
          </cell>
          <cell r="Z41">
            <v>33</v>
          </cell>
          <cell r="AA41">
            <v>34</v>
          </cell>
          <cell r="AB41">
            <v>37</v>
          </cell>
          <cell r="AC41">
            <v>337</v>
          </cell>
          <cell r="AE41">
            <v>5</v>
          </cell>
          <cell r="AF41">
            <v>5.1164285714285711</v>
          </cell>
          <cell r="AG41">
            <v>5.5250000000000004</v>
          </cell>
          <cell r="AH41">
            <v>7.9114285714285719</v>
          </cell>
          <cell r="AI41">
            <v>13.687142857142858</v>
          </cell>
          <cell r="AJ41">
            <v>13.13</v>
          </cell>
          <cell r="AK41">
            <v>16.978000000000002</v>
          </cell>
          <cell r="AL41">
            <v>17.420000000000002</v>
          </cell>
          <cell r="AM41">
            <v>18.023000000000003</v>
          </cell>
          <cell r="AN41">
            <v>17.487000000000002</v>
          </cell>
          <cell r="AO41">
            <v>18.023000000000003</v>
          </cell>
          <cell r="AP41">
            <v>19.296000000000003</v>
          </cell>
          <cell r="AQ41">
            <v>20.033000000000001</v>
          </cell>
          <cell r="AR41">
            <v>21.909000000000002</v>
          </cell>
          <cell r="AS41">
            <v>22.713000000000001</v>
          </cell>
          <cell r="AT41">
            <v>24.589000000000006</v>
          </cell>
          <cell r="AU41">
            <v>223.28814285714284</v>
          </cell>
          <cell r="AW41">
            <v>5.1071428571428568</v>
          </cell>
          <cell r="AX41">
            <v>5.5714285714285712</v>
          </cell>
          <cell r="AY41">
            <v>8.1714285714285708</v>
          </cell>
          <cell r="AZ41">
            <v>14.3</v>
          </cell>
          <cell r="BA41">
            <v>13</v>
          </cell>
          <cell r="BB41">
            <v>17.420000000000002</v>
          </cell>
          <cell r="BC41">
            <v>17.420000000000002</v>
          </cell>
          <cell r="BD41">
            <v>18.09</v>
          </cell>
          <cell r="BE41">
            <v>17.420000000000002</v>
          </cell>
          <cell r="BF41">
            <v>18.09</v>
          </cell>
          <cell r="BG41">
            <v>19.43</v>
          </cell>
          <cell r="BH41">
            <v>20.100000000000001</v>
          </cell>
          <cell r="BI41">
            <v>22.110000000000003</v>
          </cell>
          <cell r="BJ41">
            <v>22.78</v>
          </cell>
          <cell r="BK41">
            <v>24.790000000000003</v>
          </cell>
          <cell r="BL41">
            <v>224.95000000000002</v>
          </cell>
        </row>
        <row r="42">
          <cell r="F42" t="str">
            <v>NPC</v>
          </cell>
          <cell r="G42" t="str">
            <v>PC</v>
          </cell>
          <cell r="H42">
            <v>10</v>
          </cell>
          <cell r="I42" t="str">
            <v>A</v>
          </cell>
          <cell r="J42" t="str">
            <v>10A</v>
          </cell>
          <cell r="K42">
            <v>0.65</v>
          </cell>
          <cell r="M42">
            <v>2</v>
          </cell>
          <cell r="N42">
            <v>3.4285714285714284</v>
          </cell>
          <cell r="O42">
            <v>4.2857142857142856</v>
          </cell>
          <cell r="P42">
            <v>4.2857142857142856</v>
          </cell>
          <cell r="Q42">
            <v>9</v>
          </cell>
          <cell r="R42">
            <v>5</v>
          </cell>
          <cell r="S42">
            <v>4</v>
          </cell>
          <cell r="T42">
            <v>4</v>
          </cell>
          <cell r="U42">
            <v>5</v>
          </cell>
          <cell r="V42">
            <v>8</v>
          </cell>
          <cell r="W42">
            <v>7</v>
          </cell>
          <cell r="X42">
            <v>7</v>
          </cell>
          <cell r="Y42">
            <v>9</v>
          </cell>
          <cell r="Z42">
            <v>9</v>
          </cell>
          <cell r="AA42">
            <v>9</v>
          </cell>
          <cell r="AB42">
            <v>9</v>
          </cell>
          <cell r="AC42">
            <v>85</v>
          </cell>
          <cell r="AE42">
            <v>1</v>
          </cell>
          <cell r="AF42">
            <v>2.1357142857142857</v>
          </cell>
          <cell r="AG42">
            <v>2.73</v>
          </cell>
          <cell r="AH42">
            <v>2.7857142857142856</v>
          </cell>
          <cell r="AI42">
            <v>5.5435714285714282</v>
          </cell>
          <cell r="AJ42">
            <v>3.5100000000000002</v>
          </cell>
          <cell r="AK42">
            <v>2.7370000000000005</v>
          </cell>
          <cell r="AL42">
            <v>2.6800000000000006</v>
          </cell>
          <cell r="AM42">
            <v>3.2830000000000004</v>
          </cell>
          <cell r="AN42">
            <v>5.1590000000000007</v>
          </cell>
          <cell r="AO42">
            <v>4.7569999999999997</v>
          </cell>
          <cell r="AP42">
            <v>4.6900000000000004</v>
          </cell>
          <cell r="AQ42">
            <v>5.8960000000000008</v>
          </cell>
          <cell r="AR42">
            <v>6.03</v>
          </cell>
          <cell r="AS42">
            <v>6.03</v>
          </cell>
          <cell r="AT42">
            <v>6.03</v>
          </cell>
          <cell r="AU42">
            <v>56.345571428571432</v>
          </cell>
          <cell r="AW42">
            <v>2.2285714285714286</v>
          </cell>
          <cell r="AX42">
            <v>2.7857142857142856</v>
          </cell>
          <cell r="AY42">
            <v>2.7857142857142856</v>
          </cell>
          <cell r="AZ42">
            <v>5.8500000000000005</v>
          </cell>
          <cell r="BA42">
            <v>3.25</v>
          </cell>
          <cell r="BB42">
            <v>2.68</v>
          </cell>
          <cell r="BC42">
            <v>2.68</v>
          </cell>
          <cell r="BD42">
            <v>3.35</v>
          </cell>
          <cell r="BE42">
            <v>5.36</v>
          </cell>
          <cell r="BF42">
            <v>4.6900000000000004</v>
          </cell>
          <cell r="BG42">
            <v>4.6900000000000004</v>
          </cell>
          <cell r="BH42">
            <v>6.03</v>
          </cell>
          <cell r="BI42">
            <v>6.03</v>
          </cell>
          <cell r="BJ42">
            <v>6.03</v>
          </cell>
          <cell r="BK42">
            <v>6.03</v>
          </cell>
          <cell r="BL42">
            <v>56.670000000000009</v>
          </cell>
        </row>
        <row r="43">
          <cell r="F43" t="str">
            <v>NPC</v>
          </cell>
          <cell r="K43">
            <v>0.62</v>
          </cell>
          <cell r="M43">
            <v>6</v>
          </cell>
          <cell r="N43">
            <v>8.8571428571428577</v>
          </cell>
          <cell r="O43">
            <v>8.5714285714285712</v>
          </cell>
          <cell r="P43">
            <v>11.571428571428571</v>
          </cell>
          <cell r="Q43">
            <v>18</v>
          </cell>
          <cell r="R43">
            <v>15</v>
          </cell>
          <cell r="S43">
            <v>18</v>
          </cell>
          <cell r="T43">
            <v>17</v>
          </cell>
          <cell r="U43">
            <v>18</v>
          </cell>
          <cell r="V43">
            <v>17</v>
          </cell>
          <cell r="W43">
            <v>18</v>
          </cell>
          <cell r="X43">
            <v>19</v>
          </cell>
          <cell r="Y43">
            <v>20</v>
          </cell>
          <cell r="Z43">
            <v>22</v>
          </cell>
          <cell r="AA43">
            <v>23</v>
          </cell>
          <cell r="AB43">
            <v>26</v>
          </cell>
          <cell r="AC43">
            <v>231</v>
          </cell>
          <cell r="AE43">
            <v>6</v>
          </cell>
          <cell r="AF43">
            <v>5.3142857142857149</v>
          </cell>
          <cell r="AG43">
            <v>5.3319999999999999</v>
          </cell>
          <cell r="AH43">
            <v>6.9882857142857144</v>
          </cell>
          <cell r="AI43">
            <v>10.761428571428571</v>
          </cell>
          <cell r="AJ43">
            <v>9.4859999999999989</v>
          </cell>
          <cell r="AK43">
            <v>11.298</v>
          </cell>
          <cell r="AL43">
            <v>10.943999999999999</v>
          </cell>
          <cell r="AM43">
            <v>11.456</v>
          </cell>
          <cell r="AN43">
            <v>10.943999999999999</v>
          </cell>
          <cell r="AO43">
            <v>11.456</v>
          </cell>
          <cell r="AP43">
            <v>12.096</v>
          </cell>
          <cell r="AQ43">
            <v>12.736000000000001</v>
          </cell>
          <cell r="AR43">
            <v>13.952</v>
          </cell>
          <cell r="AS43">
            <v>14.655999999999999</v>
          </cell>
          <cell r="AT43">
            <v>16.448</v>
          </cell>
          <cell r="AU43">
            <v>146.23342857142859</v>
          </cell>
          <cell r="AW43">
            <v>5.491428571428572</v>
          </cell>
          <cell r="AX43">
            <v>5.3142857142857141</v>
          </cell>
          <cell r="AY43">
            <v>7.1742857142857144</v>
          </cell>
          <cell r="AZ43">
            <v>11.16</v>
          </cell>
          <cell r="BA43">
            <v>9.3000000000000007</v>
          </cell>
          <cell r="BB43">
            <v>11.52</v>
          </cell>
          <cell r="BC43">
            <v>10.88</v>
          </cell>
          <cell r="BD43">
            <v>11.52</v>
          </cell>
          <cell r="BE43">
            <v>10.88</v>
          </cell>
          <cell r="BF43">
            <v>11.52</v>
          </cell>
          <cell r="BG43">
            <v>12.16</v>
          </cell>
          <cell r="BH43">
            <v>12.8</v>
          </cell>
          <cell r="BI43">
            <v>14.08</v>
          </cell>
          <cell r="BJ43">
            <v>14.72</v>
          </cell>
          <cell r="BK43">
            <v>16.64</v>
          </cell>
          <cell r="BL43">
            <v>147.18</v>
          </cell>
        </row>
        <row r="44">
          <cell r="F44" t="str">
            <v>NPC</v>
          </cell>
          <cell r="K44">
            <v>0.65</v>
          </cell>
          <cell r="M44">
            <v>14</v>
          </cell>
          <cell r="N44">
            <v>8.8571428571428577</v>
          </cell>
          <cell r="O44">
            <v>9.2857142857142847</v>
          </cell>
          <cell r="P44">
            <v>13.857142857142858</v>
          </cell>
          <cell r="Q44">
            <v>29</v>
          </cell>
          <cell r="R44">
            <v>35</v>
          </cell>
          <cell r="S44">
            <v>48</v>
          </cell>
          <cell r="T44">
            <v>51</v>
          </cell>
          <cell r="U44">
            <v>54</v>
          </cell>
          <cell r="V44">
            <v>50</v>
          </cell>
          <cell r="W44">
            <v>50</v>
          </cell>
          <cell r="X44">
            <v>53</v>
          </cell>
          <cell r="Y44">
            <v>56</v>
          </cell>
          <cell r="Z44">
            <v>65</v>
          </cell>
          <cell r="AA44">
            <v>68</v>
          </cell>
          <cell r="AB44">
            <v>72</v>
          </cell>
          <cell r="AC44">
            <v>631</v>
          </cell>
          <cell r="AE44">
            <v>13</v>
          </cell>
          <cell r="AF44">
            <v>6.0914285714285725</v>
          </cell>
          <cell r="AG44">
            <v>6.0078571428571426</v>
          </cell>
          <cell r="AH44">
            <v>8.7099999999999991</v>
          </cell>
          <cell r="AI44">
            <v>17.865714285714287</v>
          </cell>
          <cell r="AJ44">
            <v>22.360000000000003</v>
          </cell>
          <cell r="AK44">
            <v>31.219000000000001</v>
          </cell>
          <cell r="AL44">
            <v>33.969000000000001</v>
          </cell>
          <cell r="AM44">
            <v>35.979000000000006</v>
          </cell>
          <cell r="AN44">
            <v>33.768000000000001</v>
          </cell>
          <cell r="AO44">
            <v>33.5</v>
          </cell>
          <cell r="AP44">
            <v>35.309000000000005</v>
          </cell>
          <cell r="AQ44">
            <v>37.319000000000003</v>
          </cell>
          <cell r="AR44">
            <v>42.947000000000003</v>
          </cell>
          <cell r="AS44">
            <v>45.359000000000009</v>
          </cell>
          <cell r="AT44">
            <v>47.972000000000008</v>
          </cell>
          <cell r="AU44">
            <v>417.56671428571428</v>
          </cell>
          <cell r="AW44">
            <v>5.757142857142858</v>
          </cell>
          <cell r="AX44">
            <v>6.0357142857142856</v>
          </cell>
          <cell r="AY44">
            <v>9.007142857142858</v>
          </cell>
          <cell r="AZ44">
            <v>18.850000000000001</v>
          </cell>
          <cell r="BA44">
            <v>22.75</v>
          </cell>
          <cell r="BB44">
            <v>32.160000000000004</v>
          </cell>
          <cell r="BC44">
            <v>34.17</v>
          </cell>
          <cell r="BD44">
            <v>36.18</v>
          </cell>
          <cell r="BE44">
            <v>33.5</v>
          </cell>
          <cell r="BF44">
            <v>33.5</v>
          </cell>
          <cell r="BG44">
            <v>35.510000000000005</v>
          </cell>
          <cell r="BH44">
            <v>37.520000000000003</v>
          </cell>
          <cell r="BI44">
            <v>43.550000000000004</v>
          </cell>
          <cell r="BJ44">
            <v>45.56</v>
          </cell>
          <cell r="BK44">
            <v>48.24</v>
          </cell>
          <cell r="BL44">
            <v>421.49</v>
          </cell>
        </row>
        <row r="45">
          <cell r="F45" t="str">
            <v>NPC</v>
          </cell>
          <cell r="G45" t="str">
            <v>PC</v>
          </cell>
          <cell r="H45">
            <v>12</v>
          </cell>
          <cell r="I45" t="str">
            <v>D</v>
          </cell>
          <cell r="J45" t="str">
            <v>12D</v>
          </cell>
          <cell r="K45">
            <v>0.57999999999999996</v>
          </cell>
          <cell r="M45">
            <v>5</v>
          </cell>
          <cell r="N45">
            <v>4.4285714285714288</v>
          </cell>
          <cell r="O45">
            <v>4.2857142857142856</v>
          </cell>
          <cell r="P45">
            <v>4.2857142857142856</v>
          </cell>
          <cell r="Q45">
            <v>22</v>
          </cell>
          <cell r="R45">
            <v>13</v>
          </cell>
          <cell r="S45">
            <v>13</v>
          </cell>
          <cell r="T45">
            <v>14</v>
          </cell>
          <cell r="U45">
            <v>16</v>
          </cell>
          <cell r="V45">
            <v>17</v>
          </cell>
          <cell r="W45">
            <v>17</v>
          </cell>
          <cell r="X45">
            <v>18</v>
          </cell>
          <cell r="Y45">
            <v>17</v>
          </cell>
          <cell r="Z45">
            <v>21</v>
          </cell>
          <cell r="AA45">
            <v>21</v>
          </cell>
          <cell r="AB45">
            <v>22</v>
          </cell>
          <cell r="AC45">
            <v>211</v>
          </cell>
          <cell r="AE45">
            <v>3</v>
          </cell>
          <cell r="AF45">
            <v>2.6017142857142859</v>
          </cell>
          <cell r="AG45">
            <v>2.4939999999999998</v>
          </cell>
          <cell r="AH45">
            <v>2.4857142857142858</v>
          </cell>
          <cell r="AI45">
            <v>11.732571428571429</v>
          </cell>
          <cell r="AJ45">
            <v>8.0620000000000012</v>
          </cell>
          <cell r="AK45">
            <v>7.7740000000000009</v>
          </cell>
          <cell r="AL45">
            <v>8.34</v>
          </cell>
          <cell r="AM45">
            <v>9.48</v>
          </cell>
          <cell r="AN45">
            <v>10.14</v>
          </cell>
          <cell r="AO45">
            <v>10.811999999999999</v>
          </cell>
          <cell r="AP45">
            <v>11.456</v>
          </cell>
          <cell r="AQ45">
            <v>10.943999999999999</v>
          </cell>
          <cell r="AR45">
            <v>13.184000000000001</v>
          </cell>
          <cell r="AS45">
            <v>13.440000000000001</v>
          </cell>
          <cell r="AT45">
            <v>14.016</v>
          </cell>
          <cell r="AU45">
            <v>129.38057142857144</v>
          </cell>
          <cell r="AW45">
            <v>2.5685714285714285</v>
          </cell>
          <cell r="AX45">
            <v>2.4857142857142853</v>
          </cell>
          <cell r="AY45">
            <v>2.4857142857142853</v>
          </cell>
          <cell r="AZ45">
            <v>12.76</v>
          </cell>
          <cell r="BA45">
            <v>7.5399999999999991</v>
          </cell>
          <cell r="BB45">
            <v>7.8</v>
          </cell>
          <cell r="BC45">
            <v>8.4</v>
          </cell>
          <cell r="BD45">
            <v>9.6</v>
          </cell>
          <cell r="BE45">
            <v>10.199999999999999</v>
          </cell>
          <cell r="BF45">
            <v>10.88</v>
          </cell>
          <cell r="BG45">
            <v>11.52</v>
          </cell>
          <cell r="BH45">
            <v>10.88</v>
          </cell>
          <cell r="BI45">
            <v>13.44</v>
          </cell>
          <cell r="BJ45">
            <v>13.44</v>
          </cell>
          <cell r="BK45">
            <v>14.08</v>
          </cell>
          <cell r="BL45">
            <v>130.54</v>
          </cell>
        </row>
        <row r="46">
          <cell r="F46" t="str">
            <v>NPC</v>
          </cell>
          <cell r="G46" t="str">
            <v>PC</v>
          </cell>
          <cell r="H46">
            <v>13</v>
          </cell>
          <cell r="I46" t="str">
            <v>A</v>
          </cell>
          <cell r="J46" t="str">
            <v>13A</v>
          </cell>
          <cell r="K46">
            <v>0.62</v>
          </cell>
          <cell r="M46">
            <v>7</v>
          </cell>
          <cell r="N46">
            <v>6.8571428571428568</v>
          </cell>
          <cell r="O46">
            <v>8.5714285714285712</v>
          </cell>
          <cell r="P46">
            <v>12.571428571428571</v>
          </cell>
          <cell r="Q46">
            <v>26</v>
          </cell>
          <cell r="R46">
            <v>24</v>
          </cell>
          <cell r="S46">
            <v>31</v>
          </cell>
          <cell r="T46">
            <v>30</v>
          </cell>
          <cell r="U46">
            <v>33</v>
          </cell>
          <cell r="V46">
            <v>33</v>
          </cell>
          <cell r="W46">
            <v>33</v>
          </cell>
          <cell r="X46">
            <v>35</v>
          </cell>
          <cell r="Y46">
            <v>36</v>
          </cell>
          <cell r="Z46">
            <v>40</v>
          </cell>
          <cell r="AA46">
            <v>42</v>
          </cell>
          <cell r="AB46">
            <v>44</v>
          </cell>
          <cell r="AC46">
            <v>407</v>
          </cell>
          <cell r="AE46">
            <v>4</v>
          </cell>
          <cell r="AF46">
            <v>4.2602857142857138</v>
          </cell>
          <cell r="AG46">
            <v>5.2080000000000002</v>
          </cell>
          <cell r="AH46">
            <v>7.5462857142857143</v>
          </cell>
          <cell r="AI46">
            <v>15.287428571428572</v>
          </cell>
          <cell r="AJ46">
            <v>15.004000000000001</v>
          </cell>
          <cell r="AK46">
            <v>19.344000000000001</v>
          </cell>
          <cell r="AL46">
            <v>19.264000000000003</v>
          </cell>
          <cell r="AM46">
            <v>20.927999999999997</v>
          </cell>
          <cell r="AN46">
            <v>21.119999999999997</v>
          </cell>
          <cell r="AO46">
            <v>21.119999999999997</v>
          </cell>
          <cell r="AP46">
            <v>22.271999999999998</v>
          </cell>
          <cell r="AQ46">
            <v>22.975999999999999</v>
          </cell>
          <cell r="AR46">
            <v>25.344000000000001</v>
          </cell>
          <cell r="AS46">
            <v>26.752000000000002</v>
          </cell>
          <cell r="AT46">
            <v>28.032</v>
          </cell>
          <cell r="AU46">
            <v>257.44342857142857</v>
          </cell>
          <cell r="AW46">
            <v>4.2514285714285709</v>
          </cell>
          <cell r="AX46">
            <v>5.3142857142857141</v>
          </cell>
          <cell r="AY46">
            <v>7.7942857142857145</v>
          </cell>
          <cell r="AZ46">
            <v>16.12</v>
          </cell>
          <cell r="BA46">
            <v>14.879999999999999</v>
          </cell>
          <cell r="BB46">
            <v>19.84</v>
          </cell>
          <cell r="BC46">
            <v>19.2</v>
          </cell>
          <cell r="BD46">
            <v>21.12</v>
          </cell>
          <cell r="BE46">
            <v>21.12</v>
          </cell>
          <cell r="BF46">
            <v>21.12</v>
          </cell>
          <cell r="BG46">
            <v>22.400000000000002</v>
          </cell>
          <cell r="BH46">
            <v>23.04</v>
          </cell>
          <cell r="BI46">
            <v>25.6</v>
          </cell>
          <cell r="BJ46">
            <v>26.88</v>
          </cell>
          <cell r="BK46">
            <v>28.16</v>
          </cell>
          <cell r="BL46">
            <v>259.48</v>
          </cell>
        </row>
        <row r="47">
          <cell r="F47" t="str">
            <v>NPC</v>
          </cell>
          <cell r="G47" t="str">
            <v>PC</v>
          </cell>
          <cell r="H47">
            <v>17</v>
          </cell>
          <cell r="I47" t="str">
            <v>B</v>
          </cell>
          <cell r="J47" t="str">
            <v>17B</v>
          </cell>
          <cell r="K47">
            <v>0.62</v>
          </cell>
          <cell r="M47">
            <v>8</v>
          </cell>
          <cell r="N47">
            <v>4.4285714285714288</v>
          </cell>
          <cell r="O47">
            <v>4.2857142857142856</v>
          </cell>
          <cell r="P47">
            <v>8.2857142857142847</v>
          </cell>
          <cell r="Q47">
            <v>19</v>
          </cell>
          <cell r="R47">
            <v>21</v>
          </cell>
          <cell r="S47">
            <v>27</v>
          </cell>
          <cell r="T47">
            <v>27</v>
          </cell>
          <cell r="U47">
            <v>29</v>
          </cell>
          <cell r="V47">
            <v>29</v>
          </cell>
          <cell r="W47">
            <v>29</v>
          </cell>
          <cell r="X47">
            <v>31</v>
          </cell>
          <cell r="Y47">
            <v>31</v>
          </cell>
          <cell r="Z47">
            <v>35</v>
          </cell>
          <cell r="AA47">
            <v>37</v>
          </cell>
          <cell r="AB47">
            <v>40</v>
          </cell>
          <cell r="AC47">
            <v>355</v>
          </cell>
          <cell r="AE47">
            <v>5</v>
          </cell>
          <cell r="AF47">
            <v>2.9671428571428575</v>
          </cell>
          <cell r="AG47">
            <v>2.6659999999999999</v>
          </cell>
          <cell r="AH47">
            <v>4.8891428571428568</v>
          </cell>
          <cell r="AI47">
            <v>11.115714285714287</v>
          </cell>
          <cell r="AJ47">
            <v>12.896000000000003</v>
          </cell>
          <cell r="AK47">
            <v>16.854000000000003</v>
          </cell>
          <cell r="AL47">
            <v>17.28</v>
          </cell>
          <cell r="AM47">
            <v>18.432000000000002</v>
          </cell>
          <cell r="AN47">
            <v>18.560000000000002</v>
          </cell>
          <cell r="AO47">
            <v>18.560000000000002</v>
          </cell>
          <cell r="AP47">
            <v>19.712000000000003</v>
          </cell>
          <cell r="AQ47">
            <v>19.840000000000003</v>
          </cell>
          <cell r="AR47">
            <v>22.144000000000002</v>
          </cell>
          <cell r="AS47">
            <v>23.552000000000007</v>
          </cell>
          <cell r="AT47">
            <v>25.408000000000001</v>
          </cell>
          <cell r="AU47">
            <v>224.35371428571432</v>
          </cell>
          <cell r="AW47">
            <v>2.745714285714286</v>
          </cell>
          <cell r="AX47">
            <v>2.657142857142857</v>
          </cell>
          <cell r="AY47">
            <v>5.1371428571428561</v>
          </cell>
          <cell r="AZ47">
            <v>11.78</v>
          </cell>
          <cell r="BA47">
            <v>13.02</v>
          </cell>
          <cell r="BB47">
            <v>17.28</v>
          </cell>
          <cell r="BC47">
            <v>17.28</v>
          </cell>
          <cell r="BD47">
            <v>18.559999999999999</v>
          </cell>
          <cell r="BE47">
            <v>18.559999999999999</v>
          </cell>
          <cell r="BF47">
            <v>18.559999999999999</v>
          </cell>
          <cell r="BG47">
            <v>19.84</v>
          </cell>
          <cell r="BH47">
            <v>19.84</v>
          </cell>
          <cell r="BI47">
            <v>22.400000000000002</v>
          </cell>
          <cell r="BJ47">
            <v>23.68</v>
          </cell>
          <cell r="BK47">
            <v>25.6</v>
          </cell>
          <cell r="BL47">
            <v>226.4</v>
          </cell>
        </row>
        <row r="48">
          <cell r="F48" t="str">
            <v>NPC</v>
          </cell>
          <cell r="G48" t="str">
            <v>PC</v>
          </cell>
          <cell r="H48">
            <v>30</v>
          </cell>
          <cell r="I48" t="str">
            <v>A</v>
          </cell>
          <cell r="J48" t="str">
            <v>30A</v>
          </cell>
          <cell r="K48">
            <v>0.5</v>
          </cell>
          <cell r="M48">
            <v>7</v>
          </cell>
          <cell r="N48">
            <v>8.8571428571428577</v>
          </cell>
          <cell r="O48">
            <v>8.5714285714285712</v>
          </cell>
          <cell r="P48">
            <v>12.571428571428571</v>
          </cell>
          <cell r="Q48">
            <v>26</v>
          </cell>
          <cell r="R48">
            <v>25</v>
          </cell>
          <cell r="S48">
            <v>32</v>
          </cell>
          <cell r="T48">
            <v>34</v>
          </cell>
          <cell r="U48">
            <v>35</v>
          </cell>
          <cell r="V48">
            <v>34</v>
          </cell>
          <cell r="W48">
            <v>35</v>
          </cell>
          <cell r="X48">
            <v>38</v>
          </cell>
          <cell r="Y48">
            <v>39</v>
          </cell>
          <cell r="Z48">
            <v>44</v>
          </cell>
          <cell r="AA48">
            <v>46</v>
          </cell>
          <cell r="AB48">
            <v>48</v>
          </cell>
          <cell r="AC48">
            <v>436</v>
          </cell>
          <cell r="AE48">
            <v>4</v>
          </cell>
          <cell r="AF48">
            <v>4.3357142857142863</v>
          </cell>
          <cell r="AG48">
            <v>4.3</v>
          </cell>
          <cell r="AH48">
            <v>6.0857142857142863</v>
          </cell>
          <cell r="AI48">
            <v>12.328571428571429</v>
          </cell>
          <cell r="AJ48">
            <v>12.55</v>
          </cell>
          <cell r="AK48">
            <v>16.225999999999999</v>
          </cell>
          <cell r="AL48">
            <v>17.576000000000001</v>
          </cell>
          <cell r="AM48">
            <v>18.148</v>
          </cell>
          <cell r="AN48">
            <v>17.731999999999999</v>
          </cell>
          <cell r="AO48">
            <v>20.667999999999999</v>
          </cell>
          <cell r="AP48">
            <v>22.62</v>
          </cell>
          <cell r="AQ48">
            <v>23.34</v>
          </cell>
          <cell r="AR48">
            <v>26.1</v>
          </cell>
          <cell r="AS48">
            <v>27.48</v>
          </cell>
          <cell r="AT48">
            <v>28.680000000000003</v>
          </cell>
          <cell r="AU48">
            <v>243.44857142857143</v>
          </cell>
          <cell r="AW48">
            <v>4.4285714285714288</v>
          </cell>
          <cell r="AX48">
            <v>4.2857142857142856</v>
          </cell>
          <cell r="AY48">
            <v>6.2857142857142856</v>
          </cell>
          <cell r="AZ48">
            <v>13</v>
          </cell>
          <cell r="BA48">
            <v>12.5</v>
          </cell>
          <cell r="BB48">
            <v>16.64</v>
          </cell>
          <cell r="BC48">
            <v>17.68</v>
          </cell>
          <cell r="BD48">
            <v>18.2</v>
          </cell>
          <cell r="BE48">
            <v>17.68</v>
          </cell>
          <cell r="BF48">
            <v>21</v>
          </cell>
          <cell r="BG48">
            <v>22.8</v>
          </cell>
          <cell r="BH48">
            <v>23.4</v>
          </cell>
          <cell r="BI48">
            <v>26.4</v>
          </cell>
          <cell r="BJ48">
            <v>27.599999999999998</v>
          </cell>
          <cell r="BK48">
            <v>28.799999999999997</v>
          </cell>
          <cell r="BL48">
            <v>245.7</v>
          </cell>
        </row>
        <row r="49">
          <cell r="F49" t="str">
            <v>NPC</v>
          </cell>
          <cell r="G49" t="str">
            <v>PC</v>
          </cell>
          <cell r="H49">
            <v>37</v>
          </cell>
          <cell r="I49" t="str">
            <v>A</v>
          </cell>
          <cell r="J49" t="str">
            <v>37A</v>
          </cell>
          <cell r="K49">
            <v>0.35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2</v>
          </cell>
          <cell r="V49">
            <v>1</v>
          </cell>
          <cell r="W49">
            <v>1</v>
          </cell>
          <cell r="X49">
            <v>4</v>
          </cell>
          <cell r="Y49">
            <v>4</v>
          </cell>
          <cell r="Z49">
            <v>4</v>
          </cell>
          <cell r="AA49">
            <v>4</v>
          </cell>
          <cell r="AB49">
            <v>4</v>
          </cell>
          <cell r="AC49">
            <v>24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0.84600000000000009</v>
          </cell>
          <cell r="AN49">
            <v>0.51700000000000002</v>
          </cell>
          <cell r="AO49">
            <v>0.58700000000000008</v>
          </cell>
          <cell r="AP49">
            <v>2.2200000000000002</v>
          </cell>
          <cell r="AQ49">
            <v>2.4000000000000004</v>
          </cell>
          <cell r="AR49">
            <v>2.4000000000000004</v>
          </cell>
          <cell r="AS49">
            <v>2.4000000000000004</v>
          </cell>
          <cell r="AT49">
            <v>2.4000000000000004</v>
          </cell>
          <cell r="AU49">
            <v>13.770000000000001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0.94000000000000006</v>
          </cell>
          <cell r="BE49">
            <v>0.47000000000000003</v>
          </cell>
          <cell r="BF49">
            <v>0.6</v>
          </cell>
          <cell r="BG49">
            <v>2.4</v>
          </cell>
          <cell r="BH49">
            <v>2.4</v>
          </cell>
          <cell r="BI49">
            <v>2.4</v>
          </cell>
          <cell r="BJ49">
            <v>2.4</v>
          </cell>
          <cell r="BK49">
            <v>2.4</v>
          </cell>
          <cell r="BL49">
            <v>14.010000000000002</v>
          </cell>
        </row>
        <row r="51">
          <cell r="F51" t="str">
            <v>NPWC</v>
          </cell>
          <cell r="G51" t="str">
            <v>PC</v>
          </cell>
          <cell r="H51">
            <v>35</v>
          </cell>
          <cell r="I51" t="str">
            <v>C</v>
          </cell>
          <cell r="J51" t="str">
            <v>35C</v>
          </cell>
          <cell r="K51">
            <v>0.35</v>
          </cell>
          <cell r="M51">
            <v>8</v>
          </cell>
          <cell r="N51">
            <v>7.8571428571428568</v>
          </cell>
          <cell r="O51">
            <v>8.5714285714285712</v>
          </cell>
          <cell r="P51">
            <v>9.5714285714285712</v>
          </cell>
          <cell r="Q51">
            <v>8</v>
          </cell>
          <cell r="R51">
            <v>6</v>
          </cell>
          <cell r="S51">
            <v>9</v>
          </cell>
          <cell r="T51">
            <v>9</v>
          </cell>
          <cell r="U51">
            <v>9</v>
          </cell>
          <cell r="V51">
            <v>9</v>
          </cell>
          <cell r="W51">
            <v>9</v>
          </cell>
          <cell r="X51">
            <v>9</v>
          </cell>
          <cell r="Y51">
            <v>9</v>
          </cell>
          <cell r="Z51">
            <v>11</v>
          </cell>
          <cell r="AA51">
            <v>13</v>
          </cell>
          <cell r="AB51">
            <v>13</v>
          </cell>
          <cell r="AC51">
            <v>114</v>
          </cell>
          <cell r="AE51">
            <v>4</v>
          </cell>
          <cell r="AF51">
            <v>2.7549999999999994</v>
          </cell>
          <cell r="AG51">
            <v>2.9749999999999996</v>
          </cell>
          <cell r="AH51">
            <v>3.3149999999999995</v>
          </cell>
          <cell r="AI51">
            <v>2.855</v>
          </cell>
          <cell r="AJ51">
            <v>2.17</v>
          </cell>
          <cell r="AK51">
            <v>3.45</v>
          </cell>
          <cell r="AL51">
            <v>3.6</v>
          </cell>
          <cell r="AM51">
            <v>3.6</v>
          </cell>
          <cell r="AN51">
            <v>3.6</v>
          </cell>
          <cell r="AO51">
            <v>3.6</v>
          </cell>
          <cell r="AP51">
            <v>3.6</v>
          </cell>
          <cell r="AQ51">
            <v>3.8429999999999995</v>
          </cell>
          <cell r="AR51">
            <v>4.6440000000000001</v>
          </cell>
          <cell r="AS51">
            <v>5.5040000000000004</v>
          </cell>
          <cell r="AT51">
            <v>5.5900000000000007</v>
          </cell>
          <cell r="AU51">
            <v>46.056000000000004</v>
          </cell>
          <cell r="AW51">
            <v>2.7499999999999996</v>
          </cell>
          <cell r="AX51">
            <v>2.9999999999999996</v>
          </cell>
          <cell r="AY51">
            <v>3.3499999999999996</v>
          </cell>
          <cell r="AZ51">
            <v>2.8</v>
          </cell>
          <cell r="BA51">
            <v>2.0999999999999996</v>
          </cell>
          <cell r="BB51">
            <v>3.6</v>
          </cell>
          <cell r="BC51">
            <v>3.6</v>
          </cell>
          <cell r="BD51">
            <v>3.6</v>
          </cell>
          <cell r="BE51">
            <v>3.6</v>
          </cell>
          <cell r="BF51">
            <v>3.6</v>
          </cell>
          <cell r="BG51">
            <v>3.6</v>
          </cell>
          <cell r="BH51">
            <v>3.87</v>
          </cell>
          <cell r="BI51">
            <v>4.7299999999999995</v>
          </cell>
          <cell r="BJ51">
            <v>5.59</v>
          </cell>
          <cell r="BK51">
            <v>5.59</v>
          </cell>
          <cell r="BL51">
            <v>46.28</v>
          </cell>
        </row>
        <row r="52">
          <cell r="F52" t="str">
            <v>NPWC</v>
          </cell>
          <cell r="K52">
            <v>0.35</v>
          </cell>
          <cell r="M52">
            <v>3</v>
          </cell>
          <cell r="N52">
            <v>2.4285714285714284</v>
          </cell>
          <cell r="O52">
            <v>3.2857142857142856</v>
          </cell>
          <cell r="P52">
            <v>4.2857142857142856</v>
          </cell>
          <cell r="Q52">
            <v>5</v>
          </cell>
          <cell r="R52">
            <v>8</v>
          </cell>
          <cell r="S52">
            <v>9</v>
          </cell>
          <cell r="T52">
            <v>13</v>
          </cell>
          <cell r="U52">
            <v>13</v>
          </cell>
          <cell r="V52">
            <v>13</v>
          </cell>
          <cell r="W52">
            <v>13</v>
          </cell>
          <cell r="X52">
            <v>15</v>
          </cell>
          <cell r="Y52">
            <v>17</v>
          </cell>
          <cell r="Z52">
            <v>18</v>
          </cell>
          <cell r="AA52">
            <v>19</v>
          </cell>
          <cell r="AB52">
            <v>21</v>
          </cell>
          <cell r="AC52">
            <v>164</v>
          </cell>
          <cell r="AE52">
            <v>1</v>
          </cell>
          <cell r="AF52">
            <v>0.86999999999999988</v>
          </cell>
          <cell r="AG52">
            <v>1.1199999999999999</v>
          </cell>
          <cell r="AH52">
            <v>1.4649999999999999</v>
          </cell>
          <cell r="AI52">
            <v>1.7249999999999999</v>
          </cell>
          <cell r="AJ52">
            <v>2.6949999999999998</v>
          </cell>
          <cell r="AK52">
            <v>3.52</v>
          </cell>
          <cell r="AL52">
            <v>5.0400000000000009</v>
          </cell>
          <cell r="AM52">
            <v>5.2000000000000011</v>
          </cell>
          <cell r="AN52">
            <v>5.2000000000000011</v>
          </cell>
          <cell r="AO52">
            <v>5.2000000000000011</v>
          </cell>
          <cell r="AP52">
            <v>5.92</v>
          </cell>
          <cell r="AQ52">
            <v>7.1790000000000003</v>
          </cell>
          <cell r="AR52">
            <v>7.6969999999999992</v>
          </cell>
          <cell r="AS52">
            <v>8.1270000000000007</v>
          </cell>
          <cell r="AT52">
            <v>8.9440000000000008</v>
          </cell>
          <cell r="AU52">
            <v>66.447000000000003</v>
          </cell>
          <cell r="AW52">
            <v>0.84999999999999987</v>
          </cell>
          <cell r="AX52">
            <v>1.1499999999999999</v>
          </cell>
          <cell r="AY52">
            <v>1.4999999999999998</v>
          </cell>
          <cell r="AZ52">
            <v>1.75</v>
          </cell>
          <cell r="BA52">
            <v>2.8</v>
          </cell>
          <cell r="BB52">
            <v>3.6</v>
          </cell>
          <cell r="BC52">
            <v>5.2</v>
          </cell>
          <cell r="BD52">
            <v>5.2</v>
          </cell>
          <cell r="BE52">
            <v>5.2</v>
          </cell>
          <cell r="BF52">
            <v>5.2</v>
          </cell>
          <cell r="BG52">
            <v>6</v>
          </cell>
          <cell r="BH52">
            <v>7.31</v>
          </cell>
          <cell r="BI52">
            <v>7.74</v>
          </cell>
          <cell r="BJ52">
            <v>8.17</v>
          </cell>
          <cell r="BK52">
            <v>9.0299999999999994</v>
          </cell>
          <cell r="BL52">
            <v>67.2</v>
          </cell>
        </row>
        <row r="53">
          <cell r="F53" t="str">
            <v>NPWC</v>
          </cell>
          <cell r="K53">
            <v>0.35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</row>
        <row r="54">
          <cell r="F54" t="str">
            <v>NPWC</v>
          </cell>
          <cell r="K54">
            <v>0.35</v>
          </cell>
          <cell r="M54">
            <v>5</v>
          </cell>
          <cell r="N54">
            <v>4.4285714285714288</v>
          </cell>
          <cell r="O54">
            <v>4.2857142857142856</v>
          </cell>
          <cell r="P54">
            <v>8.2857142857142847</v>
          </cell>
          <cell r="Q54">
            <v>5</v>
          </cell>
          <cell r="R54">
            <v>8</v>
          </cell>
          <cell r="S54">
            <v>9</v>
          </cell>
          <cell r="T54">
            <v>9</v>
          </cell>
          <cell r="U54">
            <v>9</v>
          </cell>
          <cell r="V54">
            <v>9</v>
          </cell>
          <cell r="W54">
            <v>10</v>
          </cell>
          <cell r="X54">
            <v>13</v>
          </cell>
          <cell r="Y54">
            <v>13</v>
          </cell>
          <cell r="Z54">
            <v>13</v>
          </cell>
          <cell r="AA54">
            <v>13</v>
          </cell>
          <cell r="AB54">
            <v>13</v>
          </cell>
          <cell r="AC54">
            <v>124</v>
          </cell>
          <cell r="AE54">
            <v>2</v>
          </cell>
          <cell r="AF54">
            <v>1.57</v>
          </cell>
          <cell r="AG54">
            <v>1.5049999999999999</v>
          </cell>
          <cell r="AH54">
            <v>2.7599999999999993</v>
          </cell>
          <cell r="AI54">
            <v>1.865</v>
          </cell>
          <cell r="AJ54">
            <v>2.6949999999999998</v>
          </cell>
          <cell r="AK54">
            <v>3.52</v>
          </cell>
          <cell r="AL54">
            <v>3.6</v>
          </cell>
          <cell r="AM54">
            <v>3.6</v>
          </cell>
          <cell r="AN54">
            <v>3.6</v>
          </cell>
          <cell r="AO54">
            <v>3.96</v>
          </cell>
          <cell r="AP54">
            <v>5.080000000000001</v>
          </cell>
          <cell r="AQ54">
            <v>5.5510000000000002</v>
          </cell>
          <cell r="AR54">
            <v>5.5900000000000007</v>
          </cell>
          <cell r="AS54">
            <v>5.5900000000000007</v>
          </cell>
          <cell r="AT54">
            <v>5.5900000000000007</v>
          </cell>
          <cell r="AU54">
            <v>50.241000000000014</v>
          </cell>
          <cell r="AW54">
            <v>1.55</v>
          </cell>
          <cell r="AX54">
            <v>1.4999999999999998</v>
          </cell>
          <cell r="AY54">
            <v>2.8999999999999995</v>
          </cell>
          <cell r="AZ54">
            <v>1.75</v>
          </cell>
          <cell r="BA54">
            <v>2.8</v>
          </cell>
          <cell r="BB54">
            <v>3.6</v>
          </cell>
          <cell r="BC54">
            <v>3.6</v>
          </cell>
          <cell r="BD54">
            <v>3.6</v>
          </cell>
          <cell r="BE54">
            <v>3.6</v>
          </cell>
          <cell r="BF54">
            <v>4</v>
          </cell>
          <cell r="BG54">
            <v>5.2</v>
          </cell>
          <cell r="BH54">
            <v>5.59</v>
          </cell>
          <cell r="BI54">
            <v>5.59</v>
          </cell>
          <cell r="BJ54">
            <v>5.59</v>
          </cell>
          <cell r="BK54">
            <v>5.59</v>
          </cell>
          <cell r="BL54">
            <v>50.510000000000005</v>
          </cell>
        </row>
        <row r="55">
          <cell r="F55" t="str">
            <v>NPWC</v>
          </cell>
          <cell r="K55">
            <v>0.35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</row>
        <row r="56">
          <cell r="F56" t="str">
            <v>NPWC</v>
          </cell>
          <cell r="G56" t="str">
            <v>PWC</v>
          </cell>
          <cell r="H56">
            <v>21</v>
          </cell>
          <cell r="I56" t="str">
            <v>B</v>
          </cell>
          <cell r="J56" t="str">
            <v>21B</v>
          </cell>
          <cell r="K56">
            <v>0.35</v>
          </cell>
          <cell r="M56">
            <v>3</v>
          </cell>
          <cell r="N56">
            <v>4.4285714285714288</v>
          </cell>
          <cell r="O56">
            <v>4.2857142857142856</v>
          </cell>
          <cell r="P56">
            <v>7.2857142857142856</v>
          </cell>
          <cell r="Q56">
            <v>8</v>
          </cell>
          <cell r="R56">
            <v>8</v>
          </cell>
          <cell r="S56">
            <v>10</v>
          </cell>
          <cell r="T56">
            <v>12</v>
          </cell>
          <cell r="U56">
            <v>12</v>
          </cell>
          <cell r="V56">
            <v>13</v>
          </cell>
          <cell r="W56">
            <v>14</v>
          </cell>
          <cell r="X56">
            <v>18</v>
          </cell>
          <cell r="Y56">
            <v>17</v>
          </cell>
          <cell r="Z56">
            <v>18</v>
          </cell>
          <cell r="AA56">
            <v>17</v>
          </cell>
          <cell r="AB56">
            <v>18</v>
          </cell>
          <cell r="AC56">
            <v>165</v>
          </cell>
          <cell r="AE56">
            <v>0</v>
          </cell>
          <cell r="AF56">
            <v>1.5</v>
          </cell>
          <cell r="AG56">
            <v>1.5049999999999999</v>
          </cell>
          <cell r="AH56">
            <v>2.4449999999999998</v>
          </cell>
          <cell r="AI56">
            <v>2.7749999999999999</v>
          </cell>
          <cell r="AJ56">
            <v>2.8</v>
          </cell>
          <cell r="AK56">
            <v>3.88</v>
          </cell>
          <cell r="AL56">
            <v>4.7200000000000006</v>
          </cell>
          <cell r="AM56">
            <v>4.8000000000000007</v>
          </cell>
          <cell r="AN56">
            <v>5.160000000000001</v>
          </cell>
          <cell r="AO56">
            <v>5.5600000000000005</v>
          </cell>
          <cell r="AP56">
            <v>7.0400000000000009</v>
          </cell>
          <cell r="AQ56">
            <v>7.2990000000000004</v>
          </cell>
          <cell r="AR56">
            <v>7.6969999999999992</v>
          </cell>
          <cell r="AS56">
            <v>7.3530000000000006</v>
          </cell>
          <cell r="AT56">
            <v>7.6969999999999992</v>
          </cell>
          <cell r="AU56">
            <v>66.780999999999992</v>
          </cell>
          <cell r="AW56">
            <v>1.55</v>
          </cell>
          <cell r="AX56">
            <v>1.4999999999999998</v>
          </cell>
          <cell r="AY56">
            <v>2.5499999999999998</v>
          </cell>
          <cell r="AZ56">
            <v>2.8</v>
          </cell>
          <cell r="BA56">
            <v>2.8</v>
          </cell>
          <cell r="BB56">
            <v>4</v>
          </cell>
          <cell r="BC56">
            <v>4.8000000000000007</v>
          </cell>
          <cell r="BD56">
            <v>4.8000000000000007</v>
          </cell>
          <cell r="BE56">
            <v>5.2</v>
          </cell>
          <cell r="BF56">
            <v>5.6000000000000005</v>
          </cell>
          <cell r="BG56">
            <v>7.2</v>
          </cell>
          <cell r="BH56">
            <v>7.31</v>
          </cell>
          <cell r="BI56">
            <v>7.74</v>
          </cell>
          <cell r="BJ56">
            <v>7.31</v>
          </cell>
          <cell r="BK56">
            <v>7.74</v>
          </cell>
          <cell r="BL56">
            <v>67.300000000000011</v>
          </cell>
        </row>
        <row r="57">
          <cell r="F57" t="str">
            <v>NPWC</v>
          </cell>
          <cell r="G57" t="str">
            <v>PWC</v>
          </cell>
          <cell r="H57">
            <v>22</v>
          </cell>
          <cell r="I57" t="str">
            <v>A</v>
          </cell>
          <cell r="J57" t="str">
            <v>22A</v>
          </cell>
          <cell r="K57">
            <v>0.35</v>
          </cell>
          <cell r="M57">
            <v>6</v>
          </cell>
          <cell r="N57">
            <v>6.8571428571428568</v>
          </cell>
          <cell r="O57">
            <v>8.5714285714285712</v>
          </cell>
          <cell r="P57">
            <v>9.5714285714285712</v>
          </cell>
          <cell r="Q57">
            <v>17</v>
          </cell>
          <cell r="R57">
            <v>16</v>
          </cell>
          <cell r="S57">
            <v>21</v>
          </cell>
          <cell r="T57">
            <v>21</v>
          </cell>
          <cell r="U57">
            <v>22</v>
          </cell>
          <cell r="V57">
            <v>24</v>
          </cell>
          <cell r="W57">
            <v>27</v>
          </cell>
          <cell r="X57">
            <v>30</v>
          </cell>
          <cell r="Y57">
            <v>30</v>
          </cell>
          <cell r="Z57">
            <v>31</v>
          </cell>
          <cell r="AA57">
            <v>31</v>
          </cell>
          <cell r="AB57">
            <v>34</v>
          </cell>
          <cell r="AC57">
            <v>304</v>
          </cell>
          <cell r="AE57">
            <v>4</v>
          </cell>
          <cell r="AF57">
            <v>2.3699999999999997</v>
          </cell>
          <cell r="AG57">
            <v>2.9399999999999995</v>
          </cell>
          <cell r="AH57">
            <v>3.3149999999999995</v>
          </cell>
          <cell r="AI57">
            <v>5.6899999999999995</v>
          </cell>
          <cell r="AJ57">
            <v>5.6349999999999998</v>
          </cell>
          <cell r="AK57">
            <v>8.120000000000001</v>
          </cell>
          <cell r="AL57">
            <v>8.4000000000000021</v>
          </cell>
          <cell r="AM57">
            <v>8.7600000000000016</v>
          </cell>
          <cell r="AN57">
            <v>9.5200000000000014</v>
          </cell>
          <cell r="AO57">
            <v>10.680000000000001</v>
          </cell>
          <cell r="AP57">
            <v>11.88</v>
          </cell>
          <cell r="AQ57">
            <v>12.809999999999999</v>
          </cell>
          <cell r="AR57">
            <v>13.286999999999999</v>
          </cell>
          <cell r="AS57">
            <v>13.33</v>
          </cell>
          <cell r="AT57">
            <v>14.491000000000001</v>
          </cell>
          <cell r="AU57">
            <v>122.60300000000001</v>
          </cell>
          <cell r="AW57">
            <v>2.4</v>
          </cell>
          <cell r="AX57">
            <v>2.9999999999999996</v>
          </cell>
          <cell r="AY57">
            <v>3.3499999999999996</v>
          </cell>
          <cell r="AZ57">
            <v>5.9499999999999993</v>
          </cell>
          <cell r="BA57">
            <v>5.6</v>
          </cell>
          <cell r="BB57">
            <v>8.4</v>
          </cell>
          <cell r="BC57">
            <v>8.4</v>
          </cell>
          <cell r="BD57">
            <v>8.8000000000000007</v>
          </cell>
          <cell r="BE57">
            <v>9.6000000000000014</v>
          </cell>
          <cell r="BF57">
            <v>10.8</v>
          </cell>
          <cell r="BG57">
            <v>12</v>
          </cell>
          <cell r="BH57">
            <v>12.9</v>
          </cell>
          <cell r="BI57">
            <v>13.33</v>
          </cell>
          <cell r="BJ57">
            <v>13.33</v>
          </cell>
          <cell r="BK57">
            <v>14.62</v>
          </cell>
          <cell r="BL57">
            <v>123.73000000000002</v>
          </cell>
        </row>
        <row r="58">
          <cell r="F58" t="str">
            <v>NPWC</v>
          </cell>
          <cell r="G58" t="str">
            <v>PWC</v>
          </cell>
          <cell r="H58">
            <v>24</v>
          </cell>
          <cell r="I58" t="str">
            <v>B</v>
          </cell>
          <cell r="J58" t="str">
            <v>24B</v>
          </cell>
          <cell r="K58">
            <v>0.35</v>
          </cell>
          <cell r="M58">
            <v>4</v>
          </cell>
          <cell r="N58">
            <v>4.4285714285714288</v>
          </cell>
          <cell r="O58">
            <v>4.2857142857142856</v>
          </cell>
          <cell r="P58">
            <v>4.2857142857142856</v>
          </cell>
          <cell r="Q58">
            <v>5</v>
          </cell>
          <cell r="R58">
            <v>4</v>
          </cell>
          <cell r="S58">
            <v>4</v>
          </cell>
          <cell r="T58">
            <v>5</v>
          </cell>
          <cell r="U58">
            <v>6</v>
          </cell>
          <cell r="V58">
            <v>9</v>
          </cell>
          <cell r="W58">
            <v>9</v>
          </cell>
          <cell r="X58">
            <v>9</v>
          </cell>
          <cell r="Y58">
            <v>9</v>
          </cell>
          <cell r="Z58">
            <v>9</v>
          </cell>
          <cell r="AA58">
            <v>9</v>
          </cell>
          <cell r="AB58">
            <v>10</v>
          </cell>
          <cell r="AC58">
            <v>88</v>
          </cell>
          <cell r="AE58">
            <v>1</v>
          </cell>
          <cell r="AF58">
            <v>1.5349999999999999</v>
          </cell>
          <cell r="AG58">
            <v>1.5049999999999999</v>
          </cell>
          <cell r="AH58">
            <v>1.4999999999999998</v>
          </cell>
          <cell r="AI58">
            <v>1.7249999999999999</v>
          </cell>
          <cell r="AJ58">
            <v>1.4350000000000001</v>
          </cell>
          <cell r="AK58">
            <v>1.58</v>
          </cell>
          <cell r="AL58">
            <v>1.96</v>
          </cell>
          <cell r="AM58">
            <v>2.3600000000000003</v>
          </cell>
          <cell r="AN58">
            <v>3.4800000000000004</v>
          </cell>
          <cell r="AO58">
            <v>3.6</v>
          </cell>
          <cell r="AP58">
            <v>3.6</v>
          </cell>
          <cell r="AQ58">
            <v>3.8429999999999995</v>
          </cell>
          <cell r="AR58">
            <v>3.8699999999999997</v>
          </cell>
          <cell r="AS58">
            <v>3.8699999999999997</v>
          </cell>
          <cell r="AT58">
            <v>4.2569999999999997</v>
          </cell>
          <cell r="AU58">
            <v>35.580000000000005</v>
          </cell>
          <cell r="AW58">
            <v>1.55</v>
          </cell>
          <cell r="AX58">
            <v>1.4999999999999998</v>
          </cell>
          <cell r="AY58">
            <v>1.4999999999999998</v>
          </cell>
          <cell r="AZ58">
            <v>1.75</v>
          </cell>
          <cell r="BA58">
            <v>1.4</v>
          </cell>
          <cell r="BB58">
            <v>1.6</v>
          </cell>
          <cell r="BC58">
            <v>2</v>
          </cell>
          <cell r="BD58">
            <v>2.4000000000000004</v>
          </cell>
          <cell r="BE58">
            <v>3.6</v>
          </cell>
          <cell r="BF58">
            <v>3.6</v>
          </cell>
          <cell r="BG58">
            <v>3.6</v>
          </cell>
          <cell r="BH58">
            <v>3.87</v>
          </cell>
          <cell r="BI58">
            <v>3.87</v>
          </cell>
          <cell r="BJ58">
            <v>3.87</v>
          </cell>
          <cell r="BK58">
            <v>4.3</v>
          </cell>
          <cell r="BL58">
            <v>35.860000000000007</v>
          </cell>
        </row>
        <row r="59">
          <cell r="F59" t="str">
            <v>NPWC</v>
          </cell>
          <cell r="G59" t="str">
            <v>PWC</v>
          </cell>
          <cell r="H59">
            <v>25</v>
          </cell>
          <cell r="I59" t="str">
            <v>C</v>
          </cell>
          <cell r="J59" t="str">
            <v>25C</v>
          </cell>
          <cell r="K59">
            <v>0.35</v>
          </cell>
          <cell r="M59">
            <v>3</v>
          </cell>
          <cell r="N59">
            <v>3.4285714285714284</v>
          </cell>
          <cell r="O59">
            <v>4.2857142857142856</v>
          </cell>
          <cell r="P59">
            <v>4.2857142857142856</v>
          </cell>
          <cell r="Q59">
            <v>4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4</v>
          </cell>
          <cell r="AE59">
            <v>3</v>
          </cell>
          <cell r="AF59">
            <v>1.1849999999999998</v>
          </cell>
          <cell r="AG59">
            <v>1.4699999999999998</v>
          </cell>
          <cell r="AH59">
            <v>1.4999999999999998</v>
          </cell>
          <cell r="AI59">
            <v>1.41</v>
          </cell>
          <cell r="AJ59">
            <v>0.13999999999999999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1.5499999999999998</v>
          </cell>
          <cell r="AW59">
            <v>1.2</v>
          </cell>
          <cell r="AX59">
            <v>1.4999999999999998</v>
          </cell>
          <cell r="AY59">
            <v>1.4999999999999998</v>
          </cell>
          <cell r="AZ59">
            <v>1.4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1.4</v>
          </cell>
        </row>
        <row r="60">
          <cell r="F60" t="str">
            <v>NPWC</v>
          </cell>
          <cell r="G60" t="str">
            <v>PWC</v>
          </cell>
          <cell r="H60">
            <v>26</v>
          </cell>
          <cell r="I60" t="str">
            <v>D</v>
          </cell>
          <cell r="J60" t="str">
            <v>26D</v>
          </cell>
          <cell r="K60">
            <v>0.35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4</v>
          </cell>
          <cell r="Y60">
            <v>4</v>
          </cell>
          <cell r="Z60">
            <v>4</v>
          </cell>
          <cell r="AA60">
            <v>4</v>
          </cell>
          <cell r="AB60">
            <v>4</v>
          </cell>
          <cell r="AC60">
            <v>20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1.4400000000000002</v>
          </cell>
          <cell r="AQ60">
            <v>1.7080000000000002</v>
          </cell>
          <cell r="AR60">
            <v>1.72</v>
          </cell>
          <cell r="AS60">
            <v>1.72</v>
          </cell>
          <cell r="AT60">
            <v>1.72</v>
          </cell>
          <cell r="AU60">
            <v>8.3079999999999998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1.6</v>
          </cell>
          <cell r="BH60">
            <v>1.72</v>
          </cell>
          <cell r="BI60">
            <v>1.72</v>
          </cell>
          <cell r="BJ60">
            <v>1.72</v>
          </cell>
          <cell r="BK60">
            <v>1.72</v>
          </cell>
          <cell r="BL60">
            <v>8.48</v>
          </cell>
        </row>
        <row r="61">
          <cell r="F61" t="str">
            <v>NPWC</v>
          </cell>
          <cell r="G61" t="str">
            <v>PWC</v>
          </cell>
          <cell r="H61">
            <v>28</v>
          </cell>
          <cell r="I61" t="str">
            <v>A</v>
          </cell>
          <cell r="J61" t="str">
            <v>28A</v>
          </cell>
          <cell r="K61">
            <v>0.35</v>
          </cell>
          <cell r="M61">
            <v>5</v>
          </cell>
          <cell r="N61">
            <v>4.4285714285714288</v>
          </cell>
          <cell r="O61">
            <v>4.2857142857142856</v>
          </cell>
          <cell r="P61">
            <v>8.2857142857142847</v>
          </cell>
          <cell r="Q61">
            <v>5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5</v>
          </cell>
          <cell r="AE61">
            <v>3</v>
          </cell>
          <cell r="AF61">
            <v>1.57</v>
          </cell>
          <cell r="AG61">
            <v>1.5049999999999999</v>
          </cell>
          <cell r="AH61">
            <v>2.7599999999999993</v>
          </cell>
          <cell r="AI61">
            <v>1.865</v>
          </cell>
          <cell r="AJ61">
            <v>0.17499999999999999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2.04</v>
          </cell>
          <cell r="AW61">
            <v>1.55</v>
          </cell>
          <cell r="AX61">
            <v>1.4999999999999998</v>
          </cell>
          <cell r="AY61">
            <v>2.8999999999999995</v>
          </cell>
          <cell r="AZ61">
            <v>1.75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1.75</v>
          </cell>
        </row>
        <row r="62">
          <cell r="F62" t="str">
            <v>NPWC</v>
          </cell>
          <cell r="G62" t="str">
            <v>PWC</v>
          </cell>
          <cell r="H62">
            <v>29</v>
          </cell>
          <cell r="I62" t="str">
            <v>A</v>
          </cell>
          <cell r="J62" t="str">
            <v>29A</v>
          </cell>
          <cell r="K62">
            <v>0.35</v>
          </cell>
          <cell r="M62">
            <v>6</v>
          </cell>
          <cell r="N62">
            <v>4.4285714285714288</v>
          </cell>
          <cell r="O62">
            <v>4.2857142857142856</v>
          </cell>
          <cell r="P62">
            <v>8.2857142857142847</v>
          </cell>
          <cell r="Q62">
            <v>6</v>
          </cell>
          <cell r="R62">
            <v>1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7</v>
          </cell>
          <cell r="AE62">
            <v>2</v>
          </cell>
          <cell r="AF62">
            <v>1.605</v>
          </cell>
          <cell r="AG62">
            <v>1.5049999999999999</v>
          </cell>
          <cell r="AH62">
            <v>2.7599999999999993</v>
          </cell>
          <cell r="AI62">
            <v>2.1799999999999997</v>
          </cell>
          <cell r="AJ62">
            <v>0.52500000000000002</v>
          </cell>
          <cell r="AK62">
            <v>3.4999999999999996E-2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2.7399999999999998</v>
          </cell>
          <cell r="AW62">
            <v>1.55</v>
          </cell>
          <cell r="AX62">
            <v>1.4999999999999998</v>
          </cell>
          <cell r="AY62">
            <v>2.8999999999999995</v>
          </cell>
          <cell r="AZ62">
            <v>2.0999999999999996</v>
          </cell>
          <cell r="BA62">
            <v>0.35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2.4499999999999997</v>
          </cell>
        </row>
        <row r="63">
          <cell r="F63" t="str">
            <v>NPWC</v>
          </cell>
          <cell r="G63" t="str">
            <v>PWC</v>
          </cell>
          <cell r="H63">
            <v>29</v>
          </cell>
          <cell r="I63" t="str">
            <v>B</v>
          </cell>
          <cell r="J63" t="str">
            <v>29B</v>
          </cell>
          <cell r="K63">
            <v>0.35</v>
          </cell>
          <cell r="M63">
            <v>2</v>
          </cell>
          <cell r="N63">
            <v>2.4285714285714284</v>
          </cell>
          <cell r="O63">
            <v>4.2857142857142856</v>
          </cell>
          <cell r="P63">
            <v>4.2857142857142856</v>
          </cell>
          <cell r="Q63">
            <v>7</v>
          </cell>
          <cell r="R63">
            <v>9</v>
          </cell>
          <cell r="S63">
            <v>13</v>
          </cell>
          <cell r="T63">
            <v>13</v>
          </cell>
          <cell r="U63">
            <v>16</v>
          </cell>
          <cell r="V63">
            <v>16</v>
          </cell>
          <cell r="W63">
            <v>17</v>
          </cell>
          <cell r="X63">
            <v>18</v>
          </cell>
          <cell r="Y63">
            <v>18</v>
          </cell>
          <cell r="Z63">
            <v>22</v>
          </cell>
          <cell r="AA63">
            <v>22</v>
          </cell>
          <cell r="AB63">
            <v>24</v>
          </cell>
          <cell r="AC63">
            <v>195</v>
          </cell>
          <cell r="AE63">
            <v>2</v>
          </cell>
          <cell r="AF63">
            <v>0.83499999999999985</v>
          </cell>
          <cell r="AG63">
            <v>1.4349999999999998</v>
          </cell>
          <cell r="AH63">
            <v>1.4999999999999998</v>
          </cell>
          <cell r="AI63">
            <v>2.3549999999999995</v>
          </cell>
          <cell r="AJ63">
            <v>3.0799999999999996</v>
          </cell>
          <cell r="AK63">
            <v>4.995000000000001</v>
          </cell>
          <cell r="AL63">
            <v>5.2000000000000011</v>
          </cell>
          <cell r="AM63">
            <v>6.2800000000000011</v>
          </cell>
          <cell r="AN63">
            <v>6.4</v>
          </cell>
          <cell r="AO63">
            <v>6.7600000000000016</v>
          </cell>
          <cell r="AP63">
            <v>7.16</v>
          </cell>
          <cell r="AQ63">
            <v>7.6859999999999991</v>
          </cell>
          <cell r="AR63">
            <v>9.2880000000000003</v>
          </cell>
          <cell r="AS63">
            <v>9.4599999999999991</v>
          </cell>
          <cell r="AT63">
            <v>10.234</v>
          </cell>
          <cell r="AU63">
            <v>78.897999999999996</v>
          </cell>
          <cell r="AW63">
            <v>0.84999999999999987</v>
          </cell>
          <cell r="AX63">
            <v>1.4999999999999998</v>
          </cell>
          <cell r="AY63">
            <v>1.4999999999999998</v>
          </cell>
          <cell r="AZ63">
            <v>2.4499999999999997</v>
          </cell>
          <cell r="BA63">
            <v>3.15</v>
          </cell>
          <cell r="BB63">
            <v>5.2</v>
          </cell>
          <cell r="BC63">
            <v>5.2</v>
          </cell>
          <cell r="BD63">
            <v>6.4</v>
          </cell>
          <cell r="BE63">
            <v>6.4</v>
          </cell>
          <cell r="BF63">
            <v>6.8000000000000007</v>
          </cell>
          <cell r="BG63">
            <v>7.2</v>
          </cell>
          <cell r="BH63">
            <v>7.74</v>
          </cell>
          <cell r="BI63">
            <v>9.4599999999999991</v>
          </cell>
          <cell r="BJ63">
            <v>9.4599999999999991</v>
          </cell>
          <cell r="BK63">
            <v>10.32</v>
          </cell>
          <cell r="BL63">
            <v>79.78</v>
          </cell>
        </row>
        <row r="64">
          <cell r="F64" t="str">
            <v>NPWC</v>
          </cell>
          <cell r="G64" t="str">
            <v>PWC</v>
          </cell>
          <cell r="H64">
            <v>45</v>
          </cell>
          <cell r="I64" t="str">
            <v>B</v>
          </cell>
          <cell r="J64" t="str">
            <v>45B</v>
          </cell>
          <cell r="K64">
            <v>0.35</v>
          </cell>
          <cell r="M64">
            <v>5</v>
          </cell>
          <cell r="N64">
            <v>0</v>
          </cell>
          <cell r="O64">
            <v>0.7142857142857143</v>
          </cell>
          <cell r="P64">
            <v>4.2857142857142856</v>
          </cell>
          <cell r="Q64">
            <v>5</v>
          </cell>
          <cell r="R64">
            <v>4</v>
          </cell>
          <cell r="S64">
            <v>5</v>
          </cell>
          <cell r="T64">
            <v>9</v>
          </cell>
          <cell r="U64">
            <v>9</v>
          </cell>
          <cell r="V64">
            <v>9</v>
          </cell>
          <cell r="W64">
            <v>9</v>
          </cell>
          <cell r="X64">
            <v>9</v>
          </cell>
          <cell r="Y64">
            <v>9</v>
          </cell>
          <cell r="Z64">
            <v>12</v>
          </cell>
          <cell r="AA64">
            <v>13</v>
          </cell>
          <cell r="AB64">
            <v>13</v>
          </cell>
          <cell r="AC64">
            <v>106</v>
          </cell>
          <cell r="AE64">
            <v>2</v>
          </cell>
          <cell r="AF64">
            <v>0.17499999999999999</v>
          </cell>
          <cell r="AG64">
            <v>0.22500000000000001</v>
          </cell>
          <cell r="AH64">
            <v>1.3749999999999998</v>
          </cell>
          <cell r="AI64">
            <v>1.7249999999999999</v>
          </cell>
          <cell r="AJ64">
            <v>1.4350000000000001</v>
          </cell>
          <cell r="AK64">
            <v>1.94</v>
          </cell>
          <cell r="AL64">
            <v>3.4400000000000004</v>
          </cell>
          <cell r="AM64">
            <v>3.6</v>
          </cell>
          <cell r="AN64">
            <v>3.6</v>
          </cell>
          <cell r="AO64">
            <v>3.6</v>
          </cell>
          <cell r="AP64">
            <v>3.6</v>
          </cell>
          <cell r="AQ64">
            <v>3.8429999999999995</v>
          </cell>
          <cell r="AR64">
            <v>5.0310000000000006</v>
          </cell>
          <cell r="AS64">
            <v>5.5470000000000006</v>
          </cell>
          <cell r="AT64">
            <v>5.5900000000000007</v>
          </cell>
          <cell r="AU64">
            <v>42.951000000000008</v>
          </cell>
          <cell r="AW64">
            <v>0</v>
          </cell>
          <cell r="AX64">
            <v>0.25</v>
          </cell>
          <cell r="AY64">
            <v>1.4999999999999998</v>
          </cell>
          <cell r="AZ64">
            <v>1.75</v>
          </cell>
          <cell r="BA64">
            <v>1.4</v>
          </cell>
          <cell r="BB64">
            <v>2</v>
          </cell>
          <cell r="BC64">
            <v>3.6</v>
          </cell>
          <cell r="BD64">
            <v>3.6</v>
          </cell>
          <cell r="BE64">
            <v>3.6</v>
          </cell>
          <cell r="BF64">
            <v>3.6</v>
          </cell>
          <cell r="BG64">
            <v>3.6</v>
          </cell>
          <cell r="BH64">
            <v>3.87</v>
          </cell>
          <cell r="BI64">
            <v>5.16</v>
          </cell>
          <cell r="BJ64">
            <v>5.59</v>
          </cell>
          <cell r="BK64">
            <v>5.59</v>
          </cell>
          <cell r="BL64">
            <v>43.360000000000014</v>
          </cell>
        </row>
        <row r="65">
          <cell r="F65" t="str">
            <v>NPWC</v>
          </cell>
          <cell r="G65" t="str">
            <v>PWC</v>
          </cell>
          <cell r="H65">
            <v>46</v>
          </cell>
          <cell r="I65" t="str">
            <v>A</v>
          </cell>
          <cell r="J65" t="str">
            <v>46A</v>
          </cell>
          <cell r="K65">
            <v>0.35</v>
          </cell>
          <cell r="M65">
            <v>3</v>
          </cell>
          <cell r="N65">
            <v>0</v>
          </cell>
          <cell r="O65">
            <v>0</v>
          </cell>
          <cell r="P65">
            <v>4</v>
          </cell>
          <cell r="Q65">
            <v>5</v>
          </cell>
          <cell r="R65">
            <v>8</v>
          </cell>
          <cell r="S65">
            <v>10</v>
          </cell>
          <cell r="T65">
            <v>13</v>
          </cell>
          <cell r="U65">
            <v>13</v>
          </cell>
          <cell r="V65">
            <v>13</v>
          </cell>
          <cell r="W65">
            <v>13</v>
          </cell>
          <cell r="X65">
            <v>13</v>
          </cell>
          <cell r="Y65">
            <v>17</v>
          </cell>
          <cell r="Z65">
            <v>18</v>
          </cell>
          <cell r="AA65">
            <v>18</v>
          </cell>
          <cell r="AB65">
            <v>20</v>
          </cell>
          <cell r="AC65">
            <v>161</v>
          </cell>
          <cell r="AE65">
            <v>2</v>
          </cell>
          <cell r="AF65">
            <v>0.10500000000000001</v>
          </cell>
          <cell r="AG65">
            <v>0</v>
          </cell>
          <cell r="AH65">
            <v>1.26</v>
          </cell>
          <cell r="AI65">
            <v>1.7149999999999999</v>
          </cell>
          <cell r="AJ65">
            <v>2.6949999999999998</v>
          </cell>
          <cell r="AK65">
            <v>3.88</v>
          </cell>
          <cell r="AL65">
            <v>5.080000000000001</v>
          </cell>
          <cell r="AM65">
            <v>5.2000000000000011</v>
          </cell>
          <cell r="AN65">
            <v>5.2000000000000011</v>
          </cell>
          <cell r="AO65">
            <v>5.2000000000000011</v>
          </cell>
          <cell r="AP65">
            <v>5.2000000000000011</v>
          </cell>
          <cell r="AQ65">
            <v>7.0990000000000002</v>
          </cell>
          <cell r="AR65">
            <v>7.6969999999999992</v>
          </cell>
          <cell r="AS65">
            <v>7.7399999999999993</v>
          </cell>
          <cell r="AT65">
            <v>8.5139999999999993</v>
          </cell>
          <cell r="AU65">
            <v>65.220000000000013</v>
          </cell>
          <cell r="AW65">
            <v>0</v>
          </cell>
          <cell r="AX65">
            <v>0</v>
          </cell>
          <cell r="AY65">
            <v>1.4</v>
          </cell>
          <cell r="AZ65">
            <v>1.75</v>
          </cell>
          <cell r="BA65">
            <v>2.8</v>
          </cell>
          <cell r="BB65">
            <v>4</v>
          </cell>
          <cell r="BC65">
            <v>5.2</v>
          </cell>
          <cell r="BD65">
            <v>5.2</v>
          </cell>
          <cell r="BE65">
            <v>5.2</v>
          </cell>
          <cell r="BF65">
            <v>5.2</v>
          </cell>
          <cell r="BG65">
            <v>5.2</v>
          </cell>
          <cell r="BH65">
            <v>7.31</v>
          </cell>
          <cell r="BI65">
            <v>7.74</v>
          </cell>
          <cell r="BJ65">
            <v>7.74</v>
          </cell>
          <cell r="BK65">
            <v>8.6</v>
          </cell>
          <cell r="BL65">
            <v>65.94</v>
          </cell>
        </row>
        <row r="66">
          <cell r="F66" t="str">
            <v>NPWC</v>
          </cell>
          <cell r="G66" t="str">
            <v>PWC</v>
          </cell>
          <cell r="H66">
            <v>46</v>
          </cell>
          <cell r="I66" t="str">
            <v>B</v>
          </cell>
          <cell r="J66" t="str">
            <v>46B</v>
          </cell>
          <cell r="K66">
            <v>0.35</v>
          </cell>
          <cell r="M66">
            <v>1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E66">
            <v>2</v>
          </cell>
          <cell r="AF66">
            <v>3.4999999999999996E-2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</row>
        <row r="67">
          <cell r="F67" t="str">
            <v>NPWC</v>
          </cell>
          <cell r="G67" t="str">
            <v>PWC</v>
          </cell>
          <cell r="H67">
            <v>46</v>
          </cell>
          <cell r="I67" t="str">
            <v>D</v>
          </cell>
          <cell r="J67" t="str">
            <v>46D</v>
          </cell>
          <cell r="K67">
            <v>0.35</v>
          </cell>
          <cell r="M67">
            <v>2</v>
          </cell>
          <cell r="N67">
            <v>4.4285714285714288</v>
          </cell>
          <cell r="O67">
            <v>4.2857142857142856</v>
          </cell>
          <cell r="P67">
            <v>8.2857142857142847</v>
          </cell>
          <cell r="Q67">
            <v>9</v>
          </cell>
          <cell r="R67">
            <v>12</v>
          </cell>
          <cell r="S67">
            <v>14</v>
          </cell>
          <cell r="T67">
            <v>17</v>
          </cell>
          <cell r="U67">
            <v>20</v>
          </cell>
          <cell r="V67">
            <v>21</v>
          </cell>
          <cell r="W67">
            <v>22</v>
          </cell>
          <cell r="X67">
            <v>22</v>
          </cell>
          <cell r="Y67">
            <v>22</v>
          </cell>
          <cell r="Z67">
            <v>27</v>
          </cell>
          <cell r="AA67">
            <v>28</v>
          </cell>
          <cell r="AB67">
            <v>30</v>
          </cell>
          <cell r="AC67">
            <v>244</v>
          </cell>
          <cell r="AE67">
            <v>0</v>
          </cell>
          <cell r="AF67">
            <v>1.4650000000000001</v>
          </cell>
          <cell r="AG67">
            <v>1.5049999999999999</v>
          </cell>
          <cell r="AH67">
            <v>2.7599999999999993</v>
          </cell>
          <cell r="AI67">
            <v>3.1249999999999996</v>
          </cell>
          <cell r="AJ67">
            <v>4.0949999999999998</v>
          </cell>
          <cell r="AK67">
            <v>5.46</v>
          </cell>
          <cell r="AL67">
            <v>6.6800000000000015</v>
          </cell>
          <cell r="AM67">
            <v>7.8800000000000008</v>
          </cell>
          <cell r="AN67">
            <v>8.3600000000000012</v>
          </cell>
          <cell r="AO67">
            <v>8.7600000000000016</v>
          </cell>
          <cell r="AP67">
            <v>8.8000000000000007</v>
          </cell>
          <cell r="AQ67">
            <v>9.3940000000000001</v>
          </cell>
          <cell r="AR67">
            <v>11.395</v>
          </cell>
          <cell r="AS67">
            <v>11.997</v>
          </cell>
          <cell r="AT67">
            <v>12.814</v>
          </cell>
          <cell r="AU67">
            <v>98.759999999999991</v>
          </cell>
          <cell r="AW67">
            <v>1.55</v>
          </cell>
          <cell r="AX67">
            <v>1.4999999999999998</v>
          </cell>
          <cell r="AY67">
            <v>2.8999999999999995</v>
          </cell>
          <cell r="AZ67">
            <v>3.15</v>
          </cell>
          <cell r="BA67">
            <v>4.1999999999999993</v>
          </cell>
          <cell r="BB67">
            <v>5.6000000000000005</v>
          </cell>
          <cell r="BC67">
            <v>6.8000000000000007</v>
          </cell>
          <cell r="BD67">
            <v>8</v>
          </cell>
          <cell r="BE67">
            <v>8.4</v>
          </cell>
          <cell r="BF67">
            <v>8.8000000000000007</v>
          </cell>
          <cell r="BG67">
            <v>8.8000000000000007</v>
          </cell>
          <cell r="BH67">
            <v>9.4599999999999991</v>
          </cell>
          <cell r="BI67">
            <v>11.61</v>
          </cell>
          <cell r="BJ67">
            <v>12.04</v>
          </cell>
          <cell r="BK67">
            <v>12.9</v>
          </cell>
          <cell r="BL67">
            <v>99.759999999999991</v>
          </cell>
        </row>
        <row r="68">
          <cell r="F68" t="str">
            <v>NPWC</v>
          </cell>
          <cell r="G68" t="str">
            <v>PWC</v>
          </cell>
          <cell r="K68">
            <v>0.35</v>
          </cell>
          <cell r="M68">
            <v>5</v>
          </cell>
          <cell r="N68">
            <v>6.8571428571428568</v>
          </cell>
          <cell r="O68">
            <v>8.5714285714285712</v>
          </cell>
          <cell r="P68">
            <v>8.5714285714285712</v>
          </cell>
          <cell r="Q68">
            <v>20</v>
          </cell>
          <cell r="R68">
            <v>25</v>
          </cell>
          <cell r="S68">
            <v>35</v>
          </cell>
          <cell r="T68">
            <v>39</v>
          </cell>
          <cell r="U68">
            <v>42</v>
          </cell>
          <cell r="V68">
            <v>43</v>
          </cell>
          <cell r="W68">
            <v>43</v>
          </cell>
          <cell r="X68">
            <v>48</v>
          </cell>
          <cell r="Y68">
            <v>49</v>
          </cell>
          <cell r="Z68">
            <v>54</v>
          </cell>
          <cell r="AA68">
            <v>58</v>
          </cell>
          <cell r="AB68">
            <v>61</v>
          </cell>
          <cell r="AC68">
            <v>517</v>
          </cell>
          <cell r="AE68">
            <v>2</v>
          </cell>
          <cell r="AF68">
            <v>2.3349999999999995</v>
          </cell>
          <cell r="AG68">
            <v>2.9399999999999995</v>
          </cell>
          <cell r="AH68">
            <v>2.9999999999999996</v>
          </cell>
          <cell r="AI68">
            <v>6.6</v>
          </cell>
          <cell r="AJ68">
            <v>8.5749999999999993</v>
          </cell>
          <cell r="AK68">
            <v>13.475000000000001</v>
          </cell>
          <cell r="AL68">
            <v>15.440000000000001</v>
          </cell>
          <cell r="AM68">
            <v>16.680000000000003</v>
          </cell>
          <cell r="AN68">
            <v>17.160000000000004</v>
          </cell>
          <cell r="AO68">
            <v>17.200000000000003</v>
          </cell>
          <cell r="AP68">
            <v>19</v>
          </cell>
          <cell r="AQ68">
            <v>20.883000000000003</v>
          </cell>
          <cell r="AR68">
            <v>23.004999999999999</v>
          </cell>
          <cell r="AS68">
            <v>24.768000000000001</v>
          </cell>
          <cell r="AT68">
            <v>26.100999999999999</v>
          </cell>
          <cell r="AU68">
            <v>208.887</v>
          </cell>
          <cell r="AW68">
            <v>2.4</v>
          </cell>
          <cell r="AX68">
            <v>2.9999999999999996</v>
          </cell>
          <cell r="AY68">
            <v>2.9999999999999996</v>
          </cell>
          <cell r="AZ68">
            <v>7</v>
          </cell>
          <cell r="BA68">
            <v>8.75</v>
          </cell>
          <cell r="BB68">
            <v>14</v>
          </cell>
          <cell r="BC68">
            <v>15.600000000000001</v>
          </cell>
          <cell r="BD68">
            <v>16.8</v>
          </cell>
          <cell r="BE68">
            <v>17.2</v>
          </cell>
          <cell r="BF68">
            <v>17.2</v>
          </cell>
          <cell r="BG68">
            <v>19.200000000000003</v>
          </cell>
          <cell r="BH68">
            <v>21.07</v>
          </cell>
          <cell r="BI68">
            <v>23.22</v>
          </cell>
          <cell r="BJ68">
            <v>24.94</v>
          </cell>
          <cell r="BK68">
            <v>26.23</v>
          </cell>
          <cell r="BL68">
            <v>211.21</v>
          </cell>
        </row>
        <row r="69">
          <cell r="F69" t="str">
            <v>NPWC</v>
          </cell>
          <cell r="G69" t="str">
            <v>PWC</v>
          </cell>
          <cell r="K69">
            <v>0.35</v>
          </cell>
          <cell r="M69">
            <v>12</v>
          </cell>
          <cell r="N69">
            <v>8.8571428571428577</v>
          </cell>
          <cell r="O69">
            <v>8.5714285714285712</v>
          </cell>
          <cell r="P69">
            <v>11.571428571428571</v>
          </cell>
          <cell r="Q69">
            <v>9</v>
          </cell>
          <cell r="R69">
            <v>9</v>
          </cell>
          <cell r="S69">
            <v>13</v>
          </cell>
          <cell r="T69">
            <v>13</v>
          </cell>
          <cell r="U69">
            <v>13</v>
          </cell>
          <cell r="V69">
            <v>15</v>
          </cell>
          <cell r="W69">
            <v>15</v>
          </cell>
          <cell r="X69">
            <v>18</v>
          </cell>
          <cell r="Y69">
            <v>17</v>
          </cell>
          <cell r="Z69">
            <v>20</v>
          </cell>
          <cell r="AA69">
            <v>21</v>
          </cell>
          <cell r="AB69">
            <v>22</v>
          </cell>
          <cell r="AC69">
            <v>185</v>
          </cell>
          <cell r="AE69">
            <v>3</v>
          </cell>
          <cell r="AF69">
            <v>3.21</v>
          </cell>
          <cell r="AG69">
            <v>3.01</v>
          </cell>
          <cell r="AH69">
            <v>3.9449999999999998</v>
          </cell>
          <cell r="AI69">
            <v>3.2399999999999993</v>
          </cell>
          <cell r="AJ69">
            <v>3.1499999999999995</v>
          </cell>
          <cell r="AK69">
            <v>4.995000000000001</v>
          </cell>
          <cell r="AL69">
            <v>5.2000000000000011</v>
          </cell>
          <cell r="AM69">
            <v>5.2000000000000011</v>
          </cell>
          <cell r="AN69">
            <v>5.92</v>
          </cell>
          <cell r="AO69">
            <v>6</v>
          </cell>
          <cell r="AP69">
            <v>7.08</v>
          </cell>
          <cell r="AQ69">
            <v>7.2990000000000004</v>
          </cell>
          <cell r="AR69">
            <v>8.4710000000000001</v>
          </cell>
          <cell r="AS69">
            <v>8.9870000000000001</v>
          </cell>
          <cell r="AT69">
            <v>9.4169999999999998</v>
          </cell>
          <cell r="AU69">
            <v>74.959000000000003</v>
          </cell>
          <cell r="AW69">
            <v>3.1</v>
          </cell>
          <cell r="AX69">
            <v>2.9999999999999996</v>
          </cell>
          <cell r="AY69">
            <v>4.05</v>
          </cell>
          <cell r="AZ69">
            <v>3.15</v>
          </cell>
          <cell r="BA69">
            <v>3.15</v>
          </cell>
          <cell r="BB69">
            <v>5.2</v>
          </cell>
          <cell r="BC69">
            <v>5.2</v>
          </cell>
          <cell r="BD69">
            <v>5.2</v>
          </cell>
          <cell r="BE69">
            <v>6</v>
          </cell>
          <cell r="BF69">
            <v>6</v>
          </cell>
          <cell r="BG69">
            <v>7.2</v>
          </cell>
          <cell r="BH69">
            <v>7.31</v>
          </cell>
          <cell r="BI69">
            <v>8.6</v>
          </cell>
          <cell r="BJ69">
            <v>9.0299999999999994</v>
          </cell>
          <cell r="BK69">
            <v>9.4599999999999991</v>
          </cell>
          <cell r="BL69">
            <v>75.5</v>
          </cell>
        </row>
        <row r="70">
          <cell r="F70" t="str">
            <v>NPWC</v>
          </cell>
          <cell r="G70" t="str">
            <v>PWC</v>
          </cell>
          <cell r="H70">
            <v>48</v>
          </cell>
          <cell r="I70" t="str">
            <v>A</v>
          </cell>
          <cell r="J70" t="str">
            <v>48A</v>
          </cell>
          <cell r="K70">
            <v>0.35</v>
          </cell>
          <cell r="M70">
            <v>2</v>
          </cell>
          <cell r="N70">
            <v>0</v>
          </cell>
          <cell r="O70">
            <v>0.7142857142857143</v>
          </cell>
          <cell r="P70">
            <v>4.2857142857142856</v>
          </cell>
          <cell r="Q70">
            <v>5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5</v>
          </cell>
          <cell r="AE70">
            <v>1</v>
          </cell>
          <cell r="AF70">
            <v>6.9999999999999993E-2</v>
          </cell>
          <cell r="AG70">
            <v>0.22500000000000001</v>
          </cell>
          <cell r="AH70">
            <v>1.3749999999999998</v>
          </cell>
          <cell r="AI70">
            <v>1.7249999999999999</v>
          </cell>
          <cell r="AJ70">
            <v>0.17499999999999999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1.9</v>
          </cell>
          <cell r="AW70">
            <v>0</v>
          </cell>
          <cell r="AX70">
            <v>0.25</v>
          </cell>
          <cell r="AY70">
            <v>1.4999999999999998</v>
          </cell>
          <cell r="AZ70">
            <v>1.75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1.75</v>
          </cell>
        </row>
        <row r="71">
          <cell r="F71" t="str">
            <v>NPWC</v>
          </cell>
          <cell r="G71" t="str">
            <v>PWC</v>
          </cell>
          <cell r="H71">
            <v>48</v>
          </cell>
          <cell r="I71" t="str">
            <v>B</v>
          </cell>
          <cell r="J71" t="str">
            <v>48B</v>
          </cell>
          <cell r="K71">
            <v>0.35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</row>
        <row r="72">
          <cell r="F72" t="str">
            <v>NPWC</v>
          </cell>
          <cell r="G72" t="str">
            <v>PWC</v>
          </cell>
          <cell r="H72">
            <v>48</v>
          </cell>
          <cell r="I72" t="str">
            <v>C</v>
          </cell>
          <cell r="J72" t="str">
            <v>48C</v>
          </cell>
          <cell r="K72">
            <v>0.35</v>
          </cell>
          <cell r="M72">
            <v>0</v>
          </cell>
          <cell r="N72">
            <v>4.4285714285714288</v>
          </cell>
          <cell r="O72">
            <v>5</v>
          </cell>
          <cell r="P72">
            <v>11.571428571428571</v>
          </cell>
          <cell r="Q72">
            <v>9</v>
          </cell>
          <cell r="R72">
            <v>1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10</v>
          </cell>
          <cell r="AE72">
            <v>1</v>
          </cell>
          <cell r="AF72">
            <v>1.395</v>
          </cell>
          <cell r="AG72">
            <v>1.73</v>
          </cell>
          <cell r="AH72">
            <v>3.82</v>
          </cell>
          <cell r="AI72">
            <v>3.2399999999999993</v>
          </cell>
          <cell r="AJ72">
            <v>0.63</v>
          </cell>
          <cell r="AK72">
            <v>3.4999999999999996E-2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3.9049999999999994</v>
          </cell>
          <cell r="AW72">
            <v>1.55</v>
          </cell>
          <cell r="AX72">
            <v>1.75</v>
          </cell>
          <cell r="AY72">
            <v>4.05</v>
          </cell>
          <cell r="AZ72">
            <v>3.15</v>
          </cell>
          <cell r="BA72">
            <v>0.35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3.5</v>
          </cell>
        </row>
      </sheetData>
      <sheetData sheetId="6" refreshError="1">
        <row r="6">
          <cell r="F6" t="str">
            <v>Mkt Type</v>
          </cell>
          <cell r="H6" t="str">
            <v>X1X2</v>
          </cell>
          <cell r="I6" t="str">
            <v>X3</v>
          </cell>
          <cell r="J6" t="str">
            <v>ending</v>
          </cell>
          <cell r="K6" t="str">
            <v>Cancellation Rt</v>
          </cell>
          <cell r="L6" t="str">
            <v>Booking Rate</v>
          </cell>
          <cell r="N6" t="str">
            <v>0607</v>
          </cell>
          <cell r="O6" t="str">
            <v>0608</v>
          </cell>
          <cell r="P6" t="str">
            <v>0609</v>
          </cell>
          <cell r="Q6" t="str">
            <v>0610</v>
          </cell>
          <cell r="R6" t="str">
            <v>0611</v>
          </cell>
          <cell r="S6" t="str">
            <v>0612</v>
          </cell>
          <cell r="T6" t="str">
            <v>0701</v>
          </cell>
          <cell r="U6" t="str">
            <v>0702</v>
          </cell>
          <cell r="V6" t="str">
            <v>0703</v>
          </cell>
          <cell r="W6" t="str">
            <v>0704</v>
          </cell>
          <cell r="X6" t="str">
            <v>0705</v>
          </cell>
          <cell r="Y6" t="str">
            <v>0706</v>
          </cell>
          <cell r="Z6" t="str">
            <v>0707</v>
          </cell>
          <cell r="AA6" t="str">
            <v>0708</v>
          </cell>
          <cell r="AB6" t="str">
            <v>0709</v>
          </cell>
          <cell r="AC6" t="str">
            <v>0710</v>
          </cell>
          <cell r="AD6" t="str">
            <v>0711</v>
          </cell>
          <cell r="AE6" t="str">
            <v>0712</v>
          </cell>
          <cell r="AF6" t="str">
            <v>FY07</v>
          </cell>
          <cell r="AH6" t="str">
            <v>0610 #</v>
          </cell>
          <cell r="AI6" t="str">
            <v>0611 #</v>
          </cell>
          <cell r="AJ6" t="str">
            <v>0612 #</v>
          </cell>
          <cell r="AK6" t="str">
            <v>0701 #</v>
          </cell>
          <cell r="AL6" t="str">
            <v>0702 #</v>
          </cell>
          <cell r="AM6" t="str">
            <v>0703 #</v>
          </cell>
          <cell r="AN6" t="str">
            <v>0704 #</v>
          </cell>
          <cell r="AO6" t="str">
            <v>0705 #</v>
          </cell>
          <cell r="AP6" t="str">
            <v>0706 #</v>
          </cell>
          <cell r="AQ6" t="str">
            <v>0707 #</v>
          </cell>
          <cell r="AR6" t="str">
            <v>0708 #</v>
          </cell>
          <cell r="AS6" t="str">
            <v>0709 #</v>
          </cell>
          <cell r="AT6" t="str">
            <v>0710 #</v>
          </cell>
          <cell r="AU6" t="str">
            <v>0711 #</v>
          </cell>
          <cell r="AV6" t="str">
            <v>0712 #</v>
          </cell>
          <cell r="AW6" t="str">
            <v>FY07 #</v>
          </cell>
          <cell r="AY6" t="str">
            <v>(act, based on jul, aug, sep)</v>
          </cell>
          <cell r="BA6" t="str">
            <v>0610 $</v>
          </cell>
          <cell r="BB6" t="str">
            <v>0611 $</v>
          </cell>
          <cell r="BC6" t="str">
            <v>0612 $</v>
          </cell>
          <cell r="BD6" t="str">
            <v>0701 $</v>
          </cell>
          <cell r="BE6" t="str">
            <v>0702 $</v>
          </cell>
          <cell r="BF6" t="str">
            <v>0703 $</v>
          </cell>
          <cell r="BG6" t="str">
            <v>0704 $</v>
          </cell>
          <cell r="BH6" t="str">
            <v>0705 $</v>
          </cell>
          <cell r="BI6" t="str">
            <v>0706 $</v>
          </cell>
          <cell r="BJ6" t="str">
            <v>0707 $</v>
          </cell>
          <cell r="BK6" t="str">
            <v>0708 $</v>
          </cell>
          <cell r="BL6" t="str">
            <v>0709 $</v>
          </cell>
          <cell r="BM6" t="str">
            <v>0710 $</v>
          </cell>
          <cell r="BN6" t="str">
            <v>0711 $</v>
          </cell>
          <cell r="BO6" t="str">
            <v>0712 $</v>
          </cell>
          <cell r="BP6" t="str">
            <v>FY07 $</v>
          </cell>
          <cell r="BR6" t="str">
            <v>0610 AVG</v>
          </cell>
          <cell r="BS6" t="str">
            <v>0611 AVG</v>
          </cell>
          <cell r="BT6" t="str">
            <v>0612 AVG</v>
          </cell>
          <cell r="BU6" t="str">
            <v>0701 AVG</v>
          </cell>
          <cell r="BV6" t="str">
            <v>0702 AVG</v>
          </cell>
          <cell r="BW6" t="str">
            <v>0703 AVG</v>
          </cell>
          <cell r="BX6" t="str">
            <v>0704 AVG</v>
          </cell>
          <cell r="BY6" t="str">
            <v>0705 AVG</v>
          </cell>
          <cell r="BZ6" t="str">
            <v>0706 AVG</v>
          </cell>
          <cell r="CA6" t="str">
            <v>0707 AVG</v>
          </cell>
          <cell r="CB6" t="str">
            <v>0708 AVG</v>
          </cell>
          <cell r="CC6" t="str">
            <v>0709 AVG</v>
          </cell>
          <cell r="CD6" t="str">
            <v>0710 AVG</v>
          </cell>
          <cell r="CE6" t="str">
            <v>0711 AVG</v>
          </cell>
          <cell r="CF6" t="str">
            <v>0712 AVG</v>
          </cell>
          <cell r="CG6" t="str">
            <v>FY07 AVG</v>
          </cell>
          <cell r="CI6" t="str">
            <v>0610 Canc</v>
          </cell>
          <cell r="CJ6" t="str">
            <v>0611 Canc</v>
          </cell>
          <cell r="CK6" t="str">
            <v>0612 Canc</v>
          </cell>
          <cell r="CL6" t="str">
            <v>0701 Canc</v>
          </cell>
          <cell r="CM6" t="str">
            <v>0702 Canc</v>
          </cell>
          <cell r="CN6" t="str">
            <v>0703 Canc</v>
          </cell>
          <cell r="CO6" t="str">
            <v>0704 Canc</v>
          </cell>
          <cell r="CP6" t="str">
            <v>0705 Canc</v>
          </cell>
          <cell r="CQ6" t="str">
            <v>0706 Canc</v>
          </cell>
          <cell r="CR6" t="str">
            <v>0707 Canc</v>
          </cell>
          <cell r="CS6" t="str">
            <v>0708 Canc</v>
          </cell>
          <cell r="CT6" t="str">
            <v>0709 Canc</v>
          </cell>
          <cell r="CU6" t="str">
            <v>0710 Canc</v>
          </cell>
          <cell r="CV6" t="str">
            <v>0711 Canc</v>
          </cell>
          <cell r="CW6" t="str">
            <v>0712 Canc</v>
          </cell>
          <cell r="CX6" t="str">
            <v>FY07 Canc</v>
          </cell>
        </row>
        <row r="7">
          <cell r="G7" t="str">
            <v>PC</v>
          </cell>
          <cell r="H7">
            <v>11</v>
          </cell>
          <cell r="I7" t="str">
            <v>A</v>
          </cell>
          <cell r="J7" t="str">
            <v>11A</v>
          </cell>
          <cell r="L7">
            <v>11</v>
          </cell>
          <cell r="N7" t="str">
            <v>(act)</v>
          </cell>
          <cell r="O7" t="str">
            <v>(act)</v>
          </cell>
          <cell r="P7" t="str">
            <v>(act)</v>
          </cell>
          <cell r="Q7">
            <v>11</v>
          </cell>
          <cell r="AH7">
            <v>11</v>
          </cell>
          <cell r="BA7">
            <v>11</v>
          </cell>
        </row>
        <row r="8">
          <cell r="F8" t="str">
            <v>EPC</v>
          </cell>
          <cell r="G8" t="str">
            <v>PC</v>
          </cell>
          <cell r="H8">
            <v>11</v>
          </cell>
          <cell r="I8" t="str">
            <v>C</v>
          </cell>
          <cell r="J8" t="str">
            <v>11C</v>
          </cell>
          <cell r="K8">
            <v>0.32</v>
          </cell>
          <cell r="L8">
            <v>0.67999999999999994</v>
          </cell>
          <cell r="N8">
            <v>24</v>
          </cell>
          <cell r="O8">
            <v>20</v>
          </cell>
          <cell r="P8">
            <v>18</v>
          </cell>
          <cell r="Q8">
            <v>26.597999999999999</v>
          </cell>
          <cell r="R8">
            <v>30.628</v>
          </cell>
          <cell r="S8">
            <v>35.464000000000006</v>
          </cell>
          <cell r="T8">
            <v>43.771999999999998</v>
          </cell>
          <cell r="U8">
            <v>40.734000000000002</v>
          </cell>
          <cell r="V8">
            <v>50.11</v>
          </cell>
          <cell r="W8">
            <v>52.927999999999997</v>
          </cell>
          <cell r="X8">
            <v>56.576000000000008</v>
          </cell>
          <cell r="Y8">
            <v>54.655999999999999</v>
          </cell>
          <cell r="Z8">
            <v>55.552</v>
          </cell>
          <cell r="AA8">
            <v>57.984000000000002</v>
          </cell>
          <cell r="AB8">
            <v>60.543999999999997</v>
          </cell>
          <cell r="AC8">
            <v>67.712000000000003</v>
          </cell>
          <cell r="AD8">
            <v>71.36</v>
          </cell>
          <cell r="AE8">
            <v>76.288000000000011</v>
          </cell>
          <cell r="AF8">
            <v>688.21600000000001</v>
          </cell>
          <cell r="AH8">
            <v>14</v>
          </cell>
          <cell r="AI8">
            <v>16</v>
          </cell>
          <cell r="AJ8">
            <v>20</v>
          </cell>
          <cell r="AK8">
            <v>23</v>
          </cell>
          <cell r="AL8">
            <v>27</v>
          </cell>
          <cell r="AM8">
            <v>28</v>
          </cell>
          <cell r="AN8">
            <v>33</v>
          </cell>
          <cell r="AO8">
            <v>36</v>
          </cell>
          <cell r="AP8">
            <v>39</v>
          </cell>
          <cell r="AQ8">
            <v>40</v>
          </cell>
          <cell r="AR8">
            <v>40</v>
          </cell>
          <cell r="AS8">
            <v>41</v>
          </cell>
          <cell r="AT8">
            <v>44</v>
          </cell>
          <cell r="AU8">
            <v>48</v>
          </cell>
          <cell r="AV8">
            <v>51</v>
          </cell>
          <cell r="AW8">
            <v>450</v>
          </cell>
          <cell r="AY8">
            <v>2430</v>
          </cell>
          <cell r="BA8">
            <v>34020</v>
          </cell>
          <cell r="BB8">
            <v>38880</v>
          </cell>
          <cell r="BC8">
            <v>48600</v>
          </cell>
          <cell r="BD8">
            <v>55890</v>
          </cell>
          <cell r="BE8">
            <v>65610</v>
          </cell>
          <cell r="BF8">
            <v>68040</v>
          </cell>
          <cell r="BG8">
            <v>85140</v>
          </cell>
          <cell r="BH8">
            <v>92880</v>
          </cell>
          <cell r="BI8">
            <v>100620</v>
          </cell>
          <cell r="BJ8">
            <v>103200</v>
          </cell>
          <cell r="BK8">
            <v>103200</v>
          </cell>
          <cell r="BL8">
            <v>105780</v>
          </cell>
          <cell r="BM8">
            <v>113520</v>
          </cell>
          <cell r="BN8">
            <v>123840</v>
          </cell>
          <cell r="BO8">
            <v>131580</v>
          </cell>
          <cell r="BP8">
            <v>1149300</v>
          </cell>
          <cell r="BR8">
            <v>64633.14</v>
          </cell>
          <cell r="BS8">
            <v>74426.039999999994</v>
          </cell>
          <cell r="BT8">
            <v>86177.520000000019</v>
          </cell>
          <cell r="BU8">
            <v>106365.95999999999</v>
          </cell>
          <cell r="BV8">
            <v>98983.62000000001</v>
          </cell>
          <cell r="BW8">
            <v>121767.3</v>
          </cell>
          <cell r="BX8">
            <v>136554.23999999999</v>
          </cell>
          <cell r="BY8">
            <v>145966.08000000002</v>
          </cell>
          <cell r="BZ8">
            <v>141012.48000000001</v>
          </cell>
          <cell r="CA8">
            <v>143324.16</v>
          </cell>
          <cell r="CB8">
            <v>149598.72</v>
          </cell>
          <cell r="CC8">
            <v>156203.51999999999</v>
          </cell>
          <cell r="CD8">
            <v>174696.96000000002</v>
          </cell>
          <cell r="CE8">
            <v>184108.79999999999</v>
          </cell>
          <cell r="CF8">
            <v>196823.04000000004</v>
          </cell>
          <cell r="CG8">
            <v>1755404.88</v>
          </cell>
          <cell r="CI8">
            <v>8.5113599999999998</v>
          </cell>
          <cell r="CJ8">
            <v>9.8009599999999999</v>
          </cell>
          <cell r="CK8">
            <v>11.348480000000002</v>
          </cell>
          <cell r="CL8">
            <v>14.00704</v>
          </cell>
          <cell r="CM8">
            <v>13.034880000000001</v>
          </cell>
          <cell r="CN8">
            <v>16.0352</v>
          </cell>
          <cell r="CO8">
            <v>15.567058823529411</v>
          </cell>
          <cell r="CP8">
            <v>16.640000000000004</v>
          </cell>
          <cell r="CQ8">
            <v>16.075294117647058</v>
          </cell>
          <cell r="CR8">
            <v>15.685270588235294</v>
          </cell>
          <cell r="CS8">
            <v>16.37195294117647</v>
          </cell>
          <cell r="CT8">
            <v>17.094776470588233</v>
          </cell>
          <cell r="CU8">
            <v>18.322070588235295</v>
          </cell>
          <cell r="CV8">
            <v>19.309176470588234</v>
          </cell>
          <cell r="CW8">
            <v>20.64263529411765</v>
          </cell>
          <cell r="CX8">
            <v>198.78535529411766</v>
          </cell>
        </row>
        <row r="9">
          <cell r="F9" t="str">
            <v>EPC</v>
          </cell>
          <cell r="G9" t="str">
            <v>PC</v>
          </cell>
          <cell r="H9">
            <v>12</v>
          </cell>
          <cell r="I9" t="str">
            <v>B</v>
          </cell>
          <cell r="J9" t="str">
            <v>12B</v>
          </cell>
          <cell r="K9">
            <v>0.22</v>
          </cell>
          <cell r="L9">
            <v>0.78</v>
          </cell>
          <cell r="N9">
            <v>3</v>
          </cell>
          <cell r="O9">
            <v>8</v>
          </cell>
          <cell r="P9">
            <v>4</v>
          </cell>
          <cell r="Q9">
            <v>7.8857142857142843</v>
          </cell>
          <cell r="R9">
            <v>9.5399999999999991</v>
          </cell>
          <cell r="S9">
            <v>10.225714285714284</v>
          </cell>
          <cell r="T9">
            <v>14.528571428571428</v>
          </cell>
          <cell r="U9">
            <v>15</v>
          </cell>
          <cell r="V9">
            <v>19.356000000000002</v>
          </cell>
          <cell r="W9">
            <v>20.956000000000003</v>
          </cell>
          <cell r="X9">
            <v>21.638000000000002</v>
          </cell>
          <cell r="Y9">
            <v>21.142000000000003</v>
          </cell>
          <cell r="Z9">
            <v>21.080000000000002</v>
          </cell>
          <cell r="AA9">
            <v>21.638000000000002</v>
          </cell>
          <cell r="AB9">
            <v>23.932000000000002</v>
          </cell>
          <cell r="AC9">
            <v>25.854000000000003</v>
          </cell>
          <cell r="AD9">
            <v>27.155999999999999</v>
          </cell>
          <cell r="AE9">
            <v>29.512000000000004</v>
          </cell>
          <cell r="AF9">
            <v>261.79257142857153</v>
          </cell>
          <cell r="AH9">
            <v>4</v>
          </cell>
          <cell r="AI9">
            <v>6</v>
          </cell>
          <cell r="AJ9">
            <v>7</v>
          </cell>
          <cell r="AK9">
            <v>8</v>
          </cell>
          <cell r="AL9">
            <v>10</v>
          </cell>
          <cell r="AM9">
            <v>12</v>
          </cell>
          <cell r="AN9">
            <v>14</v>
          </cell>
          <cell r="AO9">
            <v>16</v>
          </cell>
          <cell r="AP9">
            <v>17</v>
          </cell>
          <cell r="AQ9">
            <v>17</v>
          </cell>
          <cell r="AR9">
            <v>17</v>
          </cell>
          <cell r="AS9">
            <v>17</v>
          </cell>
          <cell r="AT9">
            <v>19</v>
          </cell>
          <cell r="AU9">
            <v>20</v>
          </cell>
          <cell r="AV9">
            <v>22</v>
          </cell>
          <cell r="AW9">
            <v>189</v>
          </cell>
          <cell r="AY9">
            <v>2430</v>
          </cell>
          <cell r="BA9">
            <v>9720</v>
          </cell>
          <cell r="BB9">
            <v>14580</v>
          </cell>
          <cell r="BC9">
            <v>17010</v>
          </cell>
          <cell r="BD9">
            <v>19440</v>
          </cell>
          <cell r="BE9">
            <v>24300</v>
          </cell>
          <cell r="BF9">
            <v>29160</v>
          </cell>
          <cell r="BG9">
            <v>36120</v>
          </cell>
          <cell r="BH9">
            <v>41280</v>
          </cell>
          <cell r="BI9">
            <v>43860</v>
          </cell>
          <cell r="BJ9">
            <v>43860</v>
          </cell>
          <cell r="BK9">
            <v>43860</v>
          </cell>
          <cell r="BL9">
            <v>43860</v>
          </cell>
          <cell r="BM9">
            <v>49020</v>
          </cell>
          <cell r="BN9">
            <v>51600</v>
          </cell>
          <cell r="BO9">
            <v>56760</v>
          </cell>
          <cell r="BP9">
            <v>483120</v>
          </cell>
          <cell r="BR9">
            <v>19162.28571428571</v>
          </cell>
          <cell r="BS9">
            <v>23182.199999999997</v>
          </cell>
          <cell r="BT9">
            <v>24848.485714285711</v>
          </cell>
          <cell r="BU9">
            <v>35304.428571428572</v>
          </cell>
          <cell r="BV9">
            <v>36450</v>
          </cell>
          <cell r="BW9">
            <v>47035.08</v>
          </cell>
          <cell r="BX9">
            <v>54066.48000000001</v>
          </cell>
          <cell r="BY9">
            <v>55826.04</v>
          </cell>
          <cell r="BZ9">
            <v>54546.360000000008</v>
          </cell>
          <cell r="CA9">
            <v>54386.400000000001</v>
          </cell>
          <cell r="CB9">
            <v>55826.04</v>
          </cell>
          <cell r="CC9">
            <v>61744.560000000005</v>
          </cell>
          <cell r="CD9">
            <v>66703.320000000007</v>
          </cell>
          <cell r="CE9">
            <v>70062.48</v>
          </cell>
          <cell r="CF9">
            <v>76140.960000000006</v>
          </cell>
          <cell r="CG9">
            <v>668092.14857142861</v>
          </cell>
          <cell r="CI9">
            <v>1.7348571428571427</v>
          </cell>
          <cell r="CJ9">
            <v>2.0987999999999998</v>
          </cell>
          <cell r="CK9">
            <v>2.2496571428571426</v>
          </cell>
          <cell r="CL9">
            <v>3.1962857142857142</v>
          </cell>
          <cell r="CM9">
            <v>3.3</v>
          </cell>
          <cell r="CN9">
            <v>4.2583200000000003</v>
          </cell>
          <cell r="CO9">
            <v>4.2374264705882361</v>
          </cell>
          <cell r="CP9">
            <v>4.3753308823529418</v>
          </cell>
          <cell r="CQ9">
            <v>4.2750367647058827</v>
          </cell>
          <cell r="CR9">
            <v>4.0920000000000005</v>
          </cell>
          <cell r="CS9">
            <v>4.2003176470588244</v>
          </cell>
          <cell r="CT9">
            <v>4.6456235294117656</v>
          </cell>
          <cell r="CU9">
            <v>4.8096044117647061</v>
          </cell>
          <cell r="CV9">
            <v>5.0518147058823528</v>
          </cell>
          <cell r="CW9">
            <v>5.4901000000000009</v>
          </cell>
          <cell r="CX9">
            <v>51.93186012605041</v>
          </cell>
        </row>
        <row r="10">
          <cell r="F10" t="str">
            <v>EPC</v>
          </cell>
          <cell r="G10" t="str">
            <v>PC</v>
          </cell>
          <cell r="H10">
            <v>12</v>
          </cell>
          <cell r="I10" t="str">
            <v>C</v>
          </cell>
          <cell r="J10" t="str">
            <v>12C</v>
          </cell>
          <cell r="K10">
            <v>0.3</v>
          </cell>
          <cell r="L10">
            <v>0.7</v>
          </cell>
          <cell r="N10">
            <v>0</v>
          </cell>
          <cell r="O10">
            <v>5</v>
          </cell>
          <cell r="P10">
            <v>3</v>
          </cell>
          <cell r="Q10">
            <v>1.4314285714285711</v>
          </cell>
          <cell r="R10">
            <v>2.46</v>
          </cell>
          <cell r="S10">
            <v>0.95142857142857129</v>
          </cell>
          <cell r="T10">
            <v>2.7771428571428567</v>
          </cell>
          <cell r="U10">
            <v>6.24</v>
          </cell>
          <cell r="V10">
            <v>9.588000000000001</v>
          </cell>
          <cell r="W10">
            <v>10.478000000000002</v>
          </cell>
          <cell r="X10">
            <v>11.097999999999999</v>
          </cell>
          <cell r="Y10">
            <v>10.602</v>
          </cell>
          <cell r="Z10">
            <v>11.097999999999999</v>
          </cell>
          <cell r="AA10">
            <v>11.159999999999998</v>
          </cell>
          <cell r="AB10">
            <v>10.602</v>
          </cell>
          <cell r="AC10">
            <v>13.33</v>
          </cell>
          <cell r="AD10">
            <v>13.082000000000003</v>
          </cell>
          <cell r="AE10">
            <v>13.577999999999999</v>
          </cell>
          <cell r="AF10">
            <v>123.63314285714287</v>
          </cell>
          <cell r="AH10">
            <v>2</v>
          </cell>
          <cell r="AI10">
            <v>2</v>
          </cell>
          <cell r="AJ10">
            <v>1</v>
          </cell>
          <cell r="AK10">
            <v>1</v>
          </cell>
          <cell r="AL10">
            <v>2</v>
          </cell>
          <cell r="AM10">
            <v>4</v>
          </cell>
          <cell r="AN10">
            <v>6</v>
          </cell>
          <cell r="AO10">
            <v>7</v>
          </cell>
          <cell r="AP10">
            <v>8</v>
          </cell>
          <cell r="AQ10">
            <v>8</v>
          </cell>
          <cell r="AR10">
            <v>8</v>
          </cell>
          <cell r="AS10">
            <v>8</v>
          </cell>
          <cell r="AT10">
            <v>8</v>
          </cell>
          <cell r="AU10">
            <v>9</v>
          </cell>
          <cell r="AV10">
            <v>10</v>
          </cell>
          <cell r="AW10">
            <v>79</v>
          </cell>
          <cell r="AY10">
            <v>2300</v>
          </cell>
          <cell r="BA10">
            <v>4600</v>
          </cell>
          <cell r="BB10">
            <v>4600</v>
          </cell>
          <cell r="BC10">
            <v>2300</v>
          </cell>
          <cell r="BD10">
            <v>2300</v>
          </cell>
          <cell r="BE10">
            <v>4600</v>
          </cell>
          <cell r="BF10">
            <v>9200</v>
          </cell>
          <cell r="BG10">
            <v>14700</v>
          </cell>
          <cell r="BH10">
            <v>17150</v>
          </cell>
          <cell r="BI10">
            <v>19600</v>
          </cell>
          <cell r="BJ10">
            <v>19600</v>
          </cell>
          <cell r="BK10">
            <v>19600</v>
          </cell>
          <cell r="BL10">
            <v>19600</v>
          </cell>
          <cell r="BM10">
            <v>19600</v>
          </cell>
          <cell r="BN10">
            <v>22050</v>
          </cell>
          <cell r="BO10">
            <v>24500</v>
          </cell>
          <cell r="BP10">
            <v>192500</v>
          </cell>
          <cell r="BR10">
            <v>3292.2857142857133</v>
          </cell>
          <cell r="BS10">
            <v>5658</v>
          </cell>
          <cell r="BT10">
            <v>2188.2857142857138</v>
          </cell>
          <cell r="BU10">
            <v>6387.4285714285706</v>
          </cell>
          <cell r="BV10">
            <v>14352</v>
          </cell>
          <cell r="BW10">
            <v>22052.400000000001</v>
          </cell>
          <cell r="BX10">
            <v>25671.100000000002</v>
          </cell>
          <cell r="BY10">
            <v>27190.1</v>
          </cell>
          <cell r="BZ10">
            <v>25974.9</v>
          </cell>
          <cell r="CA10">
            <v>27190.1</v>
          </cell>
          <cell r="CB10">
            <v>27341.999999999996</v>
          </cell>
          <cell r="CC10">
            <v>25974.9</v>
          </cell>
          <cell r="CD10">
            <v>32658.5</v>
          </cell>
          <cell r="CE10">
            <v>32050.900000000005</v>
          </cell>
          <cell r="CF10">
            <v>33266.1</v>
          </cell>
          <cell r="CG10">
            <v>300110.42857142858</v>
          </cell>
          <cell r="CI10">
            <v>0.42942857142857133</v>
          </cell>
          <cell r="CJ10">
            <v>0.73799999999999999</v>
          </cell>
          <cell r="CK10">
            <v>0.28542857142857136</v>
          </cell>
          <cell r="CL10">
            <v>0.83314285714285696</v>
          </cell>
          <cell r="CM10">
            <v>1.8719999999999999</v>
          </cell>
          <cell r="CN10">
            <v>2.8764000000000003</v>
          </cell>
          <cell r="CO10">
            <v>2.8891544117647063</v>
          </cell>
          <cell r="CP10">
            <v>3.060110294117647</v>
          </cell>
          <cell r="CQ10">
            <v>2.9233455882352946</v>
          </cell>
          <cell r="CR10">
            <v>2.9377058823529407</v>
          </cell>
          <cell r="CS10">
            <v>2.9541176470588231</v>
          </cell>
          <cell r="CT10">
            <v>2.8064117647058824</v>
          </cell>
          <cell r="CU10">
            <v>3.3815073529411763</v>
          </cell>
          <cell r="CV10">
            <v>3.3185955882352944</v>
          </cell>
          <cell r="CW10">
            <v>3.4444191176470587</v>
          </cell>
          <cell r="CX10">
            <v>33.296910504201684</v>
          </cell>
        </row>
        <row r="11">
          <cell r="F11" t="str">
            <v>EPC</v>
          </cell>
          <cell r="G11" t="str">
            <v>PC</v>
          </cell>
          <cell r="H11">
            <v>12</v>
          </cell>
          <cell r="I11" t="str">
            <v>E</v>
          </cell>
          <cell r="J11" t="str">
            <v>12E</v>
          </cell>
          <cell r="K11">
            <v>0.25</v>
          </cell>
          <cell r="L11">
            <v>0.75</v>
          </cell>
          <cell r="N11">
            <v>31</v>
          </cell>
          <cell r="O11">
            <v>28</v>
          </cell>
          <cell r="P11">
            <v>44</v>
          </cell>
          <cell r="Q11">
            <v>27.327857142857145</v>
          </cell>
          <cell r="R11">
            <v>31.710714285714289</v>
          </cell>
          <cell r="S11">
            <v>39.910000000000004</v>
          </cell>
          <cell r="T11">
            <v>45.548428571428573</v>
          </cell>
          <cell r="U11">
            <v>35.712000000000003</v>
          </cell>
          <cell r="V11">
            <v>40.878000000000007</v>
          </cell>
          <cell r="W11">
            <v>40.392000000000003</v>
          </cell>
          <cell r="X11">
            <v>43.824000000000005</v>
          </cell>
          <cell r="Y11">
            <v>43.626000000000005</v>
          </cell>
          <cell r="Z11">
            <v>45.342000000000006</v>
          </cell>
          <cell r="AA11">
            <v>47.322000000000003</v>
          </cell>
          <cell r="AB11">
            <v>48.708000000000013</v>
          </cell>
          <cell r="AC11">
            <v>51.810000000000009</v>
          </cell>
          <cell r="AD11">
            <v>53.921999999999997</v>
          </cell>
          <cell r="AE11">
            <v>58.278000000000006</v>
          </cell>
          <cell r="AF11">
            <v>555.36242857142861</v>
          </cell>
          <cell r="AH11">
            <v>28</v>
          </cell>
          <cell r="AI11">
            <v>24</v>
          </cell>
          <cell r="AJ11">
            <v>24</v>
          </cell>
          <cell r="AK11">
            <v>28</v>
          </cell>
          <cell r="AL11">
            <v>31</v>
          </cell>
          <cell r="AM11">
            <v>29</v>
          </cell>
          <cell r="AN11">
            <v>31</v>
          </cell>
          <cell r="AO11">
            <v>31</v>
          </cell>
          <cell r="AP11">
            <v>33</v>
          </cell>
          <cell r="AQ11">
            <v>34</v>
          </cell>
          <cell r="AR11">
            <v>35</v>
          </cell>
          <cell r="AS11">
            <v>36</v>
          </cell>
          <cell r="AT11">
            <v>38</v>
          </cell>
          <cell r="AU11">
            <v>40</v>
          </cell>
          <cell r="AV11">
            <v>42</v>
          </cell>
          <cell r="AW11">
            <v>408</v>
          </cell>
          <cell r="AY11">
            <v>2680</v>
          </cell>
          <cell r="BA11">
            <v>75040</v>
          </cell>
          <cell r="BB11">
            <v>64320</v>
          </cell>
          <cell r="BC11">
            <v>64320</v>
          </cell>
          <cell r="BD11">
            <v>75040</v>
          </cell>
          <cell r="BE11">
            <v>83080</v>
          </cell>
          <cell r="BF11">
            <v>77720</v>
          </cell>
          <cell r="BG11">
            <v>87730</v>
          </cell>
          <cell r="BH11">
            <v>87730</v>
          </cell>
          <cell r="BI11">
            <v>93390</v>
          </cell>
          <cell r="BJ11">
            <v>96220</v>
          </cell>
          <cell r="BK11">
            <v>99050</v>
          </cell>
          <cell r="BL11">
            <v>101880</v>
          </cell>
          <cell r="BM11">
            <v>107540</v>
          </cell>
          <cell r="BN11">
            <v>113200</v>
          </cell>
          <cell r="BO11">
            <v>118860</v>
          </cell>
          <cell r="BP11">
            <v>1141440</v>
          </cell>
          <cell r="BR11">
            <v>73238.657142857148</v>
          </cell>
          <cell r="BS11">
            <v>84984.71428571429</v>
          </cell>
          <cell r="BT11">
            <v>106958.8</v>
          </cell>
          <cell r="BU11">
            <v>122069.78857142858</v>
          </cell>
          <cell r="BV11">
            <v>95708.160000000003</v>
          </cell>
          <cell r="BW11">
            <v>109553.04000000002</v>
          </cell>
          <cell r="BX11">
            <v>114309.36000000002</v>
          </cell>
          <cell r="BY11">
            <v>124021.92000000001</v>
          </cell>
          <cell r="BZ11">
            <v>123461.58000000002</v>
          </cell>
          <cell r="CA11">
            <v>128317.86000000002</v>
          </cell>
          <cell r="CB11">
            <v>133921.26</v>
          </cell>
          <cell r="CC11">
            <v>137843.64000000004</v>
          </cell>
          <cell r="CD11">
            <v>146622.30000000002</v>
          </cell>
          <cell r="CE11">
            <v>152599.25999999998</v>
          </cell>
          <cell r="CF11">
            <v>164926.74000000002</v>
          </cell>
          <cell r="CG11">
            <v>1553354.9085714289</v>
          </cell>
          <cell r="CI11">
            <v>6.8319642857142862</v>
          </cell>
          <cell r="CJ11">
            <v>7.9276785714285722</v>
          </cell>
          <cell r="CK11">
            <v>9.9775000000000009</v>
          </cell>
          <cell r="CL11">
            <v>11.387107142857143</v>
          </cell>
          <cell r="CM11">
            <v>8.9280000000000008</v>
          </cell>
          <cell r="CN11">
            <v>10.219500000000002</v>
          </cell>
          <cell r="CO11">
            <v>9.2812500000000018</v>
          </cell>
          <cell r="CP11">
            <v>10.069852941176473</v>
          </cell>
          <cell r="CQ11">
            <v>10.02435661764706</v>
          </cell>
          <cell r="CR11">
            <v>10.001911764705884</v>
          </cell>
          <cell r="CS11">
            <v>10.438676470588238</v>
          </cell>
          <cell r="CT11">
            <v>10.744411764705886</v>
          </cell>
          <cell r="CU11">
            <v>10.952481617647063</v>
          </cell>
          <cell r="CV11">
            <v>11.398952205882354</v>
          </cell>
          <cell r="CW11">
            <v>12.319797794117649</v>
          </cell>
          <cell r="CX11">
            <v>125.76629831932775</v>
          </cell>
        </row>
        <row r="12">
          <cell r="F12" t="str">
            <v>EPC</v>
          </cell>
          <cell r="G12" t="str">
            <v>PC</v>
          </cell>
          <cell r="H12">
            <v>17</v>
          </cell>
          <cell r="I12" t="str">
            <v>A</v>
          </cell>
          <cell r="J12" t="str">
            <v>17A</v>
          </cell>
          <cell r="K12">
            <v>0.25</v>
          </cell>
          <cell r="L12">
            <v>0.75</v>
          </cell>
          <cell r="N12">
            <v>0</v>
          </cell>
          <cell r="O12">
            <v>1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0.59400000000000008</v>
          </cell>
          <cell r="AD12">
            <v>2.4420000000000002</v>
          </cell>
          <cell r="AE12">
            <v>2.6400000000000006</v>
          </cell>
          <cell r="AF12">
            <v>5.676000000000001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1</v>
          </cell>
          <cell r="AW12">
            <v>1</v>
          </cell>
          <cell r="AY12">
            <v>2700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2850</v>
          </cell>
          <cell r="BP12">
            <v>2850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1692.9000000000003</v>
          </cell>
          <cell r="CE12">
            <v>6959.7000000000007</v>
          </cell>
          <cell r="CF12">
            <v>7524.0000000000018</v>
          </cell>
          <cell r="CG12">
            <v>16176.600000000002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0.12556985294117651</v>
          </cell>
          <cell r="CV12">
            <v>0.51623161764705894</v>
          </cell>
          <cell r="CW12">
            <v>0.55808823529411788</v>
          </cell>
          <cell r="CX12">
            <v>1.1998897058823532</v>
          </cell>
        </row>
        <row r="13">
          <cell r="F13" t="str">
            <v>EPC</v>
          </cell>
          <cell r="G13" t="str">
            <v>PC</v>
          </cell>
          <cell r="H13">
            <v>31</v>
          </cell>
          <cell r="I13" t="str">
            <v>A</v>
          </cell>
          <cell r="J13" t="str">
            <v>31A</v>
          </cell>
          <cell r="K13">
            <v>0.2</v>
          </cell>
          <cell r="L13">
            <v>0.8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0.52200000000000013</v>
          </cell>
          <cell r="Y13">
            <v>2.1460000000000004</v>
          </cell>
          <cell r="Z13">
            <v>0.75400000000000023</v>
          </cell>
          <cell r="AA13">
            <v>5.800000000000001E-2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3.4800000000000004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1</v>
          </cell>
          <cell r="AR13">
            <v>1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2</v>
          </cell>
          <cell r="AY13">
            <v>2500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2650</v>
          </cell>
          <cell r="BK13">
            <v>2650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5300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1383.3000000000004</v>
          </cell>
          <cell r="BZ13">
            <v>5686.9000000000005</v>
          </cell>
          <cell r="CA13">
            <v>1998.1000000000006</v>
          </cell>
          <cell r="CB13">
            <v>153.70000000000002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9222.0000000000018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9.595588235294121E-2</v>
          </cell>
          <cell r="CQ13">
            <v>0.39448529411764716</v>
          </cell>
          <cell r="CR13">
            <v>0.13305882352941181</v>
          </cell>
          <cell r="CS13">
            <v>1.0235294117647061E-2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0.63373529411764717</v>
          </cell>
        </row>
        <row r="14">
          <cell r="F14" t="str">
            <v>EPC</v>
          </cell>
          <cell r="G14" t="str">
            <v>PC</v>
          </cell>
          <cell r="H14">
            <v>32</v>
          </cell>
          <cell r="I14" t="str">
            <v>A</v>
          </cell>
          <cell r="J14" t="str">
            <v>32A</v>
          </cell>
          <cell r="K14">
            <v>0.3</v>
          </cell>
          <cell r="L14">
            <v>0.7</v>
          </cell>
          <cell r="N14">
            <v>27</v>
          </cell>
          <cell r="O14">
            <v>36</v>
          </cell>
          <cell r="P14">
            <v>35</v>
          </cell>
          <cell r="Q14">
            <v>43.052285714285723</v>
          </cell>
          <cell r="R14">
            <v>50.269142857142867</v>
          </cell>
          <cell r="S14">
            <v>59.189714285714288</v>
          </cell>
          <cell r="T14">
            <v>49.644285714285722</v>
          </cell>
          <cell r="U14">
            <v>30.007999999999999</v>
          </cell>
          <cell r="V14">
            <v>28.71</v>
          </cell>
          <cell r="W14">
            <v>27.648</v>
          </cell>
          <cell r="X14">
            <v>28.096</v>
          </cell>
          <cell r="Y14">
            <v>29.311999999999998</v>
          </cell>
          <cell r="Z14">
            <v>32.32</v>
          </cell>
          <cell r="AA14">
            <v>33.792000000000002</v>
          </cell>
          <cell r="AB14">
            <v>33.92</v>
          </cell>
          <cell r="AC14">
            <v>36.224000000000004</v>
          </cell>
          <cell r="AD14">
            <v>37.632000000000005</v>
          </cell>
          <cell r="AE14">
            <v>41.216000000000001</v>
          </cell>
          <cell r="AF14">
            <v>408.52228571428572</v>
          </cell>
          <cell r="AH14">
            <v>25</v>
          </cell>
          <cell r="AI14">
            <v>29</v>
          </cell>
          <cell r="AJ14">
            <v>33</v>
          </cell>
          <cell r="AK14">
            <v>38</v>
          </cell>
          <cell r="AL14">
            <v>35</v>
          </cell>
          <cell r="AM14">
            <v>26</v>
          </cell>
          <cell r="AN14">
            <v>22</v>
          </cell>
          <cell r="AO14">
            <v>20</v>
          </cell>
          <cell r="AP14">
            <v>20</v>
          </cell>
          <cell r="AQ14">
            <v>21</v>
          </cell>
          <cell r="AR14">
            <v>23</v>
          </cell>
          <cell r="AS14">
            <v>24</v>
          </cell>
          <cell r="AT14">
            <v>25</v>
          </cell>
          <cell r="AU14">
            <v>27</v>
          </cell>
          <cell r="AV14">
            <v>28</v>
          </cell>
          <cell r="AW14">
            <v>309</v>
          </cell>
          <cell r="AY14">
            <v>2600</v>
          </cell>
          <cell r="BA14">
            <v>65000</v>
          </cell>
          <cell r="BB14">
            <v>75400</v>
          </cell>
          <cell r="BC14">
            <v>85800</v>
          </cell>
          <cell r="BD14">
            <v>98800</v>
          </cell>
          <cell r="BE14">
            <v>91000</v>
          </cell>
          <cell r="BF14">
            <v>67600</v>
          </cell>
          <cell r="BG14">
            <v>60500</v>
          </cell>
          <cell r="BH14">
            <v>55000</v>
          </cell>
          <cell r="BI14">
            <v>55000</v>
          </cell>
          <cell r="BJ14">
            <v>57750</v>
          </cell>
          <cell r="BK14">
            <v>63250</v>
          </cell>
          <cell r="BL14">
            <v>66000</v>
          </cell>
          <cell r="BM14">
            <v>68750</v>
          </cell>
          <cell r="BN14">
            <v>74250</v>
          </cell>
          <cell r="BO14">
            <v>77000</v>
          </cell>
          <cell r="BP14">
            <v>834900</v>
          </cell>
          <cell r="BR14">
            <v>111935.94285714289</v>
          </cell>
          <cell r="BS14">
            <v>130699.77142857146</v>
          </cell>
          <cell r="BT14">
            <v>153893.25714285715</v>
          </cell>
          <cell r="BU14">
            <v>129075.14285714288</v>
          </cell>
          <cell r="BV14">
            <v>78020.800000000003</v>
          </cell>
          <cell r="BW14">
            <v>74646</v>
          </cell>
          <cell r="BX14">
            <v>76032</v>
          </cell>
          <cell r="BY14">
            <v>77264</v>
          </cell>
          <cell r="BZ14">
            <v>80608</v>
          </cell>
          <cell r="CA14">
            <v>88880</v>
          </cell>
          <cell r="CB14">
            <v>92928</v>
          </cell>
          <cell r="CC14">
            <v>93280</v>
          </cell>
          <cell r="CD14">
            <v>99616.000000000015</v>
          </cell>
          <cell r="CE14">
            <v>103488.00000000001</v>
          </cell>
          <cell r="CF14">
            <v>113344</v>
          </cell>
          <cell r="CG14">
            <v>1107181.942857143</v>
          </cell>
          <cell r="CI14">
            <v>12.915685714285717</v>
          </cell>
          <cell r="CJ14">
            <v>15.080742857142859</v>
          </cell>
          <cell r="CK14">
            <v>17.756914285714284</v>
          </cell>
          <cell r="CL14">
            <v>14.893285714285716</v>
          </cell>
          <cell r="CM14">
            <v>9.0023999999999997</v>
          </cell>
          <cell r="CN14">
            <v>8.6129999999999995</v>
          </cell>
          <cell r="CO14">
            <v>7.6235294117647063</v>
          </cell>
          <cell r="CP14">
            <v>7.7470588235294127</v>
          </cell>
          <cell r="CQ14">
            <v>8.0823529411764703</v>
          </cell>
          <cell r="CR14">
            <v>8.5552941176470583</v>
          </cell>
          <cell r="CS14">
            <v>8.9449411764705893</v>
          </cell>
          <cell r="CT14">
            <v>8.9788235294117644</v>
          </cell>
          <cell r="CU14">
            <v>9.1891764705882366</v>
          </cell>
          <cell r="CV14">
            <v>9.5463529411764707</v>
          </cell>
          <cell r="CW14">
            <v>10.455529411764706</v>
          </cell>
          <cell r="CX14">
            <v>111.63174453781512</v>
          </cell>
        </row>
        <row r="15">
          <cell r="F15" t="str">
            <v>EPC</v>
          </cell>
          <cell r="G15" t="str">
            <v>PC</v>
          </cell>
          <cell r="H15">
            <v>33</v>
          </cell>
          <cell r="I15" t="str">
            <v>A</v>
          </cell>
          <cell r="J15" t="str">
            <v>33A</v>
          </cell>
          <cell r="K15">
            <v>0.25</v>
          </cell>
          <cell r="L15">
            <v>0.75</v>
          </cell>
          <cell r="N15">
            <v>8</v>
          </cell>
          <cell r="O15">
            <v>7</v>
          </cell>
          <cell r="P15">
            <v>6</v>
          </cell>
          <cell r="Q15">
            <v>6.7314285714285713</v>
          </cell>
          <cell r="R15">
            <v>7.8740000000000006</v>
          </cell>
          <cell r="S15">
            <v>9.0874285714285712</v>
          </cell>
          <cell r="T15">
            <v>8.7331428571428571</v>
          </cell>
          <cell r="U15">
            <v>5.3320000000000007</v>
          </cell>
          <cell r="V15">
            <v>5.68</v>
          </cell>
          <cell r="W15">
            <v>5.76</v>
          </cell>
          <cell r="X15">
            <v>5.76</v>
          </cell>
          <cell r="Y15">
            <v>6.9120000000000008</v>
          </cell>
          <cell r="Z15">
            <v>7.6160000000000005</v>
          </cell>
          <cell r="AA15">
            <v>8.2560000000000002</v>
          </cell>
          <cell r="AB15">
            <v>8.32</v>
          </cell>
          <cell r="AC15">
            <v>8.32</v>
          </cell>
          <cell r="AD15">
            <v>8.32</v>
          </cell>
          <cell r="AE15">
            <v>8.32</v>
          </cell>
          <cell r="AF15">
            <v>87.329142857142841</v>
          </cell>
          <cell r="AH15">
            <v>5</v>
          </cell>
          <cell r="AI15">
            <v>5</v>
          </cell>
          <cell r="AJ15">
            <v>6</v>
          </cell>
          <cell r="AK15">
            <v>6</v>
          </cell>
          <cell r="AL15">
            <v>6</v>
          </cell>
          <cell r="AM15">
            <v>5</v>
          </cell>
          <cell r="AN15">
            <v>5</v>
          </cell>
          <cell r="AO15">
            <v>4</v>
          </cell>
          <cell r="AP15">
            <v>5</v>
          </cell>
          <cell r="AQ15">
            <v>5</v>
          </cell>
          <cell r="AR15">
            <v>6</v>
          </cell>
          <cell r="AS15">
            <v>6</v>
          </cell>
          <cell r="AT15">
            <v>6</v>
          </cell>
          <cell r="AU15">
            <v>7</v>
          </cell>
          <cell r="AV15">
            <v>7</v>
          </cell>
          <cell r="AW15">
            <v>68</v>
          </cell>
          <cell r="AY15">
            <v>2280</v>
          </cell>
          <cell r="BA15">
            <v>11400</v>
          </cell>
          <cell r="BB15">
            <v>11400</v>
          </cell>
          <cell r="BC15">
            <v>13680</v>
          </cell>
          <cell r="BD15">
            <v>13680</v>
          </cell>
          <cell r="BE15">
            <v>13680</v>
          </cell>
          <cell r="BF15">
            <v>11400</v>
          </cell>
          <cell r="BG15">
            <v>12150</v>
          </cell>
          <cell r="BH15">
            <v>9720</v>
          </cell>
          <cell r="BI15">
            <v>12150</v>
          </cell>
          <cell r="BJ15">
            <v>12150</v>
          </cell>
          <cell r="BK15">
            <v>14580</v>
          </cell>
          <cell r="BL15">
            <v>14580</v>
          </cell>
          <cell r="BM15">
            <v>14580</v>
          </cell>
          <cell r="BN15">
            <v>17010</v>
          </cell>
          <cell r="BO15">
            <v>17010</v>
          </cell>
          <cell r="BP15">
            <v>162690</v>
          </cell>
          <cell r="BR15">
            <v>15347.657142857142</v>
          </cell>
          <cell r="BS15">
            <v>17952.72</v>
          </cell>
          <cell r="BT15">
            <v>20719.337142857141</v>
          </cell>
          <cell r="BU15">
            <v>19911.565714285713</v>
          </cell>
          <cell r="BV15">
            <v>12156.960000000001</v>
          </cell>
          <cell r="BW15">
            <v>12950.4</v>
          </cell>
          <cell r="BX15">
            <v>13996.8</v>
          </cell>
          <cell r="BY15">
            <v>13996.8</v>
          </cell>
          <cell r="BZ15">
            <v>16796.160000000003</v>
          </cell>
          <cell r="CA15">
            <v>18506.88</v>
          </cell>
          <cell r="CB15">
            <v>20062.080000000002</v>
          </cell>
          <cell r="CC15">
            <v>20217.600000000002</v>
          </cell>
          <cell r="CD15">
            <v>20217.600000000002</v>
          </cell>
          <cell r="CE15">
            <v>20217.600000000002</v>
          </cell>
          <cell r="CF15">
            <v>20217.600000000002</v>
          </cell>
          <cell r="CG15">
            <v>209248.04571428575</v>
          </cell>
          <cell r="CI15">
            <v>1.6828571428571428</v>
          </cell>
          <cell r="CJ15">
            <v>1.9685000000000001</v>
          </cell>
          <cell r="CK15">
            <v>2.2718571428571428</v>
          </cell>
          <cell r="CL15">
            <v>2.1832857142857143</v>
          </cell>
          <cell r="CM15">
            <v>1.3330000000000002</v>
          </cell>
          <cell r="CN15">
            <v>1.42</v>
          </cell>
          <cell r="CO15">
            <v>1.3235294117647058</v>
          </cell>
          <cell r="CP15">
            <v>1.3235294117647058</v>
          </cell>
          <cell r="CQ15">
            <v>1.5882352941176474</v>
          </cell>
          <cell r="CR15">
            <v>1.6800000000000004</v>
          </cell>
          <cell r="CS15">
            <v>1.8211764705882356</v>
          </cell>
          <cell r="CT15">
            <v>1.835294117647059</v>
          </cell>
          <cell r="CU15">
            <v>1.7588235294117649</v>
          </cell>
          <cell r="CV15">
            <v>1.7588235294117649</v>
          </cell>
          <cell r="CW15">
            <v>1.7588235294117649</v>
          </cell>
          <cell r="CX15">
            <v>19.78452100840336</v>
          </cell>
        </row>
        <row r="16">
          <cell r="F16" t="str">
            <v>EPC</v>
          </cell>
          <cell r="G16" t="str">
            <v>PC</v>
          </cell>
          <cell r="H16">
            <v>34</v>
          </cell>
          <cell r="I16" t="str">
            <v>A</v>
          </cell>
          <cell r="J16" t="str">
            <v>34A</v>
          </cell>
          <cell r="K16">
            <v>0.25</v>
          </cell>
          <cell r="L16">
            <v>0.75</v>
          </cell>
          <cell r="N16">
            <v>6</v>
          </cell>
          <cell r="O16">
            <v>14</v>
          </cell>
          <cell r="P16">
            <v>16</v>
          </cell>
          <cell r="Q16">
            <v>19.446857142857144</v>
          </cell>
          <cell r="R16">
            <v>23.323428571428575</v>
          </cell>
          <cell r="S16">
            <v>28.041142857142859</v>
          </cell>
          <cell r="T16">
            <v>28.196571428571431</v>
          </cell>
          <cell r="U16">
            <v>22.975999999999999</v>
          </cell>
          <cell r="V16">
            <v>28.376000000000005</v>
          </cell>
          <cell r="W16">
            <v>29.634</v>
          </cell>
          <cell r="X16">
            <v>32.076000000000001</v>
          </cell>
          <cell r="Y16">
            <v>30.558000000000003</v>
          </cell>
          <cell r="Z16">
            <v>30.954000000000004</v>
          </cell>
          <cell r="AA16">
            <v>32.207999999999998</v>
          </cell>
          <cell r="AB16">
            <v>33.527999999999999</v>
          </cell>
          <cell r="AC16">
            <v>39.006</v>
          </cell>
          <cell r="AD16">
            <v>41.382000000000005</v>
          </cell>
          <cell r="AE16">
            <v>42.768000000000001</v>
          </cell>
          <cell r="AF16">
            <v>391.66257142857137</v>
          </cell>
          <cell r="AH16">
            <v>11</v>
          </cell>
          <cell r="AI16">
            <v>14</v>
          </cell>
          <cell r="AJ16">
            <v>17</v>
          </cell>
          <cell r="AK16">
            <v>20</v>
          </cell>
          <cell r="AL16">
            <v>20</v>
          </cell>
          <cell r="AM16">
            <v>19</v>
          </cell>
          <cell r="AN16">
            <v>21</v>
          </cell>
          <cell r="AO16">
            <v>22</v>
          </cell>
          <cell r="AP16">
            <v>24</v>
          </cell>
          <cell r="AQ16">
            <v>24</v>
          </cell>
          <cell r="AR16">
            <v>24</v>
          </cell>
          <cell r="AS16">
            <v>25</v>
          </cell>
          <cell r="AT16">
            <v>26</v>
          </cell>
          <cell r="AU16">
            <v>29</v>
          </cell>
          <cell r="AV16">
            <v>32</v>
          </cell>
          <cell r="AW16">
            <v>286</v>
          </cell>
          <cell r="AY16">
            <v>2500</v>
          </cell>
          <cell r="BA16">
            <v>27500</v>
          </cell>
          <cell r="BB16">
            <v>35000</v>
          </cell>
          <cell r="BC16">
            <v>42500</v>
          </cell>
          <cell r="BD16">
            <v>50000</v>
          </cell>
          <cell r="BE16">
            <v>50000</v>
          </cell>
          <cell r="BF16">
            <v>47500</v>
          </cell>
          <cell r="BG16">
            <v>55650</v>
          </cell>
          <cell r="BH16">
            <v>58300</v>
          </cell>
          <cell r="BI16">
            <v>63600</v>
          </cell>
          <cell r="BJ16">
            <v>63600</v>
          </cell>
          <cell r="BK16">
            <v>63600</v>
          </cell>
          <cell r="BL16">
            <v>66250</v>
          </cell>
          <cell r="BM16">
            <v>68900</v>
          </cell>
          <cell r="BN16">
            <v>76850</v>
          </cell>
          <cell r="BO16">
            <v>84800</v>
          </cell>
          <cell r="BP16">
            <v>749050</v>
          </cell>
          <cell r="BR16">
            <v>48617.142857142862</v>
          </cell>
          <cell r="BS16">
            <v>58308.571428571442</v>
          </cell>
          <cell r="BT16">
            <v>70102.857142857145</v>
          </cell>
          <cell r="BU16">
            <v>70491.42857142858</v>
          </cell>
          <cell r="BV16">
            <v>57440</v>
          </cell>
          <cell r="BW16">
            <v>70940.000000000015</v>
          </cell>
          <cell r="BX16">
            <v>78530.100000000006</v>
          </cell>
          <cell r="BY16">
            <v>85001.4</v>
          </cell>
          <cell r="BZ16">
            <v>80978.700000000012</v>
          </cell>
          <cell r="CA16">
            <v>82028.100000000006</v>
          </cell>
          <cell r="CB16">
            <v>85351.2</v>
          </cell>
          <cell r="CC16">
            <v>88849.2</v>
          </cell>
          <cell r="CD16">
            <v>103365.9</v>
          </cell>
          <cell r="CE16">
            <v>109662.30000000002</v>
          </cell>
          <cell r="CF16">
            <v>113335.2</v>
          </cell>
          <cell r="CG16">
            <v>1025973.5285714286</v>
          </cell>
          <cell r="CI16">
            <v>4.8617142857142861</v>
          </cell>
          <cell r="CJ16">
            <v>5.8308571428571438</v>
          </cell>
          <cell r="CK16">
            <v>7.0102857142857147</v>
          </cell>
          <cell r="CL16">
            <v>7.0491428571428578</v>
          </cell>
          <cell r="CM16">
            <v>5.7439999999999998</v>
          </cell>
          <cell r="CN16">
            <v>7.0940000000000012</v>
          </cell>
          <cell r="CO16">
            <v>6.8092830882352944</v>
          </cell>
          <cell r="CP16">
            <v>7.3704044117647065</v>
          </cell>
          <cell r="CQ16">
            <v>7.021599264705884</v>
          </cell>
          <cell r="CR16">
            <v>6.8280882352941195</v>
          </cell>
          <cell r="CS16">
            <v>7.1047058823529419</v>
          </cell>
          <cell r="CT16">
            <v>7.395882352941177</v>
          </cell>
          <cell r="CU16">
            <v>8.2457536764705885</v>
          </cell>
          <cell r="CV16">
            <v>8.7480330882352959</v>
          </cell>
          <cell r="CW16">
            <v>9.0410294117647076</v>
          </cell>
          <cell r="CX16">
            <v>88.45192226890758</v>
          </cell>
        </row>
        <row r="17">
          <cell r="F17" t="str">
            <v>EPC</v>
          </cell>
          <cell r="G17" t="str">
            <v>PC</v>
          </cell>
          <cell r="H17">
            <v>39</v>
          </cell>
          <cell r="I17" t="str">
            <v>A</v>
          </cell>
          <cell r="J17" t="str">
            <v>39A</v>
          </cell>
          <cell r="K17">
            <v>0.23</v>
          </cell>
          <cell r="L17">
            <v>0.77</v>
          </cell>
          <cell r="N17">
            <v>13</v>
          </cell>
          <cell r="O17">
            <v>11</v>
          </cell>
          <cell r="P17">
            <v>24</v>
          </cell>
          <cell r="Q17">
            <v>22.659999999999997</v>
          </cell>
          <cell r="R17">
            <v>27.049999999999997</v>
          </cell>
          <cell r="S17">
            <v>32.900000000000006</v>
          </cell>
          <cell r="T17">
            <v>32.85857142857143</v>
          </cell>
          <cell r="U17">
            <v>35.97</v>
          </cell>
          <cell r="V17">
            <v>47.694000000000003</v>
          </cell>
          <cell r="W17">
            <v>52.632000000000005</v>
          </cell>
          <cell r="X17">
            <v>56.71200000000001</v>
          </cell>
          <cell r="Y17">
            <v>53.448000000000008</v>
          </cell>
          <cell r="Z17">
            <v>53.040000000000006</v>
          </cell>
          <cell r="AA17">
            <v>56.100000000000009</v>
          </cell>
          <cell r="AB17">
            <v>58.887999999999998</v>
          </cell>
          <cell r="AC17">
            <v>66.504000000000005</v>
          </cell>
          <cell r="AD17">
            <v>70.38000000000001</v>
          </cell>
          <cell r="AE17">
            <v>75.004000000000005</v>
          </cell>
          <cell r="AF17">
            <v>659.23057142857147</v>
          </cell>
          <cell r="AH17">
            <v>15</v>
          </cell>
          <cell r="AI17">
            <v>17</v>
          </cell>
          <cell r="AJ17">
            <v>20</v>
          </cell>
          <cell r="AK17">
            <v>23</v>
          </cell>
          <cell r="AL17">
            <v>25</v>
          </cell>
          <cell r="AM17">
            <v>28</v>
          </cell>
          <cell r="AN17">
            <v>35</v>
          </cell>
          <cell r="AO17">
            <v>40</v>
          </cell>
          <cell r="AP17">
            <v>43</v>
          </cell>
          <cell r="AQ17">
            <v>43</v>
          </cell>
          <cell r="AR17">
            <v>43</v>
          </cell>
          <cell r="AS17">
            <v>44</v>
          </cell>
          <cell r="AT17">
            <v>47</v>
          </cell>
          <cell r="AU17">
            <v>52</v>
          </cell>
          <cell r="AV17">
            <v>55</v>
          </cell>
          <cell r="AW17">
            <v>478</v>
          </cell>
          <cell r="AY17">
            <v>2550</v>
          </cell>
          <cell r="BA17">
            <v>38250</v>
          </cell>
          <cell r="BB17">
            <v>43350</v>
          </cell>
          <cell r="BC17">
            <v>51000</v>
          </cell>
          <cell r="BD17">
            <v>58650</v>
          </cell>
          <cell r="BE17">
            <v>63750</v>
          </cell>
          <cell r="BF17">
            <v>71400</v>
          </cell>
          <cell r="BG17">
            <v>94500</v>
          </cell>
          <cell r="BH17">
            <v>108000</v>
          </cell>
          <cell r="BI17">
            <v>116100</v>
          </cell>
          <cell r="BJ17">
            <v>116100</v>
          </cell>
          <cell r="BK17">
            <v>116100</v>
          </cell>
          <cell r="BL17">
            <v>118800</v>
          </cell>
          <cell r="BM17">
            <v>126900</v>
          </cell>
          <cell r="BN17">
            <v>140400</v>
          </cell>
          <cell r="BO17">
            <v>148500</v>
          </cell>
          <cell r="BP17">
            <v>1279200</v>
          </cell>
          <cell r="BR17">
            <v>57782.999999999993</v>
          </cell>
          <cell r="BS17">
            <v>68977.5</v>
          </cell>
          <cell r="BT17">
            <v>83895.000000000015</v>
          </cell>
          <cell r="BU17">
            <v>83789.357142857145</v>
          </cell>
          <cell r="BV17">
            <v>91723.5</v>
          </cell>
          <cell r="BW17">
            <v>121619.70000000001</v>
          </cell>
          <cell r="BX17">
            <v>142106.40000000002</v>
          </cell>
          <cell r="BY17">
            <v>153122.40000000002</v>
          </cell>
          <cell r="BZ17">
            <v>144309.6</v>
          </cell>
          <cell r="CA17">
            <v>143208.00000000003</v>
          </cell>
          <cell r="CB17">
            <v>151470.00000000003</v>
          </cell>
          <cell r="CC17">
            <v>158997.6</v>
          </cell>
          <cell r="CD17">
            <v>179560.80000000002</v>
          </cell>
          <cell r="CE17">
            <v>190026.00000000003</v>
          </cell>
          <cell r="CF17">
            <v>202510.80000000002</v>
          </cell>
          <cell r="CG17">
            <v>1762444.1571428573</v>
          </cell>
          <cell r="CI17">
            <v>5.2117999999999993</v>
          </cell>
          <cell r="CJ17">
            <v>6.2214999999999998</v>
          </cell>
          <cell r="CK17">
            <v>7.5670000000000019</v>
          </cell>
          <cell r="CL17">
            <v>7.5574714285714295</v>
          </cell>
          <cell r="CM17">
            <v>8.2730999999999995</v>
          </cell>
          <cell r="CN17">
            <v>10.969620000000001</v>
          </cell>
          <cell r="CO17">
            <v>11.126250000000002</v>
          </cell>
          <cell r="CP17">
            <v>11.988750000000003</v>
          </cell>
          <cell r="CQ17">
            <v>11.298750000000004</v>
          </cell>
          <cell r="CR17">
            <v>10.764000000000003</v>
          </cell>
          <cell r="CS17">
            <v>11.385000000000003</v>
          </cell>
          <cell r="CT17">
            <v>11.950800000000001</v>
          </cell>
          <cell r="CU17">
            <v>12.934050000000003</v>
          </cell>
          <cell r="CV17">
            <v>13.687875000000004</v>
          </cell>
          <cell r="CW17">
            <v>14.587175000000004</v>
          </cell>
          <cell r="CX17">
            <v>136.52284142857147</v>
          </cell>
        </row>
        <row r="18">
          <cell r="F18" t="str">
            <v>EPC</v>
          </cell>
          <cell r="G18" t="str">
            <v>PC</v>
          </cell>
          <cell r="H18">
            <v>39</v>
          </cell>
          <cell r="I18" t="str">
            <v>B</v>
          </cell>
          <cell r="J18" t="str">
            <v>39B</v>
          </cell>
          <cell r="K18">
            <v>0.3</v>
          </cell>
          <cell r="L18">
            <v>0.7</v>
          </cell>
          <cell r="N18">
            <v>9</v>
          </cell>
          <cell r="O18">
            <v>11</v>
          </cell>
          <cell r="P18">
            <v>12</v>
          </cell>
          <cell r="Q18">
            <v>10.008571428571431</v>
          </cell>
          <cell r="R18">
            <v>12.116571428571429</v>
          </cell>
          <cell r="S18">
            <v>14.862285714285715</v>
          </cell>
          <cell r="T18">
            <v>17.696571428571431</v>
          </cell>
          <cell r="U18">
            <v>15.190000000000001</v>
          </cell>
          <cell r="V18">
            <v>19.344000000000001</v>
          </cell>
          <cell r="W18">
            <v>19.264000000000003</v>
          </cell>
          <cell r="X18">
            <v>19.776000000000003</v>
          </cell>
          <cell r="Y18">
            <v>19.264000000000003</v>
          </cell>
          <cell r="Z18">
            <v>20.352000000000004</v>
          </cell>
          <cell r="AA18">
            <v>22.207999999999998</v>
          </cell>
          <cell r="AB18">
            <v>22.4</v>
          </cell>
          <cell r="AC18">
            <v>25.28</v>
          </cell>
          <cell r="AD18">
            <v>26.752000000000002</v>
          </cell>
          <cell r="AE18">
            <v>28.032</v>
          </cell>
          <cell r="AF18">
            <v>255.55857142857147</v>
          </cell>
          <cell r="AH18">
            <v>8</v>
          </cell>
          <cell r="AI18">
            <v>8</v>
          </cell>
          <cell r="AJ18">
            <v>8</v>
          </cell>
          <cell r="AK18">
            <v>10</v>
          </cell>
          <cell r="AL18">
            <v>11</v>
          </cell>
          <cell r="AM18">
            <v>11</v>
          </cell>
          <cell r="AN18">
            <v>13</v>
          </cell>
          <cell r="AO18">
            <v>14</v>
          </cell>
          <cell r="AP18">
            <v>14</v>
          </cell>
          <cell r="AQ18">
            <v>14</v>
          </cell>
          <cell r="AR18">
            <v>15</v>
          </cell>
          <cell r="AS18">
            <v>16</v>
          </cell>
          <cell r="AT18">
            <v>17</v>
          </cell>
          <cell r="AU18">
            <v>18</v>
          </cell>
          <cell r="AV18">
            <v>19</v>
          </cell>
          <cell r="AW18">
            <v>172</v>
          </cell>
          <cell r="AY18">
            <v>2600</v>
          </cell>
          <cell r="BA18">
            <v>20800</v>
          </cell>
          <cell r="BB18">
            <v>20800</v>
          </cell>
          <cell r="BC18">
            <v>20800</v>
          </cell>
          <cell r="BD18">
            <v>26000</v>
          </cell>
          <cell r="BE18">
            <v>28600</v>
          </cell>
          <cell r="BF18">
            <v>28600</v>
          </cell>
          <cell r="BG18">
            <v>35750</v>
          </cell>
          <cell r="BH18">
            <v>38500</v>
          </cell>
          <cell r="BI18">
            <v>38500</v>
          </cell>
          <cell r="BJ18">
            <v>38500</v>
          </cell>
          <cell r="BK18">
            <v>41250</v>
          </cell>
          <cell r="BL18">
            <v>44000</v>
          </cell>
          <cell r="BM18">
            <v>46750</v>
          </cell>
          <cell r="BN18">
            <v>49500</v>
          </cell>
          <cell r="BO18">
            <v>52250</v>
          </cell>
          <cell r="BP18">
            <v>468200</v>
          </cell>
          <cell r="BR18">
            <v>26022.285714285721</v>
          </cell>
          <cell r="BS18">
            <v>31503.085714285717</v>
          </cell>
          <cell r="BT18">
            <v>38641.942857142858</v>
          </cell>
          <cell r="BU18">
            <v>46011.08571428572</v>
          </cell>
          <cell r="BV18">
            <v>39494</v>
          </cell>
          <cell r="BW18">
            <v>50294.400000000001</v>
          </cell>
          <cell r="BX18">
            <v>52976.000000000007</v>
          </cell>
          <cell r="BY18">
            <v>54384.000000000007</v>
          </cell>
          <cell r="BZ18">
            <v>52976.000000000007</v>
          </cell>
          <cell r="CA18">
            <v>55968.000000000007</v>
          </cell>
          <cell r="CB18">
            <v>61071.999999999993</v>
          </cell>
          <cell r="CC18">
            <v>61599.999999999993</v>
          </cell>
          <cell r="CD18">
            <v>69520</v>
          </cell>
          <cell r="CE18">
            <v>73568</v>
          </cell>
          <cell r="CF18">
            <v>77088</v>
          </cell>
          <cell r="CG18">
            <v>694951.48571428575</v>
          </cell>
          <cell r="CI18">
            <v>3.0025714285714291</v>
          </cell>
          <cell r="CJ18">
            <v>3.6349714285714287</v>
          </cell>
          <cell r="CK18">
            <v>4.4586857142857141</v>
          </cell>
          <cell r="CL18">
            <v>5.3089714285714296</v>
          </cell>
          <cell r="CM18">
            <v>4.5570000000000004</v>
          </cell>
          <cell r="CN18">
            <v>5.8032000000000004</v>
          </cell>
          <cell r="CO18">
            <v>5.3117647058823545</v>
          </cell>
          <cell r="CP18">
            <v>5.4529411764705893</v>
          </cell>
          <cell r="CQ18">
            <v>5.3117647058823545</v>
          </cell>
          <cell r="CR18">
            <v>5.3872941176470599</v>
          </cell>
          <cell r="CS18">
            <v>5.8785882352941172</v>
          </cell>
          <cell r="CT18">
            <v>5.9294117647058817</v>
          </cell>
          <cell r="CU18">
            <v>6.4129411764705884</v>
          </cell>
          <cell r="CV18">
            <v>6.7863529411764709</v>
          </cell>
          <cell r="CW18">
            <v>7.1110588235294117</v>
          </cell>
          <cell r="CX18">
            <v>69.251289075630268</v>
          </cell>
        </row>
        <row r="19">
          <cell r="F19" t="str">
            <v>EPC</v>
          </cell>
          <cell r="G19" t="str">
            <v>PC</v>
          </cell>
          <cell r="H19">
            <v>39</v>
          </cell>
          <cell r="I19" t="str">
            <v>C</v>
          </cell>
          <cell r="J19" t="str">
            <v>39C</v>
          </cell>
          <cell r="K19">
            <v>0.33</v>
          </cell>
          <cell r="L19">
            <v>0.66999999999999993</v>
          </cell>
          <cell r="N19">
            <v>2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2.2320000000000002</v>
          </cell>
          <cell r="V19">
            <v>2.5520000000000005</v>
          </cell>
          <cell r="W19">
            <v>2.5600000000000005</v>
          </cell>
          <cell r="X19">
            <v>2.5600000000000005</v>
          </cell>
          <cell r="Y19">
            <v>2.5600000000000005</v>
          </cell>
          <cell r="Z19">
            <v>2.5600000000000005</v>
          </cell>
          <cell r="AA19">
            <v>2.5600000000000005</v>
          </cell>
          <cell r="AB19">
            <v>2.5600000000000005</v>
          </cell>
          <cell r="AC19">
            <v>2.5600000000000005</v>
          </cell>
          <cell r="AD19">
            <v>2.5600000000000005</v>
          </cell>
          <cell r="AE19">
            <v>2.5600000000000005</v>
          </cell>
          <cell r="AF19">
            <v>27.824000000000012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1</v>
          </cell>
          <cell r="AN19">
            <v>2</v>
          </cell>
          <cell r="AO19">
            <v>2</v>
          </cell>
          <cell r="AP19">
            <v>2</v>
          </cell>
          <cell r="AQ19">
            <v>2</v>
          </cell>
          <cell r="AR19">
            <v>2</v>
          </cell>
          <cell r="AS19">
            <v>2</v>
          </cell>
          <cell r="AT19">
            <v>2</v>
          </cell>
          <cell r="AU19">
            <v>2</v>
          </cell>
          <cell r="AV19">
            <v>2</v>
          </cell>
          <cell r="AW19">
            <v>19</v>
          </cell>
          <cell r="AY19">
            <v>2600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2600</v>
          </cell>
          <cell r="BG19">
            <v>5500</v>
          </cell>
          <cell r="BH19">
            <v>5500</v>
          </cell>
          <cell r="BI19">
            <v>5500</v>
          </cell>
          <cell r="BJ19">
            <v>5500</v>
          </cell>
          <cell r="BK19">
            <v>5500</v>
          </cell>
          <cell r="BL19">
            <v>5500</v>
          </cell>
          <cell r="BM19">
            <v>5500</v>
          </cell>
          <cell r="BN19">
            <v>5500</v>
          </cell>
          <cell r="BO19">
            <v>5500</v>
          </cell>
          <cell r="BP19">
            <v>52100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5803.2000000000007</v>
          </cell>
          <cell r="BW19">
            <v>6635.2000000000016</v>
          </cell>
          <cell r="BX19">
            <v>7040.0000000000018</v>
          </cell>
          <cell r="BY19">
            <v>7040.0000000000018</v>
          </cell>
          <cell r="BZ19">
            <v>7040.0000000000018</v>
          </cell>
          <cell r="CA19">
            <v>7040.0000000000018</v>
          </cell>
          <cell r="CB19">
            <v>7040.0000000000018</v>
          </cell>
          <cell r="CC19">
            <v>7040.0000000000018</v>
          </cell>
          <cell r="CD19">
            <v>7040.0000000000018</v>
          </cell>
          <cell r="CE19">
            <v>7040.0000000000018</v>
          </cell>
          <cell r="CF19">
            <v>7040.0000000000018</v>
          </cell>
          <cell r="CG19">
            <v>75798.400000000009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0.7365600000000001</v>
          </cell>
          <cell r="CN19">
            <v>0.84216000000000024</v>
          </cell>
          <cell r="CO19">
            <v>0.77647058823529436</v>
          </cell>
          <cell r="CP19">
            <v>0.77647058823529436</v>
          </cell>
          <cell r="CQ19">
            <v>0.77647058823529436</v>
          </cell>
          <cell r="CR19">
            <v>0.74541176470588255</v>
          </cell>
          <cell r="CS19">
            <v>0.74541176470588255</v>
          </cell>
          <cell r="CT19">
            <v>0.74541176470588255</v>
          </cell>
          <cell r="CU19">
            <v>0.71435294117647075</v>
          </cell>
          <cell r="CV19">
            <v>0.71435294117647075</v>
          </cell>
          <cell r="CW19">
            <v>0.71435294117647075</v>
          </cell>
          <cell r="CX19">
            <v>8.2874258823529434</v>
          </cell>
        </row>
        <row r="20">
          <cell r="F20" t="str">
            <v>EPC</v>
          </cell>
          <cell r="G20" t="str">
            <v>PC</v>
          </cell>
          <cell r="H20">
            <v>50</v>
          </cell>
          <cell r="I20" t="str">
            <v>A</v>
          </cell>
          <cell r="J20" t="str">
            <v>50A</v>
          </cell>
          <cell r="K20">
            <v>0.2</v>
          </cell>
          <cell r="L20">
            <v>0.8</v>
          </cell>
          <cell r="N20">
            <v>3</v>
          </cell>
          <cell r="O20">
            <v>10</v>
          </cell>
          <cell r="P20">
            <v>14</v>
          </cell>
          <cell r="Q20">
            <v>13.896857142857142</v>
          </cell>
          <cell r="R20">
            <v>15.190000000000001</v>
          </cell>
          <cell r="S20">
            <v>19.786857142857141</v>
          </cell>
          <cell r="T20">
            <v>19.326285714285717</v>
          </cell>
          <cell r="U20">
            <v>15.872</v>
          </cell>
          <cell r="V20">
            <v>19.406000000000002</v>
          </cell>
          <cell r="W20">
            <v>19.264000000000003</v>
          </cell>
          <cell r="X20">
            <v>19.776000000000003</v>
          </cell>
          <cell r="Y20">
            <v>19.264000000000003</v>
          </cell>
          <cell r="Z20">
            <v>20.352000000000004</v>
          </cell>
          <cell r="AA20">
            <v>22.207999999999998</v>
          </cell>
          <cell r="AB20">
            <v>22.4</v>
          </cell>
          <cell r="AC20">
            <v>25.28</v>
          </cell>
          <cell r="AD20">
            <v>26.175999999999998</v>
          </cell>
          <cell r="AE20">
            <v>27.392000000000003</v>
          </cell>
          <cell r="AF20">
            <v>256.71628571428573</v>
          </cell>
          <cell r="AH20">
            <v>10</v>
          </cell>
          <cell r="AI20">
            <v>11</v>
          </cell>
          <cell r="AJ20">
            <v>12</v>
          </cell>
          <cell r="AK20">
            <v>14</v>
          </cell>
          <cell r="AL20">
            <v>15</v>
          </cell>
          <cell r="AM20">
            <v>14</v>
          </cell>
          <cell r="AN20">
            <v>15</v>
          </cell>
          <cell r="AO20">
            <v>16</v>
          </cell>
          <cell r="AP20">
            <v>16</v>
          </cell>
          <cell r="AQ20">
            <v>16</v>
          </cell>
          <cell r="AR20">
            <v>17</v>
          </cell>
          <cell r="AS20">
            <v>18</v>
          </cell>
          <cell r="AT20">
            <v>19</v>
          </cell>
          <cell r="AU20">
            <v>20</v>
          </cell>
          <cell r="AV20">
            <v>21</v>
          </cell>
          <cell r="AW20">
            <v>201</v>
          </cell>
          <cell r="AY20">
            <v>2450</v>
          </cell>
          <cell r="BA20">
            <v>24500</v>
          </cell>
          <cell r="BB20">
            <v>26950</v>
          </cell>
          <cell r="BC20">
            <v>29400</v>
          </cell>
          <cell r="BD20">
            <v>34300</v>
          </cell>
          <cell r="BE20">
            <v>36750</v>
          </cell>
          <cell r="BF20">
            <v>34300</v>
          </cell>
          <cell r="BG20">
            <v>39000</v>
          </cell>
          <cell r="BH20">
            <v>41600</v>
          </cell>
          <cell r="BI20">
            <v>41600</v>
          </cell>
          <cell r="BJ20">
            <v>41600</v>
          </cell>
          <cell r="BK20">
            <v>44200</v>
          </cell>
          <cell r="BL20">
            <v>46800</v>
          </cell>
          <cell r="BM20">
            <v>49400</v>
          </cell>
          <cell r="BN20">
            <v>52000</v>
          </cell>
          <cell r="BO20">
            <v>54600</v>
          </cell>
          <cell r="BP20">
            <v>516150</v>
          </cell>
          <cell r="BR20">
            <v>34047.299999999996</v>
          </cell>
          <cell r="BS20">
            <v>37215.5</v>
          </cell>
          <cell r="BT20">
            <v>48477.799999999996</v>
          </cell>
          <cell r="BU20">
            <v>47349.400000000009</v>
          </cell>
          <cell r="BV20">
            <v>38886.400000000001</v>
          </cell>
          <cell r="BW20">
            <v>47544.700000000004</v>
          </cell>
          <cell r="BX20">
            <v>50086.400000000009</v>
          </cell>
          <cell r="BY20">
            <v>51417.600000000006</v>
          </cell>
          <cell r="BZ20">
            <v>50086.400000000009</v>
          </cell>
          <cell r="CA20">
            <v>52915.200000000012</v>
          </cell>
          <cell r="CB20">
            <v>57740.799999999996</v>
          </cell>
          <cell r="CC20">
            <v>58239.999999999993</v>
          </cell>
          <cell r="CD20">
            <v>65728</v>
          </cell>
          <cell r="CE20">
            <v>68057.599999999991</v>
          </cell>
          <cell r="CF20">
            <v>71219.200000000012</v>
          </cell>
          <cell r="CG20">
            <v>659271.69999999995</v>
          </cell>
          <cell r="CI20">
            <v>2.7793714285714284</v>
          </cell>
          <cell r="CJ20">
            <v>3.0380000000000003</v>
          </cell>
          <cell r="CK20">
            <v>3.9573714285714283</v>
          </cell>
          <cell r="CL20">
            <v>3.8652571428571436</v>
          </cell>
          <cell r="CM20">
            <v>3.1744000000000003</v>
          </cell>
          <cell r="CN20">
            <v>3.8812000000000006</v>
          </cell>
          <cell r="CO20">
            <v>3.541176470588236</v>
          </cell>
          <cell r="CP20">
            <v>3.6352941176470597</v>
          </cell>
          <cell r="CQ20">
            <v>3.541176470588236</v>
          </cell>
          <cell r="CR20">
            <v>3.5915294117647067</v>
          </cell>
          <cell r="CS20">
            <v>3.9190588235294119</v>
          </cell>
          <cell r="CT20">
            <v>3.9529411764705884</v>
          </cell>
          <cell r="CU20">
            <v>4.2752941176470589</v>
          </cell>
          <cell r="CV20">
            <v>4.4268235294117648</v>
          </cell>
          <cell r="CW20">
            <v>4.6324705882352948</v>
          </cell>
          <cell r="CX20">
            <v>46.436621848739499</v>
          </cell>
        </row>
        <row r="21">
          <cell r="F21" t="str">
            <v>EPC</v>
          </cell>
          <cell r="G21" t="str">
            <v>PC</v>
          </cell>
          <cell r="H21">
            <v>50</v>
          </cell>
          <cell r="I21" t="str">
            <v>B</v>
          </cell>
          <cell r="J21" t="str">
            <v>50B</v>
          </cell>
          <cell r="K21">
            <v>0.25</v>
          </cell>
          <cell r="L21">
            <v>0.75</v>
          </cell>
          <cell r="N21">
            <v>17</v>
          </cell>
          <cell r="O21">
            <v>14</v>
          </cell>
          <cell r="P21">
            <v>16</v>
          </cell>
          <cell r="Q21">
            <v>17.971142857142858</v>
          </cell>
          <cell r="R21">
            <v>20.398</v>
          </cell>
          <cell r="S21">
            <v>24.543142857142861</v>
          </cell>
          <cell r="T21">
            <v>33.187714285714286</v>
          </cell>
          <cell r="U21">
            <v>34.658000000000001</v>
          </cell>
          <cell r="V21">
            <v>44.368000000000002</v>
          </cell>
          <cell r="W21">
            <v>47.744</v>
          </cell>
          <cell r="X21">
            <v>50.304000000000002</v>
          </cell>
          <cell r="Y21">
            <v>48.832000000000001</v>
          </cell>
          <cell r="Z21">
            <v>49.792000000000002</v>
          </cell>
          <cell r="AA21">
            <v>52.8</v>
          </cell>
          <cell r="AB21">
            <v>54.847999999999999</v>
          </cell>
          <cell r="AC21">
            <v>62.528000000000006</v>
          </cell>
          <cell r="AD21">
            <v>66.240000000000009</v>
          </cell>
          <cell r="AE21">
            <v>69.440000000000012</v>
          </cell>
          <cell r="AF21">
            <v>614.74171428571435</v>
          </cell>
          <cell r="AH21">
            <v>12</v>
          </cell>
          <cell r="AI21">
            <v>13</v>
          </cell>
          <cell r="AJ21">
            <v>15</v>
          </cell>
          <cell r="AK21">
            <v>18</v>
          </cell>
          <cell r="AL21">
            <v>22</v>
          </cell>
          <cell r="AM21">
            <v>26</v>
          </cell>
          <cell r="AN21">
            <v>32</v>
          </cell>
          <cell r="AO21">
            <v>35</v>
          </cell>
          <cell r="AP21">
            <v>38</v>
          </cell>
          <cell r="AQ21">
            <v>38</v>
          </cell>
          <cell r="AR21">
            <v>39</v>
          </cell>
          <cell r="AS21">
            <v>40</v>
          </cell>
          <cell r="AT21">
            <v>43</v>
          </cell>
          <cell r="AU21">
            <v>47</v>
          </cell>
          <cell r="AV21">
            <v>51</v>
          </cell>
          <cell r="AW21">
            <v>429</v>
          </cell>
          <cell r="AY21">
            <v>2620</v>
          </cell>
          <cell r="BA21">
            <v>31440</v>
          </cell>
          <cell r="BB21">
            <v>34060</v>
          </cell>
          <cell r="BC21">
            <v>39300</v>
          </cell>
          <cell r="BD21">
            <v>47160</v>
          </cell>
          <cell r="BE21">
            <v>57640</v>
          </cell>
          <cell r="BF21">
            <v>68120</v>
          </cell>
          <cell r="BG21">
            <v>88640</v>
          </cell>
          <cell r="BH21">
            <v>96950</v>
          </cell>
          <cell r="BI21">
            <v>105260</v>
          </cell>
          <cell r="BJ21">
            <v>105260</v>
          </cell>
          <cell r="BK21">
            <v>108030</v>
          </cell>
          <cell r="BL21">
            <v>110800</v>
          </cell>
          <cell r="BM21">
            <v>119110</v>
          </cell>
          <cell r="BN21">
            <v>130190</v>
          </cell>
          <cell r="BO21">
            <v>141270</v>
          </cell>
          <cell r="BP21">
            <v>1178430</v>
          </cell>
          <cell r="BR21">
            <v>47084.39428571429</v>
          </cell>
          <cell r="BS21">
            <v>53442.76</v>
          </cell>
          <cell r="BT21">
            <v>64303.034285714297</v>
          </cell>
          <cell r="BU21">
            <v>86951.811428571425</v>
          </cell>
          <cell r="BV21">
            <v>90803.96</v>
          </cell>
          <cell r="BW21">
            <v>116244.16</v>
          </cell>
          <cell r="BX21">
            <v>132250.88</v>
          </cell>
          <cell r="BY21">
            <v>139342.08000000002</v>
          </cell>
          <cell r="BZ21">
            <v>135264.64000000001</v>
          </cell>
          <cell r="CA21">
            <v>137923.84</v>
          </cell>
          <cell r="CB21">
            <v>146256</v>
          </cell>
          <cell r="CC21">
            <v>151928.95999999999</v>
          </cell>
          <cell r="CD21">
            <v>173202.56000000003</v>
          </cell>
          <cell r="CE21">
            <v>183484.80000000002</v>
          </cell>
          <cell r="CF21">
            <v>192348.80000000005</v>
          </cell>
          <cell r="CG21">
            <v>1686002.4914285715</v>
          </cell>
          <cell r="CI21">
            <v>4.4927857142857146</v>
          </cell>
          <cell r="CJ21">
            <v>5.0994999999999999</v>
          </cell>
          <cell r="CK21">
            <v>6.1357857142857153</v>
          </cell>
          <cell r="CL21">
            <v>8.2969285714285714</v>
          </cell>
          <cell r="CM21">
            <v>8.6645000000000003</v>
          </cell>
          <cell r="CN21">
            <v>11.092000000000001</v>
          </cell>
          <cell r="CO21">
            <v>10.970588235294118</v>
          </cell>
          <cell r="CP21">
            <v>11.558823529411766</v>
          </cell>
          <cell r="CQ21">
            <v>11.220588235294118</v>
          </cell>
          <cell r="CR21">
            <v>10.983529411764707</v>
          </cell>
          <cell r="CS21">
            <v>11.647058823529413</v>
          </cell>
          <cell r="CT21">
            <v>12.098823529411765</v>
          </cell>
          <cell r="CU21">
            <v>13.218235294117649</v>
          </cell>
          <cell r="CV21">
            <v>14.002941176470593</v>
          </cell>
          <cell r="CW21">
            <v>14.679411764705886</v>
          </cell>
          <cell r="CX21">
            <v>138.43342857142858</v>
          </cell>
        </row>
        <row r="22">
          <cell r="F22" t="str">
            <v>EPC</v>
          </cell>
          <cell r="G22" t="str">
            <v>PC</v>
          </cell>
          <cell r="H22">
            <v>0</v>
          </cell>
          <cell r="I22" t="str">
            <v>B</v>
          </cell>
          <cell r="J22" t="str">
            <v>0B</v>
          </cell>
          <cell r="K22">
            <v>0.25</v>
          </cell>
          <cell r="L22">
            <v>0.75</v>
          </cell>
          <cell r="N22">
            <v>0</v>
          </cell>
          <cell r="O22">
            <v>0</v>
          </cell>
          <cell r="P22">
            <v>6</v>
          </cell>
          <cell r="Q22">
            <v>1.665142857142857</v>
          </cell>
          <cell r="R22">
            <v>1.5854285714285712</v>
          </cell>
          <cell r="S22">
            <v>0.15942857142857142</v>
          </cell>
          <cell r="T22">
            <v>2.2320000000000002</v>
          </cell>
          <cell r="U22">
            <v>4.1539999999999999</v>
          </cell>
          <cell r="V22">
            <v>5.6180000000000003</v>
          </cell>
          <cell r="W22">
            <v>5.76</v>
          </cell>
          <cell r="X22">
            <v>5.76</v>
          </cell>
          <cell r="Y22">
            <v>5.76</v>
          </cell>
          <cell r="Z22">
            <v>5.76</v>
          </cell>
          <cell r="AA22">
            <v>5.76</v>
          </cell>
          <cell r="AB22">
            <v>5.76</v>
          </cell>
          <cell r="AC22">
            <v>8.0640000000000001</v>
          </cell>
          <cell r="AD22">
            <v>8.32</v>
          </cell>
          <cell r="AE22">
            <v>8.32</v>
          </cell>
          <cell r="AF22">
            <v>71.268000000000001</v>
          </cell>
          <cell r="AH22">
            <v>3</v>
          </cell>
          <cell r="AI22">
            <v>2</v>
          </cell>
          <cell r="AJ22">
            <v>1</v>
          </cell>
          <cell r="AK22">
            <v>1</v>
          </cell>
          <cell r="AL22">
            <v>1</v>
          </cell>
          <cell r="AM22">
            <v>3</v>
          </cell>
          <cell r="AN22">
            <v>4</v>
          </cell>
          <cell r="AO22">
            <v>4</v>
          </cell>
          <cell r="AP22">
            <v>4</v>
          </cell>
          <cell r="AQ22">
            <v>4</v>
          </cell>
          <cell r="AR22">
            <v>4</v>
          </cell>
          <cell r="AS22">
            <v>4</v>
          </cell>
          <cell r="AT22">
            <v>5</v>
          </cell>
          <cell r="AU22">
            <v>6</v>
          </cell>
          <cell r="AV22">
            <v>6</v>
          </cell>
          <cell r="AW22">
            <v>46</v>
          </cell>
          <cell r="AY22">
            <v>2600</v>
          </cell>
          <cell r="BA22">
            <v>7800</v>
          </cell>
          <cell r="BB22">
            <v>5200</v>
          </cell>
          <cell r="BC22">
            <v>2600</v>
          </cell>
          <cell r="BD22">
            <v>2600</v>
          </cell>
          <cell r="BE22">
            <v>2600</v>
          </cell>
          <cell r="BF22">
            <v>7800</v>
          </cell>
          <cell r="BG22">
            <v>11000</v>
          </cell>
          <cell r="BH22">
            <v>11000</v>
          </cell>
          <cell r="BI22">
            <v>11000</v>
          </cell>
          <cell r="BJ22">
            <v>11000</v>
          </cell>
          <cell r="BK22">
            <v>11000</v>
          </cell>
          <cell r="BL22">
            <v>11000</v>
          </cell>
          <cell r="BM22">
            <v>13750</v>
          </cell>
          <cell r="BN22">
            <v>16500</v>
          </cell>
          <cell r="BO22">
            <v>16500</v>
          </cell>
          <cell r="BP22">
            <v>125750</v>
          </cell>
          <cell r="BR22">
            <v>4329.3714285714286</v>
          </cell>
          <cell r="BS22">
            <v>4122.114285714285</v>
          </cell>
          <cell r="BT22">
            <v>414.51428571428568</v>
          </cell>
          <cell r="BU22">
            <v>5803.2000000000007</v>
          </cell>
          <cell r="BV22">
            <v>10800.4</v>
          </cell>
          <cell r="BW22">
            <v>14606.800000000001</v>
          </cell>
          <cell r="BX22">
            <v>15840</v>
          </cell>
          <cell r="BY22">
            <v>15840</v>
          </cell>
          <cell r="BZ22">
            <v>15840</v>
          </cell>
          <cell r="CA22">
            <v>15840</v>
          </cell>
          <cell r="CB22">
            <v>15840</v>
          </cell>
          <cell r="CC22">
            <v>15840</v>
          </cell>
          <cell r="CD22">
            <v>22176</v>
          </cell>
          <cell r="CE22">
            <v>22880</v>
          </cell>
          <cell r="CF22">
            <v>22880</v>
          </cell>
          <cell r="CG22">
            <v>194186.4</v>
          </cell>
          <cell r="CI22">
            <v>0.41628571428571426</v>
          </cell>
          <cell r="CJ22">
            <v>0.3963571428571428</v>
          </cell>
          <cell r="CK22">
            <v>3.9857142857142855E-2</v>
          </cell>
          <cell r="CL22">
            <v>0.55800000000000005</v>
          </cell>
          <cell r="CM22">
            <v>1.0385</v>
          </cell>
          <cell r="CN22">
            <v>1.4045000000000001</v>
          </cell>
          <cell r="CO22">
            <v>1.3235294117647058</v>
          </cell>
          <cell r="CP22">
            <v>1.3235294117647058</v>
          </cell>
          <cell r="CQ22">
            <v>1.3235294117647058</v>
          </cell>
          <cell r="CR22">
            <v>1.2705882352941178</v>
          </cell>
          <cell r="CS22">
            <v>1.2705882352941178</v>
          </cell>
          <cell r="CT22">
            <v>1.2705882352941178</v>
          </cell>
          <cell r="CU22">
            <v>1.7047058823529413</v>
          </cell>
          <cell r="CV22">
            <v>1.7588235294117649</v>
          </cell>
          <cell r="CW22">
            <v>1.7588235294117649</v>
          </cell>
          <cell r="CX22">
            <v>16.005705882352945</v>
          </cell>
        </row>
        <row r="23">
          <cell r="F23" t="str">
            <v>EPC</v>
          </cell>
          <cell r="G23" t="str">
            <v>PC</v>
          </cell>
          <cell r="H23">
            <v>50</v>
          </cell>
          <cell r="I23" t="str">
            <v>C</v>
          </cell>
          <cell r="J23" t="str">
            <v>50C</v>
          </cell>
          <cell r="K23">
            <v>0.25</v>
          </cell>
          <cell r="L23">
            <v>0.75</v>
          </cell>
          <cell r="N23">
            <v>3</v>
          </cell>
          <cell r="O23">
            <v>4</v>
          </cell>
          <cell r="P23">
            <v>1</v>
          </cell>
          <cell r="Q23">
            <v>3.4542857142857142</v>
          </cell>
          <cell r="R23">
            <v>5.1459999999999999</v>
          </cell>
          <cell r="S23">
            <v>8.1042857142857141</v>
          </cell>
          <cell r="T23">
            <v>6.4214285714285717</v>
          </cell>
          <cell r="U23">
            <v>1.7360000000000002</v>
          </cell>
          <cell r="V23">
            <v>0.124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8.281428571428572</v>
          </cell>
          <cell r="AH23">
            <v>2</v>
          </cell>
          <cell r="AI23">
            <v>2</v>
          </cell>
          <cell r="AJ23">
            <v>3</v>
          </cell>
          <cell r="AK23">
            <v>5</v>
          </cell>
          <cell r="AL23">
            <v>5</v>
          </cell>
          <cell r="AM23">
            <v>3</v>
          </cell>
          <cell r="AN23">
            <v>1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14</v>
          </cell>
          <cell r="AY23">
            <v>2600</v>
          </cell>
          <cell r="BA23">
            <v>5200</v>
          </cell>
          <cell r="BB23">
            <v>5200</v>
          </cell>
          <cell r="BC23">
            <v>7800</v>
          </cell>
          <cell r="BD23">
            <v>13000</v>
          </cell>
          <cell r="BE23">
            <v>13000</v>
          </cell>
          <cell r="BF23">
            <v>7800</v>
          </cell>
          <cell r="BG23">
            <v>2750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36550</v>
          </cell>
          <cell r="BR23">
            <v>8981.1428571428569</v>
          </cell>
          <cell r="BS23">
            <v>13379.6</v>
          </cell>
          <cell r="BT23">
            <v>21071.142857142855</v>
          </cell>
          <cell r="BU23">
            <v>16695.714285714286</v>
          </cell>
          <cell r="BV23">
            <v>4513.6000000000004</v>
          </cell>
          <cell r="BW23">
            <v>322.39999999999998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21531.71428571429</v>
          </cell>
          <cell r="CI23">
            <v>0.86357142857142855</v>
          </cell>
          <cell r="CJ23">
            <v>1.2865</v>
          </cell>
          <cell r="CK23">
            <v>2.0260714285714285</v>
          </cell>
          <cell r="CL23">
            <v>1.6053571428571429</v>
          </cell>
          <cell r="CM23">
            <v>0.43400000000000005</v>
          </cell>
          <cell r="CN23">
            <v>3.1E-2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2.070357142857143</v>
          </cell>
        </row>
        <row r="24">
          <cell r="F24" t="str">
            <v>EPC</v>
          </cell>
          <cell r="G24" t="str">
            <v>PC</v>
          </cell>
          <cell r="H24">
            <v>51</v>
          </cell>
          <cell r="I24" t="str">
            <v>A</v>
          </cell>
          <cell r="J24" t="str">
            <v>51A</v>
          </cell>
          <cell r="K24">
            <v>0.25</v>
          </cell>
          <cell r="L24">
            <v>0.75</v>
          </cell>
          <cell r="N24">
            <v>1</v>
          </cell>
          <cell r="O24">
            <v>0</v>
          </cell>
          <cell r="P24">
            <v>0</v>
          </cell>
          <cell r="Q24">
            <v>1.6740000000000002</v>
          </cell>
          <cell r="R24">
            <v>0.18600000000000003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H24">
            <v>0</v>
          </cell>
          <cell r="AI24">
            <v>1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Y24">
            <v>2800</v>
          </cell>
          <cell r="BA24">
            <v>0</v>
          </cell>
          <cell r="BB24">
            <v>2800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R24">
            <v>4687.2000000000007</v>
          </cell>
          <cell r="BS24">
            <v>520.80000000000007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I24">
            <v>0.41850000000000004</v>
          </cell>
          <cell r="CJ24">
            <v>4.6500000000000007E-2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</row>
        <row r="25">
          <cell r="F25" t="str">
            <v>EPC</v>
          </cell>
          <cell r="G25" t="str">
            <v>PC</v>
          </cell>
          <cell r="H25">
            <v>51</v>
          </cell>
          <cell r="I25" t="str">
            <v>C</v>
          </cell>
          <cell r="J25" t="str">
            <v>51C</v>
          </cell>
          <cell r="K25">
            <v>0.2</v>
          </cell>
          <cell r="L25">
            <v>0.8</v>
          </cell>
          <cell r="N25">
            <v>0</v>
          </cell>
          <cell r="O25">
            <v>2</v>
          </cell>
          <cell r="P25">
            <v>0</v>
          </cell>
          <cell r="Q25">
            <v>1.8205714285714283</v>
          </cell>
          <cell r="R25">
            <v>2.4780000000000002</v>
          </cell>
          <cell r="S25">
            <v>0.40457142857142853</v>
          </cell>
          <cell r="T25">
            <v>1.6098571428571429</v>
          </cell>
          <cell r="U25">
            <v>2.3010000000000002</v>
          </cell>
          <cell r="V25">
            <v>2.4320000000000004</v>
          </cell>
          <cell r="W25">
            <v>2.9889999999999999</v>
          </cell>
          <cell r="X25">
            <v>3.0500000000000003</v>
          </cell>
          <cell r="Y25">
            <v>2.5010000000000003</v>
          </cell>
          <cell r="Z25">
            <v>2.4400000000000004</v>
          </cell>
          <cell r="AA25">
            <v>2.4400000000000004</v>
          </cell>
          <cell r="AB25">
            <v>4.6360000000000001</v>
          </cell>
          <cell r="AC25">
            <v>5.4290000000000003</v>
          </cell>
          <cell r="AD25">
            <v>5.49</v>
          </cell>
          <cell r="AE25">
            <v>5.49</v>
          </cell>
          <cell r="AF25">
            <v>40.807857142857152</v>
          </cell>
          <cell r="AH25">
            <v>1</v>
          </cell>
          <cell r="AI25">
            <v>1</v>
          </cell>
          <cell r="AJ25">
            <v>1</v>
          </cell>
          <cell r="AK25">
            <v>1</v>
          </cell>
          <cell r="AL25">
            <v>1</v>
          </cell>
          <cell r="AM25">
            <v>2</v>
          </cell>
          <cell r="AN25">
            <v>2</v>
          </cell>
          <cell r="AO25">
            <v>2</v>
          </cell>
          <cell r="AP25">
            <v>2</v>
          </cell>
          <cell r="AQ25">
            <v>2</v>
          </cell>
          <cell r="AR25">
            <v>2</v>
          </cell>
          <cell r="AS25">
            <v>2</v>
          </cell>
          <cell r="AT25">
            <v>3</v>
          </cell>
          <cell r="AU25">
            <v>4</v>
          </cell>
          <cell r="AV25">
            <v>4</v>
          </cell>
          <cell r="AW25">
            <v>27</v>
          </cell>
          <cell r="AY25">
            <v>2600</v>
          </cell>
          <cell r="BA25">
            <v>2600</v>
          </cell>
          <cell r="BB25">
            <v>2600</v>
          </cell>
          <cell r="BC25">
            <v>2600</v>
          </cell>
          <cell r="BD25">
            <v>2600</v>
          </cell>
          <cell r="BE25">
            <v>2600</v>
          </cell>
          <cell r="BF25">
            <v>5200</v>
          </cell>
          <cell r="BG25">
            <v>5500</v>
          </cell>
          <cell r="BH25">
            <v>5500</v>
          </cell>
          <cell r="BI25">
            <v>5500</v>
          </cell>
          <cell r="BJ25">
            <v>5500</v>
          </cell>
          <cell r="BK25">
            <v>5500</v>
          </cell>
          <cell r="BL25">
            <v>5500</v>
          </cell>
          <cell r="BM25">
            <v>8250</v>
          </cell>
          <cell r="BN25">
            <v>11000</v>
          </cell>
          <cell r="BO25">
            <v>11000</v>
          </cell>
          <cell r="BP25">
            <v>73650</v>
          </cell>
          <cell r="BR25">
            <v>4733.4857142857136</v>
          </cell>
          <cell r="BS25">
            <v>6442.8</v>
          </cell>
          <cell r="BT25">
            <v>1051.8857142857141</v>
          </cell>
          <cell r="BU25">
            <v>4185.6285714285714</v>
          </cell>
          <cell r="BV25">
            <v>5982.6</v>
          </cell>
          <cell r="BW25">
            <v>6323.2000000000007</v>
          </cell>
          <cell r="BX25">
            <v>8219.75</v>
          </cell>
          <cell r="BY25">
            <v>8387.5</v>
          </cell>
          <cell r="BZ25">
            <v>6877.7500000000009</v>
          </cell>
          <cell r="CA25">
            <v>6710.0000000000009</v>
          </cell>
          <cell r="CB25">
            <v>6710.0000000000009</v>
          </cell>
          <cell r="CC25">
            <v>12749</v>
          </cell>
          <cell r="CD25">
            <v>14929.75</v>
          </cell>
          <cell r="CE25">
            <v>15097.5</v>
          </cell>
          <cell r="CF25">
            <v>15097.5</v>
          </cell>
          <cell r="CG25">
            <v>111270.17857142858</v>
          </cell>
          <cell r="CI25">
            <v>0.36411428571428567</v>
          </cell>
          <cell r="CJ25">
            <v>0.49560000000000004</v>
          </cell>
          <cell r="CK25">
            <v>8.0914285714285716E-2</v>
          </cell>
          <cell r="CL25">
            <v>0.32197142857142858</v>
          </cell>
          <cell r="CM25">
            <v>0.46020000000000005</v>
          </cell>
          <cell r="CN25">
            <v>0.48640000000000011</v>
          </cell>
          <cell r="CO25">
            <v>0.5494485294117647</v>
          </cell>
          <cell r="CP25">
            <v>0.56066176470588247</v>
          </cell>
          <cell r="CQ25">
            <v>0.45974264705882362</v>
          </cell>
          <cell r="CR25">
            <v>0.43058823529411777</v>
          </cell>
          <cell r="CS25">
            <v>0.43058823529411777</v>
          </cell>
          <cell r="CT25">
            <v>0.81811764705882362</v>
          </cell>
          <cell r="CU25">
            <v>0.91813970588235305</v>
          </cell>
          <cell r="CV25">
            <v>0.9284558823529413</v>
          </cell>
          <cell r="CW25">
            <v>0.9284558823529413</v>
          </cell>
          <cell r="CX25">
            <v>7.2927699579831948</v>
          </cell>
        </row>
        <row r="26">
          <cell r="F26" t="str">
            <v>EPC</v>
          </cell>
          <cell r="G26" t="str">
            <v>PC</v>
          </cell>
          <cell r="H26">
            <v>52</v>
          </cell>
          <cell r="I26" t="str">
            <v>A</v>
          </cell>
          <cell r="J26" t="str">
            <v>52A</v>
          </cell>
          <cell r="K26">
            <v>0.2</v>
          </cell>
          <cell r="L26">
            <v>0.8</v>
          </cell>
          <cell r="N26">
            <v>0</v>
          </cell>
          <cell r="O26">
            <v>2</v>
          </cell>
          <cell r="P26">
            <v>1</v>
          </cell>
          <cell r="Q26">
            <v>0.59000000000000008</v>
          </cell>
          <cell r="R26">
            <v>0.43828571428571428</v>
          </cell>
          <cell r="S26">
            <v>2.3178571428571431</v>
          </cell>
          <cell r="T26">
            <v>1.3148571428571429</v>
          </cell>
          <cell r="U26">
            <v>0.11799999999999999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1.4328571428571428</v>
          </cell>
          <cell r="AH26">
            <v>1</v>
          </cell>
          <cell r="AI26">
            <v>1</v>
          </cell>
          <cell r="AJ26">
            <v>1</v>
          </cell>
          <cell r="AK26">
            <v>1</v>
          </cell>
          <cell r="AL26">
            <v>1</v>
          </cell>
          <cell r="AM26">
            <v>1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3</v>
          </cell>
          <cell r="AY26">
            <v>2600</v>
          </cell>
          <cell r="BA26">
            <v>2600</v>
          </cell>
          <cell r="BB26">
            <v>2600</v>
          </cell>
          <cell r="BC26">
            <v>2600</v>
          </cell>
          <cell r="BD26">
            <v>2600</v>
          </cell>
          <cell r="BE26">
            <v>2600</v>
          </cell>
          <cell r="BF26">
            <v>2600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7800</v>
          </cell>
          <cell r="BR26">
            <v>1534.0000000000002</v>
          </cell>
          <cell r="BS26">
            <v>1139.5428571428572</v>
          </cell>
          <cell r="BT26">
            <v>6026.4285714285716</v>
          </cell>
          <cell r="BU26">
            <v>3418.6285714285718</v>
          </cell>
          <cell r="BV26">
            <v>306.8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3725.428571428572</v>
          </cell>
          <cell r="CI26">
            <v>0.11800000000000002</v>
          </cell>
          <cell r="CJ26">
            <v>8.7657142857142864E-2</v>
          </cell>
          <cell r="CK26">
            <v>0.46357142857142863</v>
          </cell>
          <cell r="CL26">
            <v>0.26297142857142858</v>
          </cell>
          <cell r="CM26">
            <v>2.3599999999999999E-2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0.28657142857142859</v>
          </cell>
        </row>
        <row r="27">
          <cell r="F27" t="str">
            <v>EPC</v>
          </cell>
          <cell r="G27" t="str">
            <v>PC</v>
          </cell>
          <cell r="H27">
            <v>52</v>
          </cell>
          <cell r="I27" t="str">
            <v>B</v>
          </cell>
          <cell r="J27" t="str">
            <v>52B</v>
          </cell>
          <cell r="K27">
            <v>0.2</v>
          </cell>
          <cell r="L27">
            <v>0.8</v>
          </cell>
          <cell r="N27">
            <v>1</v>
          </cell>
          <cell r="O27">
            <v>1</v>
          </cell>
          <cell r="P27">
            <v>1</v>
          </cell>
          <cell r="Q27">
            <v>2.4695714285714288</v>
          </cell>
          <cell r="R27">
            <v>2.5369999999999999</v>
          </cell>
          <cell r="S27">
            <v>4.1215714285714284</v>
          </cell>
          <cell r="T27">
            <v>5.2088571428571431</v>
          </cell>
          <cell r="U27">
            <v>4.7789999999999999</v>
          </cell>
          <cell r="V27">
            <v>5.9619999999999997</v>
          </cell>
          <cell r="W27">
            <v>6.1000000000000005</v>
          </cell>
          <cell r="X27">
            <v>5.5510000000000002</v>
          </cell>
          <cell r="Y27">
            <v>6.5880000000000001</v>
          </cell>
          <cell r="Z27">
            <v>7.2590000000000003</v>
          </cell>
          <cell r="AA27">
            <v>7.8690000000000007</v>
          </cell>
          <cell r="AB27">
            <v>7.9300000000000006</v>
          </cell>
          <cell r="AC27">
            <v>7.9300000000000006</v>
          </cell>
          <cell r="AD27">
            <v>7.9300000000000006</v>
          </cell>
          <cell r="AE27">
            <v>9.0279999999999987</v>
          </cell>
          <cell r="AF27">
            <v>82.134857142857157</v>
          </cell>
          <cell r="AH27">
            <v>1</v>
          </cell>
          <cell r="AI27">
            <v>2</v>
          </cell>
          <cell r="AJ27">
            <v>2</v>
          </cell>
          <cell r="AK27">
            <v>3</v>
          </cell>
          <cell r="AL27">
            <v>4</v>
          </cell>
          <cell r="AM27">
            <v>4</v>
          </cell>
          <cell r="AN27">
            <v>5</v>
          </cell>
          <cell r="AO27">
            <v>5</v>
          </cell>
          <cell r="AP27">
            <v>5</v>
          </cell>
          <cell r="AQ27">
            <v>5</v>
          </cell>
          <cell r="AR27">
            <v>6</v>
          </cell>
          <cell r="AS27">
            <v>6</v>
          </cell>
          <cell r="AT27">
            <v>7</v>
          </cell>
          <cell r="AU27">
            <v>7</v>
          </cell>
          <cell r="AV27">
            <v>7</v>
          </cell>
          <cell r="AW27">
            <v>64</v>
          </cell>
          <cell r="AY27">
            <v>2600</v>
          </cell>
          <cell r="BA27">
            <v>2600</v>
          </cell>
          <cell r="BB27">
            <v>5200</v>
          </cell>
          <cell r="BC27">
            <v>5200</v>
          </cell>
          <cell r="BD27">
            <v>7800</v>
          </cell>
          <cell r="BE27">
            <v>10400</v>
          </cell>
          <cell r="BF27">
            <v>10400</v>
          </cell>
          <cell r="BG27">
            <v>13750</v>
          </cell>
          <cell r="BH27">
            <v>13750</v>
          </cell>
          <cell r="BI27">
            <v>13750</v>
          </cell>
          <cell r="BJ27">
            <v>13750</v>
          </cell>
          <cell r="BK27">
            <v>16500</v>
          </cell>
          <cell r="BL27">
            <v>16500</v>
          </cell>
          <cell r="BM27">
            <v>19250</v>
          </cell>
          <cell r="BN27">
            <v>19250</v>
          </cell>
          <cell r="BO27">
            <v>19250</v>
          </cell>
          <cell r="BP27">
            <v>174350</v>
          </cell>
          <cell r="BR27">
            <v>6420.885714285715</v>
          </cell>
          <cell r="BS27">
            <v>6596.2</v>
          </cell>
          <cell r="BT27">
            <v>10716.085714285713</v>
          </cell>
          <cell r="BU27">
            <v>13543.028571428573</v>
          </cell>
          <cell r="BV27">
            <v>12425.4</v>
          </cell>
          <cell r="BW27">
            <v>15501.199999999999</v>
          </cell>
          <cell r="BX27">
            <v>16775</v>
          </cell>
          <cell r="BY27">
            <v>15265.25</v>
          </cell>
          <cell r="BZ27">
            <v>18117</v>
          </cell>
          <cell r="CA27">
            <v>19962.25</v>
          </cell>
          <cell r="CB27">
            <v>21639.75</v>
          </cell>
          <cell r="CC27">
            <v>21807.5</v>
          </cell>
          <cell r="CD27">
            <v>21807.5</v>
          </cell>
          <cell r="CE27">
            <v>21807.5</v>
          </cell>
          <cell r="CF27">
            <v>24826.999999999996</v>
          </cell>
          <cell r="CG27">
            <v>223478.37857142856</v>
          </cell>
          <cell r="CI27">
            <v>0.49391428571428575</v>
          </cell>
          <cell r="CJ27">
            <v>0.50739999999999996</v>
          </cell>
          <cell r="CK27">
            <v>0.82431428571428578</v>
          </cell>
          <cell r="CL27">
            <v>1.0417714285714286</v>
          </cell>
          <cell r="CM27">
            <v>0.95579999999999998</v>
          </cell>
          <cell r="CN27">
            <v>1.1923999999999999</v>
          </cell>
          <cell r="CO27">
            <v>1.1213235294117649</v>
          </cell>
          <cell r="CP27">
            <v>1.020404411764706</v>
          </cell>
          <cell r="CQ27">
            <v>1.211029411764706</v>
          </cell>
          <cell r="CR27">
            <v>1.2810000000000001</v>
          </cell>
          <cell r="CS27">
            <v>1.3886470588235296</v>
          </cell>
          <cell r="CT27">
            <v>1.3994117647058826</v>
          </cell>
          <cell r="CU27">
            <v>1.3411029411764708</v>
          </cell>
          <cell r="CV27">
            <v>1.3411029411764708</v>
          </cell>
          <cell r="CW27">
            <v>1.5267941176470587</v>
          </cell>
          <cell r="CX27">
            <v>14.820787605042019</v>
          </cell>
        </row>
        <row r="28">
          <cell r="F28" t="str">
            <v>EPC</v>
          </cell>
          <cell r="G28" t="str">
            <v>PC</v>
          </cell>
          <cell r="H28">
            <v>52</v>
          </cell>
          <cell r="I28" t="str">
            <v>C</v>
          </cell>
          <cell r="J28" t="str">
            <v>52C</v>
          </cell>
          <cell r="K28">
            <v>0.2</v>
          </cell>
          <cell r="L28">
            <v>0.8</v>
          </cell>
          <cell r="N28">
            <v>3</v>
          </cell>
          <cell r="O28">
            <v>6</v>
          </cell>
          <cell r="P28">
            <v>4</v>
          </cell>
          <cell r="Q28">
            <v>6.4057142857142857</v>
          </cell>
          <cell r="R28">
            <v>7.4930000000000003</v>
          </cell>
          <cell r="S28">
            <v>7.5857142857142863</v>
          </cell>
          <cell r="T28">
            <v>9.2545714285714293</v>
          </cell>
          <cell r="U28">
            <v>9.9710000000000001</v>
          </cell>
          <cell r="V28">
            <v>13.081</v>
          </cell>
          <cell r="W28">
            <v>12.871000000000002</v>
          </cell>
          <cell r="X28">
            <v>13.359</v>
          </cell>
          <cell r="Y28">
            <v>12.871000000000002</v>
          </cell>
          <cell r="Z28">
            <v>14.457000000000001</v>
          </cell>
          <cell r="AA28">
            <v>16.286999999999999</v>
          </cell>
          <cell r="AB28">
            <v>15.921000000000001</v>
          </cell>
          <cell r="AC28">
            <v>16.408999999999999</v>
          </cell>
          <cell r="AD28">
            <v>16.47</v>
          </cell>
          <cell r="AE28">
            <v>18.116999999999997</v>
          </cell>
          <cell r="AF28">
            <v>169.06857142857143</v>
          </cell>
          <cell r="AH28">
            <v>4</v>
          </cell>
          <cell r="AI28">
            <v>5</v>
          </cell>
          <cell r="AJ28">
            <v>6</v>
          </cell>
          <cell r="AK28">
            <v>6</v>
          </cell>
          <cell r="AL28">
            <v>7</v>
          </cell>
          <cell r="AM28">
            <v>8</v>
          </cell>
          <cell r="AN28">
            <v>10</v>
          </cell>
          <cell r="AO28">
            <v>10</v>
          </cell>
          <cell r="AP28">
            <v>11</v>
          </cell>
          <cell r="AQ28">
            <v>11</v>
          </cell>
          <cell r="AR28">
            <v>12</v>
          </cell>
          <cell r="AS28">
            <v>13</v>
          </cell>
          <cell r="AT28">
            <v>13</v>
          </cell>
          <cell r="AU28">
            <v>14</v>
          </cell>
          <cell r="AV28">
            <v>14</v>
          </cell>
          <cell r="AW28">
            <v>129</v>
          </cell>
          <cell r="AY28">
            <v>2950</v>
          </cell>
          <cell r="AZ28">
            <v>2950</v>
          </cell>
          <cell r="BA28">
            <v>11800</v>
          </cell>
          <cell r="BB28">
            <v>14750</v>
          </cell>
          <cell r="BC28">
            <v>17700</v>
          </cell>
          <cell r="BD28">
            <v>17700</v>
          </cell>
          <cell r="BE28">
            <v>20650</v>
          </cell>
          <cell r="BF28">
            <v>23600</v>
          </cell>
          <cell r="BG28">
            <v>31000</v>
          </cell>
          <cell r="BH28">
            <v>31000</v>
          </cell>
          <cell r="BI28">
            <v>34100</v>
          </cell>
          <cell r="BJ28">
            <v>34100</v>
          </cell>
          <cell r="BK28">
            <v>37200</v>
          </cell>
          <cell r="BL28">
            <v>40300</v>
          </cell>
          <cell r="BM28">
            <v>40300</v>
          </cell>
          <cell r="BN28">
            <v>43400</v>
          </cell>
          <cell r="BO28">
            <v>43400</v>
          </cell>
          <cell r="BP28">
            <v>396750</v>
          </cell>
          <cell r="BR28">
            <v>18896.857142857141</v>
          </cell>
          <cell r="BS28">
            <v>22104.350000000002</v>
          </cell>
          <cell r="BT28">
            <v>22377.857142857145</v>
          </cell>
          <cell r="BU28">
            <v>27300.985714285718</v>
          </cell>
          <cell r="BV28">
            <v>29414.45</v>
          </cell>
          <cell r="BW28">
            <v>38588.949999999997</v>
          </cell>
          <cell r="BX28">
            <v>39900.100000000006</v>
          </cell>
          <cell r="BY28">
            <v>41412.9</v>
          </cell>
          <cell r="BZ28">
            <v>39900.100000000006</v>
          </cell>
          <cell r="CA28">
            <v>44816.700000000004</v>
          </cell>
          <cell r="CB28">
            <v>50489.7</v>
          </cell>
          <cell r="CC28">
            <v>49355.100000000006</v>
          </cell>
          <cell r="CD28">
            <v>50867.899999999994</v>
          </cell>
          <cell r="CE28">
            <v>51057</v>
          </cell>
          <cell r="CF28">
            <v>56162.69999999999</v>
          </cell>
          <cell r="CG28">
            <v>519266.58571428579</v>
          </cell>
          <cell r="CI28">
            <v>1.2811428571428571</v>
          </cell>
          <cell r="CJ28">
            <v>1.4986000000000002</v>
          </cell>
          <cell r="CK28">
            <v>1.5171428571428573</v>
          </cell>
          <cell r="CL28">
            <v>1.850914285714286</v>
          </cell>
          <cell r="CM28">
            <v>1.9942000000000002</v>
          </cell>
          <cell r="CN28">
            <v>2.6162000000000001</v>
          </cell>
          <cell r="CO28">
            <v>2.3659926470588242</v>
          </cell>
          <cell r="CP28">
            <v>2.455698529411765</v>
          </cell>
          <cell r="CQ28">
            <v>2.3659926470588242</v>
          </cell>
          <cell r="CR28">
            <v>2.5512352941176473</v>
          </cell>
          <cell r="CS28">
            <v>2.8741764705882353</v>
          </cell>
          <cell r="CT28">
            <v>2.8095882352941182</v>
          </cell>
          <cell r="CU28">
            <v>2.7750514705882354</v>
          </cell>
          <cell r="CV28">
            <v>2.7853676470588233</v>
          </cell>
          <cell r="CW28">
            <v>3.0639044117647054</v>
          </cell>
          <cell r="CX28">
            <v>30.508321638655463</v>
          </cell>
        </row>
        <row r="29">
          <cell r="F29" t="str">
            <v>EPC</v>
          </cell>
          <cell r="G29" t="str">
            <v>PC</v>
          </cell>
          <cell r="H29">
            <v>52</v>
          </cell>
          <cell r="I29" t="str">
            <v>D</v>
          </cell>
          <cell r="J29" t="str">
            <v>52D</v>
          </cell>
          <cell r="K29">
            <v>0.25</v>
          </cell>
          <cell r="L29">
            <v>0.75</v>
          </cell>
          <cell r="N29">
            <v>17</v>
          </cell>
          <cell r="O29">
            <v>10</v>
          </cell>
          <cell r="P29">
            <v>17</v>
          </cell>
          <cell r="Q29">
            <v>20.309428571428572</v>
          </cell>
          <cell r="R29">
            <v>25.880571428571429</v>
          </cell>
          <cell r="S29">
            <v>31.177142857142854</v>
          </cell>
          <cell r="T29">
            <v>33.860857142857142</v>
          </cell>
          <cell r="U29">
            <v>31.867999999999999</v>
          </cell>
          <cell r="V29">
            <v>40.026000000000003</v>
          </cell>
          <cell r="W29">
            <v>39.231999999999999</v>
          </cell>
          <cell r="X29">
            <v>39.040000000000006</v>
          </cell>
          <cell r="Y29">
            <v>40.192000000000007</v>
          </cell>
          <cell r="Z29">
            <v>43.776000000000003</v>
          </cell>
          <cell r="AA29">
            <v>47.040000000000006</v>
          </cell>
          <cell r="AB29">
            <v>47.936000000000007</v>
          </cell>
          <cell r="AC29">
            <v>50.879999999999995</v>
          </cell>
          <cell r="AD29">
            <v>51.776000000000003</v>
          </cell>
          <cell r="AE29">
            <v>57.6</v>
          </cell>
          <cell r="AF29">
            <v>523.22685714285717</v>
          </cell>
          <cell r="AH29">
            <v>12</v>
          </cell>
          <cell r="AI29">
            <v>14</v>
          </cell>
          <cell r="AJ29">
            <v>18</v>
          </cell>
          <cell r="AK29">
            <v>22</v>
          </cell>
          <cell r="AL29">
            <v>24</v>
          </cell>
          <cell r="AM29">
            <v>25</v>
          </cell>
          <cell r="AN29">
            <v>29</v>
          </cell>
          <cell r="AO29">
            <v>30</v>
          </cell>
          <cell r="AP29">
            <v>30</v>
          </cell>
          <cell r="AQ29">
            <v>31</v>
          </cell>
          <cell r="AR29">
            <v>33</v>
          </cell>
          <cell r="AS29">
            <v>36</v>
          </cell>
          <cell r="AT29">
            <v>38</v>
          </cell>
          <cell r="AU29">
            <v>39</v>
          </cell>
          <cell r="AV29">
            <v>41</v>
          </cell>
          <cell r="AW29">
            <v>378</v>
          </cell>
          <cell r="AY29">
            <v>2800</v>
          </cell>
          <cell r="BA29">
            <v>33600</v>
          </cell>
          <cell r="BB29">
            <v>39200</v>
          </cell>
          <cell r="BC29">
            <v>50400</v>
          </cell>
          <cell r="BD29">
            <v>61600</v>
          </cell>
          <cell r="BE29">
            <v>67200</v>
          </cell>
          <cell r="BF29">
            <v>70000</v>
          </cell>
          <cell r="BG29">
            <v>85550</v>
          </cell>
          <cell r="BH29">
            <v>88500</v>
          </cell>
          <cell r="BI29">
            <v>88500</v>
          </cell>
          <cell r="BJ29">
            <v>91450</v>
          </cell>
          <cell r="BK29">
            <v>97350</v>
          </cell>
          <cell r="BL29">
            <v>106200</v>
          </cell>
          <cell r="BM29">
            <v>112100</v>
          </cell>
          <cell r="BN29">
            <v>115050</v>
          </cell>
          <cell r="BO29">
            <v>120950</v>
          </cell>
          <cell r="BP29">
            <v>1104450</v>
          </cell>
          <cell r="BR29">
            <v>56866.400000000001</v>
          </cell>
          <cell r="BS29">
            <v>72465.600000000006</v>
          </cell>
          <cell r="BT29">
            <v>87295.999999999985</v>
          </cell>
          <cell r="BU29">
            <v>94810.4</v>
          </cell>
          <cell r="BV29">
            <v>89230.399999999994</v>
          </cell>
          <cell r="BW29">
            <v>112072.8</v>
          </cell>
          <cell r="BX29">
            <v>115734.39999999999</v>
          </cell>
          <cell r="BY29">
            <v>115168.00000000001</v>
          </cell>
          <cell r="BZ29">
            <v>118566.40000000002</v>
          </cell>
          <cell r="CA29">
            <v>129139.20000000001</v>
          </cell>
          <cell r="CB29">
            <v>138768.00000000003</v>
          </cell>
          <cell r="CC29">
            <v>141411.20000000001</v>
          </cell>
          <cell r="CD29">
            <v>150096</v>
          </cell>
          <cell r="CE29">
            <v>152739.20000000001</v>
          </cell>
          <cell r="CF29">
            <v>169920</v>
          </cell>
          <cell r="CG29">
            <v>1527656</v>
          </cell>
          <cell r="CI29">
            <v>5.0773571428571431</v>
          </cell>
          <cell r="CJ29">
            <v>6.4701428571428572</v>
          </cell>
          <cell r="CK29">
            <v>7.7942857142857136</v>
          </cell>
          <cell r="CL29">
            <v>8.4652142857142856</v>
          </cell>
          <cell r="CM29">
            <v>7.9669999999999996</v>
          </cell>
          <cell r="CN29">
            <v>10.006500000000001</v>
          </cell>
          <cell r="CO29">
            <v>9.014705882352942</v>
          </cell>
          <cell r="CP29">
            <v>8.9705882352941195</v>
          </cell>
          <cell r="CQ29">
            <v>9.2352941176470615</v>
          </cell>
          <cell r="CR29">
            <v>9.6564705882352957</v>
          </cell>
          <cell r="CS29">
            <v>10.376470588235296</v>
          </cell>
          <cell r="CT29">
            <v>10.574117647058825</v>
          </cell>
          <cell r="CU29">
            <v>10.755882352941176</v>
          </cell>
          <cell r="CV29">
            <v>10.945294117647061</v>
          </cell>
          <cell r="CW29">
            <v>12.176470588235295</v>
          </cell>
          <cell r="CX29">
            <v>118.14400840336134</v>
          </cell>
        </row>
        <row r="30">
          <cell r="F30" t="str">
            <v>EPC</v>
          </cell>
          <cell r="G30" t="str">
            <v>PC</v>
          </cell>
          <cell r="H30">
            <v>53</v>
          </cell>
          <cell r="I30" t="str">
            <v>A</v>
          </cell>
          <cell r="J30" t="str">
            <v>53A</v>
          </cell>
          <cell r="K30">
            <v>0.25</v>
          </cell>
          <cell r="L30">
            <v>0.75</v>
          </cell>
          <cell r="N30">
            <v>0</v>
          </cell>
          <cell r="O30">
            <v>1</v>
          </cell>
          <cell r="P30">
            <v>1</v>
          </cell>
          <cell r="Q30">
            <v>2.3021428571428575</v>
          </cell>
          <cell r="R30">
            <v>2.3650000000000002</v>
          </cell>
          <cell r="S30">
            <v>2.3571428571428572</v>
          </cell>
          <cell r="T30">
            <v>2.7107142857142859</v>
          </cell>
          <cell r="U30">
            <v>4.2350000000000003</v>
          </cell>
          <cell r="V30">
            <v>5.0570000000000004</v>
          </cell>
          <cell r="W30">
            <v>5.13</v>
          </cell>
          <cell r="X30">
            <v>5.13</v>
          </cell>
          <cell r="Y30">
            <v>5.13</v>
          </cell>
          <cell r="Z30">
            <v>5.13</v>
          </cell>
          <cell r="AA30">
            <v>5.13</v>
          </cell>
          <cell r="AB30">
            <v>5.13</v>
          </cell>
          <cell r="AC30">
            <v>7.1820000000000013</v>
          </cell>
          <cell r="AD30">
            <v>7.4100000000000019</v>
          </cell>
          <cell r="AE30">
            <v>7.4100000000000019</v>
          </cell>
          <cell r="AF30">
            <v>64.784714285714301</v>
          </cell>
          <cell r="AH30">
            <v>1</v>
          </cell>
          <cell r="AI30">
            <v>1</v>
          </cell>
          <cell r="AJ30">
            <v>2</v>
          </cell>
          <cell r="AK30">
            <v>2</v>
          </cell>
          <cell r="AL30">
            <v>2</v>
          </cell>
          <cell r="AM30">
            <v>3</v>
          </cell>
          <cell r="AN30">
            <v>4</v>
          </cell>
          <cell r="AO30">
            <v>4</v>
          </cell>
          <cell r="AP30">
            <v>4</v>
          </cell>
          <cell r="AQ30">
            <v>4</v>
          </cell>
          <cell r="AR30">
            <v>4</v>
          </cell>
          <cell r="AS30">
            <v>4</v>
          </cell>
          <cell r="AT30">
            <v>4</v>
          </cell>
          <cell r="AU30">
            <v>5</v>
          </cell>
          <cell r="AV30">
            <v>6</v>
          </cell>
          <cell r="AW30">
            <v>46</v>
          </cell>
          <cell r="AY30">
            <v>2400</v>
          </cell>
          <cell r="BA30">
            <v>2400</v>
          </cell>
          <cell r="BB30">
            <v>2400</v>
          </cell>
          <cell r="BC30">
            <v>4800</v>
          </cell>
          <cell r="BD30">
            <v>4800</v>
          </cell>
          <cell r="BE30">
            <v>4800</v>
          </cell>
          <cell r="BF30">
            <v>7200</v>
          </cell>
          <cell r="BG30">
            <v>10200</v>
          </cell>
          <cell r="BH30">
            <v>10200</v>
          </cell>
          <cell r="BI30">
            <v>10200</v>
          </cell>
          <cell r="BJ30">
            <v>10200</v>
          </cell>
          <cell r="BK30">
            <v>10200</v>
          </cell>
          <cell r="BL30">
            <v>10200</v>
          </cell>
          <cell r="BM30">
            <v>10200</v>
          </cell>
          <cell r="BN30">
            <v>12750</v>
          </cell>
          <cell r="BO30">
            <v>15300</v>
          </cell>
          <cell r="BP30">
            <v>116250</v>
          </cell>
          <cell r="BR30">
            <v>5525.1428571428578</v>
          </cell>
          <cell r="BS30">
            <v>5676.0000000000009</v>
          </cell>
          <cell r="BT30">
            <v>5657.1428571428569</v>
          </cell>
          <cell r="BU30">
            <v>6505.7142857142862</v>
          </cell>
          <cell r="BV30">
            <v>10164</v>
          </cell>
          <cell r="BW30">
            <v>12136.800000000001</v>
          </cell>
          <cell r="BX30">
            <v>13081.5</v>
          </cell>
          <cell r="BY30">
            <v>13081.5</v>
          </cell>
          <cell r="BZ30">
            <v>13081.5</v>
          </cell>
          <cell r="CA30">
            <v>13081.5</v>
          </cell>
          <cell r="CB30">
            <v>13081.5</v>
          </cell>
          <cell r="CC30">
            <v>13081.5</v>
          </cell>
          <cell r="CD30">
            <v>18314.100000000002</v>
          </cell>
          <cell r="CE30">
            <v>18895.500000000004</v>
          </cell>
          <cell r="CF30">
            <v>18895.500000000004</v>
          </cell>
          <cell r="CG30">
            <v>163400.61428571428</v>
          </cell>
          <cell r="CI30">
            <v>0.57553571428571437</v>
          </cell>
          <cell r="CJ30">
            <v>0.59125000000000005</v>
          </cell>
          <cell r="CK30">
            <v>0.5892857142857143</v>
          </cell>
          <cell r="CL30">
            <v>0.67767857142857146</v>
          </cell>
          <cell r="CM30">
            <v>1.0587500000000001</v>
          </cell>
          <cell r="CN30">
            <v>1.2642500000000001</v>
          </cell>
          <cell r="CO30">
            <v>1.1787683823529413</v>
          </cell>
          <cell r="CP30">
            <v>1.1787683823529413</v>
          </cell>
          <cell r="CQ30">
            <v>1.1787683823529413</v>
          </cell>
          <cell r="CR30">
            <v>1.1316176470588235</v>
          </cell>
          <cell r="CS30">
            <v>1.1316176470588235</v>
          </cell>
          <cell r="CT30">
            <v>1.1316176470588235</v>
          </cell>
          <cell r="CU30">
            <v>1.5182536764705887</v>
          </cell>
          <cell r="CV30">
            <v>1.5664522058823536</v>
          </cell>
          <cell r="CW30">
            <v>1.5664522058823536</v>
          </cell>
          <cell r="CX30">
            <v>14.582994747899161</v>
          </cell>
        </row>
        <row r="31">
          <cell r="F31" t="str">
            <v>EPC</v>
          </cell>
          <cell r="G31" t="str">
            <v>PC</v>
          </cell>
          <cell r="H31">
            <v>53</v>
          </cell>
          <cell r="I31" t="str">
            <v>B</v>
          </cell>
          <cell r="J31" t="str">
            <v>53B</v>
          </cell>
          <cell r="K31">
            <v>0.18</v>
          </cell>
          <cell r="L31">
            <v>0.82000000000000006</v>
          </cell>
          <cell r="N31">
            <v>4</v>
          </cell>
          <cell r="O31">
            <v>3</v>
          </cell>
          <cell r="P31">
            <v>12</v>
          </cell>
          <cell r="Q31">
            <v>16.638000000000002</v>
          </cell>
          <cell r="R31">
            <v>19.08228571428571</v>
          </cell>
          <cell r="S31">
            <v>21.728857142857141</v>
          </cell>
          <cell r="T31">
            <v>21.846857142857147</v>
          </cell>
          <cell r="U31">
            <v>20.236999999999998</v>
          </cell>
          <cell r="V31">
            <v>26.161999999999999</v>
          </cell>
          <cell r="W31">
            <v>28.487000000000002</v>
          </cell>
          <cell r="X31">
            <v>30.317</v>
          </cell>
          <cell r="Y31">
            <v>28.853000000000002</v>
          </cell>
          <cell r="Z31">
            <v>28.120999999999999</v>
          </cell>
          <cell r="AA31">
            <v>29.158000000000001</v>
          </cell>
          <cell r="AB31">
            <v>31.476000000000003</v>
          </cell>
          <cell r="AC31">
            <v>36.660999999999994</v>
          </cell>
          <cell r="AD31">
            <v>38.308000000000007</v>
          </cell>
          <cell r="AE31">
            <v>40.626000000000005</v>
          </cell>
          <cell r="AF31">
            <v>360.25285714285712</v>
          </cell>
          <cell r="AH31">
            <v>8</v>
          </cell>
          <cell r="AI31">
            <v>12</v>
          </cell>
          <cell r="AJ31">
            <v>15</v>
          </cell>
          <cell r="AK31">
            <v>17</v>
          </cell>
          <cell r="AL31">
            <v>18</v>
          </cell>
          <cell r="AM31">
            <v>18</v>
          </cell>
          <cell r="AN31">
            <v>20</v>
          </cell>
          <cell r="AO31">
            <v>23</v>
          </cell>
          <cell r="AP31">
            <v>24</v>
          </cell>
          <cell r="AQ31">
            <v>24</v>
          </cell>
          <cell r="AR31">
            <v>24</v>
          </cell>
          <cell r="AS31">
            <v>24</v>
          </cell>
          <cell r="AT31">
            <v>26</v>
          </cell>
          <cell r="AU31">
            <v>29</v>
          </cell>
          <cell r="AV31">
            <v>32</v>
          </cell>
          <cell r="AW31">
            <v>279</v>
          </cell>
          <cell r="AY31">
            <v>2800</v>
          </cell>
          <cell r="BA31">
            <v>22400</v>
          </cell>
          <cell r="BB31">
            <v>33600</v>
          </cell>
          <cell r="BC31">
            <v>42000</v>
          </cell>
          <cell r="BD31">
            <v>47600</v>
          </cell>
          <cell r="BE31">
            <v>50400</v>
          </cell>
          <cell r="BF31">
            <v>50400</v>
          </cell>
          <cell r="BG31">
            <v>59000</v>
          </cell>
          <cell r="BH31">
            <v>67850</v>
          </cell>
          <cell r="BI31">
            <v>70800</v>
          </cell>
          <cell r="BJ31">
            <v>70800</v>
          </cell>
          <cell r="BK31">
            <v>70800</v>
          </cell>
          <cell r="BL31">
            <v>70800</v>
          </cell>
          <cell r="BM31">
            <v>76700</v>
          </cell>
          <cell r="BN31">
            <v>85550</v>
          </cell>
          <cell r="BO31">
            <v>94400</v>
          </cell>
          <cell r="BP31">
            <v>815100</v>
          </cell>
          <cell r="BR31">
            <v>46586.400000000001</v>
          </cell>
          <cell r="BS31">
            <v>53430.399999999987</v>
          </cell>
          <cell r="BT31">
            <v>60840.799999999996</v>
          </cell>
          <cell r="BU31">
            <v>61171.200000000012</v>
          </cell>
          <cell r="BV31">
            <v>56663.6</v>
          </cell>
          <cell r="BW31">
            <v>73253.599999999991</v>
          </cell>
          <cell r="BX31">
            <v>84036.650000000009</v>
          </cell>
          <cell r="BY31">
            <v>89435.15</v>
          </cell>
          <cell r="BZ31">
            <v>85116.35</v>
          </cell>
          <cell r="CA31">
            <v>82956.95</v>
          </cell>
          <cell r="CB31">
            <v>86016.1</v>
          </cell>
          <cell r="CC31">
            <v>92854.200000000012</v>
          </cell>
          <cell r="CD31">
            <v>108149.94999999998</v>
          </cell>
          <cell r="CE31">
            <v>113008.60000000002</v>
          </cell>
          <cell r="CF31">
            <v>119846.70000000001</v>
          </cell>
          <cell r="CG31">
            <v>1052509.05</v>
          </cell>
          <cell r="CI31">
            <v>2.9948400000000004</v>
          </cell>
          <cell r="CJ31">
            <v>3.4348114285714275</v>
          </cell>
          <cell r="CK31">
            <v>3.9111942857142852</v>
          </cell>
          <cell r="CL31">
            <v>3.9324342857142862</v>
          </cell>
          <cell r="CM31">
            <v>3.6426599999999993</v>
          </cell>
          <cell r="CN31">
            <v>4.7091599999999998</v>
          </cell>
          <cell r="CO31">
            <v>4.712922794117647</v>
          </cell>
          <cell r="CP31">
            <v>5.0156801470588235</v>
          </cell>
          <cell r="CQ31">
            <v>4.7734742647058823</v>
          </cell>
          <cell r="CR31">
            <v>4.4662764705882347</v>
          </cell>
          <cell r="CS31">
            <v>4.6309764705882355</v>
          </cell>
          <cell r="CT31">
            <v>4.9991294117647058</v>
          </cell>
          <cell r="CU31">
            <v>5.5800198529411755</v>
          </cell>
          <cell r="CV31">
            <v>5.8307029411764715</v>
          </cell>
          <cell r="CW31">
            <v>6.1835161764705884</v>
          </cell>
          <cell r="CX31">
            <v>58.476952815126054</v>
          </cell>
        </row>
        <row r="32">
          <cell r="F32" t="str">
            <v>EPC</v>
          </cell>
          <cell r="G32" t="str">
            <v>PC</v>
          </cell>
          <cell r="H32">
            <v>54</v>
          </cell>
          <cell r="I32" t="str">
            <v>A</v>
          </cell>
          <cell r="J32" t="str">
            <v>54A</v>
          </cell>
          <cell r="K32">
            <v>0.35</v>
          </cell>
          <cell r="L32">
            <v>0.65</v>
          </cell>
          <cell r="N32">
            <v>6</v>
          </cell>
          <cell r="O32">
            <v>11</v>
          </cell>
          <cell r="P32">
            <v>13</v>
          </cell>
          <cell r="Q32">
            <v>17.75057142857143</v>
          </cell>
          <cell r="R32">
            <v>21.501285714285714</v>
          </cell>
          <cell r="S32">
            <v>25.850428571428569</v>
          </cell>
          <cell r="T32">
            <v>30.241714285714288</v>
          </cell>
          <cell r="U32">
            <v>29.087</v>
          </cell>
          <cell r="V32">
            <v>35.281999999999996</v>
          </cell>
          <cell r="W32">
            <v>34.892000000000003</v>
          </cell>
          <cell r="X32">
            <v>35.319000000000003</v>
          </cell>
          <cell r="Y32">
            <v>35.380000000000003</v>
          </cell>
          <cell r="Z32">
            <v>38.125</v>
          </cell>
          <cell r="AA32">
            <v>41.724000000000004</v>
          </cell>
          <cell r="AB32">
            <v>42.09</v>
          </cell>
          <cell r="AC32">
            <v>43.737000000000002</v>
          </cell>
          <cell r="AD32">
            <v>45.018000000000008</v>
          </cell>
          <cell r="AE32">
            <v>49.532000000000004</v>
          </cell>
          <cell r="AF32">
            <v>460.42771428571427</v>
          </cell>
          <cell r="AH32">
            <v>8</v>
          </cell>
          <cell r="AI32">
            <v>11</v>
          </cell>
          <cell r="AJ32">
            <v>13</v>
          </cell>
          <cell r="AK32">
            <v>16</v>
          </cell>
          <cell r="AL32">
            <v>18</v>
          </cell>
          <cell r="AM32">
            <v>19</v>
          </cell>
          <cell r="AN32">
            <v>23</v>
          </cell>
          <cell r="AO32">
            <v>23</v>
          </cell>
          <cell r="AP32">
            <v>24</v>
          </cell>
          <cell r="AQ32">
            <v>25</v>
          </cell>
          <cell r="AR32">
            <v>26</v>
          </cell>
          <cell r="AS32">
            <v>28</v>
          </cell>
          <cell r="AT32">
            <v>29</v>
          </cell>
          <cell r="AU32">
            <v>30</v>
          </cell>
          <cell r="AV32">
            <v>32</v>
          </cell>
          <cell r="AW32">
            <v>293</v>
          </cell>
          <cell r="AY32">
            <v>2575</v>
          </cell>
          <cell r="BA32">
            <v>20600</v>
          </cell>
          <cell r="BB32">
            <v>28325</v>
          </cell>
          <cell r="BC32">
            <v>33475</v>
          </cell>
          <cell r="BD32">
            <v>41200</v>
          </cell>
          <cell r="BE32">
            <v>46350</v>
          </cell>
          <cell r="BF32">
            <v>48925</v>
          </cell>
          <cell r="BG32">
            <v>62675</v>
          </cell>
          <cell r="BH32">
            <v>62675</v>
          </cell>
          <cell r="BI32">
            <v>65400</v>
          </cell>
          <cell r="BJ32">
            <v>68125</v>
          </cell>
          <cell r="BK32">
            <v>70850</v>
          </cell>
          <cell r="BL32">
            <v>76300</v>
          </cell>
          <cell r="BM32">
            <v>79025</v>
          </cell>
          <cell r="BN32">
            <v>81750</v>
          </cell>
          <cell r="BO32">
            <v>87200</v>
          </cell>
          <cell r="BP32">
            <v>790475</v>
          </cell>
          <cell r="BR32">
            <v>45707.721428571429</v>
          </cell>
          <cell r="BS32">
            <v>55365.810714285712</v>
          </cell>
          <cell r="BT32">
            <v>66564.853571428568</v>
          </cell>
          <cell r="BU32">
            <v>77872.414285714287</v>
          </cell>
          <cell r="BV32">
            <v>74899.024999999994</v>
          </cell>
          <cell r="BW32">
            <v>90851.15</v>
          </cell>
          <cell r="BX32">
            <v>95080.700000000012</v>
          </cell>
          <cell r="BY32">
            <v>96244.275000000009</v>
          </cell>
          <cell r="BZ32">
            <v>96410.5</v>
          </cell>
          <cell r="CA32">
            <v>103890.625</v>
          </cell>
          <cell r="CB32">
            <v>113697.90000000001</v>
          </cell>
          <cell r="CC32">
            <v>114695.25000000001</v>
          </cell>
          <cell r="CD32">
            <v>119183.32500000001</v>
          </cell>
          <cell r="CE32">
            <v>122674.05000000002</v>
          </cell>
          <cell r="CF32">
            <v>134974.70000000001</v>
          </cell>
          <cell r="CG32">
            <v>1240473.9142857143</v>
          </cell>
          <cell r="CI32">
            <v>6.2126999999999999</v>
          </cell>
          <cell r="CJ32">
            <v>7.5254499999999993</v>
          </cell>
          <cell r="CK32">
            <v>9.0476499999999991</v>
          </cell>
          <cell r="CL32">
            <v>10.5846</v>
          </cell>
          <cell r="CM32">
            <v>10.180449999999999</v>
          </cell>
          <cell r="CN32">
            <v>12.348699999999997</v>
          </cell>
          <cell r="CO32">
            <v>11.224448529411767</v>
          </cell>
          <cell r="CP32">
            <v>11.361810661764707</v>
          </cell>
          <cell r="CQ32">
            <v>11.381433823529413</v>
          </cell>
          <cell r="CR32">
            <v>11.773897058823531</v>
          </cell>
          <cell r="CS32">
            <v>12.885352941176473</v>
          </cell>
          <cell r="CT32">
            <v>12.998382352941178</v>
          </cell>
          <cell r="CU32">
            <v>12.944222426470589</v>
          </cell>
          <cell r="CV32">
            <v>13.323341911764709</v>
          </cell>
          <cell r="CW32">
            <v>14.659286764705884</v>
          </cell>
          <cell r="CX32">
            <v>145.66592647058826</v>
          </cell>
        </row>
        <row r="33">
          <cell r="F33" t="str">
            <v>EPC</v>
          </cell>
          <cell r="G33" t="str">
            <v>PC</v>
          </cell>
          <cell r="H33">
            <v>54</v>
          </cell>
          <cell r="I33" t="str">
            <v>B</v>
          </cell>
          <cell r="J33" t="str">
            <v>54B</v>
          </cell>
          <cell r="K33">
            <v>0.33</v>
          </cell>
          <cell r="L33">
            <v>0.66999999999999993</v>
          </cell>
          <cell r="N33">
            <v>0</v>
          </cell>
          <cell r="O33">
            <v>0</v>
          </cell>
          <cell r="P33">
            <v>4</v>
          </cell>
          <cell r="Q33">
            <v>1.917142857142857</v>
          </cell>
          <cell r="R33">
            <v>2.31</v>
          </cell>
          <cell r="S33">
            <v>2.3571428571428572</v>
          </cell>
          <cell r="T33">
            <v>4.1957142857142857</v>
          </cell>
          <cell r="U33">
            <v>5.8850000000000007</v>
          </cell>
          <cell r="V33">
            <v>7.2740000000000018</v>
          </cell>
          <cell r="W33">
            <v>8.4360000000000017</v>
          </cell>
          <cell r="X33">
            <v>9.0630000000000024</v>
          </cell>
          <cell r="Y33">
            <v>8.6070000000000011</v>
          </cell>
          <cell r="Z33">
            <v>9.0630000000000024</v>
          </cell>
          <cell r="AA33">
            <v>10.146000000000001</v>
          </cell>
          <cell r="AB33">
            <v>9.7470000000000017</v>
          </cell>
          <cell r="AC33">
            <v>11.229000000000001</v>
          </cell>
          <cell r="AD33">
            <v>11.913000000000004</v>
          </cell>
          <cell r="AE33">
            <v>12.483000000000002</v>
          </cell>
          <cell r="AF33">
            <v>108.04171428571431</v>
          </cell>
          <cell r="AH33">
            <v>2</v>
          </cell>
          <cell r="AI33">
            <v>2</v>
          </cell>
          <cell r="AJ33">
            <v>2</v>
          </cell>
          <cell r="AK33">
            <v>2</v>
          </cell>
          <cell r="AL33">
            <v>2</v>
          </cell>
          <cell r="AM33">
            <v>4</v>
          </cell>
          <cell r="AN33">
            <v>5</v>
          </cell>
          <cell r="AO33">
            <v>6</v>
          </cell>
          <cell r="AP33">
            <v>6</v>
          </cell>
          <cell r="AQ33">
            <v>6</v>
          </cell>
          <cell r="AR33">
            <v>6</v>
          </cell>
          <cell r="AS33">
            <v>7</v>
          </cell>
          <cell r="AT33">
            <v>7</v>
          </cell>
          <cell r="AU33">
            <v>8</v>
          </cell>
          <cell r="AV33">
            <v>8</v>
          </cell>
          <cell r="AW33">
            <v>67</v>
          </cell>
          <cell r="AY33">
            <v>2800</v>
          </cell>
          <cell r="BA33">
            <v>5600</v>
          </cell>
          <cell r="BB33">
            <v>5600</v>
          </cell>
          <cell r="BC33">
            <v>5600</v>
          </cell>
          <cell r="BD33">
            <v>5600</v>
          </cell>
          <cell r="BE33">
            <v>5600</v>
          </cell>
          <cell r="BF33">
            <v>11200</v>
          </cell>
          <cell r="BG33">
            <v>14750</v>
          </cell>
          <cell r="BH33">
            <v>17700</v>
          </cell>
          <cell r="BI33">
            <v>17700</v>
          </cell>
          <cell r="BJ33">
            <v>17700</v>
          </cell>
          <cell r="BK33">
            <v>17700</v>
          </cell>
          <cell r="BL33">
            <v>20650</v>
          </cell>
          <cell r="BM33">
            <v>20650</v>
          </cell>
          <cell r="BN33">
            <v>23600</v>
          </cell>
          <cell r="BO33">
            <v>23600</v>
          </cell>
          <cell r="BP33">
            <v>196450</v>
          </cell>
          <cell r="BR33">
            <v>5368</v>
          </cell>
          <cell r="BS33">
            <v>6468</v>
          </cell>
          <cell r="BT33">
            <v>6600</v>
          </cell>
          <cell r="BU33">
            <v>11748</v>
          </cell>
          <cell r="BV33">
            <v>16478.000000000004</v>
          </cell>
          <cell r="BW33">
            <v>20367.200000000004</v>
          </cell>
          <cell r="BX33">
            <v>24886.200000000004</v>
          </cell>
          <cell r="BY33">
            <v>26735.850000000006</v>
          </cell>
          <cell r="BZ33">
            <v>25390.65</v>
          </cell>
          <cell r="CA33">
            <v>26735.850000000006</v>
          </cell>
          <cell r="CB33">
            <v>29930.7</v>
          </cell>
          <cell r="CC33">
            <v>28753.650000000005</v>
          </cell>
          <cell r="CD33">
            <v>33125.550000000003</v>
          </cell>
          <cell r="CE33">
            <v>35143.350000000013</v>
          </cell>
          <cell r="CF33">
            <v>36824.850000000006</v>
          </cell>
          <cell r="CG33">
            <v>316119.85000000009</v>
          </cell>
          <cell r="CI33">
            <v>0.63265714285714281</v>
          </cell>
          <cell r="CJ33">
            <v>0.76230000000000009</v>
          </cell>
          <cell r="CK33">
            <v>0.77785714285714291</v>
          </cell>
          <cell r="CL33">
            <v>1.3845857142857143</v>
          </cell>
          <cell r="CM33">
            <v>1.9420500000000003</v>
          </cell>
          <cell r="CN33">
            <v>2.4004200000000009</v>
          </cell>
          <cell r="CO33">
            <v>2.5587132352941184</v>
          </cell>
          <cell r="CP33">
            <v>2.7488878676470598</v>
          </cell>
          <cell r="CQ33">
            <v>2.6105790441176477</v>
          </cell>
          <cell r="CR33">
            <v>2.6389323529411772</v>
          </cell>
          <cell r="CS33">
            <v>2.9542764705882356</v>
          </cell>
          <cell r="CT33">
            <v>2.8380970588235299</v>
          </cell>
          <cell r="CU33">
            <v>3.1333863970588238</v>
          </cell>
          <cell r="CV33">
            <v>3.3242525735294128</v>
          </cell>
          <cell r="CW33">
            <v>3.4833077205882361</v>
          </cell>
          <cell r="CX33">
            <v>32.017488434873954</v>
          </cell>
        </row>
        <row r="34">
          <cell r="F34" t="str">
            <v>EPC</v>
          </cell>
          <cell r="G34" t="str">
            <v>PC</v>
          </cell>
          <cell r="H34">
            <v>55</v>
          </cell>
          <cell r="I34" t="str">
            <v>B</v>
          </cell>
          <cell r="J34" t="str">
            <v>55B</v>
          </cell>
          <cell r="K34">
            <v>0.25</v>
          </cell>
          <cell r="L34">
            <v>0.75</v>
          </cell>
          <cell r="N34">
            <v>0</v>
          </cell>
          <cell r="O34">
            <v>2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2.1240000000000001</v>
          </cell>
          <cell r="U34">
            <v>2.3600000000000003</v>
          </cell>
          <cell r="V34">
            <v>2.4320000000000004</v>
          </cell>
          <cell r="W34">
            <v>2.9889999999999999</v>
          </cell>
          <cell r="X34">
            <v>3.5990000000000002</v>
          </cell>
          <cell r="Y34">
            <v>2.5620000000000003</v>
          </cell>
          <cell r="Z34">
            <v>2.4400000000000004</v>
          </cell>
          <cell r="AA34">
            <v>4.6360000000000001</v>
          </cell>
          <cell r="AB34">
            <v>5.4290000000000003</v>
          </cell>
          <cell r="AC34">
            <v>5.49</v>
          </cell>
          <cell r="AD34">
            <v>5.49</v>
          </cell>
          <cell r="AE34">
            <v>5.49</v>
          </cell>
          <cell r="AF34">
            <v>45.041000000000011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1</v>
          </cell>
          <cell r="AM34">
            <v>2</v>
          </cell>
          <cell r="AN34">
            <v>2</v>
          </cell>
          <cell r="AO34">
            <v>2</v>
          </cell>
          <cell r="AP34">
            <v>2</v>
          </cell>
          <cell r="AQ34">
            <v>2</v>
          </cell>
          <cell r="AR34">
            <v>2</v>
          </cell>
          <cell r="AS34">
            <v>3</v>
          </cell>
          <cell r="AT34">
            <v>4</v>
          </cell>
          <cell r="AU34">
            <v>4</v>
          </cell>
          <cell r="AV34">
            <v>4</v>
          </cell>
          <cell r="AW34">
            <v>28</v>
          </cell>
          <cell r="AY34">
            <v>2600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2600</v>
          </cell>
          <cell r="BF34">
            <v>5200</v>
          </cell>
          <cell r="BG34">
            <v>5500</v>
          </cell>
          <cell r="BH34">
            <v>5500</v>
          </cell>
          <cell r="BI34">
            <v>5500</v>
          </cell>
          <cell r="BJ34">
            <v>5500</v>
          </cell>
          <cell r="BK34">
            <v>5500</v>
          </cell>
          <cell r="BL34">
            <v>8250</v>
          </cell>
          <cell r="BM34">
            <v>11000</v>
          </cell>
          <cell r="BN34">
            <v>11000</v>
          </cell>
          <cell r="BO34">
            <v>11000</v>
          </cell>
          <cell r="BP34">
            <v>76550</v>
          </cell>
          <cell r="BR34">
            <v>0</v>
          </cell>
          <cell r="BS34">
            <v>0</v>
          </cell>
          <cell r="BT34">
            <v>0</v>
          </cell>
          <cell r="BU34">
            <v>5522.4000000000005</v>
          </cell>
          <cell r="BV34">
            <v>6136.0000000000009</v>
          </cell>
          <cell r="BW34">
            <v>6323.2000000000007</v>
          </cell>
          <cell r="BX34">
            <v>8219.75</v>
          </cell>
          <cell r="BY34">
            <v>9897.25</v>
          </cell>
          <cell r="BZ34">
            <v>7045.5000000000009</v>
          </cell>
          <cell r="CA34">
            <v>6710.0000000000009</v>
          </cell>
          <cell r="CB34">
            <v>12749</v>
          </cell>
          <cell r="CC34">
            <v>14929.75</v>
          </cell>
          <cell r="CD34">
            <v>15097.5</v>
          </cell>
          <cell r="CE34">
            <v>15097.5</v>
          </cell>
          <cell r="CF34">
            <v>15097.5</v>
          </cell>
          <cell r="CG34">
            <v>122825.35</v>
          </cell>
          <cell r="CI34">
            <v>0</v>
          </cell>
          <cell r="CJ34">
            <v>0</v>
          </cell>
          <cell r="CK34">
            <v>0</v>
          </cell>
          <cell r="CL34">
            <v>0.53100000000000003</v>
          </cell>
          <cell r="CM34">
            <v>0.59000000000000008</v>
          </cell>
          <cell r="CN34">
            <v>0.6080000000000001</v>
          </cell>
          <cell r="CO34">
            <v>0.68681066176470595</v>
          </cell>
          <cell r="CP34">
            <v>0.82697610294117663</v>
          </cell>
          <cell r="CQ34">
            <v>0.58869485294117663</v>
          </cell>
          <cell r="CR34">
            <v>0.53823529411764715</v>
          </cell>
          <cell r="CS34">
            <v>1.0226470588235295</v>
          </cell>
          <cell r="CT34">
            <v>1.1975735294117649</v>
          </cell>
          <cell r="CU34">
            <v>1.1605698529411768</v>
          </cell>
          <cell r="CV34">
            <v>1.1605698529411768</v>
          </cell>
          <cell r="CW34">
            <v>1.1605698529411768</v>
          </cell>
          <cell r="CX34">
            <v>10.071647058823531</v>
          </cell>
        </row>
        <row r="35">
          <cell r="F35" t="str">
            <v>EPC</v>
          </cell>
          <cell r="K35">
            <v>0.3</v>
          </cell>
          <cell r="L35">
            <v>0.7</v>
          </cell>
          <cell r="N35">
            <v>0</v>
          </cell>
          <cell r="O35">
            <v>2</v>
          </cell>
          <cell r="P35">
            <v>1</v>
          </cell>
          <cell r="Q35">
            <v>2.3021428571428575</v>
          </cell>
          <cell r="R35">
            <v>2.3650000000000002</v>
          </cell>
          <cell r="S35">
            <v>2.3571428571428572</v>
          </cell>
          <cell r="T35">
            <v>3.2057142857142864</v>
          </cell>
          <cell r="U35">
            <v>4.2900000000000009</v>
          </cell>
          <cell r="V35">
            <v>5.0570000000000004</v>
          </cell>
          <cell r="W35">
            <v>5.13</v>
          </cell>
          <cell r="X35">
            <v>5.13</v>
          </cell>
          <cell r="Y35">
            <v>5.13</v>
          </cell>
          <cell r="Z35">
            <v>5.13</v>
          </cell>
          <cell r="AA35">
            <v>5.13</v>
          </cell>
          <cell r="AB35">
            <v>5.13</v>
          </cell>
          <cell r="AC35">
            <v>5.13</v>
          </cell>
          <cell r="AD35">
            <v>5.13</v>
          </cell>
          <cell r="AE35">
            <v>6.6690000000000014</v>
          </cell>
          <cell r="AF35">
            <v>60.261714285714298</v>
          </cell>
          <cell r="AH35">
            <v>1</v>
          </cell>
          <cell r="AI35">
            <v>1</v>
          </cell>
          <cell r="AJ35">
            <v>2</v>
          </cell>
          <cell r="AK35">
            <v>2</v>
          </cell>
          <cell r="AL35">
            <v>2</v>
          </cell>
          <cell r="AM35">
            <v>3</v>
          </cell>
          <cell r="AN35">
            <v>3</v>
          </cell>
          <cell r="AO35">
            <v>4</v>
          </cell>
          <cell r="AP35">
            <v>4</v>
          </cell>
          <cell r="AQ35">
            <v>4</v>
          </cell>
          <cell r="AR35">
            <v>4</v>
          </cell>
          <cell r="AS35">
            <v>4</v>
          </cell>
          <cell r="AT35">
            <v>4</v>
          </cell>
          <cell r="AU35">
            <v>4</v>
          </cell>
          <cell r="AV35">
            <v>4</v>
          </cell>
          <cell r="AW35">
            <v>42</v>
          </cell>
          <cell r="AY35">
            <v>2500</v>
          </cell>
          <cell r="BA35">
            <v>2500</v>
          </cell>
          <cell r="BB35">
            <v>2500</v>
          </cell>
          <cell r="BC35">
            <v>5000</v>
          </cell>
          <cell r="BD35">
            <v>5000</v>
          </cell>
          <cell r="BE35">
            <v>5000</v>
          </cell>
          <cell r="BF35">
            <v>7500</v>
          </cell>
          <cell r="BG35">
            <v>7950</v>
          </cell>
          <cell r="BH35">
            <v>10600</v>
          </cell>
          <cell r="BI35">
            <v>10600</v>
          </cell>
          <cell r="BJ35">
            <v>10600</v>
          </cell>
          <cell r="BK35">
            <v>10600</v>
          </cell>
          <cell r="BL35">
            <v>10600</v>
          </cell>
          <cell r="BM35">
            <v>10600</v>
          </cell>
          <cell r="BN35">
            <v>10600</v>
          </cell>
          <cell r="BO35">
            <v>10600</v>
          </cell>
          <cell r="BP35">
            <v>110250</v>
          </cell>
          <cell r="BR35">
            <v>5755.357142857144</v>
          </cell>
          <cell r="BS35">
            <v>5912.5000000000009</v>
          </cell>
          <cell r="BT35">
            <v>5892.8571428571431</v>
          </cell>
          <cell r="BU35">
            <v>8014.2857142857156</v>
          </cell>
          <cell r="BV35">
            <v>10725.000000000002</v>
          </cell>
          <cell r="BW35">
            <v>12642.500000000002</v>
          </cell>
          <cell r="BX35">
            <v>13594.5</v>
          </cell>
          <cell r="BY35">
            <v>13594.5</v>
          </cell>
          <cell r="BZ35">
            <v>13594.5</v>
          </cell>
          <cell r="CA35">
            <v>13594.5</v>
          </cell>
          <cell r="CB35">
            <v>13594.5</v>
          </cell>
          <cell r="CC35">
            <v>13594.5</v>
          </cell>
          <cell r="CD35">
            <v>13594.5</v>
          </cell>
          <cell r="CE35">
            <v>13594.5</v>
          </cell>
          <cell r="CF35">
            <v>17672.850000000002</v>
          </cell>
          <cell r="CG35">
            <v>157810.63571428572</v>
          </cell>
          <cell r="CI35">
            <v>0.69064285714285722</v>
          </cell>
          <cell r="CJ35">
            <v>0.70950000000000002</v>
          </cell>
          <cell r="CK35">
            <v>0.70714285714285718</v>
          </cell>
          <cell r="CL35">
            <v>0.96171428571428585</v>
          </cell>
          <cell r="CM35">
            <v>1.2870000000000001</v>
          </cell>
          <cell r="CN35">
            <v>1.5171000000000001</v>
          </cell>
          <cell r="CO35">
            <v>1.4145220588235294</v>
          </cell>
          <cell r="CP35">
            <v>1.4145220588235294</v>
          </cell>
          <cell r="CQ35">
            <v>1.4145220588235294</v>
          </cell>
          <cell r="CR35">
            <v>1.3579411764705882</v>
          </cell>
          <cell r="CS35">
            <v>1.3579411764705882</v>
          </cell>
          <cell r="CT35">
            <v>1.3579411764705882</v>
          </cell>
          <cell r="CU35">
            <v>1.301360294117647</v>
          </cell>
          <cell r="CV35">
            <v>1.301360294117647</v>
          </cell>
          <cell r="CW35">
            <v>1.6917683823529415</v>
          </cell>
          <cell r="CX35">
            <v>16.37769296218487</v>
          </cell>
        </row>
        <row r="36">
          <cell r="F36" t="str">
            <v>EPC</v>
          </cell>
          <cell r="G36" t="str">
            <v>PWC</v>
          </cell>
          <cell r="H36">
            <v>65</v>
          </cell>
          <cell r="I36" t="str">
            <v>C</v>
          </cell>
          <cell r="J36" t="str">
            <v>65C</v>
          </cell>
          <cell r="K36">
            <v>0.35</v>
          </cell>
          <cell r="L36">
            <v>0.65</v>
          </cell>
          <cell r="N36">
            <v>10</v>
          </cell>
          <cell r="O36">
            <v>10</v>
          </cell>
          <cell r="P36">
            <v>15</v>
          </cell>
          <cell r="Q36">
            <v>14.64</v>
          </cell>
          <cell r="R36">
            <v>17.16</v>
          </cell>
          <cell r="S36">
            <v>21.18</v>
          </cell>
          <cell r="T36">
            <v>36.72</v>
          </cell>
          <cell r="U36">
            <v>44.879999999999995</v>
          </cell>
          <cell r="V36">
            <v>61.475999999999999</v>
          </cell>
          <cell r="W36">
            <v>64.914000000000001</v>
          </cell>
          <cell r="X36">
            <v>69.564000000000007</v>
          </cell>
          <cell r="Y36">
            <v>67.27000000000001</v>
          </cell>
          <cell r="Z36">
            <v>69.191999999999993</v>
          </cell>
          <cell r="AA36">
            <v>72.23</v>
          </cell>
          <cell r="AB36">
            <v>75.33</v>
          </cell>
          <cell r="AC36">
            <v>83.452000000000012</v>
          </cell>
          <cell r="AD36">
            <v>88.226000000000013</v>
          </cell>
          <cell r="AE36">
            <v>93.682000000000002</v>
          </cell>
          <cell r="AF36">
            <v>826.93600000000015</v>
          </cell>
          <cell r="AH36">
            <v>9</v>
          </cell>
          <cell r="AI36">
            <v>9</v>
          </cell>
          <cell r="AJ36">
            <v>11</v>
          </cell>
          <cell r="AK36">
            <v>14</v>
          </cell>
          <cell r="AL36">
            <v>21</v>
          </cell>
          <cell r="AM36">
            <v>27</v>
          </cell>
          <cell r="AN36">
            <v>37</v>
          </cell>
          <cell r="AO36">
            <v>42</v>
          </cell>
          <cell r="AP36">
            <v>46</v>
          </cell>
          <cell r="AQ36">
            <v>47</v>
          </cell>
          <cell r="AR36">
            <v>48</v>
          </cell>
          <cell r="AS36">
            <v>49</v>
          </cell>
          <cell r="AT36">
            <v>53</v>
          </cell>
          <cell r="AU36">
            <v>57</v>
          </cell>
          <cell r="AV36">
            <v>61</v>
          </cell>
          <cell r="AW36">
            <v>502</v>
          </cell>
          <cell r="AY36">
            <v>2450</v>
          </cell>
          <cell r="BA36">
            <v>22050</v>
          </cell>
          <cell r="BB36">
            <v>22050</v>
          </cell>
          <cell r="BC36">
            <v>26950</v>
          </cell>
          <cell r="BD36">
            <v>34300</v>
          </cell>
          <cell r="BE36">
            <v>51450</v>
          </cell>
          <cell r="BF36">
            <v>66150</v>
          </cell>
          <cell r="BG36">
            <v>96200</v>
          </cell>
          <cell r="BH36">
            <v>109200</v>
          </cell>
          <cell r="BI36">
            <v>119600</v>
          </cell>
          <cell r="BJ36">
            <v>122200</v>
          </cell>
          <cell r="BK36">
            <v>124800</v>
          </cell>
          <cell r="BL36">
            <v>127400</v>
          </cell>
          <cell r="BM36">
            <v>137800</v>
          </cell>
          <cell r="BN36">
            <v>148200</v>
          </cell>
          <cell r="BO36">
            <v>158600</v>
          </cell>
          <cell r="BP36">
            <v>1295900</v>
          </cell>
          <cell r="BR36">
            <v>35868</v>
          </cell>
          <cell r="BS36">
            <v>42042</v>
          </cell>
          <cell r="BT36">
            <v>51891</v>
          </cell>
          <cell r="BU36">
            <v>89964</v>
          </cell>
          <cell r="BV36">
            <v>109955.99999999999</v>
          </cell>
          <cell r="BW36">
            <v>150616.20000000001</v>
          </cell>
          <cell r="BX36">
            <v>168776.4</v>
          </cell>
          <cell r="BY36">
            <v>180866.40000000002</v>
          </cell>
          <cell r="BZ36">
            <v>174902.00000000003</v>
          </cell>
          <cell r="CA36">
            <v>179899.19999999998</v>
          </cell>
          <cell r="CB36">
            <v>187798</v>
          </cell>
          <cell r="CC36">
            <v>195858</v>
          </cell>
          <cell r="CD36">
            <v>216975.20000000004</v>
          </cell>
          <cell r="CE36">
            <v>229387.60000000003</v>
          </cell>
          <cell r="CF36">
            <v>243573.2</v>
          </cell>
          <cell r="CG36">
            <v>2128572.2000000002</v>
          </cell>
          <cell r="CI36">
            <v>5.1239999999999997</v>
          </cell>
          <cell r="CJ36">
            <v>6.0059999999999993</v>
          </cell>
          <cell r="CK36">
            <v>7.4129999999999994</v>
          </cell>
          <cell r="CL36">
            <v>12.851999999999999</v>
          </cell>
          <cell r="CM36">
            <v>15.707999999999997</v>
          </cell>
          <cell r="CN36">
            <v>21.516599999999997</v>
          </cell>
          <cell r="CO36">
            <v>20.882261029411765</v>
          </cell>
          <cell r="CP36">
            <v>22.378125000000004</v>
          </cell>
          <cell r="CQ36">
            <v>21.640165441176475</v>
          </cell>
          <cell r="CR36">
            <v>21.368117647058821</v>
          </cell>
          <cell r="CS36">
            <v>22.306323529411767</v>
          </cell>
          <cell r="CT36">
            <v>23.263676470588237</v>
          </cell>
          <cell r="CU36">
            <v>24.698110294117651</v>
          </cell>
          <cell r="CV36">
            <v>26.111003676470592</v>
          </cell>
          <cell r="CW36">
            <v>27.725738970588235</v>
          </cell>
          <cell r="CX36">
            <v>260.45012205882358</v>
          </cell>
        </row>
        <row r="37">
          <cell r="F37" t="str">
            <v>EPC</v>
          </cell>
          <cell r="K37">
            <v>0.25</v>
          </cell>
          <cell r="L37">
            <v>0.75</v>
          </cell>
          <cell r="AF37">
            <v>0</v>
          </cell>
        </row>
        <row r="38">
          <cell r="F38" t="str">
            <v>EPC</v>
          </cell>
          <cell r="K38">
            <v>0.2</v>
          </cell>
          <cell r="L38">
            <v>0.8</v>
          </cell>
          <cell r="AF38">
            <v>0</v>
          </cell>
        </row>
        <row r="39">
          <cell r="F39" t="str">
            <v>EPC</v>
          </cell>
          <cell r="K39">
            <v>0.25</v>
          </cell>
          <cell r="L39">
            <v>0.75</v>
          </cell>
          <cell r="N39">
            <v>0</v>
          </cell>
          <cell r="O39">
            <v>0</v>
          </cell>
          <cell r="P39">
            <v>0</v>
          </cell>
          <cell r="Q39">
            <v>3.0291428571428574</v>
          </cell>
          <cell r="R39">
            <v>2.7280000000000002</v>
          </cell>
          <cell r="S39">
            <v>2.657142857142857</v>
          </cell>
          <cell r="T39">
            <v>0.26571428571428574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0.26571428571428574</v>
          </cell>
          <cell r="AH39">
            <v>0</v>
          </cell>
          <cell r="AI39">
            <v>1</v>
          </cell>
          <cell r="AJ39">
            <v>2</v>
          </cell>
          <cell r="AK39">
            <v>2</v>
          </cell>
          <cell r="AL39">
            <v>1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3</v>
          </cell>
          <cell r="AY39">
            <v>2450</v>
          </cell>
          <cell r="BA39">
            <v>0</v>
          </cell>
          <cell r="BB39">
            <v>2450</v>
          </cell>
          <cell r="BC39">
            <v>4900</v>
          </cell>
          <cell r="BD39">
            <v>4900</v>
          </cell>
          <cell r="BE39">
            <v>2450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7350</v>
          </cell>
          <cell r="BR39">
            <v>7421.4000000000005</v>
          </cell>
          <cell r="BS39">
            <v>6683.6</v>
          </cell>
          <cell r="BT39">
            <v>6510</v>
          </cell>
          <cell r="BU39">
            <v>651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651</v>
          </cell>
          <cell r="CI39">
            <v>0.75728571428571434</v>
          </cell>
          <cell r="CJ39">
            <v>0.68200000000000005</v>
          </cell>
          <cell r="CK39">
            <v>0.66428571428571426</v>
          </cell>
          <cell r="CL39">
            <v>6.6428571428571434E-2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6.6428571428571434E-2</v>
          </cell>
        </row>
        <row r="40">
          <cell r="K40">
            <v>6.6428542137145996E-2</v>
          </cell>
          <cell r="L40">
            <v>6.6428542137145996E-2</v>
          </cell>
        </row>
        <row r="41">
          <cell r="F41" t="str">
            <v>NPC</v>
          </cell>
          <cell r="K41">
            <v>0.3</v>
          </cell>
          <cell r="L41">
            <v>0.7</v>
          </cell>
          <cell r="N41">
            <v>2</v>
          </cell>
          <cell r="O41">
            <v>8</v>
          </cell>
          <cell r="P41">
            <v>5</v>
          </cell>
          <cell r="Q41">
            <v>5.1164285714285711</v>
          </cell>
          <cell r="R41">
            <v>5.5250000000000004</v>
          </cell>
          <cell r="S41">
            <v>7.9114285714285719</v>
          </cell>
          <cell r="T41">
            <v>13.687142857142858</v>
          </cell>
          <cell r="U41">
            <v>13.13</v>
          </cell>
          <cell r="V41">
            <v>16.978000000000002</v>
          </cell>
          <cell r="W41">
            <v>17.420000000000002</v>
          </cell>
          <cell r="X41">
            <v>18.023000000000003</v>
          </cell>
          <cell r="Y41">
            <v>17.487000000000002</v>
          </cell>
          <cell r="Z41">
            <v>18.023000000000003</v>
          </cell>
          <cell r="AA41">
            <v>19.296000000000003</v>
          </cell>
          <cell r="AB41">
            <v>20.033000000000001</v>
          </cell>
          <cell r="AC41">
            <v>21.909000000000002</v>
          </cell>
          <cell r="AD41">
            <v>22.713000000000001</v>
          </cell>
          <cell r="AE41">
            <v>24.589000000000006</v>
          </cell>
          <cell r="AF41">
            <v>223.28814285714284</v>
          </cell>
          <cell r="AH41">
            <v>4</v>
          </cell>
          <cell r="AI41">
            <v>4</v>
          </cell>
          <cell r="AJ41">
            <v>4</v>
          </cell>
          <cell r="AK41">
            <v>5</v>
          </cell>
          <cell r="AL41">
            <v>8</v>
          </cell>
          <cell r="AM41">
            <v>9</v>
          </cell>
          <cell r="AN41">
            <v>11</v>
          </cell>
          <cell r="AO41">
            <v>12</v>
          </cell>
          <cell r="AP41">
            <v>13</v>
          </cell>
          <cell r="AQ41">
            <v>13</v>
          </cell>
          <cell r="AR41">
            <v>14</v>
          </cell>
          <cell r="AS41">
            <v>14</v>
          </cell>
          <cell r="AT41">
            <v>15</v>
          </cell>
          <cell r="AU41">
            <v>16</v>
          </cell>
          <cell r="AV41">
            <v>17</v>
          </cell>
          <cell r="AW41">
            <v>147</v>
          </cell>
          <cell r="AY41">
            <v>2350</v>
          </cell>
          <cell r="BA41">
            <v>9400</v>
          </cell>
          <cell r="BB41">
            <v>9400</v>
          </cell>
          <cell r="BC41">
            <v>9400</v>
          </cell>
          <cell r="BD41">
            <v>11750</v>
          </cell>
          <cell r="BE41">
            <v>18800</v>
          </cell>
          <cell r="BF41">
            <v>21150</v>
          </cell>
          <cell r="BG41">
            <v>27500</v>
          </cell>
          <cell r="BH41">
            <v>30000</v>
          </cell>
          <cell r="BI41">
            <v>32500</v>
          </cell>
          <cell r="BJ41">
            <v>32500</v>
          </cell>
          <cell r="BK41">
            <v>35000</v>
          </cell>
          <cell r="BL41">
            <v>35000</v>
          </cell>
          <cell r="BM41">
            <v>37500</v>
          </cell>
          <cell r="BN41">
            <v>40000</v>
          </cell>
          <cell r="BO41">
            <v>42500</v>
          </cell>
          <cell r="BP41">
            <v>364200</v>
          </cell>
          <cell r="BR41">
            <v>12023.607142857141</v>
          </cell>
          <cell r="BS41">
            <v>12983.75</v>
          </cell>
          <cell r="BT41">
            <v>18591.857142857145</v>
          </cell>
          <cell r="BU41">
            <v>32164.785714285717</v>
          </cell>
          <cell r="BV41">
            <v>30855.500000000004</v>
          </cell>
          <cell r="BW41">
            <v>39898.300000000003</v>
          </cell>
          <cell r="BX41">
            <v>43550.000000000007</v>
          </cell>
          <cell r="BY41">
            <v>45057.500000000007</v>
          </cell>
          <cell r="BZ41">
            <v>43717.500000000007</v>
          </cell>
          <cell r="CA41">
            <v>45057.500000000007</v>
          </cell>
          <cell r="CB41">
            <v>48240.000000000007</v>
          </cell>
          <cell r="CC41">
            <v>50082.5</v>
          </cell>
          <cell r="CD41">
            <v>54772.500000000007</v>
          </cell>
          <cell r="CE41">
            <v>56782.5</v>
          </cell>
          <cell r="CF41">
            <v>61472.500000000015</v>
          </cell>
          <cell r="CG41">
            <v>551651.08571428573</v>
          </cell>
          <cell r="CI41">
            <v>1.5349285714285712</v>
          </cell>
          <cell r="CJ41">
            <v>1.6575</v>
          </cell>
          <cell r="CK41">
            <v>2.3734285714285717</v>
          </cell>
          <cell r="CL41">
            <v>4.1061428571428573</v>
          </cell>
          <cell r="CM41">
            <v>3.9390000000000001</v>
          </cell>
          <cell r="CN41">
            <v>5.0933999999999999</v>
          </cell>
          <cell r="CO41">
            <v>5.0518000000000001</v>
          </cell>
          <cell r="CP41">
            <v>5.0464400000000005</v>
          </cell>
          <cell r="CQ41">
            <v>4.7214900000000002</v>
          </cell>
          <cell r="CR41">
            <v>4.6859799999999998</v>
          </cell>
          <cell r="CS41">
            <v>4.8239999999999998</v>
          </cell>
          <cell r="CT41">
            <v>4.8079199999999993</v>
          </cell>
          <cell r="CU41">
            <v>5.0390699999999988</v>
          </cell>
          <cell r="CV41">
            <v>5.2239899999999988</v>
          </cell>
          <cell r="CW41">
            <v>5.6554699999999993</v>
          </cell>
          <cell r="CX41">
            <v>58.19470285714285</v>
          </cell>
        </row>
        <row r="42">
          <cell r="F42" t="str">
            <v>NPC</v>
          </cell>
          <cell r="G42" t="str">
            <v>PC</v>
          </cell>
          <cell r="H42">
            <v>10</v>
          </cell>
          <cell r="I42" t="str">
            <v>A</v>
          </cell>
          <cell r="J42" t="str">
            <v>10A</v>
          </cell>
          <cell r="K42">
            <v>0.3</v>
          </cell>
          <cell r="L42">
            <v>0.7</v>
          </cell>
          <cell r="N42">
            <v>0</v>
          </cell>
          <cell r="O42">
            <v>2</v>
          </cell>
          <cell r="P42">
            <v>1</v>
          </cell>
          <cell r="Q42">
            <v>2.1357142857142857</v>
          </cell>
          <cell r="R42">
            <v>2.73</v>
          </cell>
          <cell r="S42">
            <v>2.7857142857142856</v>
          </cell>
          <cell r="T42">
            <v>5.5435714285714282</v>
          </cell>
          <cell r="U42">
            <v>3.5100000000000002</v>
          </cell>
          <cell r="V42">
            <v>2.7370000000000005</v>
          </cell>
          <cell r="W42">
            <v>2.6800000000000006</v>
          </cell>
          <cell r="X42">
            <v>3.2830000000000004</v>
          </cell>
          <cell r="Y42">
            <v>5.1590000000000007</v>
          </cell>
          <cell r="Z42">
            <v>4.7569999999999997</v>
          </cell>
          <cell r="AA42">
            <v>4.6900000000000004</v>
          </cell>
          <cell r="AB42">
            <v>5.8960000000000008</v>
          </cell>
          <cell r="AC42">
            <v>6.03</v>
          </cell>
          <cell r="AD42">
            <v>6.03</v>
          </cell>
          <cell r="AE42">
            <v>6.03</v>
          </cell>
          <cell r="AF42">
            <v>56.345571428571432</v>
          </cell>
          <cell r="AH42">
            <v>1</v>
          </cell>
          <cell r="AI42">
            <v>1</v>
          </cell>
          <cell r="AJ42">
            <v>2</v>
          </cell>
          <cell r="AK42">
            <v>2</v>
          </cell>
          <cell r="AL42">
            <v>3</v>
          </cell>
          <cell r="AM42">
            <v>3</v>
          </cell>
          <cell r="AN42">
            <v>2</v>
          </cell>
          <cell r="AO42">
            <v>2</v>
          </cell>
          <cell r="AP42">
            <v>2</v>
          </cell>
          <cell r="AQ42">
            <v>3</v>
          </cell>
          <cell r="AR42">
            <v>4</v>
          </cell>
          <cell r="AS42">
            <v>4</v>
          </cell>
          <cell r="AT42">
            <v>4</v>
          </cell>
          <cell r="AU42">
            <v>5</v>
          </cell>
          <cell r="AV42">
            <v>5</v>
          </cell>
          <cell r="AW42">
            <v>39</v>
          </cell>
          <cell r="AY42">
            <v>2350</v>
          </cell>
          <cell r="BA42">
            <v>2350</v>
          </cell>
          <cell r="BB42">
            <v>2350</v>
          </cell>
          <cell r="BC42">
            <v>4700</v>
          </cell>
          <cell r="BD42">
            <v>4700</v>
          </cell>
          <cell r="BE42">
            <v>7050</v>
          </cell>
          <cell r="BF42">
            <v>7050</v>
          </cell>
          <cell r="BG42">
            <v>5000</v>
          </cell>
          <cell r="BH42">
            <v>5000</v>
          </cell>
          <cell r="BI42">
            <v>5000</v>
          </cell>
          <cell r="BJ42">
            <v>7500</v>
          </cell>
          <cell r="BK42">
            <v>10000</v>
          </cell>
          <cell r="BL42">
            <v>10000</v>
          </cell>
          <cell r="BM42">
            <v>10000</v>
          </cell>
          <cell r="BN42">
            <v>12500</v>
          </cell>
          <cell r="BO42">
            <v>12500</v>
          </cell>
          <cell r="BP42">
            <v>96300</v>
          </cell>
          <cell r="BR42">
            <v>5018.9285714285716</v>
          </cell>
          <cell r="BS42">
            <v>6415.5</v>
          </cell>
          <cell r="BT42">
            <v>6546.4285714285716</v>
          </cell>
          <cell r="BU42">
            <v>13027.392857142857</v>
          </cell>
          <cell r="BV42">
            <v>8248.5</v>
          </cell>
          <cell r="BW42">
            <v>6431.9500000000016</v>
          </cell>
          <cell r="BX42">
            <v>6700.0000000000018</v>
          </cell>
          <cell r="BY42">
            <v>8207.5</v>
          </cell>
          <cell r="BZ42">
            <v>12897.500000000002</v>
          </cell>
          <cell r="CA42">
            <v>11892.5</v>
          </cell>
          <cell r="CB42">
            <v>11725.000000000002</v>
          </cell>
          <cell r="CC42">
            <v>14740.000000000002</v>
          </cell>
          <cell r="CD42">
            <v>15075</v>
          </cell>
          <cell r="CE42">
            <v>15075</v>
          </cell>
          <cell r="CF42">
            <v>15075</v>
          </cell>
          <cell r="CG42">
            <v>139095.34285714285</v>
          </cell>
          <cell r="CI42">
            <v>0.64071428571428568</v>
          </cell>
          <cell r="CJ42">
            <v>0.81899999999999995</v>
          </cell>
          <cell r="CK42">
            <v>0.83571428571428563</v>
          </cell>
          <cell r="CL42">
            <v>1.6630714285714283</v>
          </cell>
          <cell r="CM42">
            <v>1.0529999999999999</v>
          </cell>
          <cell r="CN42">
            <v>0.82110000000000016</v>
          </cell>
          <cell r="CO42">
            <v>0.77720000000000011</v>
          </cell>
          <cell r="CP42">
            <v>0.91924000000000006</v>
          </cell>
          <cell r="CQ42">
            <v>1.39293</v>
          </cell>
          <cell r="CR42">
            <v>1.2368199999999996</v>
          </cell>
          <cell r="CS42">
            <v>1.1724999999999999</v>
          </cell>
          <cell r="CT42">
            <v>1.4150399999999999</v>
          </cell>
          <cell r="CU42">
            <v>1.3868999999999996</v>
          </cell>
          <cell r="CV42">
            <v>1.3868999999999996</v>
          </cell>
          <cell r="CW42">
            <v>1.3868999999999996</v>
          </cell>
          <cell r="CX42">
            <v>14.611601428571424</v>
          </cell>
        </row>
        <row r="43">
          <cell r="F43" t="str">
            <v>NPC</v>
          </cell>
          <cell r="K43">
            <v>0.3</v>
          </cell>
          <cell r="L43">
            <v>0.7</v>
          </cell>
          <cell r="N43">
            <v>0</v>
          </cell>
          <cell r="O43">
            <v>4</v>
          </cell>
          <cell r="P43">
            <v>6</v>
          </cell>
          <cell r="Q43">
            <v>5.3142857142857149</v>
          </cell>
          <cell r="R43">
            <v>5.3319999999999999</v>
          </cell>
          <cell r="S43">
            <v>6.9882857142857144</v>
          </cell>
          <cell r="T43">
            <v>10.761428571428571</v>
          </cell>
          <cell r="U43">
            <v>9.4859999999999989</v>
          </cell>
          <cell r="V43">
            <v>11.298</v>
          </cell>
          <cell r="W43">
            <v>10.943999999999999</v>
          </cell>
          <cell r="X43">
            <v>11.456</v>
          </cell>
          <cell r="Y43">
            <v>10.943999999999999</v>
          </cell>
          <cell r="Z43">
            <v>11.456</v>
          </cell>
          <cell r="AA43">
            <v>12.096</v>
          </cell>
          <cell r="AB43">
            <v>12.736000000000001</v>
          </cell>
          <cell r="AC43">
            <v>13.952</v>
          </cell>
          <cell r="AD43">
            <v>14.655999999999999</v>
          </cell>
          <cell r="AE43">
            <v>16.448</v>
          </cell>
          <cell r="AF43">
            <v>146.23342857142859</v>
          </cell>
          <cell r="AH43">
            <v>3</v>
          </cell>
          <cell r="AI43">
            <v>4</v>
          </cell>
          <cell r="AJ43">
            <v>4</v>
          </cell>
          <cell r="AK43">
            <v>5</v>
          </cell>
          <cell r="AL43">
            <v>6</v>
          </cell>
          <cell r="AM43">
            <v>7</v>
          </cell>
          <cell r="AN43">
            <v>8</v>
          </cell>
          <cell r="AO43">
            <v>8</v>
          </cell>
          <cell r="AP43">
            <v>8</v>
          </cell>
          <cell r="AQ43">
            <v>8</v>
          </cell>
          <cell r="AR43">
            <v>9</v>
          </cell>
          <cell r="AS43">
            <v>9</v>
          </cell>
          <cell r="AT43">
            <v>10</v>
          </cell>
          <cell r="AU43">
            <v>10</v>
          </cell>
          <cell r="AV43">
            <v>11</v>
          </cell>
          <cell r="AW43">
            <v>99</v>
          </cell>
          <cell r="AY43">
            <v>2350</v>
          </cell>
          <cell r="BA43">
            <v>7050</v>
          </cell>
          <cell r="BB43">
            <v>9400</v>
          </cell>
          <cell r="BC43">
            <v>9400</v>
          </cell>
          <cell r="BD43">
            <v>11750</v>
          </cell>
          <cell r="BE43">
            <v>14100</v>
          </cell>
          <cell r="BF43">
            <v>16450</v>
          </cell>
          <cell r="BG43">
            <v>20000</v>
          </cell>
          <cell r="BH43">
            <v>20000</v>
          </cell>
          <cell r="BI43">
            <v>20000</v>
          </cell>
          <cell r="BJ43">
            <v>20000</v>
          </cell>
          <cell r="BK43">
            <v>22500</v>
          </cell>
          <cell r="BL43">
            <v>22500</v>
          </cell>
          <cell r="BM43">
            <v>25000</v>
          </cell>
          <cell r="BN43">
            <v>25000</v>
          </cell>
          <cell r="BO43">
            <v>27500</v>
          </cell>
          <cell r="BP43">
            <v>244800</v>
          </cell>
          <cell r="BR43">
            <v>12488.571428571429</v>
          </cell>
          <cell r="BS43">
            <v>12530.199999999999</v>
          </cell>
          <cell r="BT43">
            <v>16422.471428571429</v>
          </cell>
          <cell r="BU43">
            <v>25289.357142857141</v>
          </cell>
          <cell r="BV43">
            <v>22292.1</v>
          </cell>
          <cell r="BW43">
            <v>26550.3</v>
          </cell>
          <cell r="BX43">
            <v>27359.999999999996</v>
          </cell>
          <cell r="BY43">
            <v>28640</v>
          </cell>
          <cell r="BZ43">
            <v>27359.999999999996</v>
          </cell>
          <cell r="CA43">
            <v>28640</v>
          </cell>
          <cell r="CB43">
            <v>30240</v>
          </cell>
          <cell r="CC43">
            <v>31840</v>
          </cell>
          <cell r="CD43">
            <v>34880</v>
          </cell>
          <cell r="CE43">
            <v>36640</v>
          </cell>
          <cell r="CF43">
            <v>41120</v>
          </cell>
          <cell r="CG43">
            <v>360851.75714285712</v>
          </cell>
          <cell r="CI43">
            <v>1.5942857142857145</v>
          </cell>
          <cell r="CJ43">
            <v>1.5995999999999999</v>
          </cell>
          <cell r="CK43">
            <v>2.0964857142857141</v>
          </cell>
          <cell r="CL43">
            <v>3.2284285714285712</v>
          </cell>
          <cell r="CM43">
            <v>2.8457999999999997</v>
          </cell>
          <cell r="CN43">
            <v>3.3893999999999997</v>
          </cell>
          <cell r="CO43">
            <v>3.1737599999999997</v>
          </cell>
          <cell r="CP43">
            <v>3.2076799999999994</v>
          </cell>
          <cell r="CQ43">
            <v>2.9548799999999993</v>
          </cell>
          <cell r="CR43">
            <v>2.9785599999999994</v>
          </cell>
          <cell r="CS43">
            <v>3.0239999999999991</v>
          </cell>
          <cell r="CT43">
            <v>3.0566399999999994</v>
          </cell>
          <cell r="CU43">
            <v>3.2089599999999989</v>
          </cell>
          <cell r="CV43">
            <v>3.3708799999999988</v>
          </cell>
          <cell r="CW43">
            <v>3.7830399999999988</v>
          </cell>
          <cell r="CX43">
            <v>38.222028571428559</v>
          </cell>
        </row>
        <row r="44">
          <cell r="F44" t="str">
            <v>NPC</v>
          </cell>
          <cell r="K44">
            <v>0.3</v>
          </cell>
          <cell r="L44">
            <v>0.7</v>
          </cell>
          <cell r="N44">
            <v>0</v>
          </cell>
          <cell r="O44">
            <v>2</v>
          </cell>
          <cell r="P44">
            <v>13</v>
          </cell>
          <cell r="Q44">
            <v>6.0914285714285725</v>
          </cell>
          <cell r="R44">
            <v>6.0078571428571426</v>
          </cell>
          <cell r="S44">
            <v>8.7099999999999991</v>
          </cell>
          <cell r="T44">
            <v>17.865714285714287</v>
          </cell>
          <cell r="U44">
            <v>22.360000000000003</v>
          </cell>
          <cell r="V44">
            <v>31.219000000000001</v>
          </cell>
          <cell r="W44">
            <v>33.969000000000001</v>
          </cell>
          <cell r="X44">
            <v>35.979000000000006</v>
          </cell>
          <cell r="Y44">
            <v>33.768000000000001</v>
          </cell>
          <cell r="Z44">
            <v>33.5</v>
          </cell>
          <cell r="AA44">
            <v>35.309000000000005</v>
          </cell>
          <cell r="AB44">
            <v>37.319000000000003</v>
          </cell>
          <cell r="AC44">
            <v>42.947000000000003</v>
          </cell>
          <cell r="AD44">
            <v>45.359000000000009</v>
          </cell>
          <cell r="AE44">
            <v>47.972000000000008</v>
          </cell>
          <cell r="AF44">
            <v>417.56671428571428</v>
          </cell>
          <cell r="AH44">
            <v>6</v>
          </cell>
          <cell r="AI44">
            <v>5</v>
          </cell>
          <cell r="AJ44">
            <v>5</v>
          </cell>
          <cell r="AK44">
            <v>6</v>
          </cell>
          <cell r="AL44">
            <v>10</v>
          </cell>
          <cell r="AM44">
            <v>15</v>
          </cell>
          <cell r="AN44">
            <v>20</v>
          </cell>
          <cell r="AO44">
            <v>23</v>
          </cell>
          <cell r="AP44">
            <v>25</v>
          </cell>
          <cell r="AQ44">
            <v>25</v>
          </cell>
          <cell r="AR44">
            <v>25</v>
          </cell>
          <cell r="AS44">
            <v>27</v>
          </cell>
          <cell r="AT44">
            <v>28</v>
          </cell>
          <cell r="AU44">
            <v>32</v>
          </cell>
          <cell r="AV44">
            <v>34</v>
          </cell>
          <cell r="AW44">
            <v>270</v>
          </cell>
          <cell r="AY44">
            <v>2350</v>
          </cell>
          <cell r="BA44">
            <v>14100</v>
          </cell>
          <cell r="BB44">
            <v>11750</v>
          </cell>
          <cell r="BC44">
            <v>11750</v>
          </cell>
          <cell r="BD44">
            <v>14100</v>
          </cell>
          <cell r="BE44">
            <v>23500</v>
          </cell>
          <cell r="BF44">
            <v>35250</v>
          </cell>
          <cell r="BG44">
            <v>50000</v>
          </cell>
          <cell r="BH44">
            <v>57500</v>
          </cell>
          <cell r="BI44">
            <v>62500</v>
          </cell>
          <cell r="BJ44">
            <v>62500</v>
          </cell>
          <cell r="BK44">
            <v>62500</v>
          </cell>
          <cell r="BL44">
            <v>67500</v>
          </cell>
          <cell r="BM44">
            <v>70000</v>
          </cell>
          <cell r="BN44">
            <v>80000</v>
          </cell>
          <cell r="BO44">
            <v>85000</v>
          </cell>
          <cell r="BP44">
            <v>670350</v>
          </cell>
          <cell r="BR44">
            <v>14314.857142857145</v>
          </cell>
          <cell r="BS44">
            <v>14118.464285714284</v>
          </cell>
          <cell r="BT44">
            <v>20468.499999999996</v>
          </cell>
          <cell r="BU44">
            <v>41984.428571428572</v>
          </cell>
          <cell r="BV44">
            <v>52546.000000000007</v>
          </cell>
          <cell r="BW44">
            <v>73364.650000000009</v>
          </cell>
          <cell r="BX44">
            <v>84922.5</v>
          </cell>
          <cell r="BY44">
            <v>89947.500000000015</v>
          </cell>
          <cell r="BZ44">
            <v>84420</v>
          </cell>
          <cell r="CA44">
            <v>83750</v>
          </cell>
          <cell r="CB44">
            <v>88272.500000000015</v>
          </cell>
          <cell r="CC44">
            <v>93297.5</v>
          </cell>
          <cell r="CD44">
            <v>107367.5</v>
          </cell>
          <cell r="CE44">
            <v>113397.50000000003</v>
          </cell>
          <cell r="CF44">
            <v>119930.00000000001</v>
          </cell>
          <cell r="CG44">
            <v>1033200.0785714287</v>
          </cell>
          <cell r="CI44">
            <v>1.8274285714285716</v>
          </cell>
          <cell r="CJ44">
            <v>1.8023571428571428</v>
          </cell>
          <cell r="CK44">
            <v>2.6129999999999995</v>
          </cell>
          <cell r="CL44">
            <v>5.3597142857142854</v>
          </cell>
          <cell r="CM44">
            <v>6.7080000000000011</v>
          </cell>
          <cell r="CN44">
            <v>9.3657000000000004</v>
          </cell>
          <cell r="CO44">
            <v>9.8510100000000005</v>
          </cell>
          <cell r="CP44">
            <v>10.074120000000001</v>
          </cell>
          <cell r="CQ44">
            <v>9.1173599999999997</v>
          </cell>
          <cell r="CR44">
            <v>8.7099999999999991</v>
          </cell>
          <cell r="CS44">
            <v>8.8272499999999994</v>
          </cell>
          <cell r="CT44">
            <v>8.9565599999999979</v>
          </cell>
          <cell r="CU44">
            <v>9.8778099999999966</v>
          </cell>
          <cell r="CV44">
            <v>10.432569999999998</v>
          </cell>
          <cell r="CW44">
            <v>11.033559999999998</v>
          </cell>
          <cell r="CX44">
            <v>108.31365428571426</v>
          </cell>
        </row>
        <row r="45">
          <cell r="F45" t="str">
            <v>NPC</v>
          </cell>
          <cell r="G45" t="str">
            <v>PC</v>
          </cell>
          <cell r="H45">
            <v>12</v>
          </cell>
          <cell r="I45" t="str">
            <v>D</v>
          </cell>
          <cell r="J45" t="str">
            <v>12D</v>
          </cell>
          <cell r="K45">
            <v>0.3</v>
          </cell>
          <cell r="L45">
            <v>0.7</v>
          </cell>
          <cell r="N45">
            <v>0</v>
          </cell>
          <cell r="O45">
            <v>3</v>
          </cell>
          <cell r="P45">
            <v>3</v>
          </cell>
          <cell r="Q45">
            <v>2.6017142857142859</v>
          </cell>
          <cell r="R45">
            <v>2.4939999999999998</v>
          </cell>
          <cell r="S45">
            <v>2.4857142857142858</v>
          </cell>
          <cell r="T45">
            <v>11.732571428571429</v>
          </cell>
          <cell r="U45">
            <v>8.0620000000000012</v>
          </cell>
          <cell r="V45">
            <v>7.7740000000000009</v>
          </cell>
          <cell r="W45">
            <v>8.34</v>
          </cell>
          <cell r="X45">
            <v>9.48</v>
          </cell>
          <cell r="Y45">
            <v>10.14</v>
          </cell>
          <cell r="Z45">
            <v>10.811999999999999</v>
          </cell>
          <cell r="AA45">
            <v>11.456</v>
          </cell>
          <cell r="AB45">
            <v>10.943999999999999</v>
          </cell>
          <cell r="AC45">
            <v>13.184000000000001</v>
          </cell>
          <cell r="AD45">
            <v>13.440000000000001</v>
          </cell>
          <cell r="AE45">
            <v>14.016</v>
          </cell>
          <cell r="AF45">
            <v>129.38057142857144</v>
          </cell>
          <cell r="AH45">
            <v>2</v>
          </cell>
          <cell r="AI45">
            <v>2</v>
          </cell>
          <cell r="AJ45">
            <v>2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O45">
            <v>6</v>
          </cell>
          <cell r="AP45">
            <v>7</v>
          </cell>
          <cell r="AQ45">
            <v>7</v>
          </cell>
          <cell r="AR45">
            <v>8</v>
          </cell>
          <cell r="AS45">
            <v>8</v>
          </cell>
          <cell r="AT45">
            <v>9</v>
          </cell>
          <cell r="AU45">
            <v>10</v>
          </cell>
          <cell r="AV45">
            <v>10</v>
          </cell>
          <cell r="AW45">
            <v>85</v>
          </cell>
          <cell r="AY45">
            <v>2350</v>
          </cell>
          <cell r="BA45">
            <v>4700</v>
          </cell>
          <cell r="BB45">
            <v>4700</v>
          </cell>
          <cell r="BC45">
            <v>4700</v>
          </cell>
          <cell r="BD45">
            <v>4700</v>
          </cell>
          <cell r="BE45">
            <v>14100</v>
          </cell>
          <cell r="BF45">
            <v>14100</v>
          </cell>
          <cell r="BG45">
            <v>15000</v>
          </cell>
          <cell r="BH45">
            <v>15000</v>
          </cell>
          <cell r="BI45">
            <v>17500</v>
          </cell>
          <cell r="BJ45">
            <v>17500</v>
          </cell>
          <cell r="BK45">
            <v>20000</v>
          </cell>
          <cell r="BL45">
            <v>20000</v>
          </cell>
          <cell r="BM45">
            <v>22500</v>
          </cell>
          <cell r="BN45">
            <v>25000</v>
          </cell>
          <cell r="BO45">
            <v>25000</v>
          </cell>
          <cell r="BP45">
            <v>210400</v>
          </cell>
          <cell r="BR45">
            <v>6114.0285714285719</v>
          </cell>
          <cell r="BS45">
            <v>5860.9</v>
          </cell>
          <cell r="BT45">
            <v>5841.4285714285716</v>
          </cell>
          <cell r="BU45">
            <v>27571.54285714286</v>
          </cell>
          <cell r="BV45">
            <v>18945.700000000004</v>
          </cell>
          <cell r="BW45">
            <v>18268.900000000001</v>
          </cell>
          <cell r="BX45">
            <v>20850</v>
          </cell>
          <cell r="BY45">
            <v>23700</v>
          </cell>
          <cell r="BZ45">
            <v>25350</v>
          </cell>
          <cell r="CA45">
            <v>27030</v>
          </cell>
          <cell r="CB45">
            <v>28640</v>
          </cell>
          <cell r="CC45">
            <v>27359.999999999996</v>
          </cell>
          <cell r="CD45">
            <v>32960</v>
          </cell>
          <cell r="CE45">
            <v>33600</v>
          </cell>
          <cell r="CF45">
            <v>35040</v>
          </cell>
          <cell r="CG45">
            <v>319316.14285714284</v>
          </cell>
          <cell r="CI45">
            <v>0.78051428571428572</v>
          </cell>
          <cell r="CJ45">
            <v>0.74819999999999987</v>
          </cell>
          <cell r="CK45">
            <v>0.74571428571428566</v>
          </cell>
          <cell r="CL45">
            <v>3.5197714285714286</v>
          </cell>
          <cell r="CM45">
            <v>2.4186000000000001</v>
          </cell>
          <cell r="CN45">
            <v>2.3322000000000003</v>
          </cell>
          <cell r="CO45">
            <v>2.4185999999999996</v>
          </cell>
          <cell r="CP45">
            <v>2.6543999999999999</v>
          </cell>
          <cell r="CQ45">
            <v>2.7377999999999996</v>
          </cell>
          <cell r="CR45">
            <v>2.8111199999999994</v>
          </cell>
          <cell r="CS45">
            <v>2.8639999999999994</v>
          </cell>
          <cell r="CT45">
            <v>2.6265599999999991</v>
          </cell>
          <cell r="CU45">
            <v>3.0323199999999995</v>
          </cell>
          <cell r="CV45">
            <v>3.0911999999999993</v>
          </cell>
          <cell r="CW45">
            <v>3.223679999999999</v>
          </cell>
          <cell r="CX45">
            <v>33.730251428571428</v>
          </cell>
        </row>
        <row r="46">
          <cell r="F46" t="str">
            <v>NPC</v>
          </cell>
          <cell r="G46" t="str">
            <v>PC</v>
          </cell>
          <cell r="H46">
            <v>13</v>
          </cell>
          <cell r="I46" t="str">
            <v>A</v>
          </cell>
          <cell r="J46" t="str">
            <v>13A</v>
          </cell>
          <cell r="K46">
            <v>0.3</v>
          </cell>
          <cell r="L46">
            <v>0.7</v>
          </cell>
          <cell r="N46">
            <v>0</v>
          </cell>
          <cell r="O46">
            <v>0</v>
          </cell>
          <cell r="P46">
            <v>4</v>
          </cell>
          <cell r="Q46">
            <v>4.2602857142857138</v>
          </cell>
          <cell r="R46">
            <v>5.2080000000000002</v>
          </cell>
          <cell r="S46">
            <v>7.5462857142857143</v>
          </cell>
          <cell r="T46">
            <v>15.287428571428572</v>
          </cell>
          <cell r="U46">
            <v>15.004000000000001</v>
          </cell>
          <cell r="V46">
            <v>19.344000000000001</v>
          </cell>
          <cell r="W46">
            <v>19.264000000000003</v>
          </cell>
          <cell r="X46">
            <v>20.927999999999997</v>
          </cell>
          <cell r="Y46">
            <v>21.119999999999997</v>
          </cell>
          <cell r="Z46">
            <v>21.119999999999997</v>
          </cell>
          <cell r="AA46">
            <v>22.271999999999998</v>
          </cell>
          <cell r="AB46">
            <v>22.975999999999999</v>
          </cell>
          <cell r="AC46">
            <v>25.344000000000001</v>
          </cell>
          <cell r="AD46">
            <v>26.752000000000002</v>
          </cell>
          <cell r="AE46">
            <v>28.032</v>
          </cell>
          <cell r="AF46">
            <v>257.44342857142857</v>
          </cell>
          <cell r="AH46">
            <v>2</v>
          </cell>
          <cell r="AI46">
            <v>3</v>
          </cell>
          <cell r="AJ46">
            <v>4</v>
          </cell>
          <cell r="AK46">
            <v>5</v>
          </cell>
          <cell r="AL46">
            <v>9</v>
          </cell>
          <cell r="AM46">
            <v>10</v>
          </cell>
          <cell r="AN46">
            <v>13</v>
          </cell>
          <cell r="AO46">
            <v>14</v>
          </cell>
          <cell r="AP46">
            <v>15</v>
          </cell>
          <cell r="AQ46">
            <v>15</v>
          </cell>
          <cell r="AR46">
            <v>16</v>
          </cell>
          <cell r="AS46">
            <v>17</v>
          </cell>
          <cell r="AT46">
            <v>18</v>
          </cell>
          <cell r="AU46">
            <v>19</v>
          </cell>
          <cell r="AV46">
            <v>20</v>
          </cell>
          <cell r="AW46">
            <v>171</v>
          </cell>
          <cell r="AY46">
            <v>2350</v>
          </cell>
          <cell r="BA46">
            <v>4700</v>
          </cell>
          <cell r="BB46">
            <v>7050</v>
          </cell>
          <cell r="BC46">
            <v>9400</v>
          </cell>
          <cell r="BD46">
            <v>11750</v>
          </cell>
          <cell r="BE46">
            <v>21150</v>
          </cell>
          <cell r="BF46">
            <v>23500</v>
          </cell>
          <cell r="BG46">
            <v>32500</v>
          </cell>
          <cell r="BH46">
            <v>35000</v>
          </cell>
          <cell r="BI46">
            <v>37500</v>
          </cell>
          <cell r="BJ46">
            <v>37500</v>
          </cell>
          <cell r="BK46">
            <v>40000</v>
          </cell>
          <cell r="BL46">
            <v>42500</v>
          </cell>
          <cell r="BM46">
            <v>45000</v>
          </cell>
          <cell r="BN46">
            <v>47500</v>
          </cell>
          <cell r="BO46">
            <v>50000</v>
          </cell>
          <cell r="BP46">
            <v>423900</v>
          </cell>
          <cell r="BR46">
            <v>10011.671428571428</v>
          </cell>
          <cell r="BS46">
            <v>12238.800000000001</v>
          </cell>
          <cell r="BT46">
            <v>17733.771428571428</v>
          </cell>
          <cell r="BU46">
            <v>35925.457142857143</v>
          </cell>
          <cell r="BV46">
            <v>35259.4</v>
          </cell>
          <cell r="BW46">
            <v>45458.400000000001</v>
          </cell>
          <cell r="BX46">
            <v>48160.000000000007</v>
          </cell>
          <cell r="BY46">
            <v>52319.999999999993</v>
          </cell>
          <cell r="BZ46">
            <v>52799.999999999993</v>
          </cell>
          <cell r="CA46">
            <v>52799.999999999993</v>
          </cell>
          <cell r="CB46">
            <v>55679.999999999993</v>
          </cell>
          <cell r="CC46">
            <v>57440</v>
          </cell>
          <cell r="CD46">
            <v>63360</v>
          </cell>
          <cell r="CE46">
            <v>66880</v>
          </cell>
          <cell r="CF46">
            <v>70080</v>
          </cell>
          <cell r="CG46">
            <v>636163.25714285718</v>
          </cell>
          <cell r="CI46">
            <v>1.278085714285714</v>
          </cell>
          <cell r="CJ46">
            <v>1.5624</v>
          </cell>
          <cell r="CK46">
            <v>2.2638857142857143</v>
          </cell>
          <cell r="CL46">
            <v>4.5862285714285713</v>
          </cell>
          <cell r="CM46">
            <v>4.5011999999999999</v>
          </cell>
          <cell r="CN46">
            <v>5.8032000000000004</v>
          </cell>
          <cell r="CO46">
            <v>5.5865600000000004</v>
          </cell>
          <cell r="CP46">
            <v>5.8598399999999984</v>
          </cell>
          <cell r="CQ46">
            <v>5.7023999999999981</v>
          </cell>
          <cell r="CR46">
            <v>5.4911999999999983</v>
          </cell>
          <cell r="CS46">
            <v>5.5679999999999987</v>
          </cell>
          <cell r="CT46">
            <v>5.5142399999999983</v>
          </cell>
          <cell r="CU46">
            <v>5.8291199999999987</v>
          </cell>
          <cell r="CV46">
            <v>6.1529599999999984</v>
          </cell>
          <cell r="CW46">
            <v>6.447359999999998</v>
          </cell>
          <cell r="CX46">
            <v>67.042308571428563</v>
          </cell>
        </row>
        <row r="47">
          <cell r="F47" t="str">
            <v>NPC</v>
          </cell>
          <cell r="G47" t="str">
            <v>PC</v>
          </cell>
          <cell r="H47">
            <v>17</v>
          </cell>
          <cell r="I47" t="str">
            <v>B</v>
          </cell>
          <cell r="J47" t="str">
            <v>17B</v>
          </cell>
          <cell r="K47">
            <v>0.3</v>
          </cell>
          <cell r="L47">
            <v>0.7</v>
          </cell>
          <cell r="N47">
            <v>0</v>
          </cell>
          <cell r="O47">
            <v>2</v>
          </cell>
          <cell r="P47">
            <v>5</v>
          </cell>
          <cell r="Q47">
            <v>2.9671428571428575</v>
          </cell>
          <cell r="R47">
            <v>2.6659999999999999</v>
          </cell>
          <cell r="S47">
            <v>4.8891428571428568</v>
          </cell>
          <cell r="T47">
            <v>11.115714285714287</v>
          </cell>
          <cell r="U47">
            <v>12.896000000000003</v>
          </cell>
          <cell r="V47">
            <v>16.854000000000003</v>
          </cell>
          <cell r="W47">
            <v>17.28</v>
          </cell>
          <cell r="X47">
            <v>18.432000000000002</v>
          </cell>
          <cell r="Y47">
            <v>18.560000000000002</v>
          </cell>
          <cell r="Z47">
            <v>18.560000000000002</v>
          </cell>
          <cell r="AA47">
            <v>19.712000000000003</v>
          </cell>
          <cell r="AB47">
            <v>19.840000000000003</v>
          </cell>
          <cell r="AC47">
            <v>22.144000000000002</v>
          </cell>
          <cell r="AD47">
            <v>23.552000000000007</v>
          </cell>
          <cell r="AE47">
            <v>25.408000000000001</v>
          </cell>
          <cell r="AF47">
            <v>224.35371428571432</v>
          </cell>
          <cell r="AH47">
            <v>2</v>
          </cell>
          <cell r="AI47">
            <v>2</v>
          </cell>
          <cell r="AJ47">
            <v>2</v>
          </cell>
          <cell r="AK47">
            <v>3</v>
          </cell>
          <cell r="AL47">
            <v>6</v>
          </cell>
          <cell r="AM47">
            <v>8</v>
          </cell>
          <cell r="AN47">
            <v>11</v>
          </cell>
          <cell r="AO47">
            <v>12</v>
          </cell>
          <cell r="AP47">
            <v>13</v>
          </cell>
          <cell r="AQ47">
            <v>14</v>
          </cell>
          <cell r="AR47">
            <v>14</v>
          </cell>
          <cell r="AS47">
            <v>15</v>
          </cell>
          <cell r="AT47">
            <v>15</v>
          </cell>
          <cell r="AU47">
            <v>17</v>
          </cell>
          <cell r="AV47">
            <v>18</v>
          </cell>
          <cell r="AW47">
            <v>146</v>
          </cell>
          <cell r="AY47">
            <v>2350</v>
          </cell>
          <cell r="BA47">
            <v>4700</v>
          </cell>
          <cell r="BB47">
            <v>4700</v>
          </cell>
          <cell r="BC47">
            <v>4700</v>
          </cell>
          <cell r="BD47">
            <v>7050</v>
          </cell>
          <cell r="BE47">
            <v>14100</v>
          </cell>
          <cell r="BF47">
            <v>18800</v>
          </cell>
          <cell r="BG47">
            <v>27500</v>
          </cell>
          <cell r="BH47">
            <v>30000</v>
          </cell>
          <cell r="BI47">
            <v>32500</v>
          </cell>
          <cell r="BJ47">
            <v>35000</v>
          </cell>
          <cell r="BK47">
            <v>35000</v>
          </cell>
          <cell r="BL47">
            <v>37500</v>
          </cell>
          <cell r="BM47">
            <v>37500</v>
          </cell>
          <cell r="BN47">
            <v>42500</v>
          </cell>
          <cell r="BO47">
            <v>45000</v>
          </cell>
          <cell r="BP47">
            <v>362450</v>
          </cell>
          <cell r="BR47">
            <v>6972.7857142857156</v>
          </cell>
          <cell r="BS47">
            <v>6265.0999999999995</v>
          </cell>
          <cell r="BT47">
            <v>11489.485714285713</v>
          </cell>
          <cell r="BU47">
            <v>26121.928571428572</v>
          </cell>
          <cell r="BV47">
            <v>30305.600000000006</v>
          </cell>
          <cell r="BW47">
            <v>39606.900000000009</v>
          </cell>
          <cell r="BX47">
            <v>43200</v>
          </cell>
          <cell r="BY47">
            <v>46080.000000000007</v>
          </cell>
          <cell r="BZ47">
            <v>46400.000000000007</v>
          </cell>
          <cell r="CA47">
            <v>46400.000000000007</v>
          </cell>
          <cell r="CB47">
            <v>49280.000000000007</v>
          </cell>
          <cell r="CC47">
            <v>49600.000000000007</v>
          </cell>
          <cell r="CD47">
            <v>55360.000000000007</v>
          </cell>
          <cell r="CE47">
            <v>58880.000000000015</v>
          </cell>
          <cell r="CF47">
            <v>63520</v>
          </cell>
          <cell r="CG47">
            <v>554754.42857142864</v>
          </cell>
          <cell r="CI47">
            <v>0.89014285714285724</v>
          </cell>
          <cell r="CJ47">
            <v>0.79979999999999996</v>
          </cell>
          <cell r="CK47">
            <v>1.4667428571428569</v>
          </cell>
          <cell r="CL47">
            <v>3.334714285714286</v>
          </cell>
          <cell r="CM47">
            <v>3.8688000000000007</v>
          </cell>
          <cell r="CN47">
            <v>5.0562000000000005</v>
          </cell>
          <cell r="CO47">
            <v>5.0111999999999997</v>
          </cell>
          <cell r="CP47">
            <v>5.1609600000000002</v>
          </cell>
          <cell r="CQ47">
            <v>5.0111999999999997</v>
          </cell>
          <cell r="CR47">
            <v>4.8255999999999997</v>
          </cell>
          <cell r="CS47">
            <v>4.9279999999999999</v>
          </cell>
          <cell r="CT47">
            <v>4.7615999999999996</v>
          </cell>
          <cell r="CU47">
            <v>5.093119999999999</v>
          </cell>
          <cell r="CV47">
            <v>5.4169599999999996</v>
          </cell>
          <cell r="CW47">
            <v>5.8438399999999984</v>
          </cell>
          <cell r="CX47">
            <v>58.312194285714284</v>
          </cell>
        </row>
        <row r="48">
          <cell r="F48" t="str">
            <v>NPC</v>
          </cell>
          <cell r="G48" t="str">
            <v>PC</v>
          </cell>
          <cell r="H48">
            <v>30</v>
          </cell>
          <cell r="I48" t="str">
            <v>A</v>
          </cell>
          <cell r="J48" t="str">
            <v>30A</v>
          </cell>
          <cell r="K48">
            <v>0.3</v>
          </cell>
          <cell r="L48">
            <v>0.7</v>
          </cell>
          <cell r="N48">
            <v>0</v>
          </cell>
          <cell r="O48">
            <v>3</v>
          </cell>
          <cell r="P48">
            <v>4</v>
          </cell>
          <cell r="Q48">
            <v>4.3357142857142863</v>
          </cell>
          <cell r="R48">
            <v>4.3</v>
          </cell>
          <cell r="S48">
            <v>6.0857142857142863</v>
          </cell>
          <cell r="T48">
            <v>12.328571428571429</v>
          </cell>
          <cell r="U48">
            <v>12.55</v>
          </cell>
          <cell r="V48">
            <v>16.225999999999999</v>
          </cell>
          <cell r="W48">
            <v>17.576000000000001</v>
          </cell>
          <cell r="X48">
            <v>18.148</v>
          </cell>
          <cell r="Y48">
            <v>17.731999999999999</v>
          </cell>
          <cell r="Z48">
            <v>20.667999999999999</v>
          </cell>
          <cell r="AA48">
            <v>22.62</v>
          </cell>
          <cell r="AB48">
            <v>23.34</v>
          </cell>
          <cell r="AC48">
            <v>26.1</v>
          </cell>
          <cell r="AD48">
            <v>27.48</v>
          </cell>
          <cell r="AE48">
            <v>28.680000000000003</v>
          </cell>
          <cell r="AF48">
            <v>243.44857142857143</v>
          </cell>
          <cell r="AH48">
            <v>2</v>
          </cell>
          <cell r="AI48">
            <v>3</v>
          </cell>
          <cell r="AJ48">
            <v>3</v>
          </cell>
          <cell r="AK48">
            <v>4</v>
          </cell>
          <cell r="AL48">
            <v>7</v>
          </cell>
          <cell r="AM48">
            <v>9</v>
          </cell>
          <cell r="AN48">
            <v>11</v>
          </cell>
          <cell r="AO48">
            <v>12</v>
          </cell>
          <cell r="AP48">
            <v>13</v>
          </cell>
          <cell r="AQ48">
            <v>13</v>
          </cell>
          <cell r="AR48">
            <v>15</v>
          </cell>
          <cell r="AS48">
            <v>17</v>
          </cell>
          <cell r="AT48">
            <v>18</v>
          </cell>
          <cell r="AU48">
            <v>19</v>
          </cell>
          <cell r="AV48">
            <v>21</v>
          </cell>
          <cell r="AW48">
            <v>159</v>
          </cell>
          <cell r="AY48">
            <v>2350</v>
          </cell>
          <cell r="BA48">
            <v>4700</v>
          </cell>
          <cell r="BB48">
            <v>7050</v>
          </cell>
          <cell r="BC48">
            <v>7050</v>
          </cell>
          <cell r="BD48">
            <v>9400</v>
          </cell>
          <cell r="BE48">
            <v>16450</v>
          </cell>
          <cell r="BF48">
            <v>21150</v>
          </cell>
          <cell r="BG48">
            <v>27500</v>
          </cell>
          <cell r="BH48">
            <v>30000</v>
          </cell>
          <cell r="BI48">
            <v>32500</v>
          </cell>
          <cell r="BJ48">
            <v>32500</v>
          </cell>
          <cell r="BK48">
            <v>37500</v>
          </cell>
          <cell r="BL48">
            <v>42500</v>
          </cell>
          <cell r="BM48">
            <v>45000</v>
          </cell>
          <cell r="BN48">
            <v>47500</v>
          </cell>
          <cell r="BO48">
            <v>52500</v>
          </cell>
          <cell r="BP48">
            <v>394500</v>
          </cell>
          <cell r="BR48">
            <v>10188.928571428572</v>
          </cell>
          <cell r="BS48">
            <v>10105</v>
          </cell>
          <cell r="BT48">
            <v>14301.428571428572</v>
          </cell>
          <cell r="BU48">
            <v>28972.142857142859</v>
          </cell>
          <cell r="BV48">
            <v>29492.5</v>
          </cell>
          <cell r="BW48">
            <v>38131.1</v>
          </cell>
          <cell r="BX48">
            <v>43940</v>
          </cell>
          <cell r="BY48">
            <v>45370</v>
          </cell>
          <cell r="BZ48">
            <v>44330</v>
          </cell>
          <cell r="CA48">
            <v>51670</v>
          </cell>
          <cell r="CB48">
            <v>56550</v>
          </cell>
          <cell r="CC48">
            <v>58350</v>
          </cell>
          <cell r="CD48">
            <v>65250</v>
          </cell>
          <cell r="CE48">
            <v>68700</v>
          </cell>
          <cell r="CF48">
            <v>71700.000000000015</v>
          </cell>
          <cell r="CG48">
            <v>602455.74285714282</v>
          </cell>
          <cell r="CI48">
            <v>1.3007142857142859</v>
          </cell>
          <cell r="CJ48">
            <v>1.2899999999999998</v>
          </cell>
          <cell r="CK48">
            <v>1.8257142857142858</v>
          </cell>
          <cell r="CL48">
            <v>3.6985714285714284</v>
          </cell>
          <cell r="CM48">
            <v>3.7650000000000001</v>
          </cell>
          <cell r="CN48">
            <v>4.8677999999999999</v>
          </cell>
          <cell r="CO48">
            <v>5.0970399999999998</v>
          </cell>
          <cell r="CP48">
            <v>5.0814399999999997</v>
          </cell>
          <cell r="CQ48">
            <v>4.7876399999999988</v>
          </cell>
          <cell r="CR48">
            <v>5.3736799999999985</v>
          </cell>
          <cell r="CS48">
            <v>5.6549999999999994</v>
          </cell>
          <cell r="CT48">
            <v>5.6015999999999986</v>
          </cell>
          <cell r="CU48">
            <v>6.0029999999999983</v>
          </cell>
          <cell r="CV48">
            <v>6.3203999999999985</v>
          </cell>
          <cell r="CW48">
            <v>6.5963999999999983</v>
          </cell>
          <cell r="CX48">
            <v>62.84757142857142</v>
          </cell>
        </row>
        <row r="49">
          <cell r="F49" t="str">
            <v>NPC</v>
          </cell>
          <cell r="G49" t="str">
            <v>PC</v>
          </cell>
          <cell r="H49">
            <v>37</v>
          </cell>
          <cell r="I49" t="str">
            <v>A</v>
          </cell>
          <cell r="J49" t="str">
            <v>37A</v>
          </cell>
          <cell r="K49">
            <v>0.3</v>
          </cell>
          <cell r="L49">
            <v>0.7</v>
          </cell>
          <cell r="N49">
            <v>0</v>
          </cell>
          <cell r="O49">
            <v>1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0.84600000000000009</v>
          </cell>
          <cell r="Y49">
            <v>0.51700000000000002</v>
          </cell>
          <cell r="Z49">
            <v>0.58700000000000008</v>
          </cell>
          <cell r="AA49">
            <v>2.2200000000000002</v>
          </cell>
          <cell r="AB49">
            <v>2.4000000000000004</v>
          </cell>
          <cell r="AC49">
            <v>2.4000000000000004</v>
          </cell>
          <cell r="AD49">
            <v>2.4000000000000004</v>
          </cell>
          <cell r="AE49">
            <v>2.4000000000000004</v>
          </cell>
          <cell r="AF49">
            <v>13.770000000000001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1</v>
          </cell>
          <cell r="AS49">
            <v>1</v>
          </cell>
          <cell r="AT49">
            <v>2</v>
          </cell>
          <cell r="AU49">
            <v>2</v>
          </cell>
          <cell r="AV49">
            <v>2</v>
          </cell>
          <cell r="AW49">
            <v>8</v>
          </cell>
          <cell r="AY49">
            <v>2350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2500</v>
          </cell>
          <cell r="BL49">
            <v>2500</v>
          </cell>
          <cell r="BM49">
            <v>5000</v>
          </cell>
          <cell r="BN49">
            <v>5000</v>
          </cell>
          <cell r="BO49">
            <v>5000</v>
          </cell>
          <cell r="BP49">
            <v>20000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2115</v>
          </cell>
          <cell r="BZ49">
            <v>1292.5</v>
          </cell>
          <cell r="CA49">
            <v>1467.5000000000002</v>
          </cell>
          <cell r="CB49">
            <v>5550.0000000000009</v>
          </cell>
          <cell r="CC49">
            <v>6000.0000000000009</v>
          </cell>
          <cell r="CD49">
            <v>6000.0000000000009</v>
          </cell>
          <cell r="CE49">
            <v>6000.0000000000009</v>
          </cell>
          <cell r="CF49">
            <v>6000.0000000000009</v>
          </cell>
          <cell r="CG49">
            <v>34425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0.23688000000000001</v>
          </cell>
          <cell r="CQ49">
            <v>0.13958999999999999</v>
          </cell>
          <cell r="CR49">
            <v>0.15262000000000001</v>
          </cell>
          <cell r="CS49">
            <v>0.55499999999999994</v>
          </cell>
          <cell r="CT49">
            <v>0.57599999999999996</v>
          </cell>
          <cell r="CU49">
            <v>0.55199999999999994</v>
          </cell>
          <cell r="CV49">
            <v>0.55199999999999994</v>
          </cell>
          <cell r="CW49">
            <v>0.55199999999999994</v>
          </cell>
          <cell r="CX49">
            <v>3.31609</v>
          </cell>
        </row>
        <row r="50">
          <cell r="G50" t="str">
            <v>PC</v>
          </cell>
          <cell r="H50">
            <v>35</v>
          </cell>
          <cell r="I50" t="str">
            <v>A</v>
          </cell>
          <cell r="J50" t="str">
            <v>35A</v>
          </cell>
          <cell r="K50">
            <v>35</v>
          </cell>
          <cell r="L50">
            <v>35</v>
          </cell>
        </row>
        <row r="51">
          <cell r="F51" t="str">
            <v>NPWC</v>
          </cell>
          <cell r="G51" t="str">
            <v>PC</v>
          </cell>
          <cell r="H51">
            <v>35</v>
          </cell>
          <cell r="I51" t="str">
            <v>C</v>
          </cell>
          <cell r="J51" t="str">
            <v>35C</v>
          </cell>
          <cell r="K51">
            <v>0.35</v>
          </cell>
          <cell r="L51">
            <v>0.65</v>
          </cell>
          <cell r="N51">
            <v>1</v>
          </cell>
          <cell r="O51">
            <v>0</v>
          </cell>
          <cell r="P51">
            <v>4</v>
          </cell>
          <cell r="Q51">
            <v>2.7549999999999994</v>
          </cell>
          <cell r="R51">
            <v>2.9749999999999996</v>
          </cell>
          <cell r="S51">
            <v>3.3149999999999995</v>
          </cell>
          <cell r="T51">
            <v>2.855</v>
          </cell>
          <cell r="U51">
            <v>2.17</v>
          </cell>
          <cell r="V51">
            <v>3.45</v>
          </cell>
          <cell r="W51">
            <v>3.6</v>
          </cell>
          <cell r="X51">
            <v>3.6</v>
          </cell>
          <cell r="Y51">
            <v>3.6</v>
          </cell>
          <cell r="Z51">
            <v>3.6</v>
          </cell>
          <cell r="AA51">
            <v>3.6</v>
          </cell>
          <cell r="AB51">
            <v>3.8429999999999995</v>
          </cell>
          <cell r="AC51">
            <v>4.6440000000000001</v>
          </cell>
          <cell r="AD51">
            <v>5.5040000000000004</v>
          </cell>
          <cell r="AE51">
            <v>5.5900000000000007</v>
          </cell>
          <cell r="AF51">
            <v>46.056000000000004</v>
          </cell>
          <cell r="AH51">
            <v>2</v>
          </cell>
          <cell r="AI51">
            <v>2</v>
          </cell>
          <cell r="AJ51">
            <v>2</v>
          </cell>
          <cell r="AK51">
            <v>2</v>
          </cell>
          <cell r="AL51">
            <v>2</v>
          </cell>
          <cell r="AM51">
            <v>2</v>
          </cell>
          <cell r="AN51">
            <v>2</v>
          </cell>
          <cell r="AO51">
            <v>2</v>
          </cell>
          <cell r="AP51">
            <v>2</v>
          </cell>
          <cell r="AQ51">
            <v>2</v>
          </cell>
          <cell r="AR51">
            <v>2</v>
          </cell>
          <cell r="AS51">
            <v>2</v>
          </cell>
          <cell r="AT51">
            <v>2</v>
          </cell>
          <cell r="AU51">
            <v>3</v>
          </cell>
          <cell r="AV51">
            <v>3</v>
          </cell>
          <cell r="AW51">
            <v>26</v>
          </cell>
          <cell r="AY51">
            <v>2200</v>
          </cell>
          <cell r="BA51">
            <v>4400</v>
          </cell>
          <cell r="BB51">
            <v>4400</v>
          </cell>
          <cell r="BC51">
            <v>4400</v>
          </cell>
          <cell r="BD51">
            <v>4400</v>
          </cell>
          <cell r="BE51">
            <v>4400</v>
          </cell>
          <cell r="BF51">
            <v>4400</v>
          </cell>
          <cell r="BG51">
            <v>4530</v>
          </cell>
          <cell r="BH51">
            <v>4530</v>
          </cell>
          <cell r="BI51">
            <v>4530</v>
          </cell>
          <cell r="BJ51">
            <v>4530</v>
          </cell>
          <cell r="BK51">
            <v>4530</v>
          </cell>
          <cell r="BL51">
            <v>4530</v>
          </cell>
          <cell r="BM51">
            <v>4530</v>
          </cell>
          <cell r="BN51">
            <v>6795</v>
          </cell>
          <cell r="BO51">
            <v>6795</v>
          </cell>
          <cell r="BP51">
            <v>58500</v>
          </cell>
          <cell r="BR51">
            <v>6060.9999999999991</v>
          </cell>
          <cell r="BS51">
            <v>6544.9999999999991</v>
          </cell>
          <cell r="BT51">
            <v>7292.9999999999991</v>
          </cell>
          <cell r="BU51">
            <v>6281</v>
          </cell>
          <cell r="BV51">
            <v>4774</v>
          </cell>
          <cell r="BW51">
            <v>7590</v>
          </cell>
          <cell r="BX51">
            <v>8154</v>
          </cell>
          <cell r="BY51">
            <v>8154</v>
          </cell>
          <cell r="BZ51">
            <v>8154</v>
          </cell>
          <cell r="CA51">
            <v>8154</v>
          </cell>
          <cell r="CB51">
            <v>8154</v>
          </cell>
          <cell r="CC51">
            <v>8704.3949999999986</v>
          </cell>
          <cell r="CD51">
            <v>10518.66</v>
          </cell>
          <cell r="CE51">
            <v>12466.560000000001</v>
          </cell>
          <cell r="CF51">
            <v>12661.350000000002</v>
          </cell>
          <cell r="CG51">
            <v>103765.96500000001</v>
          </cell>
          <cell r="CI51">
            <v>0.96424999999999972</v>
          </cell>
          <cell r="CJ51">
            <v>1.0412499999999998</v>
          </cell>
          <cell r="CK51">
            <v>1.1602499999999998</v>
          </cell>
          <cell r="CL51">
            <v>0.99924999999999997</v>
          </cell>
          <cell r="CM51">
            <v>0.75949999999999995</v>
          </cell>
          <cell r="CN51">
            <v>1.2075</v>
          </cell>
          <cell r="CO51">
            <v>1.26</v>
          </cell>
          <cell r="CP51">
            <v>1.26</v>
          </cell>
          <cell r="CQ51">
            <v>1.26</v>
          </cell>
          <cell r="CR51">
            <v>1.26</v>
          </cell>
          <cell r="CS51">
            <v>1.26</v>
          </cell>
          <cell r="CT51">
            <v>1.3450499999999999</v>
          </cell>
          <cell r="CU51">
            <v>1.6254</v>
          </cell>
          <cell r="CV51">
            <v>1.9264000000000001</v>
          </cell>
          <cell r="CW51">
            <v>1.9565000000000001</v>
          </cell>
          <cell r="CX51">
            <v>16.119599999999998</v>
          </cell>
        </row>
        <row r="52">
          <cell r="F52" t="str">
            <v>NPWC</v>
          </cell>
          <cell r="K52">
            <v>0.35</v>
          </cell>
          <cell r="L52">
            <v>0.65</v>
          </cell>
          <cell r="N52">
            <v>0</v>
          </cell>
          <cell r="O52">
            <v>1</v>
          </cell>
          <cell r="P52">
            <v>1</v>
          </cell>
          <cell r="Q52">
            <v>0.86999999999999988</v>
          </cell>
          <cell r="R52">
            <v>1.1199999999999999</v>
          </cell>
          <cell r="S52">
            <v>1.4649999999999999</v>
          </cell>
          <cell r="T52">
            <v>1.7249999999999999</v>
          </cell>
          <cell r="U52">
            <v>2.6949999999999998</v>
          </cell>
          <cell r="V52">
            <v>3.52</v>
          </cell>
          <cell r="W52">
            <v>5.0400000000000009</v>
          </cell>
          <cell r="X52">
            <v>5.2000000000000011</v>
          </cell>
          <cell r="Y52">
            <v>5.2000000000000011</v>
          </cell>
          <cell r="Z52">
            <v>5.2000000000000011</v>
          </cell>
          <cell r="AA52">
            <v>5.92</v>
          </cell>
          <cell r="AB52">
            <v>7.1790000000000003</v>
          </cell>
          <cell r="AC52">
            <v>7.6969999999999992</v>
          </cell>
          <cell r="AD52">
            <v>8.1270000000000007</v>
          </cell>
          <cell r="AE52">
            <v>8.9440000000000008</v>
          </cell>
          <cell r="AF52">
            <v>66.447000000000003</v>
          </cell>
          <cell r="AH52">
            <v>1</v>
          </cell>
          <cell r="AI52">
            <v>1</v>
          </cell>
          <cell r="AJ52">
            <v>1</v>
          </cell>
          <cell r="AK52">
            <v>1</v>
          </cell>
          <cell r="AL52">
            <v>1</v>
          </cell>
          <cell r="AM52">
            <v>2</v>
          </cell>
          <cell r="AN52">
            <v>2</v>
          </cell>
          <cell r="AO52">
            <v>3</v>
          </cell>
          <cell r="AP52">
            <v>3</v>
          </cell>
          <cell r="AQ52">
            <v>3</v>
          </cell>
          <cell r="AR52">
            <v>3</v>
          </cell>
          <cell r="AS52">
            <v>4</v>
          </cell>
          <cell r="AT52">
            <v>4</v>
          </cell>
          <cell r="AU52">
            <v>5</v>
          </cell>
          <cell r="AV52">
            <v>5</v>
          </cell>
          <cell r="AW52">
            <v>36</v>
          </cell>
          <cell r="AY52">
            <v>2200</v>
          </cell>
          <cell r="BA52">
            <v>2200</v>
          </cell>
          <cell r="BB52">
            <v>2200</v>
          </cell>
          <cell r="BC52">
            <v>2200</v>
          </cell>
          <cell r="BD52">
            <v>2200</v>
          </cell>
          <cell r="BE52">
            <v>2200</v>
          </cell>
          <cell r="BF52">
            <v>4400</v>
          </cell>
          <cell r="BG52">
            <v>4530</v>
          </cell>
          <cell r="BH52">
            <v>6795</v>
          </cell>
          <cell r="BI52">
            <v>6795</v>
          </cell>
          <cell r="BJ52">
            <v>6795</v>
          </cell>
          <cell r="BK52">
            <v>6795</v>
          </cell>
          <cell r="BL52">
            <v>9060</v>
          </cell>
          <cell r="BM52">
            <v>9060</v>
          </cell>
          <cell r="BN52">
            <v>11325</v>
          </cell>
          <cell r="BO52">
            <v>11325</v>
          </cell>
          <cell r="BP52">
            <v>81280</v>
          </cell>
          <cell r="BR52">
            <v>1913.9999999999998</v>
          </cell>
          <cell r="BS52">
            <v>2463.9999999999995</v>
          </cell>
          <cell r="BT52">
            <v>3222.9999999999995</v>
          </cell>
          <cell r="BU52">
            <v>3794.9999999999995</v>
          </cell>
          <cell r="BV52">
            <v>5929</v>
          </cell>
          <cell r="BW52">
            <v>7744</v>
          </cell>
          <cell r="BX52">
            <v>11415.600000000002</v>
          </cell>
          <cell r="BY52">
            <v>11778.000000000002</v>
          </cell>
          <cell r="BZ52">
            <v>11778.000000000002</v>
          </cell>
          <cell r="CA52">
            <v>11778.000000000002</v>
          </cell>
          <cell r="CB52">
            <v>13408.8</v>
          </cell>
          <cell r="CC52">
            <v>16260.435000000001</v>
          </cell>
          <cell r="CD52">
            <v>17433.704999999998</v>
          </cell>
          <cell r="CE52">
            <v>18407.655000000002</v>
          </cell>
          <cell r="CF52">
            <v>20258.160000000003</v>
          </cell>
          <cell r="CG52">
            <v>149986.35500000001</v>
          </cell>
          <cell r="CI52">
            <v>0.30449999999999994</v>
          </cell>
          <cell r="CJ52">
            <v>0.39199999999999996</v>
          </cell>
          <cell r="CK52">
            <v>0.51274999999999993</v>
          </cell>
          <cell r="CL52">
            <v>0.6037499999999999</v>
          </cell>
          <cell r="CM52">
            <v>0.94324999999999992</v>
          </cell>
          <cell r="CN52">
            <v>1.232</v>
          </cell>
          <cell r="CO52">
            <v>1.7640000000000002</v>
          </cell>
          <cell r="CP52">
            <v>1.8200000000000003</v>
          </cell>
          <cell r="CQ52">
            <v>1.8200000000000003</v>
          </cell>
          <cell r="CR52">
            <v>1.8200000000000003</v>
          </cell>
          <cell r="CS52">
            <v>2.0720000000000001</v>
          </cell>
          <cell r="CT52">
            <v>2.5126499999999998</v>
          </cell>
          <cell r="CU52">
            <v>2.6939499999999996</v>
          </cell>
          <cell r="CV52">
            <v>2.8444500000000001</v>
          </cell>
          <cell r="CW52">
            <v>3.1304000000000003</v>
          </cell>
          <cell r="CX52">
            <v>23.256450000000001</v>
          </cell>
        </row>
        <row r="53">
          <cell r="F53" t="str">
            <v>NPWC</v>
          </cell>
          <cell r="K53">
            <v>0.35</v>
          </cell>
          <cell r="L53">
            <v>0.65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Y53">
            <v>2200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</row>
        <row r="54">
          <cell r="F54" t="str">
            <v>NPWC</v>
          </cell>
          <cell r="K54">
            <v>0.35</v>
          </cell>
          <cell r="L54">
            <v>0.65</v>
          </cell>
          <cell r="N54">
            <v>0</v>
          </cell>
          <cell r="O54">
            <v>0</v>
          </cell>
          <cell r="P54">
            <v>2</v>
          </cell>
          <cell r="Q54">
            <v>1.57</v>
          </cell>
          <cell r="R54">
            <v>1.5049999999999999</v>
          </cell>
          <cell r="S54">
            <v>2.7599999999999993</v>
          </cell>
          <cell r="T54">
            <v>1.865</v>
          </cell>
          <cell r="U54">
            <v>2.6949999999999998</v>
          </cell>
          <cell r="V54">
            <v>3.52</v>
          </cell>
          <cell r="W54">
            <v>3.6</v>
          </cell>
          <cell r="X54">
            <v>3.6</v>
          </cell>
          <cell r="Y54">
            <v>3.6</v>
          </cell>
          <cell r="Z54">
            <v>3.96</v>
          </cell>
          <cell r="AA54">
            <v>5.080000000000001</v>
          </cell>
          <cell r="AB54">
            <v>5.5510000000000002</v>
          </cell>
          <cell r="AC54">
            <v>5.5900000000000007</v>
          </cell>
          <cell r="AD54">
            <v>5.5900000000000007</v>
          </cell>
          <cell r="AE54">
            <v>5.5900000000000007</v>
          </cell>
          <cell r="AF54">
            <v>50.241000000000014</v>
          </cell>
          <cell r="AH54">
            <v>1</v>
          </cell>
          <cell r="AI54">
            <v>1</v>
          </cell>
          <cell r="AJ54">
            <v>1</v>
          </cell>
          <cell r="AK54">
            <v>1</v>
          </cell>
          <cell r="AL54">
            <v>1</v>
          </cell>
          <cell r="AM54">
            <v>2</v>
          </cell>
          <cell r="AN54">
            <v>2</v>
          </cell>
          <cell r="AO54">
            <v>2</v>
          </cell>
          <cell r="AP54">
            <v>2</v>
          </cell>
          <cell r="AQ54">
            <v>2</v>
          </cell>
          <cell r="AR54">
            <v>3</v>
          </cell>
          <cell r="AS54">
            <v>3</v>
          </cell>
          <cell r="AT54">
            <v>3</v>
          </cell>
          <cell r="AU54">
            <v>4</v>
          </cell>
          <cell r="AV54">
            <v>4</v>
          </cell>
          <cell r="AW54">
            <v>29</v>
          </cell>
          <cell r="AY54">
            <v>2200</v>
          </cell>
          <cell r="BA54">
            <v>2200</v>
          </cell>
          <cell r="BB54">
            <v>2200</v>
          </cell>
          <cell r="BC54">
            <v>2200</v>
          </cell>
          <cell r="BD54">
            <v>2200</v>
          </cell>
          <cell r="BE54">
            <v>2200</v>
          </cell>
          <cell r="BF54">
            <v>4400</v>
          </cell>
          <cell r="BG54">
            <v>4530</v>
          </cell>
          <cell r="BH54">
            <v>4530</v>
          </cell>
          <cell r="BI54">
            <v>4530</v>
          </cell>
          <cell r="BJ54">
            <v>4530</v>
          </cell>
          <cell r="BK54">
            <v>6795</v>
          </cell>
          <cell r="BL54">
            <v>6795</v>
          </cell>
          <cell r="BM54">
            <v>6795</v>
          </cell>
          <cell r="BN54">
            <v>9060</v>
          </cell>
          <cell r="BO54">
            <v>9060</v>
          </cell>
          <cell r="BP54">
            <v>65425</v>
          </cell>
          <cell r="BR54">
            <v>3454</v>
          </cell>
          <cell r="BS54">
            <v>3310.9999999999995</v>
          </cell>
          <cell r="BT54">
            <v>6071.9999999999982</v>
          </cell>
          <cell r="BU54">
            <v>4103</v>
          </cell>
          <cell r="BV54">
            <v>5929</v>
          </cell>
          <cell r="BW54">
            <v>7744</v>
          </cell>
          <cell r="BX54">
            <v>8154</v>
          </cell>
          <cell r="BY54">
            <v>8154</v>
          </cell>
          <cell r="BZ54">
            <v>8154</v>
          </cell>
          <cell r="CA54">
            <v>8969.4</v>
          </cell>
          <cell r="CB54">
            <v>11506.200000000003</v>
          </cell>
          <cell r="CC54">
            <v>12573.015000000001</v>
          </cell>
          <cell r="CD54">
            <v>12661.350000000002</v>
          </cell>
          <cell r="CE54">
            <v>12661.350000000002</v>
          </cell>
          <cell r="CF54">
            <v>12661.350000000002</v>
          </cell>
          <cell r="CG54">
            <v>113270.66500000002</v>
          </cell>
          <cell r="CI54">
            <v>0.54949999999999999</v>
          </cell>
          <cell r="CJ54">
            <v>0.52674999999999994</v>
          </cell>
          <cell r="CK54">
            <v>0.96599999999999975</v>
          </cell>
          <cell r="CL54">
            <v>0.65274999999999994</v>
          </cell>
          <cell r="CM54">
            <v>0.94324999999999992</v>
          </cell>
          <cell r="CN54">
            <v>1.232</v>
          </cell>
          <cell r="CO54">
            <v>1.26</v>
          </cell>
          <cell r="CP54">
            <v>1.26</v>
          </cell>
          <cell r="CQ54">
            <v>1.26</v>
          </cell>
          <cell r="CR54">
            <v>1.3859999999999999</v>
          </cell>
          <cell r="CS54">
            <v>1.7780000000000002</v>
          </cell>
          <cell r="CT54">
            <v>1.94285</v>
          </cell>
          <cell r="CU54">
            <v>1.9565000000000001</v>
          </cell>
          <cell r="CV54">
            <v>1.9565000000000001</v>
          </cell>
          <cell r="CW54">
            <v>1.9565000000000001</v>
          </cell>
          <cell r="CX54">
            <v>17.584350000000001</v>
          </cell>
        </row>
        <row r="55">
          <cell r="F55" t="str">
            <v>NPWC</v>
          </cell>
          <cell r="K55">
            <v>0.35</v>
          </cell>
          <cell r="L55">
            <v>0.65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Y55">
            <v>2200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</row>
        <row r="56">
          <cell r="F56" t="str">
            <v>NPWC</v>
          </cell>
          <cell r="G56" t="str">
            <v>PWC</v>
          </cell>
          <cell r="H56">
            <v>21</v>
          </cell>
          <cell r="I56" t="str">
            <v>B</v>
          </cell>
          <cell r="J56" t="str">
            <v>21B</v>
          </cell>
          <cell r="K56">
            <v>0.35</v>
          </cell>
          <cell r="L56">
            <v>0.65</v>
          </cell>
          <cell r="N56">
            <v>0</v>
          </cell>
          <cell r="O56">
            <v>2</v>
          </cell>
          <cell r="P56">
            <v>0</v>
          </cell>
          <cell r="Q56">
            <v>1.5</v>
          </cell>
          <cell r="R56">
            <v>1.5049999999999999</v>
          </cell>
          <cell r="S56">
            <v>2.4449999999999998</v>
          </cell>
          <cell r="T56">
            <v>2.7749999999999999</v>
          </cell>
          <cell r="U56">
            <v>2.8</v>
          </cell>
          <cell r="V56">
            <v>3.88</v>
          </cell>
          <cell r="W56">
            <v>4.7200000000000006</v>
          </cell>
          <cell r="X56">
            <v>4.8000000000000007</v>
          </cell>
          <cell r="Y56">
            <v>5.160000000000001</v>
          </cell>
          <cell r="Z56">
            <v>5.5600000000000005</v>
          </cell>
          <cell r="AA56">
            <v>7.0400000000000009</v>
          </cell>
          <cell r="AB56">
            <v>7.2990000000000004</v>
          </cell>
          <cell r="AC56">
            <v>7.6969999999999992</v>
          </cell>
          <cell r="AD56">
            <v>7.3530000000000006</v>
          </cell>
          <cell r="AE56">
            <v>7.6969999999999992</v>
          </cell>
          <cell r="AF56">
            <v>66.780999999999992</v>
          </cell>
          <cell r="AH56">
            <v>0</v>
          </cell>
          <cell r="AI56">
            <v>1</v>
          </cell>
          <cell r="AJ56">
            <v>1</v>
          </cell>
          <cell r="AK56">
            <v>1</v>
          </cell>
          <cell r="AL56">
            <v>2</v>
          </cell>
          <cell r="AM56">
            <v>2</v>
          </cell>
          <cell r="AN56">
            <v>2</v>
          </cell>
          <cell r="AO56">
            <v>3</v>
          </cell>
          <cell r="AP56">
            <v>3</v>
          </cell>
          <cell r="AQ56">
            <v>3</v>
          </cell>
          <cell r="AR56">
            <v>4</v>
          </cell>
          <cell r="AS56">
            <v>4</v>
          </cell>
          <cell r="AT56">
            <v>5</v>
          </cell>
          <cell r="AU56">
            <v>5</v>
          </cell>
          <cell r="AV56">
            <v>5</v>
          </cell>
          <cell r="AW56">
            <v>39</v>
          </cell>
          <cell r="AY56">
            <v>2200</v>
          </cell>
          <cell r="BA56">
            <v>0</v>
          </cell>
          <cell r="BB56">
            <v>2200</v>
          </cell>
          <cell r="BC56">
            <v>2200</v>
          </cell>
          <cell r="BD56">
            <v>2200</v>
          </cell>
          <cell r="BE56">
            <v>4400</v>
          </cell>
          <cell r="BF56">
            <v>4400</v>
          </cell>
          <cell r="BG56">
            <v>4530</v>
          </cell>
          <cell r="BH56">
            <v>6795</v>
          </cell>
          <cell r="BI56">
            <v>6795</v>
          </cell>
          <cell r="BJ56">
            <v>6795</v>
          </cell>
          <cell r="BK56">
            <v>9060</v>
          </cell>
          <cell r="BL56">
            <v>9060</v>
          </cell>
          <cell r="BM56">
            <v>11325</v>
          </cell>
          <cell r="BN56">
            <v>11325</v>
          </cell>
          <cell r="BO56">
            <v>11325</v>
          </cell>
          <cell r="BP56">
            <v>88010</v>
          </cell>
          <cell r="BR56">
            <v>3300</v>
          </cell>
          <cell r="BS56">
            <v>3310.9999999999995</v>
          </cell>
          <cell r="BT56">
            <v>5379</v>
          </cell>
          <cell r="BU56">
            <v>6105</v>
          </cell>
          <cell r="BV56">
            <v>6160</v>
          </cell>
          <cell r="BW56">
            <v>8536</v>
          </cell>
          <cell r="BX56">
            <v>10690.800000000001</v>
          </cell>
          <cell r="BY56">
            <v>10872.000000000002</v>
          </cell>
          <cell r="BZ56">
            <v>11687.400000000001</v>
          </cell>
          <cell r="CA56">
            <v>12593.400000000001</v>
          </cell>
          <cell r="CB56">
            <v>15945.600000000002</v>
          </cell>
          <cell r="CC56">
            <v>16532.235000000001</v>
          </cell>
          <cell r="CD56">
            <v>17433.704999999998</v>
          </cell>
          <cell r="CE56">
            <v>16654.545000000002</v>
          </cell>
          <cell r="CF56">
            <v>17433.704999999998</v>
          </cell>
          <cell r="CG56">
            <v>150644.39000000001</v>
          </cell>
          <cell r="CI56">
            <v>0.52499999999999991</v>
          </cell>
          <cell r="CJ56">
            <v>0.52674999999999994</v>
          </cell>
          <cell r="CK56">
            <v>0.8557499999999999</v>
          </cell>
          <cell r="CL56">
            <v>0.97124999999999995</v>
          </cell>
          <cell r="CM56">
            <v>0.97999999999999987</v>
          </cell>
          <cell r="CN56">
            <v>1.3579999999999999</v>
          </cell>
          <cell r="CO56">
            <v>1.6520000000000001</v>
          </cell>
          <cell r="CP56">
            <v>1.6800000000000002</v>
          </cell>
          <cell r="CQ56">
            <v>1.8060000000000003</v>
          </cell>
          <cell r="CR56">
            <v>1.946</v>
          </cell>
          <cell r="CS56">
            <v>2.464</v>
          </cell>
          <cell r="CT56">
            <v>2.5546500000000001</v>
          </cell>
          <cell r="CU56">
            <v>2.6939499999999996</v>
          </cell>
          <cell r="CV56">
            <v>2.57355</v>
          </cell>
          <cell r="CW56">
            <v>2.6939499999999996</v>
          </cell>
          <cell r="CX56">
            <v>23.373350000000002</v>
          </cell>
        </row>
        <row r="57">
          <cell r="F57" t="str">
            <v>NPWC</v>
          </cell>
          <cell r="G57" t="str">
            <v>PWC</v>
          </cell>
          <cell r="H57">
            <v>22</v>
          </cell>
          <cell r="I57" t="str">
            <v>A</v>
          </cell>
          <cell r="J57" t="str">
            <v>22A</v>
          </cell>
          <cell r="K57">
            <v>0.35</v>
          </cell>
          <cell r="L57">
            <v>0.65</v>
          </cell>
          <cell r="N57">
            <v>0</v>
          </cell>
          <cell r="O57">
            <v>2</v>
          </cell>
          <cell r="P57">
            <v>4</v>
          </cell>
          <cell r="Q57">
            <v>2.3699999999999997</v>
          </cell>
          <cell r="R57">
            <v>2.9399999999999995</v>
          </cell>
          <cell r="S57">
            <v>3.3149999999999995</v>
          </cell>
          <cell r="T57">
            <v>5.6899999999999995</v>
          </cell>
          <cell r="U57">
            <v>5.6349999999999998</v>
          </cell>
          <cell r="V57">
            <v>8.120000000000001</v>
          </cell>
          <cell r="W57">
            <v>8.4000000000000021</v>
          </cell>
          <cell r="X57">
            <v>8.7600000000000016</v>
          </cell>
          <cell r="Y57">
            <v>9.5200000000000014</v>
          </cell>
          <cell r="Z57">
            <v>10.680000000000001</v>
          </cell>
          <cell r="AA57">
            <v>11.88</v>
          </cell>
          <cell r="AB57">
            <v>12.809999999999999</v>
          </cell>
          <cell r="AC57">
            <v>13.286999999999999</v>
          </cell>
          <cell r="AD57">
            <v>13.33</v>
          </cell>
          <cell r="AE57">
            <v>14.491000000000001</v>
          </cell>
          <cell r="AF57">
            <v>122.60300000000001</v>
          </cell>
          <cell r="AH57">
            <v>2</v>
          </cell>
          <cell r="AI57">
            <v>2</v>
          </cell>
          <cell r="AJ57">
            <v>2</v>
          </cell>
          <cell r="AK57">
            <v>2</v>
          </cell>
          <cell r="AL57">
            <v>3</v>
          </cell>
          <cell r="AM57">
            <v>4</v>
          </cell>
          <cell r="AN57">
            <v>5</v>
          </cell>
          <cell r="AO57">
            <v>5</v>
          </cell>
          <cell r="AP57">
            <v>6</v>
          </cell>
          <cell r="AQ57">
            <v>6</v>
          </cell>
          <cell r="AR57">
            <v>7</v>
          </cell>
          <cell r="AS57">
            <v>7</v>
          </cell>
          <cell r="AT57">
            <v>8</v>
          </cell>
          <cell r="AU57">
            <v>8</v>
          </cell>
          <cell r="AV57">
            <v>9</v>
          </cell>
          <cell r="AW57">
            <v>70</v>
          </cell>
          <cell r="AY57">
            <v>2200</v>
          </cell>
          <cell r="BA57">
            <v>4400</v>
          </cell>
          <cell r="BB57">
            <v>4400</v>
          </cell>
          <cell r="BC57">
            <v>4400</v>
          </cell>
          <cell r="BD57">
            <v>4400</v>
          </cell>
          <cell r="BE57">
            <v>6600</v>
          </cell>
          <cell r="BF57">
            <v>8800</v>
          </cell>
          <cell r="BG57">
            <v>11325</v>
          </cell>
          <cell r="BH57">
            <v>11325</v>
          </cell>
          <cell r="BI57">
            <v>13590</v>
          </cell>
          <cell r="BJ57">
            <v>13590</v>
          </cell>
          <cell r="BK57">
            <v>15855</v>
          </cell>
          <cell r="BL57">
            <v>15855</v>
          </cell>
          <cell r="BM57">
            <v>18120</v>
          </cell>
          <cell r="BN57">
            <v>18120</v>
          </cell>
          <cell r="BO57">
            <v>20385</v>
          </cell>
          <cell r="BP57">
            <v>157965</v>
          </cell>
          <cell r="BR57">
            <v>5213.9999999999991</v>
          </cell>
          <cell r="BS57">
            <v>6467.9999999999991</v>
          </cell>
          <cell r="BT57">
            <v>7292.9999999999991</v>
          </cell>
          <cell r="BU57">
            <v>12517.999999999998</v>
          </cell>
          <cell r="BV57">
            <v>12397</v>
          </cell>
          <cell r="BW57">
            <v>17864.000000000004</v>
          </cell>
          <cell r="BX57">
            <v>19026.000000000004</v>
          </cell>
          <cell r="BY57">
            <v>19841.400000000005</v>
          </cell>
          <cell r="BZ57">
            <v>21562.800000000003</v>
          </cell>
          <cell r="CA57">
            <v>24190.200000000004</v>
          </cell>
          <cell r="CB57">
            <v>26908.2</v>
          </cell>
          <cell r="CC57">
            <v>29014.649999999998</v>
          </cell>
          <cell r="CD57">
            <v>30095.054999999997</v>
          </cell>
          <cell r="CE57">
            <v>30192.45</v>
          </cell>
          <cell r="CF57">
            <v>32822.115000000005</v>
          </cell>
          <cell r="CG57">
            <v>276431.87000000005</v>
          </cell>
          <cell r="CI57">
            <v>0.82949999999999979</v>
          </cell>
          <cell r="CJ57">
            <v>1.0289999999999997</v>
          </cell>
          <cell r="CK57">
            <v>1.1602499999999998</v>
          </cell>
          <cell r="CL57">
            <v>1.9914999999999996</v>
          </cell>
          <cell r="CM57">
            <v>1.9722499999999998</v>
          </cell>
          <cell r="CN57">
            <v>2.8420000000000001</v>
          </cell>
          <cell r="CO57">
            <v>2.9400000000000004</v>
          </cell>
          <cell r="CP57">
            <v>3.0660000000000003</v>
          </cell>
          <cell r="CQ57">
            <v>3.3320000000000003</v>
          </cell>
          <cell r="CR57">
            <v>3.7380000000000004</v>
          </cell>
          <cell r="CS57">
            <v>4.1580000000000004</v>
          </cell>
          <cell r="CT57">
            <v>4.4834999999999994</v>
          </cell>
          <cell r="CU57">
            <v>4.6504499999999993</v>
          </cell>
          <cell r="CV57">
            <v>4.6654999999999998</v>
          </cell>
          <cell r="CW57">
            <v>5.0718500000000004</v>
          </cell>
          <cell r="CX57">
            <v>42.911049999999996</v>
          </cell>
        </row>
        <row r="58">
          <cell r="F58" t="str">
            <v>NPWC</v>
          </cell>
          <cell r="G58" t="str">
            <v>PWC</v>
          </cell>
          <cell r="H58">
            <v>24</v>
          </cell>
          <cell r="I58" t="str">
            <v>B</v>
          </cell>
          <cell r="J58" t="str">
            <v>24B</v>
          </cell>
          <cell r="K58">
            <v>0.35</v>
          </cell>
          <cell r="L58">
            <v>0.65</v>
          </cell>
          <cell r="N58">
            <v>0</v>
          </cell>
          <cell r="O58">
            <v>1</v>
          </cell>
          <cell r="P58">
            <v>1</v>
          </cell>
          <cell r="Q58">
            <v>1.5349999999999999</v>
          </cell>
          <cell r="R58">
            <v>1.5049999999999999</v>
          </cell>
          <cell r="S58">
            <v>1.4999999999999998</v>
          </cell>
          <cell r="T58">
            <v>1.7249999999999999</v>
          </cell>
          <cell r="U58">
            <v>1.4350000000000001</v>
          </cell>
          <cell r="V58">
            <v>1.58</v>
          </cell>
          <cell r="W58">
            <v>1.96</v>
          </cell>
          <cell r="X58">
            <v>2.3600000000000003</v>
          </cell>
          <cell r="Y58">
            <v>3.4800000000000004</v>
          </cell>
          <cell r="Z58">
            <v>3.6</v>
          </cell>
          <cell r="AA58">
            <v>3.6</v>
          </cell>
          <cell r="AB58">
            <v>3.8429999999999995</v>
          </cell>
          <cell r="AC58">
            <v>3.8699999999999997</v>
          </cell>
          <cell r="AD58">
            <v>3.8699999999999997</v>
          </cell>
          <cell r="AE58">
            <v>4.2569999999999997</v>
          </cell>
          <cell r="AF58">
            <v>35.580000000000005</v>
          </cell>
          <cell r="AH58">
            <v>1</v>
          </cell>
          <cell r="AI58">
            <v>1</v>
          </cell>
          <cell r="AJ58">
            <v>1</v>
          </cell>
          <cell r="AK58">
            <v>1</v>
          </cell>
          <cell r="AL58">
            <v>1</v>
          </cell>
          <cell r="AM58">
            <v>1</v>
          </cell>
          <cell r="AN58">
            <v>1</v>
          </cell>
          <cell r="AO58">
            <v>1</v>
          </cell>
          <cell r="AP58">
            <v>1</v>
          </cell>
          <cell r="AQ58">
            <v>2</v>
          </cell>
          <cell r="AR58">
            <v>2</v>
          </cell>
          <cell r="AS58">
            <v>2</v>
          </cell>
          <cell r="AT58">
            <v>2</v>
          </cell>
          <cell r="AU58">
            <v>2</v>
          </cell>
          <cell r="AV58">
            <v>3</v>
          </cell>
          <cell r="AW58">
            <v>19</v>
          </cell>
          <cell r="AY58">
            <v>2200</v>
          </cell>
          <cell r="BA58">
            <v>2200</v>
          </cell>
          <cell r="BB58">
            <v>2200</v>
          </cell>
          <cell r="BC58">
            <v>2200</v>
          </cell>
          <cell r="BD58">
            <v>2200</v>
          </cell>
          <cell r="BE58">
            <v>2200</v>
          </cell>
          <cell r="BF58">
            <v>2200</v>
          </cell>
          <cell r="BG58">
            <v>2265</v>
          </cell>
          <cell r="BH58">
            <v>2265</v>
          </cell>
          <cell r="BI58">
            <v>2265</v>
          </cell>
          <cell r="BJ58">
            <v>4530</v>
          </cell>
          <cell r="BK58">
            <v>4530</v>
          </cell>
          <cell r="BL58">
            <v>4530</v>
          </cell>
          <cell r="BM58">
            <v>4530</v>
          </cell>
          <cell r="BN58">
            <v>4530</v>
          </cell>
          <cell r="BO58">
            <v>6795</v>
          </cell>
          <cell r="BP58">
            <v>42840</v>
          </cell>
          <cell r="BR58">
            <v>3377</v>
          </cell>
          <cell r="BS58">
            <v>3310.9999999999995</v>
          </cell>
          <cell r="BT58">
            <v>3299.9999999999995</v>
          </cell>
          <cell r="BU58">
            <v>3794.9999999999995</v>
          </cell>
          <cell r="BV58">
            <v>3157</v>
          </cell>
          <cell r="BW58">
            <v>3476</v>
          </cell>
          <cell r="BX58">
            <v>4439.3999999999996</v>
          </cell>
          <cell r="BY58">
            <v>5345.4000000000005</v>
          </cell>
          <cell r="BZ58">
            <v>7882.2000000000007</v>
          </cell>
          <cell r="CA58">
            <v>8154</v>
          </cell>
          <cell r="CB58">
            <v>8154</v>
          </cell>
          <cell r="CC58">
            <v>8704.3949999999986</v>
          </cell>
          <cell r="CD58">
            <v>8765.5499999999993</v>
          </cell>
          <cell r="CE58">
            <v>8765.5499999999993</v>
          </cell>
          <cell r="CF58">
            <v>9642.1049999999996</v>
          </cell>
          <cell r="CG58">
            <v>80280.599999999991</v>
          </cell>
          <cell r="CI58">
            <v>0.53724999999999989</v>
          </cell>
          <cell r="CJ58">
            <v>0.52674999999999994</v>
          </cell>
          <cell r="CK58">
            <v>0.52499999999999991</v>
          </cell>
          <cell r="CL58">
            <v>0.6037499999999999</v>
          </cell>
          <cell r="CM58">
            <v>0.50224999999999997</v>
          </cell>
          <cell r="CN58">
            <v>0.55299999999999994</v>
          </cell>
          <cell r="CO58">
            <v>0.68599999999999994</v>
          </cell>
          <cell r="CP58">
            <v>0.82600000000000007</v>
          </cell>
          <cell r="CQ58">
            <v>1.218</v>
          </cell>
          <cell r="CR58">
            <v>1.26</v>
          </cell>
          <cell r="CS58">
            <v>1.26</v>
          </cell>
          <cell r="CT58">
            <v>1.3450499999999999</v>
          </cell>
          <cell r="CU58">
            <v>1.3544999999999998</v>
          </cell>
          <cell r="CV58">
            <v>1.3544999999999998</v>
          </cell>
          <cell r="CW58">
            <v>1.4899499999999999</v>
          </cell>
          <cell r="CX58">
            <v>12.452999999999999</v>
          </cell>
        </row>
        <row r="59">
          <cell r="F59" t="str">
            <v>NPWC</v>
          </cell>
          <cell r="G59" t="str">
            <v>PWC</v>
          </cell>
          <cell r="H59">
            <v>25</v>
          </cell>
          <cell r="I59" t="str">
            <v>C</v>
          </cell>
          <cell r="J59" t="str">
            <v>25C</v>
          </cell>
          <cell r="K59">
            <v>0.35</v>
          </cell>
          <cell r="L59">
            <v>0.65</v>
          </cell>
          <cell r="N59">
            <v>0</v>
          </cell>
          <cell r="O59">
            <v>1</v>
          </cell>
          <cell r="P59">
            <v>3</v>
          </cell>
          <cell r="Q59">
            <v>1.1849999999999998</v>
          </cell>
          <cell r="R59">
            <v>1.4699999999999998</v>
          </cell>
          <cell r="S59">
            <v>1.4999999999999998</v>
          </cell>
          <cell r="T59">
            <v>1.41</v>
          </cell>
          <cell r="U59">
            <v>0.13999999999999999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1.5499999999999998</v>
          </cell>
          <cell r="AH59">
            <v>1</v>
          </cell>
          <cell r="AI59">
            <v>1</v>
          </cell>
          <cell r="AJ59">
            <v>1</v>
          </cell>
          <cell r="AK59">
            <v>1</v>
          </cell>
          <cell r="AL59">
            <v>1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2</v>
          </cell>
          <cell r="AY59">
            <v>2200</v>
          </cell>
          <cell r="BA59">
            <v>2200</v>
          </cell>
          <cell r="BB59">
            <v>2200</v>
          </cell>
          <cell r="BC59">
            <v>2200</v>
          </cell>
          <cell r="BD59">
            <v>2200</v>
          </cell>
          <cell r="BE59">
            <v>2200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4400</v>
          </cell>
          <cell r="BR59">
            <v>2606.9999999999995</v>
          </cell>
          <cell r="BS59">
            <v>3233.9999999999995</v>
          </cell>
          <cell r="BT59">
            <v>3299.9999999999995</v>
          </cell>
          <cell r="BU59">
            <v>3102</v>
          </cell>
          <cell r="BV59">
            <v>307.99999999999994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3410</v>
          </cell>
          <cell r="CI59">
            <v>0.4147499999999999</v>
          </cell>
          <cell r="CJ59">
            <v>0.51449999999999985</v>
          </cell>
          <cell r="CK59">
            <v>0.52499999999999991</v>
          </cell>
          <cell r="CL59">
            <v>0.49349999999999994</v>
          </cell>
          <cell r="CM59">
            <v>4.8999999999999995E-2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0.54249999999999998</v>
          </cell>
        </row>
        <row r="60">
          <cell r="F60" t="str">
            <v>NPWC</v>
          </cell>
          <cell r="G60" t="str">
            <v>PWC</v>
          </cell>
          <cell r="H60">
            <v>26</v>
          </cell>
          <cell r="I60" t="str">
            <v>D</v>
          </cell>
          <cell r="J60" t="str">
            <v>26D</v>
          </cell>
          <cell r="K60">
            <v>0.35</v>
          </cell>
          <cell r="L60">
            <v>0.65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1.4400000000000002</v>
          </cell>
          <cell r="AB60">
            <v>1.7080000000000002</v>
          </cell>
          <cell r="AC60">
            <v>1.72</v>
          </cell>
          <cell r="AD60">
            <v>1.72</v>
          </cell>
          <cell r="AE60">
            <v>1.72</v>
          </cell>
          <cell r="AF60">
            <v>8.3079999999999998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1</v>
          </cell>
          <cell r="AT60">
            <v>1</v>
          </cell>
          <cell r="AU60">
            <v>1</v>
          </cell>
          <cell r="AV60">
            <v>1</v>
          </cell>
          <cell r="AW60">
            <v>4</v>
          </cell>
          <cell r="AY60">
            <v>2200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2265</v>
          </cell>
          <cell r="BM60">
            <v>2265</v>
          </cell>
          <cell r="BN60">
            <v>2265</v>
          </cell>
          <cell r="BO60">
            <v>2265</v>
          </cell>
          <cell r="BP60">
            <v>9060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3261.6000000000004</v>
          </cell>
          <cell r="CC60">
            <v>3868.6200000000003</v>
          </cell>
          <cell r="CD60">
            <v>3895.7999999999997</v>
          </cell>
          <cell r="CE60">
            <v>3895.7999999999997</v>
          </cell>
          <cell r="CF60">
            <v>3895.7999999999997</v>
          </cell>
          <cell r="CG60">
            <v>18817.62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0.504</v>
          </cell>
          <cell r="CT60">
            <v>0.5978</v>
          </cell>
          <cell r="CU60">
            <v>0.60199999999999998</v>
          </cell>
          <cell r="CV60">
            <v>0.60199999999999998</v>
          </cell>
          <cell r="CW60">
            <v>0.60199999999999998</v>
          </cell>
          <cell r="CX60">
            <v>2.9077999999999995</v>
          </cell>
        </row>
        <row r="61">
          <cell r="F61" t="str">
            <v>NPWC</v>
          </cell>
          <cell r="G61" t="str">
            <v>PWC</v>
          </cell>
          <cell r="H61">
            <v>28</v>
          </cell>
          <cell r="I61" t="str">
            <v>A</v>
          </cell>
          <cell r="J61" t="str">
            <v>28A</v>
          </cell>
          <cell r="K61">
            <v>0.35</v>
          </cell>
          <cell r="L61">
            <v>0.65</v>
          </cell>
          <cell r="N61">
            <v>0</v>
          </cell>
          <cell r="O61">
            <v>0</v>
          </cell>
          <cell r="P61">
            <v>3</v>
          </cell>
          <cell r="Q61">
            <v>1.57</v>
          </cell>
          <cell r="R61">
            <v>1.5049999999999999</v>
          </cell>
          <cell r="S61">
            <v>2.7599999999999993</v>
          </cell>
          <cell r="T61">
            <v>1.865</v>
          </cell>
          <cell r="U61">
            <v>0.17499999999999999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2.04</v>
          </cell>
          <cell r="AH61">
            <v>1</v>
          </cell>
          <cell r="AI61">
            <v>1</v>
          </cell>
          <cell r="AJ61">
            <v>1</v>
          </cell>
          <cell r="AK61">
            <v>1</v>
          </cell>
          <cell r="AL61">
            <v>1</v>
          </cell>
          <cell r="AM61">
            <v>1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3</v>
          </cell>
          <cell r="AY61">
            <v>2200</v>
          </cell>
          <cell r="BA61">
            <v>2200</v>
          </cell>
          <cell r="BB61">
            <v>2200</v>
          </cell>
          <cell r="BC61">
            <v>2200</v>
          </cell>
          <cell r="BD61">
            <v>2200</v>
          </cell>
          <cell r="BE61">
            <v>2200</v>
          </cell>
          <cell r="BF61">
            <v>2200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6600</v>
          </cell>
          <cell r="BR61">
            <v>3454</v>
          </cell>
          <cell r="BS61">
            <v>3310.9999999999995</v>
          </cell>
          <cell r="BT61">
            <v>6071.9999999999982</v>
          </cell>
          <cell r="BU61">
            <v>4103</v>
          </cell>
          <cell r="BV61">
            <v>385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4488</v>
          </cell>
          <cell r="CI61">
            <v>0.54949999999999999</v>
          </cell>
          <cell r="CJ61">
            <v>0.52674999999999994</v>
          </cell>
          <cell r="CK61">
            <v>0.96599999999999975</v>
          </cell>
          <cell r="CL61">
            <v>0.65274999999999994</v>
          </cell>
          <cell r="CM61">
            <v>6.1249999999999992E-2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0.71399999999999997</v>
          </cell>
        </row>
        <row r="62">
          <cell r="F62" t="str">
            <v>NPWC</v>
          </cell>
          <cell r="G62" t="str">
            <v>PWC</v>
          </cell>
          <cell r="H62">
            <v>29</v>
          </cell>
          <cell r="I62" t="str">
            <v>A</v>
          </cell>
          <cell r="J62" t="str">
            <v>29A</v>
          </cell>
          <cell r="K62">
            <v>0.35</v>
          </cell>
          <cell r="L62">
            <v>0.65</v>
          </cell>
          <cell r="N62">
            <v>0</v>
          </cell>
          <cell r="O62">
            <v>0</v>
          </cell>
          <cell r="P62">
            <v>2</v>
          </cell>
          <cell r="Q62">
            <v>1.605</v>
          </cell>
          <cell r="R62">
            <v>1.5049999999999999</v>
          </cell>
          <cell r="S62">
            <v>2.7599999999999993</v>
          </cell>
          <cell r="T62">
            <v>2.1799999999999997</v>
          </cell>
          <cell r="U62">
            <v>0.52500000000000002</v>
          </cell>
          <cell r="V62">
            <v>3.4999999999999996E-2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2.7399999999999998</v>
          </cell>
          <cell r="AH62">
            <v>1</v>
          </cell>
          <cell r="AI62">
            <v>1</v>
          </cell>
          <cell r="AJ62">
            <v>1</v>
          </cell>
          <cell r="AK62">
            <v>1</v>
          </cell>
          <cell r="AL62">
            <v>1</v>
          </cell>
          <cell r="AM62">
            <v>1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3</v>
          </cell>
          <cell r="AY62">
            <v>2200</v>
          </cell>
          <cell r="BA62">
            <v>2200</v>
          </cell>
          <cell r="BB62">
            <v>2200</v>
          </cell>
          <cell r="BC62">
            <v>2200</v>
          </cell>
          <cell r="BD62">
            <v>2200</v>
          </cell>
          <cell r="BE62">
            <v>2200</v>
          </cell>
          <cell r="BF62">
            <v>2200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6600</v>
          </cell>
          <cell r="BR62">
            <v>3531</v>
          </cell>
          <cell r="BS62">
            <v>3310.9999999999995</v>
          </cell>
          <cell r="BT62">
            <v>6071.9999999999982</v>
          </cell>
          <cell r="BU62">
            <v>4795.9999999999991</v>
          </cell>
          <cell r="BV62">
            <v>1155</v>
          </cell>
          <cell r="BW62">
            <v>76.999999999999986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6027.9999999999991</v>
          </cell>
          <cell r="CI62">
            <v>0.56174999999999997</v>
          </cell>
          <cell r="CJ62">
            <v>0.52674999999999994</v>
          </cell>
          <cell r="CK62">
            <v>0.96599999999999975</v>
          </cell>
          <cell r="CL62">
            <v>0.7629999999999999</v>
          </cell>
          <cell r="CM62">
            <v>0.18375</v>
          </cell>
          <cell r="CN62">
            <v>1.2249999999999999E-2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0.95899999999999985</v>
          </cell>
        </row>
        <row r="63">
          <cell r="F63" t="str">
            <v>NPWC</v>
          </cell>
          <cell r="G63" t="str">
            <v>PWC</v>
          </cell>
          <cell r="H63">
            <v>29</v>
          </cell>
          <cell r="I63" t="str">
            <v>B</v>
          </cell>
          <cell r="J63" t="str">
            <v>29B</v>
          </cell>
          <cell r="K63">
            <v>0.35</v>
          </cell>
          <cell r="L63">
            <v>0.65</v>
          </cell>
          <cell r="N63">
            <v>0</v>
          </cell>
          <cell r="O63">
            <v>2</v>
          </cell>
          <cell r="P63">
            <v>2</v>
          </cell>
          <cell r="Q63">
            <v>0.83499999999999985</v>
          </cell>
          <cell r="R63">
            <v>1.4349999999999998</v>
          </cell>
          <cell r="S63">
            <v>1.4999999999999998</v>
          </cell>
          <cell r="T63">
            <v>2.3549999999999995</v>
          </cell>
          <cell r="U63">
            <v>3.0799999999999996</v>
          </cell>
          <cell r="V63">
            <v>4.995000000000001</v>
          </cell>
          <cell r="W63">
            <v>5.2000000000000011</v>
          </cell>
          <cell r="X63">
            <v>6.2800000000000011</v>
          </cell>
          <cell r="Y63">
            <v>6.4</v>
          </cell>
          <cell r="Z63">
            <v>6.7600000000000016</v>
          </cell>
          <cell r="AA63">
            <v>7.16</v>
          </cell>
          <cell r="AB63">
            <v>7.6859999999999991</v>
          </cell>
          <cell r="AC63">
            <v>9.2880000000000003</v>
          </cell>
          <cell r="AD63">
            <v>9.4599999999999991</v>
          </cell>
          <cell r="AE63">
            <v>10.234</v>
          </cell>
          <cell r="AF63">
            <v>78.897999999999996</v>
          </cell>
          <cell r="AH63">
            <v>1</v>
          </cell>
          <cell r="AI63">
            <v>1</v>
          </cell>
          <cell r="AJ63">
            <v>1</v>
          </cell>
          <cell r="AK63">
            <v>1</v>
          </cell>
          <cell r="AL63">
            <v>1</v>
          </cell>
          <cell r="AM63">
            <v>2</v>
          </cell>
          <cell r="AN63">
            <v>3</v>
          </cell>
          <cell r="AO63">
            <v>3</v>
          </cell>
          <cell r="AP63">
            <v>4</v>
          </cell>
          <cell r="AQ63">
            <v>4</v>
          </cell>
          <cell r="AR63">
            <v>4</v>
          </cell>
          <cell r="AS63">
            <v>5</v>
          </cell>
          <cell r="AT63">
            <v>5</v>
          </cell>
          <cell r="AU63">
            <v>6</v>
          </cell>
          <cell r="AV63">
            <v>6</v>
          </cell>
          <cell r="AW63">
            <v>44</v>
          </cell>
          <cell r="AY63">
            <v>2200</v>
          </cell>
          <cell r="BA63">
            <v>2200</v>
          </cell>
          <cell r="BB63">
            <v>2200</v>
          </cell>
          <cell r="BC63">
            <v>2200</v>
          </cell>
          <cell r="BD63">
            <v>2200</v>
          </cell>
          <cell r="BE63">
            <v>2200</v>
          </cell>
          <cell r="BF63">
            <v>4400</v>
          </cell>
          <cell r="BG63">
            <v>6795</v>
          </cell>
          <cell r="BH63">
            <v>6795</v>
          </cell>
          <cell r="BI63">
            <v>9060</v>
          </cell>
          <cell r="BJ63">
            <v>9060</v>
          </cell>
          <cell r="BK63">
            <v>9060</v>
          </cell>
          <cell r="BL63">
            <v>11325</v>
          </cell>
          <cell r="BM63">
            <v>11325</v>
          </cell>
          <cell r="BN63">
            <v>13590</v>
          </cell>
          <cell r="BO63">
            <v>13590</v>
          </cell>
          <cell r="BP63">
            <v>99400</v>
          </cell>
          <cell r="BR63">
            <v>1836.9999999999998</v>
          </cell>
          <cell r="BS63">
            <v>3156.9999999999995</v>
          </cell>
          <cell r="BT63">
            <v>3299.9999999999995</v>
          </cell>
          <cell r="BU63">
            <v>5180.9999999999991</v>
          </cell>
          <cell r="BV63">
            <v>6775.9999999999991</v>
          </cell>
          <cell r="BW63">
            <v>10989.000000000002</v>
          </cell>
          <cell r="BX63">
            <v>11778.000000000002</v>
          </cell>
          <cell r="BY63">
            <v>14224.200000000003</v>
          </cell>
          <cell r="BZ63">
            <v>14496</v>
          </cell>
          <cell r="CA63">
            <v>15311.400000000003</v>
          </cell>
          <cell r="CB63">
            <v>16217.4</v>
          </cell>
          <cell r="CC63">
            <v>17408.789999999997</v>
          </cell>
          <cell r="CD63">
            <v>21037.32</v>
          </cell>
          <cell r="CE63">
            <v>21426.899999999998</v>
          </cell>
          <cell r="CF63">
            <v>23180.01</v>
          </cell>
          <cell r="CG63">
            <v>178026.02</v>
          </cell>
          <cell r="CI63">
            <v>0.29224999999999995</v>
          </cell>
          <cell r="CJ63">
            <v>0.50224999999999986</v>
          </cell>
          <cell r="CK63">
            <v>0.52499999999999991</v>
          </cell>
          <cell r="CL63">
            <v>0.82424999999999982</v>
          </cell>
          <cell r="CM63">
            <v>1.0779999999999998</v>
          </cell>
          <cell r="CN63">
            <v>1.7482500000000003</v>
          </cell>
          <cell r="CO63">
            <v>1.8200000000000003</v>
          </cell>
          <cell r="CP63">
            <v>2.1980000000000004</v>
          </cell>
          <cell r="CQ63">
            <v>2.2399999999999998</v>
          </cell>
          <cell r="CR63">
            <v>2.3660000000000005</v>
          </cell>
          <cell r="CS63">
            <v>2.5059999999999998</v>
          </cell>
          <cell r="CT63">
            <v>2.6900999999999997</v>
          </cell>
          <cell r="CU63">
            <v>3.2507999999999999</v>
          </cell>
          <cell r="CV63">
            <v>3.3109999999999995</v>
          </cell>
          <cell r="CW63">
            <v>3.5818999999999996</v>
          </cell>
          <cell r="CX63">
            <v>27.614300000000004</v>
          </cell>
        </row>
        <row r="64">
          <cell r="F64" t="str">
            <v>NPWC</v>
          </cell>
          <cell r="G64" t="str">
            <v>PWC</v>
          </cell>
          <cell r="H64">
            <v>45</v>
          </cell>
          <cell r="I64" t="str">
            <v>B</v>
          </cell>
          <cell r="J64" t="str">
            <v>45B</v>
          </cell>
          <cell r="K64">
            <v>0.35</v>
          </cell>
          <cell r="L64">
            <v>0.65</v>
          </cell>
          <cell r="N64">
            <v>0</v>
          </cell>
          <cell r="O64">
            <v>0</v>
          </cell>
          <cell r="P64">
            <v>2</v>
          </cell>
          <cell r="Q64">
            <v>0.17499999999999999</v>
          </cell>
          <cell r="R64">
            <v>0.22500000000000001</v>
          </cell>
          <cell r="S64">
            <v>1.3749999999999998</v>
          </cell>
          <cell r="T64">
            <v>1.7249999999999999</v>
          </cell>
          <cell r="U64">
            <v>1.4350000000000001</v>
          </cell>
          <cell r="V64">
            <v>1.94</v>
          </cell>
          <cell r="W64">
            <v>3.4400000000000004</v>
          </cell>
          <cell r="X64">
            <v>3.6</v>
          </cell>
          <cell r="Y64">
            <v>3.6</v>
          </cell>
          <cell r="Z64">
            <v>3.6</v>
          </cell>
          <cell r="AA64">
            <v>3.6</v>
          </cell>
          <cell r="AB64">
            <v>3.8429999999999995</v>
          </cell>
          <cell r="AC64">
            <v>5.0310000000000006</v>
          </cell>
          <cell r="AD64">
            <v>5.5470000000000006</v>
          </cell>
          <cell r="AE64">
            <v>5.5900000000000007</v>
          </cell>
          <cell r="AF64">
            <v>42.951000000000008</v>
          </cell>
          <cell r="AH64">
            <v>1</v>
          </cell>
          <cell r="AI64">
            <v>0</v>
          </cell>
          <cell r="AJ64">
            <v>0</v>
          </cell>
          <cell r="AK64">
            <v>1</v>
          </cell>
          <cell r="AL64">
            <v>1</v>
          </cell>
          <cell r="AM64">
            <v>1</v>
          </cell>
          <cell r="AN64">
            <v>1</v>
          </cell>
          <cell r="AO64">
            <v>2</v>
          </cell>
          <cell r="AP64">
            <v>2</v>
          </cell>
          <cell r="AQ64">
            <v>2</v>
          </cell>
          <cell r="AR64">
            <v>2</v>
          </cell>
          <cell r="AS64">
            <v>2</v>
          </cell>
          <cell r="AT64">
            <v>3</v>
          </cell>
          <cell r="AU64">
            <v>3</v>
          </cell>
          <cell r="AV64">
            <v>3</v>
          </cell>
          <cell r="AW64">
            <v>23</v>
          </cell>
          <cell r="AY64">
            <v>2200</v>
          </cell>
          <cell r="BA64">
            <v>2200</v>
          </cell>
          <cell r="BB64">
            <v>0</v>
          </cell>
          <cell r="BC64">
            <v>0</v>
          </cell>
          <cell r="BD64">
            <v>2200</v>
          </cell>
          <cell r="BE64">
            <v>2200</v>
          </cell>
          <cell r="BF64">
            <v>2200</v>
          </cell>
          <cell r="BG64">
            <v>2265</v>
          </cell>
          <cell r="BH64">
            <v>4530</v>
          </cell>
          <cell r="BI64">
            <v>4530</v>
          </cell>
          <cell r="BJ64">
            <v>4530</v>
          </cell>
          <cell r="BK64">
            <v>4530</v>
          </cell>
          <cell r="BL64">
            <v>4530</v>
          </cell>
          <cell r="BM64">
            <v>6795</v>
          </cell>
          <cell r="BN64">
            <v>6795</v>
          </cell>
          <cell r="BO64">
            <v>6795</v>
          </cell>
          <cell r="BP64">
            <v>51900</v>
          </cell>
          <cell r="BR64">
            <v>385</v>
          </cell>
          <cell r="BS64">
            <v>495</v>
          </cell>
          <cell r="BT64">
            <v>3024.9999999999995</v>
          </cell>
          <cell r="BU64">
            <v>3794.9999999999995</v>
          </cell>
          <cell r="BV64">
            <v>3157</v>
          </cell>
          <cell r="BW64">
            <v>4268</v>
          </cell>
          <cell r="BX64">
            <v>7791.6000000000013</v>
          </cell>
          <cell r="BY64">
            <v>8154</v>
          </cell>
          <cell r="BZ64">
            <v>8154</v>
          </cell>
          <cell r="CA64">
            <v>8154</v>
          </cell>
          <cell r="CB64">
            <v>8154</v>
          </cell>
          <cell r="CC64">
            <v>8704.3949999999986</v>
          </cell>
          <cell r="CD64">
            <v>11395.215000000002</v>
          </cell>
          <cell r="CE64">
            <v>12563.955000000002</v>
          </cell>
          <cell r="CF64">
            <v>12661.350000000002</v>
          </cell>
          <cell r="CG64">
            <v>96952.515000000014</v>
          </cell>
          <cell r="CI64">
            <v>6.1249999999999992E-2</v>
          </cell>
          <cell r="CJ64">
            <v>7.8750000000000001E-2</v>
          </cell>
          <cell r="CK64">
            <v>0.4812499999999999</v>
          </cell>
          <cell r="CL64">
            <v>0.6037499999999999</v>
          </cell>
          <cell r="CM64">
            <v>0.50224999999999997</v>
          </cell>
          <cell r="CN64">
            <v>0.67899999999999994</v>
          </cell>
          <cell r="CO64">
            <v>1.204</v>
          </cell>
          <cell r="CP64">
            <v>1.26</v>
          </cell>
          <cell r="CQ64">
            <v>1.26</v>
          </cell>
          <cell r="CR64">
            <v>1.26</v>
          </cell>
          <cell r="CS64">
            <v>1.26</v>
          </cell>
          <cell r="CT64">
            <v>1.3450499999999999</v>
          </cell>
          <cell r="CU64">
            <v>1.76085</v>
          </cell>
          <cell r="CV64">
            <v>1.9414500000000001</v>
          </cell>
          <cell r="CW64">
            <v>1.9565000000000001</v>
          </cell>
          <cell r="CX64">
            <v>15.03285</v>
          </cell>
        </row>
        <row r="65">
          <cell r="F65" t="str">
            <v>NPWC</v>
          </cell>
          <cell r="G65" t="str">
            <v>PWC</v>
          </cell>
          <cell r="H65">
            <v>46</v>
          </cell>
          <cell r="I65" t="str">
            <v>A</v>
          </cell>
          <cell r="J65" t="str">
            <v>46A</v>
          </cell>
          <cell r="K65">
            <v>0.35</v>
          </cell>
          <cell r="L65">
            <v>0.65</v>
          </cell>
          <cell r="N65">
            <v>0</v>
          </cell>
          <cell r="O65">
            <v>0</v>
          </cell>
          <cell r="P65">
            <v>2</v>
          </cell>
          <cell r="Q65">
            <v>0.10500000000000001</v>
          </cell>
          <cell r="R65">
            <v>0</v>
          </cell>
          <cell r="S65">
            <v>1.26</v>
          </cell>
          <cell r="T65">
            <v>1.7149999999999999</v>
          </cell>
          <cell r="U65">
            <v>2.6949999999999998</v>
          </cell>
          <cell r="V65">
            <v>3.88</v>
          </cell>
          <cell r="W65">
            <v>5.080000000000001</v>
          </cell>
          <cell r="X65">
            <v>5.2000000000000011</v>
          </cell>
          <cell r="Y65">
            <v>5.2000000000000011</v>
          </cell>
          <cell r="Z65">
            <v>5.2000000000000011</v>
          </cell>
          <cell r="AA65">
            <v>5.2000000000000011</v>
          </cell>
          <cell r="AB65">
            <v>7.0990000000000002</v>
          </cell>
          <cell r="AC65">
            <v>7.6969999999999992</v>
          </cell>
          <cell r="AD65">
            <v>7.7399999999999993</v>
          </cell>
          <cell r="AE65">
            <v>8.5139999999999993</v>
          </cell>
          <cell r="AF65">
            <v>65.220000000000013</v>
          </cell>
          <cell r="AH65">
            <v>1</v>
          </cell>
          <cell r="AI65">
            <v>0</v>
          </cell>
          <cell r="AJ65">
            <v>0</v>
          </cell>
          <cell r="AK65">
            <v>1</v>
          </cell>
          <cell r="AL65">
            <v>1</v>
          </cell>
          <cell r="AM65">
            <v>2</v>
          </cell>
          <cell r="AN65">
            <v>2</v>
          </cell>
          <cell r="AO65">
            <v>3</v>
          </cell>
          <cell r="AP65">
            <v>3</v>
          </cell>
          <cell r="AQ65">
            <v>3</v>
          </cell>
          <cell r="AR65">
            <v>3</v>
          </cell>
          <cell r="AS65">
            <v>4</v>
          </cell>
          <cell r="AT65">
            <v>4</v>
          </cell>
          <cell r="AU65">
            <v>5</v>
          </cell>
          <cell r="AV65">
            <v>5</v>
          </cell>
          <cell r="AW65">
            <v>36</v>
          </cell>
          <cell r="AY65">
            <v>2200</v>
          </cell>
          <cell r="BA65">
            <v>2200</v>
          </cell>
          <cell r="BB65">
            <v>0</v>
          </cell>
          <cell r="BC65">
            <v>0</v>
          </cell>
          <cell r="BD65">
            <v>2200</v>
          </cell>
          <cell r="BE65">
            <v>2200</v>
          </cell>
          <cell r="BF65">
            <v>4400</v>
          </cell>
          <cell r="BG65">
            <v>4530</v>
          </cell>
          <cell r="BH65">
            <v>6795</v>
          </cell>
          <cell r="BI65">
            <v>6795</v>
          </cell>
          <cell r="BJ65">
            <v>6795</v>
          </cell>
          <cell r="BK65">
            <v>6795</v>
          </cell>
          <cell r="BL65">
            <v>9060</v>
          </cell>
          <cell r="BM65">
            <v>9060</v>
          </cell>
          <cell r="BN65">
            <v>11325</v>
          </cell>
          <cell r="BO65">
            <v>11325</v>
          </cell>
          <cell r="BP65">
            <v>81280</v>
          </cell>
          <cell r="BR65">
            <v>231.00000000000003</v>
          </cell>
          <cell r="BS65">
            <v>0</v>
          </cell>
          <cell r="BT65">
            <v>2772</v>
          </cell>
          <cell r="BU65">
            <v>3772.9999999999995</v>
          </cell>
          <cell r="BV65">
            <v>5929</v>
          </cell>
          <cell r="BW65">
            <v>8536</v>
          </cell>
          <cell r="BX65">
            <v>11506.200000000003</v>
          </cell>
          <cell r="BY65">
            <v>11778.000000000002</v>
          </cell>
          <cell r="BZ65">
            <v>11778.000000000002</v>
          </cell>
          <cell r="CA65">
            <v>11778.000000000002</v>
          </cell>
          <cell r="CB65">
            <v>11778.000000000002</v>
          </cell>
          <cell r="CC65">
            <v>16079.235000000001</v>
          </cell>
          <cell r="CD65">
            <v>17433.704999999998</v>
          </cell>
          <cell r="CE65">
            <v>17531.099999999999</v>
          </cell>
          <cell r="CF65">
            <v>19284.21</v>
          </cell>
          <cell r="CG65">
            <v>147184.45000000001</v>
          </cell>
          <cell r="CI65">
            <v>3.6749999999999998E-2</v>
          </cell>
          <cell r="CJ65">
            <v>0</v>
          </cell>
          <cell r="CK65">
            <v>0.44099999999999995</v>
          </cell>
          <cell r="CL65">
            <v>0.60024999999999995</v>
          </cell>
          <cell r="CM65">
            <v>0.94324999999999992</v>
          </cell>
          <cell r="CN65">
            <v>1.3579999999999999</v>
          </cell>
          <cell r="CO65">
            <v>1.7780000000000002</v>
          </cell>
          <cell r="CP65">
            <v>1.8200000000000003</v>
          </cell>
          <cell r="CQ65">
            <v>1.8200000000000003</v>
          </cell>
          <cell r="CR65">
            <v>1.8200000000000003</v>
          </cell>
          <cell r="CS65">
            <v>1.8200000000000003</v>
          </cell>
          <cell r="CT65">
            <v>2.4846499999999998</v>
          </cell>
          <cell r="CU65">
            <v>2.6939499999999996</v>
          </cell>
          <cell r="CV65">
            <v>2.7089999999999996</v>
          </cell>
          <cell r="CW65">
            <v>2.9798999999999998</v>
          </cell>
          <cell r="CX65">
            <v>22.827000000000002</v>
          </cell>
        </row>
        <row r="66">
          <cell r="F66" t="str">
            <v>NPWC</v>
          </cell>
          <cell r="G66" t="str">
            <v>PWC</v>
          </cell>
          <cell r="H66">
            <v>46</v>
          </cell>
          <cell r="I66" t="str">
            <v>B</v>
          </cell>
          <cell r="J66" t="str">
            <v>46B</v>
          </cell>
          <cell r="K66">
            <v>0.35</v>
          </cell>
          <cell r="L66">
            <v>0.65</v>
          </cell>
          <cell r="N66">
            <v>0</v>
          </cell>
          <cell r="O66">
            <v>0</v>
          </cell>
          <cell r="P66">
            <v>2</v>
          </cell>
          <cell r="Q66">
            <v>3.4999999999999996E-2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H66">
            <v>1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Y66">
            <v>2200</v>
          </cell>
          <cell r="BA66">
            <v>2200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R66">
            <v>76.999999999999986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I66">
            <v>1.2249999999999999E-2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</row>
        <row r="67">
          <cell r="F67" t="str">
            <v>NPWC</v>
          </cell>
          <cell r="G67" t="str">
            <v>PWC</v>
          </cell>
          <cell r="H67">
            <v>46</v>
          </cell>
          <cell r="I67" t="str">
            <v>D</v>
          </cell>
          <cell r="J67" t="str">
            <v>46D</v>
          </cell>
          <cell r="K67">
            <v>0.35</v>
          </cell>
          <cell r="L67">
            <v>0.65</v>
          </cell>
          <cell r="N67">
            <v>0</v>
          </cell>
          <cell r="O67">
            <v>0</v>
          </cell>
          <cell r="P67">
            <v>0</v>
          </cell>
          <cell r="Q67">
            <v>1.4650000000000001</v>
          </cell>
          <cell r="R67">
            <v>1.5049999999999999</v>
          </cell>
          <cell r="S67">
            <v>2.7599999999999993</v>
          </cell>
          <cell r="T67">
            <v>3.1249999999999996</v>
          </cell>
          <cell r="U67">
            <v>4.0949999999999998</v>
          </cell>
          <cell r="V67">
            <v>5.46</v>
          </cell>
          <cell r="W67">
            <v>6.6800000000000015</v>
          </cell>
          <cell r="X67">
            <v>7.8800000000000008</v>
          </cell>
          <cell r="Y67">
            <v>8.3600000000000012</v>
          </cell>
          <cell r="Z67">
            <v>8.7600000000000016</v>
          </cell>
          <cell r="AA67">
            <v>8.8000000000000007</v>
          </cell>
          <cell r="AB67">
            <v>9.3940000000000001</v>
          </cell>
          <cell r="AC67">
            <v>11.395</v>
          </cell>
          <cell r="AD67">
            <v>11.997</v>
          </cell>
          <cell r="AE67">
            <v>12.814</v>
          </cell>
          <cell r="AF67">
            <v>98.759999999999991</v>
          </cell>
          <cell r="AH67">
            <v>0</v>
          </cell>
          <cell r="AI67">
            <v>1</v>
          </cell>
          <cell r="AJ67">
            <v>1</v>
          </cell>
          <cell r="AK67">
            <v>2</v>
          </cell>
          <cell r="AL67">
            <v>2</v>
          </cell>
          <cell r="AM67">
            <v>3</v>
          </cell>
          <cell r="AN67">
            <v>3</v>
          </cell>
          <cell r="AO67">
            <v>4</v>
          </cell>
          <cell r="AP67">
            <v>5</v>
          </cell>
          <cell r="AQ67">
            <v>5</v>
          </cell>
          <cell r="AR67">
            <v>6</v>
          </cell>
          <cell r="AS67">
            <v>6</v>
          </cell>
          <cell r="AT67">
            <v>6</v>
          </cell>
          <cell r="AU67">
            <v>7</v>
          </cell>
          <cell r="AV67">
            <v>8</v>
          </cell>
          <cell r="AW67">
            <v>57</v>
          </cell>
          <cell r="AY67">
            <v>2200</v>
          </cell>
          <cell r="BA67">
            <v>0</v>
          </cell>
          <cell r="BB67">
            <v>2200</v>
          </cell>
          <cell r="BC67">
            <v>2200</v>
          </cell>
          <cell r="BD67">
            <v>4400</v>
          </cell>
          <cell r="BE67">
            <v>4400</v>
          </cell>
          <cell r="BF67">
            <v>6600</v>
          </cell>
          <cell r="BG67">
            <v>6795</v>
          </cell>
          <cell r="BH67">
            <v>9060</v>
          </cell>
          <cell r="BI67">
            <v>11325</v>
          </cell>
          <cell r="BJ67">
            <v>11325</v>
          </cell>
          <cell r="BK67">
            <v>13590</v>
          </cell>
          <cell r="BL67">
            <v>13590</v>
          </cell>
          <cell r="BM67">
            <v>13590</v>
          </cell>
          <cell r="BN67">
            <v>15855</v>
          </cell>
          <cell r="BO67">
            <v>18120</v>
          </cell>
          <cell r="BP67">
            <v>128650</v>
          </cell>
          <cell r="BR67">
            <v>3223</v>
          </cell>
          <cell r="BS67">
            <v>3310.9999999999995</v>
          </cell>
          <cell r="BT67">
            <v>6071.9999999999982</v>
          </cell>
          <cell r="BU67">
            <v>6874.9999999999991</v>
          </cell>
          <cell r="BV67">
            <v>9009</v>
          </cell>
          <cell r="BW67">
            <v>12012</v>
          </cell>
          <cell r="BX67">
            <v>15130.200000000003</v>
          </cell>
          <cell r="BY67">
            <v>17848.2</v>
          </cell>
          <cell r="BZ67">
            <v>18935.400000000001</v>
          </cell>
          <cell r="CA67">
            <v>19841.400000000005</v>
          </cell>
          <cell r="CB67">
            <v>19932</v>
          </cell>
          <cell r="CC67">
            <v>21277.41</v>
          </cell>
          <cell r="CD67">
            <v>25809.674999999999</v>
          </cell>
          <cell r="CE67">
            <v>27173.204999999998</v>
          </cell>
          <cell r="CF67">
            <v>29023.71</v>
          </cell>
          <cell r="CG67">
            <v>222867.19999999998</v>
          </cell>
          <cell r="CI67">
            <v>0.51275000000000004</v>
          </cell>
          <cell r="CJ67">
            <v>0.52674999999999994</v>
          </cell>
          <cell r="CK67">
            <v>0.96599999999999975</v>
          </cell>
          <cell r="CL67">
            <v>1.0937499999999998</v>
          </cell>
          <cell r="CM67">
            <v>1.4332499999999999</v>
          </cell>
          <cell r="CN67">
            <v>1.9109999999999998</v>
          </cell>
          <cell r="CO67">
            <v>2.3380000000000005</v>
          </cell>
          <cell r="CP67">
            <v>2.758</v>
          </cell>
          <cell r="CQ67">
            <v>2.9260000000000002</v>
          </cell>
          <cell r="CR67">
            <v>3.0660000000000003</v>
          </cell>
          <cell r="CS67">
            <v>3.08</v>
          </cell>
          <cell r="CT67">
            <v>3.2879</v>
          </cell>
          <cell r="CU67">
            <v>3.9882499999999994</v>
          </cell>
          <cell r="CV67">
            <v>4.19895</v>
          </cell>
          <cell r="CW67">
            <v>4.4848999999999997</v>
          </cell>
          <cell r="CX67">
            <v>34.566000000000003</v>
          </cell>
        </row>
        <row r="68">
          <cell r="F68" t="str">
            <v>NPWC</v>
          </cell>
          <cell r="G68" t="str">
            <v>PWC</v>
          </cell>
          <cell r="K68">
            <v>0.35</v>
          </cell>
          <cell r="L68">
            <v>0.65</v>
          </cell>
          <cell r="N68">
            <v>1</v>
          </cell>
          <cell r="O68">
            <v>2</v>
          </cell>
          <cell r="P68">
            <v>2</v>
          </cell>
          <cell r="Q68">
            <v>2.3349999999999995</v>
          </cell>
          <cell r="R68">
            <v>2.9399999999999995</v>
          </cell>
          <cell r="S68">
            <v>2.9999999999999996</v>
          </cell>
          <cell r="T68">
            <v>6.6</v>
          </cell>
          <cell r="U68">
            <v>8.5749999999999993</v>
          </cell>
          <cell r="V68">
            <v>13.475000000000001</v>
          </cell>
          <cell r="W68">
            <v>15.440000000000001</v>
          </cell>
          <cell r="X68">
            <v>16.680000000000003</v>
          </cell>
          <cell r="Y68">
            <v>17.160000000000004</v>
          </cell>
          <cell r="Z68">
            <v>17.200000000000003</v>
          </cell>
          <cell r="AA68">
            <v>19</v>
          </cell>
          <cell r="AB68">
            <v>20.883000000000003</v>
          </cell>
          <cell r="AC68">
            <v>23.004999999999999</v>
          </cell>
          <cell r="AD68">
            <v>24.768000000000001</v>
          </cell>
          <cell r="AE68">
            <v>26.100999999999999</v>
          </cell>
          <cell r="AF68">
            <v>208.887</v>
          </cell>
          <cell r="AH68">
            <v>1</v>
          </cell>
          <cell r="AI68">
            <v>1</v>
          </cell>
          <cell r="AJ68">
            <v>2</v>
          </cell>
          <cell r="AK68">
            <v>2</v>
          </cell>
          <cell r="AL68">
            <v>4</v>
          </cell>
          <cell r="AM68">
            <v>5</v>
          </cell>
          <cell r="AN68">
            <v>8</v>
          </cell>
          <cell r="AO68">
            <v>9</v>
          </cell>
          <cell r="AP68">
            <v>10</v>
          </cell>
          <cell r="AQ68">
            <v>11</v>
          </cell>
          <cell r="AR68">
            <v>11</v>
          </cell>
          <cell r="AS68">
            <v>12</v>
          </cell>
          <cell r="AT68">
            <v>13</v>
          </cell>
          <cell r="AU68">
            <v>14</v>
          </cell>
          <cell r="AV68">
            <v>16</v>
          </cell>
          <cell r="AW68">
            <v>115</v>
          </cell>
          <cell r="AY68">
            <v>2200</v>
          </cell>
          <cell r="BA68">
            <v>2200</v>
          </cell>
          <cell r="BB68">
            <v>2200</v>
          </cell>
          <cell r="BC68">
            <v>4400</v>
          </cell>
          <cell r="BD68">
            <v>4400</v>
          </cell>
          <cell r="BE68">
            <v>8800</v>
          </cell>
          <cell r="BF68">
            <v>11000</v>
          </cell>
          <cell r="BG68">
            <v>18120</v>
          </cell>
          <cell r="BH68">
            <v>20385</v>
          </cell>
          <cell r="BI68">
            <v>22650</v>
          </cell>
          <cell r="BJ68">
            <v>24915</v>
          </cell>
          <cell r="BK68">
            <v>24915</v>
          </cell>
          <cell r="BL68">
            <v>27180</v>
          </cell>
          <cell r="BM68">
            <v>29445</v>
          </cell>
          <cell r="BN68">
            <v>31710</v>
          </cell>
          <cell r="BO68">
            <v>36240</v>
          </cell>
          <cell r="BP68">
            <v>259760</v>
          </cell>
          <cell r="BR68">
            <v>5136.9999999999991</v>
          </cell>
          <cell r="BS68">
            <v>6467.9999999999991</v>
          </cell>
          <cell r="BT68">
            <v>6599.9999999999991</v>
          </cell>
          <cell r="BU68">
            <v>14520</v>
          </cell>
          <cell r="BV68">
            <v>18865</v>
          </cell>
          <cell r="BW68">
            <v>29645.000000000004</v>
          </cell>
          <cell r="BX68">
            <v>34971.600000000006</v>
          </cell>
          <cell r="BY68">
            <v>37780.200000000004</v>
          </cell>
          <cell r="BZ68">
            <v>38867.400000000009</v>
          </cell>
          <cell r="CA68">
            <v>38958.000000000007</v>
          </cell>
          <cell r="CB68">
            <v>43035</v>
          </cell>
          <cell r="CC68">
            <v>47299.995000000003</v>
          </cell>
          <cell r="CD68">
            <v>52106.324999999997</v>
          </cell>
          <cell r="CE68">
            <v>56099.520000000004</v>
          </cell>
          <cell r="CF68">
            <v>59118.764999999999</v>
          </cell>
          <cell r="CG68">
            <v>471266.80500000005</v>
          </cell>
          <cell r="CI68">
            <v>0.81724999999999981</v>
          </cell>
          <cell r="CJ68">
            <v>1.0289999999999997</v>
          </cell>
          <cell r="CK68">
            <v>1.0499999999999998</v>
          </cell>
          <cell r="CL68">
            <v>2.3099999999999996</v>
          </cell>
          <cell r="CM68">
            <v>3.0012499999999998</v>
          </cell>
          <cell r="CN68">
            <v>4.7162500000000005</v>
          </cell>
          <cell r="CO68">
            <v>5.4039999999999999</v>
          </cell>
          <cell r="CP68">
            <v>5.838000000000001</v>
          </cell>
          <cell r="CQ68">
            <v>6.0060000000000011</v>
          </cell>
          <cell r="CR68">
            <v>6.0200000000000005</v>
          </cell>
          <cell r="CS68">
            <v>6.6499999999999995</v>
          </cell>
          <cell r="CT68">
            <v>7.30905</v>
          </cell>
          <cell r="CU68">
            <v>8.0517499999999984</v>
          </cell>
          <cell r="CV68">
            <v>8.6687999999999992</v>
          </cell>
          <cell r="CW68">
            <v>9.135349999999999</v>
          </cell>
          <cell r="CX68">
            <v>73.11045</v>
          </cell>
        </row>
        <row r="69">
          <cell r="F69" t="str">
            <v>NPWC</v>
          </cell>
          <cell r="G69" t="str">
            <v>PWC</v>
          </cell>
          <cell r="K69">
            <v>0.35</v>
          </cell>
          <cell r="L69">
            <v>0.65</v>
          </cell>
          <cell r="N69">
            <v>0</v>
          </cell>
          <cell r="O69">
            <v>2</v>
          </cell>
          <cell r="P69">
            <v>3</v>
          </cell>
          <cell r="Q69">
            <v>3.21</v>
          </cell>
          <cell r="R69">
            <v>3.01</v>
          </cell>
          <cell r="S69">
            <v>3.9449999999999998</v>
          </cell>
          <cell r="T69">
            <v>3.2399999999999993</v>
          </cell>
          <cell r="U69">
            <v>3.1499999999999995</v>
          </cell>
          <cell r="V69">
            <v>4.995000000000001</v>
          </cell>
          <cell r="W69">
            <v>5.2000000000000011</v>
          </cell>
          <cell r="X69">
            <v>5.2000000000000011</v>
          </cell>
          <cell r="Y69">
            <v>5.92</v>
          </cell>
          <cell r="Z69">
            <v>6</v>
          </cell>
          <cell r="AA69">
            <v>7.08</v>
          </cell>
          <cell r="AB69">
            <v>7.2990000000000004</v>
          </cell>
          <cell r="AC69">
            <v>8.4710000000000001</v>
          </cell>
          <cell r="AD69">
            <v>8.9870000000000001</v>
          </cell>
          <cell r="AE69">
            <v>9.4169999999999998</v>
          </cell>
          <cell r="AF69">
            <v>74.959000000000003</v>
          </cell>
          <cell r="AH69">
            <v>2</v>
          </cell>
          <cell r="AI69">
            <v>2</v>
          </cell>
          <cell r="AJ69">
            <v>2</v>
          </cell>
          <cell r="AK69">
            <v>2</v>
          </cell>
          <cell r="AL69">
            <v>2</v>
          </cell>
          <cell r="AM69">
            <v>2</v>
          </cell>
          <cell r="AN69">
            <v>3</v>
          </cell>
          <cell r="AO69">
            <v>3</v>
          </cell>
          <cell r="AP69">
            <v>3</v>
          </cell>
          <cell r="AQ69">
            <v>4</v>
          </cell>
          <cell r="AR69">
            <v>4</v>
          </cell>
          <cell r="AS69">
            <v>4</v>
          </cell>
          <cell r="AT69">
            <v>5</v>
          </cell>
          <cell r="AU69">
            <v>5</v>
          </cell>
          <cell r="AV69">
            <v>6</v>
          </cell>
          <cell r="AW69">
            <v>43</v>
          </cell>
          <cell r="AY69">
            <v>2200</v>
          </cell>
          <cell r="BA69">
            <v>4400</v>
          </cell>
          <cell r="BB69">
            <v>4400</v>
          </cell>
          <cell r="BC69">
            <v>4400</v>
          </cell>
          <cell r="BD69">
            <v>4400</v>
          </cell>
          <cell r="BE69">
            <v>4400</v>
          </cell>
          <cell r="BF69">
            <v>4400</v>
          </cell>
          <cell r="BG69">
            <v>6795</v>
          </cell>
          <cell r="BH69">
            <v>6795</v>
          </cell>
          <cell r="BI69">
            <v>6795</v>
          </cell>
          <cell r="BJ69">
            <v>9060</v>
          </cell>
          <cell r="BK69">
            <v>9060</v>
          </cell>
          <cell r="BL69">
            <v>9060</v>
          </cell>
          <cell r="BM69">
            <v>11325</v>
          </cell>
          <cell r="BN69">
            <v>11325</v>
          </cell>
          <cell r="BO69">
            <v>13590</v>
          </cell>
          <cell r="BP69">
            <v>97005</v>
          </cell>
          <cell r="BR69">
            <v>7062</v>
          </cell>
          <cell r="BS69">
            <v>6621.9999999999991</v>
          </cell>
          <cell r="BT69">
            <v>8679</v>
          </cell>
          <cell r="BU69">
            <v>7127.9999999999982</v>
          </cell>
          <cell r="BV69">
            <v>6929.9999999999991</v>
          </cell>
          <cell r="BW69">
            <v>10989.000000000002</v>
          </cell>
          <cell r="BX69">
            <v>11778.000000000002</v>
          </cell>
          <cell r="BY69">
            <v>11778.000000000002</v>
          </cell>
          <cell r="BZ69">
            <v>13408.8</v>
          </cell>
          <cell r="CA69">
            <v>13590</v>
          </cell>
          <cell r="CB69">
            <v>16036.2</v>
          </cell>
          <cell r="CC69">
            <v>16532.235000000001</v>
          </cell>
          <cell r="CD69">
            <v>19186.814999999999</v>
          </cell>
          <cell r="CE69">
            <v>20355.555</v>
          </cell>
          <cell r="CF69">
            <v>21329.505000000001</v>
          </cell>
          <cell r="CG69">
            <v>169042.11000000002</v>
          </cell>
          <cell r="CI69">
            <v>1.1234999999999999</v>
          </cell>
          <cell r="CJ69">
            <v>1.0534999999999999</v>
          </cell>
          <cell r="CK69">
            <v>1.3807499999999999</v>
          </cell>
          <cell r="CL69">
            <v>1.1339999999999997</v>
          </cell>
          <cell r="CM69">
            <v>1.1024999999999998</v>
          </cell>
          <cell r="CN69">
            <v>1.7482500000000003</v>
          </cell>
          <cell r="CO69">
            <v>1.8200000000000003</v>
          </cell>
          <cell r="CP69">
            <v>1.8200000000000003</v>
          </cell>
          <cell r="CQ69">
            <v>2.0720000000000001</v>
          </cell>
          <cell r="CR69">
            <v>2.0999999999999996</v>
          </cell>
          <cell r="CS69">
            <v>2.4779999999999998</v>
          </cell>
          <cell r="CT69">
            <v>2.5546500000000001</v>
          </cell>
          <cell r="CU69">
            <v>2.9648499999999998</v>
          </cell>
          <cell r="CV69">
            <v>3.1454499999999999</v>
          </cell>
          <cell r="CW69">
            <v>3.2959499999999999</v>
          </cell>
          <cell r="CX69">
            <v>26.23565</v>
          </cell>
        </row>
        <row r="70">
          <cell r="F70" t="str">
            <v>NPWC</v>
          </cell>
          <cell r="G70" t="str">
            <v>PWC</v>
          </cell>
          <cell r="H70">
            <v>48</v>
          </cell>
          <cell r="I70" t="str">
            <v>A</v>
          </cell>
          <cell r="J70" t="str">
            <v>48A</v>
          </cell>
          <cell r="K70">
            <v>0.35</v>
          </cell>
          <cell r="L70">
            <v>0.65</v>
          </cell>
          <cell r="N70">
            <v>0</v>
          </cell>
          <cell r="O70">
            <v>0</v>
          </cell>
          <cell r="P70">
            <v>1</v>
          </cell>
          <cell r="Q70">
            <v>6.9999999999999993E-2</v>
          </cell>
          <cell r="R70">
            <v>0.22500000000000001</v>
          </cell>
          <cell r="S70">
            <v>1.3749999999999998</v>
          </cell>
          <cell r="T70">
            <v>1.7249999999999999</v>
          </cell>
          <cell r="U70">
            <v>0.17499999999999999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1.9</v>
          </cell>
          <cell r="AH70">
            <v>0</v>
          </cell>
          <cell r="AI70">
            <v>0</v>
          </cell>
          <cell r="AJ70">
            <v>0</v>
          </cell>
          <cell r="AK70">
            <v>1</v>
          </cell>
          <cell r="AL70">
            <v>1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2</v>
          </cell>
          <cell r="AY70">
            <v>2200</v>
          </cell>
          <cell r="BA70">
            <v>0</v>
          </cell>
          <cell r="BB70">
            <v>0</v>
          </cell>
          <cell r="BC70">
            <v>0</v>
          </cell>
          <cell r="BD70">
            <v>2200</v>
          </cell>
          <cell r="BE70">
            <v>2200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4400</v>
          </cell>
          <cell r="BR70">
            <v>153.99999999999997</v>
          </cell>
          <cell r="BS70">
            <v>495</v>
          </cell>
          <cell r="BT70">
            <v>3024.9999999999995</v>
          </cell>
          <cell r="BU70">
            <v>3794.9999999999995</v>
          </cell>
          <cell r="BV70">
            <v>385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4180</v>
          </cell>
          <cell r="CI70">
            <v>2.4499999999999997E-2</v>
          </cell>
          <cell r="CJ70">
            <v>7.8750000000000001E-2</v>
          </cell>
          <cell r="CK70">
            <v>0.4812499999999999</v>
          </cell>
          <cell r="CL70">
            <v>0.6037499999999999</v>
          </cell>
          <cell r="CM70">
            <v>6.1249999999999992E-2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0.66499999999999992</v>
          </cell>
        </row>
        <row r="71">
          <cell r="F71" t="str">
            <v>NPWC</v>
          </cell>
          <cell r="G71" t="str">
            <v>PWC</v>
          </cell>
          <cell r="H71">
            <v>48</v>
          </cell>
          <cell r="I71" t="str">
            <v>B</v>
          </cell>
          <cell r="J71" t="str">
            <v>48B</v>
          </cell>
          <cell r="K71">
            <v>0.35</v>
          </cell>
          <cell r="L71">
            <v>0.65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Y71">
            <v>2200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</row>
        <row r="72">
          <cell r="F72" t="str">
            <v>NPWC</v>
          </cell>
          <cell r="G72" t="str">
            <v>PWC</v>
          </cell>
          <cell r="H72">
            <v>48</v>
          </cell>
          <cell r="I72" t="str">
            <v>C</v>
          </cell>
          <cell r="J72" t="str">
            <v>48C</v>
          </cell>
          <cell r="K72">
            <v>0.35</v>
          </cell>
          <cell r="L72">
            <v>0.65</v>
          </cell>
          <cell r="N72">
            <v>0</v>
          </cell>
          <cell r="O72">
            <v>2</v>
          </cell>
          <cell r="P72">
            <v>1</v>
          </cell>
          <cell r="Q72">
            <v>1.395</v>
          </cell>
          <cell r="R72">
            <v>1.73</v>
          </cell>
          <cell r="S72">
            <v>3.82</v>
          </cell>
          <cell r="T72">
            <v>3.2399999999999993</v>
          </cell>
          <cell r="U72">
            <v>0.63</v>
          </cell>
          <cell r="V72">
            <v>3.4999999999999996E-2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3.9049999999999994</v>
          </cell>
          <cell r="AH72">
            <v>1</v>
          </cell>
          <cell r="AI72">
            <v>1</v>
          </cell>
          <cell r="AJ72">
            <v>1</v>
          </cell>
          <cell r="AK72">
            <v>2</v>
          </cell>
          <cell r="AL72">
            <v>2</v>
          </cell>
          <cell r="AM72">
            <v>1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5</v>
          </cell>
          <cell r="AY72">
            <v>2200</v>
          </cell>
          <cell r="BA72">
            <v>2200</v>
          </cell>
          <cell r="BB72">
            <v>2200</v>
          </cell>
          <cell r="BC72">
            <v>2200</v>
          </cell>
          <cell r="BD72">
            <v>4400</v>
          </cell>
          <cell r="BE72">
            <v>4400</v>
          </cell>
          <cell r="BF72">
            <v>2200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11000</v>
          </cell>
          <cell r="BR72">
            <v>3069</v>
          </cell>
          <cell r="BS72">
            <v>3806</v>
          </cell>
          <cell r="BT72">
            <v>8404</v>
          </cell>
          <cell r="BU72">
            <v>7127.9999999999982</v>
          </cell>
          <cell r="BV72">
            <v>1386</v>
          </cell>
          <cell r="BW72">
            <v>76.999999999999986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8590.9999999999982</v>
          </cell>
          <cell r="CI72">
            <v>0.48824999999999996</v>
          </cell>
          <cell r="CJ72">
            <v>0.60549999999999993</v>
          </cell>
          <cell r="CK72">
            <v>1.337</v>
          </cell>
          <cell r="CL72">
            <v>1.1339999999999997</v>
          </cell>
          <cell r="CM72">
            <v>0.22049999999999997</v>
          </cell>
          <cell r="CN72">
            <v>1.2249999999999999E-2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1.3667499999999997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>
        <row r="6">
          <cell r="F6" t="str">
            <v>Mkt Type</v>
          </cell>
        </row>
      </sheetData>
      <sheetData sheetId="18">
        <row r="6">
          <cell r="F6" t="str">
            <v>Mkt Type</v>
          </cell>
        </row>
      </sheetData>
      <sheetData sheetId="19">
        <row r="6">
          <cell r="F6" t="str">
            <v>Mkt Type</v>
          </cell>
        </row>
      </sheetData>
      <sheetData sheetId="20">
        <row r="6">
          <cell r="F6" t="str">
            <v>Mkt Type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>
        <row r="6">
          <cell r="F6" t="str">
            <v>Mkt Type</v>
          </cell>
        </row>
      </sheetData>
      <sheetData sheetId="57">
        <row r="6">
          <cell r="F6" t="str">
            <v>Mkt Type</v>
          </cell>
        </row>
      </sheetData>
      <sheetData sheetId="58">
        <row r="6">
          <cell r="F6" t="str">
            <v>Mkt Type</v>
          </cell>
        </row>
      </sheetData>
      <sheetData sheetId="59">
        <row r="6">
          <cell r="F6" t="str">
            <v>Mkt Type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import leads"/>
      <sheetName val="Leads by Week"/>
      <sheetName val="Worthy Leads by Week"/>
      <sheetName val="Apptmts and Mtgs"/>
      <sheetName val="Reservations"/>
      <sheetName val="Bookings and ASP"/>
      <sheetName val="ASR Rates"/>
      <sheetName val="Mtg Canc Rt"/>
      <sheetName val="Mtg Complete Rate"/>
      <sheetName val="Selling Bella Rate"/>
      <sheetName val="Res Cancel Rate"/>
      <sheetName val="Booking Rate"/>
      <sheetName val="ASP"/>
      <sheetName val="RCM Instructions 2015"/>
      <sheetName val="Drop Downs"/>
      <sheetName val="import_leads"/>
      <sheetName val="Leads_by_Week"/>
      <sheetName val="Worthy_Leads_by_Week"/>
      <sheetName val="Apptmts_and_Mtgs"/>
      <sheetName val="Bookings_and_ASP"/>
      <sheetName val="ASR_Rates"/>
      <sheetName val="Mtg_Canc_Rt"/>
      <sheetName val="Mtg_Complete_Rate"/>
      <sheetName val="Selling_Bella_Rate"/>
      <sheetName val="Res_Cancel_Rate"/>
      <sheetName val="Booking_Rate"/>
      <sheetName val="RCM_Instructions_2015"/>
      <sheetName val="Drop_Downs"/>
      <sheetName val="import_leads1"/>
      <sheetName val="Leads_by_Week1"/>
      <sheetName val="Worthy_Leads_by_Week1"/>
      <sheetName val="Apptmts_and_Mtgs1"/>
      <sheetName val="Bookings_and_ASP1"/>
      <sheetName val="ASR_Rates1"/>
      <sheetName val="Mtg_Canc_Rt1"/>
      <sheetName val="Mtg_Complete_Rate1"/>
      <sheetName val="Selling_Bella_Rate1"/>
      <sheetName val="Res_Cancel_Rate1"/>
      <sheetName val="Booking_Rate1"/>
      <sheetName val="RCM_Instructions_20151"/>
      <sheetName val="Drop_Downs1"/>
      <sheetName val="import_leads2"/>
      <sheetName val="Leads_by_Week2"/>
      <sheetName val="Worthy_Leads_by_Week2"/>
      <sheetName val="Apptmts_and_Mtgs2"/>
      <sheetName val="Bookings_and_ASP2"/>
      <sheetName val="ASR_Rates2"/>
      <sheetName val="Mtg_Canc_Rt2"/>
      <sheetName val="Mtg_Complete_Rate2"/>
      <sheetName val="Selling_Bella_Rate2"/>
      <sheetName val="Res_Cancel_Rate2"/>
      <sheetName val="Booking_Rate2"/>
      <sheetName val="RCM_Instructions_20152"/>
      <sheetName val="Drop_Downs2"/>
      <sheetName val="import_leads3"/>
      <sheetName val="Leads_by_Week3"/>
      <sheetName val="Worthy_Leads_by_Week3"/>
      <sheetName val="Apptmts_and_Mtgs3"/>
      <sheetName val="Bookings_and_ASP3"/>
      <sheetName val="ASR_Rates3"/>
      <sheetName val="Mtg_Canc_Rt3"/>
      <sheetName val="Mtg_Complete_Rate3"/>
      <sheetName val="Selling_Bella_Rate3"/>
      <sheetName val="Res_Cancel_Rate3"/>
      <sheetName val="Booking_Rate3"/>
      <sheetName val="RCM_Instructions_20153"/>
      <sheetName val="Drop_Downs3"/>
    </sheetNames>
    <sheetDataSet>
      <sheetData sheetId="0" refreshError="1"/>
      <sheetData sheetId="1" refreshError="1"/>
      <sheetData sheetId="2" refreshError="1">
        <row r="6">
          <cell r="F6" t="str">
            <v>Mkt Type</v>
          </cell>
          <cell r="J6" t="str">
            <v>week</v>
          </cell>
          <cell r="K6">
            <v>38941</v>
          </cell>
          <cell r="L6">
            <v>38948</v>
          </cell>
          <cell r="M6">
            <v>38955</v>
          </cell>
          <cell r="N6">
            <v>38962</v>
          </cell>
          <cell r="O6">
            <v>38969</v>
          </cell>
          <cell r="P6">
            <v>38976</v>
          </cell>
          <cell r="Q6">
            <v>38983</v>
          </cell>
          <cell r="R6">
            <v>38990</v>
          </cell>
          <cell r="S6">
            <v>38997</v>
          </cell>
          <cell r="T6">
            <v>39004</v>
          </cell>
          <cell r="U6">
            <v>39011</v>
          </cell>
          <cell r="V6">
            <v>39018</v>
          </cell>
          <cell r="W6">
            <v>39025</v>
          </cell>
          <cell r="X6">
            <v>39032</v>
          </cell>
          <cell r="Y6">
            <v>39039</v>
          </cell>
          <cell r="Z6">
            <v>39046</v>
          </cell>
          <cell r="AA6">
            <v>39053</v>
          </cell>
          <cell r="AB6">
            <v>39060</v>
          </cell>
          <cell r="AC6">
            <v>39067</v>
          </cell>
          <cell r="AD6">
            <v>39074</v>
          </cell>
          <cell r="AE6">
            <v>39081</v>
          </cell>
          <cell r="AF6">
            <v>39088</v>
          </cell>
          <cell r="AG6">
            <v>39095</v>
          </cell>
          <cell r="AH6">
            <v>39102</v>
          </cell>
          <cell r="AI6">
            <v>39109</v>
          </cell>
          <cell r="AJ6">
            <v>39116</v>
          </cell>
          <cell r="AK6">
            <v>39123</v>
          </cell>
          <cell r="AL6">
            <v>39130</v>
          </cell>
          <cell r="AM6">
            <v>39137</v>
          </cell>
          <cell r="AN6">
            <v>39144</v>
          </cell>
          <cell r="AO6">
            <v>39151</v>
          </cell>
          <cell r="AP6">
            <v>39158</v>
          </cell>
          <cell r="AQ6">
            <v>39165</v>
          </cell>
          <cell r="AR6">
            <v>39172</v>
          </cell>
          <cell r="AS6">
            <v>39179</v>
          </cell>
          <cell r="AT6">
            <v>39186</v>
          </cell>
          <cell r="AU6">
            <v>39193</v>
          </cell>
          <cell r="AV6">
            <v>39200</v>
          </cell>
          <cell r="AW6">
            <v>39207</v>
          </cell>
          <cell r="AX6">
            <v>39214</v>
          </cell>
          <cell r="AY6">
            <v>39221</v>
          </cell>
          <cell r="AZ6">
            <v>39228</v>
          </cell>
          <cell r="BA6">
            <v>39235</v>
          </cell>
          <cell r="BB6">
            <v>39242</v>
          </cell>
          <cell r="BC6">
            <v>39249</v>
          </cell>
          <cell r="BD6">
            <v>39256</v>
          </cell>
          <cell r="BE6">
            <v>39263</v>
          </cell>
          <cell r="BF6">
            <v>39270</v>
          </cell>
          <cell r="BG6">
            <v>39277</v>
          </cell>
          <cell r="BH6">
            <v>39284</v>
          </cell>
          <cell r="BI6">
            <v>39291</v>
          </cell>
          <cell r="BJ6">
            <v>39298</v>
          </cell>
          <cell r="BK6">
            <v>39305</v>
          </cell>
          <cell r="BL6">
            <v>39312</v>
          </cell>
          <cell r="BM6">
            <v>39319</v>
          </cell>
          <cell r="BN6">
            <v>39326</v>
          </cell>
          <cell r="BO6">
            <v>39333</v>
          </cell>
          <cell r="BP6">
            <v>39340</v>
          </cell>
          <cell r="BQ6">
            <v>39347</v>
          </cell>
          <cell r="BR6">
            <v>39354</v>
          </cell>
          <cell r="BS6">
            <v>39361</v>
          </cell>
          <cell r="BT6">
            <v>39368</v>
          </cell>
          <cell r="BU6">
            <v>39375</v>
          </cell>
          <cell r="BV6">
            <v>39382</v>
          </cell>
          <cell r="BW6">
            <v>39389</v>
          </cell>
          <cell r="BX6">
            <v>39396</v>
          </cell>
          <cell r="BY6">
            <v>39403</v>
          </cell>
          <cell r="BZ6">
            <v>39410</v>
          </cell>
          <cell r="CA6">
            <v>39417</v>
          </cell>
          <cell r="CB6">
            <v>39424</v>
          </cell>
          <cell r="CC6">
            <v>39431</v>
          </cell>
          <cell r="CD6">
            <v>39438</v>
          </cell>
          <cell r="CE6">
            <v>39445</v>
          </cell>
          <cell r="CF6">
            <v>39452</v>
          </cell>
          <cell r="CH6" t="str">
            <v>0609 Lead</v>
          </cell>
          <cell r="CI6" t="str">
            <v>0610 Lead</v>
          </cell>
          <cell r="CJ6" t="str">
            <v>0611 Lead</v>
          </cell>
          <cell r="CK6" t="str">
            <v>0612 Lead</v>
          </cell>
          <cell r="CL6" t="str">
            <v>0701 Lead</v>
          </cell>
          <cell r="CM6" t="str">
            <v>0702 Lead</v>
          </cell>
          <cell r="CN6" t="str">
            <v>0703 Lead</v>
          </cell>
          <cell r="CO6" t="str">
            <v>0704 Lead</v>
          </cell>
          <cell r="CP6" t="str">
            <v>0705 Lead</v>
          </cell>
          <cell r="CQ6" t="str">
            <v>0706 Lead</v>
          </cell>
          <cell r="CR6" t="str">
            <v>0707 Lead</v>
          </cell>
          <cell r="CS6" t="str">
            <v>0708 Lead</v>
          </cell>
          <cell r="CT6" t="str">
            <v>0709 Lead</v>
          </cell>
          <cell r="CU6" t="str">
            <v>0710 Lead</v>
          </cell>
          <cell r="CV6" t="str">
            <v>0711 Lead</v>
          </cell>
          <cell r="CW6" t="str">
            <v>0712 Lead</v>
          </cell>
          <cell r="CX6" t="str">
            <v>FY07 Lead</v>
          </cell>
        </row>
        <row r="8">
          <cell r="F8" t="str">
            <v>EPC</v>
          </cell>
          <cell r="G8" t="str">
            <v>PC</v>
          </cell>
          <cell r="H8">
            <v>12</v>
          </cell>
          <cell r="I8" t="str">
            <v>B</v>
          </cell>
          <cell r="J8" t="str">
            <v>12B</v>
          </cell>
          <cell r="K8">
            <v>42</v>
          </cell>
          <cell r="L8">
            <v>80</v>
          </cell>
          <cell r="M8">
            <v>64</v>
          </cell>
          <cell r="N8">
            <v>16</v>
          </cell>
          <cell r="O8">
            <v>39</v>
          </cell>
          <cell r="P8">
            <v>52</v>
          </cell>
          <cell r="Q8">
            <v>115</v>
          </cell>
          <cell r="R8">
            <v>23</v>
          </cell>
          <cell r="S8">
            <v>97</v>
          </cell>
          <cell r="T8">
            <v>79</v>
          </cell>
          <cell r="U8">
            <v>106</v>
          </cell>
          <cell r="V8">
            <v>45.59512358361264</v>
          </cell>
          <cell r="W8">
            <v>97.205118391897443</v>
          </cell>
          <cell r="X8">
            <v>92.669584816841777</v>
          </cell>
          <cell r="Y8">
            <v>58.220505293191131</v>
          </cell>
          <cell r="Z8">
            <v>51.1259652260891</v>
          </cell>
          <cell r="AA8">
            <v>112.87961333774902</v>
          </cell>
          <cell r="AB8">
            <v>159.12138666075268</v>
          </cell>
          <cell r="AC8">
            <v>96.696118013854743</v>
          </cell>
          <cell r="AD8">
            <v>98.90885418503882</v>
          </cell>
          <cell r="AE8">
            <v>18</v>
          </cell>
          <cell r="AF8">
            <v>63.869260035705381</v>
          </cell>
          <cell r="AG8">
            <v>134.43896102948051</v>
          </cell>
          <cell r="AH8">
            <v>71.14449929516303</v>
          </cell>
          <cell r="AI8">
            <v>93.869161358809734</v>
          </cell>
          <cell r="AJ8">
            <v>67.381338564567116</v>
          </cell>
          <cell r="AK8">
            <v>145.95834963368682</v>
          </cell>
          <cell r="AL8">
            <v>77.6737626715624</v>
          </cell>
          <cell r="AM8">
            <v>101.0474791227003</v>
          </cell>
          <cell r="AN8">
            <v>74.130174193998442</v>
          </cell>
          <cell r="AO8">
            <v>148.1371647829302</v>
          </cell>
          <cell r="AP8">
            <v>80.781775637745582</v>
          </cell>
          <cell r="AQ8">
            <v>103.52852048112486</v>
          </cell>
          <cell r="AR8">
            <v>75.454036366283106</v>
          </cell>
          <cell r="AS8">
            <v>157.74343451629332</v>
          </cell>
          <cell r="AT8">
            <v>90.05207510657047</v>
          </cell>
          <cell r="AU8">
            <v>121.4860146349358</v>
          </cell>
          <cell r="AV8">
            <v>86.219698029803553</v>
          </cell>
          <cell r="AW8">
            <v>153.66706359628012</v>
          </cell>
          <cell r="AX8">
            <v>88.466748780611965</v>
          </cell>
          <cell r="AY8">
            <v>138.83607412102458</v>
          </cell>
          <cell r="AZ8">
            <v>52.643874390145072</v>
          </cell>
          <cell r="BA8">
            <v>127.72469766750429</v>
          </cell>
          <cell r="BB8">
            <v>86.521092443802118</v>
          </cell>
          <cell r="BC8">
            <v>146.50319696060433</v>
          </cell>
          <cell r="BD8">
            <v>85.961139489758523</v>
          </cell>
          <cell r="BE8">
            <v>122.45848319515956</v>
          </cell>
          <cell r="BF8">
            <v>81.040644317156179</v>
          </cell>
          <cell r="BG8">
            <v>147.18266871155276</v>
          </cell>
          <cell r="BH8">
            <v>92.472527670950996</v>
          </cell>
          <cell r="BI8">
            <v>130.20735144599649</v>
          </cell>
          <cell r="BJ8">
            <v>88.709133407796287</v>
          </cell>
          <cell r="BK8">
            <v>153.84066462895666</v>
          </cell>
          <cell r="BL8">
            <v>94.999599086406946</v>
          </cell>
          <cell r="BM8">
            <v>131.37726385756039</v>
          </cell>
          <cell r="BN8">
            <v>90.816021603896317</v>
          </cell>
          <cell r="BO8">
            <v>152.69528134028803</v>
          </cell>
          <cell r="BP8">
            <v>97.918594754480921</v>
          </cell>
          <cell r="BQ8">
            <v>133.79720813008623</v>
          </cell>
          <cell r="BR8">
            <v>95.087743103746817</v>
          </cell>
          <cell r="BS8">
            <v>168.64151598254426</v>
          </cell>
          <cell r="BT8">
            <v>108.24812667699888</v>
          </cell>
          <cell r="BU8">
            <v>145.67490504049005</v>
          </cell>
          <cell r="BV8">
            <v>100.23899876289202</v>
          </cell>
          <cell r="BW8">
            <v>156.25321580130853</v>
          </cell>
          <cell r="BX8">
            <v>103.33075737066845</v>
          </cell>
          <cell r="BY8">
            <v>176.99735996334238</v>
          </cell>
          <cell r="BZ8">
            <v>105.69635695464368</v>
          </cell>
          <cell r="CA8">
            <v>129.87364576398508</v>
          </cell>
          <cell r="CB8">
            <v>102.64999150736108</v>
          </cell>
          <cell r="CC8">
            <v>178.13316912971334</v>
          </cell>
          <cell r="CD8">
            <v>107.60069361325702</v>
          </cell>
          <cell r="CE8">
            <v>122.31701996999583</v>
          </cell>
          <cell r="CF8">
            <v>123.31701996999583</v>
          </cell>
          <cell r="CH8">
            <v>234</v>
          </cell>
          <cell r="CI8">
            <v>369</v>
          </cell>
          <cell r="CJ8">
            <v>338</v>
          </cell>
          <cell r="CK8">
            <v>405</v>
          </cell>
          <cell r="CL8">
            <v>401.8255037560541</v>
          </cell>
          <cell r="CM8">
            <v>395.91740749504879</v>
          </cell>
          <cell r="CN8">
            <v>439.67157192265449</v>
          </cell>
          <cell r="CO8">
            <v>499.406097600826</v>
          </cell>
          <cell r="CP8">
            <v>480.94081248019904</v>
          </cell>
          <cell r="CQ8">
            <v>477.93668285146856</v>
          </cell>
          <cell r="CR8">
            <v>488.92139217756909</v>
          </cell>
          <cell r="CS8">
            <v>430.9084609488076</v>
          </cell>
          <cell r="CT8">
            <v>594.40649407286173</v>
          </cell>
          <cell r="CU8">
            <v>587.99945320902373</v>
          </cell>
          <cell r="CV8">
            <v>564.31040600120241</v>
          </cell>
          <cell r="CW8">
            <v>564.48768646375254</v>
          </cell>
          <cell r="CX8">
            <v>5926.7319689794685</v>
          </cell>
        </row>
        <row r="9">
          <cell r="F9" t="str">
            <v>EPC</v>
          </cell>
          <cell r="G9" t="str">
            <v>PC</v>
          </cell>
          <cell r="H9">
            <v>12</v>
          </cell>
          <cell r="I9" t="str">
            <v>C</v>
          </cell>
          <cell r="J9" t="str">
            <v>12C</v>
          </cell>
          <cell r="K9">
            <v>12</v>
          </cell>
          <cell r="L9">
            <v>24</v>
          </cell>
          <cell r="M9">
            <v>18</v>
          </cell>
          <cell r="N9">
            <v>1</v>
          </cell>
          <cell r="O9">
            <v>31</v>
          </cell>
          <cell r="P9">
            <v>13</v>
          </cell>
          <cell r="Q9">
            <v>24</v>
          </cell>
          <cell r="R9">
            <v>5</v>
          </cell>
          <cell r="S9">
            <v>44</v>
          </cell>
          <cell r="T9">
            <v>29</v>
          </cell>
          <cell r="U9">
            <v>44</v>
          </cell>
          <cell r="V9">
            <v>14.978108230365502</v>
          </cell>
          <cell r="W9">
            <v>31.932116186710271</v>
          </cell>
          <cell r="X9">
            <v>30.442182451909375</v>
          </cell>
          <cell r="Y9">
            <v>19.125576618053124</v>
          </cell>
          <cell r="Z9">
            <v>16.795003069439897</v>
          </cell>
          <cell r="AA9">
            <v>37.081225637521413</v>
          </cell>
          <cell r="AB9">
            <v>52.271759869232767</v>
          </cell>
          <cell r="AC9">
            <v>31.764908333053729</v>
          </cell>
          <cell r="AD9">
            <v>32.491797510061062</v>
          </cell>
          <cell r="AE9">
            <v>6</v>
          </cell>
          <cell r="AF9">
            <v>26.89232001503385</v>
          </cell>
          <cell r="AG9">
            <v>56.605878328202323</v>
          </cell>
          <cell r="AH9">
            <v>29.955578650594969</v>
          </cell>
          <cell r="AI9">
            <v>39.523857414235685</v>
          </cell>
          <cell r="AJ9">
            <v>28.371089921923001</v>
          </cell>
          <cell r="AK9">
            <v>61.456147214183936</v>
          </cell>
          <cell r="AL9">
            <v>32.704742177499959</v>
          </cell>
          <cell r="AM9">
            <v>42.546306999031714</v>
          </cell>
          <cell r="AN9">
            <v>31.212704923788824</v>
          </cell>
          <cell r="AO9">
            <v>62.373543066496929</v>
          </cell>
          <cell r="AP9">
            <v>34.013379215892876</v>
          </cell>
          <cell r="AQ9">
            <v>43.590955992052571</v>
          </cell>
          <cell r="AR9">
            <v>31.770120575277097</v>
          </cell>
          <cell r="AS9">
            <v>66.418288217386674</v>
          </cell>
          <cell r="AT9">
            <v>37.916663202766514</v>
          </cell>
          <cell r="AU9">
            <v>51.152006162078237</v>
          </cell>
          <cell r="AV9">
            <v>36.303030749390977</v>
          </cell>
          <cell r="AW9">
            <v>64.701921514223216</v>
          </cell>
          <cell r="AX9">
            <v>37.249157381310305</v>
          </cell>
          <cell r="AY9">
            <v>58.457294366747199</v>
          </cell>
          <cell r="AZ9">
            <v>22.165841848482135</v>
          </cell>
          <cell r="BA9">
            <v>53.778820070528127</v>
          </cell>
          <cell r="BB9">
            <v>36.429933660548265</v>
          </cell>
          <cell r="BC9">
            <v>61.685556614991299</v>
          </cell>
          <cell r="BD9">
            <v>36.194163995687802</v>
          </cell>
          <cell r="BE9">
            <v>51.561466608488239</v>
          </cell>
          <cell r="BF9">
            <v>34.12237655459208</v>
          </cell>
          <cell r="BG9">
            <v>61.971649983811702</v>
          </cell>
          <cell r="BH9">
            <v>38.935801124610954</v>
          </cell>
          <cell r="BI9">
            <v>54.824147977261688</v>
          </cell>
          <cell r="BJ9">
            <v>37.351214066440548</v>
          </cell>
          <cell r="BK9">
            <v>64.775016685876494</v>
          </cell>
          <cell r="BL9">
            <v>39.999831194276609</v>
          </cell>
          <cell r="BM9">
            <v>55.316742676867534</v>
          </cell>
          <cell r="BN9">
            <v>38.238324885851078</v>
          </cell>
          <cell r="BO9">
            <v>64.29275003801601</v>
          </cell>
          <cell r="BP9">
            <v>41.22888200188671</v>
          </cell>
          <cell r="BQ9">
            <v>56.335666581088944</v>
          </cell>
          <cell r="BR9">
            <v>40.036944464735498</v>
          </cell>
          <cell r="BS9">
            <v>71.006954097913379</v>
          </cell>
          <cell r="BT9">
            <v>45.578158600841633</v>
          </cell>
          <cell r="BU9">
            <v>61.336802122311596</v>
          </cell>
          <cell r="BV9">
            <v>42.205894215954544</v>
          </cell>
          <cell r="BW9">
            <v>65.790827705814124</v>
          </cell>
          <cell r="BX9">
            <v>43.507687313965661</v>
          </cell>
          <cell r="BY9">
            <v>74.525204195091533</v>
          </cell>
          <cell r="BZ9">
            <v>44.503729244060494</v>
          </cell>
          <cell r="CA9">
            <v>54.683640321677927</v>
          </cell>
          <cell r="CB9">
            <v>43.221049055730987</v>
          </cell>
          <cell r="CC9">
            <v>75.003439633563517</v>
          </cell>
          <cell r="CD9">
            <v>45.305555205581904</v>
          </cell>
          <cell r="CE9">
            <v>51.501903145261402</v>
          </cell>
          <cell r="CF9">
            <v>52.501903145261402</v>
          </cell>
          <cell r="CH9">
            <v>73</v>
          </cell>
          <cell r="CI9">
            <v>146</v>
          </cell>
          <cell r="CJ9">
            <v>111</v>
          </cell>
          <cell r="CK9">
            <v>133</v>
          </cell>
          <cell r="CL9">
            <v>169.18968579202283</v>
          </cell>
          <cell r="CM9">
            <v>166.70206631370479</v>
          </cell>
          <cell r="CN9">
            <v>185.12487238848612</v>
          </cell>
          <cell r="CO9">
            <v>210.27625162140046</v>
          </cell>
          <cell r="CP9">
            <v>202.50139472850486</v>
          </cell>
          <cell r="CQ9">
            <v>201.23649804272367</v>
          </cell>
          <cell r="CR9">
            <v>205.86163881160809</v>
          </cell>
          <cell r="CS9">
            <v>181.43514145212953</v>
          </cell>
          <cell r="CT9">
            <v>250.27641855699443</v>
          </cell>
          <cell r="CU9">
            <v>247.5787171406416</v>
          </cell>
          <cell r="CV9">
            <v>237.60438147419052</v>
          </cell>
          <cell r="CW9">
            <v>237.84443941330935</v>
          </cell>
          <cell r="CX9">
            <v>2495.6315057357165</v>
          </cell>
        </row>
        <row r="10">
          <cell r="F10" t="str">
            <v>EPC</v>
          </cell>
          <cell r="G10" t="str">
            <v>PC</v>
          </cell>
          <cell r="H10">
            <v>12</v>
          </cell>
          <cell r="I10" t="str">
            <v>E</v>
          </cell>
          <cell r="J10" t="str">
            <v>12E</v>
          </cell>
          <cell r="K10">
            <v>0</v>
          </cell>
          <cell r="L10">
            <v>0</v>
          </cell>
          <cell r="M10">
            <v>1</v>
          </cell>
          <cell r="N10">
            <v>1</v>
          </cell>
          <cell r="O10">
            <v>1</v>
          </cell>
          <cell r="P10">
            <v>0</v>
          </cell>
          <cell r="Q10">
            <v>0</v>
          </cell>
          <cell r="R10">
            <v>0</v>
          </cell>
          <cell r="S10">
            <v>12</v>
          </cell>
          <cell r="T10">
            <v>8</v>
          </cell>
          <cell r="U10">
            <v>37</v>
          </cell>
          <cell r="V10">
            <v>0.22026629750537505</v>
          </cell>
          <cell r="W10">
            <v>0.46958994392220987</v>
          </cell>
          <cell r="X10">
            <v>0.44767915370454958</v>
          </cell>
          <cell r="Y10">
            <v>0.28125847967725182</v>
          </cell>
          <cell r="Z10">
            <v>0.24698533925646904</v>
          </cell>
          <cell r="AA10">
            <v>0.54531214172825615</v>
          </cell>
          <cell r="AB10">
            <v>0.76870235101812889</v>
          </cell>
          <cell r="AC10">
            <v>0.46713100489784898</v>
          </cell>
          <cell r="AD10">
            <v>0.47782055161854503</v>
          </cell>
          <cell r="AE10">
            <v>0</v>
          </cell>
          <cell r="AF10">
            <v>15.967315008926345</v>
          </cell>
          <cell r="AG10">
            <v>33.609740257370127</v>
          </cell>
          <cell r="AH10">
            <v>17.786124823790757</v>
          </cell>
          <cell r="AI10">
            <v>23.467290339702433</v>
          </cell>
          <cell r="AJ10">
            <v>16.845334641141779</v>
          </cell>
          <cell r="AK10">
            <v>36.489587408421706</v>
          </cell>
          <cell r="AL10">
            <v>19.4184406678906</v>
          </cell>
          <cell r="AM10">
            <v>25.261869780675074</v>
          </cell>
          <cell r="AN10">
            <v>18.532543548499611</v>
          </cell>
          <cell r="AO10">
            <v>37.03429119573255</v>
          </cell>
          <cell r="AP10">
            <v>20.195443909436396</v>
          </cell>
          <cell r="AQ10">
            <v>25.882130120281214</v>
          </cell>
          <cell r="AR10">
            <v>18.863509091570776</v>
          </cell>
          <cell r="AS10">
            <v>39.43585862907333</v>
          </cell>
          <cell r="AT10">
            <v>22.513018776642618</v>
          </cell>
          <cell r="AU10">
            <v>30.37150365873395</v>
          </cell>
          <cell r="AV10">
            <v>21.554924507450888</v>
          </cell>
          <cell r="AW10">
            <v>38.416765899070029</v>
          </cell>
          <cell r="AX10">
            <v>22.116687195152991</v>
          </cell>
          <cell r="AY10">
            <v>34.709018530256145</v>
          </cell>
          <cell r="AZ10">
            <v>13.160968597536268</v>
          </cell>
          <cell r="BA10">
            <v>31.931174416876072</v>
          </cell>
          <cell r="BB10">
            <v>21.63027311095053</v>
          </cell>
          <cell r="BC10">
            <v>36.625799240151082</v>
          </cell>
          <cell r="BD10">
            <v>21.490284872439631</v>
          </cell>
          <cell r="BE10">
            <v>30.61462079878989</v>
          </cell>
          <cell r="BF10">
            <v>20.260161079289045</v>
          </cell>
          <cell r="BG10">
            <v>36.795667177888191</v>
          </cell>
          <cell r="BH10">
            <v>23.118131917737749</v>
          </cell>
          <cell r="BI10">
            <v>32.551837861499124</v>
          </cell>
          <cell r="BJ10">
            <v>22.177283351949072</v>
          </cell>
          <cell r="BK10">
            <v>38.460166157239165</v>
          </cell>
          <cell r="BL10">
            <v>23.749899771601736</v>
          </cell>
          <cell r="BM10">
            <v>32.844315964390098</v>
          </cell>
          <cell r="BN10">
            <v>22.704005400974079</v>
          </cell>
          <cell r="BO10">
            <v>38.173820335072008</v>
          </cell>
          <cell r="BP10">
            <v>24.47964868862023</v>
          </cell>
          <cell r="BQ10">
            <v>33.449302032521558</v>
          </cell>
          <cell r="BR10">
            <v>23.771935775936704</v>
          </cell>
          <cell r="BS10">
            <v>42.160378995636066</v>
          </cell>
          <cell r="BT10">
            <v>27.06203166924972</v>
          </cell>
          <cell r="BU10">
            <v>36.418726260122511</v>
          </cell>
          <cell r="BV10">
            <v>25.059749690723006</v>
          </cell>
          <cell r="BW10">
            <v>39.063303950327132</v>
          </cell>
          <cell r="BX10">
            <v>25.832689342667113</v>
          </cell>
          <cell r="BY10">
            <v>44.249339990835594</v>
          </cell>
          <cell r="BZ10">
            <v>26.424089238660919</v>
          </cell>
          <cell r="CA10">
            <v>32.46841144099627</v>
          </cell>
          <cell r="CB10">
            <v>25.66249787684027</v>
          </cell>
          <cell r="CC10">
            <v>44.533292282428334</v>
          </cell>
          <cell r="CD10">
            <v>26.900173403314255</v>
          </cell>
          <cell r="CE10">
            <v>30.579254992498957</v>
          </cell>
          <cell r="CF10">
            <v>31.579254992498957</v>
          </cell>
          <cell r="CH10">
            <v>1</v>
          </cell>
          <cell r="CI10">
            <v>57</v>
          </cell>
          <cell r="CJ10">
            <v>2</v>
          </cell>
          <cell r="CK10">
            <v>2</v>
          </cell>
          <cell r="CL10">
            <v>100.45637593901353</v>
          </cell>
          <cell r="CM10">
            <v>98.979351873762198</v>
          </cell>
          <cell r="CN10">
            <v>109.91789298066362</v>
          </cell>
          <cell r="CO10">
            <v>124.8515244002065</v>
          </cell>
          <cell r="CP10">
            <v>120.23520312004976</v>
          </cell>
          <cell r="CQ10">
            <v>119.48417071286714</v>
          </cell>
          <cell r="CR10">
            <v>122.23034804439227</v>
          </cell>
          <cell r="CS10">
            <v>107.7271152372019</v>
          </cell>
          <cell r="CT10">
            <v>148.60162351821543</v>
          </cell>
          <cell r="CU10">
            <v>146.99986330225593</v>
          </cell>
          <cell r="CV10">
            <v>141.0776015003006</v>
          </cell>
          <cell r="CW10">
            <v>141.33620733022386</v>
          </cell>
          <cell r="CX10">
            <v>1481.8972779591529</v>
          </cell>
        </row>
        <row r="11">
          <cell r="F11" t="str">
            <v>EPC</v>
          </cell>
          <cell r="G11" t="str">
            <v>PC</v>
          </cell>
          <cell r="H11">
            <v>11</v>
          </cell>
          <cell r="I11" t="str">
            <v>A</v>
          </cell>
          <cell r="J11" t="str">
            <v>11A</v>
          </cell>
          <cell r="K11">
            <v>27</v>
          </cell>
          <cell r="L11">
            <v>18</v>
          </cell>
          <cell r="M11">
            <v>25</v>
          </cell>
          <cell r="N11">
            <v>9</v>
          </cell>
          <cell r="O11">
            <v>63</v>
          </cell>
          <cell r="P11">
            <v>61</v>
          </cell>
          <cell r="Q11">
            <v>45</v>
          </cell>
          <cell r="R11">
            <v>9</v>
          </cell>
          <cell r="S11">
            <v>79</v>
          </cell>
          <cell r="T11">
            <v>55</v>
          </cell>
          <cell r="U11">
            <v>65</v>
          </cell>
          <cell r="V11">
            <v>36.407862490354873</v>
          </cell>
          <cell r="W11">
            <v>77.618620273744185</v>
          </cell>
          <cell r="X11">
            <v>73.996981165382095</v>
          </cell>
          <cell r="Y11">
            <v>46.489273067686504</v>
          </cell>
          <cell r="Z11">
            <v>40.824258502659674</v>
          </cell>
          <cell r="AA11">
            <v>90.134758223185628</v>
          </cell>
          <cell r="AB11">
            <v>127.05897274728373</v>
          </cell>
          <cell r="AC11">
            <v>77.212181726926033</v>
          </cell>
          <cell r="AD11">
            <v>78.979059145301079</v>
          </cell>
          <cell r="AE11">
            <v>15</v>
          </cell>
          <cell r="AF11">
            <v>39.112601820088777</v>
          </cell>
          <cell r="AG11">
            <v>82.328455800379317</v>
          </cell>
          <cell r="AH11">
            <v>43.56785206319428</v>
          </cell>
          <cell r="AI11">
            <v>57.484103140701755</v>
          </cell>
          <cell r="AJ11">
            <v>41.263347405421364</v>
          </cell>
          <cell r="AK11">
            <v>84.840888778871502</v>
          </cell>
          <cell r="AL11">
            <v>45.149257143515626</v>
          </cell>
          <cell r="AM11">
            <v>58.735645882198568</v>
          </cell>
          <cell r="AN11">
            <v>43.08948326516186</v>
          </cell>
          <cell r="AO11">
            <v>86.380525306546133</v>
          </cell>
          <cell r="AP11">
            <v>47.10480469238793</v>
          </cell>
          <cell r="AQ11">
            <v>60.368699485192032</v>
          </cell>
          <cell r="AR11">
            <v>43.998137181641333</v>
          </cell>
          <cell r="AS11">
            <v>86.173639652174316</v>
          </cell>
          <cell r="AT11">
            <v>49.194536013241162</v>
          </cell>
          <cell r="AU11">
            <v>66.366578615659606</v>
          </cell>
          <cell r="AV11">
            <v>47.100947254778738</v>
          </cell>
          <cell r="AW11">
            <v>83.946759529860657</v>
          </cell>
          <cell r="AX11">
            <v>55.987515362852562</v>
          </cell>
          <cell r="AY11">
            <v>87.864502085924073</v>
          </cell>
          <cell r="AZ11">
            <v>33.316469371871712</v>
          </cell>
          <cell r="BA11">
            <v>80.832500023356559</v>
          </cell>
          <cell r="BB11">
            <v>50.166864931318706</v>
          </cell>
          <cell r="BC11">
            <v>84.945830968359473</v>
          </cell>
          <cell r="BD11">
            <v>49.842191682057042</v>
          </cell>
          <cell r="BE11">
            <v>71.004168031466023</v>
          </cell>
          <cell r="BF11">
            <v>49.35090066281321</v>
          </cell>
          <cell r="BG11">
            <v>89.62906605783111</v>
          </cell>
          <cell r="BH11">
            <v>56.312515350550349</v>
          </cell>
          <cell r="BI11">
            <v>79.291695184844897</v>
          </cell>
          <cell r="BJ11">
            <v>54.020740673770895</v>
          </cell>
          <cell r="BK11">
            <v>89.200258866334053</v>
          </cell>
          <cell r="BL11">
            <v>55.082892752339518</v>
          </cell>
          <cell r="BM11">
            <v>76.175476578377129</v>
          </cell>
          <cell r="BN11">
            <v>52.657160938664852</v>
          </cell>
          <cell r="BO11">
            <v>88.536140012604235</v>
          </cell>
          <cell r="BP11">
            <v>56.775391740496495</v>
          </cell>
          <cell r="BQ11">
            <v>77.578614403295092</v>
          </cell>
          <cell r="BR11">
            <v>55.13400062543144</v>
          </cell>
          <cell r="BS11">
            <v>92.300643211492243</v>
          </cell>
          <cell r="BT11">
            <v>59.246216214993439</v>
          </cell>
          <cell r="BU11">
            <v>79.730589212694454</v>
          </cell>
          <cell r="BV11">
            <v>54.862671310714369</v>
          </cell>
          <cell r="BW11">
            <v>85.520295748632265</v>
          </cell>
          <cell r="BX11">
            <v>59.913484698915461</v>
          </cell>
          <cell r="BY11">
            <v>102.62702885135685</v>
          </cell>
          <cell r="BZ11">
            <v>61.285112257686194</v>
          </cell>
          <cell r="CA11">
            <v>75.303645170819777</v>
          </cell>
          <cell r="CB11">
            <v>59.518761422200299</v>
          </cell>
          <cell r="CC11">
            <v>103.28559641479922</v>
          </cell>
          <cell r="CD11">
            <v>62.389289253584238</v>
          </cell>
          <cell r="CE11">
            <v>70.922144488892897</v>
          </cell>
          <cell r="CF11">
            <v>71.922144488892897</v>
          </cell>
          <cell r="CH11">
            <v>181</v>
          </cell>
          <cell r="CI11">
            <v>269</v>
          </cell>
          <cell r="CJ11">
            <v>270</v>
          </cell>
          <cell r="CK11">
            <v>324</v>
          </cell>
          <cell r="CL11">
            <v>246.0720684846049</v>
          </cell>
          <cell r="CM11">
            <v>231.03264541557306</v>
          </cell>
          <cell r="CN11">
            <v>256.31908806512251</v>
          </cell>
          <cell r="CO11">
            <v>272.82048997295686</v>
          </cell>
          <cell r="CP11">
            <v>294.86795793008918</v>
          </cell>
          <cell r="CQ11">
            <v>279.05405561987459</v>
          </cell>
          <cell r="CR11">
            <v>297.73592325908419</v>
          </cell>
          <cell r="CS11">
            <v>251.32762286777694</v>
          </cell>
          <cell r="CT11">
            <v>343.86711389356242</v>
          </cell>
          <cell r="CU11">
            <v>321.8230542046141</v>
          </cell>
          <cell r="CV11">
            <v>325.0231627037893</v>
          </cell>
          <cell r="CW11">
            <v>327.42263931499173</v>
          </cell>
          <cell r="CX11">
            <v>3447.3658217320394</v>
          </cell>
        </row>
        <row r="12">
          <cell r="F12" t="str">
            <v>EPC</v>
          </cell>
          <cell r="G12" t="str">
            <v>PC</v>
          </cell>
          <cell r="H12">
            <v>11</v>
          </cell>
          <cell r="I12" t="str">
            <v>C</v>
          </cell>
          <cell r="J12" t="str">
            <v>11C</v>
          </cell>
          <cell r="K12">
            <v>4</v>
          </cell>
          <cell r="L12">
            <v>2</v>
          </cell>
          <cell r="M12">
            <v>6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1.5989428417017426</v>
          </cell>
          <cell r="AG12">
            <v>3.3656286962419215</v>
          </cell>
          <cell r="AH12">
            <v>1.7810757132752377</v>
          </cell>
          <cell r="AI12">
            <v>2.3499790592110781</v>
          </cell>
          <cell r="AJ12">
            <v>1.6868664033662821</v>
          </cell>
          <cell r="AK12">
            <v>3.4683382205199043</v>
          </cell>
          <cell r="AL12">
            <v>1.8457243486342865</v>
          </cell>
          <cell r="AM12">
            <v>2.4011427561905072</v>
          </cell>
          <cell r="AN12">
            <v>1.761519756122969</v>
          </cell>
          <cell r="AO12">
            <v>3.5312793364311315</v>
          </cell>
          <cell r="AP12">
            <v>1.9256681163554814</v>
          </cell>
          <cell r="AQ12">
            <v>2.4679028091430704</v>
          </cell>
          <cell r="AR12">
            <v>1.7986659854130105</v>
          </cell>
          <cell r="AS12">
            <v>3.5228217467870007</v>
          </cell>
          <cell r="AT12">
            <v>2.011097384189104</v>
          </cell>
          <cell r="AU12">
            <v>2.7130991257974051</v>
          </cell>
          <cell r="AV12">
            <v>1.9255104223651687</v>
          </cell>
          <cell r="AW12">
            <v>3.4317857669439893</v>
          </cell>
          <cell r="AX12">
            <v>2.2887977978524634</v>
          </cell>
          <cell r="AY12">
            <v>3.591945053827085</v>
          </cell>
          <cell r="AZ12">
            <v>1.3619940309255731</v>
          </cell>
          <cell r="BA12">
            <v>3.3044732713950795</v>
          </cell>
          <cell r="BB12">
            <v>2.0508466795822113</v>
          </cell>
          <cell r="BC12">
            <v>3.4726283100272739</v>
          </cell>
          <cell r="BD12">
            <v>2.0375738737947846</v>
          </cell>
          <cell r="BE12">
            <v>2.902686114493894</v>
          </cell>
          <cell r="BF12">
            <v>2.0174896497376471</v>
          </cell>
          <cell r="BG12">
            <v>3.6640813168295741</v>
          </cell>
          <cell r="BH12">
            <v>2.3020839608715553</v>
          </cell>
          <cell r="BI12">
            <v>3.2414843943490053</v>
          </cell>
          <cell r="BJ12">
            <v>2.208395058990634</v>
          </cell>
          <cell r="BK12">
            <v>3.6465514630891276</v>
          </cell>
          <cell r="BL12">
            <v>2.2518163703786596</v>
          </cell>
          <cell r="BM12">
            <v>3.1140918098078698</v>
          </cell>
          <cell r="BN12">
            <v>2.1526512333416448</v>
          </cell>
          <cell r="BO12">
            <v>3.6194019502008019</v>
          </cell>
          <cell r="BP12">
            <v>2.3210065805863347</v>
          </cell>
          <cell r="BQ12">
            <v>3.1714527900718119</v>
          </cell>
          <cell r="BR12">
            <v>2.2539056859453104</v>
          </cell>
          <cell r="BS12">
            <v>3.7732967350610038</v>
          </cell>
          <cell r="BT12">
            <v>2.4220151282858953</v>
          </cell>
          <cell r="BU12">
            <v>3.2594266030346795</v>
          </cell>
          <cell r="BV12">
            <v>2.2428136070417826</v>
          </cell>
          <cell r="BW12">
            <v>3.4961127192837091</v>
          </cell>
          <cell r="BX12">
            <v>2.4492933996411983</v>
          </cell>
          <cell r="BY12">
            <v>4.1954445756843999</v>
          </cell>
          <cell r="BZ12">
            <v>2.5053662243708192</v>
          </cell>
          <cell r="CA12">
            <v>3.0784509032096135</v>
          </cell>
          <cell r="CB12">
            <v>2.4331569134861759</v>
          </cell>
          <cell r="CC12">
            <v>4.2223671490326726</v>
          </cell>
          <cell r="CD12">
            <v>2.5505055355238841</v>
          </cell>
          <cell r="CE12">
            <v>2.8993329508037977</v>
          </cell>
          <cell r="CF12">
            <v>3.8993329508037977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10.059549969496427</v>
          </cell>
          <cell r="CM12">
            <v>9.4447307874290871</v>
          </cell>
          <cell r="CN12">
            <v>10.478453285681109</v>
          </cell>
          <cell r="CO12">
            <v>11.153038898265534</v>
          </cell>
          <cell r="CP12">
            <v>12.054350481418743</v>
          </cell>
          <cell r="CQ12">
            <v>11.407870198296759</v>
          </cell>
          <cell r="CR12">
            <v>12.171594347069483</v>
          </cell>
          <cell r="CS12">
            <v>10.274399676984592</v>
          </cell>
          <cell r="CT12">
            <v>14.057460630868905</v>
          </cell>
          <cell r="CU12">
            <v>13.156288379433908</v>
          </cell>
          <cell r="CV12">
            <v>13.287110424997676</v>
          </cell>
          <cell r="CW12">
            <v>13.659236378106131</v>
          </cell>
          <cell r="CX12">
            <v>141.20408345804836</v>
          </cell>
        </row>
        <row r="13">
          <cell r="F13" t="str">
            <v>EPC</v>
          </cell>
          <cell r="G13" t="str">
            <v>PC</v>
          </cell>
          <cell r="H13">
            <v>55</v>
          </cell>
          <cell r="I13" t="str">
            <v>B</v>
          </cell>
          <cell r="J13" t="str">
            <v>55B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1</v>
          </cell>
          <cell r="T13">
            <v>14</v>
          </cell>
          <cell r="U13">
            <v>7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1.346448691953775</v>
          </cell>
          <cell r="AG13">
            <v>2.8341515640634332</v>
          </cell>
          <cell r="AH13">
            <v>1.4998203824833241</v>
          </cell>
          <cell r="AI13">
            <v>1.9788863916023187</v>
          </cell>
          <cell r="AJ13">
            <v>1.4204879643452388</v>
          </cell>
          <cell r="AK13">
            <v>3.4590390170986027</v>
          </cell>
          <cell r="AL13">
            <v>1.840775648396215</v>
          </cell>
          <cell r="AM13">
            <v>2.3947048849352486</v>
          </cell>
          <cell r="AN13">
            <v>1.7567968226887629</v>
          </cell>
          <cell r="AO13">
            <v>3.5508196290275191</v>
          </cell>
          <cell r="AP13">
            <v>1.9363237781857205</v>
          </cell>
          <cell r="AQ13">
            <v>2.4815589202562855</v>
          </cell>
          <cell r="AR13">
            <v>1.8086188824482423</v>
          </cell>
          <cell r="AS13">
            <v>2.9274439274163724</v>
          </cell>
          <cell r="AT13">
            <v>1.6712099697229759</v>
          </cell>
          <cell r="AU13">
            <v>2.2545692434021714</v>
          </cell>
          <cell r="AV13">
            <v>1.6000877132857851</v>
          </cell>
          <cell r="AW13">
            <v>2.8517935694012708</v>
          </cell>
          <cell r="AX13">
            <v>6.5381590126347024</v>
          </cell>
          <cell r="AY13">
            <v>10.260717634647966</v>
          </cell>
          <cell r="AZ13">
            <v>3.8906597851527289</v>
          </cell>
          <cell r="BA13">
            <v>9.4395283504964702</v>
          </cell>
          <cell r="BB13">
            <v>2.0320673098814606</v>
          </cell>
          <cell r="BC13">
            <v>3.4408298477060537</v>
          </cell>
          <cell r="BD13">
            <v>2.0189160416664573</v>
          </cell>
          <cell r="BE13">
            <v>2.8761065480094699</v>
          </cell>
          <cell r="BF13">
            <v>1.6780662551897372</v>
          </cell>
          <cell r="BG13">
            <v>3.0476345763867685</v>
          </cell>
          <cell r="BH13">
            <v>1.9147802874004514</v>
          </cell>
          <cell r="BI13">
            <v>2.6961355561792089</v>
          </cell>
          <cell r="BJ13">
            <v>1.8368536498325212</v>
          </cell>
          <cell r="BK13">
            <v>3.6131604062441989</v>
          </cell>
          <cell r="BL13">
            <v>2.2311967440855045</v>
          </cell>
          <cell r="BM13">
            <v>3.085576425425077</v>
          </cell>
          <cell r="BN13">
            <v>2.1329396509253842</v>
          </cell>
          <cell r="BO13">
            <v>3.5862594983563354</v>
          </cell>
          <cell r="BP13">
            <v>2.2997533874107314</v>
          </cell>
          <cell r="BQ13">
            <v>3.1424121577192423</v>
          </cell>
          <cell r="BR13">
            <v>2.2332669280272328</v>
          </cell>
          <cell r="BS13">
            <v>2.8576131172809101</v>
          </cell>
          <cell r="BT13">
            <v>1.834253356363897</v>
          </cell>
          <cell r="BU13">
            <v>2.4684462605604414</v>
          </cell>
          <cell r="BV13">
            <v>1.6985395088454638</v>
          </cell>
          <cell r="BW13">
            <v>2.647694646775836</v>
          </cell>
          <cell r="BX13">
            <v>2.4268654986599119</v>
          </cell>
          <cell r="BY13">
            <v>4.1570273670601861</v>
          </cell>
          <cell r="BZ13">
            <v>2.4824248709134182</v>
          </cell>
          <cell r="CA13">
            <v>3.0502618785533384</v>
          </cell>
          <cell r="CB13">
            <v>2.4108767724726103</v>
          </cell>
          <cell r="CC13">
            <v>4.1837034134675442</v>
          </cell>
          <cell r="CD13">
            <v>2.52715084653018</v>
          </cell>
          <cell r="CE13">
            <v>2.8727840888577627</v>
          </cell>
          <cell r="CF13">
            <v>3.8727840888577627</v>
          </cell>
          <cell r="CH13">
            <v>0</v>
          </cell>
          <cell r="CI13">
            <v>22</v>
          </cell>
          <cell r="CJ13">
            <v>0</v>
          </cell>
          <cell r="CK13">
            <v>0</v>
          </cell>
          <cell r="CL13">
            <v>8.4710144383001307</v>
          </cell>
          <cell r="CM13">
            <v>9.3071840052573194</v>
          </cell>
          <cell r="CN13">
            <v>10.530234133927237</v>
          </cell>
          <cell r="CO13">
            <v>9.2681090165133817</v>
          </cell>
          <cell r="CP13">
            <v>29.469052089505212</v>
          </cell>
          <cell r="CQ13">
            <v>13.064927847405292</v>
          </cell>
          <cell r="CR13">
            <v>10.123839667941532</v>
          </cell>
          <cell r="CS13">
            <v>9.9795642328019358</v>
          </cell>
          <cell r="CT13">
            <v>13.802862067764771</v>
          </cell>
          <cell r="CU13">
            <v>9.9635901673110592</v>
          </cell>
          <cell r="CV13">
            <v>12.815554195440308</v>
          </cell>
          <cell r="CW13">
            <v>13.536776557937936</v>
          </cell>
          <cell r="CX13">
            <v>150.33270842010612</v>
          </cell>
        </row>
        <row r="14">
          <cell r="F14" t="str">
            <v>EPC</v>
          </cell>
          <cell r="G14" t="str">
            <v>PC</v>
          </cell>
          <cell r="H14">
            <v>32</v>
          </cell>
          <cell r="I14" t="str">
            <v>A</v>
          </cell>
          <cell r="J14" t="str">
            <v>32A</v>
          </cell>
          <cell r="K14">
            <v>42</v>
          </cell>
          <cell r="L14">
            <v>56</v>
          </cell>
          <cell r="M14">
            <v>97</v>
          </cell>
          <cell r="N14">
            <v>23</v>
          </cell>
          <cell r="O14">
            <v>97</v>
          </cell>
          <cell r="P14">
            <v>127</v>
          </cell>
          <cell r="Q14">
            <v>65</v>
          </cell>
          <cell r="R14">
            <v>24</v>
          </cell>
          <cell r="S14">
            <v>119</v>
          </cell>
          <cell r="T14">
            <v>79</v>
          </cell>
          <cell r="U14">
            <v>263</v>
          </cell>
          <cell r="V14">
            <v>63.051054434790466</v>
          </cell>
          <cell r="W14">
            <v>134.4197521436385</v>
          </cell>
          <cell r="X14">
            <v>128.14780567534478</v>
          </cell>
          <cell r="Y14">
            <v>80.510018614827203</v>
          </cell>
          <cell r="Z14">
            <v>70.69935912313052</v>
          </cell>
          <cell r="AA14">
            <v>156.09517171468971</v>
          </cell>
          <cell r="AB14">
            <v>220.04044344102493</v>
          </cell>
          <cell r="AC14">
            <v>133.71588278172206</v>
          </cell>
          <cell r="AD14">
            <v>136.77575712383921</v>
          </cell>
          <cell r="AE14">
            <v>25</v>
          </cell>
          <cell r="AF14">
            <v>37.831356543726443</v>
          </cell>
          <cell r="AG14">
            <v>79.631551472980064</v>
          </cell>
          <cell r="AH14">
            <v>42.140662306962049</v>
          </cell>
          <cell r="AI14">
            <v>55.601046729529408</v>
          </cell>
          <cell r="AJ14">
            <v>39.91164829848698</v>
          </cell>
          <cell r="AK14">
            <v>80.937031216308</v>
          </cell>
          <cell r="AL14">
            <v>43.071765128984396</v>
          </cell>
          <cell r="AM14">
            <v>56.03299155278782</v>
          </cell>
          <cell r="AN14">
            <v>41.106769416535279</v>
          </cell>
          <cell r="AO14">
            <v>83.084578617774852</v>
          </cell>
          <cell r="AP14">
            <v>45.307467566917488</v>
          </cell>
          <cell r="AQ14">
            <v>58.065263444863056</v>
          </cell>
          <cell r="AR14">
            <v>42.319338470458383</v>
          </cell>
          <cell r="AS14">
            <v>68.498394891200533</v>
          </cell>
          <cell r="AT14">
            <v>39.104147949718794</v>
          </cell>
          <cell r="AU14">
            <v>52.753999110894604</v>
          </cell>
          <cell r="AV14">
            <v>37.439979300282864</v>
          </cell>
          <cell r="AW14">
            <v>66.728274531780869</v>
          </cell>
          <cell r="AX14">
            <v>54.355282602130174</v>
          </cell>
          <cell r="AY14">
            <v>85.30294317623256</v>
          </cell>
          <cell r="AZ14">
            <v>32.345177246690994</v>
          </cell>
          <cell r="BA14">
            <v>78.47594867768359</v>
          </cell>
          <cell r="BB14">
            <v>47.547742156279497</v>
          </cell>
          <cell r="BC14">
            <v>80.51096024565328</v>
          </cell>
          <cell r="BD14">
            <v>47.240019519792845</v>
          </cell>
          <cell r="BE14">
            <v>67.297166729540436</v>
          </cell>
          <cell r="BF14">
            <v>47.148861433375913</v>
          </cell>
          <cell r="BG14">
            <v>85.629813421984281</v>
          </cell>
          <cell r="BH14">
            <v>53.799848585713775</v>
          </cell>
          <cell r="BI14">
            <v>75.75369646505294</v>
          </cell>
          <cell r="BJ14">
            <v>51.610332989832962</v>
          </cell>
          <cell r="BK14">
            <v>84.543272031377214</v>
          </cell>
          <cell r="BL14">
            <v>52.207112910003211</v>
          </cell>
          <cell r="BM14">
            <v>72.198490456580643</v>
          </cell>
          <cell r="BN14">
            <v>49.908024239128686</v>
          </cell>
          <cell r="BO14">
            <v>83.91382564158387</v>
          </cell>
          <cell r="BP14">
            <v>53.811249536815069</v>
          </cell>
          <cell r="BQ14">
            <v>73.528372951734767</v>
          </cell>
          <cell r="BR14">
            <v>52.25555253195801</v>
          </cell>
          <cell r="BS14">
            <v>85.497986791521015</v>
          </cell>
          <cell r="BT14">
            <v>54.879706523718099</v>
          </cell>
          <cell r="BU14">
            <v>73.854359256928632</v>
          </cell>
          <cell r="BV14">
            <v>50.819233581321228</v>
          </cell>
          <cell r="BW14">
            <v>79.217358210274611</v>
          </cell>
          <cell r="BX14">
            <v>56.785508244302918</v>
          </cell>
          <cell r="BY14">
            <v>97.269054240681314</v>
          </cell>
          <cell r="BZ14">
            <v>58.085525568251001</v>
          </cell>
          <cell r="CA14">
            <v>71.372175815890301</v>
          </cell>
          <cell r="CB14">
            <v>56.411392767682464</v>
          </cell>
          <cell r="CC14">
            <v>97.893239163177796</v>
          </cell>
          <cell r="CD14">
            <v>59.132055447439832</v>
          </cell>
          <cell r="CE14">
            <v>67.219425490211421</v>
          </cell>
          <cell r="CF14">
            <v>68.219425490211421</v>
          </cell>
          <cell r="CH14">
            <v>320</v>
          </cell>
          <cell r="CI14">
            <v>582</v>
          </cell>
          <cell r="CJ14">
            <v>468</v>
          </cell>
          <cell r="CK14">
            <v>560</v>
          </cell>
          <cell r="CL14">
            <v>238.01127322376195</v>
          </cell>
          <cell r="CM14">
            <v>220.63636254973764</v>
          </cell>
          <cell r="CN14">
            <v>246.39383499281462</v>
          </cell>
          <cell r="CO14">
            <v>216.86174254689132</v>
          </cell>
          <cell r="CP14">
            <v>275.72070531752837</v>
          </cell>
          <cell r="CQ14">
            <v>265.01758827346134</v>
          </cell>
          <cell r="CR14">
            <v>284.45093404462676</v>
          </cell>
          <cell r="CS14">
            <v>238.44049424929418</v>
          </cell>
          <cell r="CT14">
            <v>325.63102301429484</v>
          </cell>
          <cell r="CU14">
            <v>298.10434987485718</v>
          </cell>
          <cell r="CV14">
            <v>307.26653512840176</v>
          </cell>
          <cell r="CW14">
            <v>310.34340241084197</v>
          </cell>
          <cell r="CX14">
            <v>3226.8782456265121</v>
          </cell>
        </row>
        <row r="15">
          <cell r="F15" t="str">
            <v>EPC</v>
          </cell>
          <cell r="G15" t="str">
            <v>PC</v>
          </cell>
          <cell r="H15">
            <v>33</v>
          </cell>
          <cell r="I15" t="str">
            <v>A</v>
          </cell>
          <cell r="J15" t="str">
            <v>33A</v>
          </cell>
          <cell r="K15">
            <v>10</v>
          </cell>
          <cell r="L15">
            <v>30</v>
          </cell>
          <cell r="M15">
            <v>13</v>
          </cell>
          <cell r="N15">
            <v>3</v>
          </cell>
          <cell r="O15">
            <v>20</v>
          </cell>
          <cell r="P15">
            <v>13</v>
          </cell>
          <cell r="Q15">
            <v>37</v>
          </cell>
          <cell r="R15">
            <v>7</v>
          </cell>
          <cell r="S15">
            <v>25</v>
          </cell>
          <cell r="T15">
            <v>29</v>
          </cell>
          <cell r="U15">
            <v>51</v>
          </cell>
          <cell r="V15">
            <v>14.955121896967071</v>
          </cell>
          <cell r="W15">
            <v>31.883111181705893</v>
          </cell>
          <cell r="X15">
            <v>30.395463991576925</v>
          </cell>
          <cell r="Y15">
            <v>19.096225322561178</v>
          </cell>
          <cell r="Z15">
            <v>16.76922841659027</v>
          </cell>
          <cell r="AA15">
            <v>37.024318489955313</v>
          </cell>
          <cell r="AB15">
            <v>52.19154038615806</v>
          </cell>
          <cell r="AC15">
            <v>31.716159935586958</v>
          </cell>
          <cell r="AD15">
            <v>32.441933583402658</v>
          </cell>
          <cell r="AE15">
            <v>6</v>
          </cell>
          <cell r="AF15">
            <v>14.29110139613608</v>
          </cell>
          <cell r="AG15">
            <v>30.081463642907757</v>
          </cell>
          <cell r="AH15">
            <v>15.918976556736585</v>
          </cell>
          <cell r="AI15">
            <v>21.003745811350594</v>
          </cell>
          <cell r="AJ15">
            <v>15.076948458386317</v>
          </cell>
          <cell r="AK15">
            <v>29.65512862416211</v>
          </cell>
          <cell r="AL15">
            <v>15.781388516167489</v>
          </cell>
          <cell r="AM15">
            <v>20.530349911817655</v>
          </cell>
          <cell r="AN15">
            <v>15.061418933358473</v>
          </cell>
          <cell r="AO15">
            <v>30.441984695603391</v>
          </cell>
          <cell r="AP15">
            <v>16.600544375554879</v>
          </cell>
          <cell r="AQ15">
            <v>21.274969320919695</v>
          </cell>
          <cell r="AR15">
            <v>15.505701244179418</v>
          </cell>
          <cell r="AS15">
            <v>25.097642951819914</v>
          </cell>
          <cell r="AT15">
            <v>14.327663366944952</v>
          </cell>
          <cell r="AU15">
            <v>19.328935168025993</v>
          </cell>
          <cell r="AV15">
            <v>13.717916078099782</v>
          </cell>
          <cell r="AW15">
            <v>24.449075217743438</v>
          </cell>
          <cell r="AX15">
            <v>20.140789579316593</v>
          </cell>
          <cell r="AY15">
            <v>31.608126142675403</v>
          </cell>
          <cell r="AZ15">
            <v>11.985171958351142</v>
          </cell>
          <cell r="BA15">
            <v>29.078453715785322</v>
          </cell>
          <cell r="BB15">
            <v>17.421375459949605</v>
          </cell>
          <cell r="BC15">
            <v>29.499017271325119</v>
          </cell>
          <cell r="BD15">
            <v>17.308626644871506</v>
          </cell>
          <cell r="BE15">
            <v>24.657515915954299</v>
          </cell>
          <cell r="BF15">
            <v>17.810864346826669</v>
          </cell>
          <cell r="BG15">
            <v>32.347355684466578</v>
          </cell>
          <cell r="BH15">
            <v>20.323328621497804</v>
          </cell>
          <cell r="BI15">
            <v>28.616572500192692</v>
          </cell>
          <cell r="BJ15">
            <v>19.496221368471137</v>
          </cell>
          <cell r="BK15">
            <v>30.976446364798893</v>
          </cell>
          <cell r="BL15">
            <v>19.128557412794638</v>
          </cell>
          <cell r="BM15">
            <v>26.453348841498379</v>
          </cell>
          <cell r="BN15">
            <v>18.286176993985794</v>
          </cell>
          <cell r="BO15">
            <v>30.745818759970522</v>
          </cell>
          <cell r="BP15">
            <v>19.716309116606208</v>
          </cell>
          <cell r="BQ15">
            <v>26.940614507858417</v>
          </cell>
          <cell r="BR15">
            <v>19.146305570813141</v>
          </cell>
          <cell r="BS15">
            <v>33.030860340832511</v>
          </cell>
          <cell r="BT15">
            <v>21.201948604368521</v>
          </cell>
          <cell r="BU15">
            <v>28.532520094604227</v>
          </cell>
          <cell r="BV15">
            <v>19.633245998480483</v>
          </cell>
          <cell r="BW15">
            <v>30.604434020109309</v>
          </cell>
          <cell r="BX15">
            <v>20.806070171670882</v>
          </cell>
          <cell r="BY15">
            <v>35.63914158092819</v>
          </cell>
          <cell r="BZ15">
            <v>21.282393312956938</v>
          </cell>
          <cell r="CA15">
            <v>26.150589195073852</v>
          </cell>
          <cell r="CB15">
            <v>20.668995183711182</v>
          </cell>
          <cell r="CC15">
            <v>35.867841397115249</v>
          </cell>
          <cell r="CD15">
            <v>21.66583927965457</v>
          </cell>
          <cell r="CE15">
            <v>24.629031717595922</v>
          </cell>
          <cell r="CF15">
            <v>25.629031717595922</v>
          </cell>
          <cell r="CH15">
            <v>78</v>
          </cell>
          <cell r="CI15">
            <v>134</v>
          </cell>
          <cell r="CJ15">
            <v>111</v>
          </cell>
          <cell r="CK15">
            <v>133</v>
          </cell>
          <cell r="CL15">
            <v>89.910686526208906</v>
          </cell>
          <cell r="CM15">
            <v>81.034941496231937</v>
          </cell>
          <cell r="CN15">
            <v>90.278093464839586</v>
          </cell>
          <cell r="CO15">
            <v>79.457607627103044</v>
          </cell>
          <cell r="CP15">
            <v>101.96803691857798</v>
          </cell>
          <cell r="CQ15">
            <v>97.194664925182039</v>
          </cell>
          <cell r="CR15">
            <v>107.45364459661423</v>
          </cell>
          <cell r="CS15">
            <v>87.699050543932557</v>
          </cell>
          <cell r="CT15">
            <v>119.55391928363872</v>
          </cell>
          <cell r="CU15">
            <v>115.16812871537215</v>
          </cell>
          <cell r="CV15">
            <v>113.25858181280901</v>
          </cell>
          <cell r="CW15">
            <v>113.89008652525774</v>
          </cell>
          <cell r="CX15">
            <v>1196.8674424357682</v>
          </cell>
        </row>
        <row r="16">
          <cell r="F16" t="str">
            <v>EPC</v>
          </cell>
          <cell r="G16" t="str">
            <v>PC</v>
          </cell>
          <cell r="H16">
            <v>34</v>
          </cell>
          <cell r="I16" t="str">
            <v>A</v>
          </cell>
          <cell r="J16" t="str">
            <v>34A</v>
          </cell>
          <cell r="K16">
            <v>43</v>
          </cell>
          <cell r="L16">
            <v>107</v>
          </cell>
          <cell r="M16">
            <v>47</v>
          </cell>
          <cell r="N16">
            <v>7</v>
          </cell>
          <cell r="O16">
            <v>73</v>
          </cell>
          <cell r="P16">
            <v>47</v>
          </cell>
          <cell r="Q16">
            <v>93</v>
          </cell>
          <cell r="R16">
            <v>22</v>
          </cell>
          <cell r="S16">
            <v>89</v>
          </cell>
          <cell r="T16">
            <v>84</v>
          </cell>
          <cell r="U16">
            <v>105</v>
          </cell>
          <cell r="V16">
            <v>46.671759533480774</v>
          </cell>
          <cell r="W16">
            <v>99.500419221162431</v>
          </cell>
          <cell r="X16">
            <v>94.857788261234361</v>
          </cell>
          <cell r="Y16">
            <v>59.595263909717097</v>
          </cell>
          <cell r="Z16">
            <v>52.333200733043604</v>
          </cell>
          <cell r="AA16">
            <v>115.54503543061324</v>
          </cell>
          <cell r="AB16">
            <v>162.8787140196242</v>
          </cell>
          <cell r="AC16">
            <v>98.97939983620789</v>
          </cell>
          <cell r="AD16">
            <v>101.24438526394025</v>
          </cell>
          <cell r="AE16">
            <v>19</v>
          </cell>
          <cell r="AF16">
            <v>53.819349922590256</v>
          </cell>
          <cell r="AG16">
            <v>113.28481781110673</v>
          </cell>
          <cell r="AH16">
            <v>59.949820938794716</v>
          </cell>
          <cell r="AI16">
            <v>79.098728234609553</v>
          </cell>
          <cell r="AJ16">
            <v>56.778798383317017</v>
          </cell>
          <cell r="AK16">
            <v>127.21946725537961</v>
          </cell>
          <cell r="AL16">
            <v>67.701606188319815</v>
          </cell>
          <cell r="AM16">
            <v>88.074484904439316</v>
          </cell>
          <cell r="AN16">
            <v>64.612961794769191</v>
          </cell>
          <cell r="AO16">
            <v>129.0887520869762</v>
          </cell>
          <cell r="AP16">
            <v>70.39434448287949</v>
          </cell>
          <cell r="AQ16">
            <v>90.216169142311927</v>
          </cell>
          <cell r="AR16">
            <v>65.751679591826331</v>
          </cell>
          <cell r="AS16">
            <v>138.09350473453813</v>
          </cell>
          <cell r="AT16">
            <v>78.834385077368779</v>
          </cell>
          <cell r="AU16">
            <v>106.35263260631515</v>
          </cell>
          <cell r="AV16">
            <v>75.479403086404304</v>
          </cell>
          <cell r="AW16">
            <v>134.52492295065139</v>
          </cell>
          <cell r="AX16">
            <v>77.946754585120956</v>
          </cell>
          <cell r="AY16">
            <v>122.3264282483142</v>
          </cell>
          <cell r="AZ16">
            <v>46.383745464350802</v>
          </cell>
          <cell r="BA16">
            <v>112.53635745376897</v>
          </cell>
          <cell r="BB16">
            <v>75.426714820550629</v>
          </cell>
          <cell r="BC16">
            <v>127.71746802230813</v>
          </cell>
          <cell r="BD16">
            <v>74.938563196656091</v>
          </cell>
          <cell r="BE16">
            <v>106.75594619101636</v>
          </cell>
          <cell r="BF16">
            <v>68.355886679421971</v>
          </cell>
          <cell r="BG16">
            <v>124.14513616461893</v>
          </cell>
          <cell r="BH16">
            <v>77.998412718654606</v>
          </cell>
          <cell r="BI16">
            <v>109.82685336802038</v>
          </cell>
          <cell r="BJ16">
            <v>74.824077742054087</v>
          </cell>
          <cell r="BK16">
            <v>134.11407104353441</v>
          </cell>
          <cell r="BL16">
            <v>82.818044316895993</v>
          </cell>
          <cell r="BM16">
            <v>114.53109449958512</v>
          </cell>
          <cell r="BN16">
            <v>79.170916237601716</v>
          </cell>
          <cell r="BO16">
            <v>133.11555731428683</v>
          </cell>
          <cell r="BP16">
            <v>85.362744662204804</v>
          </cell>
          <cell r="BQ16">
            <v>116.64073552895597</v>
          </cell>
          <cell r="BR16">
            <v>82.89488585311851</v>
          </cell>
          <cell r="BS16">
            <v>152.66165011507979</v>
          </cell>
          <cell r="BT16">
            <v>97.990922010493207</v>
          </cell>
          <cell r="BU16">
            <v>131.87127294408737</v>
          </cell>
          <cell r="BV16">
            <v>90.740710363458106</v>
          </cell>
          <cell r="BW16">
            <v>141.44722087581616</v>
          </cell>
          <cell r="BX16">
            <v>90.080919556711279</v>
          </cell>
          <cell r="BY16">
            <v>154.30144276803699</v>
          </cell>
          <cell r="BZ16">
            <v>92.143184377465914</v>
          </cell>
          <cell r="CA16">
            <v>113.22028149503609</v>
          </cell>
          <cell r="CB16">
            <v>89.487446552835351</v>
          </cell>
          <cell r="CC16">
            <v>155.29161004011664</v>
          </cell>
          <cell r="CD16">
            <v>93.803332833922894</v>
          </cell>
          <cell r="CE16">
            <v>106.63262243214277</v>
          </cell>
          <cell r="CF16">
            <v>107.63262243214277</v>
          </cell>
          <cell r="CH16">
            <v>237</v>
          </cell>
          <cell r="CI16">
            <v>367</v>
          </cell>
          <cell r="CJ16">
            <v>346</v>
          </cell>
          <cell r="CK16">
            <v>415</v>
          </cell>
          <cell r="CL16">
            <v>338.59774455471097</v>
          </cell>
          <cell r="CM16">
            <v>344.2510215379998</v>
          </cell>
          <cell r="CN16">
            <v>383.14221464460934</v>
          </cell>
          <cell r="CO16">
            <v>437.19561777624108</v>
          </cell>
          <cell r="CP16">
            <v>423.12927144380046</v>
          </cell>
          <cell r="CQ16">
            <v>416.9919372173224</v>
          </cell>
          <cell r="CR16">
            <v>412.39375082016767</v>
          </cell>
          <cell r="CS16">
            <v>374.21982571261788</v>
          </cell>
          <cell r="CT16">
            <v>518.99364675546497</v>
          </cell>
          <cell r="CU16">
            <v>532.28273163143058</v>
          </cell>
          <cell r="CV16">
            <v>494.19173978759488</v>
          </cell>
          <cell r="CW16">
            <v>492.14151562463502</v>
          </cell>
          <cell r="CX16">
            <v>5167.5310175065952</v>
          </cell>
        </row>
        <row r="17">
          <cell r="F17" t="str">
            <v>EPC</v>
          </cell>
          <cell r="G17" t="str">
            <v>PC</v>
          </cell>
          <cell r="H17">
            <v>31</v>
          </cell>
          <cell r="I17" t="str">
            <v>A</v>
          </cell>
          <cell r="J17" t="str">
            <v>31A</v>
          </cell>
          <cell r="K17">
            <v>16</v>
          </cell>
          <cell r="L17">
            <v>35</v>
          </cell>
          <cell r="M17">
            <v>27</v>
          </cell>
          <cell r="N17">
            <v>8</v>
          </cell>
          <cell r="O17">
            <v>42</v>
          </cell>
          <cell r="P17">
            <v>16</v>
          </cell>
          <cell r="Q17">
            <v>65</v>
          </cell>
          <cell r="R17">
            <v>11</v>
          </cell>
          <cell r="S17">
            <v>48</v>
          </cell>
          <cell r="T17">
            <v>36</v>
          </cell>
          <cell r="U17">
            <v>80</v>
          </cell>
          <cell r="V17">
            <v>27.683876304850187</v>
          </cell>
          <cell r="W17">
            <v>59.019786816123158</v>
          </cell>
          <cell r="X17">
            <v>56.265958323080881</v>
          </cell>
          <cell r="Y17">
            <v>35.349597506560237</v>
          </cell>
          <cell r="Z17">
            <v>31.042023489411477</v>
          </cell>
          <cell r="AA17">
            <v>68.536830418959525</v>
          </cell>
          <cell r="AB17">
            <v>96.613331416777953</v>
          </cell>
          <cell r="AC17">
            <v>58.710738339063631</v>
          </cell>
          <cell r="AD17">
            <v>60.054239784914401</v>
          </cell>
          <cell r="AE17">
            <v>11</v>
          </cell>
          <cell r="AF17">
            <v>59.972728686784727</v>
          </cell>
          <cell r="AG17">
            <v>126.23711829833184</v>
          </cell>
          <cell r="AH17">
            <v>66.804120658368248</v>
          </cell>
          <cell r="AI17">
            <v>88.142398128313289</v>
          </cell>
          <cell r="AJ17">
            <v>63.270542574410122</v>
          </cell>
          <cell r="AK17">
            <v>142.6531985893657</v>
          </cell>
          <cell r="AL17">
            <v>75.914880644911861</v>
          </cell>
          <cell r="AM17">
            <v>98.759311422896914</v>
          </cell>
          <cell r="AN17">
            <v>72.451534888553368</v>
          </cell>
          <cell r="AO17">
            <v>144.32374036182563</v>
          </cell>
          <cell r="AP17">
            <v>78.702248893403123</v>
          </cell>
          <cell r="AQ17">
            <v>100.86343512687189</v>
          </cell>
          <cell r="AR17">
            <v>73.511659074455437</v>
          </cell>
          <cell r="AS17">
            <v>163.44136787926351</v>
          </cell>
          <cell r="AT17">
            <v>93.304893360007355</v>
          </cell>
          <cell r="AU17">
            <v>125.87427471083257</v>
          </cell>
          <cell r="AV17">
            <v>89.334084980079382</v>
          </cell>
          <cell r="AW17">
            <v>159.21775222645869</v>
          </cell>
          <cell r="AX17">
            <v>85.253665116545719</v>
          </cell>
          <cell r="AY17">
            <v>133.79359287366222</v>
          </cell>
          <cell r="AZ17">
            <v>50.731865922018784</v>
          </cell>
          <cell r="BA17">
            <v>123.08577801430236</v>
          </cell>
          <cell r="BB17">
            <v>84.771979234653074</v>
          </cell>
          <cell r="BC17">
            <v>143.54148358241508</v>
          </cell>
          <cell r="BD17">
            <v>84.223346307677502</v>
          </cell>
          <cell r="BE17">
            <v>119.9828585297852</v>
          </cell>
          <cell r="BF17">
            <v>76.542198856482742</v>
          </cell>
          <cell r="BG17">
            <v>139.01277799148204</v>
          </cell>
          <cell r="BH17">
            <v>87.339515392440205</v>
          </cell>
          <cell r="BI17">
            <v>122.97973530357947</v>
          </cell>
          <cell r="BJ17">
            <v>83.785021539474215</v>
          </cell>
          <cell r="BK17">
            <v>150.7306167665634</v>
          </cell>
          <cell r="BL17">
            <v>93.079084112167266</v>
          </cell>
          <cell r="BM17">
            <v>128.72133683324114</v>
          </cell>
          <cell r="BN17">
            <v>88.980081967640373</v>
          </cell>
          <cell r="BO17">
            <v>149.60838858358244</v>
          </cell>
          <cell r="BP17">
            <v>95.939069269205518</v>
          </cell>
          <cell r="BQ17">
            <v>131.09235943391883</v>
          </cell>
          <cell r="BR17">
            <v>93.165446207195671</v>
          </cell>
          <cell r="BS17">
            <v>168.06148066128353</v>
          </cell>
          <cell r="BT17">
            <v>107.87581184949541</v>
          </cell>
          <cell r="BU17">
            <v>145.17386240070772</v>
          </cell>
          <cell r="BV17">
            <v>99.894230990190636</v>
          </cell>
          <cell r="BW17">
            <v>155.71578951159992</v>
          </cell>
          <cell r="BX17">
            <v>101.24181943052622</v>
          </cell>
          <cell r="BY17">
            <v>173.41917559751877</v>
          </cell>
          <cell r="BZ17">
            <v>103.55959597663843</v>
          </cell>
          <cell r="CA17">
            <v>127.24811593178052</v>
          </cell>
          <cell r="CB17">
            <v>100.57481595197633</v>
          </cell>
          <cell r="CC17">
            <v>174.53202320896875</v>
          </cell>
          <cell r="CD17">
            <v>105.42543450363826</v>
          </cell>
          <cell r="CE17">
            <v>119.84425512976648</v>
          </cell>
          <cell r="CF17">
            <v>120.84425512976648</v>
          </cell>
          <cell r="CH17">
            <v>136</v>
          </cell>
          <cell r="CI17">
            <v>217</v>
          </cell>
          <cell r="CJ17">
            <v>205</v>
          </cell>
          <cell r="CK17">
            <v>246</v>
          </cell>
          <cell r="CL17">
            <v>377.31096152860391</v>
          </cell>
          <cell r="CM17">
            <v>385.84421455395216</v>
          </cell>
          <cell r="CN17">
            <v>428.45174126593611</v>
          </cell>
          <cell r="CO17">
            <v>517.44540728059962</v>
          </cell>
          <cell r="CP17">
            <v>471.42450265562746</v>
          </cell>
          <cell r="CQ17">
            <v>467.6870328014744</v>
          </cell>
          <cell r="CR17">
            <v>461.78209391804489</v>
          </cell>
          <cell r="CS17">
            <v>420.40819287738566</v>
          </cell>
          <cell r="CT17">
            <v>582.79412841315479</v>
          </cell>
          <cell r="CU17">
            <v>585.97705409955097</v>
          </cell>
          <cell r="CV17">
            <v>554.02574302260962</v>
          </cell>
          <cell r="CW17">
            <v>553.08176110739464</v>
          </cell>
          <cell r="CX17">
            <v>5806.2328335243337</v>
          </cell>
        </row>
        <row r="18">
          <cell r="F18" t="str">
            <v>EPC</v>
          </cell>
          <cell r="G18" t="str">
            <v>PC</v>
          </cell>
          <cell r="H18">
            <v>39</v>
          </cell>
          <cell r="I18" t="str">
            <v>A</v>
          </cell>
          <cell r="J18" t="str">
            <v>39A</v>
          </cell>
          <cell r="K18">
            <v>11</v>
          </cell>
          <cell r="L18">
            <v>47</v>
          </cell>
          <cell r="M18">
            <v>13</v>
          </cell>
          <cell r="N18">
            <v>6</v>
          </cell>
          <cell r="O18">
            <v>28</v>
          </cell>
          <cell r="P18">
            <v>11</v>
          </cell>
          <cell r="Q18">
            <v>53</v>
          </cell>
          <cell r="R18">
            <v>5</v>
          </cell>
          <cell r="S18">
            <v>40</v>
          </cell>
          <cell r="T18">
            <v>24</v>
          </cell>
          <cell r="U18">
            <v>62</v>
          </cell>
          <cell r="V18">
            <v>19.822951511522845</v>
          </cell>
          <cell r="W18">
            <v>42.260930492289873</v>
          </cell>
          <cell r="X18">
            <v>40.289060365162378</v>
          </cell>
          <cell r="Y18">
            <v>25.311966778352662</v>
          </cell>
          <cell r="Z18">
            <v>22.227542114192627</v>
          </cell>
          <cell r="AA18">
            <v>49.075579271768127</v>
          </cell>
          <cell r="AB18">
            <v>69.17966844498369</v>
          </cell>
          <cell r="AC18">
            <v>42.039637313979171</v>
          </cell>
          <cell r="AD18">
            <v>43.001647247974383</v>
          </cell>
          <cell r="AE18">
            <v>8</v>
          </cell>
          <cell r="AF18">
            <v>26.754094174565182</v>
          </cell>
          <cell r="AG18">
            <v>56.314925554212998</v>
          </cell>
          <cell r="AH18">
            <v>29.801607738699342</v>
          </cell>
          <cell r="AI18">
            <v>39.320705793007306</v>
          </cell>
          <cell r="AJ18">
            <v>28.225263241767568</v>
          </cell>
          <cell r="AK18">
            <v>57.827436933910768</v>
          </cell>
          <cell r="AL18">
            <v>30.773673610191732</v>
          </cell>
          <cell r="AM18">
            <v>40.034138101476543</v>
          </cell>
          <cell r="AN18">
            <v>29.36973447467572</v>
          </cell>
          <cell r="AO18">
            <v>58.99710736241336</v>
          </cell>
          <cell r="AP18">
            <v>32.172150028725511</v>
          </cell>
          <cell r="AQ18">
            <v>41.231268647856169</v>
          </cell>
          <cell r="AR18">
            <v>30.050324582302249</v>
          </cell>
          <cell r="AS18">
            <v>56.306804100689327</v>
          </cell>
          <cell r="AT18">
            <v>32.14425099488048</v>
          </cell>
          <cell r="AU18">
            <v>43.364652532123309</v>
          </cell>
          <cell r="AV18">
            <v>30.77627706960628</v>
          </cell>
          <cell r="AW18">
            <v>54.851736132004881</v>
          </cell>
          <cell r="AX18">
            <v>34.422566444840314</v>
          </cell>
          <cell r="AY18">
            <v>54.021358897492483</v>
          </cell>
          <cell r="AZ18">
            <v>20.48382346007201</v>
          </cell>
          <cell r="BA18">
            <v>49.697902915025537</v>
          </cell>
          <cell r="BB18">
            <v>34.138612105226642</v>
          </cell>
          <cell r="BC18">
            <v>57.805740449500796</v>
          </cell>
          <cell r="BD18">
            <v>33.91767156743019</v>
          </cell>
          <cell r="BE18">
            <v>48.318422002234421</v>
          </cell>
          <cell r="BF18">
            <v>33.653605414014578</v>
          </cell>
          <cell r="BG18">
            <v>61.120287213111851</v>
          </cell>
          <cell r="BH18">
            <v>38.400903449084701</v>
          </cell>
          <cell r="BI18">
            <v>54.070977155839749</v>
          </cell>
          <cell r="BJ18">
            <v>36.838085351860329</v>
          </cell>
          <cell r="BK18">
            <v>60.700883766458134</v>
          </cell>
          <cell r="BL18">
            <v>37.4839749679468</v>
          </cell>
          <cell r="BM18">
            <v>51.837503706884227</v>
          </cell>
          <cell r="BN18">
            <v>35.83326154242738</v>
          </cell>
          <cell r="BO18">
            <v>60.248950085326392</v>
          </cell>
          <cell r="BP18">
            <v>38.635722571156272</v>
          </cell>
          <cell r="BQ18">
            <v>52.792340689434866</v>
          </cell>
          <cell r="BR18">
            <v>37.518753937240518</v>
          </cell>
          <cell r="BS18">
            <v>66.030515251038494</v>
          </cell>
          <cell r="BT18">
            <v>42.383866972482402</v>
          </cell>
          <cell r="BU18">
            <v>57.038084500884722</v>
          </cell>
          <cell r="BV18">
            <v>39.2479437699497</v>
          </cell>
          <cell r="BW18">
            <v>61.179954940988864</v>
          </cell>
          <cell r="BX18">
            <v>40.771198615040532</v>
          </cell>
          <cell r="BY18">
            <v>69.837816938828581</v>
          </cell>
          <cell r="BZ18">
            <v>41.704592823465148</v>
          </cell>
          <cell r="CA18">
            <v>51.244221382296047</v>
          </cell>
          <cell r="CB18">
            <v>40.502588949056189</v>
          </cell>
          <cell r="CC18">
            <v>70.285972960222836</v>
          </cell>
          <cell r="CD18">
            <v>42.455986601212359</v>
          </cell>
          <cell r="CE18">
            <v>48.262604882563224</v>
          </cell>
          <cell r="CF18">
            <v>49.262604882563224</v>
          </cell>
          <cell r="CH18">
            <v>99</v>
          </cell>
          <cell r="CI18">
            <v>164</v>
          </cell>
          <cell r="CJ18">
            <v>147</v>
          </cell>
          <cell r="CK18">
            <v>176</v>
          </cell>
          <cell r="CL18">
            <v>168.32005511292346</v>
          </cell>
          <cell r="CM18">
            <v>157.51449544900842</v>
          </cell>
          <cell r="CN18">
            <v>175.0378796818726</v>
          </cell>
          <cell r="CO18">
            <v>178.26390930644362</v>
          </cell>
          <cell r="CP18">
            <v>183.60606240742652</v>
          </cell>
          <cell r="CQ18">
            <v>188.37984695725646</v>
          </cell>
          <cell r="CR18">
            <v>203.03352409713386</v>
          </cell>
          <cell r="CS18">
            <v>171.07269692806651</v>
          </cell>
          <cell r="CT18">
            <v>234.46195957573377</v>
          </cell>
          <cell r="CU18">
            <v>230.22745399620061</v>
          </cell>
          <cell r="CV18">
            <v>222.45720739401185</v>
          </cell>
          <cell r="CW18">
            <v>222.90278641411493</v>
          </cell>
          <cell r="CX18">
            <v>2335.2778773201926</v>
          </cell>
        </row>
        <row r="19">
          <cell r="F19" t="str">
            <v>EPC</v>
          </cell>
          <cell r="G19" t="str">
            <v>PC</v>
          </cell>
          <cell r="H19">
            <v>39</v>
          </cell>
          <cell r="I19" t="str">
            <v>B</v>
          </cell>
          <cell r="J19" t="str">
            <v>39B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4</v>
          </cell>
          <cell r="T19">
            <v>2</v>
          </cell>
          <cell r="U19">
            <v>11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3.757597496427695</v>
          </cell>
          <cell r="AG19">
            <v>7.9093996564905904</v>
          </cell>
          <cell r="AH19">
            <v>4.1856190644240652</v>
          </cell>
          <cell r="AI19">
            <v>5.5225710383437239</v>
          </cell>
          <cell r="AJ19">
            <v>3.9642223654167936</v>
          </cell>
          <cell r="AK19">
            <v>8.1218310300436478</v>
          </cell>
          <cell r="AL19">
            <v>4.3221451699707494</v>
          </cell>
          <cell r="AM19">
            <v>5.6227722052635594</v>
          </cell>
          <cell r="AN19">
            <v>4.1249627071173762</v>
          </cell>
          <cell r="AO19">
            <v>8.2861105846086183</v>
          </cell>
          <cell r="AP19">
            <v>4.5185603972929096</v>
          </cell>
          <cell r="AQ19">
            <v>5.7909085179573276</v>
          </cell>
          <cell r="AR19">
            <v>4.2205512053795298</v>
          </cell>
          <cell r="AS19">
            <v>7.9082590029058055</v>
          </cell>
          <cell r="AT19">
            <v>4.5146419936629893</v>
          </cell>
          <cell r="AU19">
            <v>6.0905410859723759</v>
          </cell>
          <cell r="AV19">
            <v>4.3225108243829053</v>
          </cell>
          <cell r="AW19">
            <v>7.7038955241579901</v>
          </cell>
          <cell r="AX19">
            <v>4.8346301186573486</v>
          </cell>
          <cell r="AY19">
            <v>7.5872695080747876</v>
          </cell>
          <cell r="AZ19">
            <v>2.8769414972011251</v>
          </cell>
          <cell r="BA19">
            <v>6.980042544245161</v>
          </cell>
          <cell r="BB19">
            <v>4.7947488911835174</v>
          </cell>
          <cell r="BC19">
            <v>8.1187837709973039</v>
          </cell>
          <cell r="BD19">
            <v>4.7637179167739037</v>
          </cell>
          <cell r="BE19">
            <v>6.7862952250329256</v>
          </cell>
          <cell r="BF19">
            <v>4.7266299738784516</v>
          </cell>
          <cell r="BG19">
            <v>8.5843100018415512</v>
          </cell>
          <cell r="BH19">
            <v>5.393385315882683</v>
          </cell>
          <cell r="BI19">
            <v>7.5942383645842346</v>
          </cell>
          <cell r="BJ19">
            <v>5.1738883921152148</v>
          </cell>
          <cell r="BK19">
            <v>8.5254050233789531</v>
          </cell>
          <cell r="BL19">
            <v>5.2646032258352262</v>
          </cell>
          <cell r="BM19">
            <v>7.2805482734387974</v>
          </cell>
          <cell r="BN19">
            <v>5.0327614525881161</v>
          </cell>
          <cell r="BO19">
            <v>8.4619311917593265</v>
          </cell>
          <cell r="BP19">
            <v>5.4263655296567812</v>
          </cell>
          <cell r="BQ19">
            <v>7.4146545912127637</v>
          </cell>
          <cell r="BR19">
            <v>5.2694879125337817</v>
          </cell>
          <cell r="BS19">
            <v>9.2739487712132718</v>
          </cell>
          <cell r="BT19">
            <v>5.9527903051239335</v>
          </cell>
          <cell r="BU19">
            <v>8.0109669242815631</v>
          </cell>
          <cell r="BV19">
            <v>5.5123516530828232</v>
          </cell>
          <cell r="BW19">
            <v>8.5926903007006832</v>
          </cell>
          <cell r="BX19">
            <v>5.7262919403146819</v>
          </cell>
          <cell r="BY19">
            <v>9.8086821543298583</v>
          </cell>
          <cell r="BZ19">
            <v>5.8573866325091508</v>
          </cell>
          <cell r="CA19">
            <v>7.1972221042550633</v>
          </cell>
          <cell r="CB19">
            <v>5.6885658636314886</v>
          </cell>
          <cell r="CC19">
            <v>9.8716254157616365</v>
          </cell>
          <cell r="CD19">
            <v>5.9629194664624112</v>
          </cell>
          <cell r="CE19">
            <v>6.7784557419330378</v>
          </cell>
          <cell r="CF19">
            <v>7.7784557419330378</v>
          </cell>
          <cell r="CH19">
            <v>0</v>
          </cell>
          <cell r="CI19">
            <v>17</v>
          </cell>
          <cell r="CJ19">
            <v>0</v>
          </cell>
          <cell r="CK19">
            <v>0</v>
          </cell>
          <cell r="CL19">
            <v>23.640457178781382</v>
          </cell>
          <cell r="CM19">
            <v>22.122822394523656</v>
          </cell>
          <cell r="CN19">
            <v>24.583971865431543</v>
          </cell>
          <cell r="CO19">
            <v>25.03706591382636</v>
          </cell>
          <cell r="CP19">
            <v>25.787368315649797</v>
          </cell>
          <cell r="CQ19">
            <v>26.457843673771983</v>
          </cell>
          <cell r="CR19">
            <v>28.515944395664871</v>
          </cell>
          <cell r="CS19">
            <v>24.027064175290242</v>
          </cell>
          <cell r="CT19">
            <v>32.930050502209802</v>
          </cell>
          <cell r="CU19">
            <v>32.335316572500084</v>
          </cell>
          <cell r="CV19">
            <v>31.24398980252975</v>
          </cell>
          <cell r="CW19">
            <v>31.552157000377306</v>
          </cell>
          <cell r="CX19">
            <v>328.23405179055675</v>
          </cell>
        </row>
        <row r="20">
          <cell r="F20" t="str">
            <v>EPC</v>
          </cell>
          <cell r="G20" t="str">
            <v>PC</v>
          </cell>
          <cell r="H20">
            <v>39</v>
          </cell>
          <cell r="I20" t="str">
            <v>C</v>
          </cell>
          <cell r="J20" t="str">
            <v>39C</v>
          </cell>
          <cell r="K20">
            <v>32</v>
          </cell>
          <cell r="L20">
            <v>75</v>
          </cell>
          <cell r="M20">
            <v>20</v>
          </cell>
          <cell r="N20">
            <v>10</v>
          </cell>
          <cell r="O20">
            <v>52</v>
          </cell>
          <cell r="P20">
            <v>23</v>
          </cell>
          <cell r="Q20">
            <v>41</v>
          </cell>
          <cell r="R20">
            <v>14</v>
          </cell>
          <cell r="S20">
            <v>39</v>
          </cell>
          <cell r="T20">
            <v>45</v>
          </cell>
          <cell r="U20">
            <v>42</v>
          </cell>
          <cell r="V20">
            <v>25.209623117914926</v>
          </cell>
          <cell r="W20">
            <v>53.744878995629513</v>
          </cell>
          <cell r="X20">
            <v>51.237174594826065</v>
          </cell>
          <cell r="Y20">
            <v>32.190218620296321</v>
          </cell>
          <cell r="Z20">
            <v>28.267635080005842</v>
          </cell>
          <cell r="AA20">
            <v>62.411334508661639</v>
          </cell>
          <cell r="AB20">
            <v>87.978491391990133</v>
          </cell>
          <cell r="AC20">
            <v>53.463451801473511</v>
          </cell>
          <cell r="AD20">
            <v>54.686877478402202</v>
          </cell>
          <cell r="AE20">
            <v>10</v>
          </cell>
          <cell r="AF20">
            <v>29.91047607156445</v>
          </cell>
          <cell r="AG20">
            <v>62.958821265665101</v>
          </cell>
          <cell r="AH20">
            <v>33.317527752815565</v>
          </cell>
          <cell r="AI20">
            <v>43.959665465216041</v>
          </cell>
          <cell r="AJ20">
            <v>31.555210028717678</v>
          </cell>
          <cell r="AK20">
            <v>64.649774999147439</v>
          </cell>
          <cell r="AL20">
            <v>34.404275552967164</v>
          </cell>
          <cell r="AM20">
            <v>44.757266753897937</v>
          </cell>
          <cell r="AN20">
            <v>32.83470314865432</v>
          </cell>
          <cell r="AO20">
            <v>65.957440253484606</v>
          </cell>
          <cell r="AP20">
            <v>35.967740762451562</v>
          </cell>
          <cell r="AQ20">
            <v>46.095631802940339</v>
          </cell>
          <cell r="AR20">
            <v>33.595587594821062</v>
          </cell>
          <cell r="AS20">
            <v>62.949741663130212</v>
          </cell>
          <cell r="AT20">
            <v>35.936550269557394</v>
          </cell>
          <cell r="AU20">
            <v>48.480707044340107</v>
          </cell>
          <cell r="AV20">
            <v>34.407186162087925</v>
          </cell>
          <cell r="AW20">
            <v>61.3230083722976</v>
          </cell>
          <cell r="AX20">
            <v>38.483655744512497</v>
          </cell>
          <cell r="AY20">
            <v>60.394665284275312</v>
          </cell>
          <cell r="AZ20">
            <v>22.900454317720957</v>
          </cell>
          <cell r="BA20">
            <v>55.561138652191481</v>
          </cell>
          <cell r="BB20">
            <v>38.166201173820802</v>
          </cell>
          <cell r="BC20">
            <v>64.625518817138541</v>
          </cell>
          <cell r="BD20">
            <v>37.919194617520276</v>
          </cell>
          <cell r="BE20">
            <v>54.018909991262092</v>
          </cell>
          <cell r="BF20">
            <v>37.623974592072479</v>
          </cell>
          <cell r="BG20">
            <v>68.331107614658762</v>
          </cell>
          <cell r="BH20">
            <v>42.93134711442616</v>
          </cell>
          <cell r="BI20">
            <v>60.45013738209051</v>
          </cell>
          <cell r="BJ20">
            <v>41.184151601237119</v>
          </cell>
          <cell r="BK20">
            <v>67.862223986096467</v>
          </cell>
          <cell r="BL20">
            <v>41.906241677648403</v>
          </cell>
          <cell r="BM20">
            <v>57.953164256572826</v>
          </cell>
          <cell r="BN20">
            <v>40.060781162601401</v>
          </cell>
          <cell r="BO20">
            <v>67.356972286404229</v>
          </cell>
          <cell r="BP20">
            <v>43.193869616067978</v>
          </cell>
          <cell r="BQ20">
            <v>59.020650546053602</v>
          </cell>
          <cell r="BR20">
            <v>41.945123783768906</v>
          </cell>
          <cell r="BS20">
            <v>73.820632218857654</v>
          </cell>
          <cell r="BT20">
            <v>47.384210828786514</v>
          </cell>
          <cell r="BU20">
            <v>63.767296717281241</v>
          </cell>
          <cell r="BV20">
            <v>43.878319158539277</v>
          </cell>
          <cell r="BW20">
            <v>68.397814793577453</v>
          </cell>
          <cell r="BX20">
            <v>45.581283844904874</v>
          </cell>
          <cell r="BY20">
            <v>78.077109948465676</v>
          </cell>
          <cell r="BZ20">
            <v>46.624797594772843</v>
          </cell>
          <cell r="CA20">
            <v>57.289887949870305</v>
          </cell>
          <cell r="CB20">
            <v>45.28098427450665</v>
          </cell>
          <cell r="CC20">
            <v>78.578138309462631</v>
          </cell>
          <cell r="CD20">
            <v>47.464838953040797</v>
          </cell>
          <cell r="CE20">
            <v>53.956507705786983</v>
          </cell>
          <cell r="CF20">
            <v>54.956507705786983</v>
          </cell>
          <cell r="CH20">
            <v>133</v>
          </cell>
          <cell r="CI20">
            <v>174</v>
          </cell>
          <cell r="CJ20">
            <v>187</v>
          </cell>
          <cell r="CK20">
            <v>224</v>
          </cell>
          <cell r="CL20">
            <v>188.17803914309982</v>
          </cell>
          <cell r="CM20">
            <v>176.09766626040829</v>
          </cell>
          <cell r="CN20">
            <v>195.68841604883517</v>
          </cell>
          <cell r="CO20">
            <v>199.29504467405781</v>
          </cell>
          <cell r="CP20">
            <v>205.26745179257239</v>
          </cell>
          <cell r="CQ20">
            <v>210.60443564322497</v>
          </cell>
          <cell r="CR20">
            <v>226.98691738949239</v>
          </cell>
          <cell r="CS20">
            <v>191.25543083531034</v>
          </cell>
          <cell r="CT20">
            <v>262.12320199759012</v>
          </cell>
          <cell r="CU20">
            <v>257.38911991710069</v>
          </cell>
          <cell r="CV20">
            <v>248.70215882813685</v>
          </cell>
          <cell r="CW20">
            <v>249.16659829443194</v>
          </cell>
          <cell r="CX20">
            <v>2610.7544808242606</v>
          </cell>
        </row>
        <row r="21">
          <cell r="F21" t="str">
            <v>EPC</v>
          </cell>
          <cell r="G21" t="str">
            <v>PC</v>
          </cell>
          <cell r="H21">
            <v>51</v>
          </cell>
          <cell r="I21" t="str">
            <v>A</v>
          </cell>
          <cell r="J21" t="str">
            <v>51A</v>
          </cell>
          <cell r="K21">
            <v>43</v>
          </cell>
          <cell r="L21">
            <v>66</v>
          </cell>
          <cell r="M21">
            <v>30</v>
          </cell>
          <cell r="N21">
            <v>12</v>
          </cell>
          <cell r="O21">
            <v>60</v>
          </cell>
          <cell r="P21">
            <v>17</v>
          </cell>
          <cell r="Q21">
            <v>77</v>
          </cell>
          <cell r="R21">
            <v>28</v>
          </cell>
          <cell r="S21">
            <v>56</v>
          </cell>
          <cell r="T21">
            <v>48</v>
          </cell>
          <cell r="U21">
            <v>85</v>
          </cell>
          <cell r="V21">
            <v>32.537867723549383</v>
          </cell>
          <cell r="W21">
            <v>69.36810421157135</v>
          </cell>
          <cell r="X21">
            <v>66.13142932351559</v>
          </cell>
          <cell r="Y21">
            <v>41.547668942143545</v>
          </cell>
          <cell r="Z21">
            <v>36.484820371518026</v>
          </cell>
          <cell r="AA21">
            <v>80.553832050345463</v>
          </cell>
          <cell r="AB21">
            <v>113.5531658700485</v>
          </cell>
          <cell r="AC21">
            <v>69.004868284781537</v>
          </cell>
          <cell r="AD21">
            <v>70.583934447702902</v>
          </cell>
          <cell r="AE21">
            <v>13</v>
          </cell>
          <cell r="AF21">
            <v>56.999462900698902</v>
          </cell>
          <cell r="AG21">
            <v>119.97866528161582</v>
          </cell>
          <cell r="AH21">
            <v>63.492175201285121</v>
          </cell>
          <cell r="AI21">
            <v>83.772565666175907</v>
          </cell>
          <cell r="AJ21">
            <v>60.133781189313538</v>
          </cell>
          <cell r="AK21">
            <v>131.91449264378906</v>
          </cell>
          <cell r="AL21">
            <v>70.200129148270506</v>
          </cell>
          <cell r="AM21">
            <v>91.324867504040569</v>
          </cell>
          <cell r="AN21">
            <v>66.997498553108315</v>
          </cell>
          <cell r="AO21">
            <v>133.92022602230711</v>
          </cell>
          <cell r="AP21">
            <v>73.02903135578832</v>
          </cell>
          <cell r="AQ21">
            <v>93.592738074226347</v>
          </cell>
          <cell r="AR21">
            <v>68.212602956691597</v>
          </cell>
          <cell r="AS21">
            <v>141.8271681160067</v>
          </cell>
          <cell r="AT21">
            <v>80.965847069949717</v>
          </cell>
          <cell r="AU21">
            <v>109.22811129481907</v>
          </cell>
          <cell r="AV21">
            <v>77.520155719198698</v>
          </cell>
          <cell r="AW21">
            <v>138.16210182942095</v>
          </cell>
          <cell r="AX21">
            <v>77.171992347842803</v>
          </cell>
          <cell r="AY21">
            <v>121.11054828342851</v>
          </cell>
          <cell r="AZ21">
            <v>45.922707995881773</v>
          </cell>
          <cell r="BA21">
            <v>111.41778721258204</v>
          </cell>
          <cell r="BB21">
            <v>78.17944624657288</v>
          </cell>
          <cell r="BC21">
            <v>132.37857368909255</v>
          </cell>
          <cell r="BD21">
            <v>77.673479312559706</v>
          </cell>
          <cell r="BE21">
            <v>110.65205181743673</v>
          </cell>
          <cell r="BF21">
            <v>72.309131709206454</v>
          </cell>
          <cell r="BG21">
            <v>131.32485639583118</v>
          </cell>
          <cell r="BH21">
            <v>82.50931664207522</v>
          </cell>
          <cell r="BI21">
            <v>116.17850036296309</v>
          </cell>
          <cell r="BJ21">
            <v>79.151399466797812</v>
          </cell>
          <cell r="BK21">
            <v>139.00862357590498</v>
          </cell>
          <cell r="BL21">
            <v>85.840525592597928</v>
          </cell>
          <cell r="BM21">
            <v>118.7109576135469</v>
          </cell>
          <cell r="BN21">
            <v>82.06029395573141</v>
          </cell>
          <cell r="BO21">
            <v>137.97366864504397</v>
          </cell>
          <cell r="BP21">
            <v>88.478095906153484</v>
          </cell>
          <cell r="BQ21">
            <v>120.89759092838305</v>
          </cell>
          <cell r="BR21">
            <v>85.920171494781314</v>
          </cell>
          <cell r="BS21">
            <v>156.83470301170317</v>
          </cell>
          <cell r="BT21">
            <v>100.66953383363561</v>
          </cell>
          <cell r="BU21">
            <v>135.4760145221189</v>
          </cell>
          <cell r="BV21">
            <v>93.221135433791375</v>
          </cell>
          <cell r="BW21">
            <v>145.31372391931265</v>
          </cell>
          <cell r="BX21">
            <v>93.368462687002577</v>
          </cell>
          <cell r="BY21">
            <v>159.93274238911533</v>
          </cell>
          <cell r="BZ21">
            <v>95.505990777467119</v>
          </cell>
          <cell r="CA21">
            <v>117.35230590675759</v>
          </cell>
          <cell r="CB21">
            <v>92.753330622511953</v>
          </cell>
          <cell r="CC21">
            <v>160.95904625515053</v>
          </cell>
          <cell r="CD21">
            <v>97.226727088490264</v>
          </cell>
          <cell r="CE21">
            <v>110.52422730326133</v>
          </cell>
          <cell r="CF21">
            <v>111.52422730326133</v>
          </cell>
          <cell r="CH21">
            <v>185</v>
          </cell>
          <cell r="CI21">
            <v>251</v>
          </cell>
          <cell r="CJ21">
            <v>241</v>
          </cell>
          <cell r="CK21">
            <v>289</v>
          </cell>
          <cell r="CL21">
            <v>358.60502972938349</v>
          </cell>
          <cell r="CM21">
            <v>357.49539469329642</v>
          </cell>
          <cell r="CN21">
            <v>397.46781207463124</v>
          </cell>
          <cell r="CO21">
            <v>449.01616843695155</v>
          </cell>
          <cell r="CP21">
            <v>422.47659794286955</v>
          </cell>
          <cell r="CQ21">
            <v>430.71720455497103</v>
          </cell>
          <cell r="CR21">
            <v>436.24383345298929</v>
          </cell>
          <cell r="CS21">
            <v>388.78947790593423</v>
          </cell>
          <cell r="CT21">
            <v>537.73477850319375</v>
          </cell>
          <cell r="CU21">
            <v>546.83284289632718</v>
          </cell>
          <cell r="CV21">
            <v>511.67219688193984</v>
          </cell>
          <cell r="CW21">
            <v>510.09201134273985</v>
          </cell>
          <cell r="CX21">
            <v>5347.1433484152285</v>
          </cell>
        </row>
        <row r="22">
          <cell r="F22" t="str">
            <v>EPC</v>
          </cell>
          <cell r="G22" t="str">
            <v>PC</v>
          </cell>
          <cell r="H22">
            <v>51</v>
          </cell>
          <cell r="I22" t="str">
            <v>C</v>
          </cell>
          <cell r="J22" t="str">
            <v>51C</v>
          </cell>
          <cell r="K22">
            <v>0</v>
          </cell>
          <cell r="L22">
            <v>0</v>
          </cell>
          <cell r="M22">
            <v>1</v>
          </cell>
          <cell r="N22">
            <v>0</v>
          </cell>
          <cell r="O22">
            <v>1</v>
          </cell>
          <cell r="P22">
            <v>3</v>
          </cell>
          <cell r="Q22">
            <v>2</v>
          </cell>
          <cell r="R22">
            <v>1</v>
          </cell>
          <cell r="S22">
            <v>10</v>
          </cell>
          <cell r="T22">
            <v>5</v>
          </cell>
          <cell r="U22">
            <v>9</v>
          </cell>
          <cell r="V22">
            <v>0.6338545660431697</v>
          </cell>
          <cell r="W22">
            <v>1.3513267054202209</v>
          </cell>
          <cell r="X22">
            <v>1.2882745972113425</v>
          </cell>
          <cell r="Y22">
            <v>0.80937017419760149</v>
          </cell>
          <cell r="Z22">
            <v>0.71074325399061089</v>
          </cell>
          <cell r="AA22">
            <v>1.5692304944872493</v>
          </cell>
          <cell r="AB22">
            <v>2.2120746598061394</v>
          </cell>
          <cell r="AC22">
            <v>1.3442506808723673</v>
          </cell>
          <cell r="AD22">
            <v>1.3750117100201862</v>
          </cell>
          <cell r="AE22">
            <v>0</v>
          </cell>
          <cell r="AF22">
            <v>7.8349777183091254</v>
          </cell>
          <cell r="AG22">
            <v>16.491912753486709</v>
          </cell>
          <cell r="AH22">
            <v>8.7274467630632451</v>
          </cell>
          <cell r="AI22">
            <v>11.515129301192564</v>
          </cell>
          <cell r="AJ22">
            <v>8.2658118473283206</v>
          </cell>
          <cell r="AK22">
            <v>18.132576308424611</v>
          </cell>
          <cell r="AL22">
            <v>9.6495022884220614</v>
          </cell>
          <cell r="AM22">
            <v>12.553246392307981</v>
          </cell>
          <cell r="AN22">
            <v>9.2092781516300075</v>
          </cell>
          <cell r="AO22">
            <v>18.408278491038775</v>
          </cell>
          <cell r="AP22">
            <v>10.038354825537912</v>
          </cell>
          <cell r="AQ22">
            <v>12.864981178587811</v>
          </cell>
          <cell r="AR22">
            <v>9.3763028119163696</v>
          </cell>
          <cell r="AS22">
            <v>19.49514338364353</v>
          </cell>
          <cell r="AT22">
            <v>11.129326057725043</v>
          </cell>
          <cell r="AU22">
            <v>15.014173373858288</v>
          </cell>
          <cell r="AV22">
            <v>10.655691507793634</v>
          </cell>
          <cell r="AW22">
            <v>18.991354203356828</v>
          </cell>
          <cell r="AX22">
            <v>10.607833999703475</v>
          </cell>
          <cell r="AY22">
            <v>16.647498045832094</v>
          </cell>
          <cell r="AZ22">
            <v>6.31239972451983</v>
          </cell>
          <cell r="BA22">
            <v>15.315159754306807</v>
          </cell>
          <cell r="BB22">
            <v>10.746315635267749</v>
          </cell>
          <cell r="BC22">
            <v>18.196367517401033</v>
          </cell>
          <cell r="BD22">
            <v>10.676766915815765</v>
          </cell>
          <cell r="BE22">
            <v>15.209904029888207</v>
          </cell>
          <cell r="BF22">
            <v>9.9393995476572421</v>
          </cell>
          <cell r="BG22">
            <v>18.051526652347924</v>
          </cell>
          <cell r="BH22">
            <v>11.34148682365295</v>
          </cell>
          <cell r="BI22">
            <v>15.969553314496642</v>
          </cell>
          <cell r="BJ22">
            <v>10.879917452480797</v>
          </cell>
          <cell r="BK22">
            <v>19.107714580880405</v>
          </cell>
          <cell r="BL22">
            <v>11.799384961181843</v>
          </cell>
          <cell r="BM22">
            <v>16.317657403923967</v>
          </cell>
          <cell r="BN22">
            <v>11.279765492196754</v>
          </cell>
          <cell r="BO22">
            <v>18.965452734713946</v>
          </cell>
          <cell r="BP22">
            <v>12.161937581601851</v>
          </cell>
          <cell r="BQ22">
            <v>16.618225557166053</v>
          </cell>
          <cell r="BR22">
            <v>11.810332851516328</v>
          </cell>
          <cell r="BS22">
            <v>21.55803477824098</v>
          </cell>
          <cell r="BT22">
            <v>13.837736609434447</v>
          </cell>
          <cell r="BU22">
            <v>18.622132580359985</v>
          </cell>
          <cell r="BV22">
            <v>12.813901777840737</v>
          </cell>
          <cell r="BW22">
            <v>19.974395040455342</v>
          </cell>
          <cell r="BX22">
            <v>12.834152946667018</v>
          </cell>
          <cell r="BY22">
            <v>21.983882115342308</v>
          </cell>
          <cell r="BZ22">
            <v>13.127971240888948</v>
          </cell>
          <cell r="CA22">
            <v>16.130901155568051</v>
          </cell>
          <cell r="CB22">
            <v>12.749598710998205</v>
          </cell>
          <cell r="CC22">
            <v>22.124954811704537</v>
          </cell>
          <cell r="CD22">
            <v>13.364498568864638</v>
          </cell>
          <cell r="CE22">
            <v>15.192333649932825</v>
          </cell>
          <cell r="CF22">
            <v>16.192333649932827</v>
          </cell>
          <cell r="CH22">
            <v>7</v>
          </cell>
          <cell r="CI22">
            <v>25</v>
          </cell>
          <cell r="CJ22">
            <v>5</v>
          </cell>
          <cell r="CK22">
            <v>5</v>
          </cell>
          <cell r="CL22">
            <v>49.292787591667825</v>
          </cell>
          <cell r="CM22">
            <v>49.140260438941084</v>
          </cell>
          <cell r="CN22">
            <v>54.634750800636581</v>
          </cell>
          <cell r="CO22">
            <v>61.720435523979589</v>
          </cell>
          <cell r="CP22">
            <v>58.072384596957988</v>
          </cell>
          <cell r="CQ22">
            <v>59.205114028174698</v>
          </cell>
          <cell r="CR22">
            <v>59.964788103503679</v>
          </cell>
          <cell r="CS22">
            <v>53.441852633118096</v>
          </cell>
          <cell r="CT22">
            <v>73.915433471229377</v>
          </cell>
          <cell r="CU22">
            <v>75.166026514959057</v>
          </cell>
          <cell r="CV22">
            <v>70.332948025008889</v>
          </cell>
          <cell r="CW22">
            <v>70.36218123513359</v>
          </cell>
          <cell r="CX22">
            <v>735.24896296331053</v>
          </cell>
        </row>
        <row r="23">
          <cell r="F23" t="str">
            <v>EPC</v>
          </cell>
          <cell r="G23" t="str">
            <v>PC</v>
          </cell>
          <cell r="H23">
            <v>0</v>
          </cell>
          <cell r="I23" t="str">
            <v>B</v>
          </cell>
          <cell r="J23" t="str">
            <v>0B</v>
          </cell>
          <cell r="K23">
            <v>15</v>
          </cell>
          <cell r="L23">
            <v>27</v>
          </cell>
          <cell r="M23">
            <v>9</v>
          </cell>
          <cell r="N23">
            <v>11</v>
          </cell>
          <cell r="O23">
            <v>26</v>
          </cell>
          <cell r="P23">
            <v>14</v>
          </cell>
          <cell r="Q23">
            <v>8</v>
          </cell>
          <cell r="R23">
            <v>1</v>
          </cell>
          <cell r="S23">
            <v>0</v>
          </cell>
          <cell r="T23">
            <v>0</v>
          </cell>
          <cell r="U23">
            <v>0</v>
          </cell>
          <cell r="V23">
            <v>11.60293448972141</v>
          </cell>
          <cell r="W23">
            <v>24.736518559896304</v>
          </cell>
          <cell r="X23">
            <v>23.582327172503796</v>
          </cell>
          <cell r="Y23">
            <v>14.815810459129171</v>
          </cell>
          <cell r="Z23">
            <v>13.010409417012587</v>
          </cell>
          <cell r="AA23">
            <v>28.72532533838152</v>
          </cell>
          <cell r="AB23">
            <v>40.492817657410932</v>
          </cell>
          <cell r="AC23">
            <v>24.606989400251795</v>
          </cell>
          <cell r="AD23">
            <v>25.170081038553956</v>
          </cell>
          <cell r="AE23">
            <v>5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1</v>
          </cell>
          <cell r="CH23">
            <v>52</v>
          </cell>
          <cell r="CI23">
            <v>22</v>
          </cell>
          <cell r="CJ23">
            <v>86</v>
          </cell>
          <cell r="CK23">
            <v>103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0.2857142857142857</v>
          </cell>
          <cell r="CX23">
            <v>0.2857142857142857</v>
          </cell>
        </row>
        <row r="24">
          <cell r="F24" t="str">
            <v>EPC</v>
          </cell>
          <cell r="G24" t="str">
            <v>PC</v>
          </cell>
          <cell r="H24">
            <v>53</v>
          </cell>
          <cell r="I24" t="str">
            <v>A</v>
          </cell>
          <cell r="J24" t="str">
            <v>53A</v>
          </cell>
          <cell r="K24">
            <v>35</v>
          </cell>
          <cell r="L24">
            <v>55</v>
          </cell>
          <cell r="M24">
            <v>9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1</v>
          </cell>
          <cell r="T24">
            <v>1</v>
          </cell>
          <cell r="U24">
            <v>5</v>
          </cell>
          <cell r="V24">
            <v>0.85226031416660686</v>
          </cell>
          <cell r="W24">
            <v>1.8169501084334323</v>
          </cell>
          <cell r="X24">
            <v>1.7321722864696067</v>
          </cell>
          <cell r="Y24">
            <v>1.088252914615353</v>
          </cell>
          <cell r="Z24">
            <v>0.95564235297561884</v>
          </cell>
          <cell r="AA24">
            <v>2.109936483664042</v>
          </cell>
          <cell r="AB24">
            <v>2.9742839217757902</v>
          </cell>
          <cell r="AC24">
            <v>1.8074359150722479</v>
          </cell>
          <cell r="AD24">
            <v>1.848796198282423</v>
          </cell>
          <cell r="AE24">
            <v>0</v>
          </cell>
          <cell r="AF24">
            <v>1.2975677139487576</v>
          </cell>
          <cell r="AG24">
            <v>2.7312615682591028</v>
          </cell>
          <cell r="AH24">
            <v>1.4453714550449801</v>
          </cell>
          <cell r="AI24">
            <v>1.9070456279992285</v>
          </cell>
          <cell r="AJ24">
            <v>1.3689190918315763</v>
          </cell>
          <cell r="AK24">
            <v>3.0415424600465819</v>
          </cell>
          <cell r="AL24">
            <v>1.6185990578137694</v>
          </cell>
          <cell r="AM24">
            <v>2.1056705491922756</v>
          </cell>
          <cell r="AN24">
            <v>1.5447562468852258</v>
          </cell>
          <cell r="AO24">
            <v>3.0844082748138368</v>
          </cell>
          <cell r="AP24">
            <v>1.6819815445794761</v>
          </cell>
          <cell r="AQ24">
            <v>2.1555983315809413</v>
          </cell>
          <cell r="AR24">
            <v>1.5710510895580831</v>
          </cell>
          <cell r="AS24">
            <v>2.5741094450304685</v>
          </cell>
          <cell r="AT24">
            <v>1.4694994931942675</v>
          </cell>
          <cell r="AU24">
            <v>1.9824488966518432</v>
          </cell>
          <cell r="AV24">
            <v>1.406961498757453</v>
          </cell>
          <cell r="AW24">
            <v>2.5075898785025208</v>
          </cell>
          <cell r="AX24">
            <v>1.8008625204108024</v>
          </cell>
          <cell r="AY24">
            <v>2.826199513509462</v>
          </cell>
          <cell r="AZ24">
            <v>1.0716385718382284</v>
          </cell>
          <cell r="BA24">
            <v>2.6000121416309878</v>
          </cell>
          <cell r="BB24">
            <v>1.8041251200788808</v>
          </cell>
          <cell r="BC24">
            <v>3.0548631592945621</v>
          </cell>
          <cell r="BD24">
            <v>1.7924490632710151</v>
          </cell>
          <cell r="BE24">
            <v>2.553486317138741</v>
          </cell>
          <cell r="BF24">
            <v>1.6493326631382892</v>
          </cell>
          <cell r="BG24">
            <v>2.9954498140932895</v>
          </cell>
          <cell r="BH24">
            <v>1.8819934320089176</v>
          </cell>
          <cell r="BI24">
            <v>2.6499695249232511</v>
          </cell>
          <cell r="BJ24">
            <v>1.8054011352078629</v>
          </cell>
          <cell r="BK24">
            <v>3.2078629581221061</v>
          </cell>
          <cell r="BL24">
            <v>1.9809176961159249</v>
          </cell>
          <cell r="BM24">
            <v>2.739459422413185</v>
          </cell>
          <cell r="BN24">
            <v>1.8936823525157938</v>
          </cell>
          <cell r="BO24">
            <v>3.1839795939060584</v>
          </cell>
          <cell r="BP24">
            <v>2.0417841653366442</v>
          </cell>
          <cell r="BQ24">
            <v>2.78991974518466</v>
          </cell>
          <cell r="BR24">
            <v>1.9827556622277238</v>
          </cell>
          <cell r="BS24">
            <v>2.8615388039483585</v>
          </cell>
          <cell r="BT24">
            <v>1.8367731880031961</v>
          </cell>
          <cell r="BU24">
            <v>2.4718373237228386</v>
          </cell>
          <cell r="BV24">
            <v>1.7008729016562982</v>
          </cell>
          <cell r="BW24">
            <v>2.651331954958482</v>
          </cell>
          <cell r="BX24">
            <v>2.1546377858125747</v>
          </cell>
          <cell r="BY24">
            <v>3.6907229702967603</v>
          </cell>
          <cell r="BZ24">
            <v>2.2039649211151016</v>
          </cell>
          <cell r="CA24">
            <v>2.7081061986269002</v>
          </cell>
          <cell r="CB24">
            <v>2.1404425559536508</v>
          </cell>
          <cell r="CC24">
            <v>3.7144066963199456</v>
          </cell>
          <cell r="CD24">
            <v>2.2436738696021195</v>
          </cell>
          <cell r="CE24">
            <v>2.5505365467315881</v>
          </cell>
          <cell r="CF24">
            <v>3.5505365467315881</v>
          </cell>
          <cell r="CH24">
            <v>0</v>
          </cell>
          <cell r="CI24">
            <v>9</v>
          </cell>
          <cell r="CJ24">
            <v>6</v>
          </cell>
          <cell r="CK24">
            <v>7</v>
          </cell>
          <cell r="CL24">
            <v>8.1634858462986841</v>
          </cell>
          <cell r="CM24">
            <v>8.2352095332005746</v>
          </cell>
          <cell r="CN24">
            <v>9.1550776320545761</v>
          </cell>
          <cell r="CO24">
            <v>8.1494735846347517</v>
          </cell>
          <cell r="CP24">
            <v>9.3469877629967133</v>
          </cell>
          <cell r="CQ24">
            <v>9.9477842716777669</v>
          </cell>
          <cell r="CR24">
            <v>9.9504887778242619</v>
          </cell>
          <cell r="CS24">
            <v>8.9598978681985653</v>
          </cell>
          <cell r="CT24">
            <v>12.300912776877789</v>
          </cell>
          <cell r="CU24">
            <v>9.9772777910286301</v>
          </cell>
          <cell r="CV24">
            <v>11.506844685315414</v>
          </cell>
          <cell r="CW24">
            <v>12.050370996048743</v>
          </cell>
          <cell r="CX24">
            <v>117.74381152615648</v>
          </cell>
        </row>
        <row r="25">
          <cell r="F25" t="str">
            <v>EPC</v>
          </cell>
          <cell r="G25" t="str">
            <v>PC</v>
          </cell>
          <cell r="H25">
            <v>50</v>
          </cell>
          <cell r="I25" t="str">
            <v>C</v>
          </cell>
          <cell r="J25" t="str">
            <v>50C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4</v>
          </cell>
          <cell r="R25">
            <v>1</v>
          </cell>
          <cell r="S25">
            <v>15</v>
          </cell>
          <cell r="T25">
            <v>4</v>
          </cell>
          <cell r="U25">
            <v>11</v>
          </cell>
          <cell r="V25">
            <v>0.87569316903557781</v>
          </cell>
          <cell r="W25">
            <v>1.8669070611242489</v>
          </cell>
          <cell r="X25">
            <v>1.7797982771700973</v>
          </cell>
          <cell r="Y25">
            <v>1.1181743742738994</v>
          </cell>
          <cell r="Z25">
            <v>0.98191769185000644</v>
          </cell>
          <cell r="AA25">
            <v>2.1679490821420009</v>
          </cell>
          <cell r="AB25">
            <v>3.0560617099932776</v>
          </cell>
          <cell r="AC25">
            <v>1.8571312754907012</v>
          </cell>
          <cell r="AD25">
            <v>1.8996287576267132</v>
          </cell>
          <cell r="AE25">
            <v>0</v>
          </cell>
          <cell r="AF25">
            <v>7.0960117105860219</v>
          </cell>
          <cell r="AG25">
            <v>14.936456775777573</v>
          </cell>
          <cell r="AH25">
            <v>7.9043063887076448</v>
          </cell>
          <cell r="AI25">
            <v>10.429065060290805</v>
          </cell>
          <cell r="AJ25">
            <v>7.4862111642100091</v>
          </cell>
          <cell r="AK25">
            <v>17.509799346637692</v>
          </cell>
          <cell r="AL25">
            <v>9.3180828797444679</v>
          </cell>
          <cell r="AM25">
            <v>12.122095709923597</v>
          </cell>
          <cell r="AN25">
            <v>8.8929785718037202</v>
          </cell>
          <cell r="AO25">
            <v>17.718410204015218</v>
          </cell>
          <cell r="AP25">
            <v>9.6621576351596978</v>
          </cell>
          <cell r="AQ25">
            <v>12.382853393929233</v>
          </cell>
          <cell r="AR25">
            <v>9.0249166699357506</v>
          </cell>
          <cell r="AS25">
            <v>19.989467151009634</v>
          </cell>
          <cell r="AT25">
            <v>11.411524053237926</v>
          </cell>
          <cell r="AU25">
            <v>15.394876536692189</v>
          </cell>
          <cell r="AV25">
            <v>10.925879906327951</v>
          </cell>
          <cell r="AW25">
            <v>19.472903765339733</v>
          </cell>
          <cell r="AX25">
            <v>10.532416816106103</v>
          </cell>
          <cell r="AY25">
            <v>16.529141422171268</v>
          </cell>
          <cell r="AZ25">
            <v>6.2675212498965074</v>
          </cell>
          <cell r="BA25">
            <v>15.206275488673887</v>
          </cell>
          <cell r="BB25">
            <v>10.403606195502821</v>
          </cell>
          <cell r="BC25">
            <v>17.616069382738079</v>
          </cell>
          <cell r="BD25">
            <v>10.336275445770761</v>
          </cell>
          <cell r="BE25">
            <v>14.724846837648812</v>
          </cell>
          <cell r="BF25">
            <v>9.0614480962525725</v>
          </cell>
          <cell r="BG25">
            <v>16.457027512987494</v>
          </cell>
          <cell r="BH25">
            <v>10.339688398087089</v>
          </cell>
          <cell r="BI25">
            <v>14.558955778546771</v>
          </cell>
          <cell r="BJ25">
            <v>9.9188896486614038</v>
          </cell>
          <cell r="BK25">
            <v>18.498352788294412</v>
          </cell>
          <cell r="BL25">
            <v>11.423092216127312</v>
          </cell>
          <cell r="BM25">
            <v>15.797272984093416</v>
          </cell>
          <cell r="BN25">
            <v>10.920043868180434</v>
          </cell>
          <cell r="BO25">
            <v>18.360627797293422</v>
          </cell>
          <cell r="BP25">
            <v>11.774082715198336</v>
          </cell>
          <cell r="BQ25">
            <v>16.088255755060786</v>
          </cell>
          <cell r="BR25">
            <v>11.433690968627912</v>
          </cell>
          <cell r="BS25">
            <v>21.569722687862342</v>
          </cell>
          <cell r="BT25">
            <v>13.845238880235982</v>
          </cell>
          <cell r="BU25">
            <v>18.632228760498627</v>
          </cell>
          <cell r="BV25">
            <v>12.820848966089434</v>
          </cell>
          <cell r="BW25">
            <v>19.985224363553467</v>
          </cell>
          <cell r="BX25">
            <v>12.42486054213585</v>
          </cell>
          <cell r="BY25">
            <v>21.282796815104014</v>
          </cell>
          <cell r="BZ25">
            <v>12.709308713012899</v>
          </cell>
          <cell r="CA25">
            <v>15.616472556450285</v>
          </cell>
          <cell r="CB25">
            <v>12.343002815272408</v>
          </cell>
          <cell r="CC25">
            <v>21.419370579331982</v>
          </cell>
          <cell r="CD25">
            <v>12.938292976852857</v>
          </cell>
          <cell r="CE25">
            <v>14.707836792535188</v>
          </cell>
          <cell r="CF25">
            <v>15.707836792535188</v>
          </cell>
          <cell r="CH25">
            <v>5</v>
          </cell>
          <cell r="CI25">
            <v>32</v>
          </cell>
          <cell r="CJ25">
            <v>6</v>
          </cell>
          <cell r="CK25">
            <v>7</v>
          </cell>
          <cell r="CL25">
            <v>44.643674886339198</v>
          </cell>
          <cell r="CM25">
            <v>47.240056190569312</v>
          </cell>
          <cell r="CN25">
            <v>52.599614433812917</v>
          </cell>
          <cell r="CO25">
            <v>63.285434437364763</v>
          </cell>
          <cell r="CP25">
            <v>58.099921812469319</v>
          </cell>
          <cell r="CQ25">
            <v>57.42544800128158</v>
          </cell>
          <cell r="CR25">
            <v>54.668072492443095</v>
          </cell>
          <cell r="CS25">
            <v>51.386654930607371</v>
          </cell>
          <cell r="CT25">
            <v>71.658090059769805</v>
          </cell>
          <cell r="CU25">
            <v>75.20677854702231</v>
          </cell>
          <cell r="CV25">
            <v>68.367610131590212</v>
          </cell>
          <cell r="CW25">
            <v>68.127381184209668</v>
          </cell>
          <cell r="CX25">
            <v>712.70873710747958</v>
          </cell>
        </row>
        <row r="26">
          <cell r="F26" t="str">
            <v>EPC</v>
          </cell>
          <cell r="G26" t="str">
            <v>PWC</v>
          </cell>
          <cell r="H26">
            <v>65</v>
          </cell>
          <cell r="I26" t="str">
            <v>C</v>
          </cell>
          <cell r="J26" t="str">
            <v>65C</v>
          </cell>
          <cell r="K26">
            <v>19</v>
          </cell>
          <cell r="L26">
            <v>15</v>
          </cell>
          <cell r="M26">
            <v>4</v>
          </cell>
          <cell r="N26">
            <v>0</v>
          </cell>
          <cell r="O26">
            <v>14</v>
          </cell>
          <cell r="P26">
            <v>2</v>
          </cell>
          <cell r="Q26">
            <v>1</v>
          </cell>
          <cell r="R26">
            <v>2</v>
          </cell>
          <cell r="S26">
            <v>2</v>
          </cell>
          <cell r="T26">
            <v>2</v>
          </cell>
          <cell r="U26">
            <v>5</v>
          </cell>
          <cell r="V26">
            <v>3.4493330472664043</v>
          </cell>
          <cell r="W26">
            <v>7.3536992748304106</v>
          </cell>
          <cell r="X26">
            <v>7.0105799976397973</v>
          </cell>
          <cell r="Y26">
            <v>4.404460327168195</v>
          </cell>
          <cell r="Z26">
            <v>3.8677487320403783</v>
          </cell>
          <cell r="AA26">
            <v>8.5394961137574619</v>
          </cell>
          <cell r="AB26">
            <v>12.03774909238445</v>
          </cell>
          <cell r="AC26">
            <v>7.3151927046741934</v>
          </cell>
          <cell r="AD26">
            <v>7.4825892023753244</v>
          </cell>
          <cell r="AE26">
            <v>1</v>
          </cell>
          <cell r="AF26">
            <v>0.25245912974133278</v>
          </cell>
          <cell r="AG26">
            <v>0.53140341826189375</v>
          </cell>
          <cell r="AH26">
            <v>0.28121632171562327</v>
          </cell>
          <cell r="AI26">
            <v>0.37104119842543476</v>
          </cell>
          <cell r="AJ26">
            <v>0.26634149331473222</v>
          </cell>
          <cell r="AK26">
            <v>0.64856981570598804</v>
          </cell>
          <cell r="AL26">
            <v>0.34514543407429032</v>
          </cell>
          <cell r="AM26">
            <v>0.44900716592535916</v>
          </cell>
          <cell r="AN26">
            <v>0.32939940425414305</v>
          </cell>
          <cell r="AO26">
            <v>0.66577868044265986</v>
          </cell>
          <cell r="AP26">
            <v>0.36306070840982257</v>
          </cell>
          <cell r="AQ26">
            <v>0.46529229754805351</v>
          </cell>
          <cell r="AR26">
            <v>0.33911604045904542</v>
          </cell>
          <cell r="AS26">
            <v>0.54889573639056988</v>
          </cell>
          <cell r="AT26">
            <v>0.31335186932305803</v>
          </cell>
          <cell r="AU26">
            <v>0.42273173313790713</v>
          </cell>
          <cell r="AV26">
            <v>0.30001644624108476</v>
          </cell>
          <cell r="AW26">
            <v>0.53471129426273822</v>
          </cell>
          <cell r="AX26">
            <v>1.2259048148690068</v>
          </cell>
          <cell r="AY26">
            <v>1.9238845564964935</v>
          </cell>
          <cell r="AZ26">
            <v>0.72949870971613673</v>
          </cell>
          <cell r="BA26">
            <v>1.7699115657180884</v>
          </cell>
          <cell r="BB26">
            <v>0.38101262060277391</v>
          </cell>
          <cell r="BC26">
            <v>0.64515559644488507</v>
          </cell>
          <cell r="BD26">
            <v>0.37854675781246078</v>
          </cell>
          <cell r="BE26">
            <v>0.53926997775177565</v>
          </cell>
          <cell r="BF26">
            <v>0.31463742284807567</v>
          </cell>
          <cell r="BG26">
            <v>0.57143148307251901</v>
          </cell>
          <cell r="BH26">
            <v>0.35902130388758458</v>
          </cell>
          <cell r="BI26">
            <v>0.50552541678360152</v>
          </cell>
          <cell r="BJ26">
            <v>0.3444100593435977</v>
          </cell>
          <cell r="BK26">
            <v>0.67746757617078734</v>
          </cell>
          <cell r="BL26">
            <v>0.41834938951603212</v>
          </cell>
          <cell r="BM26">
            <v>0.578545579767202</v>
          </cell>
          <cell r="BN26">
            <v>0.39992618454850959</v>
          </cell>
          <cell r="BO26">
            <v>0.67242365594181286</v>
          </cell>
          <cell r="BP26">
            <v>0.43120376013951217</v>
          </cell>
          <cell r="BQ26">
            <v>0.58920227957235793</v>
          </cell>
          <cell r="BR26">
            <v>0.41873754900510618</v>
          </cell>
          <cell r="BS26">
            <v>0.53580245949017058</v>
          </cell>
          <cell r="BT26">
            <v>0.34392250431823068</v>
          </cell>
          <cell r="BU26">
            <v>0.46283367385508273</v>
          </cell>
          <cell r="BV26">
            <v>0.31847615790852446</v>
          </cell>
          <cell r="BW26">
            <v>0.49644274627046925</v>
          </cell>
          <cell r="BX26">
            <v>0.45503728099873347</v>
          </cell>
          <cell r="BY26">
            <v>0.779442631323785</v>
          </cell>
          <cell r="BZ26">
            <v>0.46545466329626589</v>
          </cell>
          <cell r="CA26">
            <v>0.57192410222875101</v>
          </cell>
          <cell r="CB26">
            <v>0.45203939483861449</v>
          </cell>
          <cell r="CC26">
            <v>0.78444439002516453</v>
          </cell>
          <cell r="CD26">
            <v>0.47384078372440874</v>
          </cell>
          <cell r="CE26">
            <v>0.53864701666083059</v>
          </cell>
          <cell r="CF26">
            <v>1.5386470166608306</v>
          </cell>
          <cell r="CH26">
            <v>19</v>
          </cell>
          <cell r="CI26">
            <v>16</v>
          </cell>
          <cell r="CJ26">
            <v>26</v>
          </cell>
          <cell r="CK26">
            <v>30</v>
          </cell>
          <cell r="CL26">
            <v>1.5883152071812743</v>
          </cell>
          <cell r="CM26">
            <v>1.7450970009857474</v>
          </cell>
          <cell r="CN26">
            <v>1.974418900111357</v>
          </cell>
          <cell r="CO26">
            <v>1.7377704405962595</v>
          </cell>
          <cell r="CP26">
            <v>5.5254472667822281</v>
          </cell>
          <cell r="CQ26">
            <v>2.4496739713884921</v>
          </cell>
          <cell r="CR26">
            <v>1.8982199377390367</v>
          </cell>
          <cell r="CS26">
            <v>1.8711682936503629</v>
          </cell>
          <cell r="CT26">
            <v>2.5880366377058945</v>
          </cell>
          <cell r="CU26">
            <v>1.8681731563708237</v>
          </cell>
          <cell r="CV26">
            <v>2.4029164116450579</v>
          </cell>
          <cell r="CW26">
            <v>2.7702884617562198</v>
          </cell>
          <cell r="CX26">
            <v>28.419525685912753</v>
          </cell>
        </row>
        <row r="27">
          <cell r="F27" t="str">
            <v>EPC</v>
          </cell>
          <cell r="G27" t="str">
            <v>PC</v>
          </cell>
          <cell r="H27">
            <v>52</v>
          </cell>
          <cell r="I27" t="str">
            <v>C</v>
          </cell>
          <cell r="J27" t="str">
            <v>52C</v>
          </cell>
          <cell r="K27">
            <v>7</v>
          </cell>
          <cell r="L27">
            <v>4</v>
          </cell>
          <cell r="M27">
            <v>3</v>
          </cell>
          <cell r="N27">
            <v>1</v>
          </cell>
          <cell r="O27">
            <v>13</v>
          </cell>
          <cell r="P27">
            <v>3</v>
          </cell>
          <cell r="Q27">
            <v>9</v>
          </cell>
          <cell r="R27">
            <v>1</v>
          </cell>
          <cell r="S27">
            <v>16</v>
          </cell>
          <cell r="T27">
            <v>12</v>
          </cell>
          <cell r="U27">
            <v>8</v>
          </cell>
          <cell r="V27">
            <v>5.0756102665315037</v>
          </cell>
          <cell r="W27">
            <v>10.820790867351638</v>
          </cell>
          <cell r="X27">
            <v>10.315899138403136</v>
          </cell>
          <cell r="Y27">
            <v>6.4810569895018357</v>
          </cell>
          <cell r="Z27">
            <v>5.6912988405877654</v>
          </cell>
          <cell r="AA27">
            <v>12.565662275013628</v>
          </cell>
          <cell r="AB27">
            <v>17.713257038968067</v>
          </cell>
          <cell r="AC27">
            <v>10.764129379424661</v>
          </cell>
          <cell r="AD27">
            <v>11.010449282626418</v>
          </cell>
          <cell r="AE27">
            <v>2</v>
          </cell>
          <cell r="AF27">
            <v>9.6456584977976263</v>
          </cell>
          <cell r="AG27">
            <v>20.303230476823401</v>
          </cell>
          <cell r="AH27">
            <v>10.744379124078067</v>
          </cell>
          <cell r="AI27">
            <v>14.17630129792594</v>
          </cell>
          <cell r="AJ27">
            <v>10.17605935241704</v>
          </cell>
          <cell r="AK27">
            <v>19.095826793943822</v>
          </cell>
          <cell r="AL27">
            <v>10.16210941088721</v>
          </cell>
          <cell r="AM27">
            <v>13.220108093400887</v>
          </cell>
          <cell r="AN27">
            <v>9.6984994018236463</v>
          </cell>
          <cell r="AO27">
            <v>19.512996421846296</v>
          </cell>
          <cell r="AP27">
            <v>10.6407767509221</v>
          </cell>
          <cell r="AQ27">
            <v>13.637034654115451</v>
          </cell>
          <cell r="AR27">
            <v>9.9389936602782818</v>
          </cell>
          <cell r="AS27">
            <v>17.9691337613786</v>
          </cell>
          <cell r="AT27">
            <v>10.258162490512637</v>
          </cell>
          <cell r="AU27">
            <v>13.838917948033378</v>
          </cell>
          <cell r="AV27">
            <v>9.8216023475968139</v>
          </cell>
          <cell r="AW27">
            <v>17.504779383985191</v>
          </cell>
          <cell r="AX27">
            <v>11.27489862582379</v>
          </cell>
          <cell r="AY27">
            <v>17.694361812751151</v>
          </cell>
          <cell r="AZ27">
            <v>6.7093496166727888</v>
          </cell>
          <cell r="BA27">
            <v>16.278240560036338</v>
          </cell>
          <cell r="BB27">
            <v>11.25912637908109</v>
          </cell>
          <cell r="BC27">
            <v>19.064692353373232</v>
          </cell>
          <cell r="BD27">
            <v>11.186258816989087</v>
          </cell>
          <cell r="BE27">
            <v>15.935715783760275</v>
          </cell>
          <cell r="BF27">
            <v>12.097435406804511</v>
          </cell>
          <cell r="BG27">
            <v>21.970862185780781</v>
          </cell>
          <cell r="BH27">
            <v>13.803942945286401</v>
          </cell>
          <cell r="BI27">
            <v>19.436852173145596</v>
          </cell>
          <cell r="BJ27">
            <v>13.242157937375071</v>
          </cell>
          <cell r="BK27">
            <v>20.019528607134824</v>
          </cell>
          <cell r="BL27">
            <v>12.362447836296516</v>
          </cell>
          <cell r="BM27">
            <v>17.096330794377479</v>
          </cell>
          <cell r="BN27">
            <v>11.818032292504576</v>
          </cell>
          <cell r="BO27">
            <v>19.870478071186216</v>
          </cell>
          <cell r="BP27">
            <v>12.742301351763649</v>
          </cell>
          <cell r="BQ27">
            <v>17.411241963724994</v>
          </cell>
          <cell r="BR27">
            <v>12.373918156454966</v>
          </cell>
          <cell r="BS27">
            <v>19.556029925425175</v>
          </cell>
          <cell r="BT27">
            <v>12.552683675387035</v>
          </cell>
          <cell r="BU27">
            <v>16.892772730115695</v>
          </cell>
          <cell r="BV27">
            <v>11.623928118060073</v>
          </cell>
          <cell r="BW27">
            <v>18.119456210715015</v>
          </cell>
          <cell r="BX27">
            <v>13.446594618973299</v>
          </cell>
          <cell r="BY27">
            <v>23.032945936106643</v>
          </cell>
          <cell r="BZ27">
            <v>13.754433828187844</v>
          </cell>
          <cell r="CA27">
            <v>16.900662597602992</v>
          </cell>
          <cell r="CB27">
            <v>13.358005482231638</v>
          </cell>
          <cell r="CC27">
            <v>23.180750576402833</v>
          </cell>
          <cell r="CD27">
            <v>14.002248164577221</v>
          </cell>
          <cell r="CE27">
            <v>15.917306950895094</v>
          </cell>
          <cell r="CF27">
            <v>16.917306950895096</v>
          </cell>
          <cell r="CH27">
            <v>26</v>
          </cell>
          <cell r="CI27">
            <v>46</v>
          </cell>
          <cell r="CJ27">
            <v>38</v>
          </cell>
          <cell r="CK27">
            <v>45</v>
          </cell>
          <cell r="CL27">
            <v>60.684460455149051</v>
          </cell>
          <cell r="CM27">
            <v>52.381212250309879</v>
          </cell>
          <cell r="CN27">
            <v>57.886301230800839</v>
          </cell>
          <cell r="CO27">
            <v>56.889182085802915</v>
          </cell>
          <cell r="CP27">
            <v>59.80933858669168</v>
          </cell>
          <cell r="CQ27">
            <v>62.096719207499774</v>
          </cell>
          <cell r="CR27">
            <v>72.984303255606605</v>
          </cell>
          <cell r="CS27">
            <v>57.045254630594577</v>
          </cell>
          <cell r="CT27">
            <v>77.009690396409411</v>
          </cell>
          <cell r="CU27">
            <v>68.185670865764379</v>
          </cell>
          <cell r="CV27">
            <v>72.485737842948211</v>
          </cell>
          <cell r="CW27">
            <v>73.706207816877239</v>
          </cell>
          <cell r="CX27">
            <v>771.16407862445465</v>
          </cell>
        </row>
        <row r="28">
          <cell r="F28" t="str">
            <v>EPC</v>
          </cell>
          <cell r="G28" t="str">
            <v>PC</v>
          </cell>
          <cell r="H28">
            <v>52</v>
          </cell>
          <cell r="I28" t="str">
            <v>D</v>
          </cell>
          <cell r="J28" t="str">
            <v>52D</v>
          </cell>
          <cell r="K28">
            <v>34</v>
          </cell>
          <cell r="L28">
            <v>14</v>
          </cell>
          <cell r="M28">
            <v>11</v>
          </cell>
          <cell r="N28">
            <v>4</v>
          </cell>
          <cell r="O28">
            <v>16</v>
          </cell>
          <cell r="P28">
            <v>7</v>
          </cell>
          <cell r="Q28">
            <v>23</v>
          </cell>
          <cell r="R28">
            <v>11</v>
          </cell>
          <cell r="S28">
            <v>33</v>
          </cell>
          <cell r="T28">
            <v>21</v>
          </cell>
          <cell r="U28">
            <v>20</v>
          </cell>
          <cell r="V28">
            <v>9.7282530108520486</v>
          </cell>
          <cell r="W28">
            <v>20.739849162423976</v>
          </cell>
          <cell r="X28">
            <v>19.772140015272676</v>
          </cell>
          <cell r="Y28">
            <v>12.422025896545186</v>
          </cell>
          <cell r="Z28">
            <v>10.908322777793218</v>
          </cell>
          <cell r="AA28">
            <v>24.08418602710945</v>
          </cell>
          <cell r="AB28">
            <v>33.950409324688799</v>
          </cell>
          <cell r="AC28">
            <v>20.631247977230601</v>
          </cell>
          <cell r="AD28">
            <v>21.103361125033967</v>
          </cell>
          <cell r="AE28">
            <v>4</v>
          </cell>
          <cell r="AF28">
            <v>22.720884461478853</v>
          </cell>
          <cell r="AG28">
            <v>47.825387345406241</v>
          </cell>
          <cell r="AH28">
            <v>25.308981936717228</v>
          </cell>
          <cell r="AI28">
            <v>33.39306527955889</v>
          </cell>
          <cell r="AJ28">
            <v>23.970273141249031</v>
          </cell>
          <cell r="AK28">
            <v>44.98128089240101</v>
          </cell>
          <cell r="AL28">
            <v>23.937413278978763</v>
          </cell>
          <cell r="AM28">
            <v>31.140699064455422</v>
          </cell>
          <cell r="AN28">
            <v>22.845354146517924</v>
          </cell>
          <cell r="AO28">
            <v>45.963947127015714</v>
          </cell>
          <cell r="AP28">
            <v>25.064940791060948</v>
          </cell>
          <cell r="AQ28">
            <v>32.122792740805288</v>
          </cell>
          <cell r="AR28">
            <v>23.411851733099954</v>
          </cell>
          <cell r="AS28">
            <v>42.327292860136261</v>
          </cell>
          <cell r="AT28">
            <v>24.163671644318658</v>
          </cell>
          <cell r="AU28">
            <v>32.598340055367515</v>
          </cell>
          <cell r="AV28">
            <v>23.135329974339164</v>
          </cell>
          <cell r="AW28">
            <v>41.233480326720674</v>
          </cell>
          <cell r="AX28">
            <v>26.558650096384923</v>
          </cell>
          <cell r="AY28">
            <v>41.680052270036043</v>
          </cell>
          <cell r="AZ28">
            <v>15.804245763718125</v>
          </cell>
          <cell r="BA28">
            <v>38.344299985863373</v>
          </cell>
          <cell r="BB28">
            <v>26.521497692946568</v>
          </cell>
          <cell r="BC28">
            <v>44.90794198794584</v>
          </cell>
          <cell r="BD28">
            <v>26.349854102240961</v>
          </cell>
          <cell r="BE28">
            <v>37.537463846190875</v>
          </cell>
          <cell r="BF28">
            <v>28.496181180472849</v>
          </cell>
          <cell r="BG28">
            <v>51.753586482061401</v>
          </cell>
          <cell r="BH28">
            <v>32.515954493341297</v>
          </cell>
          <cell r="BI28">
            <v>45.784585118965182</v>
          </cell>
          <cell r="BJ28">
            <v>31.192638696927943</v>
          </cell>
          <cell r="BK28">
            <v>47.157111830139812</v>
          </cell>
          <cell r="BL28">
            <v>29.120432681054016</v>
          </cell>
          <cell r="BM28">
            <v>40.271356982311396</v>
          </cell>
          <cell r="BN28">
            <v>27.838031622344111</v>
          </cell>
          <cell r="BO28">
            <v>46.806015012127531</v>
          </cell>
          <cell r="BP28">
            <v>30.01519873970993</v>
          </cell>
          <cell r="BQ28">
            <v>41.013147736774428</v>
          </cell>
          <cell r="BR28">
            <v>29.147451657427258</v>
          </cell>
          <cell r="BS28">
            <v>46.065314935445969</v>
          </cell>
          <cell r="BT28">
            <v>29.568543768689462</v>
          </cell>
          <cell r="BU28">
            <v>39.791864653161412</v>
          </cell>
          <cell r="BV28">
            <v>27.380808455874842</v>
          </cell>
          <cell r="BW28">
            <v>42.681385740795371</v>
          </cell>
          <cell r="BX28">
            <v>31.674200658025992</v>
          </cell>
          <cell r="BY28">
            <v>54.255383760606762</v>
          </cell>
          <cell r="BZ28">
            <v>32.399333017509143</v>
          </cell>
          <cell r="CA28">
            <v>39.81044967435372</v>
          </cell>
          <cell r="CB28">
            <v>31.465524024812304</v>
          </cell>
          <cell r="CC28">
            <v>54.603545802193345</v>
          </cell>
          <cell r="CD28">
            <v>32.983073454337458</v>
          </cell>
          <cell r="CE28">
            <v>37.494100817664005</v>
          </cell>
          <cell r="CF28">
            <v>38.494100817664005</v>
          </cell>
          <cell r="CH28">
            <v>58</v>
          </cell>
          <cell r="CI28">
            <v>93</v>
          </cell>
          <cell r="CJ28">
            <v>72</v>
          </cell>
          <cell r="CK28">
            <v>87</v>
          </cell>
          <cell r="CL28">
            <v>142.94561796101783</v>
          </cell>
          <cell r="CM28">
            <v>123.38685552295215</v>
          </cell>
          <cell r="CN28">
            <v>136.35439845477529</v>
          </cell>
          <cell r="CO28">
            <v>134.00562891322465</v>
          </cell>
          <cell r="CP28">
            <v>140.88421978198483</v>
          </cell>
          <cell r="CQ28">
            <v>146.27227191099948</v>
          </cell>
          <cell r="CR28">
            <v>171.91858100209558</v>
          </cell>
          <cell r="CS28">
            <v>134.37326646317831</v>
          </cell>
          <cell r="CT28">
            <v>181.40060404487554</v>
          </cell>
          <cell r="CU28">
            <v>160.6151358171339</v>
          </cell>
          <cell r="CV28">
            <v>170.74418247450024</v>
          </cell>
          <cell r="CW28">
            <v>173.23176571467593</v>
          </cell>
          <cell r="CX28">
            <v>1816.1325280614137</v>
          </cell>
        </row>
        <row r="29">
          <cell r="F29" t="str">
            <v>EPC</v>
          </cell>
          <cell r="G29" t="str">
            <v>PC</v>
          </cell>
          <cell r="H29">
            <v>53</v>
          </cell>
          <cell r="I29" t="str">
            <v>B</v>
          </cell>
          <cell r="J29" t="str">
            <v>53B</v>
          </cell>
          <cell r="K29">
            <v>2</v>
          </cell>
          <cell r="L29">
            <v>11</v>
          </cell>
          <cell r="M29">
            <v>18</v>
          </cell>
          <cell r="N29">
            <v>9</v>
          </cell>
          <cell r="O29">
            <v>66</v>
          </cell>
          <cell r="P29">
            <v>25</v>
          </cell>
          <cell r="Q29">
            <v>82</v>
          </cell>
          <cell r="R29">
            <v>27</v>
          </cell>
          <cell r="S29">
            <v>73</v>
          </cell>
          <cell r="T29">
            <v>37</v>
          </cell>
          <cell r="U29">
            <v>89</v>
          </cell>
          <cell r="V29">
            <v>36.007998273539137</v>
          </cell>
          <cell r="W29">
            <v>76.766142081312509</v>
          </cell>
          <cell r="X29">
            <v>73.184279103340884</v>
          </cell>
          <cell r="Y29">
            <v>45.978685642498661</v>
          </cell>
          <cell r="Z29">
            <v>40.375889413219895</v>
          </cell>
          <cell r="AA29">
            <v>89.144816434805776</v>
          </cell>
          <cell r="AB29">
            <v>125.66349569502714</v>
          </cell>
          <cell r="AC29">
            <v>76.36416741180247</v>
          </cell>
          <cell r="AD29">
            <v>78.111639377432383</v>
          </cell>
          <cell r="AE29">
            <v>15</v>
          </cell>
          <cell r="AF29">
            <v>53.014909455620668</v>
          </cell>
          <cell r="AG29">
            <v>111.5915440745862</v>
          </cell>
          <cell r="AH29">
            <v>59.053748020409188</v>
          </cell>
          <cell r="AI29">
            <v>77.916435658254187</v>
          </cell>
          <cell r="AJ29">
            <v>55.930122894832976</v>
          </cell>
          <cell r="AK29">
            <v>124.26873479618888</v>
          </cell>
          <cell r="AL29">
            <v>66.131332933533997</v>
          </cell>
          <cell r="AM29">
            <v>86.031682438427225</v>
          </cell>
          <cell r="AN29">
            <v>63.1143266584535</v>
          </cell>
          <cell r="AO29">
            <v>126.02010951382248</v>
          </cell>
          <cell r="AP29">
            <v>68.72096024996145</v>
          </cell>
          <cell r="AQ29">
            <v>88.071588976021303</v>
          </cell>
          <cell r="AR29">
            <v>64.188658801944541</v>
          </cell>
          <cell r="AS29">
            <v>105.17075732553056</v>
          </cell>
          <cell r="AT29">
            <v>60.039550721937204</v>
          </cell>
          <cell r="AU29">
            <v>80.997197777489575</v>
          </cell>
          <cell r="AV29">
            <v>57.484426949233068</v>
          </cell>
          <cell r="AW29">
            <v>102.45295789310298</v>
          </cell>
          <cell r="AX29">
            <v>73.578097262498503</v>
          </cell>
          <cell r="AY29">
            <v>115.47043726624374</v>
          </cell>
          <cell r="AZ29">
            <v>43.784090220819053</v>
          </cell>
          <cell r="BA29">
            <v>106.22906750092322</v>
          </cell>
          <cell r="BB29">
            <v>73.711397763222834</v>
          </cell>
          <cell r="BC29">
            <v>124.81298050832066</v>
          </cell>
          <cell r="BD29">
            <v>73.23434744221575</v>
          </cell>
          <cell r="BE29">
            <v>104.32815524309713</v>
          </cell>
          <cell r="BF29">
            <v>67.387020236792949</v>
          </cell>
          <cell r="BG29">
            <v>122.38552097581153</v>
          </cell>
          <cell r="BH29">
            <v>76.892874507792911</v>
          </cell>
          <cell r="BI29">
            <v>108.27018344686427</v>
          </cell>
          <cell r="BJ29">
            <v>73.76353209563554</v>
          </cell>
          <cell r="BK29">
            <v>131.06411514613174</v>
          </cell>
          <cell r="BL29">
            <v>80.934637298450653</v>
          </cell>
          <cell r="BM29">
            <v>111.92648497288155</v>
          </cell>
          <cell r="BN29">
            <v>77.370450402788137</v>
          </cell>
          <cell r="BO29">
            <v>130.08830912244753</v>
          </cell>
          <cell r="BP29">
            <v>83.421467326611463</v>
          </cell>
          <cell r="BQ29">
            <v>113.98814958897326</v>
          </cell>
          <cell r="BR29">
            <v>81.009731342446997</v>
          </cell>
          <cell r="BS29">
            <v>116.91429970417578</v>
          </cell>
          <cell r="BT29">
            <v>75.045304538416289</v>
          </cell>
          <cell r="BU29">
            <v>100.9922106549617</v>
          </cell>
          <cell r="BV29">
            <v>69.492807124814462</v>
          </cell>
          <cell r="BW29">
            <v>108.32584844544654</v>
          </cell>
          <cell r="BX29">
            <v>88.032343820342348</v>
          </cell>
          <cell r="BY29">
            <v>150.79239564355333</v>
          </cell>
          <cell r="BZ29">
            <v>90.047709634131294</v>
          </cell>
          <cell r="CA29">
            <v>110.64548182961335</v>
          </cell>
          <cell r="CB29">
            <v>87.452367286106295</v>
          </cell>
          <cell r="CC29">
            <v>151.76004502107207</v>
          </cell>
          <cell r="CD29">
            <v>91.670103815172297</v>
          </cell>
          <cell r="CE29">
            <v>104.20763605217631</v>
          </cell>
          <cell r="CF29">
            <v>105.20763605217631</v>
          </cell>
          <cell r="CH29">
            <v>203</v>
          </cell>
          <cell r="CI29">
            <v>268</v>
          </cell>
          <cell r="CJ29">
            <v>267</v>
          </cell>
          <cell r="CK29">
            <v>321</v>
          </cell>
          <cell r="CL29">
            <v>333.53670743448907</v>
          </cell>
          <cell r="CM29">
            <v>336.46713235648048</v>
          </cell>
          <cell r="CN29">
            <v>374.05031468108695</v>
          </cell>
          <cell r="CO29">
            <v>332.96420645793415</v>
          </cell>
          <cell r="CP29">
            <v>381.89121431672288</v>
          </cell>
          <cell r="CQ29">
            <v>406.43804309997728</v>
          </cell>
          <cell r="CR29">
            <v>406.5485414939626</v>
          </cell>
          <cell r="CS29">
            <v>366.07582718639856</v>
          </cell>
          <cell r="CT29">
            <v>502.58015059814966</v>
          </cell>
          <cell r="CU29">
            <v>407.6430640334554</v>
          </cell>
          <cell r="CV29">
            <v>470.13679714288696</v>
          </cell>
          <cell r="CW29">
            <v>480.95597416509361</v>
          </cell>
          <cell r="CX29">
            <v>4799.2879729666383</v>
          </cell>
        </row>
        <row r="30">
          <cell r="F30" t="str">
            <v>EPC</v>
          </cell>
          <cell r="G30" t="str">
            <v>PC</v>
          </cell>
          <cell r="H30">
            <v>54</v>
          </cell>
          <cell r="I30" t="str">
            <v>B</v>
          </cell>
          <cell r="J30" t="str">
            <v>54B</v>
          </cell>
          <cell r="K30">
            <v>0</v>
          </cell>
          <cell r="L30">
            <v>16</v>
          </cell>
          <cell r="M30">
            <v>5</v>
          </cell>
          <cell r="N30">
            <v>2</v>
          </cell>
          <cell r="O30">
            <v>15</v>
          </cell>
          <cell r="P30">
            <v>3</v>
          </cell>
          <cell r="Q30">
            <v>5</v>
          </cell>
          <cell r="R30">
            <v>0</v>
          </cell>
          <cell r="S30">
            <v>9</v>
          </cell>
          <cell r="T30">
            <v>8</v>
          </cell>
          <cell r="U30">
            <v>14</v>
          </cell>
          <cell r="V30">
            <v>4.6667447110074889</v>
          </cell>
          <cell r="W30">
            <v>9.9491225482999681</v>
          </cell>
          <cell r="X30">
            <v>9.4849023497479621</v>
          </cell>
          <cell r="Y30">
            <v>5.9589757367569698</v>
          </cell>
          <cell r="Z30">
            <v>5.2328365198193358</v>
          </cell>
          <cell r="AA30">
            <v>11.553435918613037</v>
          </cell>
          <cell r="AB30">
            <v>16.286366419108376</v>
          </cell>
          <cell r="AC30">
            <v>9.8970254239709696</v>
          </cell>
          <cell r="AD30">
            <v>10.123503038507794</v>
          </cell>
          <cell r="AE30">
            <v>2</v>
          </cell>
          <cell r="AF30">
            <v>10.777456649577465</v>
          </cell>
          <cell r="AG30">
            <v>22.685562251691401</v>
          </cell>
          <cell r="AH30">
            <v>12.005098486828679</v>
          </cell>
          <cell r="AI30">
            <v>15.839714077025487</v>
          </cell>
          <cell r="AJ30">
            <v>11.370093452846499</v>
          </cell>
          <cell r="AK30">
            <v>25.612399347463761</v>
          </cell>
          <cell r="AL30">
            <v>13.629993990457045</v>
          </cell>
          <cell r="AM30">
            <v>17.731554205980057</v>
          </cell>
          <cell r="AN30">
            <v>13.008174112127234</v>
          </cell>
          <cell r="AO30">
            <v>25.985627084578798</v>
          </cell>
          <cell r="AP30">
            <v>14.170414966619205</v>
          </cell>
          <cell r="AQ30">
            <v>18.160557681678313</v>
          </cell>
          <cell r="AR30">
            <v>13.235844319780131</v>
          </cell>
          <cell r="AS30">
            <v>26.96369601530731</v>
          </cell>
          <cell r="AT30">
            <v>15.39294986296489</v>
          </cell>
          <cell r="AU30">
            <v>20.7660748529552</v>
          </cell>
          <cell r="AV30">
            <v>14.737866810977065</v>
          </cell>
          <cell r="AW30">
            <v>26.266906150994309</v>
          </cell>
          <cell r="AX30">
            <v>14.000853235100021</v>
          </cell>
          <cell r="AY30">
            <v>21.97236277244015</v>
          </cell>
          <cell r="AZ30">
            <v>8.331482384316951</v>
          </cell>
          <cell r="BA30">
            <v>20.21386307498345</v>
          </cell>
          <cell r="BB30">
            <v>15.186669464547741</v>
          </cell>
          <cell r="BC30">
            <v>25.715066290747142</v>
          </cell>
          <cell r="BD30">
            <v>15.088383368191749</v>
          </cell>
          <cell r="BE30">
            <v>21.494602701910097</v>
          </cell>
          <cell r="BF30">
            <v>13.69244885060492</v>
          </cell>
          <cell r="BG30">
            <v>24.867659678784555</v>
          </cell>
          <cell r="BH30">
            <v>15.623954694454438</v>
          </cell>
          <cell r="BI30">
            <v>21.999547445227027</v>
          </cell>
          <cell r="BJ30">
            <v>14.988099884968463</v>
          </cell>
          <cell r="BK30">
            <v>27.002979943229636</v>
          </cell>
          <cell r="BL30">
            <v>16.674864704544802</v>
          </cell>
          <cell r="BM30">
            <v>23.060077317647966</v>
          </cell>
          <cell r="BN30">
            <v>15.940539621357932</v>
          </cell>
          <cell r="BO30">
            <v>26.801935817179963</v>
          </cell>
          <cell r="BP30">
            <v>17.187223265068983</v>
          </cell>
          <cell r="BQ30">
            <v>23.484839566383396</v>
          </cell>
          <cell r="BR30">
            <v>16.690336238928019</v>
          </cell>
          <cell r="BS30">
            <v>30.858274281703238</v>
          </cell>
          <cell r="BT30">
            <v>19.807402489343975</v>
          </cell>
          <cell r="BU30">
            <v>26.655809807626564</v>
          </cell>
          <cell r="BV30">
            <v>18.341880405467922</v>
          </cell>
          <cell r="BW30">
            <v>28.591444772674066</v>
          </cell>
          <cell r="BX30">
            <v>18.137196530764957</v>
          </cell>
          <cell r="BY30">
            <v>31.067573535398761</v>
          </cell>
          <cell r="BZ30">
            <v>18.552419893676586</v>
          </cell>
          <cell r="CA30">
            <v>22.796153800930078</v>
          </cell>
          <cell r="CB30">
            <v>18.017704672111975</v>
          </cell>
          <cell r="CC30">
            <v>31.26693715757775</v>
          </cell>
          <cell r="CD30">
            <v>18.886679789925203</v>
          </cell>
          <cell r="CE30">
            <v>21.469772279856127</v>
          </cell>
          <cell r="CF30">
            <v>22.469772279856127</v>
          </cell>
          <cell r="CH30">
            <v>24</v>
          </cell>
          <cell r="CI30">
            <v>40</v>
          </cell>
          <cell r="CJ30">
            <v>35</v>
          </cell>
          <cell r="CK30">
            <v>42</v>
          </cell>
          <cell r="CL30">
            <v>67.805027723892465</v>
          </cell>
          <cell r="CM30">
            <v>69.280087087764926</v>
          </cell>
          <cell r="CN30">
            <v>77.127375814996682</v>
          </cell>
          <cell r="CO30">
            <v>85.365417871059989</v>
          </cell>
          <cell r="CP30">
            <v>77.50524783898409</v>
          </cell>
          <cell r="CQ30">
            <v>83.260111275391992</v>
          </cell>
          <cell r="CR30">
            <v>82.607082048343145</v>
          </cell>
          <cell r="CS30">
            <v>75.302550471118664</v>
          </cell>
          <cell r="CT30">
            <v>104.51319940630448</v>
          </cell>
          <cell r="CU30">
            <v>107.59301052828354</v>
          </cell>
          <cell r="CV30">
            <v>99.55022669178355</v>
          </cell>
          <cell r="CW30">
            <v>99.317622236705688</v>
          </cell>
          <cell r="CX30">
            <v>1029.2269589946293</v>
          </cell>
        </row>
        <row r="31">
          <cell r="F31" t="str">
            <v>EPC</v>
          </cell>
          <cell r="G31" t="str">
            <v>PC</v>
          </cell>
          <cell r="H31">
            <v>50</v>
          </cell>
          <cell r="I31" t="str">
            <v>A</v>
          </cell>
          <cell r="J31" t="str">
            <v>50A</v>
          </cell>
          <cell r="K31">
            <v>48</v>
          </cell>
          <cell r="L31">
            <v>42</v>
          </cell>
          <cell r="M31">
            <v>27</v>
          </cell>
          <cell r="N31">
            <v>13</v>
          </cell>
          <cell r="O31">
            <v>47</v>
          </cell>
          <cell r="P31">
            <v>17</v>
          </cell>
          <cell r="Q31">
            <v>58</v>
          </cell>
          <cell r="R31">
            <v>20</v>
          </cell>
          <cell r="S31">
            <v>65</v>
          </cell>
          <cell r="T31">
            <v>54</v>
          </cell>
          <cell r="U31">
            <v>71</v>
          </cell>
          <cell r="V31">
            <v>26.708641655585129</v>
          </cell>
          <cell r="W31">
            <v>56.940665364289607</v>
          </cell>
          <cell r="X31">
            <v>54.283847453687976</v>
          </cell>
          <cell r="Y31">
            <v>34.104318415353937</v>
          </cell>
          <cell r="Z31">
            <v>29.948489601425202</v>
          </cell>
          <cell r="AA31">
            <v>66.12244700533104</v>
          </cell>
          <cell r="AB31">
            <v>93.209882154794983</v>
          </cell>
          <cell r="AC31">
            <v>56.642503902466395</v>
          </cell>
          <cell r="AD31">
            <v>57.938677107614765</v>
          </cell>
          <cell r="AE31">
            <v>11</v>
          </cell>
          <cell r="AF31">
            <v>36.685041673595663</v>
          </cell>
          <cell r="AG31">
            <v>77.218663331378409</v>
          </cell>
          <cell r="AH31">
            <v>40.863772651054617</v>
          </cell>
          <cell r="AI31">
            <v>53.916298613578881</v>
          </cell>
          <cell r="AJ31">
            <v>38.702299226293256</v>
          </cell>
          <cell r="AK31">
            <v>90.522358886391103</v>
          </cell>
          <cell r="AL31">
            <v>48.172730359433672</v>
          </cell>
          <cell r="AM31">
            <v>62.668947632435213</v>
          </cell>
          <cell r="AN31">
            <v>45.975021295739992</v>
          </cell>
          <cell r="AO31">
            <v>91.600837658493788</v>
          </cell>
          <cell r="AP31">
            <v>49.951531925165241</v>
          </cell>
          <cell r="AQ31">
            <v>64.017015659181325</v>
          </cell>
          <cell r="AR31">
            <v>46.657116369101814</v>
          </cell>
          <cell r="AS31">
            <v>103.34177357314417</v>
          </cell>
          <cell r="AT31">
            <v>58.995426237494186</v>
          </cell>
          <cell r="AU31">
            <v>79.588607001012463</v>
          </cell>
          <cell r="AV31">
            <v>56.484737628940735</v>
          </cell>
          <cell r="AW31">
            <v>100.67123833402052</v>
          </cell>
          <cell r="AX31">
            <v>54.450607690812696</v>
          </cell>
          <cell r="AY31">
            <v>85.452542446696768</v>
          </cell>
          <cell r="AZ31">
            <v>32.401902310785722</v>
          </cell>
          <cell r="BA31">
            <v>78.613575167861242</v>
          </cell>
          <cell r="BB31">
            <v>53.784681086184406</v>
          </cell>
          <cell r="BC31">
            <v>91.071754922079876</v>
          </cell>
          <cell r="BD31">
            <v>53.4365938139847</v>
          </cell>
          <cell r="BE31">
            <v>76.124679877656121</v>
          </cell>
          <cell r="BF31">
            <v>46.84597695043783</v>
          </cell>
          <cell r="BG31">
            <v>85.079727142614601</v>
          </cell>
          <cell r="BH31">
            <v>53.454238133506841</v>
          </cell>
          <cell r="BI31">
            <v>75.267054402298399</v>
          </cell>
          <cell r="BJ31">
            <v>51.278787994966507</v>
          </cell>
          <cell r="BK31">
            <v>95.632993660239038</v>
          </cell>
          <cell r="BL31">
            <v>59.055231456960072</v>
          </cell>
          <cell r="BM31">
            <v>81.668920710218799</v>
          </cell>
          <cell r="BN31">
            <v>56.454566412857339</v>
          </cell>
          <cell r="BO31">
            <v>94.920981442611279</v>
          </cell>
          <cell r="BP31">
            <v>60.869786112534797</v>
          </cell>
          <cell r="BQ31">
            <v>83.173246733710485</v>
          </cell>
          <cell r="BR31">
            <v>59.110025007623555</v>
          </cell>
          <cell r="BS31">
            <v>111.5113965372506</v>
          </cell>
          <cell r="BT31">
            <v>71.577272701597352</v>
          </cell>
          <cell r="BU31">
            <v>96.325107176917442</v>
          </cell>
          <cell r="BV31">
            <v>66.281370126575567</v>
          </cell>
          <cell r="BW31">
            <v>103.31983916252172</v>
          </cell>
          <cell r="BX31">
            <v>64.234184689532512</v>
          </cell>
          <cell r="BY31">
            <v>110.02804391204718</v>
          </cell>
          <cell r="BZ31">
            <v>65.704728063500653</v>
          </cell>
          <cell r="CA31">
            <v>80.73421661259205</v>
          </cell>
          <cell r="CB31">
            <v>63.810995686502643</v>
          </cell>
          <cell r="CC31">
            <v>110.73410450447101</v>
          </cell>
          <cell r="CD31">
            <v>66.88853350297515</v>
          </cell>
          <cell r="CE31">
            <v>76.036741153861158</v>
          </cell>
          <cell r="CF31">
            <v>77.036741153861158</v>
          </cell>
          <cell r="CH31">
            <v>146</v>
          </cell>
          <cell r="CI31">
            <v>241</v>
          </cell>
          <cell r="CJ31">
            <v>198</v>
          </cell>
          <cell r="CK31">
            <v>238</v>
          </cell>
          <cell r="CL31">
            <v>230.79937582748943</v>
          </cell>
          <cell r="CM31">
            <v>244.22217728709424</v>
          </cell>
          <cell r="CN31">
            <v>271.93008216725929</v>
          </cell>
          <cell r="CO31">
            <v>327.1737553931689</v>
          </cell>
          <cell r="CP31">
            <v>300.36563352106788</v>
          </cell>
          <cell r="CQ31">
            <v>296.87873117643687</v>
          </cell>
          <cell r="CR31">
            <v>282.62362005527189</v>
          </cell>
          <cell r="CS31">
            <v>265.65931039597024</v>
          </cell>
          <cell r="CT31">
            <v>370.45880521465898</v>
          </cell>
          <cell r="CU31">
            <v>388.80485512988901</v>
          </cell>
          <cell r="CV31">
            <v>353.44764483123998</v>
          </cell>
          <cell r="CW31">
            <v>351.01433183642627</v>
          </cell>
          <cell r="CX31">
            <v>3683.3783228359725</v>
          </cell>
        </row>
        <row r="32">
          <cell r="F32" t="str">
            <v>EPC</v>
          </cell>
          <cell r="G32" t="str">
            <v>PC</v>
          </cell>
          <cell r="H32">
            <v>52</v>
          </cell>
          <cell r="I32" t="str">
            <v>A</v>
          </cell>
          <cell r="J32" t="str">
            <v>52A</v>
          </cell>
          <cell r="K32">
            <v>44</v>
          </cell>
          <cell r="L32">
            <v>37</v>
          </cell>
          <cell r="M32">
            <v>21</v>
          </cell>
          <cell r="N32">
            <v>10</v>
          </cell>
          <cell r="O32">
            <v>45</v>
          </cell>
          <cell r="P32">
            <v>9</v>
          </cell>
          <cell r="Q32">
            <v>77</v>
          </cell>
          <cell r="R32">
            <v>23</v>
          </cell>
          <cell r="S32">
            <v>64</v>
          </cell>
          <cell r="T32">
            <v>36</v>
          </cell>
          <cell r="U32">
            <v>51</v>
          </cell>
          <cell r="V32">
            <v>27.7043727048178</v>
          </cell>
          <cell r="W32">
            <v>59.063483484294373</v>
          </cell>
          <cell r="X32">
            <v>56.307616130450462</v>
          </cell>
          <cell r="Y32">
            <v>35.375769401030858</v>
          </cell>
          <cell r="Z32">
            <v>31.065006171541558</v>
          </cell>
          <cell r="AA32">
            <v>68.587573251116055</v>
          </cell>
          <cell r="AB32">
            <v>96.68486133770071</v>
          </cell>
          <cell r="AC32">
            <v>58.754206196026288</v>
          </cell>
          <cell r="AD32">
            <v>60.098702334335869</v>
          </cell>
          <cell r="AE32">
            <v>11</v>
          </cell>
          <cell r="AF32">
            <v>49.08568435545903</v>
          </cell>
          <cell r="AG32">
            <v>103.32088398205686</v>
          </cell>
          <cell r="AH32">
            <v>54.67695154253061</v>
          </cell>
          <cell r="AI32">
            <v>72.141622160556452</v>
          </cell>
          <cell r="AJ32">
            <v>51.78483537118894</v>
          </cell>
          <cell r="AK32">
            <v>97.176540795847458</v>
          </cell>
          <cell r="AL32">
            <v>51.713845668737136</v>
          </cell>
          <cell r="AM32">
            <v>67.275661186417835</v>
          </cell>
          <cell r="AN32">
            <v>49.354585844835889</v>
          </cell>
          <cell r="AO32">
            <v>99.299470680062257</v>
          </cell>
          <cell r="AP32">
            <v>54.149730576914685</v>
          </cell>
          <cell r="AQ32">
            <v>69.397354128720849</v>
          </cell>
          <cell r="AR32">
            <v>50.578434404527258</v>
          </cell>
          <cell r="AS32">
            <v>91.442925141237765</v>
          </cell>
          <cell r="AT32">
            <v>52.202649118386532</v>
          </cell>
          <cell r="AU32">
            <v>70.424715779992084</v>
          </cell>
          <cell r="AV32">
            <v>49.981043057770457</v>
          </cell>
          <cell r="AW32">
            <v>89.079877309613522</v>
          </cell>
          <cell r="AX32">
            <v>57.376706340303272</v>
          </cell>
          <cell r="AY32">
            <v>90.04464122488919</v>
          </cell>
          <cell r="AZ32">
            <v>34.143134715957075</v>
          </cell>
          <cell r="BA32">
            <v>82.838157516629352</v>
          </cell>
          <cell r="BB32">
            <v>57.296443129101554</v>
          </cell>
          <cell r="BC32">
            <v>97.018101087166016</v>
          </cell>
          <cell r="BD32">
            <v>56.92562820201114</v>
          </cell>
          <cell r="BE32">
            <v>81.095086988468964</v>
          </cell>
          <cell r="BF32">
            <v>61.562504625738519</v>
          </cell>
          <cell r="BG32">
            <v>111.80727645652888</v>
          </cell>
          <cell r="BH32">
            <v>70.246731877124134</v>
          </cell>
          <cell r="BI32">
            <v>98.911981058896487</v>
          </cell>
          <cell r="BJ32">
            <v>67.387870392419813</v>
          </cell>
          <cell r="BK32">
            <v>101.87715668964167</v>
          </cell>
          <cell r="BL32">
            <v>62.91112343359783</v>
          </cell>
          <cell r="BM32">
            <v>87.001327820276515</v>
          </cell>
          <cell r="BN32">
            <v>60.140653221856624</v>
          </cell>
          <cell r="BO32">
            <v>101.11865507336987</v>
          </cell>
          <cell r="BP32">
            <v>64.84415576786391</v>
          </cell>
          <cell r="BQ32">
            <v>88.603875770956094</v>
          </cell>
          <cell r="BR32">
            <v>62.969494618404177</v>
          </cell>
          <cell r="BS32">
            <v>99.518463398274775</v>
          </cell>
          <cell r="BT32">
            <v>63.879212481414022</v>
          </cell>
          <cell r="BU32">
            <v>85.965443448810973</v>
          </cell>
          <cell r="BV32">
            <v>59.152878645239042</v>
          </cell>
          <cell r="BW32">
            <v>92.207899383416418</v>
          </cell>
          <cell r="BX32">
            <v>68.428225949886354</v>
          </cell>
          <cell r="BY32">
            <v>117.2121026526316</v>
          </cell>
          <cell r="BZ32">
            <v>69.994785481222593</v>
          </cell>
          <cell r="CA32">
            <v>86.005594107801912</v>
          </cell>
          <cell r="CB32">
            <v>67.977405676245453</v>
          </cell>
          <cell r="CC32">
            <v>117.9642640443611</v>
          </cell>
          <cell r="CD32">
            <v>71.255885104181871</v>
          </cell>
          <cell r="CE32">
            <v>81.00140648344393</v>
          </cell>
          <cell r="CF32">
            <v>82.00140648344393</v>
          </cell>
          <cell r="CH32">
            <v>157</v>
          </cell>
          <cell r="CI32">
            <v>204</v>
          </cell>
          <cell r="CJ32">
            <v>205</v>
          </cell>
          <cell r="CK32">
            <v>246</v>
          </cell>
          <cell r="CL32">
            <v>308.81647653842521</v>
          </cell>
          <cell r="CM32">
            <v>266.56216900713252</v>
          </cell>
          <cell r="CN32">
            <v>294.57695515229756</v>
          </cell>
          <cell r="CO32">
            <v>289.50272661441932</v>
          </cell>
          <cell r="CP32">
            <v>304.36307858560872</v>
          </cell>
          <cell r="CQ32">
            <v>316.0033044114989</v>
          </cell>
          <cell r="CR32">
            <v>371.40900990075369</v>
          </cell>
          <cell r="CS32">
            <v>290.2969624534702</v>
          </cell>
          <cell r="CT32">
            <v>391.89375779506139</v>
          </cell>
          <cell r="CU32">
            <v>346.98930285022323</v>
          </cell>
          <cell r="CV32">
            <v>368.87186591189209</v>
          </cell>
          <cell r="CW32">
            <v>373.91444803318808</v>
          </cell>
          <cell r="CX32">
            <v>3923.200057253971</v>
          </cell>
        </row>
        <row r="33">
          <cell r="F33" t="str">
            <v>EPC</v>
          </cell>
          <cell r="G33" t="str">
            <v>PC</v>
          </cell>
          <cell r="H33">
            <v>54</v>
          </cell>
          <cell r="I33" t="str">
            <v>A</v>
          </cell>
          <cell r="J33" t="str">
            <v>54A</v>
          </cell>
          <cell r="K33">
            <v>17</v>
          </cell>
          <cell r="L33">
            <v>14</v>
          </cell>
          <cell r="M33">
            <v>2</v>
          </cell>
          <cell r="N33">
            <v>0</v>
          </cell>
          <cell r="O33">
            <v>12</v>
          </cell>
          <cell r="P33">
            <v>1</v>
          </cell>
          <cell r="Q33">
            <v>0</v>
          </cell>
          <cell r="R33">
            <v>1</v>
          </cell>
          <cell r="S33">
            <v>8</v>
          </cell>
          <cell r="T33">
            <v>11</v>
          </cell>
          <cell r="U33">
            <v>5</v>
          </cell>
          <cell r="V33">
            <v>2.6377252714390154</v>
          </cell>
          <cell r="W33">
            <v>5.6234170925173732</v>
          </cell>
          <cell r="X33">
            <v>5.361031762901022</v>
          </cell>
          <cell r="Y33">
            <v>3.3681167207756788</v>
          </cell>
          <cell r="Z33">
            <v>2.9576902068544073</v>
          </cell>
          <cell r="AA33">
            <v>6.530202910520412</v>
          </cell>
          <cell r="AB33">
            <v>9.2053375412351688</v>
          </cell>
          <cell r="AC33">
            <v>5.5939708918096782</v>
          </cell>
          <cell r="AD33">
            <v>5.7219799782870133</v>
          </cell>
          <cell r="AE33">
            <v>1</v>
          </cell>
          <cell r="AF33">
            <v>12.762777611341734</v>
          </cell>
          <cell r="AG33">
            <v>26.864481613845083</v>
          </cell>
          <cell r="AH33">
            <v>14.216563997560279</v>
          </cell>
          <cell r="AI33">
            <v>18.757556143845974</v>
          </cell>
          <cell r="AJ33">
            <v>13.464584352055066</v>
          </cell>
          <cell r="AK33">
            <v>30.330472911470242</v>
          </cell>
          <cell r="AL33">
            <v>16.140782357120184</v>
          </cell>
          <cell r="AM33">
            <v>20.99789313866059</v>
          </cell>
          <cell r="AN33">
            <v>15.404416711729619</v>
          </cell>
          <cell r="AO33">
            <v>30.772453126474897</v>
          </cell>
          <cell r="AP33">
            <v>16.780754565733268</v>
          </cell>
          <cell r="AQ33">
            <v>21.50592357040853</v>
          </cell>
          <cell r="AR33">
            <v>15.674026168160683</v>
          </cell>
          <cell r="AS33">
            <v>31.930692649706025</v>
          </cell>
          <cell r="AT33">
            <v>18.228493258774215</v>
          </cell>
          <cell r="AU33">
            <v>24.591404431131156</v>
          </cell>
          <cell r="AV33">
            <v>17.452737012999158</v>
          </cell>
          <cell r="AW33">
            <v>31.105546757756418</v>
          </cell>
          <cell r="AX33">
            <v>16.57995777840792</v>
          </cell>
          <cell r="AY33">
            <v>26.019903283152811</v>
          </cell>
          <cell r="AZ33">
            <v>9.8662291393227051</v>
          </cell>
          <cell r="BA33">
            <v>23.937469430901455</v>
          </cell>
          <cell r="BB33">
            <v>17.984213839596009</v>
          </cell>
          <cell r="BC33">
            <v>30.452052186411088</v>
          </cell>
          <cell r="BD33">
            <v>17.867822409700754</v>
          </cell>
          <cell r="BE33">
            <v>25.454134778577746</v>
          </cell>
          <cell r="BF33">
            <v>16.214742059926881</v>
          </cell>
          <cell r="BG33">
            <v>29.448544356455397</v>
          </cell>
          <cell r="BH33">
            <v>18.50205161185394</v>
          </cell>
          <cell r="BI33">
            <v>26.052095658821482</v>
          </cell>
          <cell r="BJ33">
            <v>17.749065653252128</v>
          </cell>
          <cell r="BK33">
            <v>31.977213090666673</v>
          </cell>
          <cell r="BL33">
            <v>19.746550308013578</v>
          </cell>
          <cell r="BM33">
            <v>27.307986297214693</v>
          </cell>
          <cell r="BN33">
            <v>18.87695481476597</v>
          </cell>
          <cell r="BO33">
            <v>31.739134520344692</v>
          </cell>
          <cell r="BP33">
            <v>20.353290708634322</v>
          </cell>
          <cell r="BQ33">
            <v>27.810994223348757</v>
          </cell>
          <cell r="BR33">
            <v>19.764871861888444</v>
          </cell>
          <cell r="BS33">
            <v>36.54269322833278</v>
          </cell>
          <cell r="BT33">
            <v>23.456134526854704</v>
          </cell>
          <cell r="BU33">
            <v>31.566090561663035</v>
          </cell>
          <cell r="BV33">
            <v>21.720647848580434</v>
          </cell>
          <cell r="BW33">
            <v>33.858289862377184</v>
          </cell>
          <cell r="BX33">
            <v>21.478259049590079</v>
          </cell>
          <cell r="BY33">
            <v>36.790547607709058</v>
          </cell>
          <cell r="BZ33">
            <v>21.969970926722272</v>
          </cell>
          <cell r="CA33">
            <v>26.995445290575088</v>
          </cell>
          <cell r="CB33">
            <v>21.33675553276418</v>
          </cell>
          <cell r="CC33">
            <v>37.026636107657858</v>
          </cell>
          <cell r="CD33">
            <v>22.365805014385106</v>
          </cell>
          <cell r="CE33">
            <v>25.424730331408568</v>
          </cell>
          <cell r="CF33">
            <v>26.424730331408568</v>
          </cell>
          <cell r="CH33">
            <v>14</v>
          </cell>
          <cell r="CI33">
            <v>29</v>
          </cell>
          <cell r="CJ33">
            <v>20</v>
          </cell>
          <cell r="CK33">
            <v>23</v>
          </cell>
          <cell r="CL33">
            <v>80.295427567767405</v>
          </cell>
          <cell r="CM33">
            <v>82.042208393405829</v>
          </cell>
          <cell r="CN33">
            <v>91.335050307232919</v>
          </cell>
          <cell r="CO33">
            <v>101.09062642625526</v>
          </cell>
          <cell r="CP33">
            <v>91.782530335639052</v>
          </cell>
          <cell r="CQ33">
            <v>98.597500194543159</v>
          </cell>
          <cell r="CR33">
            <v>97.824176109880042</v>
          </cell>
          <cell r="CS33">
            <v>89.174072926324726</v>
          </cell>
          <cell r="CT33">
            <v>123.76563087588686</v>
          </cell>
          <cell r="CU33">
            <v>127.41277562559895</v>
          </cell>
          <cell r="CV33">
            <v>117.88842634553313</v>
          </cell>
          <cell r="CW33">
            <v>117.5603421224146</v>
          </cell>
          <cell r="CX33">
            <v>1218.7687672304819</v>
          </cell>
        </row>
        <row r="34">
          <cell r="F34" t="str">
            <v>EPC</v>
          </cell>
          <cell r="G34" t="str">
            <v>PC</v>
          </cell>
          <cell r="H34">
            <v>50</v>
          </cell>
          <cell r="I34" t="str">
            <v>B</v>
          </cell>
          <cell r="J34" t="str">
            <v>50B</v>
          </cell>
          <cell r="K34">
            <v>0</v>
          </cell>
          <cell r="L34">
            <v>4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3</v>
          </cell>
          <cell r="R34">
            <v>1</v>
          </cell>
          <cell r="S34">
            <v>6</v>
          </cell>
          <cell r="T34">
            <v>7</v>
          </cell>
          <cell r="U34">
            <v>8</v>
          </cell>
          <cell r="V34">
            <v>0.65676987677668341</v>
          </cell>
          <cell r="W34">
            <v>1.4001802958431868</v>
          </cell>
          <cell r="X34">
            <v>1.334848707877573</v>
          </cell>
          <cell r="Y34">
            <v>0.83863078070542474</v>
          </cell>
          <cell r="Z34">
            <v>0.73643826888750497</v>
          </cell>
          <cell r="AA34">
            <v>1.6259618116065011</v>
          </cell>
          <cell r="AB34">
            <v>2.2920462824949586</v>
          </cell>
          <cell r="AC34">
            <v>1.3928484566180261</v>
          </cell>
          <cell r="AD34">
            <v>1.4247215682200352</v>
          </cell>
          <cell r="AE34">
            <v>0</v>
          </cell>
          <cell r="AF34">
            <v>5.2886099598586602</v>
          </cell>
          <cell r="AG34">
            <v>11.132041108603529</v>
          </cell>
          <cell r="AH34">
            <v>5.8910265650676914</v>
          </cell>
          <cell r="AI34">
            <v>7.7727122783049811</v>
          </cell>
          <cell r="AJ34">
            <v>5.5794229969466169</v>
          </cell>
          <cell r="AK34">
            <v>12.239489008186613</v>
          </cell>
          <cell r="AL34">
            <v>6.5134140446848914</v>
          </cell>
          <cell r="AM34">
            <v>8.4734413148078875</v>
          </cell>
          <cell r="AN34">
            <v>6.2162627523502545</v>
          </cell>
          <cell r="AO34">
            <v>12.425587981451175</v>
          </cell>
          <cell r="AP34">
            <v>6.7758895072380909</v>
          </cell>
          <cell r="AQ34">
            <v>8.6838622955467724</v>
          </cell>
          <cell r="AR34">
            <v>6.3290043980435495</v>
          </cell>
          <cell r="AS34">
            <v>13.159221783959385</v>
          </cell>
          <cell r="AT34">
            <v>7.5122950889644056</v>
          </cell>
          <cell r="AU34">
            <v>10.134567027354345</v>
          </cell>
          <cell r="AV34">
            <v>7.1925917677607032</v>
          </cell>
          <cell r="AW34">
            <v>12.819164087265859</v>
          </cell>
          <cell r="AX34">
            <v>7.1602879497998471</v>
          </cell>
          <cell r="AY34">
            <v>11.237061180936665</v>
          </cell>
          <cell r="AZ34">
            <v>4.2608698140508858</v>
          </cell>
          <cell r="BA34">
            <v>10.337732834157096</v>
          </cell>
          <cell r="BB34">
            <v>7.2537630538057307</v>
          </cell>
          <cell r="BC34">
            <v>12.282548074245698</v>
          </cell>
          <cell r="BD34">
            <v>7.2068176681756428</v>
          </cell>
          <cell r="BE34">
            <v>10.266685220174541</v>
          </cell>
          <cell r="BF34">
            <v>6.7090946946686394</v>
          </cell>
          <cell r="BG34">
            <v>12.184780490334852</v>
          </cell>
          <cell r="BH34">
            <v>7.655503605965742</v>
          </cell>
          <cell r="BI34">
            <v>10.779448487285235</v>
          </cell>
          <cell r="BJ34">
            <v>7.3439442804245392</v>
          </cell>
          <cell r="BK34">
            <v>12.897707342094273</v>
          </cell>
          <cell r="BL34">
            <v>7.9645848487977444</v>
          </cell>
          <cell r="BM34">
            <v>11.014418747648678</v>
          </cell>
          <cell r="BN34">
            <v>7.61384170723281</v>
          </cell>
          <cell r="BO34">
            <v>12.801680595931913</v>
          </cell>
          <cell r="BP34">
            <v>8.2093078675812503</v>
          </cell>
          <cell r="BQ34">
            <v>11.217302251087085</v>
          </cell>
          <cell r="BR34">
            <v>7.9719746747735227</v>
          </cell>
          <cell r="BS34">
            <v>14.551673475312663</v>
          </cell>
          <cell r="BT34">
            <v>9.3404722113682528</v>
          </cell>
          <cell r="BU34">
            <v>12.569939491742991</v>
          </cell>
          <cell r="BV34">
            <v>8.6493837000424989</v>
          </cell>
          <cell r="BW34">
            <v>13.482716652307356</v>
          </cell>
          <cell r="BX34">
            <v>8.6630532390002379</v>
          </cell>
          <cell r="BY34">
            <v>14.839120427856059</v>
          </cell>
          <cell r="BZ34">
            <v>8.8613805876000402</v>
          </cell>
          <cell r="CA34">
            <v>10.888358280008434</v>
          </cell>
          <cell r="CB34">
            <v>8.6059791299237887</v>
          </cell>
          <cell r="CC34">
            <v>14.934344497900563</v>
          </cell>
          <cell r="CD34">
            <v>9.0210365339836311</v>
          </cell>
          <cell r="CE34">
            <v>10.254825213704658</v>
          </cell>
          <cell r="CF34">
            <v>11.254825213704658</v>
          </cell>
          <cell r="CH34">
            <v>4</v>
          </cell>
          <cell r="CI34">
            <v>22</v>
          </cell>
          <cell r="CJ34">
            <v>5</v>
          </cell>
          <cell r="CK34">
            <v>6</v>
          </cell>
          <cell r="CL34">
            <v>33.272631624375784</v>
          </cell>
          <cell r="CM34">
            <v>33.169675796285226</v>
          </cell>
          <cell r="CN34">
            <v>36.878456790429695</v>
          </cell>
          <cell r="CO34">
            <v>41.661293978686224</v>
          </cell>
          <cell r="CP34">
            <v>39.198859602946648</v>
          </cell>
          <cell r="CQ34">
            <v>39.963451969017925</v>
          </cell>
          <cell r="CR34">
            <v>40.476231969864983</v>
          </cell>
          <cell r="CS34">
            <v>36.073250527354716</v>
          </cell>
          <cell r="CT34">
            <v>49.892917593079815</v>
          </cell>
          <cell r="CU34">
            <v>50.73706789759737</v>
          </cell>
          <cell r="CV34">
            <v>47.474739916881006</v>
          </cell>
          <cell r="CW34">
            <v>47.587329476572322</v>
          </cell>
          <cell r="CX34">
            <v>496.38590714309174</v>
          </cell>
        </row>
        <row r="35">
          <cell r="F35" t="str">
            <v>EPC</v>
          </cell>
          <cell r="G35" t="str">
            <v>PC</v>
          </cell>
          <cell r="H35">
            <v>52</v>
          </cell>
          <cell r="I35" t="str">
            <v>B</v>
          </cell>
          <cell r="J35" t="str">
            <v>52B</v>
          </cell>
          <cell r="K35">
            <v>15</v>
          </cell>
          <cell r="L35">
            <v>5</v>
          </cell>
          <cell r="M35">
            <v>1</v>
          </cell>
          <cell r="N35">
            <v>0</v>
          </cell>
          <cell r="O35">
            <v>10</v>
          </cell>
          <cell r="P35">
            <v>2</v>
          </cell>
          <cell r="Q35">
            <v>12</v>
          </cell>
          <cell r="R35">
            <v>5</v>
          </cell>
          <cell r="S35">
            <v>6</v>
          </cell>
          <cell r="T35">
            <v>8</v>
          </cell>
          <cell r="U35">
            <v>12</v>
          </cell>
          <cell r="V35">
            <v>5.0756102665315037</v>
          </cell>
          <cell r="W35">
            <v>10.820790867351638</v>
          </cell>
          <cell r="X35">
            <v>10.315899138403136</v>
          </cell>
          <cell r="Y35">
            <v>6.4810569895018357</v>
          </cell>
          <cell r="Z35">
            <v>5.6912988405877654</v>
          </cell>
          <cell r="AA35">
            <v>12.565662275013628</v>
          </cell>
          <cell r="AB35">
            <v>17.713257038968067</v>
          </cell>
          <cell r="AC35">
            <v>10.764129379424661</v>
          </cell>
          <cell r="AD35">
            <v>11.010449282626418</v>
          </cell>
          <cell r="AE35">
            <v>2</v>
          </cell>
          <cell r="AF35">
            <v>10.503050364268526</v>
          </cell>
          <cell r="AG35">
            <v>22.107962074763257</v>
          </cell>
          <cell r="AH35">
            <v>11.699435046218341</v>
          </cell>
          <cell r="AI35">
            <v>15.436416968852692</v>
          </cell>
          <cell r="AJ35">
            <v>11.080597961520779</v>
          </cell>
          <cell r="AK35">
            <v>20.793233620072161</v>
          </cell>
          <cell r="AL35">
            <v>11.065408025188296</v>
          </cell>
          <cell r="AM35">
            <v>14.395228812814299</v>
          </cell>
          <cell r="AN35">
            <v>10.560588237541305</v>
          </cell>
          <cell r="AO35">
            <v>21.247484992677077</v>
          </cell>
          <cell r="AP35">
            <v>11.586623573226285</v>
          </cell>
          <cell r="AQ35">
            <v>14.849215512259047</v>
          </cell>
          <cell r="AR35">
            <v>10.822459763414129</v>
          </cell>
          <cell r="AS35">
            <v>19.566390095723367</v>
          </cell>
          <cell r="AT35">
            <v>11.169999156335985</v>
          </cell>
          <cell r="AU35">
            <v>15.069043987858569</v>
          </cell>
          <cell r="AV35">
            <v>10.694633667383199</v>
          </cell>
          <cell r="AW35">
            <v>19.060759773672764</v>
          </cell>
          <cell r="AX35">
            <v>12.277111837008125</v>
          </cell>
          <cell r="AY35">
            <v>19.267193973884588</v>
          </cell>
          <cell r="AZ35">
            <v>7.3057362492659257</v>
          </cell>
          <cell r="BA35">
            <v>17.725195276484012</v>
          </cell>
          <cell r="BB35">
            <v>12.259937612777186</v>
          </cell>
          <cell r="BC35">
            <v>20.759331673673074</v>
          </cell>
          <cell r="BD35">
            <v>12.180592934054784</v>
          </cell>
          <cell r="BE35">
            <v>17.352223853427855</v>
          </cell>
          <cell r="BF35">
            <v>13.172762998520469</v>
          </cell>
          <cell r="BG35">
            <v>23.923827713405739</v>
          </cell>
          <cell r="BH35">
            <v>15.030960095978525</v>
          </cell>
          <cell r="BI35">
            <v>21.164572366314093</v>
          </cell>
          <cell r="BJ35">
            <v>14.419238642919522</v>
          </cell>
          <cell r="BK35">
            <v>21.799042261102365</v>
          </cell>
          <cell r="BL35">
            <v>13.461332088411762</v>
          </cell>
          <cell r="BM35">
            <v>18.61600464276659</v>
          </cell>
          <cell r="BN35">
            <v>12.868524051838316</v>
          </cell>
          <cell r="BO35">
            <v>21.636742788624993</v>
          </cell>
          <cell r="BP35">
            <v>13.874950360809308</v>
          </cell>
          <cell r="BQ35">
            <v>18.958907916056106</v>
          </cell>
          <cell r="BR35">
            <v>13.473821992584298</v>
          </cell>
          <cell r="BS35">
            <v>21.294343696574078</v>
          </cell>
          <cell r="BT35">
            <v>13.668477779865883</v>
          </cell>
          <cell r="BU35">
            <v>18.3943525283482</v>
          </cell>
          <cell r="BV35">
            <v>12.657166172998746</v>
          </cell>
          <cell r="BW35">
            <v>19.730074540556348</v>
          </cell>
          <cell r="BX35">
            <v>14.641847473993147</v>
          </cell>
          <cell r="BY35">
            <v>25.080318908205012</v>
          </cell>
          <cell r="BZ35">
            <v>14.977050168471209</v>
          </cell>
          <cell r="CA35">
            <v>18.402943717389924</v>
          </cell>
          <cell r="CB35">
            <v>14.545383747318894</v>
          </cell>
          <cell r="CC35">
            <v>25.241261738749753</v>
          </cell>
          <cell r="CD35">
            <v>15.246892445872975</v>
          </cell>
          <cell r="CE35">
            <v>17.332178679863549</v>
          </cell>
          <cell r="CF35">
            <v>18.332178679863549</v>
          </cell>
          <cell r="CH35">
            <v>29</v>
          </cell>
          <cell r="CI35">
            <v>36</v>
          </cell>
          <cell r="CJ35">
            <v>38</v>
          </cell>
          <cell r="CK35">
            <v>45</v>
          </cell>
          <cell r="CL35">
            <v>66.078634717828976</v>
          </cell>
          <cell r="CM35">
            <v>57.03732000589298</v>
          </cell>
          <cell r="CN35">
            <v>63.031750229094243</v>
          </cell>
          <cell r="CO35">
            <v>61.945998271207628</v>
          </cell>
          <cell r="CP35">
            <v>65.125724238842054</v>
          </cell>
          <cell r="CQ35">
            <v>67.616427581499764</v>
          </cell>
          <cell r="CR35">
            <v>79.471796878327197</v>
          </cell>
          <cell r="CS35">
            <v>62.11594393109187</v>
          </cell>
          <cell r="CT35">
            <v>83.854996209423589</v>
          </cell>
          <cell r="CU35">
            <v>74.246619387165666</v>
          </cell>
          <cell r="CV35">
            <v>78.928914540099171</v>
          </cell>
          <cell r="CW35">
            <v>80.232473908536164</v>
          </cell>
          <cell r="CX35">
            <v>839.68659989900925</v>
          </cell>
        </row>
        <row r="36">
          <cell r="F36" t="str">
            <v>EPC</v>
          </cell>
          <cell r="G36" t="str">
            <v>PC</v>
          </cell>
          <cell r="H36">
            <v>17</v>
          </cell>
          <cell r="I36" t="str">
            <v>A</v>
          </cell>
          <cell r="J36" t="str">
            <v>17A</v>
          </cell>
          <cell r="K36">
            <v>19</v>
          </cell>
          <cell r="L36">
            <v>69</v>
          </cell>
          <cell r="M36">
            <v>33</v>
          </cell>
          <cell r="N36">
            <v>9</v>
          </cell>
          <cell r="O36">
            <v>50</v>
          </cell>
          <cell r="P36">
            <v>23</v>
          </cell>
          <cell r="Q36">
            <v>89</v>
          </cell>
          <cell r="R36">
            <v>27</v>
          </cell>
          <cell r="S36">
            <v>72</v>
          </cell>
          <cell r="T36">
            <v>46</v>
          </cell>
          <cell r="U36">
            <v>97</v>
          </cell>
          <cell r="V36">
            <v>37.716453124902692</v>
          </cell>
          <cell r="W36">
            <v>80.408429743708353</v>
          </cell>
          <cell r="X36">
            <v>76.65661976854048</v>
          </cell>
          <cell r="Y36">
            <v>48.160215089054198</v>
          </cell>
          <cell r="Z36">
            <v>42.29158557666991</v>
          </cell>
          <cell r="AA36">
            <v>93.374429337888941</v>
          </cell>
          <cell r="AB36">
            <v>131.62579349421469</v>
          </cell>
          <cell r="AC36">
            <v>79.987382767844792</v>
          </cell>
          <cell r="AD36">
            <v>81.817766228154923</v>
          </cell>
          <cell r="AE36">
            <v>15</v>
          </cell>
          <cell r="AF36">
            <v>104.33256473759862</v>
          </cell>
          <cell r="AG36">
            <v>219.61052307514589</v>
          </cell>
          <cell r="AH36">
            <v>116.21691051825348</v>
          </cell>
          <cell r="AI36">
            <v>153.33840330789963</v>
          </cell>
          <cell r="AJ36">
            <v>110.069662055951</v>
          </cell>
          <cell r="AK36">
            <v>237.20498494970917</v>
          </cell>
          <cell r="AL36">
            <v>126.23192679100345</v>
          </cell>
          <cell r="AM36">
            <v>164.21784587631564</v>
          </cell>
          <cell r="AN36">
            <v>120.47304520870223</v>
          </cell>
          <cell r="AO36">
            <v>240.87430119620228</v>
          </cell>
          <cell r="AP36">
            <v>131.35295106155922</v>
          </cell>
          <cell r="AQ36">
            <v>168.33966048499121</v>
          </cell>
          <cell r="AR36">
            <v>122.68992935563169</v>
          </cell>
          <cell r="AS36">
            <v>253.76398323677014</v>
          </cell>
          <cell r="AT36">
            <v>144.86798355731079</v>
          </cell>
          <cell r="AU36">
            <v>195.43618456042654</v>
          </cell>
          <cell r="AV36">
            <v>138.70278704534306</v>
          </cell>
          <cell r="AW36">
            <v>247.20627054980412</v>
          </cell>
          <cell r="AX36">
            <v>147.70284733079311</v>
          </cell>
          <cell r="AY36">
            <v>231.79876894490886</v>
          </cell>
          <cell r="AZ36">
            <v>87.893476917884968</v>
          </cell>
          <cell r="BA36">
            <v>213.24737011347634</v>
          </cell>
          <cell r="BB36">
            <v>140.55142540834103</v>
          </cell>
          <cell r="BC36">
            <v>237.99090577903254</v>
          </cell>
          <cell r="BD36">
            <v>139.6417953559517</v>
          </cell>
          <cell r="BE36">
            <v>198.93084888638623</v>
          </cell>
          <cell r="BF36">
            <v>132.26129378106211</v>
          </cell>
          <cell r="BG36">
            <v>240.20749526319321</v>
          </cell>
          <cell r="BH36">
            <v>150.91854528081359</v>
          </cell>
          <cell r="BI36">
            <v>212.50315699189474</v>
          </cell>
          <cell r="BJ36">
            <v>144.77654828107237</v>
          </cell>
          <cell r="BK36">
            <v>249.91044482489457</v>
          </cell>
          <cell r="BL36">
            <v>154.32455471465693</v>
          </cell>
          <cell r="BM36">
            <v>213.41919270635128</v>
          </cell>
          <cell r="BN36">
            <v>147.52843411718484</v>
          </cell>
          <cell r="BO36">
            <v>248.04979733057596</v>
          </cell>
          <cell r="BP36">
            <v>159.0663926910446</v>
          </cell>
          <cell r="BQ36">
            <v>217.35033374150615</v>
          </cell>
          <cell r="BR36">
            <v>154.46774254236936</v>
          </cell>
          <cell r="BS36">
            <v>271.87325990470276</v>
          </cell>
          <cell r="BT36">
            <v>174.51083089942765</v>
          </cell>
          <cell r="BU36">
            <v>234.84793224798506</v>
          </cell>
          <cell r="BV36">
            <v>161.59901791959552</v>
          </cell>
          <cell r="BW36">
            <v>251.90162044612961</v>
          </cell>
          <cell r="BX36">
            <v>167.85832017093605</v>
          </cell>
          <cell r="BY36">
            <v>287.52793721969545</v>
          </cell>
          <cell r="BZ36">
            <v>171.70117957182788</v>
          </cell>
          <cell r="CA36">
            <v>210.97660142193064</v>
          </cell>
          <cell r="CB36">
            <v>166.75243246477541</v>
          </cell>
          <cell r="CC36">
            <v>289.3730317835325</v>
          </cell>
          <cell r="CD36">
            <v>174.79472848880803</v>
          </cell>
          <cell r="CE36">
            <v>198.70104529308858</v>
          </cell>
          <cell r="CF36">
            <v>199.70104529308858</v>
          </cell>
          <cell r="CH36">
            <v>192</v>
          </cell>
          <cell r="CI36">
            <v>287</v>
          </cell>
          <cell r="CJ36">
            <v>280</v>
          </cell>
          <cell r="CK36">
            <v>335</v>
          </cell>
          <cell r="CL36">
            <v>656.39535138515532</v>
          </cell>
          <cell r="CM36">
            <v>643.66921004597998</v>
          </cell>
          <cell r="CN36">
            <v>714.88814718782817</v>
          </cell>
          <cell r="CO36">
            <v>803.40130141408019</v>
          </cell>
          <cell r="CP36">
            <v>796.2905508102159</v>
          </cell>
          <cell r="CQ36">
            <v>778.04279546213331</v>
          </cell>
          <cell r="CR36">
            <v>797.9375834374232</v>
          </cell>
          <cell r="CS36">
            <v>700.38364840651559</v>
          </cell>
          <cell r="CT36">
            <v>965.30173755192413</v>
          </cell>
          <cell r="CU36">
            <v>947.93578695454175</v>
          </cell>
          <cell r="CV36">
            <v>915.88236122959825</v>
          </cell>
          <cell r="CW36">
            <v>916.81819403136274</v>
          </cell>
          <cell r="CX36">
            <v>9636.9466679167581</v>
          </cell>
        </row>
        <row r="37">
          <cell r="F37" t="str">
            <v>EPC</v>
          </cell>
          <cell r="AE37">
            <v>0</v>
          </cell>
          <cell r="AF37">
            <v>1.4180864012601928</v>
          </cell>
          <cell r="AG37">
            <v>2.9849424015383428</v>
          </cell>
          <cell r="AH37">
            <v>1.5796182219511421</v>
          </cell>
          <cell r="AI37">
            <v>2.084172904871775</v>
          </cell>
          <cell r="AJ37">
            <v>1.4960649280061185</v>
          </cell>
          <cell r="AK37">
            <v>3.3700525457189157</v>
          </cell>
          <cell r="AL37">
            <v>1.7934202619022428</v>
          </cell>
          <cell r="AM37">
            <v>2.3330992376289545</v>
          </cell>
          <cell r="AN37">
            <v>1.7116018568588467</v>
          </cell>
          <cell r="AO37">
            <v>3.4191614584972108</v>
          </cell>
          <cell r="AP37">
            <v>1.8645282850814746</v>
          </cell>
          <cell r="AQ37">
            <v>2.3895470633787257</v>
          </cell>
          <cell r="AR37">
            <v>1.7415584631289649</v>
          </cell>
          <cell r="AS37">
            <v>3.5478547388562252</v>
          </cell>
          <cell r="AT37">
            <v>2.0253881398638014</v>
          </cell>
          <cell r="AU37">
            <v>2.7323782701256842</v>
          </cell>
          <cell r="AV37">
            <v>1.9391930014443508</v>
          </cell>
          <cell r="AW37">
            <v>3.4561718619729351</v>
          </cell>
          <cell r="AX37">
            <v>1.8422175309342135</v>
          </cell>
          <cell r="AY37">
            <v>2.8911003647947568</v>
          </cell>
          <cell r="AZ37">
            <v>1.0962476821469673</v>
          </cell>
          <cell r="BA37">
            <v>2.6597188256557174</v>
          </cell>
          <cell r="BB37">
            <v>1.9982459821773344</v>
          </cell>
          <cell r="BC37">
            <v>3.383561354045677</v>
          </cell>
          <cell r="BD37">
            <v>1.9853136010778618</v>
          </cell>
          <cell r="BE37">
            <v>2.8282371976197496</v>
          </cell>
          <cell r="BF37">
            <v>1.8016380066585425</v>
          </cell>
          <cell r="BG37">
            <v>3.2720604840505998</v>
          </cell>
          <cell r="BH37">
            <v>2.0557835124282158</v>
          </cell>
          <cell r="BI37">
            <v>2.8946772954246094</v>
          </cell>
          <cell r="BJ37">
            <v>1.9721184059169032</v>
          </cell>
          <cell r="BK37">
            <v>3.5530236767407417</v>
          </cell>
          <cell r="BL37">
            <v>2.1940611453348424</v>
          </cell>
          <cell r="BM37">
            <v>3.0342206996905219</v>
          </cell>
          <cell r="BN37">
            <v>2.0974394238628857</v>
          </cell>
          <cell r="BO37">
            <v>3.5265705022605216</v>
          </cell>
          <cell r="BP37">
            <v>2.2614767454038138</v>
          </cell>
          <cell r="BQ37">
            <v>3.0901104692609733</v>
          </cell>
          <cell r="BR37">
            <v>2.1960968735431607</v>
          </cell>
          <cell r="BS37">
            <v>4.060299247592531</v>
          </cell>
          <cell r="BT37">
            <v>2.6062371696505227</v>
          </cell>
          <cell r="BU37">
            <v>3.507343395740337</v>
          </cell>
          <cell r="BV37">
            <v>2.4134053165089369</v>
          </cell>
          <cell r="BW37">
            <v>3.7620322069307983</v>
          </cell>
          <cell r="BX37">
            <v>2.3864732277322314</v>
          </cell>
          <cell r="BY37">
            <v>4.0878386230787847</v>
          </cell>
          <cell r="BZ37">
            <v>2.4411078807469191</v>
          </cell>
          <cell r="CA37">
            <v>2.9994939211750102</v>
          </cell>
          <cell r="CB37">
            <v>2.3707506147515756</v>
          </cell>
          <cell r="CC37">
            <v>4.1140706786286518</v>
          </cell>
          <cell r="CD37">
            <v>2.4850894460427897</v>
          </cell>
          <cell r="CE37">
            <v>2.8249700368231743</v>
          </cell>
        </row>
        <row r="38">
          <cell r="F38" t="str">
            <v>EPC</v>
          </cell>
          <cell r="AE38">
            <v>0</v>
          </cell>
          <cell r="AF38">
            <v>1.0717398330886252</v>
          </cell>
          <cell r="AG38">
            <v>2.2559144974248224</v>
          </cell>
          <cell r="AH38">
            <v>1.1938199026753409</v>
          </cell>
          <cell r="AI38">
            <v>1.5751445886584379</v>
          </cell>
          <cell r="AJ38">
            <v>1.1306732613796713</v>
          </cell>
          <cell r="AK38">
            <v>2.1217585326604249</v>
          </cell>
          <cell r="AL38">
            <v>1.1291232678763568</v>
          </cell>
          <cell r="AM38">
            <v>1.4689008992667651</v>
          </cell>
          <cell r="AN38">
            <v>1.0776110446470719</v>
          </cell>
          <cell r="AO38">
            <v>2.1681107135384772</v>
          </cell>
          <cell r="AP38">
            <v>1.1823085278802334</v>
          </cell>
          <cell r="AQ38">
            <v>1.5152260726794948</v>
          </cell>
          <cell r="AR38">
            <v>1.1043326289198092</v>
          </cell>
          <cell r="AS38">
            <v>1.9965704179309556</v>
          </cell>
          <cell r="AT38">
            <v>1.1397958322791821</v>
          </cell>
          <cell r="AU38">
            <v>1.5376575497814866</v>
          </cell>
          <cell r="AV38">
            <v>1.0912891497329795</v>
          </cell>
          <cell r="AW38">
            <v>1.9449754871094658</v>
          </cell>
          <cell r="AX38">
            <v>1.2527665139804209</v>
          </cell>
          <cell r="AY38">
            <v>1.9660402014167946</v>
          </cell>
          <cell r="AZ38">
            <v>0.74548329074142095</v>
          </cell>
          <cell r="BA38">
            <v>1.8086933955595932</v>
          </cell>
          <cell r="BB38">
            <v>1.2510140421201212</v>
          </cell>
          <cell r="BC38">
            <v>2.1182991503748037</v>
          </cell>
          <cell r="BD38">
            <v>1.242917646332121</v>
          </cell>
          <cell r="BE38">
            <v>1.7706350870844751</v>
          </cell>
          <cell r="BF38">
            <v>1.3441594896449458</v>
          </cell>
          <cell r="BG38">
            <v>2.4412069095311981</v>
          </cell>
          <cell r="BH38">
            <v>1.5337714383651557</v>
          </cell>
          <cell r="BI38">
            <v>2.1596502414606222</v>
          </cell>
          <cell r="BJ38">
            <v>1.4713508819305636</v>
          </cell>
          <cell r="BK38">
            <v>2.2243920674594251</v>
          </cell>
          <cell r="BL38">
            <v>1.3736053151440575</v>
          </cell>
          <cell r="BM38">
            <v>1.899592310486387</v>
          </cell>
          <cell r="BN38">
            <v>1.3131146991671754</v>
          </cell>
          <cell r="BO38">
            <v>2.2078308967984688</v>
          </cell>
          <cell r="BP38">
            <v>1.4158112613070724</v>
          </cell>
          <cell r="BQ38">
            <v>1.9345824404138885</v>
          </cell>
          <cell r="BR38">
            <v>1.3748797951616631</v>
          </cell>
          <cell r="BS38">
            <v>2.1728922139361306</v>
          </cell>
          <cell r="BT38">
            <v>1.3947426305985595</v>
          </cell>
          <cell r="BU38">
            <v>1.8769747477906327</v>
          </cell>
          <cell r="BV38">
            <v>1.2915475686733415</v>
          </cell>
          <cell r="BW38">
            <v>2.0132729123016686</v>
          </cell>
          <cell r="BX38">
            <v>1.4940660687748111</v>
          </cell>
          <cell r="BY38">
            <v>2.5592162151229609</v>
          </cell>
          <cell r="BZ38">
            <v>1.5282704253542052</v>
          </cell>
          <cell r="CA38">
            <v>1.8778513997336661</v>
          </cell>
          <cell r="CB38">
            <v>1.4842228313590711</v>
          </cell>
          <cell r="CC38">
            <v>2.5756389529336485</v>
          </cell>
          <cell r="CD38">
            <v>1.5558053516196915</v>
          </cell>
          <cell r="CE38">
            <v>1.7685896612105663</v>
          </cell>
        </row>
        <row r="39">
          <cell r="F39" t="str">
            <v>EPC</v>
          </cell>
          <cell r="K39">
            <v>8</v>
          </cell>
          <cell r="L39">
            <v>26</v>
          </cell>
          <cell r="M39">
            <v>4</v>
          </cell>
          <cell r="N39">
            <v>4</v>
          </cell>
          <cell r="O39">
            <v>4</v>
          </cell>
          <cell r="P39">
            <v>4</v>
          </cell>
          <cell r="Q39">
            <v>0</v>
          </cell>
          <cell r="R39">
            <v>2</v>
          </cell>
          <cell r="S39">
            <v>19</v>
          </cell>
          <cell r="T39">
            <v>22</v>
          </cell>
          <cell r="U39">
            <v>13</v>
          </cell>
          <cell r="V39">
            <v>4</v>
          </cell>
          <cell r="W39">
            <v>8</v>
          </cell>
          <cell r="X39">
            <v>3.5000419048032678</v>
          </cell>
          <cell r="Y39">
            <v>2.1989330010244688</v>
          </cell>
          <cell r="Z39">
            <v>1.9309789837571973</v>
          </cell>
          <cell r="AA39">
            <v>4.2633554219648238</v>
          </cell>
          <cell r="AB39">
            <v>6.0098631321570508</v>
          </cell>
          <cell r="AC39">
            <v>3.6521202263850605</v>
          </cell>
          <cell r="AD39">
            <v>3.7356931628423165</v>
          </cell>
          <cell r="AE39">
            <v>1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1</v>
          </cell>
          <cell r="CH39">
            <v>11</v>
          </cell>
          <cell r="CI39">
            <v>61</v>
          </cell>
          <cell r="CJ39">
            <v>15</v>
          </cell>
          <cell r="CK39">
            <v>16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0.2857142857142857</v>
          </cell>
          <cell r="CX39">
            <v>0.2857142857142857</v>
          </cell>
        </row>
        <row r="40"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J40">
            <v>0</v>
          </cell>
        </row>
        <row r="41">
          <cell r="F41" t="str">
            <v>NPC</v>
          </cell>
          <cell r="G41" t="str">
            <v>PC</v>
          </cell>
          <cell r="H41">
            <v>12</v>
          </cell>
          <cell r="I41" t="str">
            <v>D</v>
          </cell>
          <cell r="J41" t="str">
            <v>12D</v>
          </cell>
          <cell r="K41">
            <v>7</v>
          </cell>
          <cell r="L41">
            <v>26</v>
          </cell>
          <cell r="M41">
            <v>12</v>
          </cell>
          <cell r="N41">
            <v>4</v>
          </cell>
          <cell r="O41">
            <v>39</v>
          </cell>
          <cell r="P41">
            <v>12</v>
          </cell>
          <cell r="Q41">
            <v>15</v>
          </cell>
          <cell r="R41">
            <v>6</v>
          </cell>
          <cell r="S41">
            <v>14</v>
          </cell>
          <cell r="T41">
            <v>47</v>
          </cell>
          <cell r="U41">
            <v>32</v>
          </cell>
          <cell r="V41">
            <v>10.182527458873961</v>
          </cell>
          <cell r="W41">
            <v>21.708325570244362</v>
          </cell>
          <cell r="X41">
            <v>29.994503298204823</v>
          </cell>
          <cell r="Y41">
            <v>18.844318138375872</v>
          </cell>
          <cell r="Z41">
            <v>16.548017730183425</v>
          </cell>
          <cell r="AA41">
            <v>36.53591349579316</v>
          </cell>
          <cell r="AB41">
            <v>51.503057518214632</v>
          </cell>
          <cell r="AC41">
            <v>31.297777328155881</v>
          </cell>
          <cell r="AD41">
            <v>32.013976958442512</v>
          </cell>
          <cell r="AE41">
            <v>6</v>
          </cell>
          <cell r="AF41">
            <v>22.522318012590848</v>
          </cell>
          <cell r="AG41">
            <v>47.40742309986944</v>
          </cell>
          <cell r="AH41">
            <v>25.087797119873283</v>
          </cell>
          <cell r="AI41">
            <v>33.101230584422382</v>
          </cell>
          <cell r="AJ41">
            <v>23.760787809610513</v>
          </cell>
          <cell r="AK41">
            <v>51.469523291879042</v>
          </cell>
          <cell r="AL41">
            <v>27.390221573656216</v>
          </cell>
          <cell r="AM41">
            <v>35.632532111689059</v>
          </cell>
          <cell r="AN41">
            <v>26.140640373673136</v>
          </cell>
          <cell r="AO41">
            <v>52.237842318191177</v>
          </cell>
          <cell r="AP41">
            <v>28.486205093310286</v>
          </cell>
          <cell r="AQ41">
            <v>36.507425643344028</v>
          </cell>
          <cell r="AR41">
            <v>26.607475981794568</v>
          </cell>
          <cell r="AS41">
            <v>55.625316382061328</v>
          </cell>
          <cell r="AT41">
            <v>31.755205432316952</v>
          </cell>
          <cell r="AU41">
            <v>42.839805160740518</v>
          </cell>
          <cell r="AV41">
            <v>30.403788252614937</v>
          </cell>
          <cell r="AW41">
            <v>54.18785926816193</v>
          </cell>
          <cell r="AX41">
            <v>31.196169306847374</v>
          </cell>
          <cell r="AY41">
            <v>48.957984032150776</v>
          </cell>
          <cell r="AZ41">
            <v>18.563892548103787</v>
          </cell>
          <cell r="BA41">
            <v>45.039761809067301</v>
          </cell>
          <cell r="BB41">
            <v>30.510069440709167</v>
          </cell>
          <cell r="BC41">
            <v>51.661653665055205</v>
          </cell>
          <cell r="BD41">
            <v>30.31261234638853</v>
          </cell>
          <cell r="BE41">
            <v>43.182728284608892</v>
          </cell>
          <cell r="BF41">
            <v>28.577490364470869</v>
          </cell>
          <cell r="BG41">
            <v>51.901256861442299</v>
          </cell>
          <cell r="BH41">
            <v>32.608733441861673</v>
          </cell>
          <cell r="BI41">
            <v>45.915223930956664</v>
          </cell>
          <cell r="BJ41">
            <v>31.281641780643955</v>
          </cell>
          <cell r="BK41">
            <v>54.249076474421557</v>
          </cell>
          <cell r="BL41">
            <v>33.499858625206656</v>
          </cell>
          <cell r="BM41">
            <v>46.327771991876553</v>
          </cell>
          <cell r="BN41">
            <v>32.024597091900276</v>
          </cell>
          <cell r="BO41">
            <v>53.845178156838408</v>
          </cell>
          <cell r="BP41">
            <v>34.529188676580112</v>
          </cell>
          <cell r="BQ41">
            <v>47.181120761661987</v>
          </cell>
          <cell r="BR41">
            <v>33.530940989215978</v>
          </cell>
          <cell r="BS41">
            <v>59.468324057002441</v>
          </cell>
          <cell r="BT41">
            <v>38.171707828204866</v>
          </cell>
          <cell r="BU41">
            <v>51.369571777435951</v>
          </cell>
          <cell r="BV41">
            <v>35.34743640586192</v>
          </cell>
          <cell r="BW41">
            <v>55.099818203619314</v>
          </cell>
          <cell r="BX41">
            <v>36.437688125446236</v>
          </cell>
          <cell r="BY41">
            <v>62.414858513389149</v>
          </cell>
          <cell r="BZ41">
            <v>37.271873241900657</v>
          </cell>
          <cell r="CA41">
            <v>45.79754876940526</v>
          </cell>
          <cell r="CB41">
            <v>36.197628584174694</v>
          </cell>
          <cell r="CC41">
            <v>62.815380693109439</v>
          </cell>
          <cell r="CD41">
            <v>37.943402484674841</v>
          </cell>
          <cell r="CE41">
            <v>43.132843884156422</v>
          </cell>
          <cell r="CF41">
            <v>44.132843884156422</v>
          </cell>
          <cell r="CH41">
            <v>73</v>
          </cell>
          <cell r="CI41">
            <v>112</v>
          </cell>
          <cell r="CJ41">
            <v>104</v>
          </cell>
          <cell r="CK41">
            <v>131</v>
          </cell>
          <cell r="CL41">
            <v>141.6963618508191</v>
          </cell>
          <cell r="CM41">
            <v>139.61298053772776</v>
          </cell>
          <cell r="CN41">
            <v>155.04208062535713</v>
          </cell>
          <cell r="CO41">
            <v>176.10636073292287</v>
          </cell>
          <cell r="CP41">
            <v>169.5949180851228</v>
          </cell>
          <cell r="CQ41">
            <v>168.53556711078105</v>
          </cell>
          <cell r="CR41">
            <v>172.40912250472175</v>
          </cell>
          <cell r="CS41">
            <v>151.95193096615847</v>
          </cell>
          <cell r="CT41">
            <v>209.6065005414828</v>
          </cell>
          <cell r="CU41">
            <v>207.3471756052873</v>
          </cell>
          <cell r="CV41">
            <v>198.99366948463455</v>
          </cell>
          <cell r="CW41">
            <v>199.24114658007514</v>
          </cell>
          <cell r="CX41">
            <v>2090.1378146250904</v>
          </cell>
        </row>
        <row r="42">
          <cell r="F42" t="str">
            <v>NPC</v>
          </cell>
          <cell r="G42" t="str">
            <v>PC</v>
          </cell>
          <cell r="H42">
            <v>13</v>
          </cell>
          <cell r="I42" t="str">
            <v>A</v>
          </cell>
          <cell r="J42" t="str">
            <v>13A</v>
          </cell>
          <cell r="K42">
            <v>21</v>
          </cell>
          <cell r="L42">
            <v>21</v>
          </cell>
          <cell r="M42">
            <v>9</v>
          </cell>
          <cell r="N42">
            <v>0</v>
          </cell>
          <cell r="O42">
            <v>18</v>
          </cell>
          <cell r="P42">
            <v>13</v>
          </cell>
          <cell r="Q42">
            <v>31</v>
          </cell>
          <cell r="R42">
            <v>5</v>
          </cell>
          <cell r="S42">
            <v>17</v>
          </cell>
          <cell r="T42">
            <v>10</v>
          </cell>
          <cell r="U42">
            <v>30</v>
          </cell>
          <cell r="V42">
            <v>10.238307988141056</v>
          </cell>
          <cell r="W42">
            <v>21.827245150348741</v>
          </cell>
          <cell r="X42">
            <v>30.158815083843013</v>
          </cell>
          <cell r="Y42">
            <v>18.947548504675552</v>
          </cell>
          <cell r="Z42">
            <v>16.638668817650561</v>
          </cell>
          <cell r="AA42">
            <v>36.736059540111064</v>
          </cell>
          <cell r="AB42">
            <v>51.785194523868952</v>
          </cell>
          <cell r="AC42">
            <v>31.469228531336949</v>
          </cell>
          <cell r="AD42">
            <v>32.189351548484026</v>
          </cell>
          <cell r="AE42">
            <v>6</v>
          </cell>
          <cell r="AF42">
            <v>8.3251484720667488</v>
          </cell>
          <cell r="AG42">
            <v>17.523677436925542</v>
          </cell>
          <cell r="AH42">
            <v>9.2734520373645832</v>
          </cell>
          <cell r="AI42">
            <v>12.235537171146298</v>
          </cell>
          <cell r="AJ42">
            <v>8.7829363841544446</v>
          </cell>
          <cell r="AK42">
            <v>17.878486092952695</v>
          </cell>
          <cell r="AL42">
            <v>9.51428465172458</v>
          </cell>
          <cell r="AM42">
            <v>12.37733884191694</v>
          </cell>
          <cell r="AN42">
            <v>9.0802293374909322</v>
          </cell>
          <cell r="AO42">
            <v>18.352865938297771</v>
          </cell>
          <cell r="AP42">
            <v>10.008137395566184</v>
          </cell>
          <cell r="AQ42">
            <v>12.826255045211594</v>
          </cell>
          <cell r="AR42">
            <v>9.3480782892194814</v>
          </cell>
          <cell r="AS42">
            <v>15.130868800697456</v>
          </cell>
          <cell r="AT42">
            <v>8.6378627284632348</v>
          </cell>
          <cell r="AU42">
            <v>11.653029834157428</v>
          </cell>
          <cell r="AV42">
            <v>8.2702582387982719</v>
          </cell>
          <cell r="AW42">
            <v>14.739860238199551</v>
          </cell>
          <cell r="AX42">
            <v>15.361294395257222</v>
          </cell>
          <cell r="AY42">
            <v>24.107383131527563</v>
          </cell>
          <cell r="AZ42">
            <v>9.1410395856119386</v>
          </cell>
          <cell r="BA42">
            <v>22.178012750093796</v>
          </cell>
          <cell r="BB42">
            <v>10.503000099181556</v>
          </cell>
          <cell r="BC42">
            <v>17.784369669246676</v>
          </cell>
          <cell r="BD42">
            <v>10.435026085380505</v>
          </cell>
          <cell r="BE42">
            <v>14.865524981434955</v>
          </cell>
          <cell r="BF42">
            <v>10.375553709475639</v>
          </cell>
          <cell r="BG42">
            <v>18.843651814320413</v>
          </cell>
          <cell r="BH42">
            <v>11.839166452651332</v>
          </cell>
          <cell r="BI42">
            <v>16.670318698471995</v>
          </cell>
          <cell r="BJ42">
            <v>11.357342799393086</v>
          </cell>
          <cell r="BK42">
            <v>18.67508222813516</v>
          </cell>
          <cell r="BL42">
            <v>11.532226078569533</v>
          </cell>
          <cell r="BM42">
            <v>15.948196865665016</v>
          </cell>
          <cell r="BN42">
            <v>11.024371710661692</v>
          </cell>
          <cell r="BO42">
            <v>18.53604144103112</v>
          </cell>
          <cell r="BP42">
            <v>11.886569868336229</v>
          </cell>
          <cell r="BQ42">
            <v>16.241959625894399</v>
          </cell>
          <cell r="BR42">
            <v>11.542926089361284</v>
          </cell>
          <cell r="BS42">
            <v>19.304482349683365</v>
          </cell>
          <cell r="BT42">
            <v>12.39121955615432</v>
          </cell>
          <cell r="BU42">
            <v>16.675482408714963</v>
          </cell>
          <cell r="BV42">
            <v>11.474410503807828</v>
          </cell>
          <cell r="BW42">
            <v>17.886387162398648</v>
          </cell>
          <cell r="BX42">
            <v>12.543565092148572</v>
          </cell>
          <cell r="BY42">
            <v>21.486128257769437</v>
          </cell>
          <cell r="BZ42">
            <v>12.83073082206875</v>
          </cell>
          <cell r="CA42">
            <v>15.765669108098727</v>
          </cell>
          <cell r="CB42">
            <v>12.46092531347864</v>
          </cell>
          <cell r="CC42">
            <v>21.624006819517763</v>
          </cell>
          <cell r="CD42">
            <v>13.061902754245665</v>
          </cell>
          <cell r="CE42">
            <v>14.848352425865455</v>
          </cell>
          <cell r="CF42">
            <v>15.848352425865455</v>
          </cell>
          <cell r="CH42">
            <v>67</v>
          </cell>
          <cell r="CI42">
            <v>77</v>
          </cell>
          <cell r="CJ42">
            <v>104</v>
          </cell>
          <cell r="CK42">
            <v>132</v>
          </cell>
          <cell r="CL42">
            <v>52.37663590844857</v>
          </cell>
          <cell r="CM42">
            <v>48.722927658369514</v>
          </cell>
          <cell r="CN42">
            <v>54.426863527219716</v>
          </cell>
          <cell r="CO42">
            <v>47.903408241601973</v>
          </cell>
          <cell r="CP42">
            <v>74.979626389749114</v>
          </cell>
          <cell r="CQ42">
            <v>59.924495906699065</v>
          </cell>
          <cell r="CR42">
            <v>62.596123303230698</v>
          </cell>
          <cell r="CS42">
            <v>52.645415343451468</v>
          </cell>
          <cell r="CT42">
            <v>71.989651928096649</v>
          </cell>
          <cell r="CU42">
            <v>67.308604289776369</v>
          </cell>
          <cell r="CV42">
            <v>68.039449334242221</v>
          </cell>
          <cell r="CW42">
            <v>68.775526450226039</v>
          </cell>
          <cell r="CX42">
            <v>729.68872828111137</v>
          </cell>
        </row>
        <row r="43">
          <cell r="F43" t="str">
            <v>NPC</v>
          </cell>
          <cell r="G43" t="str">
            <v>PC</v>
          </cell>
          <cell r="H43">
            <v>37</v>
          </cell>
          <cell r="I43" t="str">
            <v>A</v>
          </cell>
          <cell r="J43" t="str">
            <v>37A</v>
          </cell>
          <cell r="K43">
            <v>46</v>
          </cell>
          <cell r="L43">
            <v>51</v>
          </cell>
          <cell r="M43">
            <v>11</v>
          </cell>
          <cell r="N43">
            <v>6</v>
          </cell>
          <cell r="O43">
            <v>41</v>
          </cell>
          <cell r="P43">
            <v>25</v>
          </cell>
          <cell r="Q43">
            <v>21</v>
          </cell>
          <cell r="R43">
            <v>8</v>
          </cell>
          <cell r="S43">
            <v>24</v>
          </cell>
          <cell r="T43">
            <v>38</v>
          </cell>
          <cell r="U43">
            <v>38</v>
          </cell>
          <cell r="V43">
            <v>12.179745005557271</v>
          </cell>
          <cell r="W43">
            <v>25.966231960687878</v>
          </cell>
          <cell r="X43">
            <v>35.877674105568374</v>
          </cell>
          <cell r="Y43">
            <v>22.540473439037232</v>
          </cell>
          <cell r="Z43">
            <v>19.793772922794879</v>
          </cell>
          <cell r="AA43">
            <v>43.702127170405831</v>
          </cell>
          <cell r="AB43">
            <v>61.604951237496891</v>
          </cell>
          <cell r="AC43">
            <v>37.43657442980323</v>
          </cell>
          <cell r="AD43">
            <v>38.293250623920777</v>
          </cell>
          <cell r="AE43">
            <v>7</v>
          </cell>
          <cell r="AF43">
            <v>20.237787103509252</v>
          </cell>
          <cell r="AG43">
            <v>42.598694116866248</v>
          </cell>
          <cell r="AH43">
            <v>22.543039163384165</v>
          </cell>
          <cell r="AI43">
            <v>29.743637269361518</v>
          </cell>
          <cell r="AJ43">
            <v>21.350633839453511</v>
          </cell>
          <cell r="AK43">
            <v>42.663758394537879</v>
          </cell>
          <cell r="AL43">
            <v>22.704111498458488</v>
          </cell>
          <cell r="AM43">
            <v>29.536270083126595</v>
          </cell>
          <cell r="AN43">
            <v>21.668317362419803</v>
          </cell>
          <cell r="AO43">
            <v>43.795779696778801</v>
          </cell>
          <cell r="AP43">
            <v>23.882601334577384</v>
          </cell>
          <cell r="AQ43">
            <v>30.607527030564995</v>
          </cell>
          <cell r="AR43">
            <v>22.307490215387567</v>
          </cell>
          <cell r="AS43">
            <v>36.107068990973737</v>
          </cell>
          <cell r="AT43">
            <v>20.612689831584966</v>
          </cell>
          <cell r="AU43">
            <v>27.807838248944613</v>
          </cell>
          <cell r="AV43">
            <v>19.735468513724307</v>
          </cell>
          <cell r="AW43">
            <v>35.173998106007595</v>
          </cell>
          <cell r="AX43">
            <v>27.299319439352693</v>
          </cell>
          <cell r="AY43">
            <v>42.842428249902284</v>
          </cell>
          <cell r="AZ43">
            <v>16.244995586598151</v>
          </cell>
          <cell r="BA43">
            <v>39.413648291369093</v>
          </cell>
          <cell r="BB43">
            <v>25.063501256178476</v>
          </cell>
          <cell r="BC43">
            <v>42.439166651082921</v>
          </cell>
          <cell r="BD43">
            <v>24.901293623673276</v>
          </cell>
          <cell r="BE43">
            <v>35.47387418143326</v>
          </cell>
          <cell r="BF43">
            <v>25.222162434451548</v>
          </cell>
          <cell r="BG43">
            <v>45.8074489542647</v>
          </cell>
          <cell r="BH43">
            <v>28.780090944406336</v>
          </cell>
          <cell r="BI43">
            <v>40.524245531391976</v>
          </cell>
          <cell r="BJ43">
            <v>27.608815194935566</v>
          </cell>
          <cell r="BK43">
            <v>44.564690323155915</v>
          </cell>
          <cell r="BL43">
            <v>27.519562037258755</v>
          </cell>
          <cell r="BM43">
            <v>38.057473902863691</v>
          </cell>
          <cell r="BN43">
            <v>26.307659869514726</v>
          </cell>
          <cell r="BO43">
            <v>44.232894749573688</v>
          </cell>
          <cell r="BP43">
            <v>28.36513910438919</v>
          </cell>
          <cell r="BQ43">
            <v>38.758485351068977</v>
          </cell>
          <cell r="BR43">
            <v>27.545095668734305</v>
          </cell>
          <cell r="BS43">
            <v>49.497197322105826</v>
          </cell>
          <cell r="BT43">
            <v>31.771410821723844</v>
          </cell>
          <cell r="BU43">
            <v>42.756372757076662</v>
          </cell>
          <cell r="BV43">
            <v>29.4206884480969</v>
          </cell>
          <cell r="BW43">
            <v>45.861164195959276</v>
          </cell>
          <cell r="BX43">
            <v>29.932938824643131</v>
          </cell>
          <cell r="BY43">
            <v>51.272740882957812</v>
          </cell>
          <cell r="BZ43">
            <v>30.618207658749554</v>
          </cell>
          <cell r="CA43">
            <v>37.621904576209431</v>
          </cell>
          <cell r="CB43">
            <v>29.735734009167068</v>
          </cell>
          <cell r="CC43">
            <v>51.601763016914433</v>
          </cell>
          <cell r="CD43">
            <v>31.169857469070013</v>
          </cell>
          <cell r="CE43">
            <v>35.432894997959622</v>
          </cell>
          <cell r="CF43">
            <v>36.432894997959622</v>
          </cell>
          <cell r="CH43">
            <v>97</v>
          </cell>
          <cell r="CI43">
            <v>123</v>
          </cell>
          <cell r="CJ43">
            <v>124</v>
          </cell>
          <cell r="CK43">
            <v>157</v>
          </cell>
          <cell r="CL43">
            <v>127.32351984709462</v>
          </cell>
          <cell r="CM43">
            <v>116.43630725727149</v>
          </cell>
          <cell r="CN43">
            <v>129.87982000406009</v>
          </cell>
          <cell r="CO43">
            <v>114.31277932980122</v>
          </cell>
          <cell r="CP43">
            <v>139.66363355969361</v>
          </cell>
          <cell r="CQ43">
            <v>139.13887808133055</v>
          </cell>
          <cell r="CR43">
            <v>152.16629723377267</v>
          </cell>
          <cell r="CS43">
            <v>125.91819208895582</v>
          </cell>
          <cell r="CT43">
            <v>172.28030293215315</v>
          </cell>
          <cell r="CU43">
            <v>172.58102070067912</v>
          </cell>
          <cell r="CV43">
            <v>163.72601880136969</v>
          </cell>
          <cell r="CW43">
            <v>163.7242058605581</v>
          </cell>
          <cell r="CX43">
            <v>1717.15097569674</v>
          </cell>
        </row>
        <row r="44">
          <cell r="F44" t="str">
            <v>NPC</v>
          </cell>
          <cell r="G44" t="str">
            <v>PC</v>
          </cell>
          <cell r="H44">
            <v>30</v>
          </cell>
          <cell r="I44" t="str">
            <v>A</v>
          </cell>
          <cell r="J44" t="str">
            <v>30A</v>
          </cell>
          <cell r="K44">
            <v>25</v>
          </cell>
          <cell r="L44">
            <v>44</v>
          </cell>
          <cell r="M44">
            <v>7</v>
          </cell>
          <cell r="N44">
            <v>2</v>
          </cell>
          <cell r="O44">
            <v>48</v>
          </cell>
          <cell r="P44">
            <v>23</v>
          </cell>
          <cell r="Q44">
            <v>15</v>
          </cell>
          <cell r="R44">
            <v>8</v>
          </cell>
          <cell r="S44">
            <v>51</v>
          </cell>
          <cell r="T44">
            <v>19</v>
          </cell>
          <cell r="U44">
            <v>22</v>
          </cell>
          <cell r="V44">
            <v>13.354799108865832</v>
          </cell>
          <cell r="W44">
            <v>28.471352338737386</v>
          </cell>
          <cell r="X44">
            <v>39.339011609406093</v>
          </cell>
          <cell r="Y44">
            <v>24.715090049891845</v>
          </cell>
          <cell r="Z44">
            <v>21.703398623683995</v>
          </cell>
          <cell r="AA44">
            <v>47.918337266057868</v>
          </cell>
          <cell r="AB44">
            <v>67.548355693231841</v>
          </cell>
          <cell r="AC44">
            <v>41.048308532404334</v>
          </cell>
          <cell r="AD44">
            <v>41.987633491060492</v>
          </cell>
          <cell r="AE44">
            <v>8</v>
          </cell>
          <cell r="AF44">
            <v>50.696716260086269</v>
          </cell>
          <cell r="AG44">
            <v>106.71195905200995</v>
          </cell>
          <cell r="AH44">
            <v>56.471493363418517</v>
          </cell>
          <cell r="AI44">
            <v>74.509368612059163</v>
          </cell>
          <cell r="AJ44">
            <v>53.484455597622159</v>
          </cell>
          <cell r="AK44">
            <v>122.40087879212476</v>
          </cell>
          <cell r="AL44">
            <v>65.137327422177862</v>
          </cell>
          <cell r="AM44">
            <v>84.738559153266991</v>
          </cell>
          <cell r="AN44">
            <v>62.165669104445215</v>
          </cell>
          <cell r="AO44">
            <v>123.94745651627666</v>
          </cell>
          <cell r="AP44">
            <v>67.590706476926229</v>
          </cell>
          <cell r="AQ44">
            <v>86.623075372962177</v>
          </cell>
          <cell r="AR44">
            <v>63.132947800045244</v>
          </cell>
          <cell r="AS44">
            <v>137.95124823943775</v>
          </cell>
          <cell r="AT44">
            <v>78.753174137462082</v>
          </cell>
          <cell r="AU44">
            <v>106.24307384909223</v>
          </cell>
          <cell r="AV44">
            <v>75.401648268348367</v>
          </cell>
          <cell r="AW44">
            <v>134.38634261641047</v>
          </cell>
          <cell r="AX44">
            <v>70.390730444080305</v>
          </cell>
          <cell r="AY44">
            <v>110.46831497790002</v>
          </cell>
          <cell r="AZ44">
            <v>41.887385066205105</v>
          </cell>
          <cell r="BA44">
            <v>101.62727678464545</v>
          </cell>
          <cell r="BB44">
            <v>72.685167114665632</v>
          </cell>
          <cell r="BC44">
            <v>123.0752993650753</v>
          </cell>
          <cell r="BD44">
            <v>72.214758421346772</v>
          </cell>
          <cell r="BE44">
            <v>102.87566955341022</v>
          </cell>
          <cell r="BF44">
            <v>64.629930256413758</v>
          </cell>
          <cell r="BG44">
            <v>117.37820810695042</v>
          </cell>
          <cell r="BH44">
            <v>73.74685954640961</v>
          </cell>
          <cell r="BI44">
            <v>103.84038914959125</v>
          </cell>
          <cell r="BJ44">
            <v>70.745551859328614</v>
          </cell>
          <cell r="BK44">
            <v>129.23940396210236</v>
          </cell>
          <cell r="BL44">
            <v>79.807842693465261</v>
          </cell>
          <cell r="BM44">
            <v>110.3682132164103</v>
          </cell>
          <cell r="BN44">
            <v>76.293277402337566</v>
          </cell>
          <cell r="BO44">
            <v>128.277183382175</v>
          </cell>
          <cell r="BP44">
            <v>82.26005038003315</v>
          </cell>
          <cell r="BQ44">
            <v>112.40117476241676</v>
          </cell>
          <cell r="BR44">
            <v>79.881891257226371</v>
          </cell>
          <cell r="BS44">
            <v>149.73559040848752</v>
          </cell>
          <cell r="BT44">
            <v>96.112733950226669</v>
          </cell>
          <cell r="BU44">
            <v>129.34370156039108</v>
          </cell>
          <cell r="BV44">
            <v>89.001486818173973</v>
          </cell>
          <cell r="BW44">
            <v>138.73610768332682</v>
          </cell>
          <cell r="BX44">
            <v>86.806732964569974</v>
          </cell>
          <cell r="BY44">
            <v>148.69302183333389</v>
          </cell>
          <cell r="BZ44">
            <v>88.794040293118854</v>
          </cell>
          <cell r="CA44">
            <v>109.10504455636195</v>
          </cell>
          <cell r="CB44">
            <v>86.234831025483913</v>
          </cell>
          <cell r="CC44">
            <v>149.64719932619977</v>
          </cell>
          <cell r="CD44">
            <v>90.393847049648201</v>
          </cell>
          <cell r="CE44">
            <v>102.75682826429586</v>
          </cell>
          <cell r="CF44">
            <v>103.75682826429586</v>
          </cell>
          <cell r="CH44">
            <v>95</v>
          </cell>
          <cell r="CI44">
            <v>118</v>
          </cell>
          <cell r="CJ44">
            <v>136</v>
          </cell>
          <cell r="CK44">
            <v>172</v>
          </cell>
          <cell r="CL44">
            <v>318.95208334335797</v>
          </cell>
          <cell r="CM44">
            <v>330.72191439766209</v>
          </cell>
          <cell r="CN44">
            <v>367.93661578240113</v>
          </cell>
          <cell r="CO44">
            <v>436.74524238474339</v>
          </cell>
          <cell r="CP44">
            <v>391.32758720322539</v>
          </cell>
          <cell r="CQ44">
            <v>399.8872592501109</v>
          </cell>
          <cell r="CR44">
            <v>389.91490928479163</v>
          </cell>
          <cell r="CS44">
            <v>359.84148950587996</v>
          </cell>
          <cell r="CT44">
            <v>500.50437581397279</v>
          </cell>
          <cell r="CU44">
            <v>522.08048992653914</v>
          </cell>
          <cell r="CV44">
            <v>477.27073657504445</v>
          </cell>
          <cell r="CW44">
            <v>474.26394867776389</v>
          </cell>
          <cell r="CX44">
            <v>4969.4466521454924</v>
          </cell>
        </row>
        <row r="45">
          <cell r="F45" t="str">
            <v>NPC</v>
          </cell>
          <cell r="G45" t="str">
            <v>PC</v>
          </cell>
          <cell r="H45">
            <v>10</v>
          </cell>
          <cell r="I45" t="str">
            <v>A</v>
          </cell>
          <cell r="J45" t="str">
            <v>10A</v>
          </cell>
          <cell r="K45">
            <v>19</v>
          </cell>
          <cell r="L45">
            <v>37</v>
          </cell>
          <cell r="M45">
            <v>6</v>
          </cell>
          <cell r="N45">
            <v>5</v>
          </cell>
          <cell r="O45">
            <v>35</v>
          </cell>
          <cell r="P45">
            <v>14</v>
          </cell>
          <cell r="Q45">
            <v>77</v>
          </cell>
          <cell r="R45">
            <v>8</v>
          </cell>
          <cell r="S45">
            <v>20</v>
          </cell>
          <cell r="T45">
            <v>3</v>
          </cell>
          <cell r="U45">
            <v>55</v>
          </cell>
          <cell r="V45">
            <v>19.377433136346657</v>
          </cell>
          <cell r="W45">
            <v>41.311121324093378</v>
          </cell>
          <cell r="X45">
            <v>57.079785393789379</v>
          </cell>
          <cell r="Y45">
            <v>35.860891728624289</v>
          </cell>
          <cell r="Z45">
            <v>31.491013248018131</v>
          </cell>
          <cell r="AA45">
            <v>69.528142565732765</v>
          </cell>
          <cell r="AB45">
            <v>98.010740202509993</v>
          </cell>
          <cell r="AC45">
            <v>59.559926544963488</v>
          </cell>
          <cell r="AD45">
            <v>60.9228603061743</v>
          </cell>
          <cell r="AE45">
            <v>11</v>
          </cell>
          <cell r="AF45">
            <v>17.842131210525299</v>
          </cell>
          <cell r="AG45">
            <v>37.556057188602701</v>
          </cell>
          <cell r="AH45">
            <v>19.874498164246731</v>
          </cell>
          <cell r="AI45">
            <v>26.222722678320718</v>
          </cell>
          <cell r="AJ45">
            <v>18.823244282738578</v>
          </cell>
          <cell r="AK45">
            <v>42.57321811606645</v>
          </cell>
          <cell r="AL45">
            <v>22.655929231943027</v>
          </cell>
          <cell r="AM45">
            <v>29.473588729702374</v>
          </cell>
          <cell r="AN45">
            <v>21.622333240021153</v>
          </cell>
          <cell r="AO45">
            <v>43.443320276290933</v>
          </cell>
          <cell r="AP45">
            <v>23.690399074806972</v>
          </cell>
          <cell r="AQ45">
            <v>30.361203952988795</v>
          </cell>
          <cell r="AR45">
            <v>22.127964125698323</v>
          </cell>
          <cell r="AS45">
            <v>41.272376764630756</v>
          </cell>
          <cell r="AT45">
            <v>23.561444466021868</v>
          </cell>
          <cell r="AU45">
            <v>31.785897036041888</v>
          </cell>
          <cell r="AV45">
            <v>22.558731984824302</v>
          </cell>
          <cell r="AW45">
            <v>40.205825139461261</v>
          </cell>
          <cell r="AX45">
            <v>28.888381316043915</v>
          </cell>
          <cell r="AY45">
            <v>45.336236551169328</v>
          </cell>
          <cell r="AZ45">
            <v>17.190598030315787</v>
          </cell>
          <cell r="BA45">
            <v>41.707871268622029</v>
          </cell>
          <cell r="BB45">
            <v>25.129125195988223</v>
          </cell>
          <cell r="BC45">
            <v>42.550285416550686</v>
          </cell>
          <cell r="BD45">
            <v>24.966492854109685</v>
          </cell>
          <cell r="BE45">
            <v>35.566755673141323</v>
          </cell>
          <cell r="BF45">
            <v>22.457238196696142</v>
          </cell>
          <cell r="BG45">
            <v>40.785907830955225</v>
          </cell>
          <cell r="BH45">
            <v>25.625136597260397</v>
          </cell>
          <cell r="BI45">
            <v>36.081863995800489</v>
          </cell>
          <cell r="BJ45">
            <v>24.582259382896329</v>
          </cell>
          <cell r="BK45">
            <v>44.681374362050356</v>
          </cell>
          <cell r="BL45">
            <v>27.591616698108602</v>
          </cell>
          <cell r="BM45">
            <v>38.157120051707196</v>
          </cell>
          <cell r="BN45">
            <v>26.376541398482541</v>
          </cell>
          <cell r="BO45">
            <v>44.34871004580814</v>
          </cell>
          <cell r="BP45">
            <v>28.439407745560093</v>
          </cell>
          <cell r="BQ45">
            <v>38.859966963067166</v>
          </cell>
          <cell r="BR45">
            <v>27.61721718446919</v>
          </cell>
          <cell r="BS45">
            <v>53.433363589574228</v>
          </cell>
          <cell r="BT45">
            <v>34.297969138400461</v>
          </cell>
          <cell r="BU45">
            <v>46.156488344844455</v>
          </cell>
          <cell r="BV45">
            <v>31.760310238831647</v>
          </cell>
          <cell r="BW45">
            <v>49.508182153768864</v>
          </cell>
          <cell r="BX45">
            <v>30.011312446735253</v>
          </cell>
          <cell r="BY45">
            <v>51.406988657328704</v>
          </cell>
          <cell r="BZ45">
            <v>30.698375525000273</v>
          </cell>
          <cell r="CA45">
            <v>37.720410270852895</v>
          </cell>
          <cell r="CB45">
            <v>29.813591288518058</v>
          </cell>
          <cell r="CC45">
            <v>51.736872272229036</v>
          </cell>
          <cell r="CD45">
            <v>31.251469723859213</v>
          </cell>
          <cell r="CE45">
            <v>35.525669193586339</v>
          </cell>
          <cell r="CF45">
            <v>36.525669193586339</v>
          </cell>
          <cell r="CH45">
            <v>135</v>
          </cell>
          <cell r="CI45">
            <v>115</v>
          </cell>
          <cell r="CJ45">
            <v>198</v>
          </cell>
          <cell r="CK45">
            <v>249</v>
          </cell>
          <cell r="CL45">
            <v>112.25154883183178</v>
          </cell>
          <cell r="CM45">
            <v>115.12545976461189</v>
          </cell>
          <cell r="CN45">
            <v>128.8896016755084</v>
          </cell>
          <cell r="CO45">
            <v>130.66582886279346</v>
          </cell>
          <cell r="CP45">
            <v>149.92499904615994</v>
          </cell>
          <cell r="CQ45">
            <v>140.12919378796764</v>
          </cell>
          <cell r="CR45">
            <v>135.48540064195353</v>
          </cell>
          <cell r="CS45">
            <v>124.47711647352119</v>
          </cell>
          <cell r="CT45">
            <v>173.27518099304058</v>
          </cell>
          <cell r="CU45">
            <v>186.30518345815096</v>
          </cell>
          <cell r="CV45">
            <v>165.66624921283906</v>
          </cell>
          <cell r="CW45">
            <v>164.15213800076774</v>
          </cell>
          <cell r="CX45">
            <v>1726.3479007491464</v>
          </cell>
        </row>
        <row r="46">
          <cell r="F46" t="str">
            <v>NPC</v>
          </cell>
          <cell r="G46" t="str">
            <v>PC</v>
          </cell>
          <cell r="H46">
            <v>35</v>
          </cell>
          <cell r="I46" t="str">
            <v>A</v>
          </cell>
          <cell r="J46" t="str">
            <v>35A</v>
          </cell>
          <cell r="K46">
            <v>28</v>
          </cell>
          <cell r="L46">
            <v>47</v>
          </cell>
          <cell r="M46">
            <v>5</v>
          </cell>
          <cell r="N46">
            <v>3</v>
          </cell>
          <cell r="O46">
            <v>44</v>
          </cell>
          <cell r="P46">
            <v>14</v>
          </cell>
          <cell r="Q46">
            <v>68</v>
          </cell>
          <cell r="R46">
            <v>7</v>
          </cell>
          <cell r="S46">
            <v>24</v>
          </cell>
          <cell r="T46">
            <v>9</v>
          </cell>
          <cell r="U46">
            <v>40</v>
          </cell>
          <cell r="V46">
            <v>19.381036029841066</v>
          </cell>
          <cell r="W46">
            <v>41.318802401830467</v>
          </cell>
          <cell r="X46">
            <v>57.090398377769795</v>
          </cell>
          <cell r="Y46">
            <v>35.867559431854318</v>
          </cell>
          <cell r="Z46">
            <v>31.496868449063872</v>
          </cell>
          <cell r="AA46">
            <v>69.541070103181397</v>
          </cell>
          <cell r="AB46">
            <v>98.028963578938303</v>
          </cell>
          <cell r="AC46">
            <v>59.571000667648704</v>
          </cell>
          <cell r="AD46">
            <v>60.934187842464254</v>
          </cell>
          <cell r="AE46">
            <v>11</v>
          </cell>
          <cell r="AF46">
            <v>43.692149149503784</v>
          </cell>
          <cell r="AG46">
            <v>91.967984810230107</v>
          </cell>
          <cell r="AH46">
            <v>48.669047874255682</v>
          </cell>
          <cell r="AI46">
            <v>64.214700410418757</v>
          </cell>
          <cell r="AJ46">
            <v>46.094717440133927</v>
          </cell>
          <cell r="AK46">
            <v>97.950220810226824</v>
          </cell>
          <cell r="AL46">
            <v>52.125570232432565</v>
          </cell>
          <cell r="AM46">
            <v>67.811282583185175</v>
          </cell>
          <cell r="AN46">
            <v>49.747526943308827</v>
          </cell>
          <cell r="AO46">
            <v>99.508771658319702</v>
          </cell>
          <cell r="AP46">
            <v>54.26386604515541</v>
          </cell>
          <cell r="AQ46">
            <v>69.54362816228965</v>
          </cell>
          <cell r="AR46">
            <v>50.685042382667497</v>
          </cell>
          <cell r="AS46">
            <v>103.91214707932194</v>
          </cell>
          <cell r="AT46">
            <v>59.321039268392241</v>
          </cell>
          <cell r="AU46">
            <v>80.027879826099422</v>
          </cell>
          <cell r="AV46">
            <v>56.796493434294199</v>
          </cell>
          <cell r="AW46">
            <v>101.22687237429749</v>
          </cell>
          <cell r="AX46">
            <v>62.232267618423357</v>
          </cell>
          <cell r="AY46">
            <v>97.664759233068963</v>
          </cell>
          <cell r="AZ46">
            <v>37.032531710221051</v>
          </cell>
          <cell r="BA46">
            <v>89.848419618516886</v>
          </cell>
          <cell r="BB46">
            <v>58.018738980037355</v>
          </cell>
          <cell r="BC46">
            <v>98.241139866781594</v>
          </cell>
          <cell r="BD46">
            <v>57.643249450673657</v>
          </cell>
          <cell r="BE46">
            <v>82.117395558846837</v>
          </cell>
          <cell r="BF46">
            <v>55.338146747140506</v>
          </cell>
          <cell r="BG46">
            <v>100.50285493684589</v>
          </cell>
          <cell r="BH46">
            <v>63.144343797508299</v>
          </cell>
          <cell r="BI46">
            <v>88.911355315442279</v>
          </cell>
          <cell r="BJ46">
            <v>60.574531257682352</v>
          </cell>
          <cell r="BK46">
            <v>103.16145015645007</v>
          </cell>
          <cell r="BL46">
            <v>63.70419959945005</v>
          </cell>
          <cell r="BM46">
            <v>88.098092203519244</v>
          </cell>
          <cell r="BN46">
            <v>60.898804023588546</v>
          </cell>
          <cell r="BO46">
            <v>102.39338664522562</v>
          </cell>
          <cell r="BP46">
            <v>65.661600309107584</v>
          </cell>
          <cell r="BQ46">
            <v>89.720842346036335</v>
          </cell>
          <cell r="BR46">
            <v>63.763306628617705</v>
          </cell>
          <cell r="BS46">
            <v>110.06583496755714</v>
          </cell>
          <cell r="BT46">
            <v>70.649391266211197</v>
          </cell>
          <cell r="BU46">
            <v>95.076410833265768</v>
          </cell>
          <cell r="BV46">
            <v>65.42214134443401</v>
          </cell>
          <cell r="BW46">
            <v>101.98046764070278</v>
          </cell>
          <cell r="BX46">
            <v>69.290852336294563</v>
          </cell>
          <cell r="BY46">
            <v>118.68971296841849</v>
          </cell>
          <cell r="BZ46">
            <v>70.877160378846042</v>
          </cell>
          <cell r="CA46">
            <v>87.08980597836009</v>
          </cell>
          <cell r="CB46">
            <v>68.83434888939918</v>
          </cell>
          <cell r="CC46">
            <v>119.45135632836119</v>
          </cell>
          <cell r="CD46">
            <v>72.154157795377373</v>
          </cell>
          <cell r="CE46">
            <v>82.022534089761947</v>
          </cell>
          <cell r="CF46">
            <v>83.022534089761947</v>
          </cell>
          <cell r="CH46">
            <v>134</v>
          </cell>
          <cell r="CI46">
            <v>110</v>
          </cell>
          <cell r="CJ46">
            <v>198</v>
          </cell>
          <cell r="CK46">
            <v>249</v>
          </cell>
          <cell r="CL46">
            <v>274.88372078162774</v>
          </cell>
          <cell r="CM46">
            <v>266.06911078207838</v>
          </cell>
          <cell r="CN46">
            <v>295.32167693842177</v>
          </cell>
          <cell r="CO46">
            <v>328.97952314362135</v>
          </cell>
          <cell r="CP46">
            <v>333.41190998515219</v>
          </cell>
          <cell r="CQ46">
            <v>321.69150089020138</v>
          </cell>
          <cell r="CR46">
            <v>333.85721419308658</v>
          </cell>
          <cell r="CS46">
            <v>289.57775982095211</v>
          </cell>
          <cell r="CT46">
            <v>398.16163066222686</v>
          </cell>
          <cell r="CU46">
            <v>383.76464063936152</v>
          </cell>
          <cell r="CV46">
            <v>377.21204551102608</v>
          </cell>
          <cell r="CW46">
            <v>378.62452198259746</v>
          </cell>
          <cell r="CX46">
            <v>3981.5552553303537</v>
          </cell>
        </row>
        <row r="47">
          <cell r="F47" t="str">
            <v>NPC</v>
          </cell>
          <cell r="G47" t="str">
            <v>PC</v>
          </cell>
          <cell r="H47">
            <v>35</v>
          </cell>
          <cell r="I47" t="str">
            <v>C</v>
          </cell>
          <cell r="J47" t="str">
            <v>35C</v>
          </cell>
          <cell r="K47">
            <v>19</v>
          </cell>
          <cell r="L47">
            <v>32</v>
          </cell>
          <cell r="M47">
            <v>6</v>
          </cell>
          <cell r="N47">
            <v>6</v>
          </cell>
          <cell r="O47">
            <v>32</v>
          </cell>
          <cell r="P47">
            <v>7</v>
          </cell>
          <cell r="Q47">
            <v>37</v>
          </cell>
          <cell r="R47">
            <v>5</v>
          </cell>
          <cell r="S47">
            <v>30</v>
          </cell>
          <cell r="T47">
            <v>8</v>
          </cell>
          <cell r="U47">
            <v>36</v>
          </cell>
          <cell r="V47">
            <v>12.113147518650669</v>
          </cell>
          <cell r="W47">
            <v>25.824251501144047</v>
          </cell>
          <cell r="X47">
            <v>35.681498986106128</v>
          </cell>
          <cell r="Y47">
            <v>22.417224644908952</v>
          </cell>
          <cell r="Z47">
            <v>19.685542780664921</v>
          </cell>
          <cell r="AA47">
            <v>43.463168814488377</v>
          </cell>
          <cell r="AB47">
            <v>61.268102236836441</v>
          </cell>
          <cell r="AC47">
            <v>37.231875417280442</v>
          </cell>
          <cell r="AD47">
            <v>38.083867401540161</v>
          </cell>
          <cell r="AE47">
            <v>7</v>
          </cell>
          <cell r="AF47">
            <v>38.363838277613084</v>
          </cell>
          <cell r="AG47">
            <v>80.752376906543503</v>
          </cell>
          <cell r="AH47">
            <v>42.73379813349279</v>
          </cell>
          <cell r="AI47">
            <v>56.383639384757927</v>
          </cell>
          <cell r="AJ47">
            <v>40.473410435239551</v>
          </cell>
          <cell r="AK47">
            <v>86.005071930930868</v>
          </cell>
          <cell r="AL47">
            <v>45.768793374818834</v>
          </cell>
          <cell r="AM47">
            <v>59.541613975479663</v>
          </cell>
          <cell r="AN47">
            <v>43.68075536485653</v>
          </cell>
          <cell r="AO47">
            <v>87.373555602427047</v>
          </cell>
          <cell r="AP47">
            <v>47.646321405502306</v>
          </cell>
          <cell r="AQ47">
            <v>61.062697898595786</v>
          </cell>
          <cell r="AR47">
            <v>44.503939653073893</v>
          </cell>
          <cell r="AS47">
            <v>91.239934020868034</v>
          </cell>
          <cell r="AT47">
            <v>52.086766186880986</v>
          </cell>
          <cell r="AU47">
            <v>70.268382286331203</v>
          </cell>
          <cell r="AV47">
            <v>49.870091795965635</v>
          </cell>
          <cell r="AW47">
            <v>88.882131840846569</v>
          </cell>
          <cell r="AX47">
            <v>54.64296668934734</v>
          </cell>
          <cell r="AY47">
            <v>85.754422741231281</v>
          </cell>
          <cell r="AZ47">
            <v>32.516369306535559</v>
          </cell>
          <cell r="BA47">
            <v>78.891295274795311</v>
          </cell>
          <cell r="BB47">
            <v>50.943283006862067</v>
          </cell>
          <cell r="BC47">
            <v>86.260513053759453</v>
          </cell>
          <cell r="BD47">
            <v>50.613584883518328</v>
          </cell>
          <cell r="BE47">
            <v>72.103079027280145</v>
          </cell>
          <cell r="BF47">
            <v>48.589592265781903</v>
          </cell>
          <cell r="BG47">
            <v>88.246409212840291</v>
          </cell>
          <cell r="BH47">
            <v>55.443814066104849</v>
          </cell>
          <cell r="BI47">
            <v>78.068507106241995</v>
          </cell>
          <cell r="BJ47">
            <v>53.187393299428408</v>
          </cell>
          <cell r="BK47">
            <v>90.580785503224462</v>
          </cell>
          <cell r="BL47">
            <v>55.935394770248827</v>
          </cell>
          <cell r="BM47">
            <v>77.354422422602269</v>
          </cell>
          <cell r="BN47">
            <v>53.472120606077752</v>
          </cell>
          <cell r="BO47">
            <v>89.906388273856635</v>
          </cell>
          <cell r="BP47">
            <v>57.65408807628959</v>
          </cell>
          <cell r="BQ47">
            <v>78.77927620627581</v>
          </cell>
          <cell r="BR47">
            <v>55.987293625127741</v>
          </cell>
          <cell r="BS47">
            <v>96.643172166635523</v>
          </cell>
          <cell r="BT47">
            <v>62.033611843502506</v>
          </cell>
          <cell r="BU47">
            <v>83.481726585306518</v>
          </cell>
          <cell r="BV47">
            <v>57.443831424381081</v>
          </cell>
          <cell r="BW47">
            <v>89.543825245495114</v>
          </cell>
          <cell r="BX47">
            <v>60.840748392843999</v>
          </cell>
          <cell r="BY47">
            <v>104.21535772836745</v>
          </cell>
          <cell r="BZ47">
            <v>62.233604235084329</v>
          </cell>
          <cell r="CA47">
            <v>76.469097932218617</v>
          </cell>
          <cell r="CB47">
            <v>60.439916098009029</v>
          </cell>
          <cell r="CC47">
            <v>104.88411775173178</v>
          </cell>
          <cell r="CD47">
            <v>63.354870259355749</v>
          </cell>
          <cell r="CE47">
            <v>72.019786030034879</v>
          </cell>
          <cell r="CF47">
            <v>73.019786030034879</v>
          </cell>
          <cell r="CH47">
            <v>83</v>
          </cell>
          <cell r="CI47">
            <v>97</v>
          </cell>
          <cell r="CJ47">
            <v>124</v>
          </cell>
          <cell r="CK47">
            <v>156</v>
          </cell>
          <cell r="CL47">
            <v>241.3613158082585</v>
          </cell>
          <cell r="CM47">
            <v>233.62165824767862</v>
          </cell>
          <cell r="CN47">
            <v>259.30683828739467</v>
          </cell>
          <cell r="CO47">
            <v>288.86006910171631</v>
          </cell>
          <cell r="CP47">
            <v>292.75192096257268</v>
          </cell>
          <cell r="CQ47">
            <v>282.46083004993295</v>
          </cell>
          <cell r="CR47">
            <v>293.14291977929554</v>
          </cell>
          <cell r="CS47">
            <v>254.26339886717747</v>
          </cell>
          <cell r="CT47">
            <v>349.60533424000397</v>
          </cell>
          <cell r="CU47">
            <v>336.96407470773204</v>
          </cell>
          <cell r="CV47">
            <v>331.21057654626679</v>
          </cell>
          <cell r="CW47">
            <v>332.48564299517261</v>
          </cell>
          <cell r="CX47">
            <v>3496.0345795932017</v>
          </cell>
        </row>
        <row r="48">
          <cell r="F48" t="str">
            <v>NPC</v>
          </cell>
          <cell r="G48" t="str">
            <v>PC</v>
          </cell>
          <cell r="H48">
            <v>17</v>
          </cell>
          <cell r="I48" t="str">
            <v>B</v>
          </cell>
          <cell r="J48" t="str">
            <v>17B</v>
          </cell>
          <cell r="K48">
            <v>48</v>
          </cell>
          <cell r="L48">
            <v>62</v>
          </cell>
          <cell r="M48">
            <v>25</v>
          </cell>
          <cell r="N48">
            <v>7</v>
          </cell>
          <cell r="O48">
            <v>55</v>
          </cell>
          <cell r="P48">
            <v>36</v>
          </cell>
          <cell r="Q48">
            <v>10</v>
          </cell>
          <cell r="R48">
            <v>8</v>
          </cell>
          <cell r="S48">
            <v>14</v>
          </cell>
          <cell r="T48">
            <v>46</v>
          </cell>
          <cell r="U48">
            <v>15</v>
          </cell>
          <cell r="V48">
            <v>15.929458387894002</v>
          </cell>
          <cell r="W48">
            <v>33.960317832553486</v>
          </cell>
          <cell r="X48">
            <v>46.923143009833865</v>
          </cell>
          <cell r="Y48">
            <v>29.479889236330145</v>
          </cell>
          <cell r="Z48">
            <v>25.887576625719156</v>
          </cell>
          <cell r="AA48">
            <v>57.156468867435038</v>
          </cell>
          <cell r="AB48">
            <v>80.570940260095043</v>
          </cell>
          <cell r="AC48">
            <v>48.961973694256507</v>
          </cell>
          <cell r="AD48">
            <v>50.082390236628164</v>
          </cell>
          <cell r="AE48">
            <v>9</v>
          </cell>
          <cell r="AF48">
            <v>41.270793013290586</v>
          </cell>
          <cell r="AG48">
            <v>86.871251216434288</v>
          </cell>
          <cell r="AH48">
            <v>45.971879160701533</v>
          </cell>
          <cell r="AI48">
            <v>60.656013966732438</v>
          </cell>
          <cell r="AJ48">
            <v>43.540214420866697</v>
          </cell>
          <cell r="AK48">
            <v>93.831085818714072</v>
          </cell>
          <cell r="AL48">
            <v>49.933515344542499</v>
          </cell>
          <cell r="AM48">
            <v>64.959590932086883</v>
          </cell>
          <cell r="AN48">
            <v>47.655476743948661</v>
          </cell>
          <cell r="AO48">
            <v>95.282555852928112</v>
          </cell>
          <cell r="AP48">
            <v>51.959236970553491</v>
          </cell>
          <cell r="AQ48">
            <v>66.590055571594618</v>
          </cell>
          <cell r="AR48">
            <v>48.532408764094818</v>
          </cell>
          <cell r="AS48">
            <v>100.38132248289958</v>
          </cell>
          <cell r="AT48">
            <v>57.305373242607111</v>
          </cell>
          <cell r="AU48">
            <v>77.308617310295304</v>
          </cell>
          <cell r="AV48">
            <v>54.866608799581904</v>
          </cell>
          <cell r="AW48">
            <v>97.787290565587057</v>
          </cell>
          <cell r="AX48">
            <v>58.426759228952967</v>
          </cell>
          <cell r="AY48">
            <v>91.692551006688632</v>
          </cell>
          <cell r="AZ48">
            <v>34.767989287138043</v>
          </cell>
          <cell r="BA48">
            <v>84.354181215773863</v>
          </cell>
          <cell r="BB48">
            <v>55.597873974818441</v>
          </cell>
          <cell r="BC48">
            <v>94.14197222271855</v>
          </cell>
          <cell r="BD48">
            <v>55.238051960423924</v>
          </cell>
          <cell r="BE48">
            <v>78.691000350627448</v>
          </cell>
          <cell r="BF48">
            <v>52.31854975516697</v>
          </cell>
          <cell r="BG48">
            <v>95.018787683225156</v>
          </cell>
          <cell r="BH48">
            <v>59.698791645891454</v>
          </cell>
          <cell r="BI48">
            <v>84.059793113882407</v>
          </cell>
          <cell r="BJ48">
            <v>57.269204225107735</v>
          </cell>
          <cell r="BK48">
            <v>98.856979756682961</v>
          </cell>
          <cell r="BL48">
            <v>61.046105504215546</v>
          </cell>
          <cell r="BM48">
            <v>84.42214901358831</v>
          </cell>
          <cell r="BN48">
            <v>58.357766660278806</v>
          </cell>
          <cell r="BO48">
            <v>98.120964133930343</v>
          </cell>
          <cell r="BP48">
            <v>62.921832551837255</v>
          </cell>
          <cell r="BQ48">
            <v>85.977188980026156</v>
          </cell>
          <cell r="BR48">
            <v>61.102746258848626</v>
          </cell>
          <cell r="BS48">
            <v>107.5448021774932</v>
          </cell>
          <cell r="BT48">
            <v>69.031183108950813</v>
          </cell>
          <cell r="BU48">
            <v>92.898707376576368</v>
          </cell>
          <cell r="BV48">
            <v>63.923662151738739</v>
          </cell>
          <cell r="BW48">
            <v>99.644628341032288</v>
          </cell>
          <cell r="BX48">
            <v>66.399651966351271</v>
          </cell>
          <cell r="BY48">
            <v>113.73731693817066</v>
          </cell>
          <cell r="BZ48">
            <v>67.919770400248368</v>
          </cell>
          <cell r="CA48">
            <v>83.455934106776354</v>
          </cell>
          <cell r="CB48">
            <v>65.962196386382658</v>
          </cell>
          <cell r="CC48">
            <v>114.46718029411885</v>
          </cell>
          <cell r="CD48">
            <v>69.143484370572793</v>
          </cell>
          <cell r="CE48">
            <v>78.600097030493899</v>
          </cell>
          <cell r="CF48">
            <v>79.600097030493899</v>
          </cell>
          <cell r="CH48">
            <v>111</v>
          </cell>
          <cell r="CI48">
            <v>105</v>
          </cell>
          <cell r="CJ48">
            <v>163</v>
          </cell>
          <cell r="CK48">
            <v>205</v>
          </cell>
          <cell r="CL48">
            <v>259.65005988336839</v>
          </cell>
          <cell r="CM48">
            <v>254.61598498654268</v>
          </cell>
          <cell r="CN48">
            <v>282.78803290657766</v>
          </cell>
          <cell r="CO48">
            <v>317.80114771126591</v>
          </cell>
          <cell r="CP48">
            <v>314.98835079518028</v>
          </cell>
          <cell r="CQ48">
            <v>307.77009314166662</v>
          </cell>
          <cell r="CR48">
            <v>315.63986686606927</v>
          </cell>
          <cell r="CS48">
            <v>277.05049383169126</v>
          </cell>
          <cell r="CT48">
            <v>381.84404175313449</v>
          </cell>
          <cell r="CU48">
            <v>374.97459926999284</v>
          </cell>
          <cell r="CV48">
            <v>362.29523782816386</v>
          </cell>
          <cell r="CW48">
            <v>362.83811924839165</v>
          </cell>
          <cell r="CX48">
            <v>3812.2560282220452</v>
          </cell>
        </row>
        <row r="49">
          <cell r="F49" t="str">
            <v>NPC</v>
          </cell>
          <cell r="G49" t="str">
            <v>PWC</v>
          </cell>
          <cell r="H49">
            <v>22</v>
          </cell>
          <cell r="I49" t="str">
            <v>A</v>
          </cell>
          <cell r="J49" t="str">
            <v>22A</v>
          </cell>
          <cell r="K49">
            <v>6</v>
          </cell>
          <cell r="L49">
            <v>3</v>
          </cell>
          <cell r="M49">
            <v>4</v>
          </cell>
          <cell r="N49">
            <v>1</v>
          </cell>
          <cell r="O49">
            <v>0</v>
          </cell>
          <cell r="P49">
            <v>2</v>
          </cell>
          <cell r="Q49">
            <v>4</v>
          </cell>
          <cell r="R49">
            <v>0</v>
          </cell>
          <cell r="S49">
            <v>3</v>
          </cell>
          <cell r="T49">
            <v>4</v>
          </cell>
          <cell r="U49">
            <v>1</v>
          </cell>
          <cell r="V49">
            <v>0.91186813064542926</v>
          </cell>
          <cell r="W49">
            <v>1.944029155544271</v>
          </cell>
          <cell r="X49">
            <v>2.6860749222272973</v>
          </cell>
          <cell r="Y49">
            <v>1.6875508780635109</v>
          </cell>
          <cell r="Z49">
            <v>1.4819120355388142</v>
          </cell>
          <cell r="AA49">
            <v>3.2718728503695362</v>
          </cell>
          <cell r="AB49">
            <v>4.6122141061087731</v>
          </cell>
          <cell r="AC49">
            <v>2.8027860293870934</v>
          </cell>
          <cell r="AD49">
            <v>2.8669233097112699</v>
          </cell>
          <cell r="AE49">
            <v>1</v>
          </cell>
          <cell r="AF49">
            <v>2.5211550014094231</v>
          </cell>
          <cell r="AG49">
            <v>5.3068010932689678</v>
          </cell>
          <cell r="AH49">
            <v>2.8083354984932778</v>
          </cell>
          <cell r="AI49">
            <v>3.7053616325845953</v>
          </cell>
          <cell r="AJ49">
            <v>2.6597896801802814</v>
          </cell>
          <cell r="AK49">
            <v>5.7615138013297438</v>
          </cell>
          <cell r="AL49">
            <v>3.0660695791406209</v>
          </cell>
          <cell r="AM49">
            <v>3.9887162811592227</v>
          </cell>
          <cell r="AN49">
            <v>2.9261910866052019</v>
          </cell>
          <cell r="AO49">
            <v>5.8475196624840882</v>
          </cell>
          <cell r="AP49">
            <v>3.1887543014899578</v>
          </cell>
          <cell r="AQ49">
            <v>4.086652124254929</v>
          </cell>
          <cell r="AR49">
            <v>2.9784488039322286</v>
          </cell>
          <cell r="AS49">
            <v>6.2267145203800007</v>
          </cell>
          <cell r="AT49">
            <v>3.5546871752593612</v>
          </cell>
          <cell r="AU49">
            <v>4.7955005776948356</v>
          </cell>
          <cell r="AV49">
            <v>3.4034091327554044</v>
          </cell>
          <cell r="AW49">
            <v>6.0658051419584265</v>
          </cell>
          <cell r="AX49">
            <v>3.4921085044978408</v>
          </cell>
          <cell r="AY49">
            <v>5.4803713468825501</v>
          </cell>
          <cell r="AZ49">
            <v>2.0780476732952002</v>
          </cell>
          <cell r="BA49">
            <v>5.041764381612011</v>
          </cell>
          <cell r="BB49">
            <v>3.4153062806763996</v>
          </cell>
          <cell r="BC49">
            <v>5.7830209326554343</v>
          </cell>
          <cell r="BD49">
            <v>3.3932028745957314</v>
          </cell>
          <cell r="BE49">
            <v>4.8338874945457722</v>
          </cell>
          <cell r="BF49">
            <v>3.1989728019930075</v>
          </cell>
          <cell r="BG49">
            <v>5.8098421859823466</v>
          </cell>
          <cell r="BH49">
            <v>3.6502313554322763</v>
          </cell>
          <cell r="BI49">
            <v>5.1397638728682828</v>
          </cell>
          <cell r="BJ49">
            <v>3.5016763187288005</v>
          </cell>
          <cell r="BK49">
            <v>6.0726578143009213</v>
          </cell>
          <cell r="BL49">
            <v>3.7499841744634326</v>
          </cell>
          <cell r="BM49">
            <v>5.1859446259563313</v>
          </cell>
          <cell r="BN49">
            <v>3.5848429580485388</v>
          </cell>
          <cell r="BO49">
            <v>6.0274453160640009</v>
          </cell>
          <cell r="BP49">
            <v>3.8652076876768788</v>
          </cell>
          <cell r="BQ49">
            <v>5.2814687419770889</v>
          </cell>
          <cell r="BR49">
            <v>3.7534635435689534</v>
          </cell>
          <cell r="BS49">
            <v>6.6569019466793788</v>
          </cell>
          <cell r="BT49">
            <v>4.2729523688289035</v>
          </cell>
          <cell r="BU49">
            <v>5.7503251989667126</v>
          </cell>
          <cell r="BV49">
            <v>3.956802582745738</v>
          </cell>
          <cell r="BW49">
            <v>6.1678900974200737</v>
          </cell>
          <cell r="BX49">
            <v>4.0788456856842812</v>
          </cell>
          <cell r="BY49">
            <v>6.9867378932898312</v>
          </cell>
          <cell r="BZ49">
            <v>4.1722246166306718</v>
          </cell>
          <cell r="CA49">
            <v>5.1265912801573057</v>
          </cell>
          <cell r="CB49">
            <v>4.05197334897478</v>
          </cell>
          <cell r="CC49">
            <v>7.0315724656465797</v>
          </cell>
          <cell r="CD49">
            <v>4.2473958005233037</v>
          </cell>
          <cell r="CE49">
            <v>4.8283034198682566</v>
          </cell>
          <cell r="CF49">
            <v>5.8283034198682566</v>
          </cell>
          <cell r="CH49">
            <v>6</v>
          </cell>
          <cell r="CI49">
            <v>10</v>
          </cell>
          <cell r="CJ49">
            <v>9</v>
          </cell>
          <cell r="CK49">
            <v>12</v>
          </cell>
          <cell r="CL49">
            <v>15.86153304300214</v>
          </cell>
          <cell r="CM49">
            <v>15.628318716909822</v>
          </cell>
          <cell r="CN49">
            <v>17.355456786420575</v>
          </cell>
          <cell r="CO49">
            <v>19.713398589506294</v>
          </cell>
          <cell r="CP49">
            <v>18.984505755797333</v>
          </cell>
          <cell r="CQ49">
            <v>18.865921691505338</v>
          </cell>
          <cell r="CR49">
            <v>19.299528638588257</v>
          </cell>
          <cell r="CS49">
            <v>17.009544511137143</v>
          </cell>
          <cell r="CT49">
            <v>23.463414239718233</v>
          </cell>
          <cell r="CU49">
            <v>23.210504731935149</v>
          </cell>
          <cell r="CV49">
            <v>22.275410763205365</v>
          </cell>
          <cell r="CW49">
            <v>22.556844766426323</v>
          </cell>
          <cell r="CX49">
            <v>234.22438223415196</v>
          </cell>
        </row>
        <row r="50"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J50">
            <v>0</v>
          </cell>
        </row>
        <row r="51">
          <cell r="F51" t="str">
            <v>NPWC</v>
          </cell>
          <cell r="G51" t="str">
            <v>PWC</v>
          </cell>
          <cell r="H51">
            <v>21</v>
          </cell>
          <cell r="I51" t="str">
            <v>B</v>
          </cell>
          <cell r="J51" t="str">
            <v>21B</v>
          </cell>
          <cell r="K51">
            <v>7</v>
          </cell>
          <cell r="L51">
            <v>6</v>
          </cell>
          <cell r="M51">
            <v>6</v>
          </cell>
          <cell r="N51">
            <v>1</v>
          </cell>
          <cell r="O51">
            <v>12</v>
          </cell>
          <cell r="P51">
            <v>8</v>
          </cell>
          <cell r="Q51">
            <v>10</v>
          </cell>
          <cell r="R51">
            <v>4</v>
          </cell>
          <cell r="S51">
            <v>11</v>
          </cell>
          <cell r="T51">
            <v>21</v>
          </cell>
          <cell r="U51">
            <v>21</v>
          </cell>
          <cell r="V51">
            <v>7.3590914653369177</v>
          </cell>
          <cell r="W51">
            <v>15.688988227723069</v>
          </cell>
          <cell r="X51">
            <v>13.573410746312691</v>
          </cell>
          <cell r="Y51">
            <v>8.5276181366762209</v>
          </cell>
          <cell r="Z51">
            <v>7.4884734531505908</v>
          </cell>
          <cell r="AA51">
            <v>16.533594703661269</v>
          </cell>
          <cell r="AB51">
            <v>23.30667547435382</v>
          </cell>
          <cell r="AC51">
            <v>14.163181263518977</v>
          </cell>
          <cell r="AD51">
            <v>14.487283038487179</v>
          </cell>
          <cell r="AE51">
            <v>3</v>
          </cell>
          <cell r="AF51">
            <v>8.9786790341713232</v>
          </cell>
          <cell r="AG51">
            <v>18.899299601973865</v>
          </cell>
          <cell r="AH51">
            <v>10.00142515916095</v>
          </cell>
          <cell r="AI51">
            <v>13.196036255569899</v>
          </cell>
          <cell r="AJ51">
            <v>9.4724036496722004</v>
          </cell>
          <cell r="AK51">
            <v>19.476053084457924</v>
          </cell>
          <cell r="AL51">
            <v>10.364452111561762</v>
          </cell>
          <cell r="AM51">
            <v>13.483340092454387</v>
          </cell>
          <cell r="AN51">
            <v>9.8916109382289807</v>
          </cell>
          <cell r="AO51">
            <v>19.829491658420967</v>
          </cell>
          <cell r="AP51">
            <v>10.813367114919242</v>
          </cell>
          <cell r="AQ51">
            <v>13.858223466726471</v>
          </cell>
          <cell r="AR51">
            <v>10.100201302703827</v>
          </cell>
          <cell r="AS51">
            <v>19.781999039650078</v>
          </cell>
          <cell r="AT51">
            <v>11.293085311215737</v>
          </cell>
          <cell r="AU51">
            <v>15.235095091016197</v>
          </cell>
          <cell r="AV51">
            <v>10.812481602512099</v>
          </cell>
          <cell r="AW51">
            <v>19.270796998993166</v>
          </cell>
          <cell r="AX51">
            <v>12.85247994178691</v>
          </cell>
          <cell r="AY51">
            <v>20.170152994567477</v>
          </cell>
          <cell r="AZ51">
            <v>7.6481203275051417</v>
          </cell>
          <cell r="BA51">
            <v>18.555888370141599</v>
          </cell>
          <cell r="BB51">
            <v>11.516292893038569</v>
          </cell>
          <cell r="BC51">
            <v>19.500143587076227</v>
          </cell>
          <cell r="BD51">
            <v>11.441760983616867</v>
          </cell>
          <cell r="BE51">
            <v>16.299698950619558</v>
          </cell>
          <cell r="BF51">
            <v>11.328980340834478</v>
          </cell>
          <cell r="BG51">
            <v>20.575225856042991</v>
          </cell>
          <cell r="BH51">
            <v>12.927086857201809</v>
          </cell>
          <cell r="BI51">
            <v>18.20218159903672</v>
          </cell>
          <cell r="BJ51">
            <v>12.400987638947406</v>
          </cell>
          <cell r="BK51">
            <v>20.476788985038947</v>
          </cell>
          <cell r="BL51">
            <v>12.644815002895548</v>
          </cell>
          <cell r="BM51">
            <v>17.486823239690345</v>
          </cell>
          <cell r="BN51">
            <v>12.087964617995389</v>
          </cell>
          <cell r="BO51">
            <v>20.324334028050657</v>
          </cell>
          <cell r="BP51">
            <v>13.033344644830956</v>
          </cell>
          <cell r="BQ51">
            <v>17.808927205787867</v>
          </cell>
          <cell r="BR51">
            <v>12.656547313385204</v>
          </cell>
          <cell r="BS51">
            <v>21.188512435342556</v>
          </cell>
          <cell r="BT51">
            <v>13.60054648960541</v>
          </cell>
          <cell r="BU51">
            <v>18.302934001656272</v>
          </cell>
          <cell r="BV51">
            <v>12.594261024157699</v>
          </cell>
          <cell r="BW51">
            <v>19.632017577516212</v>
          </cell>
          <cell r="BX51">
            <v>13.753724474908266</v>
          </cell>
          <cell r="BY51">
            <v>23.559034924997011</v>
          </cell>
          <cell r="BZ51">
            <v>14.068594952236138</v>
          </cell>
          <cell r="CA51">
            <v>17.286685841100134</v>
          </cell>
          <cell r="CB51">
            <v>13.663111898806987</v>
          </cell>
          <cell r="CC51">
            <v>23.710215529183465</v>
          </cell>
          <cell r="CD51">
            <v>14.322069545634116</v>
          </cell>
          <cell r="CE51">
            <v>16.280869646821323</v>
          </cell>
          <cell r="CF51">
            <v>17.280869646821323</v>
          </cell>
          <cell r="CH51">
            <v>34</v>
          </cell>
          <cell r="CI51">
            <v>67</v>
          </cell>
          <cell r="CJ51">
            <v>50</v>
          </cell>
          <cell r="CK51">
            <v>60</v>
          </cell>
          <cell r="CL51">
            <v>56.488242136403009</v>
          </cell>
          <cell r="CM51">
            <v>53.035795960178717</v>
          </cell>
          <cell r="CN51">
            <v>58.840545373440065</v>
          </cell>
          <cell r="CO51">
            <v>62.628603044106448</v>
          </cell>
          <cell r="CP51">
            <v>67.689814241812925</v>
          </cell>
          <cell r="CQ51">
            <v>64.059578805820252</v>
          </cell>
          <cell r="CR51">
            <v>68.348183641236318</v>
          </cell>
          <cell r="CS51">
            <v>57.694705878451927</v>
          </cell>
          <cell r="CT51">
            <v>78.938048157956146</v>
          </cell>
          <cell r="CU51">
            <v>73.877619361436544</v>
          </cell>
          <cell r="CV51">
            <v>74.612235463448485</v>
          </cell>
          <cell r="CW51">
            <v>75.383184496837728</v>
          </cell>
          <cell r="CX51">
            <v>791.59655656112875</v>
          </cell>
        </row>
        <row r="52">
          <cell r="F52" t="str">
            <v>NPWC</v>
          </cell>
          <cell r="G52" t="str">
            <v>PWC</v>
          </cell>
          <cell r="H52">
            <v>25</v>
          </cell>
          <cell r="I52" t="str">
            <v>C</v>
          </cell>
          <cell r="J52" t="str">
            <v>25C</v>
          </cell>
          <cell r="K52">
            <v>27</v>
          </cell>
          <cell r="L52">
            <v>40</v>
          </cell>
          <cell r="M52">
            <v>3</v>
          </cell>
          <cell r="N52">
            <v>1</v>
          </cell>
          <cell r="O52">
            <v>26</v>
          </cell>
          <cell r="P52">
            <v>9</v>
          </cell>
          <cell r="Q52">
            <v>2</v>
          </cell>
          <cell r="R52">
            <v>0</v>
          </cell>
          <cell r="S52">
            <v>3</v>
          </cell>
          <cell r="T52">
            <v>18</v>
          </cell>
          <cell r="U52">
            <v>9</v>
          </cell>
          <cell r="V52">
            <v>8.2725987746178617</v>
          </cell>
          <cell r="W52">
            <v>17.636511979636584</v>
          </cell>
          <cell r="X52">
            <v>15.258321171333678</v>
          </cell>
          <cell r="Y52">
            <v>9.586178359130777</v>
          </cell>
          <cell r="Z52">
            <v>8.4180413579702353</v>
          </cell>
          <cell r="AA52">
            <v>18.585962129942711</v>
          </cell>
          <cell r="AB52">
            <v>26.199806848130862</v>
          </cell>
          <cell r="AC52">
            <v>15.921301768996775</v>
          </cell>
          <cell r="AD52">
            <v>16.285635322816884</v>
          </cell>
          <cell r="AE52">
            <v>3</v>
          </cell>
          <cell r="AF52">
            <v>27.607042282378188</v>
          </cell>
          <cell r="AG52">
            <v>58.110303445898872</v>
          </cell>
          <cell r="AH52">
            <v>30.75171372115771</v>
          </cell>
          <cell r="AI52">
            <v>40.574290436358908</v>
          </cell>
          <cell r="AJ52">
            <v>29.125113736331389</v>
          </cell>
          <cell r="AK52">
            <v>62.803346411221113</v>
          </cell>
          <cell r="AL52">
            <v>33.421672938669886</v>
          </cell>
          <cell r="AM52">
            <v>43.478977744339417</v>
          </cell>
          <cell r="AN52">
            <v>31.896928275183388</v>
          </cell>
          <cell r="AO52">
            <v>63.818187773646329</v>
          </cell>
          <cell r="AP52">
            <v>34.801169131949422</v>
          </cell>
          <cell r="AQ52">
            <v>44.600573864591333</v>
          </cell>
          <cell r="AR52">
            <v>32.505953979604342</v>
          </cell>
          <cell r="AS52">
            <v>66.312188244999902</v>
          </cell>
          <cell r="AT52">
            <v>37.856093184676851</v>
          </cell>
          <cell r="AU52">
            <v>51.070293329860085</v>
          </cell>
          <cell r="AV52">
            <v>36.245038430355898</v>
          </cell>
          <cell r="AW52">
            <v>64.598563353838813</v>
          </cell>
          <cell r="AX52">
            <v>34.288980225396465</v>
          </cell>
          <cell r="AY52">
            <v>53.811714183293169</v>
          </cell>
          <cell r="AZ52">
            <v>20.404330359516273</v>
          </cell>
          <cell r="BA52">
            <v>49.505036558725692</v>
          </cell>
          <cell r="BB52">
            <v>37.193119606027324</v>
          </cell>
          <cell r="BC52">
            <v>62.977833188599142</v>
          </cell>
          <cell r="BD52">
            <v>36.952410703663212</v>
          </cell>
          <cell r="BE52">
            <v>52.64164937825543</v>
          </cell>
          <cell r="BF52">
            <v>34.960643197350713</v>
          </cell>
          <cell r="BG52">
            <v>63.494075213925164</v>
          </cell>
          <cell r="BH52">
            <v>39.892316660380487</v>
          </cell>
          <cell r="BI52">
            <v>56.170984250329454</v>
          </cell>
          <cell r="BJ52">
            <v>38.268801877721543</v>
          </cell>
          <cell r="BK52">
            <v>66.132015653084849</v>
          </cell>
          <cell r="BL52">
            <v>40.83780441908285</v>
          </cell>
          <cell r="BM52">
            <v>56.475596298563417</v>
          </cell>
          <cell r="BN52">
            <v>39.039395576878647</v>
          </cell>
          <cell r="BO52">
            <v>65.639645799134286</v>
          </cell>
          <cell r="BP52">
            <v>42.092603127070362</v>
          </cell>
          <cell r="BQ52">
            <v>57.515866066613746</v>
          </cell>
          <cell r="BR52">
            <v>40.87569519099614</v>
          </cell>
          <cell r="BS52">
            <v>75.038386311077815</v>
          </cell>
          <cell r="BT52">
            <v>48.165866511066589</v>
          </cell>
          <cell r="BU52">
            <v>64.819209769137359</v>
          </cell>
          <cell r="BV52">
            <v>44.602141227099182</v>
          </cell>
          <cell r="BW52">
            <v>69.526113432592879</v>
          </cell>
          <cell r="BX52">
            <v>44.419148086519172</v>
          </cell>
          <cell r="BY52">
            <v>76.086463926048594</v>
          </cell>
          <cell r="BZ52">
            <v>45.436056516378713</v>
          </cell>
          <cell r="CA52">
            <v>55.829230816846255</v>
          </cell>
          <cell r="CB52">
            <v>44.12650492330279</v>
          </cell>
          <cell r="CC52">
            <v>76.574718119115971</v>
          </cell>
          <cell r="CD52">
            <v>46.254680265956928</v>
          </cell>
          <cell r="CE52">
            <v>52.580838095078597</v>
          </cell>
          <cell r="CF52">
            <v>53.580838095078597</v>
          </cell>
          <cell r="CH52">
            <v>37</v>
          </cell>
          <cell r="CI52">
            <v>46</v>
          </cell>
          <cell r="CJ52">
            <v>57</v>
          </cell>
          <cell r="CK52">
            <v>67</v>
          </cell>
          <cell r="CL52">
            <v>173.68627202084019</v>
          </cell>
          <cell r="CM52">
            <v>170.41300485276295</v>
          </cell>
          <cell r="CN52">
            <v>189.39599686772715</v>
          </cell>
          <cell r="CO52">
            <v>209.94034557670383</v>
          </cell>
          <cell r="CP52">
            <v>190.00759613432342</v>
          </cell>
          <cell r="CQ52">
            <v>203.90930903618101</v>
          </cell>
          <cell r="CR52">
            <v>210.91893441243792</v>
          </cell>
          <cell r="CS52">
            <v>185.31330315800054</v>
          </cell>
          <cell r="CT52">
            <v>255.88297523370429</v>
          </cell>
          <cell r="CU52">
            <v>261.63504202113722</v>
          </cell>
          <cell r="CV52">
            <v>243.59220070021163</v>
          </cell>
          <cell r="CW52">
            <v>242.82115669016909</v>
          </cell>
          <cell r="CX52">
            <v>2537.5161367041992</v>
          </cell>
        </row>
        <row r="53">
          <cell r="F53" t="str">
            <v>NPWC</v>
          </cell>
          <cell r="G53" t="str">
            <v>PWC</v>
          </cell>
          <cell r="H53">
            <v>65</v>
          </cell>
          <cell r="I53" t="str">
            <v>A</v>
          </cell>
          <cell r="J53" t="str">
            <v>65A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2</v>
          </cell>
          <cell r="T53">
            <v>4</v>
          </cell>
          <cell r="U53">
            <v>4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0.53296927389836923</v>
          </cell>
          <cell r="AG53">
            <v>1.121851660775109</v>
          </cell>
          <cell r="AH53">
            <v>0.59367890139964907</v>
          </cell>
          <cell r="AI53">
            <v>0.78330919667591781</v>
          </cell>
          <cell r="AJ53">
            <v>0.56227648588665702</v>
          </cell>
          <cell r="AK53">
            <v>1.3692029442681968</v>
          </cell>
          <cell r="AL53">
            <v>0.72864036082350181</v>
          </cell>
          <cell r="AM53">
            <v>0.94790401695353599</v>
          </cell>
          <cell r="AN53">
            <v>0.69539874231430199</v>
          </cell>
          <cell r="AO53">
            <v>1.405532769823393</v>
          </cell>
          <cell r="AP53">
            <v>0.76646149553184773</v>
          </cell>
          <cell r="AQ53">
            <v>0.98228373926811297</v>
          </cell>
          <cell r="AR53">
            <v>0.71591164096909587</v>
          </cell>
          <cell r="AS53">
            <v>1.1587798879356477</v>
          </cell>
          <cell r="AT53">
            <v>0.66152061301534471</v>
          </cell>
          <cell r="AU53">
            <v>0.8924336588466929</v>
          </cell>
          <cell r="AV53">
            <v>0.63336805317562339</v>
          </cell>
          <cell r="AW53">
            <v>1.1288349545546699</v>
          </cell>
          <cell r="AX53">
            <v>2.5880212758345698</v>
          </cell>
          <cell r="AY53">
            <v>4.0615340637148201</v>
          </cell>
          <cell r="AZ53">
            <v>1.5400528316229554</v>
          </cell>
          <cell r="BA53">
            <v>3.7364799720715198</v>
          </cell>
          <cell r="BB53">
            <v>0.80435997682807825</v>
          </cell>
          <cell r="BC53">
            <v>1.361995148050313</v>
          </cell>
          <cell r="BD53">
            <v>0.79915426649297272</v>
          </cell>
          <cell r="BE53">
            <v>1.1384588419204154</v>
          </cell>
          <cell r="BF53">
            <v>0.66423455934593756</v>
          </cell>
          <cell r="BG53">
            <v>1.2063553531530957</v>
          </cell>
          <cell r="BH53">
            <v>0.75793386376267868</v>
          </cell>
          <cell r="BI53">
            <v>1.0672203243209368</v>
          </cell>
          <cell r="BJ53">
            <v>0.7270879030587063</v>
          </cell>
          <cell r="BK53">
            <v>1.4302093274716623</v>
          </cell>
          <cell r="BL53">
            <v>0.88318204453384563</v>
          </cell>
          <cell r="BM53">
            <v>1.2213740017307599</v>
          </cell>
          <cell r="BN53">
            <v>0.84428861182463133</v>
          </cell>
          <cell r="BO53">
            <v>1.4195610514327162</v>
          </cell>
          <cell r="BP53">
            <v>0.91031904918341466</v>
          </cell>
          <cell r="BQ53">
            <v>1.2438714790972003</v>
          </cell>
          <cell r="BR53">
            <v>0.88400149234411318</v>
          </cell>
          <cell r="BS53">
            <v>1.1311385255903603</v>
          </cell>
          <cell r="BT53">
            <v>0.72605862022737588</v>
          </cell>
          <cell r="BU53">
            <v>0.97709331147184142</v>
          </cell>
          <cell r="BV53">
            <v>0.67233855558466282</v>
          </cell>
          <cell r="BW53">
            <v>1.0480457976821018</v>
          </cell>
          <cell r="BX53">
            <v>0.9606342598862152</v>
          </cell>
          <cell r="BY53">
            <v>1.6454899994613239</v>
          </cell>
          <cell r="BZ53">
            <v>0.9826265114032281</v>
          </cell>
          <cell r="CA53">
            <v>1.2073953269273632</v>
          </cell>
          <cell r="CB53">
            <v>0.95430538910374174</v>
          </cell>
          <cell r="CC53">
            <v>1.6560492678309031</v>
          </cell>
          <cell r="CD53">
            <v>1.0003305434181964</v>
          </cell>
          <cell r="CE53">
            <v>1.1371437018395312</v>
          </cell>
          <cell r="CF53">
            <v>2.1371437018395314</v>
          </cell>
          <cell r="CH53">
            <v>0</v>
          </cell>
          <cell r="CI53">
            <v>10</v>
          </cell>
          <cell r="CJ53">
            <v>0</v>
          </cell>
          <cell r="CK53">
            <v>0</v>
          </cell>
          <cell r="CL53">
            <v>3.3531098818271343</v>
          </cell>
          <cell r="CM53">
            <v>3.6840936687476886</v>
          </cell>
          <cell r="CN53">
            <v>4.1682176780128648</v>
          </cell>
          <cell r="CO53">
            <v>3.6686264857032143</v>
          </cell>
          <cell r="CP53">
            <v>11.664833118762481</v>
          </cell>
          <cell r="CQ53">
            <v>5.1715339395979285</v>
          </cell>
          <cell r="CR53">
            <v>4.0073532018935234</v>
          </cell>
          <cell r="CS53">
            <v>3.9502441754840998</v>
          </cell>
          <cell r="CT53">
            <v>5.4636329018235559</v>
          </cell>
          <cell r="CU53">
            <v>3.9439211078939609</v>
          </cell>
          <cell r="CV53">
            <v>5.0728235356951226</v>
          </cell>
          <cell r="CW53">
            <v>5.5309264351361476</v>
          </cell>
          <cell r="CX53">
            <v>59.679316130577725</v>
          </cell>
        </row>
        <row r="54">
          <cell r="F54" t="str">
            <v>NPWC</v>
          </cell>
          <cell r="G54" t="str">
            <v>PWC</v>
          </cell>
          <cell r="K54">
            <v>15</v>
          </cell>
          <cell r="L54">
            <v>20</v>
          </cell>
          <cell r="M54">
            <v>6</v>
          </cell>
          <cell r="N54">
            <v>3</v>
          </cell>
          <cell r="O54">
            <v>23</v>
          </cell>
          <cell r="P54">
            <v>10</v>
          </cell>
          <cell r="Q54">
            <v>4</v>
          </cell>
          <cell r="R54">
            <v>4</v>
          </cell>
          <cell r="S54">
            <v>6</v>
          </cell>
          <cell r="T54">
            <v>9</v>
          </cell>
          <cell r="U54">
            <v>5</v>
          </cell>
          <cell r="V54">
            <v>8.2725987746178617</v>
          </cell>
          <cell r="W54">
            <v>17.636511979636584</v>
          </cell>
          <cell r="X54">
            <v>15.258321171333678</v>
          </cell>
          <cell r="Y54">
            <v>9.586178359130777</v>
          </cell>
          <cell r="Z54">
            <v>8.4180413579702353</v>
          </cell>
          <cell r="AA54">
            <v>18.585962129942711</v>
          </cell>
          <cell r="AB54">
            <v>26.199806848130862</v>
          </cell>
          <cell r="AC54">
            <v>15.921301768996775</v>
          </cell>
          <cell r="AD54">
            <v>16.285635322816884</v>
          </cell>
          <cell r="AE54">
            <v>3</v>
          </cell>
          <cell r="AF54">
            <v>17.452952424550787</v>
          </cell>
          <cell r="AG54">
            <v>36.736871376650619</v>
          </cell>
          <cell r="AH54">
            <v>19.440988681766775</v>
          </cell>
          <cell r="AI54">
            <v>25.650743509662046</v>
          </cell>
          <cell r="AJ54">
            <v>18.412665116403538</v>
          </cell>
          <cell r="AK54">
            <v>34.093810923032642</v>
          </cell>
          <cell r="AL54">
            <v>18.143494941200419</v>
          </cell>
          <cell r="AM54">
            <v>23.60326528838274</v>
          </cell>
          <cell r="AN54">
            <v>17.315762674794886</v>
          </cell>
          <cell r="AO54">
            <v>34.99844102811003</v>
          </cell>
          <cell r="AP54">
            <v>19.085259360448052</v>
          </cell>
          <cell r="AQ54">
            <v>24.45933688615894</v>
          </cell>
          <cell r="AR54">
            <v>17.826543703383503</v>
          </cell>
          <cell r="AS54">
            <v>28.8541757568353</v>
          </cell>
          <cell r="AT54">
            <v>16.472180984016362</v>
          </cell>
          <cell r="AU54">
            <v>22.222026729815067</v>
          </cell>
          <cell r="AV54">
            <v>15.771168722690978</v>
          </cell>
          <cell r="AW54">
            <v>28.108532533478421</v>
          </cell>
          <cell r="AX54">
            <v>23.488646873558213</v>
          </cell>
          <cell r="AY54">
            <v>36.86211557776366</v>
          </cell>
          <cell r="AZ54">
            <v>13.97738011908341</v>
          </cell>
          <cell r="BA54">
            <v>33.911954060659212</v>
          </cell>
          <cell r="BB54">
            <v>20.028949746882603</v>
          </cell>
          <cell r="BC54">
            <v>33.91433333539451</v>
          </cell>
          <cell r="BD54">
            <v>19.899325059302029</v>
          </cell>
          <cell r="BE54">
            <v>28.348171951116147</v>
          </cell>
          <cell r="BF54">
            <v>21.751449343809114</v>
          </cell>
          <cell r="BG54">
            <v>39.504083287356579</v>
          </cell>
          <cell r="BH54">
            <v>24.819786642575647</v>
          </cell>
          <cell r="BI54">
            <v>34.947878722252099</v>
          </cell>
          <cell r="BJ54">
            <v>23.809685101977923</v>
          </cell>
          <cell r="BK54">
            <v>35.612899165388633</v>
          </cell>
          <cell r="BL54">
            <v>21.991657089992522</v>
          </cell>
          <cell r="BM54">
            <v>30.4127992534901</v>
          </cell>
          <cell r="BN54">
            <v>21.023191935512173</v>
          </cell>
          <cell r="BO54">
            <v>35.347751977787361</v>
          </cell>
          <cell r="BP54">
            <v>22.667381539324872</v>
          </cell>
          <cell r="BQ54">
            <v>30.972997245166624</v>
          </cell>
          <cell r="BR54">
            <v>22.012061734038539</v>
          </cell>
          <cell r="BS54">
            <v>34.22287249664523</v>
          </cell>
          <cell r="BT54">
            <v>21.967080974598719</v>
          </cell>
          <cell r="BU54">
            <v>29.562196901014705</v>
          </cell>
          <cell r="BV54">
            <v>20.341767291803244</v>
          </cell>
          <cell r="BW54">
            <v>31.708881709249315</v>
          </cell>
          <cell r="BX54">
            <v>23.920254451580174</v>
          </cell>
          <cell r="BY54">
            <v>40.97349129449907</v>
          </cell>
          <cell r="BZ54">
            <v>24.467872076952403</v>
          </cell>
          <cell r="CA54">
            <v>30.064723537105859</v>
          </cell>
          <cell r="CB54">
            <v>23.762662529420471</v>
          </cell>
          <cell r="CC54">
            <v>41.236422148383845</v>
          </cell>
          <cell r="CD54">
            <v>24.908710977146452</v>
          </cell>
          <cell r="CE54">
            <v>28.315424331457084</v>
          </cell>
          <cell r="CF54">
            <v>29.315424331457084</v>
          </cell>
          <cell r="CH54">
            <v>42</v>
          </cell>
          <cell r="CI54">
            <v>36</v>
          </cell>
          <cell r="CJ54">
            <v>57</v>
          </cell>
          <cell r="CK54">
            <v>67</v>
          </cell>
          <cell r="CL54">
            <v>109.80307891628939</v>
          </cell>
          <cell r="CM54">
            <v>93.626434873814389</v>
          </cell>
          <cell r="CN54">
            <v>103.7906221244412</v>
          </cell>
          <cell r="CO54">
            <v>91.350561488637254</v>
          </cell>
          <cell r="CP54">
            <v>118.62849013764644</v>
          </cell>
          <cell r="CQ54">
            <v>111.87990982431221</v>
          </cell>
          <cell r="CR54">
            <v>131.22734875398399</v>
          </cell>
          <cell r="CS54">
            <v>101.62288985285863</v>
          </cell>
          <cell r="CT54">
            <v>136.91236621706463</v>
          </cell>
          <cell r="CU54">
            <v>119.32429685554075</v>
          </cell>
          <cell r="CV54">
            <v>128.72090158737208</v>
          </cell>
          <cell r="CW54">
            <v>130.89401601498213</v>
          </cell>
          <cell r="CX54">
            <v>1377.7809166469431</v>
          </cell>
        </row>
        <row r="55">
          <cell r="F55" t="str">
            <v>NPWC</v>
          </cell>
          <cell r="G55" t="str">
            <v>PWC</v>
          </cell>
          <cell r="H55">
            <v>46</v>
          </cell>
          <cell r="I55" t="str">
            <v>D</v>
          </cell>
          <cell r="J55" t="str">
            <v>46D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1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0.2857142857142857</v>
          </cell>
          <cell r="CX55">
            <v>0.2857142857142857</v>
          </cell>
        </row>
        <row r="56">
          <cell r="F56" t="str">
            <v>NPWC</v>
          </cell>
          <cell r="G56" t="str">
            <v>PWC</v>
          </cell>
          <cell r="H56">
            <v>46</v>
          </cell>
          <cell r="I56" t="str">
            <v>A</v>
          </cell>
          <cell r="J56" t="str">
            <v>46A</v>
          </cell>
          <cell r="K56">
            <v>41</v>
          </cell>
          <cell r="L56">
            <v>27</v>
          </cell>
          <cell r="M56">
            <v>7</v>
          </cell>
          <cell r="N56">
            <v>2</v>
          </cell>
          <cell r="O56">
            <v>37</v>
          </cell>
          <cell r="P56">
            <v>12</v>
          </cell>
          <cell r="Q56">
            <v>4</v>
          </cell>
          <cell r="R56">
            <v>4</v>
          </cell>
          <cell r="S56">
            <v>7</v>
          </cell>
          <cell r="T56">
            <v>22</v>
          </cell>
          <cell r="U56">
            <v>11</v>
          </cell>
          <cell r="V56">
            <v>11.849938785263422</v>
          </cell>
          <cell r="W56">
            <v>25.26311175461457</v>
          </cell>
          <cell r="X56">
            <v>21.856514110288781</v>
          </cell>
          <cell r="Y56">
            <v>13.731552784700844</v>
          </cell>
          <cell r="Z56">
            <v>12.058275458714121</v>
          </cell>
          <cell r="AA56">
            <v>26.623134942890911</v>
          </cell>
          <cell r="AB56">
            <v>37.529453052727995</v>
          </cell>
          <cell r="AC56">
            <v>22.806189020454841</v>
          </cell>
          <cell r="AD56">
            <v>23.328072219170128</v>
          </cell>
          <cell r="AE56">
            <v>4</v>
          </cell>
          <cell r="AF56">
            <v>23.270603232734388</v>
          </cell>
          <cell r="AG56">
            <v>48.982495168867501</v>
          </cell>
          <cell r="AH56">
            <v>25.921318242355706</v>
          </cell>
          <cell r="AI56">
            <v>34.200991346216071</v>
          </cell>
          <cell r="AJ56">
            <v>24.550220155204723</v>
          </cell>
          <cell r="AK56">
            <v>45.458414564043515</v>
          </cell>
          <cell r="AL56">
            <v>24.191326588267223</v>
          </cell>
          <cell r="AM56">
            <v>31.471020384510322</v>
          </cell>
          <cell r="AN56">
            <v>23.087683566393181</v>
          </cell>
          <cell r="AO56">
            <v>46.664588037480051</v>
          </cell>
          <cell r="AP56">
            <v>25.447012480597408</v>
          </cell>
          <cell r="AQ56">
            <v>32.612449181545259</v>
          </cell>
          <cell r="AR56">
            <v>23.768724937844677</v>
          </cell>
          <cell r="AS56">
            <v>38.472234342447067</v>
          </cell>
          <cell r="AT56">
            <v>21.962907978688484</v>
          </cell>
          <cell r="AU56">
            <v>29.629368973086756</v>
          </cell>
          <cell r="AV56">
            <v>21.028224963587974</v>
          </cell>
          <cell r="AW56">
            <v>37.478043377971225</v>
          </cell>
          <cell r="AX56">
            <v>31.31819583141095</v>
          </cell>
          <cell r="AY56">
            <v>49.149487437018216</v>
          </cell>
          <cell r="AZ56">
            <v>18.636506825444549</v>
          </cell>
          <cell r="BA56">
            <v>45.215938747545621</v>
          </cell>
          <cell r="BB56">
            <v>26.705266329176805</v>
          </cell>
          <cell r="BC56">
            <v>45.219111113859348</v>
          </cell>
          <cell r="BD56">
            <v>26.532433412402707</v>
          </cell>
          <cell r="BE56">
            <v>37.797562601488195</v>
          </cell>
          <cell r="BF56">
            <v>29.001932458412153</v>
          </cell>
          <cell r="BG56">
            <v>52.672111049808777</v>
          </cell>
          <cell r="BH56">
            <v>33.093048856767531</v>
          </cell>
          <cell r="BI56">
            <v>46.597171629669461</v>
          </cell>
          <cell r="BJ56">
            <v>31.746246802637234</v>
          </cell>
          <cell r="BK56">
            <v>47.483865553851508</v>
          </cell>
          <cell r="BL56">
            <v>29.32220945332336</v>
          </cell>
          <cell r="BM56">
            <v>40.550399004653471</v>
          </cell>
          <cell r="BN56">
            <v>28.030922580682898</v>
          </cell>
          <cell r="BO56">
            <v>47.13033597038315</v>
          </cell>
          <cell r="BP56">
            <v>30.223175385766496</v>
          </cell>
          <cell r="BQ56">
            <v>41.297329660222161</v>
          </cell>
          <cell r="BR56">
            <v>29.34941564538472</v>
          </cell>
          <cell r="BS56">
            <v>45.630496662193643</v>
          </cell>
          <cell r="BT56">
            <v>29.289441299464961</v>
          </cell>
          <cell r="BU56">
            <v>39.416262534686282</v>
          </cell>
          <cell r="BV56">
            <v>27.122356389070994</v>
          </cell>
          <cell r="BW56">
            <v>42.278508945665756</v>
          </cell>
          <cell r="BX56">
            <v>31.8936726021069</v>
          </cell>
          <cell r="BY56">
            <v>54.63132172599876</v>
          </cell>
          <cell r="BZ56">
            <v>32.623829435936543</v>
          </cell>
          <cell r="CA56">
            <v>40.086298049474479</v>
          </cell>
          <cell r="CB56">
            <v>31.683550039227292</v>
          </cell>
          <cell r="CC56">
            <v>54.981896197845131</v>
          </cell>
          <cell r="CD56">
            <v>33.211614636195272</v>
          </cell>
          <cell r="CE56">
            <v>37.753899108609446</v>
          </cell>
          <cell r="CF56">
            <v>38.753899108609446</v>
          </cell>
          <cell r="CH56">
            <v>58</v>
          </cell>
          <cell r="CI56">
            <v>63</v>
          </cell>
          <cell r="CJ56">
            <v>81</v>
          </cell>
          <cell r="CK56">
            <v>95</v>
          </cell>
          <cell r="CL56">
            <v>146.40410522171922</v>
          </cell>
          <cell r="CM56">
            <v>124.83524649841918</v>
          </cell>
          <cell r="CN56">
            <v>138.38749616592162</v>
          </cell>
          <cell r="CO56">
            <v>121.80074865151636</v>
          </cell>
          <cell r="CP56">
            <v>158.17132018352862</v>
          </cell>
          <cell r="CQ56">
            <v>149.17321309908294</v>
          </cell>
          <cell r="CR56">
            <v>174.96979833864529</v>
          </cell>
          <cell r="CS56">
            <v>135.4971864704782</v>
          </cell>
          <cell r="CT56">
            <v>182.5498216227528</v>
          </cell>
          <cell r="CU56">
            <v>159.09906247405436</v>
          </cell>
          <cell r="CV56">
            <v>171.6278687831628</v>
          </cell>
          <cell r="CW56">
            <v>174.43011659140475</v>
          </cell>
          <cell r="CX56">
            <v>1836.945984100686</v>
          </cell>
        </row>
        <row r="57">
          <cell r="F57" t="str">
            <v>NPWC</v>
          </cell>
          <cell r="G57" t="str">
            <v>PWC</v>
          </cell>
          <cell r="H57">
            <v>46</v>
          </cell>
          <cell r="I57" t="str">
            <v>B</v>
          </cell>
          <cell r="J57" t="str">
            <v>46B</v>
          </cell>
          <cell r="K57">
            <v>74</v>
          </cell>
          <cell r="L57">
            <v>51</v>
          </cell>
          <cell r="M57">
            <v>11</v>
          </cell>
          <cell r="N57">
            <v>11</v>
          </cell>
          <cell r="O57">
            <v>52</v>
          </cell>
          <cell r="P57">
            <v>25</v>
          </cell>
          <cell r="Q57">
            <v>7</v>
          </cell>
          <cell r="R57">
            <v>12</v>
          </cell>
          <cell r="S57">
            <v>9</v>
          </cell>
          <cell r="T57">
            <v>28</v>
          </cell>
          <cell r="U57">
            <v>13</v>
          </cell>
          <cell r="V57">
            <v>19.004618806554546</v>
          </cell>
          <cell r="W57">
            <v>40.516311304570536</v>
          </cell>
          <cell r="X57">
            <v>35.052899988198988</v>
          </cell>
          <cell r="Y57">
            <v>22.022301635840975</v>
          </cell>
          <cell r="Z57">
            <v>19.338743660201892</v>
          </cell>
          <cell r="AA57">
            <v>42.697480568787313</v>
          </cell>
          <cell r="AB57">
            <v>60.188745461922259</v>
          </cell>
          <cell r="AC57">
            <v>36.575963523370973</v>
          </cell>
          <cell r="AD57">
            <v>37.412946011876627</v>
          </cell>
          <cell r="AE57">
            <v>7</v>
          </cell>
          <cell r="AF57">
            <v>33.879260588833887</v>
          </cell>
          <cell r="AG57">
            <v>71.312750319380626</v>
          </cell>
          <cell r="AH57">
            <v>37.738389794017863</v>
          </cell>
          <cell r="AI57">
            <v>49.792619754049859</v>
          </cell>
          <cell r="AJ57">
            <v>35.742232284783341</v>
          </cell>
          <cell r="AK57">
            <v>66.182103556475127</v>
          </cell>
          <cell r="AL57">
            <v>35.219725474094929</v>
          </cell>
          <cell r="AM57">
            <v>45.81810320686062</v>
          </cell>
          <cell r="AN57">
            <v>33.612951074601838</v>
          </cell>
          <cell r="AO57">
            <v>67.938150231037127</v>
          </cell>
          <cell r="AP57">
            <v>37.047856405575637</v>
          </cell>
          <cell r="AQ57">
            <v>47.479889249602657</v>
          </cell>
          <cell r="AR57">
            <v>34.604467188920928</v>
          </cell>
          <cell r="AS57">
            <v>56.011047057386172</v>
          </cell>
          <cell r="AT57">
            <v>31.975410145443526</v>
          </cell>
          <cell r="AU57">
            <v>43.136875416699837</v>
          </cell>
          <cell r="AV57">
            <v>30.614621638164841</v>
          </cell>
          <cell r="AW57">
            <v>54.563621976752231</v>
          </cell>
          <cell r="AX57">
            <v>45.595608636907123</v>
          </cell>
          <cell r="AY57">
            <v>71.555871415658871</v>
          </cell>
          <cell r="AZ57">
            <v>27.132561407632505</v>
          </cell>
          <cell r="BA57">
            <v>65.829087294220827</v>
          </cell>
          <cell r="BB57">
            <v>38.8797259792427</v>
          </cell>
          <cell r="BC57">
            <v>65.833705886354053</v>
          </cell>
          <cell r="BD57">
            <v>38.628101585703945</v>
          </cell>
          <cell r="BE57">
            <v>55.028804375696055</v>
          </cell>
          <cell r="BF57">
            <v>42.223401667394164</v>
          </cell>
          <cell r="BG57">
            <v>76.68439696957455</v>
          </cell>
          <cell r="BH57">
            <v>48.179585835588028</v>
          </cell>
          <cell r="BI57">
            <v>67.839999872607024</v>
          </cell>
          <cell r="BJ57">
            <v>46.218800492074799</v>
          </cell>
          <cell r="BK57">
            <v>69.130921909283813</v>
          </cell>
          <cell r="BL57">
            <v>42.689687292338427</v>
          </cell>
          <cell r="BM57">
            <v>59.036610315598438</v>
          </cell>
          <cell r="BN57">
            <v>40.80972552187658</v>
          </cell>
          <cell r="BO57">
            <v>68.616224427469589</v>
          </cell>
          <cell r="BP57">
            <v>44.001387693983581</v>
          </cell>
          <cell r="BQ57">
            <v>60.124053475911687</v>
          </cell>
          <cell r="BR57">
            <v>42.729296307251289</v>
          </cell>
          <cell r="BS57">
            <v>66.432634846428982</v>
          </cell>
          <cell r="BT57">
            <v>42.641980715397516</v>
          </cell>
          <cell r="BU57">
            <v>57.385441043146201</v>
          </cell>
          <cell r="BV57">
            <v>39.486960037029831</v>
          </cell>
          <cell r="BW57">
            <v>61.552535082660441</v>
          </cell>
          <cell r="BX57">
            <v>46.43343511189093</v>
          </cell>
          <cell r="BY57">
            <v>79.536777218733491</v>
          </cell>
          <cell r="BZ57">
            <v>47.496457561142911</v>
          </cell>
          <cell r="CA57">
            <v>58.360933924970205</v>
          </cell>
          <cell r="CB57">
            <v>46.127521380639742</v>
          </cell>
          <cell r="CC57">
            <v>80.047172405686297</v>
          </cell>
          <cell r="CD57">
            <v>48.352203661519589</v>
          </cell>
          <cell r="CE57">
            <v>54.965235466946112</v>
          </cell>
          <cell r="CF57">
            <v>55.965235466946112</v>
          </cell>
          <cell r="CH57">
            <v>99</v>
          </cell>
          <cell r="CI57">
            <v>86</v>
          </cell>
          <cell r="CJ57">
            <v>130</v>
          </cell>
          <cell r="CK57">
            <v>153</v>
          </cell>
          <cell r="CL57">
            <v>213.14715319044413</v>
          </cell>
          <cell r="CM57">
            <v>181.74543240211031</v>
          </cell>
          <cell r="CN57">
            <v>201.47591353567998</v>
          </cell>
          <cell r="CO57">
            <v>177.32756053676644</v>
          </cell>
          <cell r="CP57">
            <v>230.27883379660781</v>
          </cell>
          <cell r="CQ57">
            <v>217.17864848248843</v>
          </cell>
          <cell r="CR57">
            <v>254.73544169891011</v>
          </cell>
          <cell r="CS57">
            <v>197.26796265554913</v>
          </cell>
          <cell r="CT57">
            <v>265.77106383312548</v>
          </cell>
          <cell r="CU57">
            <v>231.62951742546147</v>
          </cell>
          <cell r="CV57">
            <v>249.86998543431056</v>
          </cell>
          <cell r="CW57">
            <v>253.81947646605778</v>
          </cell>
          <cell r="CX57">
            <v>2674.2469894575115</v>
          </cell>
        </row>
        <row r="58">
          <cell r="F58" t="str">
            <v>NPWC</v>
          </cell>
          <cell r="G58" t="str">
            <v>PWC</v>
          </cell>
          <cell r="K58">
            <v>46</v>
          </cell>
          <cell r="L58">
            <v>17</v>
          </cell>
          <cell r="M58">
            <v>4</v>
          </cell>
          <cell r="N58">
            <v>1</v>
          </cell>
          <cell r="O58">
            <v>17</v>
          </cell>
          <cell r="P58">
            <v>19</v>
          </cell>
          <cell r="Q58">
            <v>6</v>
          </cell>
          <cell r="R58">
            <v>5</v>
          </cell>
          <cell r="S58">
            <v>7</v>
          </cell>
          <cell r="T58">
            <v>12</v>
          </cell>
          <cell r="U58">
            <v>9</v>
          </cell>
          <cell r="V58">
            <v>9.3905175279445992</v>
          </cell>
          <cell r="W58">
            <v>20.019824409317206</v>
          </cell>
          <cell r="X58">
            <v>17.320256464757151</v>
          </cell>
          <cell r="Y58">
            <v>10.881607867121424</v>
          </cell>
          <cell r="Z58">
            <v>9.5556145144527012</v>
          </cell>
          <cell r="AA58">
            <v>21.097578633989027</v>
          </cell>
          <cell r="AB58">
            <v>29.74032128706747</v>
          </cell>
          <cell r="AC58">
            <v>18.072829035077422</v>
          </cell>
          <cell r="AD58">
            <v>18.486396852927275</v>
          </cell>
          <cell r="AE58">
            <v>3</v>
          </cell>
          <cell r="AF58">
            <v>13.346375383480012</v>
          </cell>
          <cell r="AG58">
            <v>28.092901640968119</v>
          </cell>
          <cell r="AH58">
            <v>14.866638403704004</v>
          </cell>
          <cell r="AI58">
            <v>19.615274448565092</v>
          </cell>
          <cell r="AJ58">
            <v>14.080273324308587</v>
          </cell>
          <cell r="AK58">
            <v>26.071737764672015</v>
          </cell>
          <cell r="AL58">
            <v>13.874437307976788</v>
          </cell>
          <cell r="AM58">
            <v>18.049555808763269</v>
          </cell>
          <cell r="AN58">
            <v>13.241465574843147</v>
          </cell>
          <cell r="AO58">
            <v>26.76351372737826</v>
          </cell>
          <cell r="AP58">
            <v>14.594610099166159</v>
          </cell>
          <cell r="AQ58">
            <v>18.704198795298016</v>
          </cell>
          <cell r="AR58">
            <v>13.632062831999152</v>
          </cell>
          <cell r="AS58">
            <v>22.064957931697581</v>
          </cell>
          <cell r="AT58">
            <v>12.59637369365957</v>
          </cell>
          <cell r="AU58">
            <v>16.993314558093875</v>
          </cell>
          <cell r="AV58">
            <v>12.060305493822513</v>
          </cell>
          <cell r="AW58">
            <v>21.494760172659969</v>
          </cell>
          <cell r="AX58">
            <v>17.961906432720983</v>
          </cell>
          <cell r="AY58">
            <v>28.188676618289854</v>
          </cell>
          <cell r="AZ58">
            <v>10.688584796946136</v>
          </cell>
          <cell r="BA58">
            <v>25.932670752268809</v>
          </cell>
          <cell r="BB58">
            <v>15.316255688792578</v>
          </cell>
          <cell r="BC58">
            <v>25.934490197654625</v>
          </cell>
          <cell r="BD58">
            <v>15.217130927701552</v>
          </cell>
          <cell r="BE58">
            <v>21.678013844971172</v>
          </cell>
          <cell r="BF58">
            <v>16.633461262912853</v>
          </cell>
          <cell r="BG58">
            <v>30.209004866802093</v>
          </cell>
          <cell r="BH58">
            <v>18.979836844322556</v>
          </cell>
          <cell r="BI58">
            <v>26.724848434663368</v>
          </cell>
          <cell r="BJ58">
            <v>18.207406254453709</v>
          </cell>
          <cell r="BK58">
            <v>27.233393479414833</v>
          </cell>
          <cell r="BL58">
            <v>16.817149539406046</v>
          </cell>
          <cell r="BM58">
            <v>23.256846487963017</v>
          </cell>
          <cell r="BN58">
            <v>16.076558538921073</v>
          </cell>
          <cell r="BO58">
            <v>27.030633865366806</v>
          </cell>
          <cell r="BP58">
            <v>17.333880000660198</v>
          </cell>
          <cell r="BQ58">
            <v>23.68523318748036</v>
          </cell>
          <cell r="BR58">
            <v>16.832753090735352</v>
          </cell>
          <cell r="BS58">
            <v>26.170431909199294</v>
          </cell>
          <cell r="BT58">
            <v>16.798356039399021</v>
          </cell>
          <cell r="BU58">
            <v>22.606385865481833</v>
          </cell>
          <cell r="BV58">
            <v>15.555469105496599</v>
          </cell>
          <cell r="BW58">
            <v>24.247968365896536</v>
          </cell>
          <cell r="BX58">
            <v>18.291959286502486</v>
          </cell>
          <cell r="BY58">
            <v>31.332669813440464</v>
          </cell>
          <cell r="BZ58">
            <v>18.710725705904782</v>
          </cell>
          <cell r="CA58">
            <v>22.990670940139776</v>
          </cell>
          <cell r="CB58">
            <v>18.171447816615654</v>
          </cell>
          <cell r="CC58">
            <v>31.533734584058234</v>
          </cell>
          <cell r="CD58">
            <v>19.04783780605317</v>
          </cell>
          <cell r="CE58">
            <v>21.65297154758483</v>
          </cell>
          <cell r="CF58">
            <v>22.65297154758483</v>
          </cell>
          <cell r="CH58">
            <v>47</v>
          </cell>
          <cell r="CI58">
            <v>46</v>
          </cell>
          <cell r="CJ58">
            <v>64</v>
          </cell>
          <cell r="CK58">
            <v>75</v>
          </cell>
          <cell r="CL58">
            <v>83.967060347750703</v>
          </cell>
          <cell r="CM58">
            <v>71.596685491740416</v>
          </cell>
          <cell r="CN58">
            <v>79.369299271631505</v>
          </cell>
          <cell r="CO58">
            <v>69.856311726604957</v>
          </cell>
          <cell r="CP58">
            <v>90.715904222906104</v>
          </cell>
          <cell r="CQ58">
            <v>85.555225159768156</v>
          </cell>
          <cell r="CR58">
            <v>100.35032551775248</v>
          </cell>
          <cell r="CS58">
            <v>77.711621652186011</v>
          </cell>
          <cell r="CT58">
            <v>104.6976918130494</v>
          </cell>
          <cell r="CU58">
            <v>91.247991713060571</v>
          </cell>
          <cell r="CV58">
            <v>98.433630625637477</v>
          </cell>
          <cell r="CW58">
            <v>100.16265090221324</v>
          </cell>
          <cell r="CX58">
            <v>1053.6643984443012</v>
          </cell>
        </row>
        <row r="59">
          <cell r="F59" t="str">
            <v>NPWC</v>
          </cell>
          <cell r="G59" t="str">
            <v>PWC</v>
          </cell>
          <cell r="H59">
            <v>28</v>
          </cell>
          <cell r="I59" t="str">
            <v>A</v>
          </cell>
          <cell r="J59" t="str">
            <v>28A</v>
          </cell>
          <cell r="K59">
            <v>15</v>
          </cell>
          <cell r="L59">
            <v>14</v>
          </cell>
          <cell r="M59">
            <v>5</v>
          </cell>
          <cell r="N59">
            <v>1</v>
          </cell>
          <cell r="O59">
            <v>8</v>
          </cell>
          <cell r="P59">
            <v>11</v>
          </cell>
          <cell r="Q59">
            <v>3</v>
          </cell>
          <cell r="R59">
            <v>5</v>
          </cell>
          <cell r="S59">
            <v>9</v>
          </cell>
          <cell r="T59">
            <v>12</v>
          </cell>
          <cell r="U59">
            <v>8</v>
          </cell>
          <cell r="V59">
            <v>4.9188425146376469</v>
          </cell>
          <cell r="W59">
            <v>10.486574690594727</v>
          </cell>
          <cell r="X59">
            <v>9.0725152910632687</v>
          </cell>
          <cell r="Y59">
            <v>5.6998898351588414</v>
          </cell>
          <cell r="Z59">
            <v>5.0053218885228432</v>
          </cell>
          <cell r="AA59">
            <v>11.051112617803774</v>
          </cell>
          <cell r="AB59">
            <v>15.578263531321054</v>
          </cell>
          <cell r="AC59">
            <v>9.4667199707548395</v>
          </cell>
          <cell r="AD59">
            <v>9.6833507324857155</v>
          </cell>
          <cell r="AE59">
            <v>2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1</v>
          </cell>
          <cell r="CH59">
            <v>27</v>
          </cell>
          <cell r="CI59">
            <v>38</v>
          </cell>
          <cell r="CJ59">
            <v>34</v>
          </cell>
          <cell r="CK59">
            <v>40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0.2857142857142857</v>
          </cell>
          <cell r="CX59">
            <v>0.2857142857142857</v>
          </cell>
        </row>
        <row r="60">
          <cell r="F60" t="str">
            <v>NPWC</v>
          </cell>
          <cell r="G60" t="str">
            <v>PWC</v>
          </cell>
          <cell r="H60">
            <v>64</v>
          </cell>
          <cell r="I60" t="str">
            <v>C</v>
          </cell>
          <cell r="J60" t="str">
            <v>64C</v>
          </cell>
          <cell r="K60">
            <v>4</v>
          </cell>
          <cell r="L60">
            <v>2</v>
          </cell>
          <cell r="M60">
            <v>0</v>
          </cell>
          <cell r="N60">
            <v>0</v>
          </cell>
          <cell r="O60">
            <v>1</v>
          </cell>
          <cell r="P60">
            <v>0</v>
          </cell>
          <cell r="Q60">
            <v>0</v>
          </cell>
          <cell r="R60">
            <v>0</v>
          </cell>
          <cell r="S60">
            <v>2</v>
          </cell>
          <cell r="T60">
            <v>2</v>
          </cell>
          <cell r="U60">
            <v>2</v>
          </cell>
          <cell r="V60">
            <v>0.22358375066534764</v>
          </cell>
          <cell r="W60">
            <v>0.47666248593612404</v>
          </cell>
          <cell r="X60">
            <v>0.41238705868469405</v>
          </cell>
          <cell r="Y60">
            <v>0.25908590159812916</v>
          </cell>
          <cell r="Z60">
            <v>0.22751463129649288</v>
          </cell>
          <cell r="AA60">
            <v>0.50232330080926257</v>
          </cell>
          <cell r="AB60">
            <v>0.70810288778732078</v>
          </cell>
          <cell r="AC60">
            <v>0.43030545321612912</v>
          </cell>
          <cell r="AD60">
            <v>0.440152306022078</v>
          </cell>
          <cell r="AE60">
            <v>0</v>
          </cell>
          <cell r="AF60">
            <v>3.1197900827724241</v>
          </cell>
          <cell r="AG60">
            <v>6.5668732833843535</v>
          </cell>
          <cell r="AH60">
            <v>3.4751600882925127</v>
          </cell>
          <cell r="AI60">
            <v>4.5851803907179045</v>
          </cell>
          <cell r="AJ60">
            <v>3.2913428416134605</v>
          </cell>
          <cell r="AK60">
            <v>7.4141156005816153</v>
          </cell>
          <cell r="AL60">
            <v>3.9455245761849342</v>
          </cell>
          <cell r="AM60">
            <v>5.1328183227837005</v>
          </cell>
          <cell r="AN60">
            <v>3.7655240850894627</v>
          </cell>
          <cell r="AO60">
            <v>7.5221552086938637</v>
          </cell>
          <cell r="AP60">
            <v>4.1019622271792437</v>
          </cell>
          <cell r="AQ60">
            <v>5.257003539433196</v>
          </cell>
          <cell r="AR60">
            <v>3.8314286188837223</v>
          </cell>
          <cell r="AS60">
            <v>7.805280425483696</v>
          </cell>
          <cell r="AT60">
            <v>4.455853907700364</v>
          </cell>
          <cell r="AU60">
            <v>6.0112321942765057</v>
          </cell>
          <cell r="AV60">
            <v>4.2662246031775721</v>
          </cell>
          <cell r="AW60">
            <v>7.603578096340458</v>
          </cell>
          <cell r="AX60">
            <v>4.0528785680552692</v>
          </cell>
          <cell r="AY60">
            <v>6.3604208025484654</v>
          </cell>
          <cell r="AZ60">
            <v>2.411744900723328</v>
          </cell>
          <cell r="BA60">
            <v>5.8513814164425781</v>
          </cell>
          <cell r="BB60">
            <v>4.3961411607901351</v>
          </cell>
          <cell r="BC60">
            <v>7.4438349789004885</v>
          </cell>
          <cell r="BD60">
            <v>4.3676899223712953</v>
          </cell>
          <cell r="BE60">
            <v>6.222121834763449</v>
          </cell>
          <cell r="BF60">
            <v>3.9636036146487932</v>
          </cell>
          <cell r="BG60">
            <v>7.1985330649113193</v>
          </cell>
          <cell r="BH60">
            <v>4.5227237273420746</v>
          </cell>
          <cell r="BI60">
            <v>6.3682900499341404</v>
          </cell>
          <cell r="BJ60">
            <v>4.338660493017187</v>
          </cell>
          <cell r="BK60">
            <v>7.8166520888296311</v>
          </cell>
          <cell r="BL60">
            <v>4.8269345197366524</v>
          </cell>
          <cell r="BM60">
            <v>6.6752855393191473</v>
          </cell>
          <cell r="BN60">
            <v>4.6143667324983486</v>
          </cell>
          <cell r="BO60">
            <v>7.7584551049731463</v>
          </cell>
          <cell r="BP60">
            <v>4.9752488398883896</v>
          </cell>
          <cell r="BQ60">
            <v>6.798243032374141</v>
          </cell>
          <cell r="BR60">
            <v>4.8314131217949523</v>
          </cell>
          <cell r="BS60">
            <v>8.9326583447035688</v>
          </cell>
          <cell r="BT60">
            <v>5.7337217732311494</v>
          </cell>
          <cell r="BU60">
            <v>7.716155470628741</v>
          </cell>
          <cell r="BV60">
            <v>5.309491696319661</v>
          </cell>
          <cell r="BW60">
            <v>8.2764708552477551</v>
          </cell>
          <cell r="BX60">
            <v>5.250241101010908</v>
          </cell>
          <cell r="BY60">
            <v>8.9932449707733255</v>
          </cell>
          <cell r="BZ60">
            <v>5.3704373376432217</v>
          </cell>
          <cell r="CA60">
            <v>6.5988866265850215</v>
          </cell>
          <cell r="CB60">
            <v>5.2156513524534658</v>
          </cell>
          <cell r="CC60">
            <v>9.0509554929830323</v>
          </cell>
          <cell r="CD60">
            <v>5.4671967812941373</v>
          </cell>
          <cell r="CE60">
            <v>6.2149340810109832</v>
          </cell>
          <cell r="CF60">
            <v>7.2149340810109832</v>
          </cell>
          <cell r="CH60">
            <v>1</v>
          </cell>
          <cell r="CI60">
            <v>6</v>
          </cell>
          <cell r="CJ60">
            <v>2</v>
          </cell>
          <cell r="CK60">
            <v>2</v>
          </cell>
          <cell r="CL60">
            <v>19.627771183232031</v>
          </cell>
          <cell r="CM60">
            <v>20.054762051721426</v>
          </cell>
          <cell r="CN60">
            <v>22.326345630656938</v>
          </cell>
          <cell r="CO60">
            <v>24.711042015306841</v>
          </cell>
          <cell r="CP60">
            <v>22.435729637600659</v>
          </cell>
          <cell r="CQ60">
            <v>24.101611158666103</v>
          </cell>
          <cell r="CR60">
            <v>23.912576382415121</v>
          </cell>
          <cell r="CS60">
            <v>21.798106715323826</v>
          </cell>
          <cell r="CT60">
            <v>30.253820880772345</v>
          </cell>
          <cell r="CU60">
            <v>31.145345152924186</v>
          </cell>
          <cell r="CV60">
            <v>28.817170884463653</v>
          </cell>
          <cell r="CW60">
            <v>28.952845534685476</v>
          </cell>
          <cell r="CX60">
            <v>298.13712722776859</v>
          </cell>
        </row>
        <row r="61">
          <cell r="F61" t="str">
            <v>NPWC</v>
          </cell>
          <cell r="G61" t="str">
            <v>PWC</v>
          </cell>
          <cell r="H61">
            <v>29</v>
          </cell>
          <cell r="I61" t="str">
            <v>B</v>
          </cell>
          <cell r="J61" t="str">
            <v>29B</v>
          </cell>
          <cell r="K61">
            <v>29</v>
          </cell>
          <cell r="L61">
            <v>42</v>
          </cell>
          <cell r="M61">
            <v>5</v>
          </cell>
          <cell r="N61">
            <v>5</v>
          </cell>
          <cell r="O61">
            <v>46</v>
          </cell>
          <cell r="P61">
            <v>10</v>
          </cell>
          <cell r="Q61">
            <v>3</v>
          </cell>
          <cell r="R61">
            <v>2</v>
          </cell>
          <cell r="S61">
            <v>4</v>
          </cell>
          <cell r="T61">
            <v>25</v>
          </cell>
          <cell r="U61">
            <v>9</v>
          </cell>
          <cell r="V61">
            <v>13.19144128925551</v>
          </cell>
          <cell r="W61">
            <v>28.123086670231316</v>
          </cell>
          <cell r="X61">
            <v>24.330836462396949</v>
          </cell>
          <cell r="Y61">
            <v>15.286068194289619</v>
          </cell>
          <cell r="Z61">
            <v>13.42336324649308</v>
          </cell>
          <cell r="AA61">
            <v>29.637074747746489</v>
          </cell>
          <cell r="AB61">
            <v>41.778070379451918</v>
          </cell>
          <cell r="AC61">
            <v>25.388021739751618</v>
          </cell>
          <cell r="AD61">
            <v>25.968986055302601</v>
          </cell>
          <cell r="AE61">
            <v>5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1</v>
          </cell>
          <cell r="CH61">
            <v>62</v>
          </cell>
          <cell r="CI61">
            <v>63</v>
          </cell>
          <cell r="CJ61">
            <v>90</v>
          </cell>
          <cell r="CK61">
            <v>107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0.2857142857142857</v>
          </cell>
          <cell r="CX61">
            <v>0.2857142857142857</v>
          </cell>
        </row>
        <row r="62">
          <cell r="F62" t="str">
            <v>NPWC</v>
          </cell>
          <cell r="G62" t="str">
            <v>PWC</v>
          </cell>
          <cell r="H62">
            <v>29</v>
          </cell>
          <cell r="I62" t="str">
            <v>A</v>
          </cell>
          <cell r="J62" t="str">
            <v>29A</v>
          </cell>
          <cell r="K62">
            <v>33</v>
          </cell>
          <cell r="L62">
            <v>37</v>
          </cell>
          <cell r="M62">
            <v>10</v>
          </cell>
          <cell r="N62">
            <v>4</v>
          </cell>
          <cell r="O62">
            <v>34</v>
          </cell>
          <cell r="P62">
            <v>17</v>
          </cell>
          <cell r="Q62">
            <v>6</v>
          </cell>
          <cell r="R62">
            <v>3</v>
          </cell>
          <cell r="S62">
            <v>5</v>
          </cell>
          <cell r="T62">
            <v>28</v>
          </cell>
          <cell r="U62">
            <v>12</v>
          </cell>
          <cell r="V62">
            <v>12.520690037259465</v>
          </cell>
          <cell r="W62">
            <v>26.693099212422936</v>
          </cell>
          <cell r="X62">
            <v>23.093675286342862</v>
          </cell>
          <cell r="Y62">
            <v>14.508810489495229</v>
          </cell>
          <cell r="Z62">
            <v>12.740819352603598</v>
          </cell>
          <cell r="AA62">
            <v>28.130104845318694</v>
          </cell>
          <cell r="AB62">
            <v>39.653761716089953</v>
          </cell>
          <cell r="AC62">
            <v>24.097105380103226</v>
          </cell>
          <cell r="AD62">
            <v>24.648529137236363</v>
          </cell>
          <cell r="AE62">
            <v>5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1</v>
          </cell>
          <cell r="CH62">
            <v>61</v>
          </cell>
          <cell r="CI62">
            <v>69</v>
          </cell>
          <cell r="CJ62">
            <v>86</v>
          </cell>
          <cell r="CK62">
            <v>101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0.2857142857142857</v>
          </cell>
          <cell r="CX62">
            <v>0.2857142857142857</v>
          </cell>
        </row>
        <row r="63">
          <cell r="F63" t="str">
            <v>NPWC</v>
          </cell>
          <cell r="G63" t="str">
            <v>PWC</v>
          </cell>
          <cell r="H63">
            <v>48</v>
          </cell>
          <cell r="I63" t="str">
            <v>A</v>
          </cell>
          <cell r="J63" t="str">
            <v>48A</v>
          </cell>
          <cell r="K63">
            <v>15</v>
          </cell>
          <cell r="L63">
            <v>23</v>
          </cell>
          <cell r="M63">
            <v>3</v>
          </cell>
          <cell r="N63">
            <v>2</v>
          </cell>
          <cell r="O63">
            <v>21</v>
          </cell>
          <cell r="P63">
            <v>8</v>
          </cell>
          <cell r="Q63">
            <v>5</v>
          </cell>
          <cell r="R63">
            <v>6</v>
          </cell>
          <cell r="S63">
            <v>1</v>
          </cell>
          <cell r="T63">
            <v>15</v>
          </cell>
          <cell r="U63">
            <v>4</v>
          </cell>
          <cell r="V63">
            <v>7.6018475226218181</v>
          </cell>
          <cell r="W63">
            <v>16.206524521828214</v>
          </cell>
          <cell r="X63">
            <v>14.021159995279595</v>
          </cell>
          <cell r="Y63">
            <v>8.80892065433639</v>
          </cell>
          <cell r="Z63">
            <v>7.7354974640807566</v>
          </cell>
          <cell r="AA63">
            <v>17.078992227514924</v>
          </cell>
          <cell r="AB63">
            <v>24.0754981847689</v>
          </cell>
          <cell r="AC63">
            <v>14.630385409348387</v>
          </cell>
          <cell r="AD63">
            <v>14.965178404750649</v>
          </cell>
          <cell r="AE63">
            <v>3</v>
          </cell>
          <cell r="AF63">
            <v>24.182657165405413</v>
          </cell>
          <cell r="AG63">
            <v>50.902285425441598</v>
          </cell>
          <cell r="AH63">
            <v>26.937262694096493</v>
          </cell>
          <cell r="AI63">
            <v>35.541444292218138</v>
          </cell>
          <cell r="AJ63">
            <v>25.512426618722465</v>
          </cell>
          <cell r="AK63">
            <v>55.659719116002186</v>
          </cell>
          <cell r="AL63">
            <v>29.620092470437001</v>
          </cell>
          <cell r="AM63">
            <v>38.533419427287939</v>
          </cell>
          <cell r="AN63">
            <v>28.268781361350644</v>
          </cell>
          <cell r="AO63">
            <v>56.466524920305623</v>
          </cell>
          <cell r="AP63">
            <v>30.792179355122336</v>
          </cell>
          <cell r="AQ63">
            <v>39.462722202601711</v>
          </cell>
          <cell r="AR63">
            <v>28.761366069464039</v>
          </cell>
          <cell r="AS63">
            <v>60.639884562340228</v>
          </cell>
          <cell r="AT63">
            <v>34.617906322418662</v>
          </cell>
          <cell r="AU63">
            <v>46.701771937394675</v>
          </cell>
          <cell r="AV63">
            <v>33.144660198121173</v>
          </cell>
          <cell r="AW63">
            <v>59.072842087445018</v>
          </cell>
          <cell r="AX63">
            <v>30.427831969756522</v>
          </cell>
          <cell r="AY63">
            <v>47.752187041161157</v>
          </cell>
          <cell r="AZ63">
            <v>18.106678342534</v>
          </cell>
          <cell r="BA63">
            <v>43.93046757774033</v>
          </cell>
          <cell r="BB63">
            <v>33.004947547697775</v>
          </cell>
          <cell r="BC63">
            <v>55.886145154668093</v>
          </cell>
          <cell r="BD63">
            <v>32.791343935498915</v>
          </cell>
          <cell r="BE63">
            <v>46.713878667818385</v>
          </cell>
          <cell r="BF63">
            <v>30.708592799191081</v>
          </cell>
          <cell r="BG63">
            <v>55.771677022618221</v>
          </cell>
          <cell r="BH63">
            <v>35.040456813816363</v>
          </cell>
          <cell r="BI63">
            <v>49.33924907319372</v>
          </cell>
          <cell r="BJ63">
            <v>33.614400259801968</v>
          </cell>
          <cell r="BK63">
            <v>58.685147440546473</v>
          </cell>
          <cell r="BL63">
            <v>36.239218626784513</v>
          </cell>
          <cell r="BM63">
            <v>50.116099786826545</v>
          </cell>
          <cell r="BN63">
            <v>34.643321586283328</v>
          </cell>
          <cell r="BO63">
            <v>58.248221434450649</v>
          </cell>
          <cell r="BP63">
            <v>37.352719348927096</v>
          </cell>
          <cell r="BQ63">
            <v>51.039228835791633</v>
          </cell>
          <cell r="BR63">
            <v>36.272842666735642</v>
          </cell>
          <cell r="BS63">
            <v>66.276932409863122</v>
          </cell>
          <cell r="BT63">
            <v>42.542037964176977</v>
          </cell>
          <cell r="BU63">
            <v>57.250943096248875</v>
          </cell>
          <cell r="BV63">
            <v>39.394411910577269</v>
          </cell>
          <cell r="BW63">
            <v>61.408270449602746</v>
          </cell>
          <cell r="BX63">
            <v>39.417281159481021</v>
          </cell>
          <cell r="BY63">
            <v>67.518664139215559</v>
          </cell>
          <cell r="BZ63">
            <v>40.319679499384911</v>
          </cell>
          <cell r="CA63">
            <v>49.542518999662342</v>
          </cell>
          <cell r="CB63">
            <v>39.1575914008789</v>
          </cell>
          <cell r="CC63">
            <v>67.951937932939529</v>
          </cell>
          <cell r="CD63">
            <v>41.046121223078082</v>
          </cell>
          <cell r="CE63">
            <v>46.659915105933294</v>
          </cell>
          <cell r="CF63">
            <v>47.659915105933294</v>
          </cell>
          <cell r="CH63">
            <v>41</v>
          </cell>
          <cell r="CI63">
            <v>35</v>
          </cell>
          <cell r="CJ63">
            <v>52</v>
          </cell>
          <cell r="CK63">
            <v>62</v>
          </cell>
          <cell r="CL63">
            <v>152.14217907357448</v>
          </cell>
          <cell r="CM63">
            <v>150.90071748538</v>
          </cell>
          <cell r="CN63">
            <v>167.59798455950113</v>
          </cell>
          <cell r="CO63">
            <v>191.98217790240187</v>
          </cell>
          <cell r="CP63">
            <v>169.86048997144121</v>
          </cell>
          <cell r="CQ63">
            <v>180.94787747075185</v>
          </cell>
          <cell r="CR63">
            <v>185.26614724873451</v>
          </cell>
          <cell r="CS63">
            <v>164.24869457404438</v>
          </cell>
          <cell r="CT63">
            <v>227.02446707359738</v>
          </cell>
          <cell r="CU63">
            <v>231.08663243637309</v>
          </cell>
          <cell r="CV63">
            <v>216.03847127619326</v>
          </cell>
          <cell r="CW63">
            <v>215.51018697876253</v>
          </cell>
          <cell r="CX63">
            <v>2252.6060260507556</v>
          </cell>
        </row>
        <row r="64">
          <cell r="F64" t="str">
            <v>NPWC</v>
          </cell>
          <cell r="G64" t="str">
            <v>PWC</v>
          </cell>
          <cell r="H64">
            <v>48</v>
          </cell>
          <cell r="I64" t="str">
            <v>B</v>
          </cell>
          <cell r="J64" t="str">
            <v>48B</v>
          </cell>
          <cell r="K64">
            <v>20</v>
          </cell>
          <cell r="L64">
            <v>15</v>
          </cell>
          <cell r="M64">
            <v>2</v>
          </cell>
          <cell r="N64">
            <v>0</v>
          </cell>
          <cell r="O64">
            <v>15</v>
          </cell>
          <cell r="P64">
            <v>7</v>
          </cell>
          <cell r="Q64">
            <v>0</v>
          </cell>
          <cell r="R64">
            <v>1</v>
          </cell>
          <cell r="S64">
            <v>1</v>
          </cell>
          <cell r="T64">
            <v>6</v>
          </cell>
          <cell r="U64">
            <v>3</v>
          </cell>
          <cell r="V64">
            <v>5.142426265302996</v>
          </cell>
          <cell r="W64">
            <v>10.963237176530852</v>
          </cell>
          <cell r="X64">
            <v>9.4849023497479621</v>
          </cell>
          <cell r="Y64">
            <v>5.9589757367569698</v>
          </cell>
          <cell r="Z64">
            <v>5.2328365198193358</v>
          </cell>
          <cell r="AA64">
            <v>11.553435918613037</v>
          </cell>
          <cell r="AB64">
            <v>16.286366419108376</v>
          </cell>
          <cell r="AC64">
            <v>9.8970254239709696</v>
          </cell>
          <cell r="AD64">
            <v>10.123503038507794</v>
          </cell>
          <cell r="AE64">
            <v>2</v>
          </cell>
          <cell r="AF64">
            <v>12.617038521081085</v>
          </cell>
          <cell r="AG64">
            <v>26.557714135013008</v>
          </cell>
          <cell r="AH64">
            <v>14.054224014311213</v>
          </cell>
          <cell r="AI64">
            <v>18.543362239418158</v>
          </cell>
          <cell r="AJ64">
            <v>13.310831279333462</v>
          </cell>
          <cell r="AK64">
            <v>29.039853451827224</v>
          </cell>
          <cell r="AL64">
            <v>15.453961288923651</v>
          </cell>
          <cell r="AM64">
            <v>20.104392744671966</v>
          </cell>
          <cell r="AN64">
            <v>14.748929405922075</v>
          </cell>
          <cell r="AO64">
            <v>29.460795610594236</v>
          </cell>
          <cell r="AP64">
            <v>16.06548488093339</v>
          </cell>
          <cell r="AQ64">
            <v>20.589246366574805</v>
          </cell>
          <cell r="AR64">
            <v>15.005930123198628</v>
          </cell>
          <cell r="AS64">
            <v>31.638200641220987</v>
          </cell>
          <cell r="AT64">
            <v>18.061516342131476</v>
          </cell>
          <cell r="AU64">
            <v>24.366141880379832</v>
          </cell>
          <cell r="AV64">
            <v>17.292866190324087</v>
          </cell>
          <cell r="AW64">
            <v>30.820613263014796</v>
          </cell>
          <cell r="AX64">
            <v>15.875390592916444</v>
          </cell>
          <cell r="AY64">
            <v>24.914184543214514</v>
          </cell>
          <cell r="AZ64">
            <v>9.4469626134959981</v>
          </cell>
          <cell r="BA64">
            <v>22.920243953603649</v>
          </cell>
          <cell r="BB64">
            <v>17.219972633581445</v>
          </cell>
          <cell r="BC64">
            <v>29.157988776348567</v>
          </cell>
          <cell r="BD64">
            <v>17.108527270695085</v>
          </cell>
          <cell r="BE64">
            <v>24.372458435383503</v>
          </cell>
          <cell r="BF64">
            <v>16.02187450392578</v>
          </cell>
          <cell r="BG64">
            <v>29.098266272670379</v>
          </cell>
          <cell r="BH64">
            <v>18.2819774680781</v>
          </cell>
          <cell r="BI64">
            <v>25.742216907753242</v>
          </cell>
          <cell r="BJ64">
            <v>17.537947961635808</v>
          </cell>
          <cell r="BK64">
            <v>30.618337795067724</v>
          </cell>
          <cell r="BL64">
            <v>18.907418413974529</v>
          </cell>
          <cell r="BM64">
            <v>26.147530323561671</v>
          </cell>
          <cell r="BN64">
            <v>18.074776479799997</v>
          </cell>
          <cell r="BO64">
            <v>30.390376400582944</v>
          </cell>
          <cell r="BP64">
            <v>19.488375312483701</v>
          </cell>
          <cell r="BQ64">
            <v>26.629162870847804</v>
          </cell>
          <cell r="BR64">
            <v>18.924961391340332</v>
          </cell>
          <cell r="BS64">
            <v>34.579269083406849</v>
          </cell>
          <cell r="BT64">
            <v>22.195845894353205</v>
          </cell>
          <cell r="BU64">
            <v>29.870057267608111</v>
          </cell>
          <cell r="BV64">
            <v>20.553606214214227</v>
          </cell>
          <cell r="BW64">
            <v>32.039097625879691</v>
          </cell>
          <cell r="BX64">
            <v>20.565537996250967</v>
          </cell>
          <cell r="BY64">
            <v>35.227129116112465</v>
          </cell>
          <cell r="BZ64">
            <v>21.036354521418215</v>
          </cell>
          <cell r="CA64">
            <v>25.848270782432525</v>
          </cell>
          <cell r="CB64">
            <v>20.430047687415076</v>
          </cell>
          <cell r="CC64">
            <v>35.453185008490188</v>
          </cell>
          <cell r="CD64">
            <v>21.415367594649432</v>
          </cell>
          <cell r="CE64">
            <v>24.344303533530411</v>
          </cell>
          <cell r="CF64">
            <v>25.344303533530411</v>
          </cell>
          <cell r="CH64">
            <v>23</v>
          </cell>
          <cell r="CI64">
            <v>20</v>
          </cell>
          <cell r="CJ64">
            <v>35</v>
          </cell>
          <cell r="CK64">
            <v>42</v>
          </cell>
          <cell r="CL64">
            <v>79.378528212299727</v>
          </cell>
          <cell r="CM64">
            <v>78.730809122806946</v>
          </cell>
          <cell r="CN64">
            <v>87.44242672669624</v>
          </cell>
          <cell r="CO64">
            <v>100.1646145577749</v>
          </cell>
          <cell r="CP64">
            <v>88.622864332925843</v>
          </cell>
          <cell r="CQ64">
            <v>94.407588245609631</v>
          </cell>
          <cell r="CR64">
            <v>96.660598564557134</v>
          </cell>
          <cell r="CS64">
            <v>85.694971082110101</v>
          </cell>
          <cell r="CT64">
            <v>118.44754803839862</v>
          </cell>
          <cell r="CU64">
            <v>120.56693866245553</v>
          </cell>
          <cell r="CV64">
            <v>112.71572414410082</v>
          </cell>
          <cell r="CW64">
            <v>112.57674351686987</v>
          </cell>
          <cell r="CX64">
            <v>1175.4093552066054</v>
          </cell>
        </row>
        <row r="65">
          <cell r="F65" t="str">
            <v>NPWC</v>
          </cell>
          <cell r="G65" t="str">
            <v>PWC</v>
          </cell>
          <cell r="H65">
            <v>48</v>
          </cell>
          <cell r="I65" t="str">
            <v>C</v>
          </cell>
          <cell r="J65" t="str">
            <v>48C</v>
          </cell>
          <cell r="K65">
            <v>14</v>
          </cell>
          <cell r="L65">
            <v>15</v>
          </cell>
          <cell r="M65">
            <v>3</v>
          </cell>
          <cell r="N65">
            <v>1</v>
          </cell>
          <cell r="O65">
            <v>12</v>
          </cell>
          <cell r="P65">
            <v>7</v>
          </cell>
          <cell r="Q65">
            <v>2</v>
          </cell>
          <cell r="R65">
            <v>3</v>
          </cell>
          <cell r="S65">
            <v>2</v>
          </cell>
          <cell r="T65">
            <v>8</v>
          </cell>
          <cell r="U65">
            <v>6</v>
          </cell>
          <cell r="V65">
            <v>4.6952587639722996</v>
          </cell>
          <cell r="W65">
            <v>10.009912204658603</v>
          </cell>
          <cell r="X65">
            <v>8.6601282323785753</v>
          </cell>
          <cell r="Y65">
            <v>5.4408039335607121</v>
          </cell>
          <cell r="Z65">
            <v>4.7778072572263506</v>
          </cell>
          <cell r="AA65">
            <v>10.548789316994513</v>
          </cell>
          <cell r="AB65">
            <v>14.870160643533735</v>
          </cell>
          <cell r="AC65">
            <v>9.0364145175387112</v>
          </cell>
          <cell r="AD65">
            <v>9.2431984264636373</v>
          </cell>
          <cell r="AE65">
            <v>2</v>
          </cell>
          <cell r="AF65">
            <v>15.771298151351356</v>
          </cell>
          <cell r="AG65">
            <v>33.197142668766254</v>
          </cell>
          <cell r="AH65">
            <v>17.567780017889017</v>
          </cell>
          <cell r="AI65">
            <v>23.179202799272698</v>
          </cell>
          <cell r="AJ65">
            <v>16.638539099166824</v>
          </cell>
          <cell r="AK65">
            <v>36.29981681478403</v>
          </cell>
          <cell r="AL65">
            <v>19.317451611154564</v>
          </cell>
          <cell r="AM65">
            <v>25.130490930839958</v>
          </cell>
          <cell r="AN65">
            <v>18.436161757402591</v>
          </cell>
          <cell r="AO65">
            <v>36.825994513242797</v>
          </cell>
          <cell r="AP65">
            <v>20.081856101166739</v>
          </cell>
          <cell r="AQ65">
            <v>25.736557958218505</v>
          </cell>
          <cell r="AR65">
            <v>18.757412653998284</v>
          </cell>
          <cell r="AS65">
            <v>39.547750801526234</v>
          </cell>
          <cell r="AT65">
            <v>22.576895427664343</v>
          </cell>
          <cell r="AU65">
            <v>30.457677350474789</v>
          </cell>
          <cell r="AV65">
            <v>21.61608273790511</v>
          </cell>
          <cell r="AW65">
            <v>38.52576657876849</v>
          </cell>
          <cell r="AX65">
            <v>19.844238241145558</v>
          </cell>
          <cell r="AY65">
            <v>31.142730679018147</v>
          </cell>
          <cell r="AZ65">
            <v>11.808703266869999</v>
          </cell>
          <cell r="BA65">
            <v>28.650304942004567</v>
          </cell>
          <cell r="BB65">
            <v>21.524965791976808</v>
          </cell>
          <cell r="BC65">
            <v>36.447485970435707</v>
          </cell>
          <cell r="BD65">
            <v>21.385659088368858</v>
          </cell>
          <cell r="BE65">
            <v>30.46557304422938</v>
          </cell>
          <cell r="BF65">
            <v>20.027343129907223</v>
          </cell>
          <cell r="BG65">
            <v>36.372832840837972</v>
          </cell>
          <cell r="BH65">
            <v>22.852471835097624</v>
          </cell>
          <cell r="BI65">
            <v>32.177771134691554</v>
          </cell>
          <cell r="BJ65">
            <v>21.92243495204476</v>
          </cell>
          <cell r="BK65">
            <v>38.272922243834657</v>
          </cell>
          <cell r="BL65">
            <v>23.634273017468161</v>
          </cell>
          <cell r="BM65">
            <v>32.684412904452088</v>
          </cell>
          <cell r="BN65">
            <v>22.593470599749995</v>
          </cell>
          <cell r="BO65">
            <v>37.987970500728686</v>
          </cell>
          <cell r="BP65">
            <v>24.360469140604625</v>
          </cell>
          <cell r="BQ65">
            <v>33.286453588559759</v>
          </cell>
          <cell r="BR65">
            <v>23.656201739175415</v>
          </cell>
          <cell r="BS65">
            <v>43.22408635425856</v>
          </cell>
          <cell r="BT65">
            <v>27.744807367941505</v>
          </cell>
          <cell r="BU65">
            <v>37.337571584510137</v>
          </cell>
          <cell r="BV65">
            <v>25.692007767767784</v>
          </cell>
          <cell r="BW65">
            <v>40.048872032349614</v>
          </cell>
          <cell r="BX65">
            <v>25.706922495313709</v>
          </cell>
          <cell r="BY65">
            <v>44.033911395140585</v>
          </cell>
          <cell r="BZ65">
            <v>26.295443151772766</v>
          </cell>
          <cell r="CA65">
            <v>32.310338478040656</v>
          </cell>
          <cell r="CB65">
            <v>25.537559609268847</v>
          </cell>
          <cell r="CC65">
            <v>44.316481260612733</v>
          </cell>
          <cell r="CD65">
            <v>26.769209493311791</v>
          </cell>
          <cell r="CE65">
            <v>30.430379416913016</v>
          </cell>
          <cell r="CF65">
            <v>31.430379416913016</v>
          </cell>
          <cell r="CH65">
            <v>24</v>
          </cell>
          <cell r="CI65">
            <v>25</v>
          </cell>
          <cell r="CJ65">
            <v>32</v>
          </cell>
          <cell r="CK65">
            <v>38</v>
          </cell>
          <cell r="CL65">
            <v>99.223160265374659</v>
          </cell>
          <cell r="CM65">
            <v>98.413511403508664</v>
          </cell>
          <cell r="CN65">
            <v>109.3030334083703</v>
          </cell>
          <cell r="CO65">
            <v>125.20576819721863</v>
          </cell>
          <cell r="CP65">
            <v>110.77858041615733</v>
          </cell>
          <cell r="CQ65">
            <v>118.00948530701206</v>
          </cell>
          <cell r="CR65">
            <v>120.82574820569641</v>
          </cell>
          <cell r="CS65">
            <v>107.11871385263763</v>
          </cell>
          <cell r="CT65">
            <v>148.05943504799825</v>
          </cell>
          <cell r="CU65">
            <v>150.70867332806941</v>
          </cell>
          <cell r="CV65">
            <v>140.89465518012602</v>
          </cell>
          <cell r="CW65">
            <v>140.64950082465876</v>
          </cell>
          <cell r="CX65">
            <v>1469.190265436828</v>
          </cell>
        </row>
        <row r="66">
          <cell r="F66" t="str">
            <v>NPWC</v>
          </cell>
          <cell r="G66" t="str">
            <v>PC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1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0.2857142857142857</v>
          </cell>
          <cell r="CX66">
            <v>0.2857142857142857</v>
          </cell>
        </row>
        <row r="67">
          <cell r="F67" t="str">
            <v>NPWC</v>
          </cell>
          <cell r="G67" t="str">
            <v>PC</v>
          </cell>
          <cell r="H67">
            <v>56</v>
          </cell>
          <cell r="I67" t="str">
            <v>B</v>
          </cell>
          <cell r="J67" t="str">
            <v>56B</v>
          </cell>
          <cell r="K67">
            <v>16</v>
          </cell>
          <cell r="L67">
            <v>14</v>
          </cell>
          <cell r="M67">
            <v>6</v>
          </cell>
          <cell r="N67">
            <v>1</v>
          </cell>
          <cell r="O67">
            <v>22</v>
          </cell>
          <cell r="P67">
            <v>14</v>
          </cell>
          <cell r="Q67">
            <v>8</v>
          </cell>
          <cell r="R67">
            <v>3</v>
          </cell>
          <cell r="S67">
            <v>5</v>
          </cell>
          <cell r="T67">
            <v>6</v>
          </cell>
          <cell r="U67">
            <v>8</v>
          </cell>
          <cell r="V67">
            <v>13</v>
          </cell>
          <cell r="W67">
            <v>29</v>
          </cell>
          <cell r="X67">
            <v>25</v>
          </cell>
          <cell r="Y67">
            <v>16</v>
          </cell>
          <cell r="Z67">
            <v>14</v>
          </cell>
          <cell r="AA67">
            <v>31</v>
          </cell>
          <cell r="AB67">
            <v>44</v>
          </cell>
          <cell r="AC67">
            <v>26</v>
          </cell>
          <cell r="AD67">
            <v>28</v>
          </cell>
          <cell r="AE67">
            <v>5</v>
          </cell>
          <cell r="AF67">
            <v>28.728160979763988</v>
          </cell>
          <cell r="AG67">
            <v>60.470155944315351</v>
          </cell>
          <cell r="AH67">
            <v>32.000537150948013</v>
          </cell>
          <cell r="AI67">
            <v>42.22200753607877</v>
          </cell>
          <cell r="AJ67">
            <v>30.307881134566284</v>
          </cell>
          <cell r="AK67">
            <v>67.965422959688127</v>
          </cell>
          <cell r="AL67">
            <v>36.168743659353922</v>
          </cell>
          <cell r="AM67">
            <v>47.052701505741922</v>
          </cell>
          <cell r="AN67">
            <v>34.518673688864716</v>
          </cell>
          <cell r="AO67">
            <v>68.931964908224202</v>
          </cell>
          <cell r="AP67">
            <v>37.589800855475602</v>
          </cell>
          <cell r="AQ67">
            <v>48.174435843041039</v>
          </cell>
          <cell r="AR67">
            <v>35.110669186938779</v>
          </cell>
          <cell r="AS67">
            <v>74.423130823208538</v>
          </cell>
          <cell r="AT67">
            <v>42.486442539486163</v>
          </cell>
          <cell r="AU67">
            <v>57.316931053838388</v>
          </cell>
          <cell r="AV67">
            <v>40.678332417992458</v>
          </cell>
          <cell r="AW67">
            <v>72.499904749208412</v>
          </cell>
          <cell r="AX67">
            <v>49.019687050056959</v>
          </cell>
          <cell r="AY67">
            <v>76.929479137393685</v>
          </cell>
          <cell r="AZ67">
            <v>29.170126440466305</v>
          </cell>
          <cell r="BA67">
            <v>70.772632593867201</v>
          </cell>
          <cell r="BB67">
            <v>40.310483477092497</v>
          </cell>
          <cell r="BC67">
            <v>68.256358462620327</v>
          </cell>
          <cell r="BD67">
            <v>40.049599412127819</v>
          </cell>
          <cell r="BE67">
            <v>57.053841139079388</v>
          </cell>
          <cell r="BF67">
            <v>36.515481516799049</v>
          </cell>
          <cell r="BG67">
            <v>66.317908306561932</v>
          </cell>
          <cell r="BH67">
            <v>41.666486038357689</v>
          </cell>
          <cell r="BI67">
            <v>58.669130473227298</v>
          </cell>
          <cell r="BJ67">
            <v>39.970767120837174</v>
          </cell>
          <cell r="BK67">
            <v>71.6749106428408</v>
          </cell>
          <cell r="BL67">
            <v>44.260649757634226</v>
          </cell>
          <cell r="BM67">
            <v>61.209132645148152</v>
          </cell>
          <cell r="BN67">
            <v>42.311506187892327</v>
          </cell>
          <cell r="BO67">
            <v>71.141272511043013</v>
          </cell>
          <cell r="BP67">
            <v>45.620620180153196</v>
          </cell>
          <cell r="BQ67">
            <v>62.336593254553875</v>
          </cell>
          <cell r="BR67">
            <v>44.301716367569725</v>
          </cell>
          <cell r="BS67">
            <v>77.495170626581242</v>
          </cell>
          <cell r="BT67">
            <v>49.742834663026315</v>
          </cell>
          <cell r="BU67">
            <v>66.941414493049905</v>
          </cell>
          <cell r="BV67">
            <v>46.062431704966635</v>
          </cell>
          <cell r="BW67">
            <v>71.802423910419478</v>
          </cell>
          <cell r="BX67">
            <v>48.142165916031075</v>
          </cell>
          <cell r="BY67">
            <v>82.463697033478752</v>
          </cell>
          <cell r="BZ67">
            <v>49.244307142520881</v>
          </cell>
          <cell r="CA67">
            <v>60.508591648670397</v>
          </cell>
          <cell r="CB67">
            <v>47.824994688651529</v>
          </cell>
          <cell r="CC67">
            <v>82.992874547781014</v>
          </cell>
          <cell r="CD67">
            <v>50.131544338025734</v>
          </cell>
          <cell r="CE67">
            <v>56.987932921331421</v>
          </cell>
          <cell r="CF67">
            <v>57.987932921331421</v>
          </cell>
          <cell r="CH67">
            <v>47</v>
          </cell>
          <cell r="CI67">
            <v>44</v>
          </cell>
          <cell r="CJ67">
            <v>94</v>
          </cell>
          <cell r="CK67">
            <v>112</v>
          </cell>
          <cell r="CL67">
            <v>180.7396508308583</v>
          </cell>
          <cell r="CM67">
            <v>183.90091643323507</v>
          </cell>
          <cell r="CN67">
            <v>204.60058808890733</v>
          </cell>
          <cell r="CO67">
            <v>235.61909533429937</v>
          </cell>
          <cell r="CP67">
            <v>257.4568193015424</v>
          </cell>
          <cell r="CQ67">
            <v>225.89103466059638</v>
          </cell>
          <cell r="CR67">
            <v>220.29933510101907</v>
          </cell>
          <cell r="CS67">
            <v>199.98513140038727</v>
          </cell>
          <cell r="CT67">
            <v>276.78244716215227</v>
          </cell>
          <cell r="CU67">
            <v>270.20106934692359</v>
          </cell>
          <cell r="CV67">
            <v>262.48714460964226</v>
          </cell>
          <cell r="CW67">
            <v>263.14941185169448</v>
          </cell>
          <cell r="CX67">
            <v>2781.1126441212577</v>
          </cell>
        </row>
        <row r="68">
          <cell r="F68" t="str">
            <v>NPWC</v>
          </cell>
          <cell r="G68" t="str">
            <v>PWC</v>
          </cell>
          <cell r="H68">
            <v>45</v>
          </cell>
          <cell r="I68" t="str">
            <v>B</v>
          </cell>
          <cell r="J68" t="str">
            <v>45B</v>
          </cell>
          <cell r="K68">
            <v>33</v>
          </cell>
          <cell r="L68">
            <v>42</v>
          </cell>
          <cell r="M68">
            <v>14</v>
          </cell>
          <cell r="N68">
            <v>6</v>
          </cell>
          <cell r="O68">
            <v>12</v>
          </cell>
          <cell r="P68">
            <v>19</v>
          </cell>
          <cell r="Q68">
            <v>27</v>
          </cell>
          <cell r="R68">
            <v>5</v>
          </cell>
          <cell r="S68">
            <v>32</v>
          </cell>
          <cell r="T68">
            <v>34</v>
          </cell>
          <cell r="U68">
            <v>27</v>
          </cell>
          <cell r="V68">
            <v>14.025433930049614</v>
          </cell>
          <cell r="W68">
            <v>29.901091575464182</v>
          </cell>
          <cell r="X68">
            <v>25.869086764926937</v>
          </cell>
          <cell r="Y68">
            <v>16.252487867558987</v>
          </cell>
          <cell r="Z68">
            <v>14.272018515982065</v>
          </cell>
          <cell r="AA68">
            <v>31.51079739050407</v>
          </cell>
          <cell r="AB68">
            <v>44.419374121706419</v>
          </cell>
          <cell r="AC68">
            <v>26.99310967752832</v>
          </cell>
          <cell r="AD68">
            <v>27.610803866116612</v>
          </cell>
          <cell r="AE68">
            <v>5</v>
          </cell>
          <cell r="AF68">
            <v>41.91604552554022</v>
          </cell>
          <cell r="AG68">
            <v>88.229448842334563</v>
          </cell>
          <cell r="AH68">
            <v>46.690631294001385</v>
          </cell>
          <cell r="AI68">
            <v>61.604346735198476</v>
          </cell>
          <cell r="AJ68">
            <v>44.220948438502468</v>
          </cell>
          <cell r="AK68">
            <v>93.968504517128167</v>
          </cell>
          <cell r="AL68">
            <v>50.006644613227991</v>
          </cell>
          <cell r="AM68">
            <v>65.054726380616671</v>
          </cell>
          <cell r="AN68">
            <v>47.725269750491393</v>
          </cell>
          <cell r="AO68">
            <v>95.463699639688812</v>
          </cell>
          <cell r="AP68">
            <v>52.058017831937718</v>
          </cell>
          <cell r="AQ68">
            <v>66.716651407725038</v>
          </cell>
          <cell r="AR68">
            <v>48.624674806136298</v>
          </cell>
          <cell r="AS68">
            <v>99.688076059837314</v>
          </cell>
          <cell r="AT68">
            <v>56.909614907888489</v>
          </cell>
          <cell r="AU68">
            <v>76.774713979510025</v>
          </cell>
          <cell r="AV68">
            <v>54.487692888184682</v>
          </cell>
          <cell r="AW68">
            <v>97.11195886314718</v>
          </cell>
          <cell r="AX68">
            <v>59.702500642064692</v>
          </cell>
          <cell r="AY68">
            <v>93.694647069123079</v>
          </cell>
          <cell r="AZ68">
            <v>35.527144242325889</v>
          </cell>
          <cell r="BA68">
            <v>86.196044837276361</v>
          </cell>
          <cell r="BB68">
            <v>55.660253655645597</v>
          </cell>
          <cell r="BC68">
            <v>94.247597595774224</v>
          </cell>
          <cell r="BD68">
            <v>55.30002792828855</v>
          </cell>
          <cell r="BE68">
            <v>78.779290048324611</v>
          </cell>
          <cell r="BF68">
            <v>53.088628586687634</v>
          </cell>
          <cell r="BG68">
            <v>96.417373028844025</v>
          </cell>
          <cell r="BH68">
            <v>60.577500553707146</v>
          </cell>
          <cell r="BI68">
            <v>85.29707257904218</v>
          </cell>
          <cell r="BJ68">
            <v>58.112151938264368</v>
          </cell>
          <cell r="BK68">
            <v>98.967895272041545</v>
          </cell>
          <cell r="BL68">
            <v>61.114597989716316</v>
          </cell>
          <cell r="BM68">
            <v>84.516868943213595</v>
          </cell>
          <cell r="BN68">
            <v>58.423242884418286</v>
          </cell>
          <cell r="BO68">
            <v>98.2310538547693</v>
          </cell>
          <cell r="BP68">
            <v>62.992429564834929</v>
          </cell>
          <cell r="BQ68">
            <v>86.073653632782836</v>
          </cell>
          <cell r="BR68">
            <v>61.171302294121055</v>
          </cell>
          <cell r="BS68">
            <v>105.5916140339166</v>
          </cell>
          <cell r="BT68">
            <v>67.777464791974964</v>
          </cell>
          <cell r="BU68">
            <v>91.211516083946023</v>
          </cell>
          <cell r="BV68">
            <v>62.762704704416372</v>
          </cell>
          <cell r="BW68">
            <v>97.83492017563357</v>
          </cell>
          <cell r="BX68">
            <v>66.474151021811039</v>
          </cell>
          <cell r="BY68">
            <v>113.86492788840148</v>
          </cell>
          <cell r="BZ68">
            <v>67.995974997592143</v>
          </cell>
          <cell r="CA68">
            <v>83.549569962979604</v>
          </cell>
          <cell r="CB68">
            <v>66.036204625602466</v>
          </cell>
          <cell r="CC68">
            <v>114.59561013615139</v>
          </cell>
          <cell r="CD68">
            <v>69.221061950036841</v>
          </cell>
          <cell r="CE68">
            <v>78.688284736519606</v>
          </cell>
          <cell r="CF68">
            <v>79.688284736519606</v>
          </cell>
          <cell r="CH68">
            <v>65</v>
          </cell>
          <cell r="CI68">
            <v>120</v>
          </cell>
          <cell r="CJ68">
            <v>96</v>
          </cell>
          <cell r="CK68">
            <v>113</v>
          </cell>
          <cell r="CL68">
            <v>263.7095857905046</v>
          </cell>
          <cell r="CM68">
            <v>255.25329327061181</v>
          </cell>
          <cell r="CN68">
            <v>283.31673072141274</v>
          </cell>
          <cell r="CO68">
            <v>315.60637179631976</v>
          </cell>
          <cell r="CP68">
            <v>319.85858031095904</v>
          </cell>
          <cell r="CQ68">
            <v>308.61461061011198</v>
          </cell>
          <cell r="CR68">
            <v>320.28578272182284</v>
          </cell>
          <cell r="CS68">
            <v>277.80630616969393</v>
          </cell>
          <cell r="CT68">
            <v>381.97619852148597</v>
          </cell>
          <cell r="CU68">
            <v>368.16445199548502</v>
          </cell>
          <cell r="CV68">
            <v>361.878222522773</v>
          </cell>
          <cell r="CW68">
            <v>363.24489565345584</v>
          </cell>
          <cell r="CX68">
            <v>3819.7150300846361</v>
          </cell>
        </row>
        <row r="69">
          <cell r="F69" t="str">
            <v>NPWC</v>
          </cell>
          <cell r="G69" t="str">
            <v>PWC</v>
          </cell>
          <cell r="H69">
            <v>61</v>
          </cell>
          <cell r="I69" t="str">
            <v>B</v>
          </cell>
          <cell r="J69" t="str">
            <v>61B</v>
          </cell>
          <cell r="K69">
            <v>28</v>
          </cell>
          <cell r="L69">
            <v>25</v>
          </cell>
          <cell r="M69">
            <v>14</v>
          </cell>
          <cell r="N69">
            <v>7</v>
          </cell>
          <cell r="O69">
            <v>27</v>
          </cell>
          <cell r="P69">
            <v>13</v>
          </cell>
          <cell r="Q69">
            <v>5</v>
          </cell>
          <cell r="R69">
            <v>8</v>
          </cell>
          <cell r="S69">
            <v>10</v>
          </cell>
          <cell r="T69">
            <v>25</v>
          </cell>
          <cell r="U69">
            <v>9</v>
          </cell>
          <cell r="V69">
            <v>10.476950971137226</v>
          </cell>
          <cell r="W69">
            <v>22.336012702497143</v>
          </cell>
          <cell r="X69">
            <v>19.324118958170139</v>
          </cell>
          <cell r="Y69">
            <v>12.140552612964024</v>
          </cell>
          <cell r="Z69">
            <v>10.661148809859165</v>
          </cell>
          <cell r="AA69">
            <v>23.538457417308742</v>
          </cell>
          <cell r="AB69">
            <v>33.181119897092096</v>
          </cell>
          <cell r="AC69">
            <v>20.163760213085514</v>
          </cell>
          <cell r="AD69">
            <v>20.625175650302797</v>
          </cell>
          <cell r="AE69">
            <v>4</v>
          </cell>
          <cell r="AF69">
            <v>14.494708778871885</v>
          </cell>
          <cell r="AG69">
            <v>30.510038593950419</v>
          </cell>
          <cell r="AH69">
            <v>16.145776511667009</v>
          </cell>
          <cell r="AI69">
            <v>21.302989207206249</v>
          </cell>
          <cell r="AJ69">
            <v>15.291751917557395</v>
          </cell>
          <cell r="AK69">
            <v>33.545266170585535</v>
          </cell>
          <cell r="AL69">
            <v>17.851579233580814</v>
          </cell>
          <cell r="AM69">
            <v>23.223505825769767</v>
          </cell>
          <cell r="AN69">
            <v>17.037164580515512</v>
          </cell>
          <cell r="AO69">
            <v>34.055315208421739</v>
          </cell>
          <cell r="AP69">
            <v>18.57095642724514</v>
          </cell>
          <cell r="AQ69">
            <v>23.800215180387454</v>
          </cell>
          <cell r="AR69">
            <v>17.346160202045283</v>
          </cell>
          <cell r="AS69">
            <v>36.066015259740539</v>
          </cell>
          <cell r="AT69">
            <v>20.589253206791334</v>
          </cell>
          <cell r="AU69">
            <v>27.776220741637839</v>
          </cell>
          <cell r="AV69">
            <v>19.713029289418223</v>
          </cell>
          <cell r="AW69">
            <v>35.134005276210139</v>
          </cell>
          <cell r="AX69">
            <v>19.624492899451432</v>
          </cell>
          <cell r="AY69">
            <v>30.797871384789381</v>
          </cell>
          <cell r="AZ69">
            <v>11.677939490361688</v>
          </cell>
          <cell r="BA69">
            <v>28.333045545467598</v>
          </cell>
          <cell r="BB69">
            <v>19.880683925245339</v>
          </cell>
          <cell r="BC69">
            <v>33.663279907191914</v>
          </cell>
          <cell r="BD69">
            <v>19.752018794259172</v>
          </cell>
          <cell r="BE69">
            <v>28.138322455293189</v>
          </cell>
          <cell r="BF69">
            <v>18.387889163165902</v>
          </cell>
          <cell r="BG69">
            <v>33.395324306843669</v>
          </cell>
          <cell r="BH69">
            <v>20.981750623757961</v>
          </cell>
          <cell r="BI69">
            <v>29.543673631818795</v>
          </cell>
          <cell r="BJ69">
            <v>20.127847287089477</v>
          </cell>
          <cell r="BK69">
            <v>35.349271974628756</v>
          </cell>
          <cell r="BL69">
            <v>21.828862178186412</v>
          </cell>
          <cell r="BM69">
            <v>30.187666197259347</v>
          </cell>
          <cell r="BN69">
            <v>20.867566160563999</v>
          </cell>
          <cell r="BO69">
            <v>35.086087559220807</v>
          </cell>
          <cell r="BP69">
            <v>22.499584525963428</v>
          </cell>
          <cell r="BQ69">
            <v>30.743717280757203</v>
          </cell>
          <cell r="BR69">
            <v>21.849115775305211</v>
          </cell>
          <cell r="BS69">
            <v>39.88236433974582</v>
          </cell>
          <cell r="BT69">
            <v>25.599812727453731</v>
          </cell>
          <cell r="BU69">
            <v>34.45094527366598</v>
          </cell>
          <cell r="BV69">
            <v>23.705718289005368</v>
          </cell>
          <cell r="BW69">
            <v>36.952630824842387</v>
          </cell>
          <cell r="BX69">
            <v>23.743182951333988</v>
          </cell>
          <cell r="BY69">
            <v>40.670181913383281</v>
          </cell>
          <cell r="BZ69">
            <v>24.286746795644561</v>
          </cell>
          <cell r="CA69">
            <v>29.842167137800899</v>
          </cell>
          <cell r="CB69">
            <v>23.586757615346684</v>
          </cell>
          <cell r="CC69">
            <v>40.9311664016534</v>
          </cell>
          <cell r="CD69">
            <v>24.724322352399586</v>
          </cell>
          <cell r="CE69">
            <v>28.105817252375733</v>
          </cell>
          <cell r="CF69">
            <v>29.105817252375733</v>
          </cell>
          <cell r="CH69">
            <v>55</v>
          </cell>
          <cell r="CI69">
            <v>64</v>
          </cell>
          <cell r="CJ69">
            <v>72</v>
          </cell>
          <cell r="CK69">
            <v>85</v>
          </cell>
          <cell r="CL69">
            <v>91.191657044585511</v>
          </cell>
          <cell r="CM69">
            <v>90.909481812041008</v>
          </cell>
          <cell r="CN69">
            <v>101.07428898117769</v>
          </cell>
          <cell r="CO69">
            <v>114.18280571936226</v>
          </cell>
          <cell r="CP69">
            <v>107.43391150437232</v>
          </cell>
          <cell r="CQ69">
            <v>109.52946095212322</v>
          </cell>
          <cell r="CR69">
            <v>110.93485799148181</v>
          </cell>
          <cell r="CS69">
            <v>98.867427371268505</v>
          </cell>
          <cell r="CT69">
            <v>136.74355192177435</v>
          </cell>
          <cell r="CU69">
            <v>139.05714905267428</v>
          </cell>
          <cell r="CV69">
            <v>130.11595384626648</v>
          </cell>
          <cell r="CW69">
            <v>129.92717814214001</v>
          </cell>
          <cell r="CX69">
            <v>1359.9677243392673</v>
          </cell>
        </row>
        <row r="70">
          <cell r="F70" t="str">
            <v>NPWC</v>
          </cell>
          <cell r="G70" t="str">
            <v>PWC</v>
          </cell>
          <cell r="H70">
            <v>24</v>
          </cell>
          <cell r="I70" t="str">
            <v>B</v>
          </cell>
          <cell r="J70" t="str">
            <v>24B</v>
          </cell>
          <cell r="K70">
            <v>3</v>
          </cell>
          <cell r="L70">
            <v>24</v>
          </cell>
          <cell r="M70">
            <v>5</v>
          </cell>
          <cell r="N70">
            <v>5</v>
          </cell>
          <cell r="O70">
            <v>27</v>
          </cell>
          <cell r="P70">
            <v>4</v>
          </cell>
          <cell r="Q70">
            <v>1</v>
          </cell>
          <cell r="R70">
            <v>4</v>
          </cell>
          <cell r="S70">
            <v>6</v>
          </cell>
          <cell r="T70">
            <v>15</v>
          </cell>
          <cell r="U70">
            <v>5</v>
          </cell>
          <cell r="V70">
            <v>7.1546800212911243</v>
          </cell>
          <cell r="W70">
            <v>15.253199549955969</v>
          </cell>
          <cell r="X70">
            <v>13.19638587791021</v>
          </cell>
          <cell r="Y70">
            <v>8.2907488511401333</v>
          </cell>
          <cell r="Z70">
            <v>7.2804682014877722</v>
          </cell>
          <cell r="AA70">
            <v>16.074345625896402</v>
          </cell>
          <cell r="AB70">
            <v>22.659292409194265</v>
          </cell>
          <cell r="AC70">
            <v>13.769774502916132</v>
          </cell>
          <cell r="AD70">
            <v>14.084873792706496</v>
          </cell>
          <cell r="AE70">
            <v>3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1</v>
          </cell>
          <cell r="CH70">
            <v>37</v>
          </cell>
          <cell r="CI70">
            <v>40</v>
          </cell>
          <cell r="CJ70">
            <v>49</v>
          </cell>
          <cell r="CK70">
            <v>58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0.2857142857142857</v>
          </cell>
          <cell r="CX70">
            <v>0.2857142857142857</v>
          </cell>
        </row>
        <row r="71">
          <cell r="F71" t="str">
            <v>NPWC</v>
          </cell>
          <cell r="G71" t="str">
            <v>PWC</v>
          </cell>
          <cell r="H71">
            <v>26</v>
          </cell>
          <cell r="I71" t="str">
            <v>D</v>
          </cell>
          <cell r="J71" t="str">
            <v>26D</v>
          </cell>
          <cell r="K71">
            <v>9</v>
          </cell>
          <cell r="L71">
            <v>10</v>
          </cell>
          <cell r="M71">
            <v>1</v>
          </cell>
          <cell r="N71">
            <v>2</v>
          </cell>
          <cell r="O71">
            <v>4</v>
          </cell>
          <cell r="P71">
            <v>1</v>
          </cell>
          <cell r="Q71">
            <v>0</v>
          </cell>
          <cell r="R71">
            <v>3</v>
          </cell>
          <cell r="S71">
            <v>2</v>
          </cell>
          <cell r="T71">
            <v>0</v>
          </cell>
          <cell r="U71">
            <v>2</v>
          </cell>
          <cell r="V71">
            <v>1.0930761143639216</v>
          </cell>
          <cell r="W71">
            <v>2.3303499312432727</v>
          </cell>
          <cell r="X71">
            <v>2.0161145091251709</v>
          </cell>
          <cell r="Y71">
            <v>1.2666421855908536</v>
          </cell>
          <cell r="Z71">
            <v>1.1122937530050763</v>
          </cell>
          <cell r="AA71">
            <v>2.4558028039563946</v>
          </cell>
          <cell r="AB71">
            <v>3.4618363402935679</v>
          </cell>
          <cell r="AC71">
            <v>2.1037155490566311</v>
          </cell>
          <cell r="AD71">
            <v>2.1518557183301588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1</v>
          </cell>
          <cell r="CH71">
            <v>9</v>
          </cell>
          <cell r="CI71">
            <v>6</v>
          </cell>
          <cell r="CJ71">
            <v>7</v>
          </cell>
          <cell r="CK71">
            <v>8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0.2857142857142857</v>
          </cell>
          <cell r="CX71">
            <v>0.2857142857142857</v>
          </cell>
        </row>
        <row r="72">
          <cell r="F72" t="str">
            <v>NPWC</v>
          </cell>
          <cell r="K72">
            <v>1</v>
          </cell>
          <cell r="L72">
            <v>4</v>
          </cell>
          <cell r="M72">
            <v>2</v>
          </cell>
          <cell r="N72">
            <v>2</v>
          </cell>
          <cell r="O72">
            <v>65</v>
          </cell>
          <cell r="P72">
            <v>1</v>
          </cell>
          <cell r="Q72">
            <v>5</v>
          </cell>
          <cell r="R72">
            <v>9</v>
          </cell>
          <cell r="S72">
            <v>1</v>
          </cell>
          <cell r="T72">
            <v>0</v>
          </cell>
          <cell r="U72">
            <v>2</v>
          </cell>
          <cell r="V72">
            <v>17.552952840673939</v>
          </cell>
          <cell r="W72">
            <v>37.421476791837051</v>
          </cell>
          <cell r="X72">
            <v>36</v>
          </cell>
          <cell r="Y72">
            <v>22</v>
          </cell>
          <cell r="Z72">
            <v>20</v>
          </cell>
          <cell r="AA72">
            <v>43</v>
          </cell>
          <cell r="AB72">
            <v>62</v>
          </cell>
          <cell r="AC72">
            <v>38</v>
          </cell>
          <cell r="AD72">
            <v>39</v>
          </cell>
          <cell r="AE72">
            <v>7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H72">
            <v>81</v>
          </cell>
          <cell r="CI72">
            <v>37</v>
          </cell>
          <cell r="CJ72">
            <v>130</v>
          </cell>
          <cell r="CK72">
            <v>158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</row>
      </sheetData>
      <sheetData sheetId="3" refreshError="1">
        <row r="6">
          <cell r="F6" t="str">
            <v>Mkt Type</v>
          </cell>
          <cell r="J6" t="str">
            <v>week</v>
          </cell>
          <cell r="K6">
            <v>38941</v>
          </cell>
          <cell r="L6">
            <v>38948</v>
          </cell>
          <cell r="M6">
            <v>38955</v>
          </cell>
          <cell r="N6">
            <v>38962</v>
          </cell>
          <cell r="O6">
            <v>38969</v>
          </cell>
          <cell r="P6">
            <v>38976</v>
          </cell>
          <cell r="Q6">
            <v>38983</v>
          </cell>
          <cell r="R6">
            <v>38990</v>
          </cell>
          <cell r="S6">
            <v>38997</v>
          </cell>
          <cell r="T6">
            <v>39004</v>
          </cell>
          <cell r="U6">
            <v>39011</v>
          </cell>
          <cell r="V6">
            <v>39018</v>
          </cell>
          <cell r="W6">
            <v>39025</v>
          </cell>
          <cell r="X6">
            <v>39032</v>
          </cell>
          <cell r="Y6">
            <v>39039</v>
          </cell>
          <cell r="Z6">
            <v>39046</v>
          </cell>
          <cell r="AA6">
            <v>39053</v>
          </cell>
          <cell r="AB6">
            <v>39060</v>
          </cell>
          <cell r="AC6">
            <v>39067</v>
          </cell>
          <cell r="AD6">
            <v>39074</v>
          </cell>
          <cell r="AE6">
            <v>39081</v>
          </cell>
          <cell r="AF6">
            <v>39088</v>
          </cell>
          <cell r="AG6">
            <v>39095</v>
          </cell>
          <cell r="AH6">
            <v>39102</v>
          </cell>
          <cell r="AI6">
            <v>39109</v>
          </cell>
          <cell r="AJ6">
            <v>39116</v>
          </cell>
          <cell r="AK6">
            <v>39123</v>
          </cell>
          <cell r="AL6">
            <v>39130</v>
          </cell>
          <cell r="AM6">
            <v>39137</v>
          </cell>
          <cell r="AN6">
            <v>39144</v>
          </cell>
          <cell r="AO6">
            <v>39151</v>
          </cell>
          <cell r="AP6">
            <v>39158</v>
          </cell>
          <cell r="AQ6">
            <v>39165</v>
          </cell>
          <cell r="AR6">
            <v>39172</v>
          </cell>
          <cell r="AS6">
            <v>39179</v>
          </cell>
          <cell r="AT6">
            <v>39186</v>
          </cell>
          <cell r="AU6">
            <v>39193</v>
          </cell>
          <cell r="AV6">
            <v>39200</v>
          </cell>
          <cell r="AW6">
            <v>39207</v>
          </cell>
          <cell r="AX6">
            <v>39214</v>
          </cell>
          <cell r="AY6">
            <v>39221</v>
          </cell>
          <cell r="AZ6">
            <v>39228</v>
          </cell>
          <cell r="BA6">
            <v>39235</v>
          </cell>
          <cell r="BB6">
            <v>39242</v>
          </cell>
          <cell r="BC6">
            <v>39249</v>
          </cell>
          <cell r="BD6">
            <v>39256</v>
          </cell>
          <cell r="BE6">
            <v>39263</v>
          </cell>
          <cell r="BF6">
            <v>39270</v>
          </cell>
          <cell r="BG6">
            <v>39277</v>
          </cell>
          <cell r="BH6">
            <v>39284</v>
          </cell>
          <cell r="BI6">
            <v>39291</v>
          </cell>
          <cell r="BJ6">
            <v>39298</v>
          </cell>
          <cell r="BK6">
            <v>39305</v>
          </cell>
          <cell r="BL6">
            <v>39312</v>
          </cell>
          <cell r="BM6">
            <v>39319</v>
          </cell>
          <cell r="BN6">
            <v>39326</v>
          </cell>
          <cell r="BO6">
            <v>39333</v>
          </cell>
          <cell r="BP6">
            <v>39340</v>
          </cell>
          <cell r="BQ6">
            <v>39347</v>
          </cell>
          <cell r="BR6">
            <v>39354</v>
          </cell>
          <cell r="BS6">
            <v>39361</v>
          </cell>
          <cell r="BT6">
            <v>39368</v>
          </cell>
          <cell r="BU6">
            <v>39375</v>
          </cell>
          <cell r="BV6">
            <v>39382</v>
          </cell>
          <cell r="BW6">
            <v>39389</v>
          </cell>
          <cell r="BX6">
            <v>39396</v>
          </cell>
          <cell r="BY6">
            <v>39403</v>
          </cell>
          <cell r="BZ6">
            <v>39410</v>
          </cell>
          <cell r="CA6">
            <v>39417</v>
          </cell>
          <cell r="CB6">
            <v>39424</v>
          </cell>
          <cell r="CC6">
            <v>39431</v>
          </cell>
          <cell r="CD6">
            <v>39438</v>
          </cell>
          <cell r="CE6">
            <v>39445</v>
          </cell>
          <cell r="CF6">
            <v>39452</v>
          </cell>
          <cell r="CH6" t="str">
            <v>0609 WLead</v>
          </cell>
          <cell r="CI6" t="str">
            <v>0610 Wlead</v>
          </cell>
          <cell r="CJ6" t="str">
            <v>0611 Wlead</v>
          </cell>
          <cell r="CK6" t="str">
            <v>0612 Wlead</v>
          </cell>
          <cell r="CL6" t="str">
            <v>0701 WLead</v>
          </cell>
          <cell r="CM6" t="str">
            <v>0702 WLead</v>
          </cell>
          <cell r="CN6" t="str">
            <v>0703 WLead</v>
          </cell>
          <cell r="CO6" t="str">
            <v>0704 WLead</v>
          </cell>
          <cell r="CP6" t="str">
            <v>0705 WLead</v>
          </cell>
          <cell r="CQ6" t="str">
            <v>0706 WLead</v>
          </cell>
          <cell r="CR6" t="str">
            <v>0707 WLead</v>
          </cell>
          <cell r="CS6" t="str">
            <v>0708 WLead</v>
          </cell>
          <cell r="CT6" t="str">
            <v>0709 WLead</v>
          </cell>
          <cell r="CU6" t="str">
            <v>0710 WLead</v>
          </cell>
          <cell r="CV6" t="str">
            <v>0711 WLead</v>
          </cell>
          <cell r="CW6" t="str">
            <v>0712 WLead</v>
          </cell>
          <cell r="CX6" t="str">
            <v>FY07 WLead</v>
          </cell>
        </row>
        <row r="8">
          <cell r="F8" t="str">
            <v>EPC</v>
          </cell>
          <cell r="G8" t="str">
            <v>PC</v>
          </cell>
          <cell r="H8">
            <v>12</v>
          </cell>
          <cell r="I8" t="str">
            <v>B</v>
          </cell>
          <cell r="J8" t="str">
            <v>12B</v>
          </cell>
          <cell r="K8">
            <v>33.6</v>
          </cell>
          <cell r="L8">
            <v>64</v>
          </cell>
          <cell r="M8">
            <v>51.2</v>
          </cell>
          <cell r="N8">
            <v>12.8</v>
          </cell>
          <cell r="O8">
            <v>31.200000000000003</v>
          </cell>
          <cell r="P8">
            <v>41.6</v>
          </cell>
          <cell r="Q8">
            <v>92</v>
          </cell>
          <cell r="R8">
            <v>18.400000000000002</v>
          </cell>
          <cell r="S8">
            <v>77.600000000000009</v>
          </cell>
          <cell r="T8">
            <v>63.2</v>
          </cell>
          <cell r="U8">
            <v>84.800000000000011</v>
          </cell>
          <cell r="V8">
            <v>36.476098866890112</v>
          </cell>
          <cell r="W8">
            <v>77.764094713517963</v>
          </cell>
          <cell r="X8">
            <v>74.135667853473421</v>
          </cell>
          <cell r="Y8">
            <v>46.576404234552911</v>
          </cell>
          <cell r="Z8">
            <v>40.900772180871286</v>
          </cell>
          <cell r="AA8">
            <v>90.303690670199217</v>
          </cell>
          <cell r="AB8">
            <v>127.29710932860215</v>
          </cell>
          <cell r="AC8">
            <v>77.3568944110838</v>
          </cell>
          <cell r="AD8">
            <v>79.127083348031064</v>
          </cell>
          <cell r="AE8">
            <v>14.4</v>
          </cell>
          <cell r="AF8">
            <v>51.095408028564307</v>
          </cell>
          <cell r="AG8">
            <v>107.55116882358442</v>
          </cell>
          <cell r="AH8">
            <v>56.915599436130428</v>
          </cell>
          <cell r="AI8">
            <v>75.095329087047787</v>
          </cell>
          <cell r="AJ8">
            <v>53.905070851653697</v>
          </cell>
          <cell r="AK8">
            <v>116.76667970694946</v>
          </cell>
          <cell r="AL8">
            <v>62.139010137249926</v>
          </cell>
          <cell r="AM8">
            <v>80.837983298160239</v>
          </cell>
          <cell r="AN8">
            <v>59.304139355198757</v>
          </cell>
          <cell r="AO8">
            <v>118.50973182634417</v>
          </cell>
          <cell r="AP8">
            <v>64.625420510196463</v>
          </cell>
          <cell r="AQ8">
            <v>82.822816384899895</v>
          </cell>
          <cell r="AR8">
            <v>60.36322909302649</v>
          </cell>
          <cell r="AS8">
            <v>126.19474761303466</v>
          </cell>
          <cell r="AT8">
            <v>72.041660085256382</v>
          </cell>
          <cell r="AU8">
            <v>97.188811707948645</v>
          </cell>
          <cell r="AV8">
            <v>68.975758423842848</v>
          </cell>
          <cell r="AW8">
            <v>122.93365087702409</v>
          </cell>
          <cell r="AX8">
            <v>70.773399024489578</v>
          </cell>
          <cell r="AY8">
            <v>111.06885929681967</v>
          </cell>
          <cell r="AZ8">
            <v>42.115099512116061</v>
          </cell>
          <cell r="BA8">
            <v>102.17975813400344</v>
          </cell>
          <cell r="BB8">
            <v>69.216873955041692</v>
          </cell>
          <cell r="BC8">
            <v>117.20255756848347</v>
          </cell>
          <cell r="BD8">
            <v>68.768911591806827</v>
          </cell>
          <cell r="BE8">
            <v>97.966786556127659</v>
          </cell>
          <cell r="BF8">
            <v>64.832515453724952</v>
          </cell>
          <cell r="BG8">
            <v>117.74613496924222</v>
          </cell>
          <cell r="BH8">
            <v>73.978022136760799</v>
          </cell>
          <cell r="BI8">
            <v>104.1658811567972</v>
          </cell>
          <cell r="BJ8">
            <v>70.967306726237027</v>
          </cell>
          <cell r="BK8">
            <v>123.07253170316534</v>
          </cell>
          <cell r="BL8">
            <v>75.999679269125565</v>
          </cell>
          <cell r="BM8">
            <v>105.10181108604831</v>
          </cell>
          <cell r="BN8">
            <v>72.652817283117059</v>
          </cell>
          <cell r="BO8">
            <v>122.15622507223043</v>
          </cell>
          <cell r="BP8">
            <v>78.334875803584737</v>
          </cell>
          <cell r="BQ8">
            <v>107.037766504069</v>
          </cell>
          <cell r="BR8">
            <v>76.070194482997451</v>
          </cell>
          <cell r="BS8">
            <v>134.91321278603542</v>
          </cell>
          <cell r="BT8">
            <v>86.598501341599103</v>
          </cell>
          <cell r="BU8">
            <v>116.53992403239204</v>
          </cell>
          <cell r="BV8">
            <v>80.191199010313625</v>
          </cell>
          <cell r="BW8">
            <v>125.00257264104683</v>
          </cell>
          <cell r="BX8">
            <v>82.664605896534766</v>
          </cell>
          <cell r="BY8">
            <v>141.5978879706739</v>
          </cell>
          <cell r="BZ8">
            <v>84.557085563714949</v>
          </cell>
          <cell r="CA8">
            <v>103.89891661118807</v>
          </cell>
          <cell r="CB8">
            <v>82.119993205888875</v>
          </cell>
          <cell r="CC8">
            <v>142.50653530377068</v>
          </cell>
          <cell r="CD8">
            <v>86.080554890605626</v>
          </cell>
          <cell r="CE8">
            <v>97.853615975996661</v>
          </cell>
          <cell r="CF8">
            <v>98.653615975996672</v>
          </cell>
          <cell r="CH8">
            <v>187</v>
          </cell>
          <cell r="CI8">
            <v>295</v>
          </cell>
          <cell r="CJ8">
            <v>271</v>
          </cell>
          <cell r="CK8">
            <v>324</v>
          </cell>
          <cell r="CL8">
            <v>321</v>
          </cell>
          <cell r="CM8">
            <v>317</v>
          </cell>
          <cell r="CN8">
            <v>352</v>
          </cell>
          <cell r="CO8">
            <v>400</v>
          </cell>
          <cell r="CP8">
            <v>385</v>
          </cell>
          <cell r="CQ8">
            <v>382</v>
          </cell>
          <cell r="CR8">
            <v>391</v>
          </cell>
          <cell r="CS8">
            <v>345</v>
          </cell>
          <cell r="CT8">
            <v>476</v>
          </cell>
          <cell r="CU8">
            <v>470</v>
          </cell>
          <cell r="CV8">
            <v>451</v>
          </cell>
          <cell r="CW8">
            <v>452</v>
          </cell>
          <cell r="CX8">
            <v>4742</v>
          </cell>
        </row>
        <row r="9">
          <cell r="F9" t="str">
            <v>EPC</v>
          </cell>
          <cell r="G9" t="str">
            <v>PC</v>
          </cell>
          <cell r="H9">
            <v>12</v>
          </cell>
          <cell r="I9" t="str">
            <v>C</v>
          </cell>
          <cell r="J9" t="str">
            <v>12C</v>
          </cell>
          <cell r="K9">
            <v>9.6000000000000014</v>
          </cell>
          <cell r="L9">
            <v>19.200000000000003</v>
          </cell>
          <cell r="M9">
            <v>14.4</v>
          </cell>
          <cell r="N9">
            <v>0.8</v>
          </cell>
          <cell r="O9">
            <v>24.8</v>
          </cell>
          <cell r="P9">
            <v>10.4</v>
          </cell>
          <cell r="Q9">
            <v>19.200000000000003</v>
          </cell>
          <cell r="R9">
            <v>4</v>
          </cell>
          <cell r="S9">
            <v>35.200000000000003</v>
          </cell>
          <cell r="T9">
            <v>23.200000000000003</v>
          </cell>
          <cell r="U9">
            <v>35.200000000000003</v>
          </cell>
          <cell r="V9">
            <v>11.982486584292403</v>
          </cell>
          <cell r="W9">
            <v>25.545692949368217</v>
          </cell>
          <cell r="X9">
            <v>24.353745961527501</v>
          </cell>
          <cell r="Y9">
            <v>15.300461294442499</v>
          </cell>
          <cell r="Z9">
            <v>13.436002455551918</v>
          </cell>
          <cell r="AA9">
            <v>29.664980510017131</v>
          </cell>
          <cell r="AB9">
            <v>41.817407895386218</v>
          </cell>
          <cell r="AC9">
            <v>25.411926666442984</v>
          </cell>
          <cell r="AD9">
            <v>25.993438008048852</v>
          </cell>
          <cell r="AE9">
            <v>4.8000000000000007</v>
          </cell>
          <cell r="AF9">
            <v>21.51385601202708</v>
          </cell>
          <cell r="AG9">
            <v>45.284702662561862</v>
          </cell>
          <cell r="AH9">
            <v>23.964462920475977</v>
          </cell>
          <cell r="AI9">
            <v>31.61908593138855</v>
          </cell>
          <cell r="AJ9">
            <v>22.696871937538404</v>
          </cell>
          <cell r="AK9">
            <v>49.164917771347149</v>
          </cell>
          <cell r="AL9">
            <v>26.163793741999967</v>
          </cell>
          <cell r="AM9">
            <v>34.037045599225372</v>
          </cell>
          <cell r="AN9">
            <v>24.97016393903106</v>
          </cell>
          <cell r="AO9">
            <v>49.898834453197544</v>
          </cell>
          <cell r="AP9">
            <v>27.210703372714303</v>
          </cell>
          <cell r="AQ9">
            <v>34.872764793642055</v>
          </cell>
          <cell r="AR9">
            <v>25.416096460221681</v>
          </cell>
          <cell r="AS9">
            <v>53.134630573909341</v>
          </cell>
          <cell r="AT9">
            <v>30.333330562213213</v>
          </cell>
          <cell r="AU9">
            <v>40.921604929662593</v>
          </cell>
          <cell r="AV9">
            <v>29.042424599512785</v>
          </cell>
          <cell r="AW9">
            <v>51.761537211378574</v>
          </cell>
          <cell r="AX9">
            <v>29.799325905048246</v>
          </cell>
          <cell r="AY9">
            <v>46.765835493397759</v>
          </cell>
          <cell r="AZ9">
            <v>17.73267347878571</v>
          </cell>
          <cell r="BA9">
            <v>43.023056056422504</v>
          </cell>
          <cell r="BB9">
            <v>29.143946928438613</v>
          </cell>
          <cell r="BC9">
            <v>49.348445291993045</v>
          </cell>
          <cell r="BD9">
            <v>28.955331196550244</v>
          </cell>
          <cell r="BE9">
            <v>41.249173286790594</v>
          </cell>
          <cell r="BF9">
            <v>27.297901243673664</v>
          </cell>
          <cell r="BG9">
            <v>49.577319987049364</v>
          </cell>
          <cell r="BH9">
            <v>31.148640899688765</v>
          </cell>
          <cell r="BI9">
            <v>43.859318381809352</v>
          </cell>
          <cell r="BJ9">
            <v>29.880971253152438</v>
          </cell>
          <cell r="BK9">
            <v>51.820013348701195</v>
          </cell>
          <cell r="BL9">
            <v>31.999864955421288</v>
          </cell>
          <cell r="BM9">
            <v>44.253394141494027</v>
          </cell>
          <cell r="BN9">
            <v>30.590659908680863</v>
          </cell>
          <cell r="BO9">
            <v>51.434200030412811</v>
          </cell>
          <cell r="BP9">
            <v>32.983105601509372</v>
          </cell>
          <cell r="BQ9">
            <v>45.068533264871157</v>
          </cell>
          <cell r="BR9">
            <v>32.0295555717884</v>
          </cell>
          <cell r="BS9">
            <v>56.805563278330709</v>
          </cell>
          <cell r="BT9">
            <v>36.462526880673309</v>
          </cell>
          <cell r="BU9">
            <v>49.069441697849278</v>
          </cell>
          <cell r="BV9">
            <v>33.764715372763639</v>
          </cell>
          <cell r="BW9">
            <v>52.6326621646513</v>
          </cell>
          <cell r="BX9">
            <v>34.806149851172528</v>
          </cell>
          <cell r="BY9">
            <v>59.620163356073228</v>
          </cell>
          <cell r="BZ9">
            <v>35.602983395248394</v>
          </cell>
          <cell r="CA9">
            <v>43.746912257342345</v>
          </cell>
          <cell r="CB9">
            <v>34.576839244584789</v>
          </cell>
          <cell r="CC9">
            <v>60.002751706850816</v>
          </cell>
          <cell r="CD9">
            <v>36.244444164465527</v>
          </cell>
          <cell r="CE9">
            <v>41.201522516209124</v>
          </cell>
          <cell r="CF9">
            <v>42.001522516209121</v>
          </cell>
          <cell r="CH9">
            <v>59</v>
          </cell>
          <cell r="CI9">
            <v>117</v>
          </cell>
          <cell r="CJ9">
            <v>89</v>
          </cell>
          <cell r="CK9">
            <v>106</v>
          </cell>
          <cell r="CL9">
            <v>135</v>
          </cell>
          <cell r="CM9">
            <v>133</v>
          </cell>
          <cell r="CN9">
            <v>148</v>
          </cell>
          <cell r="CO9">
            <v>168</v>
          </cell>
          <cell r="CP9">
            <v>162</v>
          </cell>
          <cell r="CQ9">
            <v>161</v>
          </cell>
          <cell r="CR9">
            <v>165</v>
          </cell>
          <cell r="CS9">
            <v>145</v>
          </cell>
          <cell r="CT9">
            <v>200</v>
          </cell>
          <cell r="CU9">
            <v>198</v>
          </cell>
          <cell r="CV9">
            <v>190</v>
          </cell>
          <cell r="CW9">
            <v>190</v>
          </cell>
          <cell r="CX9">
            <v>1995</v>
          </cell>
        </row>
        <row r="10">
          <cell r="F10" t="str">
            <v>EPC</v>
          </cell>
          <cell r="G10" t="str">
            <v>PC</v>
          </cell>
          <cell r="H10">
            <v>12</v>
          </cell>
          <cell r="I10" t="str">
            <v>E</v>
          </cell>
          <cell r="J10" t="str">
            <v>12E</v>
          </cell>
          <cell r="K10">
            <v>0</v>
          </cell>
          <cell r="L10">
            <v>0</v>
          </cell>
          <cell r="M10">
            <v>0.8</v>
          </cell>
          <cell r="N10">
            <v>0.8</v>
          </cell>
          <cell r="O10">
            <v>0.8</v>
          </cell>
          <cell r="P10">
            <v>0</v>
          </cell>
          <cell r="Q10">
            <v>0</v>
          </cell>
          <cell r="R10">
            <v>0</v>
          </cell>
          <cell r="S10">
            <v>9.6000000000000014</v>
          </cell>
          <cell r="T10">
            <v>6.4</v>
          </cell>
          <cell r="U10">
            <v>29.6</v>
          </cell>
          <cell r="V10">
            <v>0.17621303800430005</v>
          </cell>
          <cell r="W10">
            <v>0.37567195513776791</v>
          </cell>
          <cell r="X10">
            <v>0.35814332296363971</v>
          </cell>
          <cell r="Y10">
            <v>0.22500678374180147</v>
          </cell>
          <cell r="Z10">
            <v>0.19758827140517524</v>
          </cell>
          <cell r="AA10">
            <v>0.43624971338260493</v>
          </cell>
          <cell r="AB10">
            <v>0.6149618808145032</v>
          </cell>
          <cell r="AC10">
            <v>0.3737048039182792</v>
          </cell>
          <cell r="AD10">
            <v>0.38225644129483605</v>
          </cell>
          <cell r="AE10">
            <v>0</v>
          </cell>
          <cell r="AF10">
            <v>12.773852007141077</v>
          </cell>
          <cell r="AG10">
            <v>26.887792205896105</v>
          </cell>
          <cell r="AH10">
            <v>14.228899859032607</v>
          </cell>
          <cell r="AI10">
            <v>18.773832271761947</v>
          </cell>
          <cell r="AJ10">
            <v>13.476267712913424</v>
          </cell>
          <cell r="AK10">
            <v>29.191669926737365</v>
          </cell>
          <cell r="AL10">
            <v>15.534752534312481</v>
          </cell>
          <cell r="AM10">
            <v>20.20949582454006</v>
          </cell>
          <cell r="AN10">
            <v>14.826034838799689</v>
          </cell>
          <cell r="AO10">
            <v>29.627432956586041</v>
          </cell>
          <cell r="AP10">
            <v>16.156355127549116</v>
          </cell>
          <cell r="AQ10">
            <v>20.705704096224974</v>
          </cell>
          <cell r="AR10">
            <v>15.090807273256623</v>
          </cell>
          <cell r="AS10">
            <v>31.548686903258666</v>
          </cell>
          <cell r="AT10">
            <v>18.010415021314095</v>
          </cell>
          <cell r="AU10">
            <v>24.297202926987161</v>
          </cell>
          <cell r="AV10">
            <v>17.243939605960712</v>
          </cell>
          <cell r="AW10">
            <v>30.733412719256023</v>
          </cell>
          <cell r="AX10">
            <v>17.693349756122394</v>
          </cell>
          <cell r="AY10">
            <v>27.767214824204917</v>
          </cell>
          <cell r="AZ10">
            <v>10.528774878029015</v>
          </cell>
          <cell r="BA10">
            <v>25.544939533500859</v>
          </cell>
          <cell r="BB10">
            <v>17.304218488760423</v>
          </cell>
          <cell r="BC10">
            <v>29.300639392120868</v>
          </cell>
          <cell r="BD10">
            <v>17.192227897951707</v>
          </cell>
          <cell r="BE10">
            <v>24.491696639031915</v>
          </cell>
          <cell r="BF10">
            <v>16.208128863431238</v>
          </cell>
          <cell r="BG10">
            <v>29.436533742310555</v>
          </cell>
          <cell r="BH10">
            <v>18.4945055341902</v>
          </cell>
          <cell r="BI10">
            <v>26.0414702891993</v>
          </cell>
          <cell r="BJ10">
            <v>17.741826681559257</v>
          </cell>
          <cell r="BK10">
            <v>30.768132925791335</v>
          </cell>
          <cell r="BL10">
            <v>18.999919817281391</v>
          </cell>
          <cell r="BM10">
            <v>26.275452771512079</v>
          </cell>
          <cell r="BN10">
            <v>18.163204320779265</v>
          </cell>
          <cell r="BO10">
            <v>30.539056268057607</v>
          </cell>
          <cell r="BP10">
            <v>19.583718950896184</v>
          </cell>
          <cell r="BQ10">
            <v>26.759441626017249</v>
          </cell>
          <cell r="BR10">
            <v>19.017548620749363</v>
          </cell>
          <cell r="BS10">
            <v>33.728303196508854</v>
          </cell>
          <cell r="BT10">
            <v>21.649625335399776</v>
          </cell>
          <cell r="BU10">
            <v>29.134981008098009</v>
          </cell>
          <cell r="BV10">
            <v>20.047799752578406</v>
          </cell>
          <cell r="BW10">
            <v>31.250643160261706</v>
          </cell>
          <cell r="BX10">
            <v>20.666151474133692</v>
          </cell>
          <cell r="BY10">
            <v>35.399471992668474</v>
          </cell>
          <cell r="BZ10">
            <v>21.139271390928737</v>
          </cell>
          <cell r="CA10">
            <v>25.974729152797018</v>
          </cell>
          <cell r="CB10">
            <v>20.529998301472219</v>
          </cell>
          <cell r="CC10">
            <v>35.626633825942669</v>
          </cell>
          <cell r="CD10">
            <v>21.520138722651406</v>
          </cell>
          <cell r="CE10">
            <v>24.463403993999165</v>
          </cell>
          <cell r="CF10">
            <v>25.263403993999166</v>
          </cell>
          <cell r="CH10">
            <v>1</v>
          </cell>
          <cell r="CI10">
            <v>46</v>
          </cell>
          <cell r="CJ10">
            <v>1</v>
          </cell>
          <cell r="CK10">
            <v>1</v>
          </cell>
          <cell r="CL10">
            <v>80</v>
          </cell>
          <cell r="CM10">
            <v>79</v>
          </cell>
          <cell r="CN10">
            <v>88</v>
          </cell>
          <cell r="CO10">
            <v>100</v>
          </cell>
          <cell r="CP10">
            <v>96</v>
          </cell>
          <cell r="CQ10">
            <v>96</v>
          </cell>
          <cell r="CR10">
            <v>98</v>
          </cell>
          <cell r="CS10">
            <v>86</v>
          </cell>
          <cell r="CT10">
            <v>119</v>
          </cell>
          <cell r="CU10">
            <v>118</v>
          </cell>
          <cell r="CV10">
            <v>113</v>
          </cell>
          <cell r="CW10">
            <v>113</v>
          </cell>
          <cell r="CX10">
            <v>1186</v>
          </cell>
        </row>
        <row r="11">
          <cell r="F11" t="str">
            <v>EPC</v>
          </cell>
          <cell r="G11" t="str">
            <v>PC</v>
          </cell>
          <cell r="H11">
            <v>11</v>
          </cell>
          <cell r="I11" t="str">
            <v>A</v>
          </cell>
          <cell r="J11" t="str">
            <v>11A</v>
          </cell>
          <cell r="K11">
            <v>21.6</v>
          </cell>
          <cell r="L11">
            <v>14.4</v>
          </cell>
          <cell r="M11">
            <v>20</v>
          </cell>
          <cell r="N11">
            <v>7.2</v>
          </cell>
          <cell r="O11">
            <v>50.400000000000006</v>
          </cell>
          <cell r="P11">
            <v>48.800000000000004</v>
          </cell>
          <cell r="Q11">
            <v>36</v>
          </cell>
          <cell r="R11">
            <v>7.2</v>
          </cell>
          <cell r="S11">
            <v>63.2</v>
          </cell>
          <cell r="T11">
            <v>44</v>
          </cell>
          <cell r="U11">
            <v>52</v>
          </cell>
          <cell r="V11">
            <v>29.126289992283901</v>
          </cell>
          <cell r="W11">
            <v>62.094896218995352</v>
          </cell>
          <cell r="X11">
            <v>59.197584932305681</v>
          </cell>
          <cell r="Y11">
            <v>37.191418454149208</v>
          </cell>
          <cell r="Z11">
            <v>32.659406802127741</v>
          </cell>
          <cell r="AA11">
            <v>72.107806578548505</v>
          </cell>
          <cell r="AB11">
            <v>101.64717819782699</v>
          </cell>
          <cell r="AC11">
            <v>61.769745381540829</v>
          </cell>
          <cell r="AD11">
            <v>63.183247316240866</v>
          </cell>
          <cell r="AE11">
            <v>12</v>
          </cell>
          <cell r="AF11">
            <v>31.290081456071022</v>
          </cell>
          <cell r="AG11">
            <v>65.862764640303453</v>
          </cell>
          <cell r="AH11">
            <v>34.854281650555428</v>
          </cell>
          <cell r="AI11">
            <v>45.987282512561407</v>
          </cell>
          <cell r="AJ11">
            <v>33.010677924337095</v>
          </cell>
          <cell r="AK11">
            <v>67.87271102309721</v>
          </cell>
          <cell r="AL11">
            <v>36.119405714812501</v>
          </cell>
          <cell r="AM11">
            <v>46.988516705758855</v>
          </cell>
          <cell r="AN11">
            <v>34.471586612129492</v>
          </cell>
          <cell r="AO11">
            <v>69.104420245236909</v>
          </cell>
          <cell r="AP11">
            <v>37.683843753910345</v>
          </cell>
          <cell r="AQ11">
            <v>48.294959588153631</v>
          </cell>
          <cell r="AR11">
            <v>35.198509745313068</v>
          </cell>
          <cell r="AS11">
            <v>68.938911721739458</v>
          </cell>
          <cell r="AT11">
            <v>39.355628810592933</v>
          </cell>
          <cell r="AU11">
            <v>53.09326289252769</v>
          </cell>
          <cell r="AV11">
            <v>37.680757803822992</v>
          </cell>
          <cell r="AW11">
            <v>67.157407623888531</v>
          </cell>
          <cell r="AX11">
            <v>44.79001229028205</v>
          </cell>
          <cell r="AY11">
            <v>70.291601668739261</v>
          </cell>
          <cell r="AZ11">
            <v>26.653175497497372</v>
          </cell>
          <cell r="BA11">
            <v>64.666000018685253</v>
          </cell>
          <cell r="BB11">
            <v>40.133491945054971</v>
          </cell>
          <cell r="BC11">
            <v>67.956664774687582</v>
          </cell>
          <cell r="BD11">
            <v>39.873753345645639</v>
          </cell>
          <cell r="BE11">
            <v>56.803334425172821</v>
          </cell>
          <cell r="BF11">
            <v>39.480720530250572</v>
          </cell>
          <cell r="BG11">
            <v>71.703252846264888</v>
          </cell>
          <cell r="BH11">
            <v>45.050012280440285</v>
          </cell>
          <cell r="BI11">
            <v>63.433356147875919</v>
          </cell>
          <cell r="BJ11">
            <v>43.216592539016716</v>
          </cell>
          <cell r="BK11">
            <v>71.360207093067245</v>
          </cell>
          <cell r="BL11">
            <v>44.06631420187162</v>
          </cell>
          <cell r="BM11">
            <v>60.940381262701706</v>
          </cell>
          <cell r="BN11">
            <v>42.125728750931884</v>
          </cell>
          <cell r="BO11">
            <v>70.828912010083386</v>
          </cell>
          <cell r="BP11">
            <v>45.420313392397198</v>
          </cell>
          <cell r="BQ11">
            <v>62.062891522636079</v>
          </cell>
          <cell r="BR11">
            <v>44.107200500345158</v>
          </cell>
          <cell r="BS11">
            <v>73.8405145691938</v>
          </cell>
          <cell r="BT11">
            <v>47.396972971994757</v>
          </cell>
          <cell r="BU11">
            <v>63.784471370155565</v>
          </cell>
          <cell r="BV11">
            <v>43.890137048571496</v>
          </cell>
          <cell r="BW11">
            <v>68.416236598905812</v>
          </cell>
          <cell r="BX11">
            <v>47.930787759132372</v>
          </cell>
          <cell r="BY11">
            <v>82.101623081085492</v>
          </cell>
          <cell r="BZ11">
            <v>49.028089806148955</v>
          </cell>
          <cell r="CA11">
            <v>60.242916136655822</v>
          </cell>
          <cell r="CB11">
            <v>47.615009137760239</v>
          </cell>
          <cell r="CC11">
            <v>82.628477131839375</v>
          </cell>
          <cell r="CD11">
            <v>49.911431402867393</v>
          </cell>
          <cell r="CE11">
            <v>56.737715591114323</v>
          </cell>
          <cell r="CF11">
            <v>57.537715591114321</v>
          </cell>
          <cell r="CH11">
            <v>144</v>
          </cell>
          <cell r="CI11">
            <v>215</v>
          </cell>
          <cell r="CJ11">
            <v>216</v>
          </cell>
          <cell r="CK11">
            <v>259</v>
          </cell>
          <cell r="CL11">
            <v>197</v>
          </cell>
          <cell r="CM11">
            <v>185</v>
          </cell>
          <cell r="CN11">
            <v>205</v>
          </cell>
          <cell r="CO11">
            <v>218</v>
          </cell>
          <cell r="CP11">
            <v>236</v>
          </cell>
          <cell r="CQ11">
            <v>223</v>
          </cell>
          <cell r="CR11">
            <v>238</v>
          </cell>
          <cell r="CS11">
            <v>201</v>
          </cell>
          <cell r="CT11">
            <v>275</v>
          </cell>
          <cell r="CU11">
            <v>257</v>
          </cell>
          <cell r="CV11">
            <v>260</v>
          </cell>
          <cell r="CW11">
            <v>262</v>
          </cell>
          <cell r="CX11">
            <v>2757</v>
          </cell>
        </row>
        <row r="12">
          <cell r="F12" t="str">
            <v>EPC</v>
          </cell>
          <cell r="G12" t="str">
            <v>PC</v>
          </cell>
          <cell r="H12">
            <v>11</v>
          </cell>
          <cell r="I12" t="str">
            <v>C</v>
          </cell>
          <cell r="J12" t="str">
            <v>11C</v>
          </cell>
          <cell r="K12">
            <v>3.2</v>
          </cell>
          <cell r="L12">
            <v>1.6</v>
          </cell>
          <cell r="M12">
            <v>4.8000000000000007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1.2791542733613941</v>
          </cell>
          <cell r="AG12">
            <v>2.6925029569935375</v>
          </cell>
          <cell r="AH12">
            <v>1.4248605706201902</v>
          </cell>
          <cell r="AI12">
            <v>1.8799832473688625</v>
          </cell>
          <cell r="AJ12">
            <v>1.3494931226930258</v>
          </cell>
          <cell r="AK12">
            <v>2.7746705764159234</v>
          </cell>
          <cell r="AL12">
            <v>1.4765794789074294</v>
          </cell>
          <cell r="AM12">
            <v>1.9209142049524059</v>
          </cell>
          <cell r="AN12">
            <v>1.4092158048983752</v>
          </cell>
          <cell r="AO12">
            <v>2.8250234691449054</v>
          </cell>
          <cell r="AP12">
            <v>1.5405344930843852</v>
          </cell>
          <cell r="AQ12">
            <v>1.9743222473144564</v>
          </cell>
          <cell r="AR12">
            <v>1.4389327883304084</v>
          </cell>
          <cell r="AS12">
            <v>2.8182573974296008</v>
          </cell>
          <cell r="AT12">
            <v>1.6088779073512833</v>
          </cell>
          <cell r="AU12">
            <v>2.1704793006379242</v>
          </cell>
          <cell r="AV12">
            <v>1.5404083378921349</v>
          </cell>
          <cell r="AW12">
            <v>2.7454286135551915</v>
          </cell>
          <cell r="AX12">
            <v>1.8310382382819708</v>
          </cell>
          <cell r="AY12">
            <v>2.8735560430616682</v>
          </cell>
          <cell r="AZ12">
            <v>1.0895952247404586</v>
          </cell>
          <cell r="BA12">
            <v>2.6435786171160638</v>
          </cell>
          <cell r="BB12">
            <v>1.6406773436657691</v>
          </cell>
          <cell r="BC12">
            <v>2.7781026480218194</v>
          </cell>
          <cell r="BD12">
            <v>1.6300590990358277</v>
          </cell>
          <cell r="BE12">
            <v>2.3221488915951154</v>
          </cell>
          <cell r="BF12">
            <v>1.6139917197901177</v>
          </cell>
          <cell r="BG12">
            <v>2.9312650534636595</v>
          </cell>
          <cell r="BH12">
            <v>1.8416671686972443</v>
          </cell>
          <cell r="BI12">
            <v>2.5931875154792046</v>
          </cell>
          <cell r="BJ12">
            <v>1.7667160471925074</v>
          </cell>
          <cell r="BK12">
            <v>2.9172411704713022</v>
          </cell>
          <cell r="BL12">
            <v>1.8014530963029278</v>
          </cell>
          <cell r="BM12">
            <v>2.4912734478462961</v>
          </cell>
          <cell r="BN12">
            <v>1.7221209866733158</v>
          </cell>
          <cell r="BO12">
            <v>2.8955215601606419</v>
          </cell>
          <cell r="BP12">
            <v>1.8568052644690678</v>
          </cell>
          <cell r="BQ12">
            <v>2.5371622320574496</v>
          </cell>
          <cell r="BR12">
            <v>1.8031245487562484</v>
          </cell>
          <cell r="BS12">
            <v>3.0186373880488033</v>
          </cell>
          <cell r="BT12">
            <v>1.9376121026287163</v>
          </cell>
          <cell r="BU12">
            <v>2.6075412824277437</v>
          </cell>
          <cell r="BV12">
            <v>1.7942508856334261</v>
          </cell>
          <cell r="BW12">
            <v>2.7968901754269675</v>
          </cell>
          <cell r="BX12">
            <v>1.9594347197129587</v>
          </cell>
          <cell r="BY12">
            <v>3.35635566054752</v>
          </cell>
          <cell r="BZ12">
            <v>2.0042929794966553</v>
          </cell>
          <cell r="CA12">
            <v>2.4627607225676909</v>
          </cell>
          <cell r="CB12">
            <v>1.9465255307889409</v>
          </cell>
          <cell r="CC12">
            <v>3.3778937192261385</v>
          </cell>
          <cell r="CD12">
            <v>2.0404044284191074</v>
          </cell>
          <cell r="CE12">
            <v>2.3194663606430383</v>
          </cell>
          <cell r="CF12">
            <v>3.1194663606430382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8</v>
          </cell>
          <cell r="CM12">
            <v>8</v>
          </cell>
          <cell r="CN12">
            <v>8</v>
          </cell>
          <cell r="CO12">
            <v>9</v>
          </cell>
          <cell r="CP12">
            <v>10</v>
          </cell>
          <cell r="CQ12">
            <v>9</v>
          </cell>
          <cell r="CR12">
            <v>10</v>
          </cell>
          <cell r="CS12">
            <v>8</v>
          </cell>
          <cell r="CT12">
            <v>11</v>
          </cell>
          <cell r="CU12">
            <v>11</v>
          </cell>
          <cell r="CV12">
            <v>11</v>
          </cell>
          <cell r="CW12">
            <v>11</v>
          </cell>
          <cell r="CX12">
            <v>114</v>
          </cell>
        </row>
        <row r="13">
          <cell r="F13" t="str">
            <v>EPC</v>
          </cell>
          <cell r="G13" t="str">
            <v>PC</v>
          </cell>
          <cell r="H13">
            <v>55</v>
          </cell>
          <cell r="I13" t="str">
            <v>B</v>
          </cell>
          <cell r="J13" t="str">
            <v>55B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0.8</v>
          </cell>
          <cell r="T13">
            <v>11.200000000000001</v>
          </cell>
          <cell r="U13">
            <v>5.6000000000000005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1.0771589535630202</v>
          </cell>
          <cell r="AG13">
            <v>2.2673212512507468</v>
          </cell>
          <cell r="AH13">
            <v>1.1998563059866594</v>
          </cell>
          <cell r="AI13">
            <v>1.5831091132818551</v>
          </cell>
          <cell r="AJ13">
            <v>1.1363903714761912</v>
          </cell>
          <cell r="AK13">
            <v>2.7672312136788824</v>
          </cell>
          <cell r="AL13">
            <v>1.4726205187169721</v>
          </cell>
          <cell r="AM13">
            <v>1.915763907948199</v>
          </cell>
          <cell r="AN13">
            <v>1.4054374581510105</v>
          </cell>
          <cell r="AO13">
            <v>2.8406557032220157</v>
          </cell>
          <cell r="AP13">
            <v>1.5490590225485765</v>
          </cell>
          <cell r="AQ13">
            <v>1.9852471362050286</v>
          </cell>
          <cell r="AR13">
            <v>1.4468951059585939</v>
          </cell>
          <cell r="AS13">
            <v>2.3419551419330982</v>
          </cell>
          <cell r="AT13">
            <v>1.3369679757783808</v>
          </cell>
          <cell r="AU13">
            <v>1.8036553947217371</v>
          </cell>
          <cell r="AV13">
            <v>1.2800701706286282</v>
          </cell>
          <cell r="AW13">
            <v>2.2814348555210167</v>
          </cell>
          <cell r="AX13">
            <v>5.2305272101077627</v>
          </cell>
          <cell r="AY13">
            <v>8.2085741077183734</v>
          </cell>
          <cell r="AZ13">
            <v>3.1125278281221833</v>
          </cell>
          <cell r="BA13">
            <v>7.5516226803971769</v>
          </cell>
          <cell r="BB13">
            <v>1.6256538479051685</v>
          </cell>
          <cell r="BC13">
            <v>2.7526638781648431</v>
          </cell>
          <cell r="BD13">
            <v>1.615132833333166</v>
          </cell>
          <cell r="BE13">
            <v>2.300885238407576</v>
          </cell>
          <cell r="BF13">
            <v>1.3424530041517899</v>
          </cell>
          <cell r="BG13">
            <v>2.4381076611094148</v>
          </cell>
          <cell r="BH13">
            <v>1.5318242299203613</v>
          </cell>
          <cell r="BI13">
            <v>2.1569084449433671</v>
          </cell>
          <cell r="BJ13">
            <v>1.4694829198660171</v>
          </cell>
          <cell r="BK13">
            <v>2.8905283249953593</v>
          </cell>
          <cell r="BL13">
            <v>1.7849573952684037</v>
          </cell>
          <cell r="BM13">
            <v>2.4684611403400618</v>
          </cell>
          <cell r="BN13">
            <v>1.7063517207403074</v>
          </cell>
          <cell r="BO13">
            <v>2.8690075986850685</v>
          </cell>
          <cell r="BP13">
            <v>1.8398027099285852</v>
          </cell>
          <cell r="BQ13">
            <v>2.5139297261753941</v>
          </cell>
          <cell r="BR13">
            <v>1.7866135424217864</v>
          </cell>
          <cell r="BS13">
            <v>2.286090493824728</v>
          </cell>
          <cell r="BT13">
            <v>1.4674026850911177</v>
          </cell>
          <cell r="BU13">
            <v>1.9747570084483532</v>
          </cell>
          <cell r="BV13">
            <v>1.3588316070763711</v>
          </cell>
          <cell r="BW13">
            <v>2.1181557174206689</v>
          </cell>
          <cell r="BX13">
            <v>1.9414923989279296</v>
          </cell>
          <cell r="BY13">
            <v>3.3256218936481492</v>
          </cell>
          <cell r="BZ13">
            <v>1.9859398967307347</v>
          </cell>
          <cell r="CA13">
            <v>2.4402095028426709</v>
          </cell>
          <cell r="CB13">
            <v>1.9287014179780884</v>
          </cell>
          <cell r="CC13">
            <v>3.3469627307740355</v>
          </cell>
          <cell r="CD13">
            <v>2.0217206772241441</v>
          </cell>
          <cell r="CE13">
            <v>2.2982272710862102</v>
          </cell>
          <cell r="CF13">
            <v>3.0982272710862104</v>
          </cell>
          <cell r="CH13">
            <v>0</v>
          </cell>
          <cell r="CI13">
            <v>18</v>
          </cell>
          <cell r="CJ13">
            <v>0</v>
          </cell>
          <cell r="CK13">
            <v>0</v>
          </cell>
          <cell r="CL13">
            <v>7</v>
          </cell>
          <cell r="CM13">
            <v>7</v>
          </cell>
          <cell r="CN13">
            <v>8</v>
          </cell>
          <cell r="CO13">
            <v>7</v>
          </cell>
          <cell r="CP13">
            <v>24</v>
          </cell>
          <cell r="CQ13">
            <v>10</v>
          </cell>
          <cell r="CR13">
            <v>8</v>
          </cell>
          <cell r="CS13">
            <v>8</v>
          </cell>
          <cell r="CT13">
            <v>11</v>
          </cell>
          <cell r="CU13">
            <v>8</v>
          </cell>
          <cell r="CV13">
            <v>10</v>
          </cell>
          <cell r="CW13">
            <v>11</v>
          </cell>
          <cell r="CX13">
            <v>119</v>
          </cell>
        </row>
        <row r="14">
          <cell r="F14" t="str">
            <v>EPC</v>
          </cell>
          <cell r="G14" t="str">
            <v>PC</v>
          </cell>
          <cell r="H14">
            <v>32</v>
          </cell>
          <cell r="I14" t="str">
            <v>A</v>
          </cell>
          <cell r="J14" t="str">
            <v>32A</v>
          </cell>
          <cell r="K14">
            <v>33.6</v>
          </cell>
          <cell r="L14">
            <v>44.800000000000004</v>
          </cell>
          <cell r="M14">
            <v>77.600000000000009</v>
          </cell>
          <cell r="N14">
            <v>18.400000000000002</v>
          </cell>
          <cell r="O14">
            <v>77.600000000000009</v>
          </cell>
          <cell r="P14">
            <v>101.60000000000001</v>
          </cell>
          <cell r="Q14">
            <v>52</v>
          </cell>
          <cell r="R14">
            <v>19.200000000000003</v>
          </cell>
          <cell r="S14">
            <v>95.2</v>
          </cell>
          <cell r="T14">
            <v>63.2</v>
          </cell>
          <cell r="U14">
            <v>210.4</v>
          </cell>
          <cell r="V14">
            <v>50.440843547832372</v>
          </cell>
          <cell r="W14">
            <v>107.5358017149108</v>
          </cell>
          <cell r="X14">
            <v>102.51824454027583</v>
          </cell>
          <cell r="Y14">
            <v>64.408014891861768</v>
          </cell>
          <cell r="Z14">
            <v>56.559487298504422</v>
          </cell>
          <cell r="AA14">
            <v>124.87613737175178</v>
          </cell>
          <cell r="AB14">
            <v>176.03235475281997</v>
          </cell>
          <cell r="AC14">
            <v>106.97270622537765</v>
          </cell>
          <cell r="AD14">
            <v>109.42060569907137</v>
          </cell>
          <cell r="AE14">
            <v>20</v>
          </cell>
          <cell r="AF14">
            <v>30.265085234981157</v>
          </cell>
          <cell r="AG14">
            <v>63.705241178384057</v>
          </cell>
          <cell r="AH14">
            <v>33.712529845569641</v>
          </cell>
          <cell r="AI14">
            <v>44.48083738362353</v>
          </cell>
          <cell r="AJ14">
            <v>31.929318638789585</v>
          </cell>
          <cell r="AK14">
            <v>64.749624973046409</v>
          </cell>
          <cell r="AL14">
            <v>34.457412103187515</v>
          </cell>
          <cell r="AM14">
            <v>44.82639324223026</v>
          </cell>
          <cell r="AN14">
            <v>32.885415533228226</v>
          </cell>
          <cell r="AO14">
            <v>66.467662894219885</v>
          </cell>
          <cell r="AP14">
            <v>36.245974053533992</v>
          </cell>
          <cell r="AQ14">
            <v>46.452210755890448</v>
          </cell>
          <cell r="AR14">
            <v>33.855470776366708</v>
          </cell>
          <cell r="AS14">
            <v>54.798715912960432</v>
          </cell>
          <cell r="AT14">
            <v>31.283318359775038</v>
          </cell>
          <cell r="AU14">
            <v>42.203199288715687</v>
          </cell>
          <cell r="AV14">
            <v>29.951983440226293</v>
          </cell>
          <cell r="AW14">
            <v>53.382619625424695</v>
          </cell>
          <cell r="AX14">
            <v>43.484226081704143</v>
          </cell>
          <cell r="AY14">
            <v>68.242354540986057</v>
          </cell>
          <cell r="AZ14">
            <v>25.876141797352798</v>
          </cell>
          <cell r="BA14">
            <v>62.780758942146875</v>
          </cell>
          <cell r="BB14">
            <v>38.038193725023596</v>
          </cell>
          <cell r="BC14">
            <v>64.40876819652263</v>
          </cell>
          <cell r="BD14">
            <v>37.792015615834281</v>
          </cell>
          <cell r="BE14">
            <v>53.837733383632354</v>
          </cell>
          <cell r="BF14">
            <v>37.719089146700732</v>
          </cell>
          <cell r="BG14">
            <v>68.503850737587427</v>
          </cell>
          <cell r="BH14">
            <v>43.039878868571023</v>
          </cell>
          <cell r="BI14">
            <v>60.602957172042352</v>
          </cell>
          <cell r="BJ14">
            <v>41.288266391866372</v>
          </cell>
          <cell r="BK14">
            <v>67.634617625101768</v>
          </cell>
          <cell r="BL14">
            <v>41.76569032800257</v>
          </cell>
          <cell r="BM14">
            <v>57.758792365264519</v>
          </cell>
          <cell r="BN14">
            <v>39.92641939130295</v>
          </cell>
          <cell r="BO14">
            <v>67.131060513267101</v>
          </cell>
          <cell r="BP14">
            <v>43.048999629452055</v>
          </cell>
          <cell r="BQ14">
            <v>58.822698361387815</v>
          </cell>
          <cell r="BR14">
            <v>41.804442025566409</v>
          </cell>
          <cell r="BS14">
            <v>68.398389433216821</v>
          </cell>
          <cell r="BT14">
            <v>43.903765218974485</v>
          </cell>
          <cell r="BU14">
            <v>59.083487405542911</v>
          </cell>
          <cell r="BV14">
            <v>40.655386865056983</v>
          </cell>
          <cell r="BW14">
            <v>63.373886568219689</v>
          </cell>
          <cell r="BX14">
            <v>45.42840659544234</v>
          </cell>
          <cell r="BY14">
            <v>77.815243392545057</v>
          </cell>
          <cell r="BZ14">
            <v>46.468420454600803</v>
          </cell>
          <cell r="CA14">
            <v>57.097740652712247</v>
          </cell>
          <cell r="CB14">
            <v>45.129114214145972</v>
          </cell>
          <cell r="CC14">
            <v>78.314591330542243</v>
          </cell>
          <cell r="CD14">
            <v>47.30564435795187</v>
          </cell>
          <cell r="CE14">
            <v>53.775540392169141</v>
          </cell>
          <cell r="CF14">
            <v>54.575540392169138</v>
          </cell>
          <cell r="CH14">
            <v>256</v>
          </cell>
          <cell r="CI14">
            <v>465</v>
          </cell>
          <cell r="CJ14">
            <v>374</v>
          </cell>
          <cell r="CK14">
            <v>448</v>
          </cell>
          <cell r="CL14">
            <v>190</v>
          </cell>
          <cell r="CM14">
            <v>177</v>
          </cell>
          <cell r="CN14">
            <v>197</v>
          </cell>
          <cell r="CO14">
            <v>173</v>
          </cell>
          <cell r="CP14">
            <v>221</v>
          </cell>
          <cell r="CQ14">
            <v>212</v>
          </cell>
          <cell r="CR14">
            <v>228</v>
          </cell>
          <cell r="CS14">
            <v>191</v>
          </cell>
          <cell r="CT14">
            <v>261</v>
          </cell>
          <cell r="CU14">
            <v>238</v>
          </cell>
          <cell r="CV14">
            <v>246</v>
          </cell>
          <cell r="CW14">
            <v>248</v>
          </cell>
          <cell r="CX14">
            <v>2582</v>
          </cell>
        </row>
        <row r="15">
          <cell r="F15" t="str">
            <v>EPC</v>
          </cell>
          <cell r="G15" t="str">
            <v>PC</v>
          </cell>
          <cell r="H15">
            <v>33</v>
          </cell>
          <cell r="I15" t="str">
            <v>A</v>
          </cell>
          <cell r="J15" t="str">
            <v>33A</v>
          </cell>
          <cell r="K15">
            <v>8</v>
          </cell>
          <cell r="L15">
            <v>24</v>
          </cell>
          <cell r="M15">
            <v>10.4</v>
          </cell>
          <cell r="N15">
            <v>2.4000000000000004</v>
          </cell>
          <cell r="O15">
            <v>16</v>
          </cell>
          <cell r="P15">
            <v>10.4</v>
          </cell>
          <cell r="Q15">
            <v>29.6</v>
          </cell>
          <cell r="R15">
            <v>5.6000000000000005</v>
          </cell>
          <cell r="S15">
            <v>20</v>
          </cell>
          <cell r="T15">
            <v>23.200000000000003</v>
          </cell>
          <cell r="U15">
            <v>40.800000000000004</v>
          </cell>
          <cell r="V15">
            <v>11.964097517573657</v>
          </cell>
          <cell r="W15">
            <v>25.506488945364715</v>
          </cell>
          <cell r="X15">
            <v>24.316371193261542</v>
          </cell>
          <cell r="Y15">
            <v>15.276980258048944</v>
          </cell>
          <cell r="Z15">
            <v>13.415382733272217</v>
          </cell>
          <cell r="AA15">
            <v>29.619454791964252</v>
          </cell>
          <cell r="AB15">
            <v>41.753232308926449</v>
          </cell>
          <cell r="AC15">
            <v>25.372927948469567</v>
          </cell>
          <cell r="AD15">
            <v>25.953546866722128</v>
          </cell>
          <cell r="AE15">
            <v>4.8000000000000007</v>
          </cell>
          <cell r="AF15">
            <v>11.432881116908865</v>
          </cell>
          <cell r="AG15">
            <v>24.065170914326206</v>
          </cell>
          <cell r="AH15">
            <v>12.735181245389269</v>
          </cell>
          <cell r="AI15">
            <v>16.802996649080477</v>
          </cell>
          <cell r="AJ15">
            <v>12.061558766709055</v>
          </cell>
          <cell r="AK15">
            <v>23.72410289932969</v>
          </cell>
          <cell r="AL15">
            <v>12.625110812933992</v>
          </cell>
          <cell r="AM15">
            <v>16.424279929454126</v>
          </cell>
          <cell r="AN15">
            <v>12.04913514668678</v>
          </cell>
          <cell r="AO15">
            <v>24.353587756482714</v>
          </cell>
          <cell r="AP15">
            <v>13.280435500443904</v>
          </cell>
          <cell r="AQ15">
            <v>17.019975456735757</v>
          </cell>
          <cell r="AR15">
            <v>12.404560995343536</v>
          </cell>
          <cell r="AS15">
            <v>20.078114361455931</v>
          </cell>
          <cell r="AT15">
            <v>11.462130693555963</v>
          </cell>
          <cell r="AU15">
            <v>15.463148134420795</v>
          </cell>
          <cell r="AV15">
            <v>10.974332862479827</v>
          </cell>
          <cell r="AW15">
            <v>19.559260174194751</v>
          </cell>
          <cell r="AX15">
            <v>16.112631663453275</v>
          </cell>
          <cell r="AY15">
            <v>25.286500914140323</v>
          </cell>
          <cell r="AZ15">
            <v>9.5881375666809134</v>
          </cell>
          <cell r="BA15">
            <v>23.262762972628259</v>
          </cell>
          <cell r="BB15">
            <v>13.937100367959685</v>
          </cell>
          <cell r="BC15">
            <v>23.599213817060097</v>
          </cell>
          <cell r="BD15">
            <v>13.846901315897206</v>
          </cell>
          <cell r="BE15">
            <v>19.72601273276344</v>
          </cell>
          <cell r="BF15">
            <v>14.248691477461335</v>
          </cell>
          <cell r="BG15">
            <v>25.877884547573263</v>
          </cell>
          <cell r="BH15">
            <v>16.258662897198246</v>
          </cell>
          <cell r="BI15">
            <v>22.893258000154155</v>
          </cell>
          <cell r="BJ15">
            <v>15.596977094776911</v>
          </cell>
          <cell r="BK15">
            <v>24.781157091839116</v>
          </cell>
          <cell r="BL15">
            <v>15.302845930235712</v>
          </cell>
          <cell r="BM15">
            <v>21.162679073198703</v>
          </cell>
          <cell r="BN15">
            <v>14.628941595188635</v>
          </cell>
          <cell r="BO15">
            <v>24.59665500797642</v>
          </cell>
          <cell r="BP15">
            <v>15.773047293284968</v>
          </cell>
          <cell r="BQ15">
            <v>21.552491606286736</v>
          </cell>
          <cell r="BR15">
            <v>15.317044456650514</v>
          </cell>
          <cell r="BS15">
            <v>26.42468827266601</v>
          </cell>
          <cell r="BT15">
            <v>16.961558883494817</v>
          </cell>
          <cell r="BU15">
            <v>22.826016075683384</v>
          </cell>
          <cell r="BV15">
            <v>15.706596798784387</v>
          </cell>
          <cell r="BW15">
            <v>24.483547216087448</v>
          </cell>
          <cell r="BX15">
            <v>16.644856137336706</v>
          </cell>
          <cell r="BY15">
            <v>28.511313264742554</v>
          </cell>
          <cell r="BZ15">
            <v>17.02591465036555</v>
          </cell>
          <cell r="CA15">
            <v>20.920471356059082</v>
          </cell>
          <cell r="CB15">
            <v>16.535196146968946</v>
          </cell>
          <cell r="CC15">
            <v>28.694273117692202</v>
          </cell>
          <cell r="CD15">
            <v>17.332671423723657</v>
          </cell>
          <cell r="CE15">
            <v>19.703225374076737</v>
          </cell>
          <cell r="CF15">
            <v>20.503225374076738</v>
          </cell>
          <cell r="CH15">
            <v>62</v>
          </cell>
          <cell r="CI15">
            <v>107</v>
          </cell>
          <cell r="CJ15">
            <v>89</v>
          </cell>
          <cell r="CK15">
            <v>106</v>
          </cell>
          <cell r="CL15">
            <v>72</v>
          </cell>
          <cell r="CM15">
            <v>65</v>
          </cell>
          <cell r="CN15">
            <v>72</v>
          </cell>
          <cell r="CO15">
            <v>64</v>
          </cell>
          <cell r="CP15">
            <v>82</v>
          </cell>
          <cell r="CQ15">
            <v>78</v>
          </cell>
          <cell r="CR15">
            <v>86</v>
          </cell>
          <cell r="CS15">
            <v>70</v>
          </cell>
          <cell r="CT15">
            <v>96</v>
          </cell>
          <cell r="CU15">
            <v>92</v>
          </cell>
          <cell r="CV15">
            <v>91</v>
          </cell>
          <cell r="CW15">
            <v>91</v>
          </cell>
          <cell r="CX15">
            <v>959</v>
          </cell>
        </row>
        <row r="16">
          <cell r="F16" t="str">
            <v>EPC</v>
          </cell>
          <cell r="G16" t="str">
            <v>PC</v>
          </cell>
          <cell r="H16">
            <v>34</v>
          </cell>
          <cell r="I16" t="str">
            <v>A</v>
          </cell>
          <cell r="J16" t="str">
            <v>34A</v>
          </cell>
          <cell r="K16">
            <v>34.4</v>
          </cell>
          <cell r="L16">
            <v>85.600000000000009</v>
          </cell>
          <cell r="M16">
            <v>37.6</v>
          </cell>
          <cell r="N16">
            <v>5.6000000000000005</v>
          </cell>
          <cell r="O16">
            <v>58.400000000000006</v>
          </cell>
          <cell r="P16">
            <v>37.6</v>
          </cell>
          <cell r="Q16">
            <v>74.400000000000006</v>
          </cell>
          <cell r="R16">
            <v>17.600000000000001</v>
          </cell>
          <cell r="S16">
            <v>71.2</v>
          </cell>
          <cell r="T16">
            <v>67.2</v>
          </cell>
          <cell r="U16">
            <v>84</v>
          </cell>
          <cell r="V16">
            <v>37.337407626784618</v>
          </cell>
          <cell r="W16">
            <v>79.600335376929948</v>
          </cell>
          <cell r="X16">
            <v>75.886230608987489</v>
          </cell>
          <cell r="Y16">
            <v>47.676211127773684</v>
          </cell>
          <cell r="Z16">
            <v>41.866560586434886</v>
          </cell>
          <cell r="AA16">
            <v>92.436028344490595</v>
          </cell>
          <cell r="AB16">
            <v>130.30297121569936</v>
          </cell>
          <cell r="AC16">
            <v>79.183519868966314</v>
          </cell>
          <cell r="AD16">
            <v>80.995508211152199</v>
          </cell>
          <cell r="AE16">
            <v>15.200000000000001</v>
          </cell>
          <cell r="AF16">
            <v>43.05547993807221</v>
          </cell>
          <cell r="AG16">
            <v>90.627854248885399</v>
          </cell>
          <cell r="AH16">
            <v>47.959856751035773</v>
          </cell>
          <cell r="AI16">
            <v>63.278982587687644</v>
          </cell>
          <cell r="AJ16">
            <v>45.423038706653614</v>
          </cell>
          <cell r="AK16">
            <v>101.77557380430369</v>
          </cell>
          <cell r="AL16">
            <v>54.161284950655855</v>
          </cell>
          <cell r="AM16">
            <v>70.459587923551453</v>
          </cell>
          <cell r="AN16">
            <v>51.690369435815356</v>
          </cell>
          <cell r="AO16">
            <v>103.27100166958097</v>
          </cell>
          <cell r="AP16">
            <v>56.315475586303592</v>
          </cell>
          <cell r="AQ16">
            <v>72.17293531384955</v>
          </cell>
          <cell r="AR16">
            <v>52.601343673461066</v>
          </cell>
          <cell r="AS16">
            <v>110.47480378763051</v>
          </cell>
          <cell r="AT16">
            <v>63.067508061895026</v>
          </cell>
          <cell r="AU16">
            <v>85.082106085052132</v>
          </cell>
          <cell r="AV16">
            <v>60.383522469123449</v>
          </cell>
          <cell r="AW16">
            <v>107.61993836052112</v>
          </cell>
          <cell r="AX16">
            <v>62.357403668096765</v>
          </cell>
          <cell r="AY16">
            <v>97.861142598651369</v>
          </cell>
          <cell r="AZ16">
            <v>37.106996371480641</v>
          </cell>
          <cell r="BA16">
            <v>90.029085963015177</v>
          </cell>
          <cell r="BB16">
            <v>60.341371856440503</v>
          </cell>
          <cell r="BC16">
            <v>102.17397441784651</v>
          </cell>
          <cell r="BD16">
            <v>59.950850557324877</v>
          </cell>
          <cell r="BE16">
            <v>85.404756952813102</v>
          </cell>
          <cell r="BF16">
            <v>54.684709343537577</v>
          </cell>
          <cell r="BG16">
            <v>99.316108931695155</v>
          </cell>
          <cell r="BH16">
            <v>62.398730174923685</v>
          </cell>
          <cell r="BI16">
            <v>87.86148269441631</v>
          </cell>
          <cell r="BJ16">
            <v>59.859262193643275</v>
          </cell>
          <cell r="BK16">
            <v>107.29125683482754</v>
          </cell>
          <cell r="BL16">
            <v>66.254435453516791</v>
          </cell>
          <cell r="BM16">
            <v>91.624875599668101</v>
          </cell>
          <cell r="BN16">
            <v>63.336732990081373</v>
          </cell>
          <cell r="BO16">
            <v>106.49244585142947</v>
          </cell>
          <cell r="BP16">
            <v>68.290195729763852</v>
          </cell>
          <cell r="BQ16">
            <v>93.312588423164783</v>
          </cell>
          <cell r="BR16">
            <v>66.315908682494808</v>
          </cell>
          <cell r="BS16">
            <v>122.12932009206384</v>
          </cell>
          <cell r="BT16">
            <v>78.392737608394569</v>
          </cell>
          <cell r="BU16">
            <v>105.4970183552699</v>
          </cell>
          <cell r="BV16">
            <v>72.592568290766494</v>
          </cell>
          <cell r="BW16">
            <v>113.15777670065293</v>
          </cell>
          <cell r="BX16">
            <v>72.064735645369026</v>
          </cell>
          <cell r="BY16">
            <v>123.4411542144296</v>
          </cell>
          <cell r="BZ16">
            <v>73.714547501972731</v>
          </cell>
          <cell r="CA16">
            <v>90.576225196028872</v>
          </cell>
          <cell r="CB16">
            <v>71.589957242268284</v>
          </cell>
          <cell r="CC16">
            <v>124.23328803209331</v>
          </cell>
          <cell r="CD16">
            <v>75.042666267138316</v>
          </cell>
          <cell r="CE16">
            <v>85.306097945714214</v>
          </cell>
          <cell r="CF16">
            <v>86.106097945714225</v>
          </cell>
          <cell r="CH16">
            <v>190</v>
          </cell>
          <cell r="CI16">
            <v>294</v>
          </cell>
          <cell r="CJ16">
            <v>277</v>
          </cell>
          <cell r="CK16">
            <v>332</v>
          </cell>
          <cell r="CL16">
            <v>271</v>
          </cell>
          <cell r="CM16">
            <v>275</v>
          </cell>
          <cell r="CN16">
            <v>307</v>
          </cell>
          <cell r="CO16">
            <v>350</v>
          </cell>
          <cell r="CP16">
            <v>339</v>
          </cell>
          <cell r="CQ16">
            <v>334</v>
          </cell>
          <cell r="CR16">
            <v>330</v>
          </cell>
          <cell r="CS16">
            <v>299</v>
          </cell>
          <cell r="CT16">
            <v>415</v>
          </cell>
          <cell r="CU16">
            <v>426</v>
          </cell>
          <cell r="CV16">
            <v>395</v>
          </cell>
          <cell r="CW16">
            <v>394</v>
          </cell>
          <cell r="CX16">
            <v>4135</v>
          </cell>
        </row>
        <row r="17">
          <cell r="F17" t="str">
            <v>EPC</v>
          </cell>
          <cell r="G17" t="str">
            <v>PC</v>
          </cell>
          <cell r="H17">
            <v>31</v>
          </cell>
          <cell r="I17" t="str">
            <v>A</v>
          </cell>
          <cell r="J17" t="str">
            <v>31A</v>
          </cell>
          <cell r="K17">
            <v>12.8</v>
          </cell>
          <cell r="L17">
            <v>28</v>
          </cell>
          <cell r="M17">
            <v>21.6</v>
          </cell>
          <cell r="N17">
            <v>6.4</v>
          </cell>
          <cell r="O17">
            <v>33.6</v>
          </cell>
          <cell r="P17">
            <v>12.8</v>
          </cell>
          <cell r="Q17">
            <v>52</v>
          </cell>
          <cell r="R17">
            <v>8.8000000000000007</v>
          </cell>
          <cell r="S17">
            <v>38.400000000000006</v>
          </cell>
          <cell r="T17">
            <v>28.8</v>
          </cell>
          <cell r="U17">
            <v>64</v>
          </cell>
          <cell r="V17">
            <v>22.147101043880152</v>
          </cell>
          <cell r="W17">
            <v>47.215829452898532</v>
          </cell>
          <cell r="X17">
            <v>45.012766658464706</v>
          </cell>
          <cell r="Y17">
            <v>28.27967800524819</v>
          </cell>
          <cell r="Z17">
            <v>24.833618791529183</v>
          </cell>
          <cell r="AA17">
            <v>54.829464335167621</v>
          </cell>
          <cell r="AB17">
            <v>77.290665133422365</v>
          </cell>
          <cell r="AC17">
            <v>46.968590671250908</v>
          </cell>
          <cell r="AD17">
            <v>48.043391827931522</v>
          </cell>
          <cell r="AE17">
            <v>8.8000000000000007</v>
          </cell>
          <cell r="AF17">
            <v>47.978182949427783</v>
          </cell>
          <cell r="AG17">
            <v>100.98969463866547</v>
          </cell>
          <cell r="AH17">
            <v>53.443296526694603</v>
          </cell>
          <cell r="AI17">
            <v>70.51391850265064</v>
          </cell>
          <cell r="AJ17">
            <v>50.616434059528103</v>
          </cell>
          <cell r="AK17">
            <v>114.12255887149257</v>
          </cell>
          <cell r="AL17">
            <v>60.731904515929493</v>
          </cell>
          <cell r="AM17">
            <v>79.00744913831754</v>
          </cell>
          <cell r="AN17">
            <v>57.961227910842695</v>
          </cell>
          <cell r="AO17">
            <v>115.45899228946051</v>
          </cell>
          <cell r="AP17">
            <v>62.961799114722503</v>
          </cell>
          <cell r="AQ17">
            <v>80.690748101497519</v>
          </cell>
          <cell r="AR17">
            <v>58.809327259564355</v>
          </cell>
          <cell r="AS17">
            <v>130.75309430341082</v>
          </cell>
          <cell r="AT17">
            <v>74.643914688005893</v>
          </cell>
          <cell r="AU17">
            <v>100.69941976866606</v>
          </cell>
          <cell r="AV17">
            <v>71.467267984063511</v>
          </cell>
          <cell r="AW17">
            <v>127.37420178116696</v>
          </cell>
          <cell r="AX17">
            <v>68.202932093236583</v>
          </cell>
          <cell r="AY17">
            <v>107.03487429892978</v>
          </cell>
          <cell r="AZ17">
            <v>40.585492737615027</v>
          </cell>
          <cell r="BA17">
            <v>98.468622411441899</v>
          </cell>
          <cell r="BB17">
            <v>67.817583387722465</v>
          </cell>
          <cell r="BC17">
            <v>114.83318686593208</v>
          </cell>
          <cell r="BD17">
            <v>67.378677046142002</v>
          </cell>
          <cell r="BE17">
            <v>95.986286823828166</v>
          </cell>
          <cell r="BF17">
            <v>61.233759085186193</v>
          </cell>
          <cell r="BG17">
            <v>111.21022239318563</v>
          </cell>
          <cell r="BH17">
            <v>69.87161231395217</v>
          </cell>
          <cell r="BI17">
            <v>98.383788242863588</v>
          </cell>
          <cell r="BJ17">
            <v>67.028017231579369</v>
          </cell>
          <cell r="BK17">
            <v>120.58449341325073</v>
          </cell>
          <cell r="BL17">
            <v>74.463267289733821</v>
          </cell>
          <cell r="BM17">
            <v>102.97706946659292</v>
          </cell>
          <cell r="BN17">
            <v>71.184065574112296</v>
          </cell>
          <cell r="BO17">
            <v>119.68671086686595</v>
          </cell>
          <cell r="BP17">
            <v>76.751255415364426</v>
          </cell>
          <cell r="BQ17">
            <v>104.87388754713507</v>
          </cell>
          <cell r="BR17">
            <v>74.532356965756534</v>
          </cell>
          <cell r="BS17">
            <v>134.44918452902684</v>
          </cell>
          <cell r="BT17">
            <v>86.300649479596331</v>
          </cell>
          <cell r="BU17">
            <v>116.13908992056618</v>
          </cell>
          <cell r="BV17">
            <v>79.915384792152508</v>
          </cell>
          <cell r="BW17">
            <v>124.57263160927994</v>
          </cell>
          <cell r="BX17">
            <v>80.993455544420982</v>
          </cell>
          <cell r="BY17">
            <v>138.73534047801502</v>
          </cell>
          <cell r="BZ17">
            <v>82.847676781310753</v>
          </cell>
          <cell r="CA17">
            <v>101.79849274542443</v>
          </cell>
          <cell r="CB17">
            <v>80.459852761581075</v>
          </cell>
          <cell r="CC17">
            <v>139.625618567175</v>
          </cell>
          <cell r="CD17">
            <v>84.340347602910612</v>
          </cell>
          <cell r="CE17">
            <v>95.875404103813196</v>
          </cell>
          <cell r="CF17">
            <v>96.675404103813193</v>
          </cell>
          <cell r="CH17">
            <v>109</v>
          </cell>
          <cell r="CI17">
            <v>174</v>
          </cell>
          <cell r="CJ17">
            <v>164</v>
          </cell>
          <cell r="CK17">
            <v>197</v>
          </cell>
          <cell r="CL17">
            <v>302</v>
          </cell>
          <cell r="CM17">
            <v>309</v>
          </cell>
          <cell r="CN17">
            <v>343</v>
          </cell>
          <cell r="CO17">
            <v>414</v>
          </cell>
          <cell r="CP17">
            <v>377</v>
          </cell>
          <cell r="CQ17">
            <v>374</v>
          </cell>
          <cell r="CR17">
            <v>369</v>
          </cell>
          <cell r="CS17">
            <v>336</v>
          </cell>
          <cell r="CT17">
            <v>466</v>
          </cell>
          <cell r="CU17">
            <v>469</v>
          </cell>
          <cell r="CV17">
            <v>443</v>
          </cell>
          <cell r="CW17">
            <v>442</v>
          </cell>
          <cell r="CX17">
            <v>4644</v>
          </cell>
        </row>
        <row r="18">
          <cell r="F18" t="str">
            <v>EPC</v>
          </cell>
          <cell r="G18" t="str">
            <v>PC</v>
          </cell>
          <cell r="H18">
            <v>39</v>
          </cell>
          <cell r="I18" t="str">
            <v>A</v>
          </cell>
          <cell r="J18" t="str">
            <v>39A</v>
          </cell>
          <cell r="K18">
            <v>8.8000000000000007</v>
          </cell>
          <cell r="L18">
            <v>37.6</v>
          </cell>
          <cell r="M18">
            <v>10.4</v>
          </cell>
          <cell r="N18">
            <v>4.8000000000000007</v>
          </cell>
          <cell r="O18">
            <v>22.400000000000002</v>
          </cell>
          <cell r="P18">
            <v>8.8000000000000007</v>
          </cell>
          <cell r="Q18">
            <v>42.400000000000006</v>
          </cell>
          <cell r="R18">
            <v>4</v>
          </cell>
          <cell r="S18">
            <v>32</v>
          </cell>
          <cell r="T18">
            <v>19.200000000000003</v>
          </cell>
          <cell r="U18">
            <v>49.6</v>
          </cell>
          <cell r="V18">
            <v>15.858361209218277</v>
          </cell>
          <cell r="W18">
            <v>33.808744393831901</v>
          </cell>
          <cell r="X18">
            <v>32.231248292129905</v>
          </cell>
          <cell r="Y18">
            <v>20.249573422682133</v>
          </cell>
          <cell r="Z18">
            <v>17.782033691354101</v>
          </cell>
          <cell r="AA18">
            <v>39.260463417414506</v>
          </cell>
          <cell r="AB18">
            <v>55.343734755986958</v>
          </cell>
          <cell r="AC18">
            <v>33.631709851183338</v>
          </cell>
          <cell r="AD18">
            <v>34.401317798379509</v>
          </cell>
          <cell r="AE18">
            <v>6.4</v>
          </cell>
          <cell r="AF18">
            <v>21.403275339652147</v>
          </cell>
          <cell r="AG18">
            <v>45.051940443370398</v>
          </cell>
          <cell r="AH18">
            <v>23.841286190959476</v>
          </cell>
          <cell r="AI18">
            <v>31.456564634405847</v>
          </cell>
          <cell r="AJ18">
            <v>22.580210593414055</v>
          </cell>
          <cell r="AK18">
            <v>46.261949547128616</v>
          </cell>
          <cell r="AL18">
            <v>24.618938888153387</v>
          </cell>
          <cell r="AM18">
            <v>32.027310481181239</v>
          </cell>
          <cell r="AN18">
            <v>23.495787579740579</v>
          </cell>
          <cell r="AO18">
            <v>47.197685889930689</v>
          </cell>
          <cell r="AP18">
            <v>25.737720022980412</v>
          </cell>
          <cell r="AQ18">
            <v>32.985014918284939</v>
          </cell>
          <cell r="AR18">
            <v>24.040259665841802</v>
          </cell>
          <cell r="AS18">
            <v>45.045443280551467</v>
          </cell>
          <cell r="AT18">
            <v>25.715400795904387</v>
          </cell>
          <cell r="AU18">
            <v>34.691722025698645</v>
          </cell>
          <cell r="AV18">
            <v>24.621021655685027</v>
          </cell>
          <cell r="AW18">
            <v>43.881388905603906</v>
          </cell>
          <cell r="AX18">
            <v>27.538053155872252</v>
          </cell>
          <cell r="AY18">
            <v>43.217087117993991</v>
          </cell>
          <cell r="AZ18">
            <v>16.38705876805761</v>
          </cell>
          <cell r="BA18">
            <v>39.758322332020434</v>
          </cell>
          <cell r="BB18">
            <v>27.310889684181316</v>
          </cell>
          <cell r="BC18">
            <v>46.244592359600638</v>
          </cell>
          <cell r="BD18">
            <v>27.134137253944154</v>
          </cell>
          <cell r="BE18">
            <v>38.654737601787538</v>
          </cell>
          <cell r="BF18">
            <v>26.922884331211662</v>
          </cell>
          <cell r="BG18">
            <v>48.896229770489484</v>
          </cell>
          <cell r="BH18">
            <v>30.720722759267762</v>
          </cell>
          <cell r="BI18">
            <v>43.256781724671804</v>
          </cell>
          <cell r="BJ18">
            <v>29.470468281488266</v>
          </cell>
          <cell r="BK18">
            <v>48.560707013166507</v>
          </cell>
          <cell r="BL18">
            <v>29.987179974357442</v>
          </cell>
          <cell r="BM18">
            <v>41.470002965507383</v>
          </cell>
          <cell r="BN18">
            <v>28.666609233941905</v>
          </cell>
          <cell r="BO18">
            <v>48.199160068261115</v>
          </cell>
          <cell r="BP18">
            <v>30.90857805692502</v>
          </cell>
          <cell r="BQ18">
            <v>42.233872551547897</v>
          </cell>
          <cell r="BR18">
            <v>30.015003149792417</v>
          </cell>
          <cell r="BS18">
            <v>52.8244122008308</v>
          </cell>
          <cell r="BT18">
            <v>33.907093577985925</v>
          </cell>
          <cell r="BU18">
            <v>45.630467600707782</v>
          </cell>
          <cell r="BV18">
            <v>31.398355015959762</v>
          </cell>
          <cell r="BW18">
            <v>48.943963952791094</v>
          </cell>
          <cell r="BX18">
            <v>32.616958892032429</v>
          </cell>
          <cell r="BY18">
            <v>55.870253551062866</v>
          </cell>
          <cell r="BZ18">
            <v>33.363674258772122</v>
          </cell>
          <cell r="CA18">
            <v>40.995377105836837</v>
          </cell>
          <cell r="CB18">
            <v>32.402071159244954</v>
          </cell>
          <cell r="CC18">
            <v>56.228778368178268</v>
          </cell>
          <cell r="CD18">
            <v>33.964789280969889</v>
          </cell>
          <cell r="CE18">
            <v>38.610083906050583</v>
          </cell>
          <cell r="CF18">
            <v>39.410083906050581</v>
          </cell>
          <cell r="CH18">
            <v>79</v>
          </cell>
          <cell r="CI18">
            <v>131</v>
          </cell>
          <cell r="CJ18">
            <v>118</v>
          </cell>
          <cell r="CK18">
            <v>141</v>
          </cell>
          <cell r="CL18">
            <v>135</v>
          </cell>
          <cell r="CM18">
            <v>126</v>
          </cell>
          <cell r="CN18">
            <v>140</v>
          </cell>
          <cell r="CO18">
            <v>143</v>
          </cell>
          <cell r="CP18">
            <v>147</v>
          </cell>
          <cell r="CQ18">
            <v>151</v>
          </cell>
          <cell r="CR18">
            <v>162</v>
          </cell>
          <cell r="CS18">
            <v>137</v>
          </cell>
          <cell r="CT18">
            <v>188</v>
          </cell>
          <cell r="CU18">
            <v>184</v>
          </cell>
          <cell r="CV18">
            <v>178</v>
          </cell>
          <cell r="CW18">
            <v>178</v>
          </cell>
          <cell r="CX18">
            <v>1869</v>
          </cell>
        </row>
        <row r="19">
          <cell r="F19" t="str">
            <v>EPC</v>
          </cell>
          <cell r="G19" t="str">
            <v>PC</v>
          </cell>
          <cell r="H19">
            <v>39</v>
          </cell>
          <cell r="I19" t="str">
            <v>B</v>
          </cell>
          <cell r="J19" t="str">
            <v>39B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3.2</v>
          </cell>
          <cell r="T19">
            <v>1.6</v>
          </cell>
          <cell r="U19">
            <v>8.8000000000000007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3.0060779971421563</v>
          </cell>
          <cell r="AG19">
            <v>6.3275197251924729</v>
          </cell>
          <cell r="AH19">
            <v>3.3484952515392523</v>
          </cell>
          <cell r="AI19">
            <v>4.4180568306749795</v>
          </cell>
          <cell r="AJ19">
            <v>3.1713778923334353</v>
          </cell>
          <cell r="AK19">
            <v>6.4974648240349184</v>
          </cell>
          <cell r="AL19">
            <v>3.4577161359765998</v>
          </cell>
          <cell r="AM19">
            <v>4.4982177642108478</v>
          </cell>
          <cell r="AN19">
            <v>3.2999701656939013</v>
          </cell>
          <cell r="AO19">
            <v>6.6288884676868953</v>
          </cell>
          <cell r="AP19">
            <v>3.614848317834328</v>
          </cell>
          <cell r="AQ19">
            <v>4.6327268143658626</v>
          </cell>
          <cell r="AR19">
            <v>3.3764409643036242</v>
          </cell>
          <cell r="AS19">
            <v>6.3266072023246451</v>
          </cell>
          <cell r="AT19">
            <v>3.6117135949303916</v>
          </cell>
          <cell r="AU19">
            <v>4.872432868777901</v>
          </cell>
          <cell r="AV19">
            <v>3.4580086595063246</v>
          </cell>
          <cell r="AW19">
            <v>6.1631164193263928</v>
          </cell>
          <cell r="AX19">
            <v>3.867704094925879</v>
          </cell>
          <cell r="AY19">
            <v>6.0698156064598301</v>
          </cell>
          <cell r="AZ19">
            <v>2.3015531977609003</v>
          </cell>
          <cell r="BA19">
            <v>5.5840340353961295</v>
          </cell>
          <cell r="BB19">
            <v>3.8357991129468143</v>
          </cell>
          <cell r="BC19">
            <v>6.4950270167978434</v>
          </cell>
          <cell r="BD19">
            <v>3.8109743334191233</v>
          </cell>
          <cell r="BE19">
            <v>5.4290361800263405</v>
          </cell>
          <cell r="BF19">
            <v>3.7813039791027614</v>
          </cell>
          <cell r="BG19">
            <v>6.8674480014732415</v>
          </cell>
          <cell r="BH19">
            <v>4.3147082527061462</v>
          </cell>
          <cell r="BI19">
            <v>6.0753906916673879</v>
          </cell>
          <cell r="BJ19">
            <v>4.1391107136921717</v>
          </cell>
          <cell r="BK19">
            <v>6.8203240187031628</v>
          </cell>
          <cell r="BL19">
            <v>4.2116825806681808</v>
          </cell>
          <cell r="BM19">
            <v>5.8244386187510386</v>
          </cell>
          <cell r="BN19">
            <v>4.0262091620704927</v>
          </cell>
          <cell r="BO19">
            <v>6.7695449534074612</v>
          </cell>
          <cell r="BP19">
            <v>4.3410924237254251</v>
          </cell>
          <cell r="BQ19">
            <v>5.931723672970211</v>
          </cell>
          <cell r="BR19">
            <v>4.2155903300270259</v>
          </cell>
          <cell r="BS19">
            <v>7.4191590169706174</v>
          </cell>
          <cell r="BT19">
            <v>4.7622322440991471</v>
          </cell>
          <cell r="BU19">
            <v>6.4087735394252512</v>
          </cell>
          <cell r="BV19">
            <v>4.4098813224662585</v>
          </cell>
          <cell r="BW19">
            <v>6.8741522405605471</v>
          </cell>
          <cell r="BX19">
            <v>4.5810335522517454</v>
          </cell>
          <cell r="BY19">
            <v>7.8469457234638869</v>
          </cell>
          <cell r="BZ19">
            <v>4.6859093060073205</v>
          </cell>
          <cell r="CA19">
            <v>5.7577776834040506</v>
          </cell>
          <cell r="CB19">
            <v>4.5508526909051907</v>
          </cell>
          <cell r="CC19">
            <v>7.8973003326093094</v>
          </cell>
          <cell r="CD19">
            <v>4.7703355731699295</v>
          </cell>
          <cell r="CE19">
            <v>5.4227645935464306</v>
          </cell>
          <cell r="CF19">
            <v>6.2227645935464304</v>
          </cell>
          <cell r="CH19">
            <v>0</v>
          </cell>
          <cell r="CI19">
            <v>14</v>
          </cell>
          <cell r="CJ19">
            <v>0</v>
          </cell>
          <cell r="CK19">
            <v>0</v>
          </cell>
          <cell r="CL19">
            <v>19</v>
          </cell>
          <cell r="CM19">
            <v>18</v>
          </cell>
          <cell r="CN19">
            <v>20</v>
          </cell>
          <cell r="CO19">
            <v>20</v>
          </cell>
          <cell r="CP19">
            <v>21</v>
          </cell>
          <cell r="CQ19">
            <v>21</v>
          </cell>
          <cell r="CR19">
            <v>23</v>
          </cell>
          <cell r="CS19">
            <v>19</v>
          </cell>
          <cell r="CT19">
            <v>26</v>
          </cell>
          <cell r="CU19">
            <v>26</v>
          </cell>
          <cell r="CV19">
            <v>25</v>
          </cell>
          <cell r="CW19">
            <v>25</v>
          </cell>
          <cell r="CX19">
            <v>263</v>
          </cell>
        </row>
        <row r="20">
          <cell r="F20" t="str">
            <v>EPC</v>
          </cell>
          <cell r="G20" t="str">
            <v>PC</v>
          </cell>
          <cell r="H20">
            <v>39</v>
          </cell>
          <cell r="I20" t="str">
            <v>C</v>
          </cell>
          <cell r="J20" t="str">
            <v>39C</v>
          </cell>
          <cell r="K20">
            <v>25.6</v>
          </cell>
          <cell r="L20">
            <v>60</v>
          </cell>
          <cell r="M20">
            <v>16</v>
          </cell>
          <cell r="N20">
            <v>8</v>
          </cell>
          <cell r="O20">
            <v>41.6</v>
          </cell>
          <cell r="P20">
            <v>18.400000000000002</v>
          </cell>
          <cell r="Q20">
            <v>32.800000000000004</v>
          </cell>
          <cell r="R20">
            <v>11.200000000000001</v>
          </cell>
          <cell r="S20">
            <v>31.200000000000003</v>
          </cell>
          <cell r="T20">
            <v>36</v>
          </cell>
          <cell r="U20">
            <v>33.6</v>
          </cell>
          <cell r="V20">
            <v>20.167698494331944</v>
          </cell>
          <cell r="W20">
            <v>42.995903196503612</v>
          </cell>
          <cell r="X20">
            <v>40.989739675860854</v>
          </cell>
          <cell r="Y20">
            <v>25.752174896237058</v>
          </cell>
          <cell r="Z20">
            <v>22.614108064004675</v>
          </cell>
          <cell r="AA20">
            <v>49.929067606929316</v>
          </cell>
          <cell r="AB20">
            <v>70.382793113592115</v>
          </cell>
          <cell r="AC20">
            <v>42.770761441178813</v>
          </cell>
          <cell r="AD20">
            <v>43.749501982721767</v>
          </cell>
          <cell r="AE20">
            <v>8</v>
          </cell>
          <cell r="AF20">
            <v>23.928380857251561</v>
          </cell>
          <cell r="AG20">
            <v>50.367057012532086</v>
          </cell>
          <cell r="AH20">
            <v>26.654022202252452</v>
          </cell>
          <cell r="AI20">
            <v>35.167732372172836</v>
          </cell>
          <cell r="AJ20">
            <v>25.244168022974144</v>
          </cell>
          <cell r="AK20">
            <v>51.719819999317956</v>
          </cell>
          <cell r="AL20">
            <v>27.523420442373734</v>
          </cell>
          <cell r="AM20">
            <v>35.80581340311835</v>
          </cell>
          <cell r="AN20">
            <v>26.267762518923458</v>
          </cell>
          <cell r="AO20">
            <v>52.765952202787687</v>
          </cell>
          <cell r="AP20">
            <v>28.774192609961251</v>
          </cell>
          <cell r="AQ20">
            <v>36.876505442352276</v>
          </cell>
          <cell r="AR20">
            <v>26.876470075856851</v>
          </cell>
          <cell r="AS20">
            <v>50.359793330504175</v>
          </cell>
          <cell r="AT20">
            <v>28.749240215645916</v>
          </cell>
          <cell r="AU20">
            <v>38.784565635472092</v>
          </cell>
          <cell r="AV20">
            <v>27.525748929670343</v>
          </cell>
          <cell r="AW20">
            <v>49.05840669783808</v>
          </cell>
          <cell r="AX20">
            <v>30.786924595609999</v>
          </cell>
          <cell r="AY20">
            <v>48.315732227420256</v>
          </cell>
          <cell r="AZ20">
            <v>18.320363454176768</v>
          </cell>
          <cell r="BA20">
            <v>44.448910921753189</v>
          </cell>
          <cell r="BB20">
            <v>30.532960939056643</v>
          </cell>
          <cell r="BC20">
            <v>51.700415053710834</v>
          </cell>
          <cell r="BD20">
            <v>30.335355694016222</v>
          </cell>
          <cell r="BE20">
            <v>43.215127993009673</v>
          </cell>
          <cell r="BF20">
            <v>30.099179673657986</v>
          </cell>
          <cell r="BG20">
            <v>54.664886091727013</v>
          </cell>
          <cell r="BH20">
            <v>34.345077691540929</v>
          </cell>
          <cell r="BI20">
            <v>48.36010990567241</v>
          </cell>
          <cell r="BJ20">
            <v>32.947321280989698</v>
          </cell>
          <cell r="BK20">
            <v>54.289779188877176</v>
          </cell>
          <cell r="BL20">
            <v>33.524993342118727</v>
          </cell>
          <cell r="BM20">
            <v>46.362531405258267</v>
          </cell>
          <cell r="BN20">
            <v>32.048624930081125</v>
          </cell>
          <cell r="BO20">
            <v>53.885577829123385</v>
          </cell>
          <cell r="BP20">
            <v>34.555095692854387</v>
          </cell>
          <cell r="BQ20">
            <v>47.216520436842885</v>
          </cell>
          <cell r="BR20">
            <v>33.556099027015129</v>
          </cell>
          <cell r="BS20">
            <v>59.056505775086123</v>
          </cell>
          <cell r="BT20">
            <v>37.90736866302921</v>
          </cell>
          <cell r="BU20">
            <v>51.013837373824998</v>
          </cell>
          <cell r="BV20">
            <v>35.102655326831425</v>
          </cell>
          <cell r="BW20">
            <v>54.718251834861967</v>
          </cell>
          <cell r="BX20">
            <v>36.465027075923899</v>
          </cell>
          <cell r="BY20">
            <v>62.461687958772544</v>
          </cell>
          <cell r="BZ20">
            <v>37.299838075818279</v>
          </cell>
          <cell r="CA20">
            <v>45.831910359896249</v>
          </cell>
          <cell r="CB20">
            <v>36.22478741960532</v>
          </cell>
          <cell r="CC20">
            <v>62.862510647570105</v>
          </cell>
          <cell r="CD20">
            <v>37.971871162432642</v>
          </cell>
          <cell r="CE20">
            <v>43.165206164629588</v>
          </cell>
          <cell r="CF20">
            <v>43.965206164629592</v>
          </cell>
          <cell r="CH20">
            <v>106</v>
          </cell>
          <cell r="CI20">
            <v>139</v>
          </cell>
          <cell r="CJ20">
            <v>150</v>
          </cell>
          <cell r="CK20">
            <v>179</v>
          </cell>
          <cell r="CL20">
            <v>151</v>
          </cell>
          <cell r="CM20">
            <v>141</v>
          </cell>
          <cell r="CN20">
            <v>157</v>
          </cell>
          <cell r="CO20">
            <v>159</v>
          </cell>
          <cell r="CP20">
            <v>164</v>
          </cell>
          <cell r="CQ20">
            <v>168</v>
          </cell>
          <cell r="CR20">
            <v>182</v>
          </cell>
          <cell r="CS20">
            <v>153</v>
          </cell>
          <cell r="CT20">
            <v>210</v>
          </cell>
          <cell r="CU20">
            <v>206</v>
          </cell>
          <cell r="CV20">
            <v>199</v>
          </cell>
          <cell r="CW20">
            <v>199</v>
          </cell>
          <cell r="CX20">
            <v>2089</v>
          </cell>
        </row>
        <row r="21">
          <cell r="F21" t="str">
            <v>EPC</v>
          </cell>
          <cell r="G21" t="str">
            <v>PC</v>
          </cell>
          <cell r="H21">
            <v>51</v>
          </cell>
          <cell r="I21" t="str">
            <v>A</v>
          </cell>
          <cell r="J21" t="str">
            <v>51A</v>
          </cell>
          <cell r="K21">
            <v>34.4</v>
          </cell>
          <cell r="L21">
            <v>52.800000000000004</v>
          </cell>
          <cell r="M21">
            <v>24</v>
          </cell>
          <cell r="N21">
            <v>9.6000000000000014</v>
          </cell>
          <cell r="O21">
            <v>48</v>
          </cell>
          <cell r="P21">
            <v>13.600000000000001</v>
          </cell>
          <cell r="Q21">
            <v>61.6</v>
          </cell>
          <cell r="R21">
            <v>22.400000000000002</v>
          </cell>
          <cell r="S21">
            <v>44.800000000000004</v>
          </cell>
          <cell r="T21">
            <v>38.400000000000006</v>
          </cell>
          <cell r="U21">
            <v>68</v>
          </cell>
          <cell r="V21">
            <v>26.030294178839508</v>
          </cell>
          <cell r="W21">
            <v>55.494483369257082</v>
          </cell>
          <cell r="X21">
            <v>52.905143458812475</v>
          </cell>
          <cell r="Y21">
            <v>33.238135153714836</v>
          </cell>
          <cell r="Z21">
            <v>29.187856297214424</v>
          </cell>
          <cell r="AA21">
            <v>64.443065640276373</v>
          </cell>
          <cell r="AB21">
            <v>90.842532696038802</v>
          </cell>
          <cell r="AC21">
            <v>55.203894627825235</v>
          </cell>
          <cell r="AD21">
            <v>56.467147558162324</v>
          </cell>
          <cell r="AE21">
            <v>10.4</v>
          </cell>
          <cell r="AF21">
            <v>45.599570320559124</v>
          </cell>
          <cell r="AG21">
            <v>95.982932225292657</v>
          </cell>
          <cell r="AH21">
            <v>50.793740161028097</v>
          </cell>
          <cell r="AI21">
            <v>67.018052532940729</v>
          </cell>
          <cell r="AJ21">
            <v>48.107024951450832</v>
          </cell>
          <cell r="AK21">
            <v>105.53159411503125</v>
          </cell>
          <cell r="AL21">
            <v>56.160103318616407</v>
          </cell>
          <cell r="AM21">
            <v>73.059894003232458</v>
          </cell>
          <cell r="AN21">
            <v>53.597998842486653</v>
          </cell>
          <cell r="AO21">
            <v>107.13618081784568</v>
          </cell>
          <cell r="AP21">
            <v>58.423225084630658</v>
          </cell>
          <cell r="AQ21">
            <v>74.874190459381083</v>
          </cell>
          <cell r="AR21">
            <v>54.570082365353279</v>
          </cell>
          <cell r="AS21">
            <v>113.46173449280536</v>
          </cell>
          <cell r="AT21">
            <v>64.772677655959782</v>
          </cell>
          <cell r="AU21">
            <v>87.382489035855258</v>
          </cell>
          <cell r="AV21">
            <v>62.016124575358958</v>
          </cell>
          <cell r="AW21">
            <v>110.52968146353676</v>
          </cell>
          <cell r="AX21">
            <v>61.737593878274247</v>
          </cell>
          <cell r="AY21">
            <v>96.888438626742811</v>
          </cell>
          <cell r="AZ21">
            <v>36.738166396705417</v>
          </cell>
          <cell r="BA21">
            <v>89.134229770065645</v>
          </cell>
          <cell r="BB21">
            <v>62.543556997258307</v>
          </cell>
          <cell r="BC21">
            <v>105.90285895127404</v>
          </cell>
          <cell r="BD21">
            <v>62.138783450047768</v>
          </cell>
          <cell r="BE21">
            <v>88.521641453949385</v>
          </cell>
          <cell r="BF21">
            <v>57.847305367365166</v>
          </cell>
          <cell r="BG21">
            <v>105.05988511666494</v>
          </cell>
          <cell r="BH21">
            <v>66.007453313660179</v>
          </cell>
          <cell r="BI21">
            <v>92.942800290370485</v>
          </cell>
          <cell r="BJ21">
            <v>63.321119573438253</v>
          </cell>
          <cell r="BK21">
            <v>111.20689886072398</v>
          </cell>
          <cell r="BL21">
            <v>68.672420474078351</v>
          </cell>
          <cell r="BM21">
            <v>94.968766090837519</v>
          </cell>
          <cell r="BN21">
            <v>65.648235164585131</v>
          </cell>
          <cell r="BO21">
            <v>110.37893491603518</v>
          </cell>
          <cell r="BP21">
            <v>70.782476724922788</v>
          </cell>
          <cell r="BQ21">
            <v>96.718072742706454</v>
          </cell>
          <cell r="BR21">
            <v>68.736137195825052</v>
          </cell>
          <cell r="BS21">
            <v>125.46776240936254</v>
          </cell>
          <cell r="BT21">
            <v>80.535627066908489</v>
          </cell>
          <cell r="BU21">
            <v>108.38081161769513</v>
          </cell>
          <cell r="BV21">
            <v>74.576908347033097</v>
          </cell>
          <cell r="BW21">
            <v>116.25097913545012</v>
          </cell>
          <cell r="BX21">
            <v>74.694770149602064</v>
          </cell>
          <cell r="BY21">
            <v>127.94619391129227</v>
          </cell>
          <cell r="BZ21">
            <v>76.404792621973698</v>
          </cell>
          <cell r="CA21">
            <v>93.881844725406083</v>
          </cell>
          <cell r="CB21">
            <v>74.202664498009568</v>
          </cell>
          <cell r="CC21">
            <v>128.76723700412043</v>
          </cell>
          <cell r="CD21">
            <v>77.781381670792214</v>
          </cell>
          <cell r="CE21">
            <v>88.41938184260907</v>
          </cell>
          <cell r="CF21">
            <v>89.219381842609067</v>
          </cell>
          <cell r="CH21">
            <v>148</v>
          </cell>
          <cell r="CI21">
            <v>201</v>
          </cell>
          <cell r="CJ21">
            <v>193</v>
          </cell>
          <cell r="CK21">
            <v>231</v>
          </cell>
          <cell r="CL21">
            <v>287</v>
          </cell>
          <cell r="CM21">
            <v>286</v>
          </cell>
          <cell r="CN21">
            <v>318</v>
          </cell>
          <cell r="CO21">
            <v>359</v>
          </cell>
          <cell r="CP21">
            <v>338</v>
          </cell>
          <cell r="CQ21">
            <v>345</v>
          </cell>
          <cell r="CR21">
            <v>349</v>
          </cell>
          <cell r="CS21">
            <v>311</v>
          </cell>
          <cell r="CT21">
            <v>430</v>
          </cell>
          <cell r="CU21">
            <v>437</v>
          </cell>
          <cell r="CV21">
            <v>409</v>
          </cell>
          <cell r="CW21">
            <v>408</v>
          </cell>
          <cell r="CX21">
            <v>4277</v>
          </cell>
        </row>
        <row r="22">
          <cell r="F22" t="str">
            <v>EPC</v>
          </cell>
          <cell r="G22" t="str">
            <v>PC</v>
          </cell>
          <cell r="H22">
            <v>51</v>
          </cell>
          <cell r="I22" t="str">
            <v>C</v>
          </cell>
          <cell r="J22" t="str">
            <v>51C</v>
          </cell>
          <cell r="K22">
            <v>0</v>
          </cell>
          <cell r="L22">
            <v>0</v>
          </cell>
          <cell r="M22">
            <v>0.8</v>
          </cell>
          <cell r="N22">
            <v>0</v>
          </cell>
          <cell r="O22">
            <v>0.8</v>
          </cell>
          <cell r="P22">
            <v>2.4000000000000004</v>
          </cell>
          <cell r="Q22">
            <v>1.6</v>
          </cell>
          <cell r="R22">
            <v>0.8</v>
          </cell>
          <cell r="S22">
            <v>8</v>
          </cell>
          <cell r="T22">
            <v>4</v>
          </cell>
          <cell r="U22">
            <v>7.2</v>
          </cell>
          <cell r="V22">
            <v>0.50708365283453583</v>
          </cell>
          <cell r="W22">
            <v>1.0810613643361768</v>
          </cell>
          <cell r="X22">
            <v>1.0306196777690741</v>
          </cell>
          <cell r="Y22">
            <v>0.64749613935808126</v>
          </cell>
          <cell r="Z22">
            <v>0.56859460319248878</v>
          </cell>
          <cell r="AA22">
            <v>1.2553843955897994</v>
          </cell>
          <cell r="AB22">
            <v>1.7696597278449115</v>
          </cell>
          <cell r="AC22">
            <v>1.0754005446978938</v>
          </cell>
          <cell r="AD22">
            <v>1.1000093680161489</v>
          </cell>
          <cell r="AE22">
            <v>0</v>
          </cell>
          <cell r="AF22">
            <v>6.267982174647301</v>
          </cell>
          <cell r="AG22">
            <v>13.193530202789368</v>
          </cell>
          <cell r="AH22">
            <v>6.9819574104505966</v>
          </cell>
          <cell r="AI22">
            <v>9.212103440954051</v>
          </cell>
          <cell r="AJ22">
            <v>6.6126494778626572</v>
          </cell>
          <cell r="AK22">
            <v>14.506061046739688</v>
          </cell>
          <cell r="AL22">
            <v>7.7196018307376493</v>
          </cell>
          <cell r="AM22">
            <v>10.042597113846385</v>
          </cell>
          <cell r="AN22">
            <v>7.3674225213040065</v>
          </cell>
          <cell r="AO22">
            <v>14.726622792831021</v>
          </cell>
          <cell r="AP22">
            <v>8.0306838604303294</v>
          </cell>
          <cell r="AQ22">
            <v>10.291984942870251</v>
          </cell>
          <cell r="AR22">
            <v>7.5010422495330964</v>
          </cell>
          <cell r="AS22">
            <v>15.596114706914825</v>
          </cell>
          <cell r="AT22">
            <v>8.9034608461800353</v>
          </cell>
          <cell r="AU22">
            <v>12.011338699086631</v>
          </cell>
          <cell r="AV22">
            <v>8.5245532062349074</v>
          </cell>
          <cell r="AW22">
            <v>15.193083362685464</v>
          </cell>
          <cell r="AX22">
            <v>8.4862671997627803</v>
          </cell>
          <cell r="AY22">
            <v>13.317998436665675</v>
          </cell>
          <cell r="AZ22">
            <v>5.0499197796158644</v>
          </cell>
          <cell r="BA22">
            <v>12.252127803445447</v>
          </cell>
          <cell r="BB22">
            <v>8.5970525082141993</v>
          </cell>
          <cell r="BC22">
            <v>14.557094013920826</v>
          </cell>
          <cell r="BD22">
            <v>8.5414135326526122</v>
          </cell>
          <cell r="BE22">
            <v>12.167923223910567</v>
          </cell>
          <cell r="BF22">
            <v>7.9515196381257942</v>
          </cell>
          <cell r="BG22">
            <v>14.44122132187834</v>
          </cell>
          <cell r="BH22">
            <v>9.0731894589223607</v>
          </cell>
          <cell r="BI22">
            <v>12.775642651597314</v>
          </cell>
          <cell r="BJ22">
            <v>8.703933961984637</v>
          </cell>
          <cell r="BK22">
            <v>15.286171664704325</v>
          </cell>
          <cell r="BL22">
            <v>9.4395079689454757</v>
          </cell>
          <cell r="BM22">
            <v>13.054125923139175</v>
          </cell>
          <cell r="BN22">
            <v>9.0238123937574031</v>
          </cell>
          <cell r="BO22">
            <v>15.172362187771157</v>
          </cell>
          <cell r="BP22">
            <v>9.7295500652814813</v>
          </cell>
          <cell r="BQ22">
            <v>13.294580445732842</v>
          </cell>
          <cell r="BR22">
            <v>9.4482662812130638</v>
          </cell>
          <cell r="BS22">
            <v>17.246427822592786</v>
          </cell>
          <cell r="BT22">
            <v>11.070189287547558</v>
          </cell>
          <cell r="BU22">
            <v>14.897706064287988</v>
          </cell>
          <cell r="BV22">
            <v>10.25112142227259</v>
          </cell>
          <cell r="BW22">
            <v>15.979516032364273</v>
          </cell>
          <cell r="BX22">
            <v>10.267322357333615</v>
          </cell>
          <cell r="BY22">
            <v>17.587105692273848</v>
          </cell>
          <cell r="BZ22">
            <v>10.502376992711159</v>
          </cell>
          <cell r="CA22">
            <v>12.904720924454441</v>
          </cell>
          <cell r="CB22">
            <v>10.199678968798565</v>
          </cell>
          <cell r="CC22">
            <v>17.69996384936363</v>
          </cell>
          <cell r="CD22">
            <v>10.691598855091712</v>
          </cell>
          <cell r="CE22">
            <v>12.15386691994626</v>
          </cell>
          <cell r="CF22">
            <v>12.953866919946263</v>
          </cell>
          <cell r="CH22">
            <v>6</v>
          </cell>
          <cell r="CI22">
            <v>20</v>
          </cell>
          <cell r="CJ22">
            <v>4</v>
          </cell>
          <cell r="CK22">
            <v>4</v>
          </cell>
          <cell r="CL22">
            <v>39</v>
          </cell>
          <cell r="CM22">
            <v>39</v>
          </cell>
          <cell r="CN22">
            <v>44</v>
          </cell>
          <cell r="CO22">
            <v>49</v>
          </cell>
          <cell r="CP22">
            <v>46</v>
          </cell>
          <cell r="CQ22">
            <v>47</v>
          </cell>
          <cell r="CR22">
            <v>48</v>
          </cell>
          <cell r="CS22">
            <v>43</v>
          </cell>
          <cell r="CT22">
            <v>59</v>
          </cell>
          <cell r="CU22">
            <v>60</v>
          </cell>
          <cell r="CV22">
            <v>56</v>
          </cell>
          <cell r="CW22">
            <v>56</v>
          </cell>
          <cell r="CX22">
            <v>586</v>
          </cell>
        </row>
        <row r="23">
          <cell r="F23" t="str">
            <v>EPC</v>
          </cell>
          <cell r="G23" t="str">
            <v>PC</v>
          </cell>
          <cell r="H23">
            <v>0</v>
          </cell>
          <cell r="I23" t="str">
            <v>B</v>
          </cell>
          <cell r="J23" t="str">
            <v>0B</v>
          </cell>
          <cell r="K23">
            <v>12</v>
          </cell>
          <cell r="L23">
            <v>21.6</v>
          </cell>
          <cell r="M23">
            <v>7.2</v>
          </cell>
          <cell r="N23">
            <v>8.8000000000000007</v>
          </cell>
          <cell r="O23">
            <v>20.8</v>
          </cell>
          <cell r="P23">
            <v>11.200000000000001</v>
          </cell>
          <cell r="Q23">
            <v>6.4</v>
          </cell>
          <cell r="R23">
            <v>0.8</v>
          </cell>
          <cell r="S23">
            <v>0</v>
          </cell>
          <cell r="T23">
            <v>0</v>
          </cell>
          <cell r="U23">
            <v>0</v>
          </cell>
          <cell r="V23">
            <v>9.2823475917771283</v>
          </cell>
          <cell r="W23">
            <v>19.789214847917044</v>
          </cell>
          <cell r="X23">
            <v>18.865861738003037</v>
          </cell>
          <cell r="Y23">
            <v>11.852648367303338</v>
          </cell>
          <cell r="Z23">
            <v>10.40832753361007</v>
          </cell>
          <cell r="AA23">
            <v>22.980260270705216</v>
          </cell>
          <cell r="AB23">
            <v>32.394254125928747</v>
          </cell>
          <cell r="AC23">
            <v>19.685591520201438</v>
          </cell>
          <cell r="AD23">
            <v>20.136064830843168</v>
          </cell>
          <cell r="AE23">
            <v>4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0.8</v>
          </cell>
          <cell r="CH23">
            <v>42</v>
          </cell>
          <cell r="CI23">
            <v>18</v>
          </cell>
          <cell r="CJ23">
            <v>69</v>
          </cell>
          <cell r="CK23">
            <v>83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</row>
        <row r="24">
          <cell r="F24" t="str">
            <v>EPC</v>
          </cell>
          <cell r="G24" t="str">
            <v>PC</v>
          </cell>
          <cell r="H24">
            <v>53</v>
          </cell>
          <cell r="I24" t="str">
            <v>A</v>
          </cell>
          <cell r="J24" t="str">
            <v>53A</v>
          </cell>
          <cell r="K24">
            <v>28</v>
          </cell>
          <cell r="L24">
            <v>44</v>
          </cell>
          <cell r="M24">
            <v>7.2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0.8</v>
          </cell>
          <cell r="T24">
            <v>0.8</v>
          </cell>
          <cell r="U24">
            <v>4</v>
          </cell>
          <cell r="V24">
            <v>0.68180825133328549</v>
          </cell>
          <cell r="W24">
            <v>1.453560086746746</v>
          </cell>
          <cell r="X24">
            <v>1.3857378291756854</v>
          </cell>
          <cell r="Y24">
            <v>0.87060233169228241</v>
          </cell>
          <cell r="Z24">
            <v>0.76451388238049511</v>
          </cell>
          <cell r="AA24">
            <v>1.6879491869312337</v>
          </cell>
          <cell r="AB24">
            <v>2.3794271374206324</v>
          </cell>
          <cell r="AC24">
            <v>1.4459487320577984</v>
          </cell>
          <cell r="AD24">
            <v>1.4790369586259384</v>
          </cell>
          <cell r="AE24">
            <v>0</v>
          </cell>
          <cell r="AF24">
            <v>1.0380541711590061</v>
          </cell>
          <cell r="AG24">
            <v>2.1850092546072823</v>
          </cell>
          <cell r="AH24">
            <v>1.156297164035984</v>
          </cell>
          <cell r="AI24">
            <v>1.525636502399383</v>
          </cell>
          <cell r="AJ24">
            <v>1.0951352734652611</v>
          </cell>
          <cell r="AK24">
            <v>2.4332339680372659</v>
          </cell>
          <cell r="AL24">
            <v>1.2948792462510157</v>
          </cell>
          <cell r="AM24">
            <v>1.6845364393538205</v>
          </cell>
          <cell r="AN24">
            <v>1.2358049975081808</v>
          </cell>
          <cell r="AO24">
            <v>2.4675266198510695</v>
          </cell>
          <cell r="AP24">
            <v>1.3455852356635809</v>
          </cell>
          <cell r="AQ24">
            <v>1.724478665264753</v>
          </cell>
          <cell r="AR24">
            <v>1.2568408716464665</v>
          </cell>
          <cell r="AS24">
            <v>2.0592875560243749</v>
          </cell>
          <cell r="AT24">
            <v>1.1755995945554141</v>
          </cell>
          <cell r="AU24">
            <v>1.5859591173214747</v>
          </cell>
          <cell r="AV24">
            <v>1.1255691990059624</v>
          </cell>
          <cell r="AW24">
            <v>2.0060719028020166</v>
          </cell>
          <cell r="AX24">
            <v>1.440690016328642</v>
          </cell>
          <cell r="AY24">
            <v>2.2609596108075696</v>
          </cell>
          <cell r="AZ24">
            <v>0.85731085747058278</v>
          </cell>
          <cell r="BA24">
            <v>2.0800097133047903</v>
          </cell>
          <cell r="BB24">
            <v>1.4433000960631048</v>
          </cell>
          <cell r="BC24">
            <v>2.4438905274356499</v>
          </cell>
          <cell r="BD24">
            <v>1.4339592506168122</v>
          </cell>
          <cell r="BE24">
            <v>2.042789053710993</v>
          </cell>
          <cell r="BF24">
            <v>1.3194661305106314</v>
          </cell>
          <cell r="BG24">
            <v>2.3963598512746316</v>
          </cell>
          <cell r="BH24">
            <v>1.5055947456071341</v>
          </cell>
          <cell r="BI24">
            <v>2.1199756199386011</v>
          </cell>
          <cell r="BJ24">
            <v>1.4443209081662904</v>
          </cell>
          <cell r="BK24">
            <v>2.566290366497685</v>
          </cell>
          <cell r="BL24">
            <v>1.58473415689274</v>
          </cell>
          <cell r="BM24">
            <v>2.1915675379305481</v>
          </cell>
          <cell r="BN24">
            <v>1.5149458820126351</v>
          </cell>
          <cell r="BO24">
            <v>2.5471836751248471</v>
          </cell>
          <cell r="BP24">
            <v>1.6334273322693154</v>
          </cell>
          <cell r="BQ24">
            <v>2.2319357961477282</v>
          </cell>
          <cell r="BR24">
            <v>1.5862045297821792</v>
          </cell>
          <cell r="BS24">
            <v>2.2892310431586869</v>
          </cell>
          <cell r="BT24">
            <v>1.469418550402557</v>
          </cell>
          <cell r="BU24">
            <v>1.9774698589782709</v>
          </cell>
          <cell r="BV24">
            <v>1.3606983213250388</v>
          </cell>
          <cell r="BW24">
            <v>2.1210655639667855</v>
          </cell>
          <cell r="BX24">
            <v>1.7237102286500599</v>
          </cell>
          <cell r="BY24">
            <v>2.9525783762374083</v>
          </cell>
          <cell r="BZ24">
            <v>1.7631719368920813</v>
          </cell>
          <cell r="CA24">
            <v>2.16648495890152</v>
          </cell>
          <cell r="CB24">
            <v>1.7123540447629209</v>
          </cell>
          <cell r="CC24">
            <v>2.9715253570559566</v>
          </cell>
          <cell r="CD24">
            <v>1.7949390956816957</v>
          </cell>
          <cell r="CE24">
            <v>2.0404292373852706</v>
          </cell>
          <cell r="CF24">
            <v>2.8404292373852709</v>
          </cell>
          <cell r="CH24">
            <v>0</v>
          </cell>
          <cell r="CI24">
            <v>7</v>
          </cell>
          <cell r="CJ24">
            <v>5</v>
          </cell>
          <cell r="CK24">
            <v>6</v>
          </cell>
          <cell r="CL24">
            <v>7</v>
          </cell>
          <cell r="CM24">
            <v>7</v>
          </cell>
          <cell r="CN24">
            <v>7</v>
          </cell>
          <cell r="CO24">
            <v>7</v>
          </cell>
          <cell r="CP24">
            <v>7</v>
          </cell>
          <cell r="CQ24">
            <v>8</v>
          </cell>
          <cell r="CR24">
            <v>8</v>
          </cell>
          <cell r="CS24">
            <v>7</v>
          </cell>
          <cell r="CT24">
            <v>10</v>
          </cell>
          <cell r="CU24">
            <v>8</v>
          </cell>
          <cell r="CV24">
            <v>9</v>
          </cell>
          <cell r="CW24">
            <v>10</v>
          </cell>
          <cell r="CX24">
            <v>95</v>
          </cell>
        </row>
        <row r="25">
          <cell r="F25" t="str">
            <v>EPC</v>
          </cell>
          <cell r="G25" t="str">
            <v>PC</v>
          </cell>
          <cell r="H25">
            <v>50</v>
          </cell>
          <cell r="I25" t="str">
            <v>C</v>
          </cell>
          <cell r="J25" t="str">
            <v>50C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3.2</v>
          </cell>
          <cell r="R25">
            <v>0.8</v>
          </cell>
          <cell r="S25">
            <v>12</v>
          </cell>
          <cell r="T25">
            <v>3.2</v>
          </cell>
          <cell r="U25">
            <v>8.8000000000000007</v>
          </cell>
          <cell r="V25">
            <v>0.70055453522846234</v>
          </cell>
          <cell r="W25">
            <v>1.4935256488993991</v>
          </cell>
          <cell r="X25">
            <v>1.4238386217360779</v>
          </cell>
          <cell r="Y25">
            <v>0.89453949941911959</v>
          </cell>
          <cell r="Z25">
            <v>0.78553415348000522</v>
          </cell>
          <cell r="AA25">
            <v>1.7343592657136009</v>
          </cell>
          <cell r="AB25">
            <v>2.4448493679946224</v>
          </cell>
          <cell r="AC25">
            <v>1.485705020392561</v>
          </cell>
          <cell r="AD25">
            <v>1.5197030061013708</v>
          </cell>
          <cell r="AE25">
            <v>0</v>
          </cell>
          <cell r="AF25">
            <v>5.6768093684688177</v>
          </cell>
          <cell r="AG25">
            <v>11.949165420622059</v>
          </cell>
          <cell r="AH25">
            <v>6.3234451109661158</v>
          </cell>
          <cell r="AI25">
            <v>8.3432520482326442</v>
          </cell>
          <cell r="AJ25">
            <v>5.9889689313680075</v>
          </cell>
          <cell r="AK25">
            <v>14.007839477310155</v>
          </cell>
          <cell r="AL25">
            <v>7.4544663037955745</v>
          </cell>
          <cell r="AM25">
            <v>9.6976765679388777</v>
          </cell>
          <cell r="AN25">
            <v>7.1143828574429762</v>
          </cell>
          <cell r="AO25">
            <v>14.174728163212174</v>
          </cell>
          <cell r="AP25">
            <v>7.7297261081277586</v>
          </cell>
          <cell r="AQ25">
            <v>9.9062827151433872</v>
          </cell>
          <cell r="AR25">
            <v>7.2199333359486007</v>
          </cell>
          <cell r="AS25">
            <v>15.991573720807708</v>
          </cell>
          <cell r="AT25">
            <v>9.1292192425903416</v>
          </cell>
          <cell r="AU25">
            <v>12.315901229353752</v>
          </cell>
          <cell r="AV25">
            <v>8.7407039250623608</v>
          </cell>
          <cell r="AW25">
            <v>15.578323012271788</v>
          </cell>
          <cell r="AX25">
            <v>8.4259334528848822</v>
          </cell>
          <cell r="AY25">
            <v>13.223313137737016</v>
          </cell>
          <cell r="AZ25">
            <v>5.0140169999172066</v>
          </cell>
          <cell r="BA25">
            <v>12.165020390939111</v>
          </cell>
          <cell r="BB25">
            <v>8.3228849564022571</v>
          </cell>
          <cell r="BC25">
            <v>14.092855506190464</v>
          </cell>
          <cell r="BD25">
            <v>8.2690203566166094</v>
          </cell>
          <cell r="BE25">
            <v>11.77987747011905</v>
          </cell>
          <cell r="BF25">
            <v>7.2491584770020587</v>
          </cell>
          <cell r="BG25">
            <v>13.165622010389995</v>
          </cell>
          <cell r="BH25">
            <v>8.2717507184696721</v>
          </cell>
          <cell r="BI25">
            <v>11.647164622837417</v>
          </cell>
          <cell r="BJ25">
            <v>7.9351117189291234</v>
          </cell>
          <cell r="BK25">
            <v>14.79868223063553</v>
          </cell>
          <cell r="BL25">
            <v>9.1384737729018504</v>
          </cell>
          <cell r="BM25">
            <v>12.637818387274734</v>
          </cell>
          <cell r="BN25">
            <v>8.7360350945443468</v>
          </cell>
          <cell r="BO25">
            <v>14.688502237834738</v>
          </cell>
          <cell r="BP25">
            <v>9.4192661721586699</v>
          </cell>
          <cell r="BQ25">
            <v>12.87060460404863</v>
          </cell>
          <cell r="BR25">
            <v>9.1469527749023296</v>
          </cell>
          <cell r="BS25">
            <v>17.255778150289874</v>
          </cell>
          <cell r="BT25">
            <v>11.076191104188787</v>
          </cell>
          <cell r="BU25">
            <v>14.905783008398902</v>
          </cell>
          <cell r="BV25">
            <v>10.256679172871548</v>
          </cell>
          <cell r="BW25">
            <v>15.988179490842775</v>
          </cell>
          <cell r="BX25">
            <v>9.9398884337086812</v>
          </cell>
          <cell r="BY25">
            <v>17.026237452083212</v>
          </cell>
          <cell r="BZ25">
            <v>10.167446970410319</v>
          </cell>
          <cell r="CA25">
            <v>12.493178045160228</v>
          </cell>
          <cell r="CB25">
            <v>9.8744022522179264</v>
          </cell>
          <cell r="CC25">
            <v>17.135496463465586</v>
          </cell>
          <cell r="CD25">
            <v>10.350634381482287</v>
          </cell>
          <cell r="CE25">
            <v>11.766269434028152</v>
          </cell>
          <cell r="CF25">
            <v>12.56626943402815</v>
          </cell>
          <cell r="CH25">
            <v>4</v>
          </cell>
          <cell r="CI25">
            <v>25</v>
          </cell>
          <cell r="CJ25">
            <v>5</v>
          </cell>
          <cell r="CK25">
            <v>6</v>
          </cell>
          <cell r="CL25">
            <v>36</v>
          </cell>
          <cell r="CM25">
            <v>38</v>
          </cell>
          <cell r="CN25">
            <v>42</v>
          </cell>
          <cell r="CO25">
            <v>51</v>
          </cell>
          <cell r="CP25">
            <v>46</v>
          </cell>
          <cell r="CQ25">
            <v>46</v>
          </cell>
          <cell r="CR25">
            <v>44</v>
          </cell>
          <cell r="CS25">
            <v>41</v>
          </cell>
          <cell r="CT25">
            <v>57</v>
          </cell>
          <cell r="CU25">
            <v>60</v>
          </cell>
          <cell r="CV25">
            <v>55</v>
          </cell>
          <cell r="CW25">
            <v>55</v>
          </cell>
          <cell r="CX25">
            <v>571</v>
          </cell>
        </row>
        <row r="26">
          <cell r="F26" t="str">
            <v>EPC</v>
          </cell>
          <cell r="G26" t="str">
            <v>PWC</v>
          </cell>
          <cell r="H26">
            <v>65</v>
          </cell>
          <cell r="I26" t="str">
            <v>C</v>
          </cell>
          <cell r="J26" t="str">
            <v>65C</v>
          </cell>
          <cell r="K26">
            <v>15.200000000000001</v>
          </cell>
          <cell r="L26">
            <v>12</v>
          </cell>
          <cell r="M26">
            <v>3.2</v>
          </cell>
          <cell r="N26">
            <v>0</v>
          </cell>
          <cell r="O26">
            <v>11.200000000000001</v>
          </cell>
          <cell r="P26">
            <v>1.6</v>
          </cell>
          <cell r="Q26">
            <v>0.8</v>
          </cell>
          <cell r="R26">
            <v>1.6</v>
          </cell>
          <cell r="S26">
            <v>1.6</v>
          </cell>
          <cell r="T26">
            <v>1.6</v>
          </cell>
          <cell r="U26">
            <v>4</v>
          </cell>
          <cell r="V26">
            <v>2.7594664378131237</v>
          </cell>
          <cell r="W26">
            <v>5.8829594198643287</v>
          </cell>
          <cell r="X26">
            <v>5.608463998111838</v>
          </cell>
          <cell r="Y26">
            <v>3.5235682617345563</v>
          </cell>
          <cell r="Z26">
            <v>3.0941989856323029</v>
          </cell>
          <cell r="AA26">
            <v>6.8315968910059697</v>
          </cell>
          <cell r="AB26">
            <v>9.6301992739075608</v>
          </cell>
          <cell r="AC26">
            <v>5.852154163739355</v>
          </cell>
          <cell r="AD26">
            <v>5.9860713619002599</v>
          </cell>
          <cell r="AE26">
            <v>0.8</v>
          </cell>
          <cell r="AF26">
            <v>0.20196730379306624</v>
          </cell>
          <cell r="AG26">
            <v>0.425122734609515</v>
          </cell>
          <cell r="AH26">
            <v>0.22497305737249862</v>
          </cell>
          <cell r="AI26">
            <v>0.29683295874034782</v>
          </cell>
          <cell r="AJ26">
            <v>0.21307319465178579</v>
          </cell>
          <cell r="AK26">
            <v>0.5188558525647905</v>
          </cell>
          <cell r="AL26">
            <v>0.27611634725943229</v>
          </cell>
          <cell r="AM26">
            <v>0.35920573274028733</v>
          </cell>
          <cell r="AN26">
            <v>0.26351952340331447</v>
          </cell>
          <cell r="AO26">
            <v>0.53262294435412794</v>
          </cell>
          <cell r="AP26">
            <v>0.29044856672785807</v>
          </cell>
          <cell r="AQ26">
            <v>0.37223383803844284</v>
          </cell>
          <cell r="AR26">
            <v>0.27129283236723634</v>
          </cell>
          <cell r="AS26">
            <v>0.43911658911245594</v>
          </cell>
          <cell r="AT26">
            <v>0.25068149545844642</v>
          </cell>
          <cell r="AU26">
            <v>0.3381853865103257</v>
          </cell>
          <cell r="AV26">
            <v>0.24001315699286782</v>
          </cell>
          <cell r="AW26">
            <v>0.42776903541019062</v>
          </cell>
          <cell r="AX26">
            <v>0.9807238518952055</v>
          </cell>
          <cell r="AY26">
            <v>1.5391076451971948</v>
          </cell>
          <cell r="AZ26">
            <v>0.58359896777290943</v>
          </cell>
          <cell r="BA26">
            <v>1.4159292525744709</v>
          </cell>
          <cell r="BB26">
            <v>0.30481009648221913</v>
          </cell>
          <cell r="BC26">
            <v>0.51612447715590803</v>
          </cell>
          <cell r="BD26">
            <v>0.30283740624996863</v>
          </cell>
          <cell r="BE26">
            <v>0.43141598220142052</v>
          </cell>
          <cell r="BF26">
            <v>0.25170993827846055</v>
          </cell>
          <cell r="BG26">
            <v>0.45714518645801522</v>
          </cell>
          <cell r="BH26">
            <v>0.28721704311006768</v>
          </cell>
          <cell r="BI26">
            <v>0.40442033342688122</v>
          </cell>
          <cell r="BJ26">
            <v>0.27552804747487819</v>
          </cell>
          <cell r="BK26">
            <v>0.54197406093662992</v>
          </cell>
          <cell r="BL26">
            <v>0.33467951161282572</v>
          </cell>
          <cell r="BM26">
            <v>0.46283646381376164</v>
          </cell>
          <cell r="BN26">
            <v>0.3199409476388077</v>
          </cell>
          <cell r="BO26">
            <v>0.53793892475345029</v>
          </cell>
          <cell r="BP26">
            <v>0.34496300811160974</v>
          </cell>
          <cell r="BQ26">
            <v>0.47136182365788637</v>
          </cell>
          <cell r="BR26">
            <v>0.33499003920408499</v>
          </cell>
          <cell r="BS26">
            <v>0.42864196759213646</v>
          </cell>
          <cell r="BT26">
            <v>0.27513800345458456</v>
          </cell>
          <cell r="BU26">
            <v>0.37026693908406622</v>
          </cell>
          <cell r="BV26">
            <v>0.25478092632681959</v>
          </cell>
          <cell r="BW26">
            <v>0.39715419701637544</v>
          </cell>
          <cell r="BX26">
            <v>0.36402982479898682</v>
          </cell>
          <cell r="BY26">
            <v>0.62355410505902809</v>
          </cell>
          <cell r="BZ26">
            <v>0.37236373063701272</v>
          </cell>
          <cell r="CA26">
            <v>0.45753928178300085</v>
          </cell>
          <cell r="CB26">
            <v>0.3616315158708916</v>
          </cell>
          <cell r="CC26">
            <v>0.62755551202013171</v>
          </cell>
          <cell r="CD26">
            <v>0.37907262697952704</v>
          </cell>
          <cell r="CE26">
            <v>0.43091761332866452</v>
          </cell>
          <cell r="CF26">
            <v>1.2309176133286646</v>
          </cell>
          <cell r="CH26">
            <v>15</v>
          </cell>
          <cell r="CI26">
            <v>12</v>
          </cell>
          <cell r="CJ26">
            <v>20</v>
          </cell>
          <cell r="CK26">
            <v>24</v>
          </cell>
          <cell r="CL26">
            <v>1</v>
          </cell>
          <cell r="CM26">
            <v>1</v>
          </cell>
          <cell r="CN26">
            <v>2</v>
          </cell>
          <cell r="CO26">
            <v>1</v>
          </cell>
          <cell r="CP26">
            <v>4</v>
          </cell>
          <cell r="CQ26">
            <v>2</v>
          </cell>
          <cell r="CR26">
            <v>2</v>
          </cell>
          <cell r="CS26">
            <v>1</v>
          </cell>
          <cell r="CT26">
            <v>2</v>
          </cell>
          <cell r="CU26">
            <v>1</v>
          </cell>
          <cell r="CV26">
            <v>2</v>
          </cell>
          <cell r="CW26">
            <v>2</v>
          </cell>
          <cell r="CX26">
            <v>21</v>
          </cell>
        </row>
        <row r="27">
          <cell r="F27" t="str">
            <v>EPC</v>
          </cell>
          <cell r="G27" t="str">
            <v>PC</v>
          </cell>
          <cell r="H27">
            <v>52</v>
          </cell>
          <cell r="I27" t="str">
            <v>C</v>
          </cell>
          <cell r="J27" t="str">
            <v>52C</v>
          </cell>
          <cell r="K27">
            <v>5.6000000000000005</v>
          </cell>
          <cell r="L27">
            <v>3.2</v>
          </cell>
          <cell r="M27">
            <v>2.4000000000000004</v>
          </cell>
          <cell r="N27">
            <v>0.8</v>
          </cell>
          <cell r="O27">
            <v>10.4</v>
          </cell>
          <cell r="P27">
            <v>2.4000000000000004</v>
          </cell>
          <cell r="Q27">
            <v>7.2</v>
          </cell>
          <cell r="R27">
            <v>0.8</v>
          </cell>
          <cell r="S27">
            <v>12.8</v>
          </cell>
          <cell r="T27">
            <v>9.6000000000000014</v>
          </cell>
          <cell r="U27">
            <v>6.4</v>
          </cell>
          <cell r="V27">
            <v>4.0604882132252031</v>
          </cell>
          <cell r="W27">
            <v>8.6566326938813116</v>
          </cell>
          <cell r="X27">
            <v>8.2527193107225099</v>
          </cell>
          <cell r="Y27">
            <v>5.1848455916014693</v>
          </cell>
          <cell r="Z27">
            <v>4.5530390724702121</v>
          </cell>
          <cell r="AA27">
            <v>10.052529820010903</v>
          </cell>
          <cell r="AB27">
            <v>14.170605631174453</v>
          </cell>
          <cell r="AC27">
            <v>8.6113035035397285</v>
          </cell>
          <cell r="AD27">
            <v>8.8083594261011342</v>
          </cell>
          <cell r="AE27">
            <v>1.6</v>
          </cell>
          <cell r="AF27">
            <v>7.7165267982381014</v>
          </cell>
          <cell r="AG27">
            <v>16.242584381458723</v>
          </cell>
          <cell r="AH27">
            <v>8.5955032992624538</v>
          </cell>
          <cell r="AI27">
            <v>11.341041038340753</v>
          </cell>
          <cell r="AJ27">
            <v>8.1408474819336316</v>
          </cell>
          <cell r="AK27">
            <v>15.276661435155058</v>
          </cell>
          <cell r="AL27">
            <v>8.1296875287097681</v>
          </cell>
          <cell r="AM27">
            <v>10.576086474720711</v>
          </cell>
          <cell r="AN27">
            <v>7.7587995214589176</v>
          </cell>
          <cell r="AO27">
            <v>15.610397137477037</v>
          </cell>
          <cell r="AP27">
            <v>8.5126214007376806</v>
          </cell>
          <cell r="AQ27">
            <v>10.909627723292362</v>
          </cell>
          <cell r="AR27">
            <v>7.951194928222626</v>
          </cell>
          <cell r="AS27">
            <v>14.375307009102881</v>
          </cell>
          <cell r="AT27">
            <v>8.2065299924101094</v>
          </cell>
          <cell r="AU27">
            <v>11.071134358426704</v>
          </cell>
          <cell r="AV27">
            <v>7.8572818780774512</v>
          </cell>
          <cell r="AW27">
            <v>14.003823507188153</v>
          </cell>
          <cell r="AX27">
            <v>9.0199189006590323</v>
          </cell>
          <cell r="AY27">
            <v>14.155489450200921</v>
          </cell>
          <cell r="AZ27">
            <v>5.3674796933382316</v>
          </cell>
          <cell r="BA27">
            <v>13.022592448029071</v>
          </cell>
          <cell r="BB27">
            <v>9.0073011032648722</v>
          </cell>
          <cell r="BC27">
            <v>15.251753882698587</v>
          </cell>
          <cell r="BD27">
            <v>8.94900705359127</v>
          </cell>
          <cell r="BE27">
            <v>12.748572627008221</v>
          </cell>
          <cell r="BF27">
            <v>9.6779483254436087</v>
          </cell>
          <cell r="BG27">
            <v>17.576689748624627</v>
          </cell>
          <cell r="BH27">
            <v>11.043154356229122</v>
          </cell>
          <cell r="BI27">
            <v>15.549481738516477</v>
          </cell>
          <cell r="BJ27">
            <v>10.593726349900058</v>
          </cell>
          <cell r="BK27">
            <v>16.01562288570786</v>
          </cell>
          <cell r="BL27">
            <v>9.8899582690372139</v>
          </cell>
          <cell r="BM27">
            <v>13.677064635501985</v>
          </cell>
          <cell r="BN27">
            <v>9.4544258340036613</v>
          </cell>
          <cell r="BO27">
            <v>15.896382456948974</v>
          </cell>
          <cell r="BP27">
            <v>10.19384108141092</v>
          </cell>
          <cell r="BQ27">
            <v>13.928993570979996</v>
          </cell>
          <cell r="BR27">
            <v>9.8991345251639729</v>
          </cell>
          <cell r="BS27">
            <v>15.644823940340141</v>
          </cell>
          <cell r="BT27">
            <v>10.042146940309628</v>
          </cell>
          <cell r="BU27">
            <v>13.514218184092556</v>
          </cell>
          <cell r="BV27">
            <v>9.2991424944480592</v>
          </cell>
          <cell r="BW27">
            <v>14.495564968572012</v>
          </cell>
          <cell r="BX27">
            <v>10.75727569517864</v>
          </cell>
          <cell r="BY27">
            <v>18.426356748885315</v>
          </cell>
          <cell r="BZ27">
            <v>11.003547062550275</v>
          </cell>
          <cell r="CA27">
            <v>13.520530078082395</v>
          </cell>
          <cell r="CB27">
            <v>10.686404385785311</v>
          </cell>
          <cell r="CC27">
            <v>18.544600461122268</v>
          </cell>
          <cell r="CD27">
            <v>11.201798531661778</v>
          </cell>
          <cell r="CE27">
            <v>12.733845560716077</v>
          </cell>
          <cell r="CF27">
            <v>13.533845560716077</v>
          </cell>
          <cell r="CH27">
            <v>21</v>
          </cell>
          <cell r="CI27">
            <v>37</v>
          </cell>
          <cell r="CJ27">
            <v>30</v>
          </cell>
          <cell r="CK27">
            <v>36</v>
          </cell>
          <cell r="CL27">
            <v>49</v>
          </cell>
          <cell r="CM27">
            <v>42</v>
          </cell>
          <cell r="CN27">
            <v>46</v>
          </cell>
          <cell r="CO27">
            <v>46</v>
          </cell>
          <cell r="CP27">
            <v>48</v>
          </cell>
          <cell r="CQ27">
            <v>50</v>
          </cell>
          <cell r="CR27">
            <v>58</v>
          </cell>
          <cell r="CS27">
            <v>46</v>
          </cell>
          <cell r="CT27">
            <v>62</v>
          </cell>
          <cell r="CU27">
            <v>55</v>
          </cell>
          <cell r="CV27">
            <v>58</v>
          </cell>
          <cell r="CW27">
            <v>59</v>
          </cell>
          <cell r="CX27">
            <v>619</v>
          </cell>
        </row>
        <row r="28">
          <cell r="F28" t="str">
            <v>EPC</v>
          </cell>
          <cell r="G28" t="str">
            <v>PC</v>
          </cell>
          <cell r="H28">
            <v>52</v>
          </cell>
          <cell r="I28" t="str">
            <v>D</v>
          </cell>
          <cell r="J28" t="str">
            <v>52D</v>
          </cell>
          <cell r="K28">
            <v>27.200000000000003</v>
          </cell>
          <cell r="L28">
            <v>11.200000000000001</v>
          </cell>
          <cell r="M28">
            <v>8.8000000000000007</v>
          </cell>
          <cell r="N28">
            <v>3.2</v>
          </cell>
          <cell r="O28">
            <v>12.8</v>
          </cell>
          <cell r="P28">
            <v>5.6000000000000005</v>
          </cell>
          <cell r="Q28">
            <v>18.400000000000002</v>
          </cell>
          <cell r="R28">
            <v>8.8000000000000007</v>
          </cell>
          <cell r="S28">
            <v>26.400000000000002</v>
          </cell>
          <cell r="T28">
            <v>16.8</v>
          </cell>
          <cell r="U28">
            <v>16</v>
          </cell>
          <cell r="V28">
            <v>7.7826024086816394</v>
          </cell>
          <cell r="W28">
            <v>16.591879329939182</v>
          </cell>
          <cell r="X28">
            <v>15.817712012218141</v>
          </cell>
          <cell r="Y28">
            <v>9.9376207172361504</v>
          </cell>
          <cell r="Z28">
            <v>8.7266582222345743</v>
          </cell>
          <cell r="AA28">
            <v>19.267348821687563</v>
          </cell>
          <cell r="AB28">
            <v>27.160327459751041</v>
          </cell>
          <cell r="AC28">
            <v>16.504998381784482</v>
          </cell>
          <cell r="AD28">
            <v>16.882688900027173</v>
          </cell>
          <cell r="AE28">
            <v>3.2</v>
          </cell>
          <cell r="AF28">
            <v>18.176707569183083</v>
          </cell>
          <cell r="AG28">
            <v>38.260309876324996</v>
          </cell>
          <cell r="AH28">
            <v>20.247185549373782</v>
          </cell>
          <cell r="AI28">
            <v>26.714452223647115</v>
          </cell>
          <cell r="AJ28">
            <v>19.176218512999224</v>
          </cell>
          <cell r="AK28">
            <v>35.985024713920808</v>
          </cell>
          <cell r="AL28">
            <v>19.14993062318301</v>
          </cell>
          <cell r="AM28">
            <v>24.912559251564339</v>
          </cell>
          <cell r="AN28">
            <v>18.27628331721434</v>
          </cell>
          <cell r="AO28">
            <v>36.771157701612573</v>
          </cell>
          <cell r="AP28">
            <v>20.05195263284876</v>
          </cell>
          <cell r="AQ28">
            <v>25.698234192644232</v>
          </cell>
          <cell r="AR28">
            <v>18.729481386479964</v>
          </cell>
          <cell r="AS28">
            <v>33.861834288109009</v>
          </cell>
          <cell r="AT28">
            <v>19.330937315454928</v>
          </cell>
          <cell r="AU28">
            <v>26.078672044294013</v>
          </cell>
          <cell r="AV28">
            <v>18.508263979471334</v>
          </cell>
          <cell r="AW28">
            <v>32.986784261376542</v>
          </cell>
          <cell r="AX28">
            <v>21.246920077107941</v>
          </cell>
          <cell r="AY28">
            <v>33.344041816028835</v>
          </cell>
          <cell r="AZ28">
            <v>12.6433966109745</v>
          </cell>
          <cell r="BA28">
            <v>30.675439988690698</v>
          </cell>
          <cell r="BB28">
            <v>21.217198154357256</v>
          </cell>
          <cell r="BC28">
            <v>35.926353590356676</v>
          </cell>
          <cell r="BD28">
            <v>21.079883281792771</v>
          </cell>
          <cell r="BE28">
            <v>30.029971076952702</v>
          </cell>
          <cell r="BF28">
            <v>22.796944944378282</v>
          </cell>
          <cell r="BG28">
            <v>41.402869185649124</v>
          </cell>
          <cell r="BH28">
            <v>26.012763594673039</v>
          </cell>
          <cell r="BI28">
            <v>36.627668095172147</v>
          </cell>
          <cell r="BJ28">
            <v>24.954110957542355</v>
          </cell>
          <cell r="BK28">
            <v>37.725689464111852</v>
          </cell>
          <cell r="BL28">
            <v>23.296346144843213</v>
          </cell>
          <cell r="BM28">
            <v>32.217085585849119</v>
          </cell>
          <cell r="BN28">
            <v>22.270425297875292</v>
          </cell>
          <cell r="BO28">
            <v>37.444812009702027</v>
          </cell>
          <cell r="BP28">
            <v>24.012158991767947</v>
          </cell>
          <cell r="BQ28">
            <v>32.810518189419547</v>
          </cell>
          <cell r="BR28">
            <v>23.317961325941809</v>
          </cell>
          <cell r="BS28">
            <v>36.852251948356773</v>
          </cell>
          <cell r="BT28">
            <v>23.654835014951573</v>
          </cell>
          <cell r="BU28">
            <v>31.833491722529132</v>
          </cell>
          <cell r="BV28">
            <v>21.904646764699876</v>
          </cell>
          <cell r="BW28">
            <v>34.145108592636298</v>
          </cell>
          <cell r="BX28">
            <v>25.339360526420794</v>
          </cell>
          <cell r="BY28">
            <v>43.404307008485411</v>
          </cell>
          <cell r="BZ28">
            <v>25.919466414007317</v>
          </cell>
          <cell r="CA28">
            <v>31.848359739482976</v>
          </cell>
          <cell r="CB28">
            <v>25.172419219849843</v>
          </cell>
          <cell r="CC28">
            <v>43.682836641754676</v>
          </cell>
          <cell r="CD28">
            <v>26.386458763469967</v>
          </cell>
          <cell r="CE28">
            <v>29.995280654131207</v>
          </cell>
          <cell r="CF28">
            <v>30.795280654131204</v>
          </cell>
          <cell r="CH28">
            <v>47</v>
          </cell>
          <cell r="CI28">
            <v>74</v>
          </cell>
          <cell r="CJ28">
            <v>58</v>
          </cell>
          <cell r="CK28">
            <v>69</v>
          </cell>
          <cell r="CL28">
            <v>114</v>
          </cell>
          <cell r="CM28">
            <v>99</v>
          </cell>
          <cell r="CN28">
            <v>109</v>
          </cell>
          <cell r="CO28">
            <v>107</v>
          </cell>
          <cell r="CP28">
            <v>113</v>
          </cell>
          <cell r="CQ28">
            <v>117</v>
          </cell>
          <cell r="CR28">
            <v>138</v>
          </cell>
          <cell r="CS28">
            <v>107</v>
          </cell>
          <cell r="CT28">
            <v>145</v>
          </cell>
          <cell r="CU28">
            <v>128</v>
          </cell>
          <cell r="CV28">
            <v>137</v>
          </cell>
          <cell r="CW28">
            <v>139</v>
          </cell>
          <cell r="CX28">
            <v>1453</v>
          </cell>
        </row>
        <row r="29">
          <cell r="F29" t="str">
            <v>EPC</v>
          </cell>
          <cell r="G29" t="str">
            <v>PC</v>
          </cell>
          <cell r="H29">
            <v>53</v>
          </cell>
          <cell r="I29" t="str">
            <v>B</v>
          </cell>
          <cell r="J29" t="str">
            <v>53B</v>
          </cell>
          <cell r="K29">
            <v>1.6</v>
          </cell>
          <cell r="L29">
            <v>8.8000000000000007</v>
          </cell>
          <cell r="M29">
            <v>14.4</v>
          </cell>
          <cell r="N29">
            <v>7.2</v>
          </cell>
          <cell r="O29">
            <v>52.800000000000004</v>
          </cell>
          <cell r="P29">
            <v>20</v>
          </cell>
          <cell r="Q29">
            <v>65.600000000000009</v>
          </cell>
          <cell r="R29">
            <v>21.6</v>
          </cell>
          <cell r="S29">
            <v>58.400000000000006</v>
          </cell>
          <cell r="T29">
            <v>29.6</v>
          </cell>
          <cell r="U29">
            <v>71.2</v>
          </cell>
          <cell r="V29">
            <v>28.806398618831309</v>
          </cell>
          <cell r="W29">
            <v>61.412913665050013</v>
          </cell>
          <cell r="X29">
            <v>58.54742328267271</v>
          </cell>
          <cell r="Y29">
            <v>36.782948513998932</v>
          </cell>
          <cell r="Z29">
            <v>32.300711530575917</v>
          </cell>
          <cell r="AA29">
            <v>71.315853147844621</v>
          </cell>
          <cell r="AB29">
            <v>100.53079655602171</v>
          </cell>
          <cell r="AC29">
            <v>61.09133392944198</v>
          </cell>
          <cell r="AD29">
            <v>62.489311501945906</v>
          </cell>
          <cell r="AE29">
            <v>12</v>
          </cell>
          <cell r="AF29">
            <v>42.411927564496537</v>
          </cell>
          <cell r="AG29">
            <v>89.273235259668965</v>
          </cell>
          <cell r="AH29">
            <v>47.242998416327353</v>
          </cell>
          <cell r="AI29">
            <v>62.333148526603352</v>
          </cell>
          <cell r="AJ29">
            <v>44.744098315866381</v>
          </cell>
          <cell r="AK29">
            <v>99.414987836951113</v>
          </cell>
          <cell r="AL29">
            <v>52.905066346827198</v>
          </cell>
          <cell r="AM29">
            <v>68.825345950741777</v>
          </cell>
          <cell r="AN29">
            <v>50.491461326762803</v>
          </cell>
          <cell r="AO29">
            <v>100.81608761105798</v>
          </cell>
          <cell r="AP29">
            <v>54.976768199969165</v>
          </cell>
          <cell r="AQ29">
            <v>70.457271180817045</v>
          </cell>
          <cell r="AR29">
            <v>51.350927041555636</v>
          </cell>
          <cell r="AS29">
            <v>84.136605860424453</v>
          </cell>
          <cell r="AT29">
            <v>48.031640577549766</v>
          </cell>
          <cell r="AU29">
            <v>64.797758221991657</v>
          </cell>
          <cell r="AV29">
            <v>45.987541559386457</v>
          </cell>
          <cell r="AW29">
            <v>81.962366314482381</v>
          </cell>
          <cell r="AX29">
            <v>58.862477809998808</v>
          </cell>
          <cell r="AY29">
            <v>92.376349812994988</v>
          </cell>
          <cell r="AZ29">
            <v>35.027272176655245</v>
          </cell>
          <cell r="BA29">
            <v>84.983254000738583</v>
          </cell>
          <cell r="BB29">
            <v>58.969118210578273</v>
          </cell>
          <cell r="BC29">
            <v>99.850384406656531</v>
          </cell>
          <cell r="BD29">
            <v>58.587477953772606</v>
          </cell>
          <cell r="BE29">
            <v>83.462524194477709</v>
          </cell>
          <cell r="BF29">
            <v>53.90961618943436</v>
          </cell>
          <cell r="BG29">
            <v>97.908416780649233</v>
          </cell>
          <cell r="BH29">
            <v>61.514299606234331</v>
          </cell>
          <cell r="BI29">
            <v>86.616146757491421</v>
          </cell>
          <cell r="BJ29">
            <v>59.010825676508432</v>
          </cell>
          <cell r="BK29">
            <v>104.8512921169054</v>
          </cell>
          <cell r="BL29">
            <v>64.747709838760528</v>
          </cell>
          <cell r="BM29">
            <v>89.541187978305246</v>
          </cell>
          <cell r="BN29">
            <v>61.896360322230514</v>
          </cell>
          <cell r="BO29">
            <v>104.07064729795803</v>
          </cell>
          <cell r="BP29">
            <v>66.737173861289179</v>
          </cell>
          <cell r="BQ29">
            <v>91.190519671178606</v>
          </cell>
          <cell r="BR29">
            <v>64.807785073957604</v>
          </cell>
          <cell r="BS29">
            <v>93.531439763340629</v>
          </cell>
          <cell r="BT29">
            <v>60.036243630733033</v>
          </cell>
          <cell r="BU29">
            <v>80.793768523969362</v>
          </cell>
          <cell r="BV29">
            <v>55.594245699851569</v>
          </cell>
          <cell r="BW29">
            <v>86.660678756357242</v>
          </cell>
          <cell r="BX29">
            <v>70.425875056273881</v>
          </cell>
          <cell r="BY29">
            <v>120.63391651484267</v>
          </cell>
          <cell r="BZ29">
            <v>72.038167707305035</v>
          </cell>
          <cell r="CA29">
            <v>88.516385463690682</v>
          </cell>
          <cell r="CB29">
            <v>69.961893828885039</v>
          </cell>
          <cell r="CC29">
            <v>121.40803601685766</v>
          </cell>
          <cell r="CD29">
            <v>73.336083052137838</v>
          </cell>
          <cell r="CE29">
            <v>83.366108841741053</v>
          </cell>
          <cell r="CF29">
            <v>84.16610884174105</v>
          </cell>
          <cell r="CH29">
            <v>162</v>
          </cell>
          <cell r="CI29">
            <v>214</v>
          </cell>
          <cell r="CJ29">
            <v>214</v>
          </cell>
          <cell r="CK29">
            <v>256</v>
          </cell>
          <cell r="CL29">
            <v>267</v>
          </cell>
          <cell r="CM29">
            <v>269</v>
          </cell>
          <cell r="CN29">
            <v>299</v>
          </cell>
          <cell r="CO29">
            <v>266</v>
          </cell>
          <cell r="CP29">
            <v>306</v>
          </cell>
          <cell r="CQ29">
            <v>325</v>
          </cell>
          <cell r="CR29">
            <v>325</v>
          </cell>
          <cell r="CS29">
            <v>293</v>
          </cell>
          <cell r="CT29">
            <v>402</v>
          </cell>
          <cell r="CU29">
            <v>326</v>
          </cell>
          <cell r="CV29">
            <v>376</v>
          </cell>
          <cell r="CW29">
            <v>385</v>
          </cell>
          <cell r="CX29">
            <v>3839</v>
          </cell>
        </row>
        <row r="30">
          <cell r="F30" t="str">
            <v>EPC</v>
          </cell>
          <cell r="G30" t="str">
            <v>PC</v>
          </cell>
          <cell r="H30">
            <v>54</v>
          </cell>
          <cell r="I30" t="str">
            <v>B</v>
          </cell>
          <cell r="J30" t="str">
            <v>54B</v>
          </cell>
          <cell r="K30">
            <v>0</v>
          </cell>
          <cell r="L30">
            <v>12.8</v>
          </cell>
          <cell r="M30">
            <v>4</v>
          </cell>
          <cell r="N30">
            <v>1.6</v>
          </cell>
          <cell r="O30">
            <v>12</v>
          </cell>
          <cell r="P30">
            <v>2.4000000000000004</v>
          </cell>
          <cell r="Q30">
            <v>4</v>
          </cell>
          <cell r="R30">
            <v>0</v>
          </cell>
          <cell r="S30">
            <v>7.2</v>
          </cell>
          <cell r="T30">
            <v>6.4</v>
          </cell>
          <cell r="U30">
            <v>11.200000000000001</v>
          </cell>
          <cell r="V30">
            <v>3.7333957688059911</v>
          </cell>
          <cell r="W30">
            <v>7.9592980386399752</v>
          </cell>
          <cell r="X30">
            <v>7.5879218797983699</v>
          </cell>
          <cell r="Y30">
            <v>4.7671805894055757</v>
          </cell>
          <cell r="Z30">
            <v>4.1862692158554689</v>
          </cell>
          <cell r="AA30">
            <v>9.24274873489043</v>
          </cell>
          <cell r="AB30">
            <v>13.029093135286701</v>
          </cell>
          <cell r="AC30">
            <v>7.9176203391767759</v>
          </cell>
          <cell r="AD30">
            <v>8.0988024308062361</v>
          </cell>
          <cell r="AE30">
            <v>1.6</v>
          </cell>
          <cell r="AF30">
            <v>8.6219653196619728</v>
          </cell>
          <cell r="AG30">
            <v>18.14844980135312</v>
          </cell>
          <cell r="AH30">
            <v>9.6040787894629442</v>
          </cell>
          <cell r="AI30">
            <v>12.671771261620391</v>
          </cell>
          <cell r="AJ30">
            <v>9.0960747622771994</v>
          </cell>
          <cell r="AK30">
            <v>20.489919477971011</v>
          </cell>
          <cell r="AL30">
            <v>10.903995192365636</v>
          </cell>
          <cell r="AM30">
            <v>14.185243364784046</v>
          </cell>
          <cell r="AN30">
            <v>10.406539289701788</v>
          </cell>
          <cell r="AO30">
            <v>20.788501667663041</v>
          </cell>
          <cell r="AP30">
            <v>11.336331973295366</v>
          </cell>
          <cell r="AQ30">
            <v>14.528446145342651</v>
          </cell>
          <cell r="AR30">
            <v>10.588675455824106</v>
          </cell>
          <cell r="AS30">
            <v>21.57095681224585</v>
          </cell>
          <cell r="AT30">
            <v>12.314359890371913</v>
          </cell>
          <cell r="AU30">
            <v>16.612859882364159</v>
          </cell>
          <cell r="AV30">
            <v>11.790293448781654</v>
          </cell>
          <cell r="AW30">
            <v>21.013524920795447</v>
          </cell>
          <cell r="AX30">
            <v>11.200682588080017</v>
          </cell>
          <cell r="AY30">
            <v>17.57789021795212</v>
          </cell>
          <cell r="AZ30">
            <v>6.6651859074535613</v>
          </cell>
          <cell r="BA30">
            <v>16.171090459986761</v>
          </cell>
          <cell r="BB30">
            <v>12.149335571638193</v>
          </cell>
          <cell r="BC30">
            <v>20.572053032597715</v>
          </cell>
          <cell r="BD30">
            <v>12.070706694553401</v>
          </cell>
          <cell r="BE30">
            <v>17.195682161528079</v>
          </cell>
          <cell r="BF30">
            <v>10.953959080483937</v>
          </cell>
          <cell r="BG30">
            <v>19.894127743027646</v>
          </cell>
          <cell r="BH30">
            <v>12.499163755563551</v>
          </cell>
          <cell r="BI30">
            <v>17.599637956181621</v>
          </cell>
          <cell r="BJ30">
            <v>11.990479907974771</v>
          </cell>
          <cell r="BK30">
            <v>21.602383954583711</v>
          </cell>
          <cell r="BL30">
            <v>13.339891763635842</v>
          </cell>
          <cell r="BM30">
            <v>18.448061854118375</v>
          </cell>
          <cell r="BN30">
            <v>12.752431697086346</v>
          </cell>
          <cell r="BO30">
            <v>21.441548653743972</v>
          </cell>
          <cell r="BP30">
            <v>13.749778612055188</v>
          </cell>
          <cell r="BQ30">
            <v>18.787871653106716</v>
          </cell>
          <cell r="BR30">
            <v>13.352268991142417</v>
          </cell>
          <cell r="BS30">
            <v>24.686619425362593</v>
          </cell>
          <cell r="BT30">
            <v>15.84592199147518</v>
          </cell>
          <cell r="BU30">
            <v>21.324647846101254</v>
          </cell>
          <cell r="BV30">
            <v>14.673504324374338</v>
          </cell>
          <cell r="BW30">
            <v>22.873155818139253</v>
          </cell>
          <cell r="BX30">
            <v>14.509757224611967</v>
          </cell>
          <cell r="BY30">
            <v>24.854058828319012</v>
          </cell>
          <cell r="BZ30">
            <v>14.841935914941269</v>
          </cell>
          <cell r="CA30">
            <v>18.236923040744063</v>
          </cell>
          <cell r="CB30">
            <v>14.414163737689581</v>
          </cell>
          <cell r="CC30">
            <v>25.013549726062202</v>
          </cell>
          <cell r="CD30">
            <v>15.109343831940164</v>
          </cell>
          <cell r="CE30">
            <v>17.175817823884902</v>
          </cell>
          <cell r="CF30">
            <v>17.975817823884903</v>
          </cell>
          <cell r="CH30">
            <v>19</v>
          </cell>
          <cell r="CI30">
            <v>32</v>
          </cell>
          <cell r="CJ30">
            <v>28</v>
          </cell>
          <cell r="CK30">
            <v>33</v>
          </cell>
          <cell r="CL30">
            <v>54</v>
          </cell>
          <cell r="CM30">
            <v>55</v>
          </cell>
          <cell r="CN30">
            <v>62</v>
          </cell>
          <cell r="CO30">
            <v>68</v>
          </cell>
          <cell r="CP30">
            <v>62</v>
          </cell>
          <cell r="CQ30">
            <v>67</v>
          </cell>
          <cell r="CR30">
            <v>66</v>
          </cell>
          <cell r="CS30">
            <v>60</v>
          </cell>
          <cell r="CT30">
            <v>84</v>
          </cell>
          <cell r="CU30">
            <v>86</v>
          </cell>
          <cell r="CV30">
            <v>80</v>
          </cell>
          <cell r="CW30">
            <v>79</v>
          </cell>
          <cell r="CX30">
            <v>823</v>
          </cell>
        </row>
        <row r="31">
          <cell r="F31" t="str">
            <v>EPC</v>
          </cell>
          <cell r="G31" t="str">
            <v>PC</v>
          </cell>
          <cell r="H31">
            <v>50</v>
          </cell>
          <cell r="I31" t="str">
            <v>A</v>
          </cell>
          <cell r="J31" t="str">
            <v>50A</v>
          </cell>
          <cell r="K31">
            <v>38.400000000000006</v>
          </cell>
          <cell r="L31">
            <v>33.6</v>
          </cell>
          <cell r="M31">
            <v>21.6</v>
          </cell>
          <cell r="N31">
            <v>10.4</v>
          </cell>
          <cell r="O31">
            <v>37.6</v>
          </cell>
          <cell r="P31">
            <v>13.600000000000001</v>
          </cell>
          <cell r="Q31">
            <v>46.400000000000006</v>
          </cell>
          <cell r="R31">
            <v>16</v>
          </cell>
          <cell r="S31">
            <v>52</v>
          </cell>
          <cell r="T31">
            <v>43.2</v>
          </cell>
          <cell r="U31">
            <v>56.800000000000004</v>
          </cell>
          <cell r="V31">
            <v>21.366913324468104</v>
          </cell>
          <cell r="W31">
            <v>45.552532291431689</v>
          </cell>
          <cell r="X31">
            <v>43.427077962950385</v>
          </cell>
          <cell r="Y31">
            <v>27.28345473228315</v>
          </cell>
          <cell r="Z31">
            <v>23.958791681140163</v>
          </cell>
          <cell r="AA31">
            <v>52.897957604264832</v>
          </cell>
          <cell r="AB31">
            <v>74.567905723835992</v>
          </cell>
          <cell r="AC31">
            <v>45.314003121973116</v>
          </cell>
          <cell r="AD31">
            <v>46.350941686091815</v>
          </cell>
          <cell r="AE31">
            <v>8.8000000000000007</v>
          </cell>
          <cell r="AF31">
            <v>29.348033338876533</v>
          </cell>
          <cell r="AG31">
            <v>61.77493066510273</v>
          </cell>
          <cell r="AH31">
            <v>32.691018120843694</v>
          </cell>
          <cell r="AI31">
            <v>43.133038890863105</v>
          </cell>
          <cell r="AJ31">
            <v>30.961839381034608</v>
          </cell>
          <cell r="AK31">
            <v>72.417887109112883</v>
          </cell>
          <cell r="AL31">
            <v>38.53818428754694</v>
          </cell>
          <cell r="AM31">
            <v>50.135158105948172</v>
          </cell>
          <cell r="AN31">
            <v>36.780017036591993</v>
          </cell>
          <cell r="AO31">
            <v>73.28067012679503</v>
          </cell>
          <cell r="AP31">
            <v>39.961225540132197</v>
          </cell>
          <cell r="AQ31">
            <v>51.213612527345063</v>
          </cell>
          <cell r="AR31">
            <v>37.325693095281451</v>
          </cell>
          <cell r="AS31">
            <v>82.673418858515333</v>
          </cell>
          <cell r="AT31">
            <v>47.196340989995349</v>
          </cell>
          <cell r="AU31">
            <v>63.670885600809974</v>
          </cell>
          <cell r="AV31">
            <v>45.187790103152594</v>
          </cell>
          <cell r="AW31">
            <v>80.536990667216415</v>
          </cell>
          <cell r="AX31">
            <v>43.560486152650157</v>
          </cell>
          <cell r="AY31">
            <v>68.362033957357411</v>
          </cell>
          <cell r="AZ31">
            <v>25.921521848628579</v>
          </cell>
          <cell r="BA31">
            <v>62.890860134288999</v>
          </cell>
          <cell r="BB31">
            <v>43.027744868947529</v>
          </cell>
          <cell r="BC31">
            <v>72.857403937663904</v>
          </cell>
          <cell r="BD31">
            <v>42.749275051187766</v>
          </cell>
          <cell r="BE31">
            <v>60.899743902124897</v>
          </cell>
          <cell r="BF31">
            <v>37.476781560350268</v>
          </cell>
          <cell r="BG31">
            <v>68.063781714091689</v>
          </cell>
          <cell r="BH31">
            <v>42.763390506805479</v>
          </cell>
          <cell r="BI31">
            <v>60.213643521838719</v>
          </cell>
          <cell r="BJ31">
            <v>41.023030395973208</v>
          </cell>
          <cell r="BK31">
            <v>76.506394928191227</v>
          </cell>
          <cell r="BL31">
            <v>47.244185165568062</v>
          </cell>
          <cell r="BM31">
            <v>65.335136568175045</v>
          </cell>
          <cell r="BN31">
            <v>45.163653130285873</v>
          </cell>
          <cell r="BO31">
            <v>75.936785154089023</v>
          </cell>
          <cell r="BP31">
            <v>48.69582889002784</v>
          </cell>
          <cell r="BQ31">
            <v>66.538597386968391</v>
          </cell>
          <cell r="BR31">
            <v>47.288020006098847</v>
          </cell>
          <cell r="BS31">
            <v>89.209117229800484</v>
          </cell>
          <cell r="BT31">
            <v>57.261818161277887</v>
          </cell>
          <cell r="BU31">
            <v>77.060085741533953</v>
          </cell>
          <cell r="BV31">
            <v>53.025096101260459</v>
          </cell>
          <cell r="BW31">
            <v>82.655871330017376</v>
          </cell>
          <cell r="BX31">
            <v>51.38734775162601</v>
          </cell>
          <cell r="BY31">
            <v>88.022435129637756</v>
          </cell>
          <cell r="BZ31">
            <v>52.563782450800524</v>
          </cell>
          <cell r="CA31">
            <v>64.587373290073643</v>
          </cell>
          <cell r="CB31">
            <v>51.048796549202116</v>
          </cell>
          <cell r="CC31">
            <v>88.587283603576807</v>
          </cell>
          <cell r="CD31">
            <v>53.510826802380123</v>
          </cell>
          <cell r="CE31">
            <v>60.829392923088932</v>
          </cell>
          <cell r="CF31">
            <v>61.629392923088929</v>
          </cell>
          <cell r="CH31">
            <v>117</v>
          </cell>
          <cell r="CI31">
            <v>193</v>
          </cell>
          <cell r="CJ31">
            <v>158</v>
          </cell>
          <cell r="CK31">
            <v>190</v>
          </cell>
          <cell r="CL31">
            <v>185</v>
          </cell>
          <cell r="CM31">
            <v>195</v>
          </cell>
          <cell r="CN31">
            <v>218</v>
          </cell>
          <cell r="CO31">
            <v>262</v>
          </cell>
          <cell r="CP31">
            <v>240</v>
          </cell>
          <cell r="CQ31">
            <v>238</v>
          </cell>
          <cell r="CR31">
            <v>226</v>
          </cell>
          <cell r="CS31">
            <v>213</v>
          </cell>
          <cell r="CT31">
            <v>296</v>
          </cell>
          <cell r="CU31">
            <v>311</v>
          </cell>
          <cell r="CV31">
            <v>283</v>
          </cell>
          <cell r="CW31">
            <v>281</v>
          </cell>
          <cell r="CX31">
            <v>2948</v>
          </cell>
        </row>
        <row r="32">
          <cell r="F32" t="str">
            <v>EPC</v>
          </cell>
          <cell r="G32" t="str">
            <v>PC</v>
          </cell>
          <cell r="H32">
            <v>52</v>
          </cell>
          <cell r="I32" t="str">
            <v>A</v>
          </cell>
          <cell r="J32" t="str">
            <v>52A</v>
          </cell>
          <cell r="K32">
            <v>35.200000000000003</v>
          </cell>
          <cell r="L32">
            <v>29.6</v>
          </cell>
          <cell r="M32">
            <v>16.8</v>
          </cell>
          <cell r="N32">
            <v>8</v>
          </cell>
          <cell r="O32">
            <v>36</v>
          </cell>
          <cell r="P32">
            <v>7.2</v>
          </cell>
          <cell r="Q32">
            <v>61.6</v>
          </cell>
          <cell r="R32">
            <v>18.400000000000002</v>
          </cell>
          <cell r="S32">
            <v>51.2</v>
          </cell>
          <cell r="T32">
            <v>28.8</v>
          </cell>
          <cell r="U32">
            <v>40.800000000000004</v>
          </cell>
          <cell r="V32">
            <v>22.163498163854243</v>
          </cell>
          <cell r="W32">
            <v>47.250786787435501</v>
          </cell>
          <cell r="X32">
            <v>45.046092904360371</v>
          </cell>
          <cell r="Y32">
            <v>28.300615520824689</v>
          </cell>
          <cell r="Z32">
            <v>24.852004937233247</v>
          </cell>
          <cell r="AA32">
            <v>54.870058600892847</v>
          </cell>
          <cell r="AB32">
            <v>77.347889070160576</v>
          </cell>
          <cell r="AC32">
            <v>47.003364956821031</v>
          </cell>
          <cell r="AD32">
            <v>48.078961867468699</v>
          </cell>
          <cell r="AE32">
            <v>8.8000000000000007</v>
          </cell>
          <cell r="AF32">
            <v>39.268547484367225</v>
          </cell>
          <cell r="AG32">
            <v>82.656707185645487</v>
          </cell>
          <cell r="AH32">
            <v>43.741561234024488</v>
          </cell>
          <cell r="AI32">
            <v>57.713297728445163</v>
          </cell>
          <cell r="AJ32">
            <v>41.427868296951154</v>
          </cell>
          <cell r="AK32">
            <v>77.741232636677978</v>
          </cell>
          <cell r="AL32">
            <v>41.371076534989712</v>
          </cell>
          <cell r="AM32">
            <v>53.820528949134271</v>
          </cell>
          <cell r="AN32">
            <v>39.483668675868714</v>
          </cell>
          <cell r="AO32">
            <v>79.439576544049814</v>
          </cell>
          <cell r="AP32">
            <v>43.319784461531754</v>
          </cell>
          <cell r="AQ32">
            <v>55.517883302976685</v>
          </cell>
          <cell r="AR32">
            <v>40.462747523621807</v>
          </cell>
          <cell r="AS32">
            <v>73.154340112990212</v>
          </cell>
          <cell r="AT32">
            <v>41.76211929470923</v>
          </cell>
          <cell r="AU32">
            <v>56.339772623993667</v>
          </cell>
          <cell r="AV32">
            <v>39.984834446216368</v>
          </cell>
          <cell r="AW32">
            <v>71.263901847690818</v>
          </cell>
          <cell r="AX32">
            <v>45.901365072242619</v>
          </cell>
          <cell r="AY32">
            <v>72.035712979911352</v>
          </cell>
          <cell r="AZ32">
            <v>27.314507772765662</v>
          </cell>
          <cell r="BA32">
            <v>66.270526013303481</v>
          </cell>
          <cell r="BB32">
            <v>45.837154503281248</v>
          </cell>
          <cell r="BC32">
            <v>77.614480869732816</v>
          </cell>
          <cell r="BD32">
            <v>45.540502561608918</v>
          </cell>
          <cell r="BE32">
            <v>64.876069590775174</v>
          </cell>
          <cell r="BF32">
            <v>49.250003700590817</v>
          </cell>
          <cell r="BG32">
            <v>89.445821165223109</v>
          </cell>
          <cell r="BH32">
            <v>56.197385501699308</v>
          </cell>
          <cell r="BI32">
            <v>79.129584847117201</v>
          </cell>
          <cell r="BJ32">
            <v>53.910296313935852</v>
          </cell>
          <cell r="BK32">
            <v>81.501725351713333</v>
          </cell>
          <cell r="BL32">
            <v>50.328898746878266</v>
          </cell>
          <cell r="BM32">
            <v>69.601062256221212</v>
          </cell>
          <cell r="BN32">
            <v>48.112522577485301</v>
          </cell>
          <cell r="BO32">
            <v>80.894924058695892</v>
          </cell>
          <cell r="BP32">
            <v>51.875324614291131</v>
          </cell>
          <cell r="BQ32">
            <v>70.883100616764878</v>
          </cell>
          <cell r="BR32">
            <v>50.375595694723344</v>
          </cell>
          <cell r="BS32">
            <v>79.614770718619823</v>
          </cell>
          <cell r="BT32">
            <v>51.103369985131224</v>
          </cell>
          <cell r="BU32">
            <v>68.772354759048781</v>
          </cell>
          <cell r="BV32">
            <v>47.322302916191234</v>
          </cell>
          <cell r="BW32">
            <v>73.76631950673314</v>
          </cell>
          <cell r="BX32">
            <v>54.742580759909089</v>
          </cell>
          <cell r="BY32">
            <v>93.76968212210528</v>
          </cell>
          <cell r="BZ32">
            <v>55.995828384978076</v>
          </cell>
          <cell r="CA32">
            <v>68.804475286241527</v>
          </cell>
          <cell r="CB32">
            <v>54.381924540996366</v>
          </cell>
          <cell r="CC32">
            <v>94.371411235488893</v>
          </cell>
          <cell r="CD32">
            <v>57.004708083345498</v>
          </cell>
          <cell r="CE32">
            <v>64.801125186755144</v>
          </cell>
          <cell r="CF32">
            <v>65.601125186755141</v>
          </cell>
          <cell r="CH32">
            <v>125</v>
          </cell>
          <cell r="CI32">
            <v>163</v>
          </cell>
          <cell r="CJ32">
            <v>164</v>
          </cell>
          <cell r="CK32">
            <v>197</v>
          </cell>
          <cell r="CL32">
            <v>247</v>
          </cell>
          <cell r="CM32">
            <v>213</v>
          </cell>
          <cell r="CN32">
            <v>236</v>
          </cell>
          <cell r="CO32">
            <v>232</v>
          </cell>
          <cell r="CP32">
            <v>243</v>
          </cell>
          <cell r="CQ32">
            <v>253</v>
          </cell>
          <cell r="CR32">
            <v>297</v>
          </cell>
          <cell r="CS32">
            <v>232</v>
          </cell>
          <cell r="CT32">
            <v>314</v>
          </cell>
          <cell r="CU32">
            <v>278</v>
          </cell>
          <cell r="CV32">
            <v>295</v>
          </cell>
          <cell r="CW32">
            <v>299</v>
          </cell>
          <cell r="CX32">
            <v>3139</v>
          </cell>
        </row>
        <row r="33">
          <cell r="F33" t="str">
            <v>EPC</v>
          </cell>
          <cell r="G33" t="str">
            <v>PC</v>
          </cell>
          <cell r="H33">
            <v>54</v>
          </cell>
          <cell r="I33" t="str">
            <v>A</v>
          </cell>
          <cell r="J33" t="str">
            <v>54A</v>
          </cell>
          <cell r="K33">
            <v>13.600000000000001</v>
          </cell>
          <cell r="L33">
            <v>11.200000000000001</v>
          </cell>
          <cell r="M33">
            <v>1.6</v>
          </cell>
          <cell r="N33">
            <v>0</v>
          </cell>
          <cell r="O33">
            <v>9.6000000000000014</v>
          </cell>
          <cell r="P33">
            <v>0.8</v>
          </cell>
          <cell r="Q33">
            <v>0</v>
          </cell>
          <cell r="R33">
            <v>0.8</v>
          </cell>
          <cell r="S33">
            <v>6.4</v>
          </cell>
          <cell r="T33">
            <v>8.8000000000000007</v>
          </cell>
          <cell r="U33">
            <v>4</v>
          </cell>
          <cell r="V33">
            <v>2.1101802171512123</v>
          </cell>
          <cell r="W33">
            <v>4.4987336740138986</v>
          </cell>
          <cell r="X33">
            <v>4.2888254103208174</v>
          </cell>
          <cell r="Y33">
            <v>2.6944933766205432</v>
          </cell>
          <cell r="Z33">
            <v>2.366152165483526</v>
          </cell>
          <cell r="AA33">
            <v>5.2241623284163303</v>
          </cell>
          <cell r="AB33">
            <v>7.3642700329881352</v>
          </cell>
          <cell r="AC33">
            <v>4.4751767134477429</v>
          </cell>
          <cell r="AD33">
            <v>4.5775839826296112</v>
          </cell>
          <cell r="AE33">
            <v>0.8</v>
          </cell>
          <cell r="AF33">
            <v>10.210222089073389</v>
          </cell>
          <cell r="AG33">
            <v>21.491585291076067</v>
          </cell>
          <cell r="AH33">
            <v>11.373251198048223</v>
          </cell>
          <cell r="AI33">
            <v>15.00604491507678</v>
          </cell>
          <cell r="AJ33">
            <v>10.771667481644053</v>
          </cell>
          <cell r="AK33">
            <v>24.264378329176196</v>
          </cell>
          <cell r="AL33">
            <v>12.912625885696148</v>
          </cell>
          <cell r="AM33">
            <v>16.798314510928474</v>
          </cell>
          <cell r="AN33">
            <v>12.323533369383696</v>
          </cell>
          <cell r="AO33">
            <v>24.617962501179917</v>
          </cell>
          <cell r="AP33">
            <v>13.424603652586615</v>
          </cell>
          <cell r="AQ33">
            <v>17.204738856326824</v>
          </cell>
          <cell r="AR33">
            <v>12.539220934528547</v>
          </cell>
          <cell r="AS33">
            <v>25.544554119764822</v>
          </cell>
          <cell r="AT33">
            <v>14.582794607019373</v>
          </cell>
          <cell r="AU33">
            <v>19.673123544904925</v>
          </cell>
          <cell r="AV33">
            <v>13.962189610399328</v>
          </cell>
          <cell r="AW33">
            <v>24.884437406205137</v>
          </cell>
          <cell r="AX33">
            <v>13.263966222726337</v>
          </cell>
          <cell r="AY33">
            <v>20.815922626522251</v>
          </cell>
          <cell r="AZ33">
            <v>7.8929833114581642</v>
          </cell>
          <cell r="BA33">
            <v>19.149975544721165</v>
          </cell>
          <cell r="BB33">
            <v>14.387371071676808</v>
          </cell>
          <cell r="BC33">
            <v>24.361641749128871</v>
          </cell>
          <cell r="BD33">
            <v>14.294257927760604</v>
          </cell>
          <cell r="BE33">
            <v>20.363307822862197</v>
          </cell>
          <cell r="BF33">
            <v>12.971793647941505</v>
          </cell>
          <cell r="BG33">
            <v>23.55883548516432</v>
          </cell>
          <cell r="BH33">
            <v>14.801641289483152</v>
          </cell>
          <cell r="BI33">
            <v>20.841676527057189</v>
          </cell>
          <cell r="BJ33">
            <v>14.199252522601704</v>
          </cell>
          <cell r="BK33">
            <v>25.581770472533339</v>
          </cell>
          <cell r="BL33">
            <v>15.797240246410864</v>
          </cell>
          <cell r="BM33">
            <v>21.846389037771758</v>
          </cell>
          <cell r="BN33">
            <v>15.101563851812777</v>
          </cell>
          <cell r="BO33">
            <v>25.391307616275753</v>
          </cell>
          <cell r="BP33">
            <v>16.282632566907459</v>
          </cell>
          <cell r="BQ33">
            <v>22.248795378679006</v>
          </cell>
          <cell r="BR33">
            <v>15.811897489510756</v>
          </cell>
          <cell r="BS33">
            <v>29.234154582666225</v>
          </cell>
          <cell r="BT33">
            <v>18.764907621483765</v>
          </cell>
          <cell r="BU33">
            <v>25.252872449330429</v>
          </cell>
          <cell r="BV33">
            <v>17.376518278864349</v>
          </cell>
          <cell r="BW33">
            <v>27.086631889901749</v>
          </cell>
          <cell r="BX33">
            <v>17.182607239672063</v>
          </cell>
          <cell r="BY33">
            <v>29.432438086167249</v>
          </cell>
          <cell r="BZ33">
            <v>17.575976741377819</v>
          </cell>
          <cell r="CA33">
            <v>21.596356232460071</v>
          </cell>
          <cell r="CB33">
            <v>17.069404426211346</v>
          </cell>
          <cell r="CC33">
            <v>29.621308886126286</v>
          </cell>
          <cell r="CD33">
            <v>17.892644011508086</v>
          </cell>
          <cell r="CE33">
            <v>20.339784265126855</v>
          </cell>
          <cell r="CF33">
            <v>21.139784265126856</v>
          </cell>
          <cell r="CH33">
            <v>11</v>
          </cell>
          <cell r="CI33">
            <v>23</v>
          </cell>
          <cell r="CJ33">
            <v>16</v>
          </cell>
          <cell r="CK33">
            <v>19</v>
          </cell>
          <cell r="CL33">
            <v>64</v>
          </cell>
          <cell r="CM33">
            <v>66</v>
          </cell>
          <cell r="CN33">
            <v>73</v>
          </cell>
          <cell r="CO33">
            <v>81</v>
          </cell>
          <cell r="CP33">
            <v>73</v>
          </cell>
          <cell r="CQ33">
            <v>79</v>
          </cell>
          <cell r="CR33">
            <v>78</v>
          </cell>
          <cell r="CS33">
            <v>71</v>
          </cell>
          <cell r="CT33">
            <v>99</v>
          </cell>
          <cell r="CU33">
            <v>102</v>
          </cell>
          <cell r="CV33">
            <v>94</v>
          </cell>
          <cell r="CW33">
            <v>94</v>
          </cell>
          <cell r="CX33">
            <v>974</v>
          </cell>
        </row>
        <row r="34">
          <cell r="F34" t="str">
            <v>EPC</v>
          </cell>
          <cell r="G34" t="str">
            <v>PC</v>
          </cell>
          <cell r="H34">
            <v>50</v>
          </cell>
          <cell r="I34" t="str">
            <v>B</v>
          </cell>
          <cell r="J34" t="str">
            <v>50B</v>
          </cell>
          <cell r="K34">
            <v>0</v>
          </cell>
          <cell r="L34">
            <v>3.2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2.4000000000000004</v>
          </cell>
          <cell r="R34">
            <v>0.8</v>
          </cell>
          <cell r="S34">
            <v>4.8000000000000007</v>
          </cell>
          <cell r="T34">
            <v>5.6000000000000005</v>
          </cell>
          <cell r="U34">
            <v>6.4</v>
          </cell>
          <cell r="V34">
            <v>0.52541590142134675</v>
          </cell>
          <cell r="W34">
            <v>1.1201442366745495</v>
          </cell>
          <cell r="X34">
            <v>1.0678789663020585</v>
          </cell>
          <cell r="Y34">
            <v>0.67090462456433986</v>
          </cell>
          <cell r="Z34">
            <v>0.58915061511000399</v>
          </cell>
          <cell r="AA34">
            <v>1.3007694492852009</v>
          </cell>
          <cell r="AB34">
            <v>1.8336370259959669</v>
          </cell>
          <cell r="AC34">
            <v>1.114278765294421</v>
          </cell>
          <cell r="AD34">
            <v>1.1397772545760281</v>
          </cell>
          <cell r="AE34">
            <v>0</v>
          </cell>
          <cell r="AF34">
            <v>4.230887967886928</v>
          </cell>
          <cell r="AG34">
            <v>8.9056328868828238</v>
          </cell>
          <cell r="AH34">
            <v>4.7128212520541535</v>
          </cell>
          <cell r="AI34">
            <v>6.2181698226439854</v>
          </cell>
          <cell r="AJ34">
            <v>4.4635383975572935</v>
          </cell>
          <cell r="AK34">
            <v>9.7915912065492918</v>
          </cell>
          <cell r="AL34">
            <v>5.2107312357479136</v>
          </cell>
          <cell r="AM34">
            <v>6.7787530518463104</v>
          </cell>
          <cell r="AN34">
            <v>4.9730102018802036</v>
          </cell>
          <cell r="AO34">
            <v>9.9404703851609408</v>
          </cell>
          <cell r="AP34">
            <v>5.4207116057904727</v>
          </cell>
          <cell r="AQ34">
            <v>6.9470898364374181</v>
          </cell>
          <cell r="AR34">
            <v>5.0632035184348396</v>
          </cell>
          <cell r="AS34">
            <v>10.527377427167508</v>
          </cell>
          <cell r="AT34">
            <v>6.0098360711715246</v>
          </cell>
          <cell r="AU34">
            <v>8.1076536218834772</v>
          </cell>
          <cell r="AV34">
            <v>5.7540734142085626</v>
          </cell>
          <cell r="AW34">
            <v>10.255331269812688</v>
          </cell>
          <cell r="AX34">
            <v>5.7282303598398778</v>
          </cell>
          <cell r="AY34">
            <v>8.989648944749332</v>
          </cell>
          <cell r="AZ34">
            <v>3.4086958512407088</v>
          </cell>
          <cell r="BA34">
            <v>8.270186267325677</v>
          </cell>
          <cell r="BB34">
            <v>5.8030104430445846</v>
          </cell>
          <cell r="BC34">
            <v>9.8260384593965586</v>
          </cell>
          <cell r="BD34">
            <v>5.7654541345405148</v>
          </cell>
          <cell r="BE34">
            <v>8.2133481761396325</v>
          </cell>
          <cell r="BF34">
            <v>5.3672757557349122</v>
          </cell>
          <cell r="BG34">
            <v>9.7478243922678818</v>
          </cell>
          <cell r="BH34">
            <v>6.1244028847725938</v>
          </cell>
          <cell r="BI34">
            <v>8.6235587898281878</v>
          </cell>
          <cell r="BJ34">
            <v>5.8751554243396313</v>
          </cell>
          <cell r="BK34">
            <v>10.318165873675419</v>
          </cell>
          <cell r="BL34">
            <v>6.3716678790381955</v>
          </cell>
          <cell r="BM34">
            <v>8.8115349981189421</v>
          </cell>
          <cell r="BN34">
            <v>6.0910733657862481</v>
          </cell>
          <cell r="BO34">
            <v>10.241344476745532</v>
          </cell>
          <cell r="BP34">
            <v>6.5674462940650002</v>
          </cell>
          <cell r="BQ34">
            <v>8.9738418008696694</v>
          </cell>
          <cell r="BR34">
            <v>6.3775797398188185</v>
          </cell>
          <cell r="BS34">
            <v>11.64133878025013</v>
          </cell>
          <cell r="BT34">
            <v>7.4723777690946029</v>
          </cell>
          <cell r="BU34">
            <v>10.055951593394393</v>
          </cell>
          <cell r="BV34">
            <v>6.9195069600339991</v>
          </cell>
          <cell r="BW34">
            <v>10.786173321845887</v>
          </cell>
          <cell r="BX34">
            <v>6.9304425912001903</v>
          </cell>
          <cell r="BY34">
            <v>11.871296342284849</v>
          </cell>
          <cell r="BZ34">
            <v>7.0891044700800325</v>
          </cell>
          <cell r="CA34">
            <v>8.7106866240067475</v>
          </cell>
          <cell r="CB34">
            <v>6.8847833039390309</v>
          </cell>
          <cell r="CC34">
            <v>11.947475598320452</v>
          </cell>
          <cell r="CD34">
            <v>7.2168292271869054</v>
          </cell>
          <cell r="CE34">
            <v>8.2038601709637273</v>
          </cell>
          <cell r="CF34">
            <v>9.0038601709637263</v>
          </cell>
          <cell r="CH34">
            <v>3</v>
          </cell>
          <cell r="CI34">
            <v>18</v>
          </cell>
          <cell r="CJ34">
            <v>4</v>
          </cell>
          <cell r="CK34">
            <v>4</v>
          </cell>
          <cell r="CL34">
            <v>27</v>
          </cell>
          <cell r="CM34">
            <v>27</v>
          </cell>
          <cell r="CN34">
            <v>30</v>
          </cell>
          <cell r="CO34">
            <v>33</v>
          </cell>
          <cell r="CP34">
            <v>31</v>
          </cell>
          <cell r="CQ34">
            <v>32</v>
          </cell>
          <cell r="CR34">
            <v>32</v>
          </cell>
          <cell r="CS34">
            <v>29</v>
          </cell>
          <cell r="CT34">
            <v>40</v>
          </cell>
          <cell r="CU34">
            <v>41</v>
          </cell>
          <cell r="CV34">
            <v>38</v>
          </cell>
          <cell r="CW34">
            <v>38</v>
          </cell>
          <cell r="CX34">
            <v>398</v>
          </cell>
        </row>
        <row r="35">
          <cell r="F35" t="str">
            <v>EPC</v>
          </cell>
          <cell r="G35" t="str">
            <v>PC</v>
          </cell>
          <cell r="H35">
            <v>52</v>
          </cell>
          <cell r="I35" t="str">
            <v>B</v>
          </cell>
          <cell r="J35" t="str">
            <v>52B</v>
          </cell>
          <cell r="K35">
            <v>12</v>
          </cell>
          <cell r="L35">
            <v>4</v>
          </cell>
          <cell r="M35">
            <v>0.8</v>
          </cell>
          <cell r="N35">
            <v>0</v>
          </cell>
          <cell r="O35">
            <v>8</v>
          </cell>
          <cell r="P35">
            <v>1.6</v>
          </cell>
          <cell r="Q35">
            <v>9.6000000000000014</v>
          </cell>
          <cell r="R35">
            <v>4</v>
          </cell>
          <cell r="S35">
            <v>4.8000000000000007</v>
          </cell>
          <cell r="T35">
            <v>6.4</v>
          </cell>
          <cell r="U35">
            <v>9.6000000000000014</v>
          </cell>
          <cell r="V35">
            <v>4.0604882132252031</v>
          </cell>
          <cell r="W35">
            <v>8.6566326938813116</v>
          </cell>
          <cell r="X35">
            <v>8.2527193107225099</v>
          </cell>
          <cell r="Y35">
            <v>5.1848455916014693</v>
          </cell>
          <cell r="Z35">
            <v>4.5530390724702121</v>
          </cell>
          <cell r="AA35">
            <v>10.052529820010903</v>
          </cell>
          <cell r="AB35">
            <v>14.170605631174453</v>
          </cell>
          <cell r="AC35">
            <v>8.6113035035397285</v>
          </cell>
          <cell r="AD35">
            <v>8.8083594261011342</v>
          </cell>
          <cell r="AE35">
            <v>1.6</v>
          </cell>
          <cell r="AF35">
            <v>8.4024402914148215</v>
          </cell>
          <cell r="AG35">
            <v>17.686369659810605</v>
          </cell>
          <cell r="AH35">
            <v>9.3595480369746724</v>
          </cell>
          <cell r="AI35">
            <v>12.349133575082154</v>
          </cell>
          <cell r="AJ35">
            <v>8.8644783692166236</v>
          </cell>
          <cell r="AK35">
            <v>16.63458689605773</v>
          </cell>
          <cell r="AL35">
            <v>8.8523264201506375</v>
          </cell>
          <cell r="AM35">
            <v>11.51618305025144</v>
          </cell>
          <cell r="AN35">
            <v>8.448470590033045</v>
          </cell>
          <cell r="AO35">
            <v>16.997987994141663</v>
          </cell>
          <cell r="AP35">
            <v>9.2692988585810294</v>
          </cell>
          <cell r="AQ35">
            <v>11.879372409807239</v>
          </cell>
          <cell r="AR35">
            <v>8.6579678107313036</v>
          </cell>
          <cell r="AS35">
            <v>15.653112076578694</v>
          </cell>
          <cell r="AT35">
            <v>8.9359993250687886</v>
          </cell>
          <cell r="AU35">
            <v>12.055235190286856</v>
          </cell>
          <cell r="AV35">
            <v>8.5557069339065599</v>
          </cell>
          <cell r="AW35">
            <v>15.248607818938211</v>
          </cell>
          <cell r="AX35">
            <v>9.8216894696065005</v>
          </cell>
          <cell r="AY35">
            <v>15.413755179107671</v>
          </cell>
          <cell r="AZ35">
            <v>5.8445889994127409</v>
          </cell>
          <cell r="BA35">
            <v>14.180156221187211</v>
          </cell>
          <cell r="BB35">
            <v>9.80795009022175</v>
          </cell>
          <cell r="BC35">
            <v>16.607465338938461</v>
          </cell>
          <cell r="BD35">
            <v>9.7444743472438287</v>
          </cell>
          <cell r="BE35">
            <v>13.881779082742284</v>
          </cell>
          <cell r="BF35">
            <v>10.538210398816375</v>
          </cell>
          <cell r="BG35">
            <v>19.139062170724593</v>
          </cell>
          <cell r="BH35">
            <v>12.02476807678282</v>
          </cell>
          <cell r="BI35">
            <v>16.931657893051277</v>
          </cell>
          <cell r="BJ35">
            <v>11.535390914335618</v>
          </cell>
          <cell r="BK35">
            <v>17.439233808881891</v>
          </cell>
          <cell r="BL35">
            <v>10.769065670729411</v>
          </cell>
          <cell r="BM35">
            <v>14.892803714213272</v>
          </cell>
          <cell r="BN35">
            <v>10.294819241470654</v>
          </cell>
          <cell r="BO35">
            <v>17.309394230899994</v>
          </cell>
          <cell r="BP35">
            <v>11.099960288647447</v>
          </cell>
          <cell r="BQ35">
            <v>15.167126332844886</v>
          </cell>
          <cell r="BR35">
            <v>10.779057594067439</v>
          </cell>
          <cell r="BS35">
            <v>17.035474957259265</v>
          </cell>
          <cell r="BT35">
            <v>10.934782223892707</v>
          </cell>
          <cell r="BU35">
            <v>14.715482022678561</v>
          </cell>
          <cell r="BV35">
            <v>10.125732938398997</v>
          </cell>
          <cell r="BW35">
            <v>15.784059632445079</v>
          </cell>
          <cell r="BX35">
            <v>11.713477979194518</v>
          </cell>
          <cell r="BY35">
            <v>20.06425512656401</v>
          </cell>
          <cell r="BZ35">
            <v>11.981640134776967</v>
          </cell>
          <cell r="CA35">
            <v>14.722354973911941</v>
          </cell>
          <cell r="CB35">
            <v>11.636306997855115</v>
          </cell>
          <cell r="CC35">
            <v>20.193009390999805</v>
          </cell>
          <cell r="CD35">
            <v>12.19751395669838</v>
          </cell>
          <cell r="CE35">
            <v>13.86574294389084</v>
          </cell>
          <cell r="CF35">
            <v>14.665742943890841</v>
          </cell>
          <cell r="CH35">
            <v>23</v>
          </cell>
          <cell r="CI35">
            <v>29</v>
          </cell>
          <cell r="CJ35">
            <v>30</v>
          </cell>
          <cell r="CK35">
            <v>36</v>
          </cell>
          <cell r="CL35">
            <v>53</v>
          </cell>
          <cell r="CM35">
            <v>46</v>
          </cell>
          <cell r="CN35">
            <v>50</v>
          </cell>
          <cell r="CO35">
            <v>50</v>
          </cell>
          <cell r="CP35">
            <v>52</v>
          </cell>
          <cell r="CQ35">
            <v>54</v>
          </cell>
          <cell r="CR35">
            <v>64</v>
          </cell>
          <cell r="CS35">
            <v>50</v>
          </cell>
          <cell r="CT35">
            <v>67</v>
          </cell>
          <cell r="CU35">
            <v>59</v>
          </cell>
          <cell r="CV35">
            <v>63</v>
          </cell>
          <cell r="CW35">
            <v>64</v>
          </cell>
          <cell r="CX35">
            <v>672</v>
          </cell>
        </row>
        <row r="36">
          <cell r="F36" t="str">
            <v>EPC</v>
          </cell>
          <cell r="G36" t="str">
            <v>PC</v>
          </cell>
          <cell r="H36">
            <v>17</v>
          </cell>
          <cell r="I36" t="str">
            <v>A</v>
          </cell>
          <cell r="J36" t="str">
            <v>17A</v>
          </cell>
          <cell r="K36">
            <v>15.200000000000001</v>
          </cell>
          <cell r="L36">
            <v>55.2</v>
          </cell>
          <cell r="M36">
            <v>26.400000000000002</v>
          </cell>
          <cell r="N36">
            <v>7.2</v>
          </cell>
          <cell r="O36">
            <v>40</v>
          </cell>
          <cell r="P36">
            <v>18.400000000000002</v>
          </cell>
          <cell r="Q36">
            <v>71.2</v>
          </cell>
          <cell r="R36">
            <v>21.6</v>
          </cell>
          <cell r="S36">
            <v>57.6</v>
          </cell>
          <cell r="T36">
            <v>36.800000000000004</v>
          </cell>
          <cell r="U36">
            <v>77.600000000000009</v>
          </cell>
          <cell r="V36">
            <v>30.173162499922157</v>
          </cell>
          <cell r="W36">
            <v>64.326743794966688</v>
          </cell>
          <cell r="X36">
            <v>61.325295814832387</v>
          </cell>
          <cell r="Y36">
            <v>38.528172071243361</v>
          </cell>
          <cell r="Z36">
            <v>33.833268461335926</v>
          </cell>
          <cell r="AA36">
            <v>74.699543470311156</v>
          </cell>
          <cell r="AB36">
            <v>105.30063479537176</v>
          </cell>
          <cell r="AC36">
            <v>63.989906214275834</v>
          </cell>
          <cell r="AD36">
            <v>65.454212982523941</v>
          </cell>
          <cell r="AE36">
            <v>12</v>
          </cell>
          <cell r="AF36">
            <v>83.466051790078893</v>
          </cell>
          <cell r="AG36">
            <v>175.68841846011674</v>
          </cell>
          <cell r="AH36">
            <v>92.973528414602796</v>
          </cell>
          <cell r="AI36">
            <v>122.6707226463197</v>
          </cell>
          <cell r="AJ36">
            <v>88.055729644760802</v>
          </cell>
          <cell r="AK36">
            <v>189.76398795976735</v>
          </cell>
          <cell r="AL36">
            <v>100.98554143280276</v>
          </cell>
          <cell r="AM36">
            <v>131.37427670105251</v>
          </cell>
          <cell r="AN36">
            <v>96.378436166961791</v>
          </cell>
          <cell r="AO36">
            <v>192.69944095696184</v>
          </cell>
          <cell r="AP36">
            <v>105.08236084924738</v>
          </cell>
          <cell r="AQ36">
            <v>134.67172838799297</v>
          </cell>
          <cell r="AR36">
            <v>98.151943484505352</v>
          </cell>
          <cell r="AS36">
            <v>203.01118658941613</v>
          </cell>
          <cell r="AT36">
            <v>115.89438684584864</v>
          </cell>
          <cell r="AU36">
            <v>156.34894764834124</v>
          </cell>
          <cell r="AV36">
            <v>110.96222963627446</v>
          </cell>
          <cell r="AW36">
            <v>197.76501643984329</v>
          </cell>
          <cell r="AX36">
            <v>118.16227786463449</v>
          </cell>
          <cell r="AY36">
            <v>185.43901515592711</v>
          </cell>
          <cell r="AZ36">
            <v>70.314781534307983</v>
          </cell>
          <cell r="BA36">
            <v>170.59789609078109</v>
          </cell>
          <cell r="BB36">
            <v>112.44114032667284</v>
          </cell>
          <cell r="BC36">
            <v>190.39272462322606</v>
          </cell>
          <cell r="BD36">
            <v>111.71343628476137</v>
          </cell>
          <cell r="BE36">
            <v>159.14467910910901</v>
          </cell>
          <cell r="BF36">
            <v>105.80903502484969</v>
          </cell>
          <cell r="BG36">
            <v>192.16599621055457</v>
          </cell>
          <cell r="BH36">
            <v>120.73483622465088</v>
          </cell>
          <cell r="BI36">
            <v>170.0025255935158</v>
          </cell>
          <cell r="BJ36">
            <v>115.8212386248579</v>
          </cell>
          <cell r="BK36">
            <v>199.92835585991565</v>
          </cell>
          <cell r="BL36">
            <v>123.45964377172555</v>
          </cell>
          <cell r="BM36">
            <v>170.73535416508105</v>
          </cell>
          <cell r="BN36">
            <v>118.02274729374788</v>
          </cell>
          <cell r="BO36">
            <v>198.43983786446077</v>
          </cell>
          <cell r="BP36">
            <v>127.25311415283568</v>
          </cell>
          <cell r="BQ36">
            <v>173.88026699320494</v>
          </cell>
          <cell r="BR36">
            <v>123.57419403389549</v>
          </cell>
          <cell r="BS36">
            <v>217.49860792376222</v>
          </cell>
          <cell r="BT36">
            <v>139.60866471954213</v>
          </cell>
          <cell r="BU36">
            <v>187.87834579838807</v>
          </cell>
          <cell r="BV36">
            <v>129.27921433567641</v>
          </cell>
          <cell r="BW36">
            <v>201.52129635690369</v>
          </cell>
          <cell r="BX36">
            <v>134.28665613674886</v>
          </cell>
          <cell r="BY36">
            <v>230.02234977575637</v>
          </cell>
          <cell r="BZ36">
            <v>137.36094365746231</v>
          </cell>
          <cell r="CA36">
            <v>168.78128113754451</v>
          </cell>
          <cell r="CB36">
            <v>133.40194597182034</v>
          </cell>
          <cell r="CC36">
            <v>231.498425426826</v>
          </cell>
          <cell r="CD36">
            <v>139.83578279104643</v>
          </cell>
          <cell r="CE36">
            <v>158.96083623447089</v>
          </cell>
          <cell r="CF36">
            <v>159.76083623447087</v>
          </cell>
          <cell r="CH36">
            <v>153</v>
          </cell>
          <cell r="CI36">
            <v>230</v>
          </cell>
          <cell r="CJ36">
            <v>224</v>
          </cell>
          <cell r="CK36">
            <v>268</v>
          </cell>
          <cell r="CL36">
            <v>525</v>
          </cell>
          <cell r="CM36">
            <v>515</v>
          </cell>
          <cell r="CN36">
            <v>572</v>
          </cell>
          <cell r="CO36">
            <v>643</v>
          </cell>
          <cell r="CP36">
            <v>637</v>
          </cell>
          <cell r="CQ36">
            <v>622</v>
          </cell>
          <cell r="CR36">
            <v>638</v>
          </cell>
          <cell r="CS36">
            <v>560</v>
          </cell>
          <cell r="CT36">
            <v>772</v>
          </cell>
          <cell r="CU36">
            <v>758</v>
          </cell>
          <cell r="CV36">
            <v>733</v>
          </cell>
          <cell r="CW36">
            <v>733</v>
          </cell>
          <cell r="CX36">
            <v>7708</v>
          </cell>
        </row>
        <row r="37">
          <cell r="F37" t="str">
            <v>EPC</v>
          </cell>
          <cell r="AF37">
            <v>1.1344691210081543</v>
          </cell>
          <cell r="AG37">
            <v>2.3879539212306744</v>
          </cell>
          <cell r="AH37">
            <v>1.2636945775609139</v>
          </cell>
          <cell r="AI37">
            <v>1.66733832389742</v>
          </cell>
          <cell r="AJ37">
            <v>1.1968519424048949</v>
          </cell>
          <cell r="AK37">
            <v>2.6960420365751325</v>
          </cell>
          <cell r="AL37">
            <v>1.4347362095217944</v>
          </cell>
          <cell r="AM37">
            <v>1.8664793901031638</v>
          </cell>
          <cell r="AN37">
            <v>1.3692814854870774</v>
          </cell>
          <cell r="AO37">
            <v>2.7353291667977686</v>
          </cell>
          <cell r="AP37">
            <v>1.4916226280651799</v>
          </cell>
          <cell r="AQ37">
            <v>1.9116376507029806</v>
          </cell>
          <cell r="AR37">
            <v>1.3932467705031719</v>
          </cell>
          <cell r="AS37">
            <v>2.8382837910849803</v>
          </cell>
          <cell r="AT37">
            <v>1.6203105118910412</v>
          </cell>
          <cell r="AU37">
            <v>2.1859026161005475</v>
          </cell>
          <cell r="AV37">
            <v>1.5513544011554807</v>
          </cell>
          <cell r="AW37">
            <v>2.7649374895783483</v>
          </cell>
          <cell r="AX37">
            <v>1.473774024747371</v>
          </cell>
          <cell r="AY37">
            <v>2.3128802918358056</v>
          </cell>
          <cell r="AZ37">
            <v>0.87699814571757395</v>
          </cell>
          <cell r="BA37">
            <v>2.127775060524574</v>
          </cell>
          <cell r="BB37">
            <v>1.5985967857418677</v>
          </cell>
          <cell r="BC37">
            <v>2.7068490832365417</v>
          </cell>
          <cell r="BD37">
            <v>1.5882508808622895</v>
          </cell>
          <cell r="BE37">
            <v>2.2625897580957997</v>
          </cell>
          <cell r="BF37">
            <v>1.441310405326834</v>
          </cell>
          <cell r="BG37">
            <v>2.6176483872404801</v>
          </cell>
          <cell r="BH37">
            <v>1.6446268099425727</v>
          </cell>
          <cell r="BI37">
            <v>2.3157418363396878</v>
          </cell>
          <cell r="BJ37">
            <v>1.5776947247335227</v>
          </cell>
          <cell r="BK37">
            <v>2.8424189413925935</v>
          </cell>
          <cell r="BL37">
            <v>1.7552489162678739</v>
          </cell>
          <cell r="BM37">
            <v>2.4273765597524175</v>
          </cell>
          <cell r="BN37">
            <v>1.6779515390903086</v>
          </cell>
          <cell r="BO37">
            <v>2.8212564018084176</v>
          </cell>
          <cell r="BP37">
            <v>1.8091813963230512</v>
          </cell>
          <cell r="BQ37">
            <v>2.472088375408779</v>
          </cell>
          <cell r="BR37">
            <v>1.7568774988345286</v>
          </cell>
          <cell r="BS37">
            <v>3.2482393980740252</v>
          </cell>
          <cell r="BT37">
            <v>2.0849897357204181</v>
          </cell>
          <cell r="BU37">
            <v>2.8058747165922697</v>
          </cell>
          <cell r="BV37">
            <v>1.9307242532071496</v>
          </cell>
          <cell r="BW37">
            <v>3.009625765544639</v>
          </cell>
          <cell r="BX37">
            <v>1.9091785821857852</v>
          </cell>
          <cell r="BY37">
            <v>3.270270898463028</v>
          </cell>
          <cell r="BZ37">
            <v>1.9528863045975353</v>
          </cell>
          <cell r="CA37">
            <v>2.3995951369400084</v>
          </cell>
          <cell r="CB37">
            <v>1.8966004918012604</v>
          </cell>
          <cell r="CC37">
            <v>3.2912565429029215</v>
          </cell>
          <cell r="CD37">
            <v>1.9880715568342318</v>
          </cell>
          <cell r="CE37">
            <v>2.2599760294585396</v>
          </cell>
          <cell r="CF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7</v>
          </cell>
          <cell r="CM37">
            <v>7</v>
          </cell>
          <cell r="CN37">
            <v>8</v>
          </cell>
          <cell r="CO37">
            <v>9</v>
          </cell>
          <cell r="CP37">
            <v>8</v>
          </cell>
          <cell r="CQ37">
            <v>9</v>
          </cell>
          <cell r="CR37">
            <v>9</v>
          </cell>
          <cell r="CS37">
            <v>8</v>
          </cell>
          <cell r="CT37">
            <v>11</v>
          </cell>
          <cell r="CU37">
            <v>11</v>
          </cell>
          <cell r="CV37">
            <v>10</v>
          </cell>
          <cell r="CW37">
            <v>10</v>
          </cell>
          <cell r="CX37">
            <v>107</v>
          </cell>
        </row>
        <row r="38">
          <cell r="F38" t="str">
            <v>EPC</v>
          </cell>
          <cell r="AF38">
            <v>0.85739186647090015</v>
          </cell>
          <cell r="AG38">
            <v>1.8047315979398579</v>
          </cell>
          <cell r="AH38">
            <v>0.95505592214027279</v>
          </cell>
          <cell r="AI38">
            <v>1.2601156709267505</v>
          </cell>
          <cell r="AJ38">
            <v>0.90453860910373707</v>
          </cell>
          <cell r="AK38">
            <v>1.6974068261283399</v>
          </cell>
          <cell r="AL38">
            <v>0.90329861430108549</v>
          </cell>
          <cell r="AM38">
            <v>1.1751207194134121</v>
          </cell>
          <cell r="AN38">
            <v>0.8620888357176576</v>
          </cell>
          <cell r="AO38">
            <v>1.7344885708307818</v>
          </cell>
          <cell r="AP38">
            <v>0.94584682230418682</v>
          </cell>
          <cell r="AQ38">
            <v>1.212180858143596</v>
          </cell>
          <cell r="AR38">
            <v>0.88346610313584739</v>
          </cell>
          <cell r="AS38">
            <v>1.5972563343447646</v>
          </cell>
          <cell r="AT38">
            <v>0.91183666582334577</v>
          </cell>
          <cell r="AU38">
            <v>1.2301260398251894</v>
          </cell>
          <cell r="AV38">
            <v>0.87303131978638371</v>
          </cell>
          <cell r="AW38">
            <v>1.5559803896875728</v>
          </cell>
          <cell r="AX38">
            <v>1.0022132111843367</v>
          </cell>
          <cell r="AY38">
            <v>1.5728321611334357</v>
          </cell>
          <cell r="AZ38">
            <v>0.59638663259313673</v>
          </cell>
          <cell r="BA38">
            <v>1.4469547164476746</v>
          </cell>
          <cell r="BB38">
            <v>1.000811233696097</v>
          </cell>
          <cell r="BC38">
            <v>1.6946393202998431</v>
          </cell>
          <cell r="BD38">
            <v>0.99433411706569685</v>
          </cell>
          <cell r="BE38">
            <v>1.4165080696675802</v>
          </cell>
          <cell r="BF38">
            <v>1.0753275917159566</v>
          </cell>
          <cell r="BG38">
            <v>1.9529655276249587</v>
          </cell>
          <cell r="BH38">
            <v>1.2270171506921246</v>
          </cell>
          <cell r="BI38">
            <v>1.7277201931684978</v>
          </cell>
          <cell r="BJ38">
            <v>1.177080705544451</v>
          </cell>
          <cell r="BK38">
            <v>1.7795136539675402</v>
          </cell>
          <cell r="BL38">
            <v>1.098884252115246</v>
          </cell>
          <cell r="BM38">
            <v>1.5196738483891097</v>
          </cell>
          <cell r="BN38">
            <v>1.0504917593337404</v>
          </cell>
          <cell r="BO38">
            <v>1.7662647174387751</v>
          </cell>
          <cell r="BP38">
            <v>1.132649009045658</v>
          </cell>
          <cell r="BQ38">
            <v>1.5476659523311109</v>
          </cell>
          <cell r="BR38">
            <v>1.0999038361293305</v>
          </cell>
          <cell r="BS38">
            <v>1.7383137711489045</v>
          </cell>
          <cell r="BT38">
            <v>1.1157941044788477</v>
          </cell>
          <cell r="BU38">
            <v>1.5015797982325063</v>
          </cell>
          <cell r="BV38">
            <v>1.0332380549386733</v>
          </cell>
          <cell r="BW38">
            <v>1.610618329841335</v>
          </cell>
          <cell r="BX38">
            <v>1.1952528550198489</v>
          </cell>
          <cell r="BY38">
            <v>2.0473729720983687</v>
          </cell>
          <cell r="BZ38">
            <v>1.2226163402833643</v>
          </cell>
          <cell r="CA38">
            <v>1.502281119786933</v>
          </cell>
          <cell r="CB38">
            <v>1.1873782650872569</v>
          </cell>
          <cell r="CC38">
            <v>2.060511162346919</v>
          </cell>
          <cell r="CD38">
            <v>1.2446442812957532</v>
          </cell>
          <cell r="CE38">
            <v>1.4148717289684531</v>
          </cell>
          <cell r="CF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5</v>
          </cell>
          <cell r="CM38">
            <v>5</v>
          </cell>
          <cell r="CN38">
            <v>5</v>
          </cell>
          <cell r="CO38">
            <v>5</v>
          </cell>
          <cell r="CP38">
            <v>5</v>
          </cell>
          <cell r="CQ38">
            <v>6</v>
          </cell>
          <cell r="CR38">
            <v>6</v>
          </cell>
          <cell r="CS38">
            <v>5</v>
          </cell>
          <cell r="CT38">
            <v>7</v>
          </cell>
          <cell r="CU38">
            <v>6</v>
          </cell>
          <cell r="CV38">
            <v>6</v>
          </cell>
          <cell r="CW38">
            <v>6</v>
          </cell>
          <cell r="CX38">
            <v>67</v>
          </cell>
        </row>
        <row r="39">
          <cell r="F39" t="str">
            <v>EPC</v>
          </cell>
          <cell r="K39">
            <v>6.4</v>
          </cell>
          <cell r="L39">
            <v>20.8</v>
          </cell>
          <cell r="M39">
            <v>3.2</v>
          </cell>
          <cell r="N39">
            <v>3.2</v>
          </cell>
          <cell r="O39">
            <v>3.2</v>
          </cell>
          <cell r="P39">
            <v>3.2</v>
          </cell>
          <cell r="Q39">
            <v>0</v>
          </cell>
          <cell r="R39">
            <v>1.6</v>
          </cell>
          <cell r="S39">
            <v>15.200000000000001</v>
          </cell>
          <cell r="T39">
            <v>17.600000000000001</v>
          </cell>
          <cell r="U39">
            <v>10.4</v>
          </cell>
          <cell r="V39">
            <v>3.2</v>
          </cell>
          <cell r="W39">
            <v>6.4</v>
          </cell>
          <cell r="X39">
            <v>2.8000335238426146</v>
          </cell>
          <cell r="Y39">
            <v>1.7591464008195752</v>
          </cell>
          <cell r="Z39">
            <v>1.544783187005758</v>
          </cell>
          <cell r="AA39">
            <v>3.4106843375718592</v>
          </cell>
          <cell r="AB39">
            <v>4.8078905057256414</v>
          </cell>
          <cell r="AC39">
            <v>2.9216961811080484</v>
          </cell>
          <cell r="AD39">
            <v>2.9885545302738534</v>
          </cell>
          <cell r="AE39">
            <v>0.8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0.8</v>
          </cell>
          <cell r="CH39">
            <v>9</v>
          </cell>
          <cell r="CI39">
            <v>49</v>
          </cell>
          <cell r="CJ39">
            <v>12</v>
          </cell>
          <cell r="CK39">
            <v>12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</row>
        <row r="41">
          <cell r="F41" t="str">
            <v>NPC</v>
          </cell>
          <cell r="G41" t="str">
            <v>PC</v>
          </cell>
          <cell r="H41">
            <v>12</v>
          </cell>
          <cell r="I41" t="str">
            <v>D</v>
          </cell>
          <cell r="J41" t="str">
            <v>12D</v>
          </cell>
          <cell r="K41">
            <v>5.6000000000000005</v>
          </cell>
          <cell r="L41">
            <v>20.8</v>
          </cell>
          <cell r="M41">
            <v>9.6000000000000014</v>
          </cell>
          <cell r="N41">
            <v>3.2</v>
          </cell>
          <cell r="O41">
            <v>31.200000000000003</v>
          </cell>
          <cell r="P41">
            <v>9.6000000000000014</v>
          </cell>
          <cell r="Q41">
            <v>12</v>
          </cell>
          <cell r="R41">
            <v>4.8000000000000007</v>
          </cell>
          <cell r="S41">
            <v>11.200000000000001</v>
          </cell>
          <cell r="T41">
            <v>37.6</v>
          </cell>
          <cell r="U41">
            <v>25.6</v>
          </cell>
          <cell r="V41">
            <v>8.1460219670991698</v>
          </cell>
          <cell r="W41">
            <v>17.36666045619549</v>
          </cell>
          <cell r="X41">
            <v>23.995602638563859</v>
          </cell>
          <cell r="Y41">
            <v>15.075454510700698</v>
          </cell>
          <cell r="Z41">
            <v>13.238414184146741</v>
          </cell>
          <cell r="AA41">
            <v>29.22873079663453</v>
          </cell>
          <cell r="AB41">
            <v>41.202446014571706</v>
          </cell>
          <cell r="AC41">
            <v>25.038221862524708</v>
          </cell>
          <cell r="AD41">
            <v>25.611181566754013</v>
          </cell>
          <cell r="AE41">
            <v>4.8000000000000007</v>
          </cell>
          <cell r="AF41">
            <v>18.01785441007268</v>
          </cell>
          <cell r="AG41">
            <v>37.925938479895557</v>
          </cell>
          <cell r="AH41">
            <v>20.070237695898626</v>
          </cell>
          <cell r="AI41">
            <v>26.480984467537908</v>
          </cell>
          <cell r="AJ41">
            <v>19.008630247688412</v>
          </cell>
          <cell r="AK41">
            <v>41.175618633503234</v>
          </cell>
          <cell r="AL41">
            <v>21.912177258924974</v>
          </cell>
          <cell r="AM41">
            <v>28.506025689351247</v>
          </cell>
          <cell r="AN41">
            <v>20.912512298938509</v>
          </cell>
          <cell r="AO41">
            <v>41.790273854552943</v>
          </cell>
          <cell r="AP41">
            <v>22.788964074648231</v>
          </cell>
          <cell r="AQ41">
            <v>29.205940514675223</v>
          </cell>
          <cell r="AR41">
            <v>21.285980785435655</v>
          </cell>
          <cell r="AS41">
            <v>44.500253105649065</v>
          </cell>
          <cell r="AT41">
            <v>25.404164345853562</v>
          </cell>
          <cell r="AU41">
            <v>34.271844128592413</v>
          </cell>
          <cell r="AV41">
            <v>24.323030602091951</v>
          </cell>
          <cell r="AW41">
            <v>43.350287414529546</v>
          </cell>
          <cell r="AX41">
            <v>24.9569354454779</v>
          </cell>
          <cell r="AY41">
            <v>39.166387225720626</v>
          </cell>
          <cell r="AZ41">
            <v>14.851114038483031</v>
          </cell>
          <cell r="BA41">
            <v>36.031809447253842</v>
          </cell>
          <cell r="BB41">
            <v>24.408055552567333</v>
          </cell>
          <cell r="BC41">
            <v>41.329322932044164</v>
          </cell>
          <cell r="BD41">
            <v>24.250089877110824</v>
          </cell>
          <cell r="BE41">
            <v>34.546182627687116</v>
          </cell>
          <cell r="BF41">
            <v>22.861992291576698</v>
          </cell>
          <cell r="BG41">
            <v>41.521005489153843</v>
          </cell>
          <cell r="BH41">
            <v>26.086986753489342</v>
          </cell>
          <cell r="BI41">
            <v>36.732179144765333</v>
          </cell>
          <cell r="BJ41">
            <v>25.025313424515165</v>
          </cell>
          <cell r="BK41">
            <v>43.399261179537248</v>
          </cell>
          <cell r="BL41">
            <v>26.799886900165326</v>
          </cell>
          <cell r="BM41">
            <v>37.062217593501245</v>
          </cell>
          <cell r="BN41">
            <v>25.619677673520222</v>
          </cell>
          <cell r="BO41">
            <v>43.076142525470729</v>
          </cell>
          <cell r="BP41">
            <v>27.623350941264093</v>
          </cell>
          <cell r="BQ41">
            <v>37.744896609329594</v>
          </cell>
          <cell r="BR41">
            <v>26.824752791372784</v>
          </cell>
          <cell r="BS41">
            <v>47.574659245601957</v>
          </cell>
          <cell r="BT41">
            <v>30.537366262563893</v>
          </cell>
          <cell r="BU41">
            <v>41.095657421948765</v>
          </cell>
          <cell r="BV41">
            <v>28.277949124689538</v>
          </cell>
          <cell r="BW41">
            <v>44.079854562895456</v>
          </cell>
          <cell r="BX41">
            <v>29.15015050035699</v>
          </cell>
          <cell r="BY41">
            <v>49.931886810711319</v>
          </cell>
          <cell r="BZ41">
            <v>29.817498593520526</v>
          </cell>
          <cell r="CA41">
            <v>36.638039015524207</v>
          </cell>
          <cell r="CB41">
            <v>28.958102867339758</v>
          </cell>
          <cell r="CC41">
            <v>50.252304554487552</v>
          </cell>
          <cell r="CD41">
            <v>30.354721987739875</v>
          </cell>
          <cell r="CE41">
            <v>34.506275107325138</v>
          </cell>
          <cell r="CF41">
            <v>35.306275107325142</v>
          </cell>
          <cell r="CH41">
            <v>59</v>
          </cell>
          <cell r="CI41">
            <v>90</v>
          </cell>
          <cell r="CJ41">
            <v>83</v>
          </cell>
          <cell r="CK41">
            <v>105</v>
          </cell>
          <cell r="CL41">
            <v>113</v>
          </cell>
          <cell r="CM41">
            <v>112</v>
          </cell>
          <cell r="CN41">
            <v>124</v>
          </cell>
          <cell r="CO41">
            <v>141</v>
          </cell>
          <cell r="CP41">
            <v>136</v>
          </cell>
          <cell r="CQ41">
            <v>135</v>
          </cell>
          <cell r="CR41">
            <v>138</v>
          </cell>
          <cell r="CS41">
            <v>122</v>
          </cell>
          <cell r="CT41">
            <v>168</v>
          </cell>
          <cell r="CU41">
            <v>166</v>
          </cell>
          <cell r="CV41">
            <v>159</v>
          </cell>
          <cell r="CW41">
            <v>159</v>
          </cell>
          <cell r="CX41">
            <v>1673</v>
          </cell>
        </row>
        <row r="42">
          <cell r="F42" t="str">
            <v>NPC</v>
          </cell>
          <cell r="G42" t="str">
            <v>PC</v>
          </cell>
          <cell r="H42">
            <v>13</v>
          </cell>
          <cell r="I42" t="str">
            <v>A</v>
          </cell>
          <cell r="J42" t="str">
            <v>13A</v>
          </cell>
          <cell r="K42">
            <v>16.8</v>
          </cell>
          <cell r="L42">
            <v>16.8</v>
          </cell>
          <cell r="M42">
            <v>7.2</v>
          </cell>
          <cell r="N42">
            <v>0</v>
          </cell>
          <cell r="O42">
            <v>14.4</v>
          </cell>
          <cell r="P42">
            <v>10.4</v>
          </cell>
          <cell r="Q42">
            <v>24.8</v>
          </cell>
          <cell r="R42">
            <v>4</v>
          </cell>
          <cell r="S42">
            <v>13.600000000000001</v>
          </cell>
          <cell r="T42">
            <v>8</v>
          </cell>
          <cell r="U42">
            <v>24</v>
          </cell>
          <cell r="V42">
            <v>8.1906463905128444</v>
          </cell>
          <cell r="W42">
            <v>17.461796120278994</v>
          </cell>
          <cell r="X42">
            <v>24.127052067074413</v>
          </cell>
          <cell r="Y42">
            <v>15.158038803740443</v>
          </cell>
          <cell r="Z42">
            <v>13.310935054120449</v>
          </cell>
          <cell r="AA42">
            <v>29.388847632088854</v>
          </cell>
          <cell r="AB42">
            <v>41.428155619095165</v>
          </cell>
          <cell r="AC42">
            <v>25.175382825069562</v>
          </cell>
          <cell r="AD42">
            <v>25.751481238787221</v>
          </cell>
          <cell r="AE42">
            <v>4.8000000000000007</v>
          </cell>
          <cell r="AF42">
            <v>6.6601187776533992</v>
          </cell>
          <cell r="AG42">
            <v>14.018941949540434</v>
          </cell>
          <cell r="AH42">
            <v>7.4187616298916668</v>
          </cell>
          <cell r="AI42">
            <v>9.7884297369170383</v>
          </cell>
          <cell r="AJ42">
            <v>7.026349107323556</v>
          </cell>
          <cell r="AK42">
            <v>14.302788874362157</v>
          </cell>
          <cell r="AL42">
            <v>7.6114277213796644</v>
          </cell>
          <cell r="AM42">
            <v>9.9018710735335524</v>
          </cell>
          <cell r="AN42">
            <v>7.2641834699927461</v>
          </cell>
          <cell r="AO42">
            <v>14.682292750638219</v>
          </cell>
          <cell r="AP42">
            <v>8.0065099164529467</v>
          </cell>
          <cell r="AQ42">
            <v>10.261004036169275</v>
          </cell>
          <cell r="AR42">
            <v>7.4784626313755851</v>
          </cell>
          <cell r="AS42">
            <v>12.104695040557965</v>
          </cell>
          <cell r="AT42">
            <v>6.9102901827705878</v>
          </cell>
          <cell r="AU42">
            <v>9.3224238673259432</v>
          </cell>
          <cell r="AV42">
            <v>6.6162065910386181</v>
          </cell>
          <cell r="AW42">
            <v>11.791888190559641</v>
          </cell>
          <cell r="AX42">
            <v>12.289035516205779</v>
          </cell>
          <cell r="AY42">
            <v>19.285906505222052</v>
          </cell>
          <cell r="AZ42">
            <v>7.3128316684895509</v>
          </cell>
          <cell r="BA42">
            <v>17.742410200075039</v>
          </cell>
          <cell r="BB42">
            <v>8.4024000793452451</v>
          </cell>
          <cell r="BC42">
            <v>14.227495735397341</v>
          </cell>
          <cell r="BD42">
            <v>8.3480208683044044</v>
          </cell>
          <cell r="BE42">
            <v>11.892419985147965</v>
          </cell>
          <cell r="BF42">
            <v>8.300442967580512</v>
          </cell>
          <cell r="BG42">
            <v>15.074921451456332</v>
          </cell>
          <cell r="BH42">
            <v>9.4713331621210664</v>
          </cell>
          <cell r="BI42">
            <v>13.336254958777596</v>
          </cell>
          <cell r="BJ42">
            <v>9.0858742395144692</v>
          </cell>
          <cell r="BK42">
            <v>14.940065782508128</v>
          </cell>
          <cell r="BL42">
            <v>9.2257808628556273</v>
          </cell>
          <cell r="BM42">
            <v>12.758557492532013</v>
          </cell>
          <cell r="BN42">
            <v>8.819497368529353</v>
          </cell>
          <cell r="BO42">
            <v>14.828833152824897</v>
          </cell>
          <cell r="BP42">
            <v>9.5092558946689838</v>
          </cell>
          <cell r="BQ42">
            <v>12.99356770071552</v>
          </cell>
          <cell r="BR42">
            <v>9.234340871489028</v>
          </cell>
          <cell r="BS42">
            <v>15.443585879746692</v>
          </cell>
          <cell r="BT42">
            <v>9.9129756449234563</v>
          </cell>
          <cell r="BU42">
            <v>13.340385926971971</v>
          </cell>
          <cell r="BV42">
            <v>9.1795284030462625</v>
          </cell>
          <cell r="BW42">
            <v>14.309109729918919</v>
          </cell>
          <cell r="BX42">
            <v>10.034852073718859</v>
          </cell>
          <cell r="BY42">
            <v>17.188902606215549</v>
          </cell>
          <cell r="BZ42">
            <v>10.264584657655</v>
          </cell>
          <cell r="CA42">
            <v>12.612535286478982</v>
          </cell>
          <cell r="CB42">
            <v>9.968740250782913</v>
          </cell>
          <cell r="CC42">
            <v>17.29920545561421</v>
          </cell>
          <cell r="CD42">
            <v>10.449522203396533</v>
          </cell>
          <cell r="CE42">
            <v>11.878681940692365</v>
          </cell>
          <cell r="CF42">
            <v>12.678681940692364</v>
          </cell>
          <cell r="CH42">
            <v>54</v>
          </cell>
          <cell r="CI42">
            <v>61</v>
          </cell>
          <cell r="CJ42">
            <v>84</v>
          </cell>
          <cell r="CK42">
            <v>106</v>
          </cell>
          <cell r="CL42">
            <v>42</v>
          </cell>
          <cell r="CM42">
            <v>39</v>
          </cell>
          <cell r="CN42">
            <v>44</v>
          </cell>
          <cell r="CO42">
            <v>38</v>
          </cell>
          <cell r="CP42">
            <v>60</v>
          </cell>
          <cell r="CQ42">
            <v>48</v>
          </cell>
          <cell r="CR42">
            <v>50</v>
          </cell>
          <cell r="CS42">
            <v>42</v>
          </cell>
          <cell r="CT42">
            <v>58</v>
          </cell>
          <cell r="CU42">
            <v>54</v>
          </cell>
          <cell r="CV42">
            <v>54</v>
          </cell>
          <cell r="CW42">
            <v>55</v>
          </cell>
          <cell r="CX42">
            <v>584</v>
          </cell>
        </row>
        <row r="43">
          <cell r="F43" t="str">
            <v>NPC</v>
          </cell>
          <cell r="G43" t="str">
            <v>PC</v>
          </cell>
          <cell r="H43">
            <v>37</v>
          </cell>
          <cell r="I43" t="str">
            <v>A</v>
          </cell>
          <cell r="J43" t="str">
            <v>37A</v>
          </cell>
          <cell r="K43">
            <v>36.800000000000004</v>
          </cell>
          <cell r="L43">
            <v>40.800000000000004</v>
          </cell>
          <cell r="M43">
            <v>8.8000000000000007</v>
          </cell>
          <cell r="N43">
            <v>4.8000000000000007</v>
          </cell>
          <cell r="O43">
            <v>32.800000000000004</v>
          </cell>
          <cell r="P43">
            <v>20</v>
          </cell>
          <cell r="Q43">
            <v>16.8</v>
          </cell>
          <cell r="R43">
            <v>6.4</v>
          </cell>
          <cell r="S43">
            <v>19.200000000000003</v>
          </cell>
          <cell r="T43">
            <v>30.400000000000002</v>
          </cell>
          <cell r="U43">
            <v>30.400000000000002</v>
          </cell>
          <cell r="V43">
            <v>9.7437960044458176</v>
          </cell>
          <cell r="W43">
            <v>20.772985568550304</v>
          </cell>
          <cell r="X43">
            <v>28.702139284454702</v>
          </cell>
          <cell r="Y43">
            <v>18.032378751229786</v>
          </cell>
          <cell r="Z43">
            <v>15.835018338235905</v>
          </cell>
          <cell r="AA43">
            <v>34.961701736324663</v>
          </cell>
          <cell r="AB43">
            <v>49.283960989997517</v>
          </cell>
          <cell r="AC43">
            <v>29.949259543842587</v>
          </cell>
          <cell r="AD43">
            <v>30.634600499136624</v>
          </cell>
          <cell r="AE43">
            <v>5.6000000000000005</v>
          </cell>
          <cell r="AF43">
            <v>16.190229682807402</v>
          </cell>
          <cell r="AG43">
            <v>34.078955293493003</v>
          </cell>
          <cell r="AH43">
            <v>18.034431330707331</v>
          </cell>
          <cell r="AI43">
            <v>23.794909815489216</v>
          </cell>
          <cell r="AJ43">
            <v>17.08050707156281</v>
          </cell>
          <cell r="AK43">
            <v>34.131006715630306</v>
          </cell>
          <cell r="AL43">
            <v>18.16328919876679</v>
          </cell>
          <cell r="AM43">
            <v>23.629016066501279</v>
          </cell>
          <cell r="AN43">
            <v>17.334653889935844</v>
          </cell>
          <cell r="AO43">
            <v>35.036623757423044</v>
          </cell>
          <cell r="AP43">
            <v>19.106081067661908</v>
          </cell>
          <cell r="AQ43">
            <v>24.486021624451997</v>
          </cell>
          <cell r="AR43">
            <v>17.845992172310055</v>
          </cell>
          <cell r="AS43">
            <v>28.885655192778991</v>
          </cell>
          <cell r="AT43">
            <v>16.490151865267972</v>
          </cell>
          <cell r="AU43">
            <v>22.246270599155693</v>
          </cell>
          <cell r="AV43">
            <v>15.788374810979446</v>
          </cell>
          <cell r="AW43">
            <v>28.139198484806077</v>
          </cell>
          <cell r="AX43">
            <v>21.839455551482157</v>
          </cell>
          <cell r="AY43">
            <v>34.273942599921831</v>
          </cell>
          <cell r="AZ43">
            <v>12.995996469278522</v>
          </cell>
          <cell r="BA43">
            <v>31.530918633095276</v>
          </cell>
          <cell r="BB43">
            <v>20.050801004942784</v>
          </cell>
          <cell r="BC43">
            <v>33.95133332086634</v>
          </cell>
          <cell r="BD43">
            <v>19.921034898938622</v>
          </cell>
          <cell r="BE43">
            <v>28.37909934514661</v>
          </cell>
          <cell r="BF43">
            <v>20.177729947561239</v>
          </cell>
          <cell r="BG43">
            <v>36.64595916341176</v>
          </cell>
          <cell r="BH43">
            <v>23.024072755525069</v>
          </cell>
          <cell r="BI43">
            <v>32.419396425113582</v>
          </cell>
          <cell r="BJ43">
            <v>22.087052155948456</v>
          </cell>
          <cell r="BK43">
            <v>35.651752258524731</v>
          </cell>
          <cell r="BL43">
            <v>22.015649629807005</v>
          </cell>
          <cell r="BM43">
            <v>30.445979122290954</v>
          </cell>
          <cell r="BN43">
            <v>21.046127895611782</v>
          </cell>
          <cell r="BO43">
            <v>35.386315799658952</v>
          </cell>
          <cell r="BP43">
            <v>22.692111283511352</v>
          </cell>
          <cell r="BQ43">
            <v>31.006788280855183</v>
          </cell>
          <cell r="BR43">
            <v>22.036076534987444</v>
          </cell>
          <cell r="BS43">
            <v>39.597757857684662</v>
          </cell>
          <cell r="BT43">
            <v>25.417128657379077</v>
          </cell>
          <cell r="BU43">
            <v>34.205098205661329</v>
          </cell>
          <cell r="BV43">
            <v>23.536550758477521</v>
          </cell>
          <cell r="BW43">
            <v>36.688931356767419</v>
          </cell>
          <cell r="BX43">
            <v>23.946351059714505</v>
          </cell>
          <cell r="BY43">
            <v>41.01819270636625</v>
          </cell>
          <cell r="BZ43">
            <v>24.494566126999644</v>
          </cell>
          <cell r="CA43">
            <v>30.097523660967546</v>
          </cell>
          <cell r="CB43">
            <v>23.788587207333656</v>
          </cell>
          <cell r="CC43">
            <v>41.281410413531546</v>
          </cell>
          <cell r="CD43">
            <v>24.935885975256014</v>
          </cell>
          <cell r="CE43">
            <v>28.3463159983677</v>
          </cell>
          <cell r="CF43">
            <v>29.146315998367697</v>
          </cell>
          <cell r="CH43">
            <v>77</v>
          </cell>
          <cell r="CI43">
            <v>99</v>
          </cell>
          <cell r="CJ43">
            <v>99</v>
          </cell>
          <cell r="CK43">
            <v>125</v>
          </cell>
          <cell r="CL43">
            <v>102</v>
          </cell>
          <cell r="CM43">
            <v>93</v>
          </cell>
          <cell r="CN43">
            <v>104</v>
          </cell>
          <cell r="CO43">
            <v>91</v>
          </cell>
          <cell r="CP43">
            <v>112</v>
          </cell>
          <cell r="CQ43">
            <v>111</v>
          </cell>
          <cell r="CR43">
            <v>122</v>
          </cell>
          <cell r="CS43">
            <v>101</v>
          </cell>
          <cell r="CT43">
            <v>138</v>
          </cell>
          <cell r="CU43">
            <v>138</v>
          </cell>
          <cell r="CV43">
            <v>131</v>
          </cell>
          <cell r="CW43">
            <v>131</v>
          </cell>
          <cell r="CX43">
            <v>1374</v>
          </cell>
        </row>
        <row r="44">
          <cell r="F44" t="str">
            <v>NPC</v>
          </cell>
          <cell r="G44" t="str">
            <v>PC</v>
          </cell>
          <cell r="H44">
            <v>30</v>
          </cell>
          <cell r="I44" t="str">
            <v>A</v>
          </cell>
          <cell r="J44" t="str">
            <v>30A</v>
          </cell>
          <cell r="K44">
            <v>20</v>
          </cell>
          <cell r="L44">
            <v>35.200000000000003</v>
          </cell>
          <cell r="M44">
            <v>5.6000000000000005</v>
          </cell>
          <cell r="N44">
            <v>1.6</v>
          </cell>
          <cell r="O44">
            <v>38.400000000000006</v>
          </cell>
          <cell r="P44">
            <v>18.400000000000002</v>
          </cell>
          <cell r="Q44">
            <v>12</v>
          </cell>
          <cell r="R44">
            <v>6.4</v>
          </cell>
          <cell r="S44">
            <v>40.800000000000004</v>
          </cell>
          <cell r="T44">
            <v>15.200000000000001</v>
          </cell>
          <cell r="U44">
            <v>17.600000000000001</v>
          </cell>
          <cell r="V44">
            <v>10.683839287092667</v>
          </cell>
          <cell r="W44">
            <v>22.77708187098991</v>
          </cell>
          <cell r="X44">
            <v>31.471209287524875</v>
          </cell>
          <cell r="Y44">
            <v>19.772072039913478</v>
          </cell>
          <cell r="Z44">
            <v>17.362718898947197</v>
          </cell>
          <cell r="AA44">
            <v>38.334669812846293</v>
          </cell>
          <cell r="AB44">
            <v>54.038684554585473</v>
          </cell>
          <cell r="AC44">
            <v>32.838646825923469</v>
          </cell>
          <cell r="AD44">
            <v>33.590106792848395</v>
          </cell>
          <cell r="AE44">
            <v>6.4</v>
          </cell>
          <cell r="AF44">
            <v>40.557373008069021</v>
          </cell>
          <cell r="AG44">
            <v>85.369567241607967</v>
          </cell>
          <cell r="AH44">
            <v>45.177194690734815</v>
          </cell>
          <cell r="AI44">
            <v>59.607494889647334</v>
          </cell>
          <cell r="AJ44">
            <v>42.787564478097728</v>
          </cell>
          <cell r="AK44">
            <v>97.920703033699809</v>
          </cell>
          <cell r="AL44">
            <v>52.109861937742295</v>
          </cell>
          <cell r="AM44">
            <v>67.790847322613601</v>
          </cell>
          <cell r="AN44">
            <v>49.732535283556174</v>
          </cell>
          <cell r="AO44">
            <v>99.157965213021328</v>
          </cell>
          <cell r="AP44">
            <v>54.072565181540988</v>
          </cell>
          <cell r="AQ44">
            <v>69.298460298369747</v>
          </cell>
          <cell r="AR44">
            <v>50.506358240036199</v>
          </cell>
          <cell r="AS44">
            <v>110.3609985915502</v>
          </cell>
          <cell r="AT44">
            <v>63.00253930996967</v>
          </cell>
          <cell r="AU44">
            <v>84.994459079273781</v>
          </cell>
          <cell r="AV44">
            <v>60.321318614678695</v>
          </cell>
          <cell r="AW44">
            <v>107.50907409312839</v>
          </cell>
          <cell r="AX44">
            <v>56.312584355264249</v>
          </cell>
          <cell r="AY44">
            <v>88.374651982320017</v>
          </cell>
          <cell r="AZ44">
            <v>33.509908052964086</v>
          </cell>
          <cell r="BA44">
            <v>81.301821427716362</v>
          </cell>
          <cell r="BB44">
            <v>58.148133691732511</v>
          </cell>
          <cell r="BC44">
            <v>98.460239492060239</v>
          </cell>
          <cell r="BD44">
            <v>57.771806737077419</v>
          </cell>
          <cell r="BE44">
            <v>82.300535642728178</v>
          </cell>
          <cell r="BF44">
            <v>51.703944205131009</v>
          </cell>
          <cell r="BG44">
            <v>93.902566485560342</v>
          </cell>
          <cell r="BH44">
            <v>58.997487637127691</v>
          </cell>
          <cell r="BI44">
            <v>83.072311319673005</v>
          </cell>
          <cell r="BJ44">
            <v>56.596441487462897</v>
          </cell>
          <cell r="BK44">
            <v>103.39152316968189</v>
          </cell>
          <cell r="BL44">
            <v>63.84627415477221</v>
          </cell>
          <cell r="BM44">
            <v>88.29457057312824</v>
          </cell>
          <cell r="BN44">
            <v>61.034621921870055</v>
          </cell>
          <cell r="BO44">
            <v>102.62174670574001</v>
          </cell>
          <cell r="BP44">
            <v>65.80804030402652</v>
          </cell>
          <cell r="BQ44">
            <v>89.920939809933415</v>
          </cell>
          <cell r="BR44">
            <v>63.905513005781103</v>
          </cell>
          <cell r="BS44">
            <v>119.78847232679003</v>
          </cell>
          <cell r="BT44">
            <v>76.890187160181341</v>
          </cell>
          <cell r="BU44">
            <v>103.47496124831287</v>
          </cell>
          <cell r="BV44">
            <v>71.201189454539175</v>
          </cell>
          <cell r="BW44">
            <v>110.98888614666146</v>
          </cell>
          <cell r="BX44">
            <v>69.445386371655985</v>
          </cell>
          <cell r="BY44">
            <v>118.95441746666711</v>
          </cell>
          <cell r="BZ44">
            <v>71.035232234495084</v>
          </cell>
          <cell r="CA44">
            <v>87.28403564508956</v>
          </cell>
          <cell r="CB44">
            <v>68.987864820387131</v>
          </cell>
          <cell r="CC44">
            <v>119.71775946095983</v>
          </cell>
          <cell r="CD44">
            <v>72.315077639718567</v>
          </cell>
          <cell r="CE44">
            <v>82.205462611436701</v>
          </cell>
          <cell r="CF44">
            <v>83.005462611436698</v>
          </cell>
          <cell r="CH44">
            <v>76</v>
          </cell>
          <cell r="CI44">
            <v>94</v>
          </cell>
          <cell r="CJ44">
            <v>109</v>
          </cell>
          <cell r="CK44">
            <v>138</v>
          </cell>
          <cell r="CL44">
            <v>255</v>
          </cell>
          <cell r="CM44">
            <v>265</v>
          </cell>
          <cell r="CN44">
            <v>294</v>
          </cell>
          <cell r="CO44">
            <v>349</v>
          </cell>
          <cell r="CP44">
            <v>313</v>
          </cell>
          <cell r="CQ44">
            <v>320</v>
          </cell>
          <cell r="CR44">
            <v>312</v>
          </cell>
          <cell r="CS44">
            <v>288</v>
          </cell>
          <cell r="CT44">
            <v>400</v>
          </cell>
          <cell r="CU44">
            <v>418</v>
          </cell>
          <cell r="CV44">
            <v>382</v>
          </cell>
          <cell r="CW44">
            <v>379</v>
          </cell>
          <cell r="CX44">
            <v>3975</v>
          </cell>
        </row>
        <row r="45">
          <cell r="F45" t="str">
            <v>NPC</v>
          </cell>
          <cell r="G45" t="str">
            <v>PC</v>
          </cell>
          <cell r="H45">
            <v>10</v>
          </cell>
          <cell r="I45" t="str">
            <v>A</v>
          </cell>
          <cell r="J45" t="str">
            <v>10A</v>
          </cell>
          <cell r="K45">
            <v>15.200000000000001</v>
          </cell>
          <cell r="L45">
            <v>29.6</v>
          </cell>
          <cell r="M45">
            <v>4.8000000000000007</v>
          </cell>
          <cell r="N45">
            <v>4</v>
          </cell>
          <cell r="O45">
            <v>28</v>
          </cell>
          <cell r="P45">
            <v>11.200000000000001</v>
          </cell>
          <cell r="Q45">
            <v>61.6</v>
          </cell>
          <cell r="R45">
            <v>6.4</v>
          </cell>
          <cell r="S45">
            <v>16</v>
          </cell>
          <cell r="T45">
            <v>2.4000000000000004</v>
          </cell>
          <cell r="U45">
            <v>44</v>
          </cell>
          <cell r="V45">
            <v>15.501946509077326</v>
          </cell>
          <cell r="W45">
            <v>33.048897059274701</v>
          </cell>
          <cell r="X45">
            <v>45.663828315031509</v>
          </cell>
          <cell r="Y45">
            <v>28.688713382899433</v>
          </cell>
          <cell r="Z45">
            <v>25.192810598414507</v>
          </cell>
          <cell r="AA45">
            <v>55.622514052586212</v>
          </cell>
          <cell r="AB45">
            <v>78.408592162008006</v>
          </cell>
          <cell r="AC45">
            <v>47.647941235970791</v>
          </cell>
          <cell r="AD45">
            <v>48.73828824493944</v>
          </cell>
          <cell r="AE45">
            <v>8.8000000000000007</v>
          </cell>
          <cell r="AF45">
            <v>14.27370496842024</v>
          </cell>
          <cell r="AG45">
            <v>30.04484575088216</v>
          </cell>
          <cell r="AH45">
            <v>15.899598531397386</v>
          </cell>
          <cell r="AI45">
            <v>20.978178142656574</v>
          </cell>
          <cell r="AJ45">
            <v>15.058595426190863</v>
          </cell>
          <cell r="AK45">
            <v>34.058574492853161</v>
          </cell>
          <cell r="AL45">
            <v>18.124743385554421</v>
          </cell>
          <cell r="AM45">
            <v>23.578870983761902</v>
          </cell>
          <cell r="AN45">
            <v>17.297866592016923</v>
          </cell>
          <cell r="AO45">
            <v>34.754656221032747</v>
          </cell>
          <cell r="AP45">
            <v>18.952319259845577</v>
          </cell>
          <cell r="AQ45">
            <v>24.288963162391038</v>
          </cell>
          <cell r="AR45">
            <v>17.70237130055866</v>
          </cell>
          <cell r="AS45">
            <v>33.017901411704607</v>
          </cell>
          <cell r="AT45">
            <v>18.849155572817494</v>
          </cell>
          <cell r="AU45">
            <v>25.42871762883351</v>
          </cell>
          <cell r="AV45">
            <v>18.046985587859442</v>
          </cell>
          <cell r="AW45">
            <v>32.164660111569013</v>
          </cell>
          <cell r="AX45">
            <v>23.110705052835133</v>
          </cell>
          <cell r="AY45">
            <v>36.268989240935461</v>
          </cell>
          <cell r="AZ45">
            <v>13.752478424252629</v>
          </cell>
          <cell r="BA45">
            <v>33.366297014897626</v>
          </cell>
          <cell r="BB45">
            <v>20.103300156790581</v>
          </cell>
          <cell r="BC45">
            <v>34.040228333240549</v>
          </cell>
          <cell r="BD45">
            <v>19.97319428328775</v>
          </cell>
          <cell r="BE45">
            <v>28.453404538513059</v>
          </cell>
          <cell r="BF45">
            <v>17.965790557356915</v>
          </cell>
          <cell r="BG45">
            <v>32.628726264764182</v>
          </cell>
          <cell r="BH45">
            <v>20.50010927780832</v>
          </cell>
          <cell r="BI45">
            <v>28.865491196640392</v>
          </cell>
          <cell r="BJ45">
            <v>19.665807506317066</v>
          </cell>
          <cell r="BK45">
            <v>35.745099489640289</v>
          </cell>
          <cell r="BL45">
            <v>22.073293358486882</v>
          </cell>
          <cell r="BM45">
            <v>30.525696041365759</v>
          </cell>
          <cell r="BN45">
            <v>21.101233118786034</v>
          </cell>
          <cell r="BO45">
            <v>35.478968036646513</v>
          </cell>
          <cell r="BP45">
            <v>22.751526196448076</v>
          </cell>
          <cell r="BQ45">
            <v>31.087973570453734</v>
          </cell>
          <cell r="BR45">
            <v>22.093773747575355</v>
          </cell>
          <cell r="BS45">
            <v>42.746690871659382</v>
          </cell>
          <cell r="BT45">
            <v>27.438375310720371</v>
          </cell>
          <cell r="BU45">
            <v>36.925190675875562</v>
          </cell>
          <cell r="BV45">
            <v>25.408248191065319</v>
          </cell>
          <cell r="BW45">
            <v>39.606545723015095</v>
          </cell>
          <cell r="BX45">
            <v>24.009049957388203</v>
          </cell>
          <cell r="BY45">
            <v>41.125590925862966</v>
          </cell>
          <cell r="BZ45">
            <v>24.558700420000221</v>
          </cell>
          <cell r="CA45">
            <v>30.176328216682318</v>
          </cell>
          <cell r="CB45">
            <v>23.850873030814448</v>
          </cell>
          <cell r="CC45">
            <v>41.38949781778323</v>
          </cell>
          <cell r="CD45">
            <v>25.001175779087372</v>
          </cell>
          <cell r="CE45">
            <v>28.420535354869074</v>
          </cell>
          <cell r="CF45">
            <v>29.220535354869071</v>
          </cell>
          <cell r="CH45">
            <v>108</v>
          </cell>
          <cell r="CI45">
            <v>92</v>
          </cell>
          <cell r="CJ45">
            <v>158</v>
          </cell>
          <cell r="CK45">
            <v>199</v>
          </cell>
          <cell r="CL45">
            <v>90</v>
          </cell>
          <cell r="CM45">
            <v>92</v>
          </cell>
          <cell r="CN45">
            <v>103</v>
          </cell>
          <cell r="CO45">
            <v>105</v>
          </cell>
          <cell r="CP45">
            <v>120</v>
          </cell>
          <cell r="CQ45">
            <v>112</v>
          </cell>
          <cell r="CR45">
            <v>108</v>
          </cell>
          <cell r="CS45">
            <v>100</v>
          </cell>
          <cell r="CT45">
            <v>139</v>
          </cell>
          <cell r="CU45">
            <v>149</v>
          </cell>
          <cell r="CV45">
            <v>133</v>
          </cell>
          <cell r="CW45">
            <v>131</v>
          </cell>
          <cell r="CX45">
            <v>1382</v>
          </cell>
        </row>
        <row r="46">
          <cell r="F46" t="str">
            <v>NPC</v>
          </cell>
          <cell r="G46" t="str">
            <v>PC</v>
          </cell>
          <cell r="H46">
            <v>35</v>
          </cell>
          <cell r="I46" t="str">
            <v>A</v>
          </cell>
          <cell r="J46" t="str">
            <v>35A</v>
          </cell>
          <cell r="K46">
            <v>22.400000000000002</v>
          </cell>
          <cell r="L46">
            <v>37.6</v>
          </cell>
          <cell r="M46">
            <v>4</v>
          </cell>
          <cell r="N46">
            <v>2.4000000000000004</v>
          </cell>
          <cell r="O46">
            <v>35.200000000000003</v>
          </cell>
          <cell r="P46">
            <v>11.200000000000001</v>
          </cell>
          <cell r="Q46">
            <v>54.400000000000006</v>
          </cell>
          <cell r="R46">
            <v>5.6000000000000005</v>
          </cell>
          <cell r="S46">
            <v>19.200000000000003</v>
          </cell>
          <cell r="T46">
            <v>7.2</v>
          </cell>
          <cell r="U46">
            <v>32</v>
          </cell>
          <cell r="V46">
            <v>15.504828823872854</v>
          </cell>
          <cell r="W46">
            <v>33.055041921464372</v>
          </cell>
          <cell r="X46">
            <v>45.67231870221584</v>
          </cell>
          <cell r="Y46">
            <v>28.694047545483457</v>
          </cell>
          <cell r="Z46">
            <v>25.1974947592511</v>
          </cell>
          <cell r="AA46">
            <v>55.632856082545118</v>
          </cell>
          <cell r="AB46">
            <v>78.423170863150645</v>
          </cell>
          <cell r="AC46">
            <v>47.656800534118965</v>
          </cell>
          <cell r="AD46">
            <v>48.747350273971406</v>
          </cell>
          <cell r="AE46">
            <v>8.8000000000000007</v>
          </cell>
          <cell r="AF46">
            <v>34.953719319603032</v>
          </cell>
          <cell r="AG46">
            <v>73.574387848184088</v>
          </cell>
          <cell r="AH46">
            <v>38.935238299404546</v>
          </cell>
          <cell r="AI46">
            <v>51.371760328335007</v>
          </cell>
          <cell r="AJ46">
            <v>36.875773952107146</v>
          </cell>
          <cell r="AK46">
            <v>78.360176648181465</v>
          </cell>
          <cell r="AL46">
            <v>41.700456185946052</v>
          </cell>
          <cell r="AM46">
            <v>54.24902606654814</v>
          </cell>
          <cell r="AN46">
            <v>39.798021554647065</v>
          </cell>
          <cell r="AO46">
            <v>79.607017326655765</v>
          </cell>
          <cell r="AP46">
            <v>43.411092836124332</v>
          </cell>
          <cell r="AQ46">
            <v>55.63490252983172</v>
          </cell>
          <cell r="AR46">
            <v>40.548033906134002</v>
          </cell>
          <cell r="AS46">
            <v>83.129717663457555</v>
          </cell>
          <cell r="AT46">
            <v>47.456831414713797</v>
          </cell>
          <cell r="AU46">
            <v>64.022303860879546</v>
          </cell>
          <cell r="AV46">
            <v>45.437194747435363</v>
          </cell>
          <cell r="AW46">
            <v>80.981497899437997</v>
          </cell>
          <cell r="AX46">
            <v>49.78581409473869</v>
          </cell>
          <cell r="AY46">
            <v>78.131807386455179</v>
          </cell>
          <cell r="AZ46">
            <v>29.62602536817684</v>
          </cell>
          <cell r="BA46">
            <v>71.878735694813514</v>
          </cell>
          <cell r="BB46">
            <v>46.414991184029887</v>
          </cell>
          <cell r="BC46">
            <v>78.592911893425281</v>
          </cell>
          <cell r="BD46">
            <v>46.114599560538927</v>
          </cell>
          <cell r="BE46">
            <v>65.69391644707747</v>
          </cell>
          <cell r="BF46">
            <v>44.27051739771241</v>
          </cell>
          <cell r="BG46">
            <v>80.402283949476725</v>
          </cell>
          <cell r="BH46">
            <v>50.515475038006642</v>
          </cell>
          <cell r="BI46">
            <v>71.12908425235382</v>
          </cell>
          <cell r="BJ46">
            <v>48.459625006145885</v>
          </cell>
          <cell r="BK46">
            <v>82.529160125160061</v>
          </cell>
          <cell r="BL46">
            <v>50.963359679560043</v>
          </cell>
          <cell r="BM46">
            <v>70.478473762815398</v>
          </cell>
          <cell r="BN46">
            <v>48.719043218870837</v>
          </cell>
          <cell r="BO46">
            <v>81.914709316180506</v>
          </cell>
          <cell r="BP46">
            <v>52.529280247286067</v>
          </cell>
          <cell r="BQ46">
            <v>71.776673876829065</v>
          </cell>
          <cell r="BR46">
            <v>51.010645302894169</v>
          </cell>
          <cell r="BS46">
            <v>88.052667974045718</v>
          </cell>
          <cell r="BT46">
            <v>56.519513012968957</v>
          </cell>
          <cell r="BU46">
            <v>76.061128666612618</v>
          </cell>
          <cell r="BV46">
            <v>52.337713075547214</v>
          </cell>
          <cell r="BW46">
            <v>81.58437411256223</v>
          </cell>
          <cell r="BX46">
            <v>55.432681869035655</v>
          </cell>
          <cell r="BY46">
            <v>94.951770374734792</v>
          </cell>
          <cell r="BZ46">
            <v>56.701728303076834</v>
          </cell>
          <cell r="CA46">
            <v>69.671844782688069</v>
          </cell>
          <cell r="CB46">
            <v>55.067479111519347</v>
          </cell>
          <cell r="CC46">
            <v>95.56108506268896</v>
          </cell>
          <cell r="CD46">
            <v>57.723326236301901</v>
          </cell>
          <cell r="CE46">
            <v>65.618027271809567</v>
          </cell>
          <cell r="CF46">
            <v>66.418027271809564</v>
          </cell>
          <cell r="CH46">
            <v>107</v>
          </cell>
          <cell r="CI46">
            <v>88</v>
          </cell>
          <cell r="CJ46">
            <v>158</v>
          </cell>
          <cell r="CK46">
            <v>200</v>
          </cell>
          <cell r="CL46">
            <v>220</v>
          </cell>
          <cell r="CM46">
            <v>213</v>
          </cell>
          <cell r="CN46">
            <v>236</v>
          </cell>
          <cell r="CO46">
            <v>263</v>
          </cell>
          <cell r="CP46">
            <v>267</v>
          </cell>
          <cell r="CQ46">
            <v>257</v>
          </cell>
          <cell r="CR46">
            <v>267</v>
          </cell>
          <cell r="CS46">
            <v>232</v>
          </cell>
          <cell r="CT46">
            <v>319</v>
          </cell>
          <cell r="CU46">
            <v>307</v>
          </cell>
          <cell r="CV46">
            <v>302</v>
          </cell>
          <cell r="CW46">
            <v>303</v>
          </cell>
          <cell r="CX46">
            <v>3186</v>
          </cell>
        </row>
        <row r="47">
          <cell r="F47" t="str">
            <v>NPC</v>
          </cell>
          <cell r="G47" t="str">
            <v>PC</v>
          </cell>
          <cell r="H47">
            <v>35</v>
          </cell>
          <cell r="I47" t="str">
            <v>C</v>
          </cell>
          <cell r="J47" t="str">
            <v>35C</v>
          </cell>
          <cell r="K47">
            <v>15.200000000000001</v>
          </cell>
          <cell r="L47">
            <v>25.6</v>
          </cell>
          <cell r="M47">
            <v>4.8000000000000007</v>
          </cell>
          <cell r="N47">
            <v>4.8000000000000007</v>
          </cell>
          <cell r="O47">
            <v>25.6</v>
          </cell>
          <cell r="P47">
            <v>5.6000000000000005</v>
          </cell>
          <cell r="Q47">
            <v>29.6</v>
          </cell>
          <cell r="R47">
            <v>4</v>
          </cell>
          <cell r="S47">
            <v>24</v>
          </cell>
          <cell r="T47">
            <v>6.4</v>
          </cell>
          <cell r="U47">
            <v>28.8</v>
          </cell>
          <cell r="V47">
            <v>9.690518014920535</v>
          </cell>
          <cell r="W47">
            <v>20.659401200915241</v>
          </cell>
          <cell r="X47">
            <v>28.545199188884904</v>
          </cell>
          <cell r="Y47">
            <v>17.933779715927162</v>
          </cell>
          <cell r="Z47">
            <v>15.748434224531938</v>
          </cell>
          <cell r="AA47">
            <v>34.770535051590706</v>
          </cell>
          <cell r="AB47">
            <v>49.014481789469158</v>
          </cell>
          <cell r="AC47">
            <v>29.785500333824356</v>
          </cell>
          <cell r="AD47">
            <v>30.467093921232131</v>
          </cell>
          <cell r="AE47">
            <v>5.6000000000000005</v>
          </cell>
          <cell r="AF47">
            <v>30.691070622090468</v>
          </cell>
          <cell r="AG47">
            <v>64.601901525234808</v>
          </cell>
          <cell r="AH47">
            <v>34.187038506794231</v>
          </cell>
          <cell r="AI47">
            <v>45.106911507806345</v>
          </cell>
          <cell r="AJ47">
            <v>32.378728348191643</v>
          </cell>
          <cell r="AK47">
            <v>68.804057544744694</v>
          </cell>
          <cell r="AL47">
            <v>36.615034699855066</v>
          </cell>
          <cell r="AM47">
            <v>47.633291180383736</v>
          </cell>
          <cell r="AN47">
            <v>34.944604291885227</v>
          </cell>
          <cell r="AO47">
            <v>69.898844481941637</v>
          </cell>
          <cell r="AP47">
            <v>38.117057124401846</v>
          </cell>
          <cell r="AQ47">
            <v>48.85015831887663</v>
          </cell>
          <cell r="AR47">
            <v>35.603151722459117</v>
          </cell>
          <cell r="AS47">
            <v>72.991947216694427</v>
          </cell>
          <cell r="AT47">
            <v>41.669412949504789</v>
          </cell>
          <cell r="AU47">
            <v>56.214705829064968</v>
          </cell>
          <cell r="AV47">
            <v>39.896073436772511</v>
          </cell>
          <cell r="AW47">
            <v>71.105705472677258</v>
          </cell>
          <cell r="AX47">
            <v>43.714373351477875</v>
          </cell>
          <cell r="AY47">
            <v>68.603538192985027</v>
          </cell>
          <cell r="AZ47">
            <v>26.013095445228448</v>
          </cell>
          <cell r="BA47">
            <v>63.113036219836253</v>
          </cell>
          <cell r="BB47">
            <v>40.75462640548966</v>
          </cell>
          <cell r="BC47">
            <v>69.008410443007563</v>
          </cell>
          <cell r="BD47">
            <v>40.490867906814664</v>
          </cell>
          <cell r="BE47">
            <v>57.682463221824122</v>
          </cell>
          <cell r="BF47">
            <v>38.871673812625524</v>
          </cell>
          <cell r="BG47">
            <v>70.597127370272233</v>
          </cell>
          <cell r="BH47">
            <v>44.355051252883882</v>
          </cell>
          <cell r="BI47">
            <v>62.454805684993602</v>
          </cell>
          <cell r="BJ47">
            <v>42.549914639542727</v>
          </cell>
          <cell r="BK47">
            <v>72.464628402579578</v>
          </cell>
          <cell r="BL47">
            <v>44.748315816199067</v>
          </cell>
          <cell r="BM47">
            <v>61.883537938081815</v>
          </cell>
          <cell r="BN47">
            <v>42.777696484862204</v>
          </cell>
          <cell r="BO47">
            <v>71.925110619085316</v>
          </cell>
          <cell r="BP47">
            <v>46.123270461031673</v>
          </cell>
          <cell r="BQ47">
            <v>63.023420965020648</v>
          </cell>
          <cell r="BR47">
            <v>44.789834900102193</v>
          </cell>
          <cell r="BS47">
            <v>77.314537733308427</v>
          </cell>
          <cell r="BT47">
            <v>49.626889474802006</v>
          </cell>
          <cell r="BU47">
            <v>66.785381268245217</v>
          </cell>
          <cell r="BV47">
            <v>45.955065139504867</v>
          </cell>
          <cell r="BW47">
            <v>71.635060196396097</v>
          </cell>
          <cell r="BX47">
            <v>48.672598714275203</v>
          </cell>
          <cell r="BY47">
            <v>83.372286182693969</v>
          </cell>
          <cell r="BZ47">
            <v>49.786883388067466</v>
          </cell>
          <cell r="CA47">
            <v>61.175278345774899</v>
          </cell>
          <cell r="CB47">
            <v>48.351932878407226</v>
          </cell>
          <cell r="CC47">
            <v>83.907294201385426</v>
          </cell>
          <cell r="CD47">
            <v>50.683896207484601</v>
          </cell>
          <cell r="CE47">
            <v>57.615828824027908</v>
          </cell>
          <cell r="CF47">
            <v>58.415828824027905</v>
          </cell>
          <cell r="CH47">
            <v>66</v>
          </cell>
          <cell r="CI47">
            <v>78</v>
          </cell>
          <cell r="CJ47">
            <v>99</v>
          </cell>
          <cell r="CK47">
            <v>125</v>
          </cell>
          <cell r="CL47">
            <v>193</v>
          </cell>
          <cell r="CM47">
            <v>187</v>
          </cell>
          <cell r="CN47">
            <v>207</v>
          </cell>
          <cell r="CO47">
            <v>231</v>
          </cell>
          <cell r="CP47">
            <v>234</v>
          </cell>
          <cell r="CQ47">
            <v>226</v>
          </cell>
          <cell r="CR47">
            <v>235</v>
          </cell>
          <cell r="CS47">
            <v>203</v>
          </cell>
          <cell r="CT47">
            <v>280</v>
          </cell>
          <cell r="CU47">
            <v>270</v>
          </cell>
          <cell r="CV47">
            <v>265</v>
          </cell>
          <cell r="CW47">
            <v>266</v>
          </cell>
          <cell r="CX47">
            <v>2797</v>
          </cell>
        </row>
        <row r="48">
          <cell r="F48" t="str">
            <v>NPC</v>
          </cell>
          <cell r="G48" t="str">
            <v>PC</v>
          </cell>
          <cell r="H48">
            <v>17</v>
          </cell>
          <cell r="I48" t="str">
            <v>B</v>
          </cell>
          <cell r="J48" t="str">
            <v>17B</v>
          </cell>
          <cell r="K48">
            <v>38.400000000000006</v>
          </cell>
          <cell r="L48">
            <v>49.6</v>
          </cell>
          <cell r="M48">
            <v>20</v>
          </cell>
          <cell r="N48">
            <v>5.6000000000000005</v>
          </cell>
          <cell r="O48">
            <v>44</v>
          </cell>
          <cell r="P48">
            <v>28.8</v>
          </cell>
          <cell r="Q48">
            <v>8</v>
          </cell>
          <cell r="R48">
            <v>6.4</v>
          </cell>
          <cell r="S48">
            <v>11.200000000000001</v>
          </cell>
          <cell r="T48">
            <v>36.800000000000004</v>
          </cell>
          <cell r="U48">
            <v>12</v>
          </cell>
          <cell r="V48">
            <v>12.743566710315202</v>
          </cell>
          <cell r="W48">
            <v>27.168254266042791</v>
          </cell>
          <cell r="X48">
            <v>37.53851440786709</v>
          </cell>
          <cell r="Y48">
            <v>23.583911389064117</v>
          </cell>
          <cell r="Z48">
            <v>20.710061300575326</v>
          </cell>
          <cell r="AA48">
            <v>45.725175093948032</v>
          </cell>
          <cell r="AB48">
            <v>64.45675220807604</v>
          </cell>
          <cell r="AC48">
            <v>39.169578955405207</v>
          </cell>
          <cell r="AD48">
            <v>40.065912189302537</v>
          </cell>
          <cell r="AE48">
            <v>7.2</v>
          </cell>
          <cell r="AF48">
            <v>33.01663441063247</v>
          </cell>
          <cell r="AG48">
            <v>69.497000973147436</v>
          </cell>
          <cell r="AH48">
            <v>36.777503328561231</v>
          </cell>
          <cell r="AI48">
            <v>48.524811173385956</v>
          </cell>
          <cell r="AJ48">
            <v>34.832171536693359</v>
          </cell>
          <cell r="AK48">
            <v>75.064868654971264</v>
          </cell>
          <cell r="AL48">
            <v>39.946812275634002</v>
          </cell>
          <cell r="AM48">
            <v>51.96767274566951</v>
          </cell>
          <cell r="AN48">
            <v>38.124381395158927</v>
          </cell>
          <cell r="AO48">
            <v>76.22604468234249</v>
          </cell>
          <cell r="AP48">
            <v>41.567389576442793</v>
          </cell>
          <cell r="AQ48">
            <v>53.272044457275697</v>
          </cell>
          <cell r="AR48">
            <v>38.825927011275859</v>
          </cell>
          <cell r="AS48">
            <v>80.305057986319667</v>
          </cell>
          <cell r="AT48">
            <v>45.844298594085693</v>
          </cell>
          <cell r="AU48">
            <v>61.846893848236249</v>
          </cell>
          <cell r="AV48">
            <v>43.893287039665523</v>
          </cell>
          <cell r="AW48">
            <v>78.229832452469651</v>
          </cell>
          <cell r="AX48">
            <v>46.741407383162375</v>
          </cell>
          <cell r="AY48">
            <v>73.354040805350905</v>
          </cell>
          <cell r="AZ48">
            <v>27.814391429710437</v>
          </cell>
          <cell r="BA48">
            <v>67.483344972619093</v>
          </cell>
          <cell r="BB48">
            <v>44.478299179854758</v>
          </cell>
          <cell r="BC48">
            <v>75.313577778174846</v>
          </cell>
          <cell r="BD48">
            <v>44.190441568339139</v>
          </cell>
          <cell r="BE48">
            <v>62.952800280501961</v>
          </cell>
          <cell r="BF48">
            <v>41.854839804133576</v>
          </cell>
          <cell r="BG48">
            <v>76.015030146580131</v>
          </cell>
          <cell r="BH48">
            <v>47.759033316713165</v>
          </cell>
          <cell r="BI48">
            <v>67.247834491105934</v>
          </cell>
          <cell r="BJ48">
            <v>45.81536338008619</v>
          </cell>
          <cell r="BK48">
            <v>79.085583805346374</v>
          </cell>
          <cell r="BL48">
            <v>48.836884403372437</v>
          </cell>
          <cell r="BM48">
            <v>67.537719210870648</v>
          </cell>
          <cell r="BN48">
            <v>46.686213328223047</v>
          </cell>
          <cell r="BO48">
            <v>78.496771307144286</v>
          </cell>
          <cell r="BP48">
            <v>50.33746604146981</v>
          </cell>
          <cell r="BQ48">
            <v>68.781751184020933</v>
          </cell>
          <cell r="BR48">
            <v>48.882197007078901</v>
          </cell>
          <cell r="BS48">
            <v>86.03584174199456</v>
          </cell>
          <cell r="BT48">
            <v>55.224946487160651</v>
          </cell>
          <cell r="BU48">
            <v>74.318965901261095</v>
          </cell>
          <cell r="BV48">
            <v>51.138929721390994</v>
          </cell>
          <cell r="BW48">
            <v>79.715702672825842</v>
          </cell>
          <cell r="BX48">
            <v>53.119721573081023</v>
          </cell>
          <cell r="BY48">
            <v>90.989853550536537</v>
          </cell>
          <cell r="BZ48">
            <v>54.335816320198695</v>
          </cell>
          <cell r="CA48">
            <v>66.76474728542108</v>
          </cell>
          <cell r="CB48">
            <v>52.769757109106131</v>
          </cell>
          <cell r="CC48">
            <v>91.573744235295081</v>
          </cell>
          <cell r="CD48">
            <v>55.314787496458237</v>
          </cell>
          <cell r="CE48">
            <v>62.88007762439512</v>
          </cell>
          <cell r="CF48">
            <v>63.680077624395125</v>
          </cell>
          <cell r="CH48">
            <v>89</v>
          </cell>
          <cell r="CI48">
            <v>84</v>
          </cell>
          <cell r="CJ48">
            <v>130</v>
          </cell>
          <cell r="CK48">
            <v>164</v>
          </cell>
          <cell r="CL48">
            <v>208</v>
          </cell>
          <cell r="CM48">
            <v>204</v>
          </cell>
          <cell r="CN48">
            <v>226</v>
          </cell>
          <cell r="CO48">
            <v>254</v>
          </cell>
          <cell r="CP48">
            <v>252</v>
          </cell>
          <cell r="CQ48">
            <v>246</v>
          </cell>
          <cell r="CR48">
            <v>253</v>
          </cell>
          <cell r="CS48">
            <v>222</v>
          </cell>
          <cell r="CT48">
            <v>305</v>
          </cell>
          <cell r="CU48">
            <v>300</v>
          </cell>
          <cell r="CV48">
            <v>290</v>
          </cell>
          <cell r="CW48">
            <v>290</v>
          </cell>
          <cell r="CX48">
            <v>3050</v>
          </cell>
        </row>
        <row r="49">
          <cell r="F49" t="str">
            <v>NPC</v>
          </cell>
          <cell r="G49" t="str">
            <v>PWC</v>
          </cell>
          <cell r="H49">
            <v>22</v>
          </cell>
          <cell r="I49" t="str">
            <v>A</v>
          </cell>
          <cell r="J49" t="str">
            <v>22A</v>
          </cell>
          <cell r="K49">
            <v>4.8000000000000007</v>
          </cell>
          <cell r="L49">
            <v>2.4000000000000004</v>
          </cell>
          <cell r="M49">
            <v>3.2</v>
          </cell>
          <cell r="N49">
            <v>0.8</v>
          </cell>
          <cell r="O49">
            <v>0</v>
          </cell>
          <cell r="P49">
            <v>1.6</v>
          </cell>
          <cell r="Q49">
            <v>3.2</v>
          </cell>
          <cell r="R49">
            <v>0</v>
          </cell>
          <cell r="S49">
            <v>2.4000000000000004</v>
          </cell>
          <cell r="T49">
            <v>3.2</v>
          </cell>
          <cell r="U49">
            <v>0.8</v>
          </cell>
          <cell r="V49">
            <v>0.72949450451634346</v>
          </cell>
          <cell r="W49">
            <v>1.555223324435417</v>
          </cell>
          <cell r="X49">
            <v>2.1488599377818378</v>
          </cell>
          <cell r="Y49">
            <v>1.3500407024508088</v>
          </cell>
          <cell r="Z49">
            <v>1.1855296284310515</v>
          </cell>
          <cell r="AA49">
            <v>2.6174982802956293</v>
          </cell>
          <cell r="AB49">
            <v>3.6897712848870188</v>
          </cell>
          <cell r="AC49">
            <v>2.242228823509675</v>
          </cell>
          <cell r="AD49">
            <v>2.2935386477690161</v>
          </cell>
          <cell r="AE49">
            <v>0.8</v>
          </cell>
          <cell r="AF49">
            <v>2.0169240011275384</v>
          </cell>
          <cell r="AG49">
            <v>4.2454408746151744</v>
          </cell>
          <cell r="AH49">
            <v>2.2466683987946223</v>
          </cell>
          <cell r="AI49">
            <v>2.9642893060676765</v>
          </cell>
          <cell r="AJ49">
            <v>2.1278317441442254</v>
          </cell>
          <cell r="AK49">
            <v>4.6092110410637952</v>
          </cell>
          <cell r="AL49">
            <v>2.4528556633124969</v>
          </cell>
          <cell r="AM49">
            <v>3.1909730249273784</v>
          </cell>
          <cell r="AN49">
            <v>2.3409528692841617</v>
          </cell>
          <cell r="AO49">
            <v>4.6780157299872709</v>
          </cell>
          <cell r="AP49">
            <v>2.5510034411919662</v>
          </cell>
          <cell r="AQ49">
            <v>3.2693216994039433</v>
          </cell>
          <cell r="AR49">
            <v>2.382759043145783</v>
          </cell>
          <cell r="AS49">
            <v>4.9813716163040009</v>
          </cell>
          <cell r="AT49">
            <v>2.8437497402074889</v>
          </cell>
          <cell r="AU49">
            <v>3.8364004621558685</v>
          </cell>
          <cell r="AV49">
            <v>2.7227273062043236</v>
          </cell>
          <cell r="AW49">
            <v>4.8526441135667415</v>
          </cell>
          <cell r="AX49">
            <v>2.7936868035982729</v>
          </cell>
          <cell r="AY49">
            <v>4.3842970775060399</v>
          </cell>
          <cell r="AZ49">
            <v>1.6624381386361602</v>
          </cell>
          <cell r="BA49">
            <v>4.0334115052896093</v>
          </cell>
          <cell r="BB49">
            <v>2.7322450245411201</v>
          </cell>
          <cell r="BC49">
            <v>4.6264167461243479</v>
          </cell>
          <cell r="BD49">
            <v>2.7145622996765852</v>
          </cell>
          <cell r="BE49">
            <v>3.8671099956366177</v>
          </cell>
          <cell r="BF49">
            <v>2.559178241594406</v>
          </cell>
          <cell r="BG49">
            <v>4.6478737487858774</v>
          </cell>
          <cell r="BH49">
            <v>2.920185084345821</v>
          </cell>
          <cell r="BI49">
            <v>4.1118110982946261</v>
          </cell>
          <cell r="BJ49">
            <v>2.8013410549830406</v>
          </cell>
          <cell r="BK49">
            <v>4.8581262514407371</v>
          </cell>
          <cell r="BL49">
            <v>2.9999873395707461</v>
          </cell>
          <cell r="BM49">
            <v>4.1487557007650651</v>
          </cell>
          <cell r="BN49">
            <v>2.8678743664388313</v>
          </cell>
          <cell r="BO49">
            <v>4.8219562528512014</v>
          </cell>
          <cell r="BP49">
            <v>3.0921661501415034</v>
          </cell>
          <cell r="BQ49">
            <v>4.2251749935816711</v>
          </cell>
          <cell r="BR49">
            <v>3.0027708348551627</v>
          </cell>
          <cell r="BS49">
            <v>5.3255215573435031</v>
          </cell>
          <cell r="BT49">
            <v>3.4183618950631232</v>
          </cell>
          <cell r="BU49">
            <v>4.6002601591733701</v>
          </cell>
          <cell r="BV49">
            <v>3.1654420661965905</v>
          </cell>
          <cell r="BW49">
            <v>4.9343120779360596</v>
          </cell>
          <cell r="BX49">
            <v>3.2630765485474251</v>
          </cell>
          <cell r="BY49">
            <v>5.5893903146318653</v>
          </cell>
          <cell r="BZ49">
            <v>3.3377796933045376</v>
          </cell>
          <cell r="CA49">
            <v>4.1012730241258444</v>
          </cell>
          <cell r="CB49">
            <v>3.241578679179824</v>
          </cell>
          <cell r="CC49">
            <v>5.6252579725172644</v>
          </cell>
          <cell r="CD49">
            <v>3.3979166404186429</v>
          </cell>
          <cell r="CE49">
            <v>3.8626427358946054</v>
          </cell>
          <cell r="CF49">
            <v>4.6626427358946057</v>
          </cell>
          <cell r="CH49">
            <v>5</v>
          </cell>
          <cell r="CI49">
            <v>8</v>
          </cell>
          <cell r="CJ49">
            <v>7</v>
          </cell>
          <cell r="CK49">
            <v>10</v>
          </cell>
          <cell r="CL49">
            <v>13</v>
          </cell>
          <cell r="CM49">
            <v>13</v>
          </cell>
          <cell r="CN49">
            <v>14</v>
          </cell>
          <cell r="CO49">
            <v>16</v>
          </cell>
          <cell r="CP49">
            <v>15</v>
          </cell>
          <cell r="CQ49">
            <v>15</v>
          </cell>
          <cell r="CR49">
            <v>15</v>
          </cell>
          <cell r="CS49">
            <v>14</v>
          </cell>
          <cell r="CT49">
            <v>19</v>
          </cell>
          <cell r="CU49">
            <v>19</v>
          </cell>
          <cell r="CV49">
            <v>18</v>
          </cell>
          <cell r="CW49">
            <v>18</v>
          </cell>
          <cell r="CX49">
            <v>189</v>
          </cell>
        </row>
        <row r="51">
          <cell r="F51" t="str">
            <v>NPWC</v>
          </cell>
          <cell r="G51" t="str">
            <v>PWC</v>
          </cell>
          <cell r="H51">
            <v>21</v>
          </cell>
          <cell r="I51" t="str">
            <v>B</v>
          </cell>
          <cell r="J51" t="str">
            <v>21B</v>
          </cell>
          <cell r="K51">
            <v>5.6000000000000005</v>
          </cell>
          <cell r="L51">
            <v>4.8000000000000007</v>
          </cell>
          <cell r="M51">
            <v>4.8000000000000007</v>
          </cell>
          <cell r="N51">
            <v>0.8</v>
          </cell>
          <cell r="O51">
            <v>9.6000000000000014</v>
          </cell>
          <cell r="P51">
            <v>6.4</v>
          </cell>
          <cell r="Q51">
            <v>8</v>
          </cell>
          <cell r="R51">
            <v>3.2</v>
          </cell>
          <cell r="S51">
            <v>8.8000000000000007</v>
          </cell>
          <cell r="T51">
            <v>16.8</v>
          </cell>
          <cell r="U51">
            <v>16.8</v>
          </cell>
          <cell r="V51">
            <v>5.8872731722695342</v>
          </cell>
          <cell r="W51">
            <v>12.551190582178457</v>
          </cell>
          <cell r="X51">
            <v>10.858728597050153</v>
          </cell>
          <cell r="Y51">
            <v>6.8220945093409773</v>
          </cell>
          <cell r="Z51">
            <v>5.9907787625204731</v>
          </cell>
          <cell r="AA51">
            <v>13.226875762929016</v>
          </cell>
          <cell r="AB51">
            <v>18.645340379483056</v>
          </cell>
          <cell r="AC51">
            <v>11.330545010815182</v>
          </cell>
          <cell r="AD51">
            <v>11.589826430789744</v>
          </cell>
          <cell r="AE51">
            <v>2.4000000000000004</v>
          </cell>
          <cell r="AF51">
            <v>7.1829432273370593</v>
          </cell>
          <cell r="AG51">
            <v>15.119439681579093</v>
          </cell>
          <cell r="AH51">
            <v>8.0011401273287603</v>
          </cell>
          <cell r="AI51">
            <v>10.556829004455921</v>
          </cell>
          <cell r="AJ51">
            <v>7.5779229197377607</v>
          </cell>
          <cell r="AK51">
            <v>15.58084246756634</v>
          </cell>
          <cell r="AL51">
            <v>8.2915616892494111</v>
          </cell>
          <cell r="AM51">
            <v>10.78667207396351</v>
          </cell>
          <cell r="AN51">
            <v>7.9132887505831846</v>
          </cell>
          <cell r="AO51">
            <v>15.863593326736774</v>
          </cell>
          <cell r="AP51">
            <v>8.6506936919353929</v>
          </cell>
          <cell r="AQ51">
            <v>11.086578773381177</v>
          </cell>
          <cell r="AR51">
            <v>8.080161042163061</v>
          </cell>
          <cell r="AS51">
            <v>15.825599231720062</v>
          </cell>
          <cell r="AT51">
            <v>9.0344682489725905</v>
          </cell>
          <cell r="AU51">
            <v>12.188076072812958</v>
          </cell>
          <cell r="AV51">
            <v>8.6499852820096788</v>
          </cell>
          <cell r="AW51">
            <v>15.416637599194534</v>
          </cell>
          <cell r="AX51">
            <v>10.281983953429529</v>
          </cell>
          <cell r="AY51">
            <v>16.136122395653981</v>
          </cell>
          <cell r="AZ51">
            <v>6.1184962620041139</v>
          </cell>
          <cell r="BA51">
            <v>14.84471069611328</v>
          </cell>
          <cell r="BB51">
            <v>9.2130343144308551</v>
          </cell>
          <cell r="BC51">
            <v>15.600114869660983</v>
          </cell>
          <cell r="BD51">
            <v>9.1534087868934932</v>
          </cell>
          <cell r="BE51">
            <v>13.039759160495647</v>
          </cell>
          <cell r="BF51">
            <v>9.0631842726675824</v>
          </cell>
          <cell r="BG51">
            <v>16.460180684834395</v>
          </cell>
          <cell r="BH51">
            <v>10.341669485761448</v>
          </cell>
          <cell r="BI51">
            <v>14.561745279229378</v>
          </cell>
          <cell r="BJ51">
            <v>9.9207901111579258</v>
          </cell>
          <cell r="BK51">
            <v>16.381431188031158</v>
          </cell>
          <cell r="BL51">
            <v>10.115852002316439</v>
          </cell>
          <cell r="BM51">
            <v>13.989458591752276</v>
          </cell>
          <cell r="BN51">
            <v>9.6703716943963123</v>
          </cell>
          <cell r="BO51">
            <v>16.259467222440527</v>
          </cell>
          <cell r="BP51">
            <v>10.426675715864766</v>
          </cell>
          <cell r="BQ51">
            <v>14.247141764630294</v>
          </cell>
          <cell r="BR51">
            <v>10.125237850708164</v>
          </cell>
          <cell r="BS51">
            <v>16.950809948274046</v>
          </cell>
          <cell r="BT51">
            <v>10.880437191684329</v>
          </cell>
          <cell r="BU51">
            <v>14.642347201325018</v>
          </cell>
          <cell r="BV51">
            <v>10.07540881932616</v>
          </cell>
          <cell r="BW51">
            <v>15.70561406201297</v>
          </cell>
          <cell r="BX51">
            <v>11.002979579926613</v>
          </cell>
          <cell r="BY51">
            <v>18.847227939997609</v>
          </cell>
          <cell r="BZ51">
            <v>11.254875961788912</v>
          </cell>
          <cell r="CA51">
            <v>13.829348672880108</v>
          </cell>
          <cell r="CB51">
            <v>10.93048951904559</v>
          </cell>
          <cell r="CC51">
            <v>18.968172423346772</v>
          </cell>
          <cell r="CD51">
            <v>11.457655636507294</v>
          </cell>
          <cell r="CE51">
            <v>13.024695717457059</v>
          </cell>
          <cell r="CF51">
            <v>13.824695717457059</v>
          </cell>
          <cell r="CH51">
            <v>27</v>
          </cell>
          <cell r="CI51">
            <v>54</v>
          </cell>
          <cell r="CJ51">
            <v>40</v>
          </cell>
          <cell r="CK51">
            <v>48</v>
          </cell>
          <cell r="CL51">
            <v>45</v>
          </cell>
          <cell r="CM51">
            <v>42</v>
          </cell>
          <cell r="CN51">
            <v>47</v>
          </cell>
          <cell r="CO51">
            <v>50</v>
          </cell>
          <cell r="CP51">
            <v>54</v>
          </cell>
          <cell r="CQ51">
            <v>51</v>
          </cell>
          <cell r="CR51">
            <v>55</v>
          </cell>
          <cell r="CS51">
            <v>46</v>
          </cell>
          <cell r="CT51">
            <v>63</v>
          </cell>
          <cell r="CU51">
            <v>59</v>
          </cell>
          <cell r="CV51">
            <v>60</v>
          </cell>
          <cell r="CW51">
            <v>60</v>
          </cell>
          <cell r="CX51">
            <v>632</v>
          </cell>
        </row>
        <row r="52">
          <cell r="F52" t="str">
            <v>NPWC</v>
          </cell>
          <cell r="G52" t="str">
            <v>PWC</v>
          </cell>
          <cell r="H52">
            <v>25</v>
          </cell>
          <cell r="I52" t="str">
            <v>C</v>
          </cell>
          <cell r="J52" t="str">
            <v>25C</v>
          </cell>
          <cell r="K52">
            <v>21.6</v>
          </cell>
          <cell r="L52">
            <v>32</v>
          </cell>
          <cell r="M52">
            <v>2.4000000000000004</v>
          </cell>
          <cell r="N52">
            <v>0.8</v>
          </cell>
          <cell r="O52">
            <v>20.8</v>
          </cell>
          <cell r="P52">
            <v>7.2</v>
          </cell>
          <cell r="Q52">
            <v>1.6</v>
          </cell>
          <cell r="R52">
            <v>0</v>
          </cell>
          <cell r="S52">
            <v>2.4000000000000004</v>
          </cell>
          <cell r="T52">
            <v>14.4</v>
          </cell>
          <cell r="U52">
            <v>7.2</v>
          </cell>
          <cell r="V52">
            <v>6.6180790196942896</v>
          </cell>
          <cell r="W52">
            <v>14.109209583709267</v>
          </cell>
          <cell r="X52">
            <v>12.206656937066944</v>
          </cell>
          <cell r="Y52">
            <v>7.6689426873046216</v>
          </cell>
          <cell r="Z52">
            <v>6.734433086376189</v>
          </cell>
          <cell r="AA52">
            <v>14.86876970395417</v>
          </cell>
          <cell r="AB52">
            <v>20.95984547850469</v>
          </cell>
          <cell r="AC52">
            <v>12.737041415197421</v>
          </cell>
          <cell r="AD52">
            <v>13.028508258253508</v>
          </cell>
          <cell r="AE52">
            <v>2.4000000000000004</v>
          </cell>
          <cell r="AF52">
            <v>22.085633825902551</v>
          </cell>
          <cell r="AG52">
            <v>46.488242756719103</v>
          </cell>
          <cell r="AH52">
            <v>24.601370976926169</v>
          </cell>
          <cell r="AI52">
            <v>32.45943234908713</v>
          </cell>
          <cell r="AJ52">
            <v>23.300090989065112</v>
          </cell>
          <cell r="AK52">
            <v>50.242677128976894</v>
          </cell>
          <cell r="AL52">
            <v>26.737338350935911</v>
          </cell>
          <cell r="AM52">
            <v>34.783182195471532</v>
          </cell>
          <cell r="AN52">
            <v>25.517542620146713</v>
          </cell>
          <cell r="AO52">
            <v>51.054550218917065</v>
          </cell>
          <cell r="AP52">
            <v>27.84093530555954</v>
          </cell>
          <cell r="AQ52">
            <v>35.680459091673065</v>
          </cell>
          <cell r="AR52">
            <v>26.004763183683476</v>
          </cell>
          <cell r="AS52">
            <v>53.049750595999924</v>
          </cell>
          <cell r="AT52">
            <v>30.284874547741481</v>
          </cell>
          <cell r="AU52">
            <v>40.856234663888074</v>
          </cell>
          <cell r="AV52">
            <v>28.99603074428472</v>
          </cell>
          <cell r="AW52">
            <v>51.678850683071055</v>
          </cell>
          <cell r="AX52">
            <v>27.431184180317175</v>
          </cell>
          <cell r="AY52">
            <v>43.049371346634537</v>
          </cell>
          <cell r="AZ52">
            <v>16.323464287613017</v>
          </cell>
          <cell r="BA52">
            <v>39.604029246980559</v>
          </cell>
          <cell r="BB52">
            <v>29.754495684821862</v>
          </cell>
          <cell r="BC52">
            <v>50.382266550879315</v>
          </cell>
          <cell r="BD52">
            <v>29.561928562930571</v>
          </cell>
          <cell r="BE52">
            <v>42.113319502604348</v>
          </cell>
          <cell r="BF52">
            <v>27.968514557880571</v>
          </cell>
          <cell r="BG52">
            <v>50.795260171140136</v>
          </cell>
          <cell r="BH52">
            <v>31.913853328304391</v>
          </cell>
          <cell r="BI52">
            <v>44.936787400263569</v>
          </cell>
          <cell r="BJ52">
            <v>30.615041502177235</v>
          </cell>
          <cell r="BK52">
            <v>52.905612522467884</v>
          </cell>
          <cell r="BL52">
            <v>32.67024353526628</v>
          </cell>
          <cell r="BM52">
            <v>45.180477038850739</v>
          </cell>
          <cell r="BN52">
            <v>31.23151646150292</v>
          </cell>
          <cell r="BO52">
            <v>52.51171663930743</v>
          </cell>
          <cell r="BP52">
            <v>33.674082501656294</v>
          </cell>
          <cell r="BQ52">
            <v>46.012692853291</v>
          </cell>
          <cell r="BR52">
            <v>32.700556152796914</v>
          </cell>
          <cell r="BS52">
            <v>60.030709048862256</v>
          </cell>
          <cell r="BT52">
            <v>38.532693208853274</v>
          </cell>
          <cell r="BU52">
            <v>51.85536781530989</v>
          </cell>
          <cell r="BV52">
            <v>35.681712981679347</v>
          </cell>
          <cell r="BW52">
            <v>55.620890746074309</v>
          </cell>
          <cell r="BX52">
            <v>35.535318469215341</v>
          </cell>
          <cell r="BY52">
            <v>60.86917114083888</v>
          </cell>
          <cell r="BZ52">
            <v>36.348845213102969</v>
          </cell>
          <cell r="CA52">
            <v>44.66338465347701</v>
          </cell>
          <cell r="CB52">
            <v>35.301203938642232</v>
          </cell>
          <cell r="CC52">
            <v>61.259774495292781</v>
          </cell>
          <cell r="CD52">
            <v>37.003744212765547</v>
          </cell>
          <cell r="CE52">
            <v>42.064670476062879</v>
          </cell>
          <cell r="CF52">
            <v>42.864670476062884</v>
          </cell>
          <cell r="CH52">
            <v>30</v>
          </cell>
          <cell r="CI52">
            <v>37</v>
          </cell>
          <cell r="CJ52">
            <v>45</v>
          </cell>
          <cell r="CK52">
            <v>53</v>
          </cell>
          <cell r="CL52">
            <v>139</v>
          </cell>
          <cell r="CM52">
            <v>136</v>
          </cell>
          <cell r="CN52">
            <v>152</v>
          </cell>
          <cell r="CO52">
            <v>168</v>
          </cell>
          <cell r="CP52">
            <v>152</v>
          </cell>
          <cell r="CQ52">
            <v>163</v>
          </cell>
          <cell r="CR52">
            <v>169</v>
          </cell>
          <cell r="CS52">
            <v>148</v>
          </cell>
          <cell r="CT52">
            <v>205</v>
          </cell>
          <cell r="CU52">
            <v>209</v>
          </cell>
          <cell r="CV52">
            <v>195</v>
          </cell>
          <cell r="CW52">
            <v>194</v>
          </cell>
          <cell r="CX52">
            <v>2030</v>
          </cell>
        </row>
        <row r="53">
          <cell r="F53" t="str">
            <v>NPWC</v>
          </cell>
          <cell r="G53" t="str">
            <v>PWC</v>
          </cell>
          <cell r="H53">
            <v>65</v>
          </cell>
          <cell r="I53" t="str">
            <v>A</v>
          </cell>
          <cell r="J53" t="str">
            <v>65A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1.6</v>
          </cell>
          <cell r="T53">
            <v>3.2</v>
          </cell>
          <cell r="U53">
            <v>3.2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0.42637541911869542</v>
          </cell>
          <cell r="AG53">
            <v>0.89748132862008723</v>
          </cell>
          <cell r="AH53">
            <v>0.47494312111971926</v>
          </cell>
          <cell r="AI53">
            <v>0.62664735734073429</v>
          </cell>
          <cell r="AJ53">
            <v>0.44982118870932564</v>
          </cell>
          <cell r="AK53">
            <v>1.0953623554145575</v>
          </cell>
          <cell r="AL53">
            <v>0.58291228865880151</v>
          </cell>
          <cell r="AM53">
            <v>0.75832321356282884</v>
          </cell>
          <cell r="AN53">
            <v>0.55631899385144157</v>
          </cell>
          <cell r="AO53">
            <v>1.1244262158587144</v>
          </cell>
          <cell r="AP53">
            <v>0.61316919642547818</v>
          </cell>
          <cell r="AQ53">
            <v>0.78582699141449042</v>
          </cell>
          <cell r="AR53">
            <v>0.57272931277527672</v>
          </cell>
          <cell r="AS53">
            <v>0.92702391034851817</v>
          </cell>
          <cell r="AT53">
            <v>0.52921649041227581</v>
          </cell>
          <cell r="AU53">
            <v>0.71394692707735441</v>
          </cell>
          <cell r="AV53">
            <v>0.50669444254049878</v>
          </cell>
          <cell r="AW53">
            <v>0.90306796364373598</v>
          </cell>
          <cell r="AX53">
            <v>2.070417020667656</v>
          </cell>
          <cell r="AY53">
            <v>3.2492272509718561</v>
          </cell>
          <cell r="AZ53">
            <v>1.2320422652983645</v>
          </cell>
          <cell r="BA53">
            <v>2.9891839776572162</v>
          </cell>
          <cell r="BB53">
            <v>0.64348798146246267</v>
          </cell>
          <cell r="BC53">
            <v>1.0895961184402505</v>
          </cell>
          <cell r="BD53">
            <v>0.63932341319437824</v>
          </cell>
          <cell r="BE53">
            <v>0.91076707353633235</v>
          </cell>
          <cell r="BF53">
            <v>0.53138764747675005</v>
          </cell>
          <cell r="BG53">
            <v>0.96508428252247658</v>
          </cell>
          <cell r="BH53">
            <v>0.60634709101014295</v>
          </cell>
          <cell r="BI53">
            <v>0.85377625945674951</v>
          </cell>
          <cell r="BJ53">
            <v>0.58167032244696504</v>
          </cell>
          <cell r="BK53">
            <v>1.1441674619773299</v>
          </cell>
          <cell r="BL53">
            <v>0.70654563562707651</v>
          </cell>
          <cell r="BM53">
            <v>0.97709920138460804</v>
          </cell>
          <cell r="BN53">
            <v>0.67543088945970509</v>
          </cell>
          <cell r="BO53">
            <v>1.1356488411461729</v>
          </cell>
          <cell r="BP53">
            <v>0.72825523934673175</v>
          </cell>
          <cell r="BQ53">
            <v>0.99509718327776031</v>
          </cell>
          <cell r="BR53">
            <v>0.70720119387529057</v>
          </cell>
          <cell r="BS53">
            <v>0.90491082047228832</v>
          </cell>
          <cell r="BT53">
            <v>0.58084689618190077</v>
          </cell>
          <cell r="BU53">
            <v>0.7816746491774732</v>
          </cell>
          <cell r="BV53">
            <v>0.53787084446773026</v>
          </cell>
          <cell r="BW53">
            <v>0.83843663814568148</v>
          </cell>
          <cell r="BX53">
            <v>0.76850740790897221</v>
          </cell>
          <cell r="BY53">
            <v>1.3163919995690592</v>
          </cell>
          <cell r="BZ53">
            <v>0.78610120912258252</v>
          </cell>
          <cell r="CA53">
            <v>0.96591626154189059</v>
          </cell>
          <cell r="CB53">
            <v>0.76344431128299339</v>
          </cell>
          <cell r="CC53">
            <v>1.3248394142647226</v>
          </cell>
          <cell r="CD53">
            <v>0.80026443473455711</v>
          </cell>
          <cell r="CE53">
            <v>0.90971496147162501</v>
          </cell>
          <cell r="CF53">
            <v>1.7097149614716252</v>
          </cell>
          <cell r="CH53">
            <v>0</v>
          </cell>
          <cell r="CI53">
            <v>8</v>
          </cell>
          <cell r="CJ53">
            <v>0</v>
          </cell>
          <cell r="CK53">
            <v>0</v>
          </cell>
          <cell r="CL53">
            <v>3</v>
          </cell>
          <cell r="CM53">
            <v>3</v>
          </cell>
          <cell r="CN53">
            <v>3</v>
          </cell>
          <cell r="CO53">
            <v>3</v>
          </cell>
          <cell r="CP53">
            <v>9</v>
          </cell>
          <cell r="CQ53">
            <v>4</v>
          </cell>
          <cell r="CR53">
            <v>3</v>
          </cell>
          <cell r="CS53">
            <v>3</v>
          </cell>
          <cell r="CT53">
            <v>4</v>
          </cell>
          <cell r="CU53">
            <v>3</v>
          </cell>
          <cell r="CV53">
            <v>4</v>
          </cell>
          <cell r="CW53">
            <v>4</v>
          </cell>
          <cell r="CX53">
            <v>46</v>
          </cell>
        </row>
        <row r="54">
          <cell r="F54" t="str">
            <v>NPWC</v>
          </cell>
          <cell r="G54" t="str">
            <v>PWC</v>
          </cell>
          <cell r="K54">
            <v>12</v>
          </cell>
          <cell r="L54">
            <v>16</v>
          </cell>
          <cell r="M54">
            <v>4.8000000000000007</v>
          </cell>
          <cell r="N54">
            <v>2.4000000000000004</v>
          </cell>
          <cell r="O54">
            <v>18.400000000000002</v>
          </cell>
          <cell r="P54">
            <v>8</v>
          </cell>
          <cell r="Q54">
            <v>3.2</v>
          </cell>
          <cell r="R54">
            <v>3.2</v>
          </cell>
          <cell r="S54">
            <v>4.8000000000000007</v>
          </cell>
          <cell r="T54">
            <v>7.2</v>
          </cell>
          <cell r="U54">
            <v>4</v>
          </cell>
          <cell r="V54">
            <v>6.6180790196942896</v>
          </cell>
          <cell r="W54">
            <v>14.109209583709267</v>
          </cell>
          <cell r="X54">
            <v>12.206656937066944</v>
          </cell>
          <cell r="Y54">
            <v>7.6689426873046216</v>
          </cell>
          <cell r="Z54">
            <v>6.734433086376189</v>
          </cell>
          <cell r="AA54">
            <v>14.86876970395417</v>
          </cell>
          <cell r="AB54">
            <v>20.95984547850469</v>
          </cell>
          <cell r="AC54">
            <v>12.737041415197421</v>
          </cell>
          <cell r="AD54">
            <v>13.028508258253508</v>
          </cell>
          <cell r="AE54">
            <v>2.4000000000000004</v>
          </cell>
          <cell r="AF54">
            <v>13.96236193964063</v>
          </cell>
          <cell r="AG54">
            <v>29.389497101320497</v>
          </cell>
          <cell r="AH54">
            <v>15.55279094541342</v>
          </cell>
          <cell r="AI54">
            <v>20.520594807729637</v>
          </cell>
          <cell r="AJ54">
            <v>14.730132093122831</v>
          </cell>
          <cell r="AK54">
            <v>27.275048738426115</v>
          </cell>
          <cell r="AL54">
            <v>14.514795952960336</v>
          </cell>
          <cell r="AM54">
            <v>18.882612230706194</v>
          </cell>
          <cell r="AN54">
            <v>13.85261013983591</v>
          </cell>
          <cell r="AO54">
            <v>27.998752822488026</v>
          </cell>
          <cell r="AP54">
            <v>15.268207488358442</v>
          </cell>
          <cell r="AQ54">
            <v>19.567469508927154</v>
          </cell>
          <cell r="AR54">
            <v>14.261234962706803</v>
          </cell>
          <cell r="AS54">
            <v>23.083340605468241</v>
          </cell>
          <cell r="AT54">
            <v>13.17774478721309</v>
          </cell>
          <cell r="AU54">
            <v>17.777621383852054</v>
          </cell>
          <cell r="AV54">
            <v>12.616934978152784</v>
          </cell>
          <cell r="AW54">
            <v>22.486826026782737</v>
          </cell>
          <cell r="AX54">
            <v>18.790917498846571</v>
          </cell>
          <cell r="AY54">
            <v>29.489692462210929</v>
          </cell>
          <cell r="AZ54">
            <v>11.181904095266729</v>
          </cell>
          <cell r="BA54">
            <v>27.129563248527372</v>
          </cell>
          <cell r="BB54">
            <v>16.023159797506082</v>
          </cell>
          <cell r="BC54">
            <v>27.13146666831561</v>
          </cell>
          <cell r="BD54">
            <v>15.919460047441625</v>
          </cell>
          <cell r="BE54">
            <v>22.67853756089292</v>
          </cell>
          <cell r="BF54">
            <v>17.40115947504729</v>
          </cell>
          <cell r="BG54">
            <v>31.603266629885265</v>
          </cell>
          <cell r="BH54">
            <v>19.855829314060518</v>
          </cell>
          <cell r="BI54">
            <v>27.958302977801679</v>
          </cell>
          <cell r="BJ54">
            <v>19.047748081582338</v>
          </cell>
          <cell r="BK54">
            <v>28.490319332310907</v>
          </cell>
          <cell r="BL54">
            <v>17.59332567199402</v>
          </cell>
          <cell r="BM54">
            <v>24.330239402792081</v>
          </cell>
          <cell r="BN54">
            <v>16.818553548409739</v>
          </cell>
          <cell r="BO54">
            <v>28.27820158222989</v>
          </cell>
          <cell r="BP54">
            <v>18.133905231459899</v>
          </cell>
          <cell r="BQ54">
            <v>24.778397796133302</v>
          </cell>
          <cell r="BR54">
            <v>17.609649387230832</v>
          </cell>
          <cell r="BS54">
            <v>27.378297997316185</v>
          </cell>
          <cell r="BT54">
            <v>17.573664779678975</v>
          </cell>
          <cell r="BU54">
            <v>23.649757520811765</v>
          </cell>
          <cell r="BV54">
            <v>16.273413833442596</v>
          </cell>
          <cell r="BW54">
            <v>25.367105367399454</v>
          </cell>
          <cell r="BX54">
            <v>19.136203561264139</v>
          </cell>
          <cell r="BY54">
            <v>32.778793035599257</v>
          </cell>
          <cell r="BZ54">
            <v>19.574297661561925</v>
          </cell>
          <cell r="CA54">
            <v>24.051778829684689</v>
          </cell>
          <cell r="CB54">
            <v>19.010130023536377</v>
          </cell>
          <cell r="CC54">
            <v>32.989137718707077</v>
          </cell>
          <cell r="CD54">
            <v>19.926968781717164</v>
          </cell>
          <cell r="CE54">
            <v>22.652339465165667</v>
          </cell>
          <cell r="CF54">
            <v>23.452339465165668</v>
          </cell>
          <cell r="CH54">
            <v>33</v>
          </cell>
          <cell r="CI54">
            <v>29</v>
          </cell>
          <cell r="CJ54">
            <v>45</v>
          </cell>
          <cell r="CK54">
            <v>53</v>
          </cell>
          <cell r="CL54">
            <v>88</v>
          </cell>
          <cell r="CM54">
            <v>75</v>
          </cell>
          <cell r="CN54">
            <v>83</v>
          </cell>
          <cell r="CO54">
            <v>73</v>
          </cell>
          <cell r="CP54">
            <v>95</v>
          </cell>
          <cell r="CQ54">
            <v>90</v>
          </cell>
          <cell r="CR54">
            <v>105</v>
          </cell>
          <cell r="CS54">
            <v>81</v>
          </cell>
          <cell r="CT54">
            <v>110</v>
          </cell>
          <cell r="CU54">
            <v>95</v>
          </cell>
          <cell r="CV54">
            <v>103</v>
          </cell>
          <cell r="CW54">
            <v>105</v>
          </cell>
          <cell r="CX54">
            <v>1103</v>
          </cell>
        </row>
        <row r="55">
          <cell r="F55" t="str">
            <v>NPWC</v>
          </cell>
          <cell r="G55" t="str">
            <v>PWC</v>
          </cell>
          <cell r="H55">
            <v>46</v>
          </cell>
          <cell r="I55" t="str">
            <v>D</v>
          </cell>
          <cell r="J55" t="str">
            <v>46D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0.8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</row>
        <row r="56">
          <cell r="F56" t="str">
            <v>NPWC</v>
          </cell>
          <cell r="G56" t="str">
            <v>PWC</v>
          </cell>
          <cell r="H56">
            <v>46</v>
          </cell>
          <cell r="I56" t="str">
            <v>A</v>
          </cell>
          <cell r="J56" t="str">
            <v>46A</v>
          </cell>
          <cell r="K56">
            <v>32.800000000000004</v>
          </cell>
          <cell r="L56">
            <v>21.6</v>
          </cell>
          <cell r="M56">
            <v>5.6000000000000005</v>
          </cell>
          <cell r="N56">
            <v>1.6</v>
          </cell>
          <cell r="O56">
            <v>29.6</v>
          </cell>
          <cell r="P56">
            <v>9.6000000000000014</v>
          </cell>
          <cell r="Q56">
            <v>3.2</v>
          </cell>
          <cell r="R56">
            <v>3.2</v>
          </cell>
          <cell r="S56">
            <v>5.6000000000000005</v>
          </cell>
          <cell r="T56">
            <v>17.600000000000001</v>
          </cell>
          <cell r="U56">
            <v>8.8000000000000007</v>
          </cell>
          <cell r="V56">
            <v>9.4799510282107384</v>
          </cell>
          <cell r="W56">
            <v>20.210489403691657</v>
          </cell>
          <cell r="X56">
            <v>17.485211288231024</v>
          </cell>
          <cell r="Y56">
            <v>10.985242227760676</v>
          </cell>
          <cell r="Z56">
            <v>9.6466203669712982</v>
          </cell>
          <cell r="AA56">
            <v>21.298507954312729</v>
          </cell>
          <cell r="AB56">
            <v>30.023562442182396</v>
          </cell>
          <cell r="AC56">
            <v>18.244951216363873</v>
          </cell>
          <cell r="AD56">
            <v>18.662457775336105</v>
          </cell>
          <cell r="AE56">
            <v>3.2</v>
          </cell>
          <cell r="AF56">
            <v>18.616482586187512</v>
          </cell>
          <cell r="AG56">
            <v>39.185996135094001</v>
          </cell>
          <cell r="AH56">
            <v>20.737054593884565</v>
          </cell>
          <cell r="AI56">
            <v>27.360793076972858</v>
          </cell>
          <cell r="AJ56">
            <v>19.64017612416378</v>
          </cell>
          <cell r="AK56">
            <v>36.366731651234815</v>
          </cell>
          <cell r="AL56">
            <v>19.353061270613779</v>
          </cell>
          <cell r="AM56">
            <v>25.176816307608259</v>
          </cell>
          <cell r="AN56">
            <v>18.470146853114546</v>
          </cell>
          <cell r="AO56">
            <v>37.331670429984044</v>
          </cell>
          <cell r="AP56">
            <v>20.357609984477929</v>
          </cell>
          <cell r="AQ56">
            <v>26.08995934523621</v>
          </cell>
          <cell r="AR56">
            <v>19.014979950275741</v>
          </cell>
          <cell r="AS56">
            <v>30.777787473957655</v>
          </cell>
          <cell r="AT56">
            <v>17.570326382950789</v>
          </cell>
          <cell r="AU56">
            <v>23.703495178469407</v>
          </cell>
          <cell r="AV56">
            <v>16.822579970870379</v>
          </cell>
          <cell r="AW56">
            <v>29.982434702376981</v>
          </cell>
          <cell r="AX56">
            <v>25.054556665128761</v>
          </cell>
          <cell r="AY56">
            <v>39.319589949614574</v>
          </cell>
          <cell r="AZ56">
            <v>14.90920546035564</v>
          </cell>
          <cell r="BA56">
            <v>36.172750998036499</v>
          </cell>
          <cell r="BB56">
            <v>21.364213063341445</v>
          </cell>
          <cell r="BC56">
            <v>36.175288891087483</v>
          </cell>
          <cell r="BD56">
            <v>21.225946729922168</v>
          </cell>
          <cell r="BE56">
            <v>30.238050081190558</v>
          </cell>
          <cell r="BF56">
            <v>23.201545966729725</v>
          </cell>
          <cell r="BG56">
            <v>42.137688839847023</v>
          </cell>
          <cell r="BH56">
            <v>26.474439085414026</v>
          </cell>
          <cell r="BI56">
            <v>37.27773730373557</v>
          </cell>
          <cell r="BJ56">
            <v>25.396997442109789</v>
          </cell>
          <cell r="BK56">
            <v>37.98709244308121</v>
          </cell>
          <cell r="BL56">
            <v>23.457767562658688</v>
          </cell>
          <cell r="BM56">
            <v>32.44031920372278</v>
          </cell>
          <cell r="BN56">
            <v>22.424738064546318</v>
          </cell>
          <cell r="BO56">
            <v>37.70426877630652</v>
          </cell>
          <cell r="BP56">
            <v>24.178540308613197</v>
          </cell>
          <cell r="BQ56">
            <v>33.037863728177733</v>
          </cell>
          <cell r="BR56">
            <v>23.479532516307778</v>
          </cell>
          <cell r="BS56">
            <v>36.504397329754916</v>
          </cell>
          <cell r="BT56">
            <v>23.43155303957197</v>
          </cell>
          <cell r="BU56">
            <v>31.533010027749029</v>
          </cell>
          <cell r="BV56">
            <v>21.697885111256795</v>
          </cell>
          <cell r="BW56">
            <v>33.822807156532605</v>
          </cell>
          <cell r="BX56">
            <v>25.514938081685521</v>
          </cell>
          <cell r="BY56">
            <v>43.705057380799012</v>
          </cell>
          <cell r="BZ56">
            <v>26.099063548749236</v>
          </cell>
          <cell r="CA56">
            <v>32.069038439579586</v>
          </cell>
          <cell r="CB56">
            <v>25.346840031381834</v>
          </cell>
          <cell r="CC56">
            <v>43.985516958276108</v>
          </cell>
          <cell r="CD56">
            <v>26.569291708956218</v>
          </cell>
          <cell r="CE56">
            <v>30.203119286887556</v>
          </cell>
          <cell r="CF56">
            <v>31.003119286887557</v>
          </cell>
          <cell r="CH56">
            <v>46</v>
          </cell>
          <cell r="CI56">
            <v>50</v>
          </cell>
          <cell r="CJ56">
            <v>65</v>
          </cell>
          <cell r="CK56">
            <v>76</v>
          </cell>
          <cell r="CL56">
            <v>117</v>
          </cell>
          <cell r="CM56">
            <v>100</v>
          </cell>
          <cell r="CN56">
            <v>111</v>
          </cell>
          <cell r="CO56">
            <v>97</v>
          </cell>
          <cell r="CP56">
            <v>127</v>
          </cell>
          <cell r="CQ56">
            <v>119</v>
          </cell>
          <cell r="CR56">
            <v>140</v>
          </cell>
          <cell r="CS56">
            <v>108</v>
          </cell>
          <cell r="CT56">
            <v>146</v>
          </cell>
          <cell r="CU56">
            <v>127</v>
          </cell>
          <cell r="CV56">
            <v>137</v>
          </cell>
          <cell r="CW56">
            <v>140</v>
          </cell>
          <cell r="CX56">
            <v>1469</v>
          </cell>
        </row>
        <row r="57">
          <cell r="F57" t="str">
            <v>NPWC</v>
          </cell>
          <cell r="G57" t="str">
            <v>PWC</v>
          </cell>
          <cell r="H57">
            <v>46</v>
          </cell>
          <cell r="I57" t="str">
            <v>B</v>
          </cell>
          <cell r="J57" t="str">
            <v>46B</v>
          </cell>
          <cell r="K57">
            <v>59.2</v>
          </cell>
          <cell r="L57">
            <v>40.800000000000004</v>
          </cell>
          <cell r="M57">
            <v>8.8000000000000007</v>
          </cell>
          <cell r="N57">
            <v>8.8000000000000007</v>
          </cell>
          <cell r="O57">
            <v>41.6</v>
          </cell>
          <cell r="P57">
            <v>20</v>
          </cell>
          <cell r="Q57">
            <v>5.6000000000000005</v>
          </cell>
          <cell r="R57">
            <v>9.6000000000000014</v>
          </cell>
          <cell r="S57">
            <v>7.2</v>
          </cell>
          <cell r="T57">
            <v>22.400000000000002</v>
          </cell>
          <cell r="U57">
            <v>10.4</v>
          </cell>
          <cell r="V57">
            <v>15.203695045243638</v>
          </cell>
          <cell r="W57">
            <v>32.413049043656429</v>
          </cell>
          <cell r="X57">
            <v>28.042319990559193</v>
          </cell>
          <cell r="Y57">
            <v>17.61784130867278</v>
          </cell>
          <cell r="Z57">
            <v>15.470994928161515</v>
          </cell>
          <cell r="AA57">
            <v>34.157984455029855</v>
          </cell>
          <cell r="AB57">
            <v>48.150996369537808</v>
          </cell>
          <cell r="AC57">
            <v>29.260770818696781</v>
          </cell>
          <cell r="AD57">
            <v>29.930356809501305</v>
          </cell>
          <cell r="AE57">
            <v>5.6000000000000005</v>
          </cell>
          <cell r="AF57">
            <v>27.103408471067112</v>
          </cell>
          <cell r="AG57">
            <v>57.050200255504507</v>
          </cell>
          <cell r="AH57">
            <v>30.190711835214291</v>
          </cell>
          <cell r="AI57">
            <v>39.83409580323989</v>
          </cell>
          <cell r="AJ57">
            <v>28.593785827826675</v>
          </cell>
          <cell r="AK57">
            <v>52.945682845180102</v>
          </cell>
          <cell r="AL57">
            <v>28.175780379275945</v>
          </cell>
          <cell r="AM57">
            <v>36.6544825654885</v>
          </cell>
          <cell r="AN57">
            <v>26.890360859681472</v>
          </cell>
          <cell r="AO57">
            <v>54.350520184829705</v>
          </cell>
          <cell r="AP57">
            <v>29.638285124460509</v>
          </cell>
          <cell r="AQ57">
            <v>37.983911399682128</v>
          </cell>
          <cell r="AR57">
            <v>27.683573751136745</v>
          </cell>
          <cell r="AS57">
            <v>44.808837645908937</v>
          </cell>
          <cell r="AT57">
            <v>25.580328116354821</v>
          </cell>
          <cell r="AU57">
            <v>34.509500333359874</v>
          </cell>
          <cell r="AV57">
            <v>24.491697310531876</v>
          </cell>
          <cell r="AW57">
            <v>43.650897581401786</v>
          </cell>
          <cell r="AX57">
            <v>36.476486909525697</v>
          </cell>
          <cell r="AY57">
            <v>57.244697132527101</v>
          </cell>
          <cell r="AZ57">
            <v>21.706049126106006</v>
          </cell>
          <cell r="BA57">
            <v>52.663269835376667</v>
          </cell>
          <cell r="BB57">
            <v>31.103780783394161</v>
          </cell>
          <cell r="BC57">
            <v>52.666964709083246</v>
          </cell>
          <cell r="BD57">
            <v>30.902481268563157</v>
          </cell>
          <cell r="BE57">
            <v>44.023043500556845</v>
          </cell>
          <cell r="BF57">
            <v>33.778721333915335</v>
          </cell>
          <cell r="BG57">
            <v>61.347517575659644</v>
          </cell>
          <cell r="BH57">
            <v>38.543668668470424</v>
          </cell>
          <cell r="BI57">
            <v>54.271999898085625</v>
          </cell>
          <cell r="BJ57">
            <v>36.975040393659839</v>
          </cell>
          <cell r="BK57">
            <v>55.304737527427051</v>
          </cell>
          <cell r="BL57">
            <v>34.151749833870745</v>
          </cell>
          <cell r="BM57">
            <v>47.229288252478753</v>
          </cell>
          <cell r="BN57">
            <v>32.647780417501266</v>
          </cell>
          <cell r="BO57">
            <v>54.892979541975677</v>
          </cell>
          <cell r="BP57">
            <v>35.201110155186868</v>
          </cell>
          <cell r="BQ57">
            <v>48.099242780729355</v>
          </cell>
          <cell r="BR57">
            <v>34.183437045801035</v>
          </cell>
          <cell r="BS57">
            <v>53.146107877143187</v>
          </cell>
          <cell r="BT57">
            <v>34.113584572318011</v>
          </cell>
          <cell r="BU57">
            <v>45.908352834516961</v>
          </cell>
          <cell r="BV57">
            <v>31.589568029623866</v>
          </cell>
          <cell r="BW57">
            <v>49.242028066128356</v>
          </cell>
          <cell r="BX57">
            <v>37.146748089512748</v>
          </cell>
          <cell r="BY57">
            <v>63.629421774986795</v>
          </cell>
          <cell r="BZ57">
            <v>37.99716604891433</v>
          </cell>
          <cell r="CA57">
            <v>46.688747139976165</v>
          </cell>
          <cell r="CB57">
            <v>36.902017104511792</v>
          </cell>
          <cell r="CC57">
            <v>64.037737924549035</v>
          </cell>
          <cell r="CD57">
            <v>38.681762929215672</v>
          </cell>
          <cell r="CE57">
            <v>43.972188373556889</v>
          </cell>
          <cell r="CF57">
            <v>44.772188373556894</v>
          </cell>
          <cell r="CH57">
            <v>79</v>
          </cell>
          <cell r="CI57">
            <v>69</v>
          </cell>
          <cell r="CJ57">
            <v>104</v>
          </cell>
          <cell r="CK57">
            <v>123</v>
          </cell>
          <cell r="CL57">
            <v>171</v>
          </cell>
          <cell r="CM57">
            <v>145</v>
          </cell>
          <cell r="CN57">
            <v>161</v>
          </cell>
          <cell r="CO57">
            <v>142</v>
          </cell>
          <cell r="CP57">
            <v>184</v>
          </cell>
          <cell r="CQ57">
            <v>174</v>
          </cell>
          <cell r="CR57">
            <v>204</v>
          </cell>
          <cell r="CS57">
            <v>158</v>
          </cell>
          <cell r="CT57">
            <v>213</v>
          </cell>
          <cell r="CU57">
            <v>185</v>
          </cell>
          <cell r="CV57">
            <v>200</v>
          </cell>
          <cell r="CW57">
            <v>203</v>
          </cell>
          <cell r="CX57">
            <v>2140</v>
          </cell>
        </row>
        <row r="58">
          <cell r="F58" t="str">
            <v>NPWC</v>
          </cell>
          <cell r="G58" t="str">
            <v>PWC</v>
          </cell>
          <cell r="K58">
            <v>36.800000000000004</v>
          </cell>
          <cell r="L58">
            <v>13.600000000000001</v>
          </cell>
          <cell r="M58">
            <v>3.2</v>
          </cell>
          <cell r="N58">
            <v>0.8</v>
          </cell>
          <cell r="O58">
            <v>13.600000000000001</v>
          </cell>
          <cell r="P58">
            <v>15.200000000000001</v>
          </cell>
          <cell r="Q58">
            <v>4.8000000000000007</v>
          </cell>
          <cell r="R58">
            <v>4</v>
          </cell>
          <cell r="S58">
            <v>5.6000000000000005</v>
          </cell>
          <cell r="T58">
            <v>9.6000000000000014</v>
          </cell>
          <cell r="U58">
            <v>7.2</v>
          </cell>
          <cell r="V58">
            <v>7.5124140223556797</v>
          </cell>
          <cell r="W58">
            <v>16.015859527453767</v>
          </cell>
          <cell r="X58">
            <v>13.856205171805721</v>
          </cell>
          <cell r="Y58">
            <v>8.7052862936971405</v>
          </cell>
          <cell r="Z58">
            <v>7.6444916115621613</v>
          </cell>
          <cell r="AA58">
            <v>16.878062907191222</v>
          </cell>
          <cell r="AB58">
            <v>23.792257029653978</v>
          </cell>
          <cell r="AC58">
            <v>14.458263228061938</v>
          </cell>
          <cell r="AD58">
            <v>14.789117482341821</v>
          </cell>
          <cell r="AE58">
            <v>2.4000000000000004</v>
          </cell>
          <cell r="AF58">
            <v>10.677100306784011</v>
          </cell>
          <cell r="AG58">
            <v>22.474321312774496</v>
          </cell>
          <cell r="AH58">
            <v>11.893310722963204</v>
          </cell>
          <cell r="AI58">
            <v>15.692219558852074</v>
          </cell>
          <cell r="AJ58">
            <v>11.26421865944687</v>
          </cell>
          <cell r="AK58">
            <v>20.857390211737613</v>
          </cell>
          <cell r="AL58">
            <v>11.09954984638143</v>
          </cell>
          <cell r="AM58">
            <v>14.439644647010617</v>
          </cell>
          <cell r="AN58">
            <v>10.593172459874518</v>
          </cell>
          <cell r="AO58">
            <v>21.41081098190261</v>
          </cell>
          <cell r="AP58">
            <v>11.675688079332929</v>
          </cell>
          <cell r="AQ58">
            <v>14.963359036238414</v>
          </cell>
          <cell r="AR58">
            <v>10.905650265599322</v>
          </cell>
          <cell r="AS58">
            <v>17.651966345358066</v>
          </cell>
          <cell r="AT58">
            <v>10.077098954927656</v>
          </cell>
          <cell r="AU58">
            <v>13.5946516464751</v>
          </cell>
          <cell r="AV58">
            <v>9.6482443950580112</v>
          </cell>
          <cell r="AW58">
            <v>17.195808138127976</v>
          </cell>
          <cell r="AX58">
            <v>14.369525146176787</v>
          </cell>
          <cell r="AY58">
            <v>22.550941294631883</v>
          </cell>
          <cell r="AZ58">
            <v>8.5508678375569094</v>
          </cell>
          <cell r="BA58">
            <v>20.746136601815049</v>
          </cell>
          <cell r="BB58">
            <v>12.253004551034063</v>
          </cell>
          <cell r="BC58">
            <v>20.747592158123702</v>
          </cell>
          <cell r="BD58">
            <v>12.173704742161242</v>
          </cell>
          <cell r="BE58">
            <v>17.342411075976937</v>
          </cell>
          <cell r="BF58">
            <v>13.306769010330283</v>
          </cell>
          <cell r="BG58">
            <v>24.167203893441677</v>
          </cell>
          <cell r="BH58">
            <v>15.183869475458046</v>
          </cell>
          <cell r="BI58">
            <v>21.379878747730697</v>
          </cell>
          <cell r="BJ58">
            <v>14.565925003562967</v>
          </cell>
          <cell r="BK58">
            <v>21.786714783531867</v>
          </cell>
          <cell r="BL58">
            <v>13.453719631524837</v>
          </cell>
          <cell r="BM58">
            <v>18.605477190370415</v>
          </cell>
          <cell r="BN58">
            <v>12.86124683113686</v>
          </cell>
          <cell r="BO58">
            <v>21.624507092293445</v>
          </cell>
          <cell r="BP58">
            <v>13.867104000528158</v>
          </cell>
          <cell r="BQ58">
            <v>18.948186549984289</v>
          </cell>
          <cell r="BR58">
            <v>13.466202472588282</v>
          </cell>
          <cell r="BS58">
            <v>20.936345527359435</v>
          </cell>
          <cell r="BT58">
            <v>13.438684831519218</v>
          </cell>
          <cell r="BU58">
            <v>18.085108692385468</v>
          </cell>
          <cell r="BV58">
            <v>12.44437528439728</v>
          </cell>
          <cell r="BW58">
            <v>19.39837469271723</v>
          </cell>
          <cell r="BX58">
            <v>14.633567429201989</v>
          </cell>
          <cell r="BY58">
            <v>25.066135850752374</v>
          </cell>
          <cell r="BZ58">
            <v>14.968580564723826</v>
          </cell>
          <cell r="CA58">
            <v>18.39253675211182</v>
          </cell>
          <cell r="CB58">
            <v>14.537158253292525</v>
          </cell>
          <cell r="CC58">
            <v>25.22698766724659</v>
          </cell>
          <cell r="CD58">
            <v>15.238270244842537</v>
          </cell>
          <cell r="CE58">
            <v>17.322377238067865</v>
          </cell>
          <cell r="CF58">
            <v>18.122377238067866</v>
          </cell>
          <cell r="CH58">
            <v>38</v>
          </cell>
          <cell r="CI58">
            <v>37</v>
          </cell>
          <cell r="CJ58">
            <v>51</v>
          </cell>
          <cell r="CK58">
            <v>60</v>
          </cell>
          <cell r="CL58">
            <v>67</v>
          </cell>
          <cell r="CM58">
            <v>57</v>
          </cell>
          <cell r="CN58">
            <v>63</v>
          </cell>
          <cell r="CO58">
            <v>56</v>
          </cell>
          <cell r="CP58">
            <v>73</v>
          </cell>
          <cell r="CQ58">
            <v>68</v>
          </cell>
          <cell r="CR58">
            <v>80</v>
          </cell>
          <cell r="CS58">
            <v>62</v>
          </cell>
          <cell r="CT58">
            <v>84</v>
          </cell>
          <cell r="CU58">
            <v>73</v>
          </cell>
          <cell r="CV58">
            <v>79</v>
          </cell>
          <cell r="CW58">
            <v>80</v>
          </cell>
          <cell r="CX58">
            <v>842</v>
          </cell>
        </row>
        <row r="59">
          <cell r="F59" t="str">
            <v>NPWC</v>
          </cell>
          <cell r="G59" t="str">
            <v>PWC</v>
          </cell>
          <cell r="H59">
            <v>28</v>
          </cell>
          <cell r="I59" t="str">
            <v>A</v>
          </cell>
          <cell r="J59" t="str">
            <v>28A</v>
          </cell>
          <cell r="K59">
            <v>12</v>
          </cell>
          <cell r="L59">
            <v>11.200000000000001</v>
          </cell>
          <cell r="M59">
            <v>4</v>
          </cell>
          <cell r="N59">
            <v>0.8</v>
          </cell>
          <cell r="O59">
            <v>6.4</v>
          </cell>
          <cell r="P59">
            <v>8.8000000000000007</v>
          </cell>
          <cell r="Q59">
            <v>2.4000000000000004</v>
          </cell>
          <cell r="R59">
            <v>4</v>
          </cell>
          <cell r="S59">
            <v>7.2</v>
          </cell>
          <cell r="T59">
            <v>9.6000000000000014</v>
          </cell>
          <cell r="U59">
            <v>6.4</v>
          </cell>
          <cell r="V59">
            <v>3.9350740117101175</v>
          </cell>
          <cell r="W59">
            <v>8.3892597524757822</v>
          </cell>
          <cell r="X59">
            <v>7.2580122328506151</v>
          </cell>
          <cell r="Y59">
            <v>4.5599118681270729</v>
          </cell>
          <cell r="Z59">
            <v>4.0042575108182747</v>
          </cell>
          <cell r="AA59">
            <v>8.8408900942430204</v>
          </cell>
          <cell r="AB59">
            <v>12.462610825056844</v>
          </cell>
          <cell r="AC59">
            <v>7.573375976603872</v>
          </cell>
          <cell r="AD59">
            <v>7.7466805859885728</v>
          </cell>
          <cell r="AE59">
            <v>1.6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0.8</v>
          </cell>
          <cell r="CH59">
            <v>22</v>
          </cell>
          <cell r="CI59">
            <v>31</v>
          </cell>
          <cell r="CJ59">
            <v>27</v>
          </cell>
          <cell r="CK59">
            <v>32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</row>
        <row r="60">
          <cell r="F60" t="str">
            <v>NPWC</v>
          </cell>
          <cell r="G60" t="str">
            <v>PWC</v>
          </cell>
          <cell r="H60">
            <v>64</v>
          </cell>
          <cell r="I60" t="str">
            <v>C</v>
          </cell>
          <cell r="J60" t="str">
            <v>64C</v>
          </cell>
          <cell r="K60">
            <v>3.2</v>
          </cell>
          <cell r="L60">
            <v>1.6</v>
          </cell>
          <cell r="M60">
            <v>0</v>
          </cell>
          <cell r="N60">
            <v>0</v>
          </cell>
          <cell r="O60">
            <v>0.8</v>
          </cell>
          <cell r="P60">
            <v>0</v>
          </cell>
          <cell r="Q60">
            <v>0</v>
          </cell>
          <cell r="R60">
            <v>0</v>
          </cell>
          <cell r="S60">
            <v>1.6</v>
          </cell>
          <cell r="T60">
            <v>1.6</v>
          </cell>
          <cell r="U60">
            <v>1.6</v>
          </cell>
          <cell r="V60">
            <v>0.17886700053227811</v>
          </cell>
          <cell r="W60">
            <v>0.38132998874889923</v>
          </cell>
          <cell r="X60">
            <v>0.32990964694775526</v>
          </cell>
          <cell r="Y60">
            <v>0.20726872127850335</v>
          </cell>
          <cell r="Z60">
            <v>0.18201170503719433</v>
          </cell>
          <cell r="AA60">
            <v>0.40185864064741006</v>
          </cell>
          <cell r="AB60">
            <v>0.56648231022985662</v>
          </cell>
          <cell r="AC60">
            <v>0.34424436257290331</v>
          </cell>
          <cell r="AD60">
            <v>0.3521218448176624</v>
          </cell>
          <cell r="AE60">
            <v>0</v>
          </cell>
          <cell r="AF60">
            <v>2.4958320662179396</v>
          </cell>
          <cell r="AG60">
            <v>5.2534986267074828</v>
          </cell>
          <cell r="AH60">
            <v>2.7801280706340101</v>
          </cell>
          <cell r="AI60">
            <v>3.6681443125743236</v>
          </cell>
          <cell r="AJ60">
            <v>2.6330742732907684</v>
          </cell>
          <cell r="AK60">
            <v>5.9312924804652924</v>
          </cell>
          <cell r="AL60">
            <v>3.1564196609479476</v>
          </cell>
          <cell r="AM60">
            <v>4.1062546582269608</v>
          </cell>
          <cell r="AN60">
            <v>3.0124192680715702</v>
          </cell>
          <cell r="AO60">
            <v>6.0177241669550909</v>
          </cell>
          <cell r="AP60">
            <v>3.2815697817433951</v>
          </cell>
          <cell r="AQ60">
            <v>4.2056028315465568</v>
          </cell>
          <cell r="AR60">
            <v>3.0651428951069781</v>
          </cell>
          <cell r="AS60">
            <v>6.2442243403869568</v>
          </cell>
          <cell r="AT60">
            <v>3.5646831261602916</v>
          </cell>
          <cell r="AU60">
            <v>4.8089857554212045</v>
          </cell>
          <cell r="AV60">
            <v>3.412979682542058</v>
          </cell>
          <cell r="AW60">
            <v>6.0828624770723669</v>
          </cell>
          <cell r="AX60">
            <v>3.2423028544442154</v>
          </cell>
          <cell r="AY60">
            <v>5.0883366420387723</v>
          </cell>
          <cell r="AZ60">
            <v>1.9293959205786626</v>
          </cell>
          <cell r="BA60">
            <v>4.6811051331540625</v>
          </cell>
          <cell r="BB60">
            <v>3.5169129286321081</v>
          </cell>
          <cell r="BC60">
            <v>5.955067983120391</v>
          </cell>
          <cell r="BD60">
            <v>3.4941519378970365</v>
          </cell>
          <cell r="BE60">
            <v>4.9776974678107599</v>
          </cell>
          <cell r="BF60">
            <v>3.1708828917190348</v>
          </cell>
          <cell r="BG60">
            <v>5.758826451929056</v>
          </cell>
          <cell r="BH60">
            <v>3.61817898187366</v>
          </cell>
          <cell r="BI60">
            <v>5.0946320399473128</v>
          </cell>
          <cell r="BJ60">
            <v>3.4709283944137499</v>
          </cell>
          <cell r="BK60">
            <v>6.2533216710637056</v>
          </cell>
          <cell r="BL60">
            <v>3.861547615789322</v>
          </cell>
          <cell r="BM60">
            <v>5.3402284314553183</v>
          </cell>
          <cell r="BN60">
            <v>3.6914933859986792</v>
          </cell>
          <cell r="BO60">
            <v>6.2067640839785172</v>
          </cell>
          <cell r="BP60">
            <v>3.9801990719107119</v>
          </cell>
          <cell r="BQ60">
            <v>5.4385944258993133</v>
          </cell>
          <cell r="BR60">
            <v>3.8651304974359619</v>
          </cell>
          <cell r="BS60">
            <v>7.1461266757628552</v>
          </cell>
          <cell r="BT60">
            <v>4.5869774185849197</v>
          </cell>
          <cell r="BU60">
            <v>6.1729243765029933</v>
          </cell>
          <cell r="BV60">
            <v>4.2475933570557292</v>
          </cell>
          <cell r="BW60">
            <v>6.621176684198204</v>
          </cell>
          <cell r="BX60">
            <v>4.2001928808087268</v>
          </cell>
          <cell r="BY60">
            <v>7.1945959766186611</v>
          </cell>
          <cell r="BZ60">
            <v>4.2963498701145779</v>
          </cell>
          <cell r="CA60">
            <v>5.2791093012680177</v>
          </cell>
          <cell r="CB60">
            <v>4.1725210819627732</v>
          </cell>
          <cell r="CC60">
            <v>7.2407643943864262</v>
          </cell>
          <cell r="CD60">
            <v>4.3737574250353104</v>
          </cell>
          <cell r="CE60">
            <v>4.9719472648087866</v>
          </cell>
          <cell r="CF60">
            <v>5.7719472648087873</v>
          </cell>
          <cell r="CH60">
            <v>1</v>
          </cell>
          <cell r="CI60">
            <v>5</v>
          </cell>
          <cell r="CJ60">
            <v>1</v>
          </cell>
          <cell r="CK60">
            <v>1</v>
          </cell>
          <cell r="CL60">
            <v>16</v>
          </cell>
          <cell r="CM60">
            <v>16</v>
          </cell>
          <cell r="CN60">
            <v>18</v>
          </cell>
          <cell r="CO60">
            <v>20</v>
          </cell>
          <cell r="CP60">
            <v>18</v>
          </cell>
          <cell r="CQ60">
            <v>19</v>
          </cell>
          <cell r="CR60">
            <v>19</v>
          </cell>
          <cell r="CS60">
            <v>17</v>
          </cell>
          <cell r="CT60">
            <v>24</v>
          </cell>
          <cell r="CU60">
            <v>25</v>
          </cell>
          <cell r="CV60">
            <v>23</v>
          </cell>
          <cell r="CW60">
            <v>23</v>
          </cell>
          <cell r="CX60">
            <v>238</v>
          </cell>
        </row>
        <row r="61">
          <cell r="F61" t="str">
            <v>NPWC</v>
          </cell>
          <cell r="G61" t="str">
            <v>PWC</v>
          </cell>
          <cell r="H61">
            <v>29</v>
          </cell>
          <cell r="I61" t="str">
            <v>B</v>
          </cell>
          <cell r="J61" t="str">
            <v>29B</v>
          </cell>
          <cell r="K61">
            <v>23.200000000000003</v>
          </cell>
          <cell r="L61">
            <v>33.6</v>
          </cell>
          <cell r="M61">
            <v>4</v>
          </cell>
          <cell r="N61">
            <v>4</v>
          </cell>
          <cell r="O61">
            <v>36.800000000000004</v>
          </cell>
          <cell r="P61">
            <v>8</v>
          </cell>
          <cell r="Q61">
            <v>2.4000000000000004</v>
          </cell>
          <cell r="R61">
            <v>1.6</v>
          </cell>
          <cell r="S61">
            <v>3.2</v>
          </cell>
          <cell r="T61">
            <v>20</v>
          </cell>
          <cell r="U61">
            <v>7.2</v>
          </cell>
          <cell r="V61">
            <v>10.553153031404408</v>
          </cell>
          <cell r="W61">
            <v>22.498469336185053</v>
          </cell>
          <cell r="X61">
            <v>19.46466916991756</v>
          </cell>
          <cell r="Y61">
            <v>12.228854555431695</v>
          </cell>
          <cell r="Z61">
            <v>10.738690597194465</v>
          </cell>
          <cell r="AA61">
            <v>23.709659798197194</v>
          </cell>
          <cell r="AB61">
            <v>33.422456303561539</v>
          </cell>
          <cell r="AC61">
            <v>20.310417391801295</v>
          </cell>
          <cell r="AD61">
            <v>20.775188844242081</v>
          </cell>
          <cell r="AE61">
            <v>4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0.8</v>
          </cell>
          <cell r="CH61">
            <v>50</v>
          </cell>
          <cell r="CI61">
            <v>51</v>
          </cell>
          <cell r="CJ61">
            <v>72</v>
          </cell>
          <cell r="CK61">
            <v>85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</row>
        <row r="62">
          <cell r="F62" t="str">
            <v>NPWC</v>
          </cell>
          <cell r="G62" t="str">
            <v>PWC</v>
          </cell>
          <cell r="H62">
            <v>29</v>
          </cell>
          <cell r="I62" t="str">
            <v>A</v>
          </cell>
          <cell r="J62" t="str">
            <v>29A</v>
          </cell>
          <cell r="K62">
            <v>26.400000000000002</v>
          </cell>
          <cell r="L62">
            <v>29.6</v>
          </cell>
          <cell r="M62">
            <v>8</v>
          </cell>
          <cell r="N62">
            <v>3.2</v>
          </cell>
          <cell r="O62">
            <v>27.200000000000003</v>
          </cell>
          <cell r="P62">
            <v>13.600000000000001</v>
          </cell>
          <cell r="Q62">
            <v>4.8000000000000007</v>
          </cell>
          <cell r="R62">
            <v>2.4000000000000004</v>
          </cell>
          <cell r="S62">
            <v>4</v>
          </cell>
          <cell r="T62">
            <v>22.400000000000002</v>
          </cell>
          <cell r="U62">
            <v>9.6000000000000014</v>
          </cell>
          <cell r="V62">
            <v>10.016552029807572</v>
          </cell>
          <cell r="W62">
            <v>21.35447936993835</v>
          </cell>
          <cell r="X62">
            <v>18.474940229074289</v>
          </cell>
          <cell r="Y62">
            <v>11.607048391596184</v>
          </cell>
          <cell r="Z62">
            <v>10.192655482082879</v>
          </cell>
          <cell r="AA62">
            <v>22.504083876254956</v>
          </cell>
          <cell r="AB62">
            <v>31.723009372871964</v>
          </cell>
          <cell r="AC62">
            <v>19.277684304082584</v>
          </cell>
          <cell r="AD62">
            <v>19.718823309789091</v>
          </cell>
          <cell r="AE62">
            <v>4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0.8</v>
          </cell>
          <cell r="CH62">
            <v>49</v>
          </cell>
          <cell r="CI62">
            <v>55</v>
          </cell>
          <cell r="CJ62">
            <v>69</v>
          </cell>
          <cell r="CK62">
            <v>81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</row>
        <row r="63">
          <cell r="F63" t="str">
            <v>NPWC</v>
          </cell>
          <cell r="G63" t="str">
            <v>PWC</v>
          </cell>
          <cell r="H63">
            <v>48</v>
          </cell>
          <cell r="I63" t="str">
            <v>A</v>
          </cell>
          <cell r="J63" t="str">
            <v>48A</v>
          </cell>
          <cell r="K63">
            <v>12</v>
          </cell>
          <cell r="L63">
            <v>18.400000000000002</v>
          </cell>
          <cell r="M63">
            <v>2.4000000000000004</v>
          </cell>
          <cell r="N63">
            <v>1.6</v>
          </cell>
          <cell r="O63">
            <v>16.8</v>
          </cell>
          <cell r="P63">
            <v>6.4</v>
          </cell>
          <cell r="Q63">
            <v>4</v>
          </cell>
          <cell r="R63">
            <v>4.8000000000000007</v>
          </cell>
          <cell r="S63">
            <v>0.8</v>
          </cell>
          <cell r="T63">
            <v>12</v>
          </cell>
          <cell r="U63">
            <v>3.2</v>
          </cell>
          <cell r="V63">
            <v>6.0814780180974548</v>
          </cell>
          <cell r="W63">
            <v>12.965219617462573</v>
          </cell>
          <cell r="X63">
            <v>11.216927996223676</v>
          </cell>
          <cell r="Y63">
            <v>7.0471365234691126</v>
          </cell>
          <cell r="Z63">
            <v>6.1883979712646058</v>
          </cell>
          <cell r="AA63">
            <v>13.663193782011939</v>
          </cell>
          <cell r="AB63">
            <v>19.260398547815122</v>
          </cell>
          <cell r="AC63">
            <v>11.70430832747871</v>
          </cell>
          <cell r="AD63">
            <v>11.97214272380052</v>
          </cell>
          <cell r="AE63">
            <v>2.4000000000000004</v>
          </cell>
          <cell r="AF63">
            <v>19.346125732324332</v>
          </cell>
          <cell r="AG63">
            <v>40.721828340353284</v>
          </cell>
          <cell r="AH63">
            <v>21.549810155277196</v>
          </cell>
          <cell r="AI63">
            <v>28.433155433774512</v>
          </cell>
          <cell r="AJ63">
            <v>20.409941294977973</v>
          </cell>
          <cell r="AK63">
            <v>44.527775292801749</v>
          </cell>
          <cell r="AL63">
            <v>23.696073976349602</v>
          </cell>
          <cell r="AM63">
            <v>30.826735541830352</v>
          </cell>
          <cell r="AN63">
            <v>22.615025089080518</v>
          </cell>
          <cell r="AO63">
            <v>45.1732199362445</v>
          </cell>
          <cell r="AP63">
            <v>24.63374348409787</v>
          </cell>
          <cell r="AQ63">
            <v>31.570177762081371</v>
          </cell>
          <cell r="AR63">
            <v>23.009092855571232</v>
          </cell>
          <cell r="AS63">
            <v>48.511907649872185</v>
          </cell>
          <cell r="AT63">
            <v>27.694325057934932</v>
          </cell>
          <cell r="AU63">
            <v>37.361417549915743</v>
          </cell>
          <cell r="AV63">
            <v>26.515728158496941</v>
          </cell>
          <cell r="AW63">
            <v>47.258273669956019</v>
          </cell>
          <cell r="AX63">
            <v>24.342265575805218</v>
          </cell>
          <cell r="AY63">
            <v>38.20174963292893</v>
          </cell>
          <cell r="AZ63">
            <v>14.485342674027201</v>
          </cell>
          <cell r="BA63">
            <v>35.144374062192263</v>
          </cell>
          <cell r="BB63">
            <v>26.403958038158223</v>
          </cell>
          <cell r="BC63">
            <v>44.708916123734475</v>
          </cell>
          <cell r="BD63">
            <v>26.233075148399134</v>
          </cell>
          <cell r="BE63">
            <v>37.371102934254708</v>
          </cell>
          <cell r="BF63">
            <v>24.566874239352867</v>
          </cell>
          <cell r="BG63">
            <v>44.617341618094578</v>
          </cell>
          <cell r="BH63">
            <v>28.032365451053092</v>
          </cell>
          <cell r="BI63">
            <v>39.471399258554982</v>
          </cell>
          <cell r="BJ63">
            <v>26.891520207841577</v>
          </cell>
          <cell r="BK63">
            <v>46.94811795243718</v>
          </cell>
          <cell r="BL63">
            <v>28.991374901427612</v>
          </cell>
          <cell r="BM63">
            <v>40.092879829461239</v>
          </cell>
          <cell r="BN63">
            <v>27.714657269026663</v>
          </cell>
          <cell r="BO63">
            <v>46.598577147560519</v>
          </cell>
          <cell r="BP63">
            <v>29.882175479141679</v>
          </cell>
          <cell r="BQ63">
            <v>40.831383068633308</v>
          </cell>
          <cell r="BR63">
            <v>29.018274133388516</v>
          </cell>
          <cell r="BS63">
            <v>53.0215459278905</v>
          </cell>
          <cell r="BT63">
            <v>34.03363037134158</v>
          </cell>
          <cell r="BU63">
            <v>45.800754476999103</v>
          </cell>
          <cell r="BV63">
            <v>31.515529528461816</v>
          </cell>
          <cell r="BW63">
            <v>49.126616359682203</v>
          </cell>
          <cell r="BX63">
            <v>31.533824927584817</v>
          </cell>
          <cell r="BY63">
            <v>54.01493131137245</v>
          </cell>
          <cell r="BZ63">
            <v>32.25574359950793</v>
          </cell>
          <cell r="CA63">
            <v>39.634015199729873</v>
          </cell>
          <cell r="CB63">
            <v>31.326073120703121</v>
          </cell>
          <cell r="CC63">
            <v>54.361550346351628</v>
          </cell>
          <cell r="CD63">
            <v>32.83689697846247</v>
          </cell>
          <cell r="CE63">
            <v>37.327932084746635</v>
          </cell>
          <cell r="CF63">
            <v>38.127932084746639</v>
          </cell>
          <cell r="CH63">
            <v>32</v>
          </cell>
          <cell r="CI63">
            <v>28</v>
          </cell>
          <cell r="CJ63">
            <v>42</v>
          </cell>
          <cell r="CK63">
            <v>49</v>
          </cell>
          <cell r="CL63">
            <v>122</v>
          </cell>
          <cell r="CM63">
            <v>121</v>
          </cell>
          <cell r="CN63">
            <v>134</v>
          </cell>
          <cell r="CO63">
            <v>154</v>
          </cell>
          <cell r="CP63">
            <v>136</v>
          </cell>
          <cell r="CQ63">
            <v>145</v>
          </cell>
          <cell r="CR63">
            <v>148</v>
          </cell>
          <cell r="CS63">
            <v>131</v>
          </cell>
          <cell r="CT63">
            <v>182</v>
          </cell>
          <cell r="CU63">
            <v>185</v>
          </cell>
          <cell r="CV63">
            <v>173</v>
          </cell>
          <cell r="CW63">
            <v>172</v>
          </cell>
          <cell r="CX63">
            <v>1803</v>
          </cell>
        </row>
        <row r="64">
          <cell r="F64" t="str">
            <v>NPWC</v>
          </cell>
          <cell r="G64" t="str">
            <v>PWC</v>
          </cell>
          <cell r="H64">
            <v>48</v>
          </cell>
          <cell r="I64" t="str">
            <v>B</v>
          </cell>
          <cell r="J64" t="str">
            <v>48B</v>
          </cell>
          <cell r="K64">
            <v>16</v>
          </cell>
          <cell r="L64">
            <v>12</v>
          </cell>
          <cell r="M64">
            <v>1.6</v>
          </cell>
          <cell r="N64">
            <v>0</v>
          </cell>
          <cell r="O64">
            <v>12</v>
          </cell>
          <cell r="P64">
            <v>5.6000000000000005</v>
          </cell>
          <cell r="Q64">
            <v>0</v>
          </cell>
          <cell r="R64">
            <v>0.8</v>
          </cell>
          <cell r="S64">
            <v>0.8</v>
          </cell>
          <cell r="T64">
            <v>4.8000000000000007</v>
          </cell>
          <cell r="U64">
            <v>2.4000000000000004</v>
          </cell>
          <cell r="V64">
            <v>4.1139410122423969</v>
          </cell>
          <cell r="W64">
            <v>8.7705897412246809</v>
          </cell>
          <cell r="X64">
            <v>7.5879218797983699</v>
          </cell>
          <cell r="Y64">
            <v>4.7671805894055757</v>
          </cell>
          <cell r="Z64">
            <v>4.1862692158554689</v>
          </cell>
          <cell r="AA64">
            <v>9.24274873489043</v>
          </cell>
          <cell r="AB64">
            <v>13.029093135286701</v>
          </cell>
          <cell r="AC64">
            <v>7.9176203391767759</v>
          </cell>
          <cell r="AD64">
            <v>8.0988024308062361</v>
          </cell>
          <cell r="AE64">
            <v>1.6</v>
          </cell>
          <cell r="AF64">
            <v>10.093630816864868</v>
          </cell>
          <cell r="AG64">
            <v>21.246171308010407</v>
          </cell>
          <cell r="AH64">
            <v>11.243379211448971</v>
          </cell>
          <cell r="AI64">
            <v>14.834689791534528</v>
          </cell>
          <cell r="AJ64">
            <v>10.648665023466769</v>
          </cell>
          <cell r="AK64">
            <v>23.23188276146178</v>
          </cell>
          <cell r="AL64">
            <v>12.363169031138922</v>
          </cell>
          <cell r="AM64">
            <v>16.083514195737575</v>
          </cell>
          <cell r="AN64">
            <v>11.79914352473766</v>
          </cell>
          <cell r="AO64">
            <v>23.568636488475391</v>
          </cell>
          <cell r="AP64">
            <v>12.852387904746713</v>
          </cell>
          <cell r="AQ64">
            <v>16.471397093259846</v>
          </cell>
          <cell r="AR64">
            <v>12.004744098558902</v>
          </cell>
          <cell r="AS64">
            <v>25.310560512976792</v>
          </cell>
          <cell r="AT64">
            <v>14.449213073705181</v>
          </cell>
          <cell r="AU64">
            <v>19.492913504303868</v>
          </cell>
          <cell r="AV64">
            <v>13.83429295225927</v>
          </cell>
          <cell r="AW64">
            <v>24.656490610411836</v>
          </cell>
          <cell r="AX64">
            <v>12.700312474333156</v>
          </cell>
          <cell r="AY64">
            <v>19.931347634571612</v>
          </cell>
          <cell r="AZ64">
            <v>7.5575700907967986</v>
          </cell>
          <cell r="BA64">
            <v>18.33619516288292</v>
          </cell>
          <cell r="BB64">
            <v>13.775978106865157</v>
          </cell>
          <cell r="BC64">
            <v>23.326391021078855</v>
          </cell>
          <cell r="BD64">
            <v>13.686821816556069</v>
          </cell>
          <cell r="BE64">
            <v>19.497966748306805</v>
          </cell>
          <cell r="BF64">
            <v>12.817499603140625</v>
          </cell>
          <cell r="BG64">
            <v>23.278613018136305</v>
          </cell>
          <cell r="BH64">
            <v>14.625581974462481</v>
          </cell>
          <cell r="BI64">
            <v>20.593773526202597</v>
          </cell>
          <cell r="BJ64">
            <v>14.030358369308647</v>
          </cell>
          <cell r="BK64">
            <v>24.49467023605418</v>
          </cell>
          <cell r="BL64">
            <v>15.125934731179624</v>
          </cell>
          <cell r="BM64">
            <v>20.918024258849339</v>
          </cell>
          <cell r="BN64">
            <v>14.459821183839999</v>
          </cell>
          <cell r="BO64">
            <v>24.312301120466358</v>
          </cell>
          <cell r="BP64">
            <v>15.590700249986961</v>
          </cell>
          <cell r="BQ64">
            <v>21.303330296678244</v>
          </cell>
          <cell r="BR64">
            <v>15.139969113072267</v>
          </cell>
          <cell r="BS64">
            <v>27.66341526672548</v>
          </cell>
          <cell r="BT64">
            <v>17.756676715482566</v>
          </cell>
          <cell r="BU64">
            <v>23.896045814086492</v>
          </cell>
          <cell r="BV64">
            <v>16.442884971371381</v>
          </cell>
          <cell r="BW64">
            <v>25.631278100703753</v>
          </cell>
          <cell r="BX64">
            <v>16.452430397000775</v>
          </cell>
          <cell r="BY64">
            <v>28.181703292889974</v>
          </cell>
          <cell r="BZ64">
            <v>16.829083617134572</v>
          </cell>
          <cell r="CA64">
            <v>20.67861662594602</v>
          </cell>
          <cell r="CB64">
            <v>16.344038149932061</v>
          </cell>
          <cell r="CC64">
            <v>28.362548006792153</v>
          </cell>
          <cell r="CD64">
            <v>17.132294075719546</v>
          </cell>
          <cell r="CE64">
            <v>19.475442826824331</v>
          </cell>
          <cell r="CF64">
            <v>20.275442826824332</v>
          </cell>
          <cell r="CH64">
            <v>18</v>
          </cell>
          <cell r="CI64">
            <v>16</v>
          </cell>
          <cell r="CJ64">
            <v>28</v>
          </cell>
          <cell r="CK64">
            <v>33</v>
          </cell>
          <cell r="CL64">
            <v>64</v>
          </cell>
          <cell r="CM64">
            <v>63</v>
          </cell>
          <cell r="CN64">
            <v>70</v>
          </cell>
          <cell r="CO64">
            <v>80</v>
          </cell>
          <cell r="CP64">
            <v>71</v>
          </cell>
          <cell r="CQ64">
            <v>76</v>
          </cell>
          <cell r="CR64">
            <v>77</v>
          </cell>
          <cell r="CS64">
            <v>69</v>
          </cell>
          <cell r="CT64">
            <v>95</v>
          </cell>
          <cell r="CU64">
            <v>96</v>
          </cell>
          <cell r="CV64">
            <v>90</v>
          </cell>
          <cell r="CW64">
            <v>90</v>
          </cell>
          <cell r="CX64">
            <v>941</v>
          </cell>
        </row>
        <row r="65">
          <cell r="F65" t="str">
            <v>NPWC</v>
          </cell>
          <cell r="G65" t="str">
            <v>PWC</v>
          </cell>
          <cell r="H65">
            <v>48</v>
          </cell>
          <cell r="I65" t="str">
            <v>C</v>
          </cell>
          <cell r="J65" t="str">
            <v>48C</v>
          </cell>
          <cell r="K65">
            <v>11.200000000000001</v>
          </cell>
          <cell r="L65">
            <v>12</v>
          </cell>
          <cell r="M65">
            <v>2.4000000000000004</v>
          </cell>
          <cell r="N65">
            <v>0.8</v>
          </cell>
          <cell r="O65">
            <v>9.6000000000000014</v>
          </cell>
          <cell r="P65">
            <v>5.6000000000000005</v>
          </cell>
          <cell r="Q65">
            <v>1.6</v>
          </cell>
          <cell r="R65">
            <v>2.4000000000000004</v>
          </cell>
          <cell r="S65">
            <v>1.6</v>
          </cell>
          <cell r="T65">
            <v>6.4</v>
          </cell>
          <cell r="U65">
            <v>4.8000000000000007</v>
          </cell>
          <cell r="V65">
            <v>3.7562070111778398</v>
          </cell>
          <cell r="W65">
            <v>8.0079297637268834</v>
          </cell>
          <cell r="X65">
            <v>6.9281025859028604</v>
          </cell>
          <cell r="Y65">
            <v>4.3526431468485702</v>
          </cell>
          <cell r="Z65">
            <v>3.8222458057810806</v>
          </cell>
          <cell r="AA65">
            <v>8.4390314535956108</v>
          </cell>
          <cell r="AB65">
            <v>11.896128514826989</v>
          </cell>
          <cell r="AC65">
            <v>7.2291316140309689</v>
          </cell>
          <cell r="AD65">
            <v>7.3945587411709104</v>
          </cell>
          <cell r="AE65">
            <v>1.6</v>
          </cell>
          <cell r="AF65">
            <v>12.617038521081085</v>
          </cell>
          <cell r="AG65">
            <v>26.557714135013004</v>
          </cell>
          <cell r="AH65">
            <v>14.054224014311215</v>
          </cell>
          <cell r="AI65">
            <v>18.543362239418158</v>
          </cell>
          <cell r="AJ65">
            <v>13.31083127933346</v>
          </cell>
          <cell r="AK65">
            <v>29.039853451827227</v>
          </cell>
          <cell r="AL65">
            <v>15.453961288923651</v>
          </cell>
          <cell r="AM65">
            <v>20.104392744671969</v>
          </cell>
          <cell r="AN65">
            <v>14.748929405922073</v>
          </cell>
          <cell r="AO65">
            <v>29.460795610594239</v>
          </cell>
          <cell r="AP65">
            <v>16.065484880933393</v>
          </cell>
          <cell r="AQ65">
            <v>20.589246366574805</v>
          </cell>
          <cell r="AR65">
            <v>15.005930123198628</v>
          </cell>
          <cell r="AS65">
            <v>31.63820064122099</v>
          </cell>
          <cell r="AT65">
            <v>18.061516342131476</v>
          </cell>
          <cell r="AU65">
            <v>24.366141880379832</v>
          </cell>
          <cell r="AV65">
            <v>17.292866190324087</v>
          </cell>
          <cell r="AW65">
            <v>30.820613263014792</v>
          </cell>
          <cell r="AX65">
            <v>15.875390592916446</v>
          </cell>
          <cell r="AY65">
            <v>24.914184543214517</v>
          </cell>
          <cell r="AZ65">
            <v>9.4469626134959999</v>
          </cell>
          <cell r="BA65">
            <v>22.920243953603656</v>
          </cell>
          <cell r="BB65">
            <v>17.219972633581445</v>
          </cell>
          <cell r="BC65">
            <v>29.157988776348567</v>
          </cell>
          <cell r="BD65">
            <v>17.108527270695088</v>
          </cell>
          <cell r="BE65">
            <v>24.372458435383507</v>
          </cell>
          <cell r="BF65">
            <v>16.02187450392578</v>
          </cell>
          <cell r="BG65">
            <v>29.098266272670379</v>
          </cell>
          <cell r="BH65">
            <v>18.2819774680781</v>
          </cell>
          <cell r="BI65">
            <v>25.742216907753246</v>
          </cell>
          <cell r="BJ65">
            <v>17.537947961635808</v>
          </cell>
          <cell r="BK65">
            <v>30.618337795067728</v>
          </cell>
          <cell r="BL65">
            <v>18.907418413974529</v>
          </cell>
          <cell r="BM65">
            <v>26.147530323561671</v>
          </cell>
          <cell r="BN65">
            <v>18.074776479799997</v>
          </cell>
          <cell r="BO65">
            <v>30.390376400582952</v>
          </cell>
          <cell r="BP65">
            <v>19.488375312483701</v>
          </cell>
          <cell r="BQ65">
            <v>26.629162870847807</v>
          </cell>
          <cell r="BR65">
            <v>18.924961391340332</v>
          </cell>
          <cell r="BS65">
            <v>34.579269083406849</v>
          </cell>
          <cell r="BT65">
            <v>22.195845894353205</v>
          </cell>
          <cell r="BU65">
            <v>29.870057267608111</v>
          </cell>
          <cell r="BV65">
            <v>20.553606214214227</v>
          </cell>
          <cell r="BW65">
            <v>32.039097625879691</v>
          </cell>
          <cell r="BX65">
            <v>20.565537996250967</v>
          </cell>
          <cell r="BY65">
            <v>35.227129116112472</v>
          </cell>
          <cell r="BZ65">
            <v>21.036354521418215</v>
          </cell>
          <cell r="CA65">
            <v>25.848270782432525</v>
          </cell>
          <cell r="CB65">
            <v>20.43004768741508</v>
          </cell>
          <cell r="CC65">
            <v>35.453185008490188</v>
          </cell>
          <cell r="CD65">
            <v>21.415367594649435</v>
          </cell>
          <cell r="CE65">
            <v>24.344303533530415</v>
          </cell>
          <cell r="CF65">
            <v>25.144303533530415</v>
          </cell>
          <cell r="CH65">
            <v>19</v>
          </cell>
          <cell r="CI65">
            <v>20</v>
          </cell>
          <cell r="CJ65">
            <v>26</v>
          </cell>
          <cell r="CK65">
            <v>31</v>
          </cell>
          <cell r="CL65">
            <v>79</v>
          </cell>
          <cell r="CM65">
            <v>79</v>
          </cell>
          <cell r="CN65">
            <v>87</v>
          </cell>
          <cell r="CO65">
            <v>100</v>
          </cell>
          <cell r="CP65">
            <v>89</v>
          </cell>
          <cell r="CQ65">
            <v>94</v>
          </cell>
          <cell r="CR65">
            <v>97</v>
          </cell>
          <cell r="CS65">
            <v>86</v>
          </cell>
          <cell r="CT65">
            <v>118</v>
          </cell>
          <cell r="CU65">
            <v>121</v>
          </cell>
          <cell r="CV65">
            <v>113</v>
          </cell>
          <cell r="CW65">
            <v>113</v>
          </cell>
          <cell r="CX65">
            <v>1176</v>
          </cell>
        </row>
        <row r="66">
          <cell r="F66" t="str">
            <v>NPWC</v>
          </cell>
          <cell r="G66" t="str">
            <v>PC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0.8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</row>
        <row r="67">
          <cell r="F67" t="str">
            <v>NPWC</v>
          </cell>
          <cell r="G67" t="str">
            <v>PC</v>
          </cell>
          <cell r="H67">
            <v>56</v>
          </cell>
          <cell r="I67" t="str">
            <v>B</v>
          </cell>
          <cell r="J67" t="str">
            <v>56B</v>
          </cell>
          <cell r="K67">
            <v>12.8</v>
          </cell>
          <cell r="L67">
            <v>11.200000000000001</v>
          </cell>
          <cell r="M67">
            <v>4.8000000000000007</v>
          </cell>
          <cell r="N67">
            <v>0.8</v>
          </cell>
          <cell r="O67">
            <v>17.600000000000001</v>
          </cell>
          <cell r="P67">
            <v>11.200000000000001</v>
          </cell>
          <cell r="Q67">
            <v>6.4</v>
          </cell>
          <cell r="R67">
            <v>2.4000000000000004</v>
          </cell>
          <cell r="S67">
            <v>4</v>
          </cell>
          <cell r="T67">
            <v>4.8000000000000007</v>
          </cell>
          <cell r="U67">
            <v>6.4</v>
          </cell>
          <cell r="V67">
            <v>10.4</v>
          </cell>
          <cell r="W67">
            <v>23.200000000000003</v>
          </cell>
          <cell r="X67">
            <v>20</v>
          </cell>
          <cell r="Y67">
            <v>12.8</v>
          </cell>
          <cell r="Z67">
            <v>11.200000000000001</v>
          </cell>
          <cell r="AA67">
            <v>24.8</v>
          </cell>
          <cell r="AB67">
            <v>35.200000000000003</v>
          </cell>
          <cell r="AC67">
            <v>20.8</v>
          </cell>
          <cell r="AD67">
            <v>22.400000000000002</v>
          </cell>
          <cell r="AE67">
            <v>4</v>
          </cell>
          <cell r="AF67">
            <v>22.98252878381119</v>
          </cell>
          <cell r="AG67">
            <v>48.376124755452281</v>
          </cell>
          <cell r="AH67">
            <v>25.600429720758413</v>
          </cell>
          <cell r="AI67">
            <v>33.777606028863019</v>
          </cell>
          <cell r="AJ67">
            <v>24.246304907653027</v>
          </cell>
          <cell r="AK67">
            <v>54.372338367750501</v>
          </cell>
          <cell r="AL67">
            <v>28.934994927483139</v>
          </cell>
          <cell r="AM67">
            <v>37.642161204593542</v>
          </cell>
          <cell r="AN67">
            <v>27.614938951091773</v>
          </cell>
          <cell r="AO67">
            <v>55.145571926579365</v>
          </cell>
          <cell r="AP67">
            <v>30.071840684380483</v>
          </cell>
          <cell r="AQ67">
            <v>38.539548674432837</v>
          </cell>
          <cell r="AR67">
            <v>28.088535349551023</v>
          </cell>
          <cell r="AS67">
            <v>59.538504658566836</v>
          </cell>
          <cell r="AT67">
            <v>33.989154031588932</v>
          </cell>
          <cell r="AU67">
            <v>45.853544843070715</v>
          </cell>
          <cell r="AV67">
            <v>32.542665934393966</v>
          </cell>
          <cell r="AW67">
            <v>57.999923799366734</v>
          </cell>
          <cell r="AX67">
            <v>39.215749640045573</v>
          </cell>
          <cell r="AY67">
            <v>61.543583309914951</v>
          </cell>
          <cell r="AZ67">
            <v>23.336101152373047</v>
          </cell>
          <cell r="BA67">
            <v>56.618106075093763</v>
          </cell>
          <cell r="BB67">
            <v>32.248386781674</v>
          </cell>
          <cell r="BC67">
            <v>54.605086770096264</v>
          </cell>
          <cell r="BD67">
            <v>32.039679529702255</v>
          </cell>
          <cell r="BE67">
            <v>45.643072911263516</v>
          </cell>
          <cell r="BF67">
            <v>29.212385213439241</v>
          </cell>
          <cell r="BG67">
            <v>53.054326645249546</v>
          </cell>
          <cell r="BH67">
            <v>33.333188830686154</v>
          </cell>
          <cell r="BI67">
            <v>46.93530437858184</v>
          </cell>
          <cell r="BJ67">
            <v>31.976613696669741</v>
          </cell>
          <cell r="BK67">
            <v>57.339928514272643</v>
          </cell>
          <cell r="BL67">
            <v>35.408519806107385</v>
          </cell>
          <cell r="BM67">
            <v>48.967306116118522</v>
          </cell>
          <cell r="BN67">
            <v>33.849204950313862</v>
          </cell>
          <cell r="BO67">
            <v>56.913018008834413</v>
          </cell>
          <cell r="BP67">
            <v>36.49649614412256</v>
          </cell>
          <cell r="BQ67">
            <v>49.869274603643106</v>
          </cell>
          <cell r="BR67">
            <v>35.441373094055784</v>
          </cell>
          <cell r="BS67">
            <v>61.996136501264999</v>
          </cell>
          <cell r="BT67">
            <v>39.794267730421055</v>
          </cell>
          <cell r="BU67">
            <v>53.553131594439925</v>
          </cell>
          <cell r="BV67">
            <v>36.849945363973312</v>
          </cell>
          <cell r="BW67">
            <v>57.441939128335584</v>
          </cell>
          <cell r="BX67">
            <v>38.513732732824863</v>
          </cell>
          <cell r="BY67">
            <v>65.970957626783004</v>
          </cell>
          <cell r="BZ67">
            <v>39.395445714016709</v>
          </cell>
          <cell r="CA67">
            <v>48.40687331893632</v>
          </cell>
          <cell r="CB67">
            <v>38.259995750921227</v>
          </cell>
          <cell r="CC67">
            <v>66.394299638224808</v>
          </cell>
          <cell r="CD67">
            <v>40.105235470420588</v>
          </cell>
          <cell r="CE67">
            <v>45.590346337065142</v>
          </cell>
          <cell r="CF67">
            <v>46.390346337065139</v>
          </cell>
          <cell r="CH67">
            <v>38</v>
          </cell>
          <cell r="CI67">
            <v>36</v>
          </cell>
          <cell r="CJ67">
            <v>75</v>
          </cell>
          <cell r="CK67">
            <v>89</v>
          </cell>
          <cell r="CL67">
            <v>145</v>
          </cell>
          <cell r="CM67">
            <v>147</v>
          </cell>
          <cell r="CN67">
            <v>164</v>
          </cell>
          <cell r="CO67">
            <v>188</v>
          </cell>
          <cell r="CP67">
            <v>206</v>
          </cell>
          <cell r="CQ67">
            <v>181</v>
          </cell>
          <cell r="CR67">
            <v>176</v>
          </cell>
          <cell r="CS67">
            <v>160</v>
          </cell>
          <cell r="CT67">
            <v>221</v>
          </cell>
          <cell r="CU67">
            <v>216</v>
          </cell>
          <cell r="CV67">
            <v>210</v>
          </cell>
          <cell r="CW67">
            <v>211</v>
          </cell>
          <cell r="CX67">
            <v>2225</v>
          </cell>
        </row>
        <row r="68">
          <cell r="F68" t="str">
            <v>NPWC</v>
          </cell>
          <cell r="G68" t="str">
            <v>PWC</v>
          </cell>
          <cell r="H68">
            <v>45</v>
          </cell>
          <cell r="I68" t="str">
            <v>B</v>
          </cell>
          <cell r="J68" t="str">
            <v>45B</v>
          </cell>
          <cell r="K68">
            <v>26.400000000000002</v>
          </cell>
          <cell r="L68">
            <v>33.6</v>
          </cell>
          <cell r="M68">
            <v>11.200000000000001</v>
          </cell>
          <cell r="N68">
            <v>4.8000000000000007</v>
          </cell>
          <cell r="O68">
            <v>9.6000000000000014</v>
          </cell>
          <cell r="P68">
            <v>15.200000000000001</v>
          </cell>
          <cell r="Q68">
            <v>21.6</v>
          </cell>
          <cell r="R68">
            <v>4</v>
          </cell>
          <cell r="S68">
            <v>25.6</v>
          </cell>
          <cell r="T68">
            <v>27.200000000000003</v>
          </cell>
          <cell r="U68">
            <v>21.6</v>
          </cell>
          <cell r="V68">
            <v>11.220347144039692</v>
          </cell>
          <cell r="W68">
            <v>23.920873260371348</v>
          </cell>
          <cell r="X68">
            <v>20.695269411941553</v>
          </cell>
          <cell r="Y68">
            <v>13.001990294047189</v>
          </cell>
          <cell r="Z68">
            <v>11.417614812785652</v>
          </cell>
          <cell r="AA68">
            <v>25.208637912403258</v>
          </cell>
          <cell r="AB68">
            <v>35.535499297365135</v>
          </cell>
          <cell r="AC68">
            <v>21.594487742022658</v>
          </cell>
          <cell r="AD68">
            <v>22.088643092893292</v>
          </cell>
          <cell r="AE68">
            <v>4</v>
          </cell>
          <cell r="AF68">
            <v>33.532836420432176</v>
          </cell>
          <cell r="AG68">
            <v>70.583559073867647</v>
          </cell>
          <cell r="AH68">
            <v>37.352505035201112</v>
          </cell>
          <cell r="AI68">
            <v>49.283477388158786</v>
          </cell>
          <cell r="AJ68">
            <v>35.376758750801976</v>
          </cell>
          <cell r="AK68">
            <v>75.174803613702537</v>
          </cell>
          <cell r="AL68">
            <v>40.005315690582393</v>
          </cell>
          <cell r="AM68">
            <v>52.043781104493341</v>
          </cell>
          <cell r="AN68">
            <v>38.180215800393114</v>
          </cell>
          <cell r="AO68">
            <v>76.370959711751055</v>
          </cell>
          <cell r="AP68">
            <v>41.646414265550177</v>
          </cell>
          <cell r="AQ68">
            <v>53.373321126180031</v>
          </cell>
          <cell r="AR68">
            <v>38.899739844909043</v>
          </cell>
          <cell r="AS68">
            <v>79.75046084786986</v>
          </cell>
          <cell r="AT68">
            <v>45.527691926310794</v>
          </cell>
          <cell r="AU68">
            <v>61.41977118360802</v>
          </cell>
          <cell r="AV68">
            <v>43.590154310547746</v>
          </cell>
          <cell r="AW68">
            <v>77.689567090517755</v>
          </cell>
          <cell r="AX68">
            <v>47.762000513651756</v>
          </cell>
          <cell r="AY68">
            <v>74.955717655298471</v>
          </cell>
          <cell r="AZ68">
            <v>28.421715393860712</v>
          </cell>
          <cell r="BA68">
            <v>68.956835869821091</v>
          </cell>
          <cell r="BB68">
            <v>44.528202924516478</v>
          </cell>
          <cell r="BC68">
            <v>75.398078076619385</v>
          </cell>
          <cell r="BD68">
            <v>44.240022342630844</v>
          </cell>
          <cell r="BE68">
            <v>63.023432038659692</v>
          </cell>
          <cell r="BF68">
            <v>42.470902869350112</v>
          </cell>
          <cell r="BG68">
            <v>77.133898423075223</v>
          </cell>
          <cell r="BH68">
            <v>48.462000442965717</v>
          </cell>
          <cell r="BI68">
            <v>68.237658063233752</v>
          </cell>
          <cell r="BJ68">
            <v>46.489721550611499</v>
          </cell>
          <cell r="BK68">
            <v>79.174316217633248</v>
          </cell>
          <cell r="BL68">
            <v>48.891678391773056</v>
          </cell>
          <cell r="BM68">
            <v>67.613495154570884</v>
          </cell>
          <cell r="BN68">
            <v>46.738594307534633</v>
          </cell>
          <cell r="BO68">
            <v>78.584843083815443</v>
          </cell>
          <cell r="BP68">
            <v>50.393943651867943</v>
          </cell>
          <cell r="BQ68">
            <v>68.858922906226269</v>
          </cell>
          <cell r="BR68">
            <v>48.937041835296846</v>
          </cell>
          <cell r="BS68">
            <v>84.473291227133288</v>
          </cell>
          <cell r="BT68">
            <v>54.221971833579971</v>
          </cell>
          <cell r="BU68">
            <v>72.969212867156827</v>
          </cell>
          <cell r="BV68">
            <v>50.210163763533103</v>
          </cell>
          <cell r="BW68">
            <v>78.267936140506862</v>
          </cell>
          <cell r="BX68">
            <v>53.179320817448833</v>
          </cell>
          <cell r="BY68">
            <v>91.091942310721194</v>
          </cell>
          <cell r="BZ68">
            <v>54.396779998073718</v>
          </cell>
          <cell r="CA68">
            <v>66.839655970383689</v>
          </cell>
          <cell r="CB68">
            <v>52.828963700481978</v>
          </cell>
          <cell r="CC68">
            <v>91.67648810892112</v>
          </cell>
          <cell r="CD68">
            <v>55.376849560029477</v>
          </cell>
          <cell r="CE68">
            <v>62.950627789215687</v>
          </cell>
          <cell r="CF68">
            <v>63.750627789215685</v>
          </cell>
          <cell r="CH68">
            <v>52</v>
          </cell>
          <cell r="CI68">
            <v>96</v>
          </cell>
          <cell r="CJ68">
            <v>77</v>
          </cell>
          <cell r="CK68">
            <v>90</v>
          </cell>
          <cell r="CL68">
            <v>211</v>
          </cell>
          <cell r="CM68">
            <v>204</v>
          </cell>
          <cell r="CN68">
            <v>227</v>
          </cell>
          <cell r="CO68">
            <v>252</v>
          </cell>
          <cell r="CP68">
            <v>256</v>
          </cell>
          <cell r="CQ68">
            <v>247</v>
          </cell>
          <cell r="CR68">
            <v>256</v>
          </cell>
          <cell r="CS68">
            <v>222</v>
          </cell>
          <cell r="CT68">
            <v>306</v>
          </cell>
          <cell r="CU68">
            <v>295</v>
          </cell>
          <cell r="CV68">
            <v>290</v>
          </cell>
          <cell r="CW68">
            <v>291</v>
          </cell>
          <cell r="CX68">
            <v>3057</v>
          </cell>
        </row>
        <row r="69">
          <cell r="F69" t="str">
            <v>NPWC</v>
          </cell>
          <cell r="G69" t="str">
            <v>PWC</v>
          </cell>
          <cell r="H69">
            <v>61</v>
          </cell>
          <cell r="I69" t="str">
            <v>B</v>
          </cell>
          <cell r="J69" t="str">
            <v>61B</v>
          </cell>
          <cell r="K69">
            <v>22.400000000000002</v>
          </cell>
          <cell r="L69">
            <v>20</v>
          </cell>
          <cell r="M69">
            <v>11.200000000000001</v>
          </cell>
          <cell r="N69">
            <v>5.6000000000000005</v>
          </cell>
          <cell r="O69">
            <v>21.6</v>
          </cell>
          <cell r="P69">
            <v>10.4</v>
          </cell>
          <cell r="Q69">
            <v>4</v>
          </cell>
          <cell r="R69">
            <v>6.4</v>
          </cell>
          <cell r="S69">
            <v>8</v>
          </cell>
          <cell r="T69">
            <v>20</v>
          </cell>
          <cell r="U69">
            <v>7.2</v>
          </cell>
          <cell r="V69">
            <v>8.3815607769097813</v>
          </cell>
          <cell r="W69">
            <v>17.868810161997715</v>
          </cell>
          <cell r="X69">
            <v>15.459295166536112</v>
          </cell>
          <cell r="Y69">
            <v>9.7124420903712192</v>
          </cell>
          <cell r="Z69">
            <v>8.5289190478873333</v>
          </cell>
          <cell r="AA69">
            <v>18.830765933846994</v>
          </cell>
          <cell r="AB69">
            <v>26.544895917673678</v>
          </cell>
          <cell r="AC69">
            <v>16.131008170468412</v>
          </cell>
          <cell r="AD69">
            <v>16.500140520242237</v>
          </cell>
          <cell r="AE69">
            <v>3.2</v>
          </cell>
          <cell r="AF69">
            <v>11.595767023097508</v>
          </cell>
          <cell r="AG69">
            <v>24.408030875160335</v>
          </cell>
          <cell r="AH69">
            <v>12.916621209333607</v>
          </cell>
          <cell r="AI69">
            <v>17.042391365764999</v>
          </cell>
          <cell r="AJ69">
            <v>12.233401534045917</v>
          </cell>
          <cell r="AK69">
            <v>26.836212936468428</v>
          </cell>
          <cell r="AL69">
            <v>14.281263386864651</v>
          </cell>
          <cell r="AM69">
            <v>18.578804660615813</v>
          </cell>
          <cell r="AN69">
            <v>13.629731664412411</v>
          </cell>
          <cell r="AO69">
            <v>27.244252166737393</v>
          </cell>
          <cell r="AP69">
            <v>14.856765141796112</v>
          </cell>
          <cell r="AQ69">
            <v>19.040172144309963</v>
          </cell>
          <cell r="AR69">
            <v>13.876928161636227</v>
          </cell>
          <cell r="AS69">
            <v>28.852812207792432</v>
          </cell>
          <cell r="AT69">
            <v>16.471402565433067</v>
          </cell>
          <cell r="AU69">
            <v>22.220976593310272</v>
          </cell>
          <cell r="AV69">
            <v>15.77042343153458</v>
          </cell>
          <cell r="AW69">
            <v>28.107204220968114</v>
          </cell>
          <cell r="AX69">
            <v>15.699594319561147</v>
          </cell>
          <cell r="AY69">
            <v>24.638297107831505</v>
          </cell>
          <cell r="AZ69">
            <v>9.3423515922893507</v>
          </cell>
          <cell r="BA69">
            <v>22.666436436374081</v>
          </cell>
          <cell r="BB69">
            <v>15.904547140196271</v>
          </cell>
          <cell r="BC69">
            <v>26.930623925753533</v>
          </cell>
          <cell r="BD69">
            <v>15.801615035407337</v>
          </cell>
          <cell r="BE69">
            <v>22.510657964234554</v>
          </cell>
          <cell r="BF69">
            <v>14.710311330532722</v>
          </cell>
          <cell r="BG69">
            <v>26.716259445474936</v>
          </cell>
          <cell r="BH69">
            <v>16.785400499006368</v>
          </cell>
          <cell r="BI69">
            <v>23.634938905455037</v>
          </cell>
          <cell r="BJ69">
            <v>16.102277829671582</v>
          </cell>
          <cell r="BK69">
            <v>28.279417579703008</v>
          </cell>
          <cell r="BL69">
            <v>17.46308974254913</v>
          </cell>
          <cell r="BM69">
            <v>24.150132957807479</v>
          </cell>
          <cell r="BN69">
            <v>16.6940529284512</v>
          </cell>
          <cell r="BO69">
            <v>28.068870047376649</v>
          </cell>
          <cell r="BP69">
            <v>17.999667620770744</v>
          </cell>
          <cell r="BQ69">
            <v>24.594973824605763</v>
          </cell>
          <cell r="BR69">
            <v>17.47929262024417</v>
          </cell>
          <cell r="BS69">
            <v>31.905891471796657</v>
          </cell>
          <cell r="BT69">
            <v>20.479850181962988</v>
          </cell>
          <cell r="BU69">
            <v>27.560756218932784</v>
          </cell>
          <cell r="BV69">
            <v>18.964574631204297</v>
          </cell>
          <cell r="BW69">
            <v>29.56210465987391</v>
          </cell>
          <cell r="BX69">
            <v>18.99454636106719</v>
          </cell>
          <cell r="BY69">
            <v>32.536145530706627</v>
          </cell>
          <cell r="BZ69">
            <v>19.42939743651565</v>
          </cell>
          <cell r="CA69">
            <v>23.873733710240721</v>
          </cell>
          <cell r="CB69">
            <v>18.869406092277348</v>
          </cell>
          <cell r="CC69">
            <v>32.744933121322724</v>
          </cell>
          <cell r="CD69">
            <v>19.779457881919669</v>
          </cell>
          <cell r="CE69">
            <v>22.484653801900588</v>
          </cell>
          <cell r="CF69">
            <v>23.284653801900589</v>
          </cell>
          <cell r="CH69">
            <v>44</v>
          </cell>
          <cell r="CI69">
            <v>51</v>
          </cell>
          <cell r="CJ69">
            <v>57</v>
          </cell>
          <cell r="CK69">
            <v>68</v>
          </cell>
          <cell r="CL69">
            <v>73</v>
          </cell>
          <cell r="CM69">
            <v>73</v>
          </cell>
          <cell r="CN69">
            <v>81</v>
          </cell>
          <cell r="CO69">
            <v>91</v>
          </cell>
          <cell r="CP69">
            <v>86</v>
          </cell>
          <cell r="CQ69">
            <v>88</v>
          </cell>
          <cell r="CR69">
            <v>89</v>
          </cell>
          <cell r="CS69">
            <v>79</v>
          </cell>
          <cell r="CT69">
            <v>109</v>
          </cell>
          <cell r="CU69">
            <v>111</v>
          </cell>
          <cell r="CV69">
            <v>104</v>
          </cell>
          <cell r="CW69">
            <v>104</v>
          </cell>
          <cell r="CX69">
            <v>1088</v>
          </cell>
        </row>
        <row r="70">
          <cell r="F70" t="str">
            <v>NPWC</v>
          </cell>
          <cell r="G70" t="str">
            <v>PWC</v>
          </cell>
          <cell r="H70">
            <v>24</v>
          </cell>
          <cell r="I70" t="str">
            <v>B</v>
          </cell>
          <cell r="J70" t="str">
            <v>24B</v>
          </cell>
          <cell r="K70">
            <v>2.4000000000000004</v>
          </cell>
          <cell r="L70">
            <v>19.200000000000003</v>
          </cell>
          <cell r="M70">
            <v>4</v>
          </cell>
          <cell r="N70">
            <v>4</v>
          </cell>
          <cell r="O70">
            <v>21.6</v>
          </cell>
          <cell r="P70">
            <v>3.2</v>
          </cell>
          <cell r="Q70">
            <v>0.8</v>
          </cell>
          <cell r="R70">
            <v>3.2</v>
          </cell>
          <cell r="S70">
            <v>4.8000000000000007</v>
          </cell>
          <cell r="T70">
            <v>12</v>
          </cell>
          <cell r="U70">
            <v>4</v>
          </cell>
          <cell r="V70">
            <v>5.7237440170328995</v>
          </cell>
          <cell r="W70">
            <v>12.202559639964775</v>
          </cell>
          <cell r="X70">
            <v>10.557108702328168</v>
          </cell>
          <cell r="Y70">
            <v>6.6325990809121071</v>
          </cell>
          <cell r="Z70">
            <v>5.8243745611902185</v>
          </cell>
          <cell r="AA70">
            <v>12.859476500717122</v>
          </cell>
          <cell r="AB70">
            <v>18.127433927355412</v>
          </cell>
          <cell r="AC70">
            <v>11.015819602332906</v>
          </cell>
          <cell r="AD70">
            <v>11.267899034165197</v>
          </cell>
          <cell r="AE70">
            <v>2.4000000000000004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0.8</v>
          </cell>
          <cell r="CH70">
            <v>30</v>
          </cell>
          <cell r="CI70">
            <v>32</v>
          </cell>
          <cell r="CJ70">
            <v>39</v>
          </cell>
          <cell r="CK70">
            <v>46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</row>
        <row r="71">
          <cell r="F71" t="str">
            <v>NPWC</v>
          </cell>
          <cell r="G71" t="str">
            <v>PWC</v>
          </cell>
          <cell r="H71">
            <v>26</v>
          </cell>
          <cell r="I71" t="str">
            <v>D</v>
          </cell>
          <cell r="J71" t="str">
            <v>26D</v>
          </cell>
          <cell r="K71">
            <v>7.2</v>
          </cell>
          <cell r="L71">
            <v>8</v>
          </cell>
          <cell r="M71">
            <v>0.8</v>
          </cell>
          <cell r="N71">
            <v>1.6</v>
          </cell>
          <cell r="O71">
            <v>3.2</v>
          </cell>
          <cell r="P71">
            <v>0.8</v>
          </cell>
          <cell r="Q71">
            <v>0</v>
          </cell>
          <cell r="R71">
            <v>2.4000000000000004</v>
          </cell>
          <cell r="S71">
            <v>1.6</v>
          </cell>
          <cell r="T71">
            <v>0</v>
          </cell>
          <cell r="U71">
            <v>1.6</v>
          </cell>
          <cell r="V71">
            <v>0.87446089149113737</v>
          </cell>
          <cell r="W71">
            <v>1.8642799449946184</v>
          </cell>
          <cell r="X71">
            <v>1.6128916073001367</v>
          </cell>
          <cell r="Y71">
            <v>1.0133137484726829</v>
          </cell>
          <cell r="Z71">
            <v>0.8898350024040611</v>
          </cell>
          <cell r="AA71">
            <v>1.9646422431651158</v>
          </cell>
          <cell r="AB71">
            <v>2.7694690722348545</v>
          </cell>
          <cell r="AC71">
            <v>1.6829724392453049</v>
          </cell>
          <cell r="AD71">
            <v>1.7214845746641272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0.8</v>
          </cell>
          <cell r="CH71">
            <v>7</v>
          </cell>
          <cell r="CI71">
            <v>5</v>
          </cell>
          <cell r="CJ71">
            <v>6</v>
          </cell>
          <cell r="CK71">
            <v>7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</row>
        <row r="72">
          <cell r="F72" t="str">
            <v>NPWC</v>
          </cell>
          <cell r="K72">
            <v>0.8</v>
          </cell>
          <cell r="L72">
            <v>3.2</v>
          </cell>
          <cell r="M72">
            <v>1.6</v>
          </cell>
          <cell r="N72">
            <v>1.6</v>
          </cell>
          <cell r="O72">
            <v>52</v>
          </cell>
          <cell r="P72">
            <v>0.8</v>
          </cell>
          <cell r="Q72">
            <v>4</v>
          </cell>
          <cell r="R72">
            <v>7.2</v>
          </cell>
          <cell r="S72">
            <v>0.8</v>
          </cell>
          <cell r="T72">
            <v>0</v>
          </cell>
          <cell r="U72">
            <v>1.6</v>
          </cell>
          <cell r="V72">
            <v>14.042362272539151</v>
          </cell>
          <cell r="W72">
            <v>29.937181433469643</v>
          </cell>
          <cell r="X72">
            <v>28.8</v>
          </cell>
          <cell r="Y72">
            <v>17.600000000000001</v>
          </cell>
          <cell r="Z72">
            <v>16</v>
          </cell>
          <cell r="AA72">
            <v>34.4</v>
          </cell>
          <cell r="AB72">
            <v>49.6</v>
          </cell>
          <cell r="AC72">
            <v>30.400000000000002</v>
          </cell>
          <cell r="AD72">
            <v>31.200000000000003</v>
          </cell>
          <cell r="AE72">
            <v>5.6000000000000005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H72">
            <v>64</v>
          </cell>
          <cell r="CI72">
            <v>29</v>
          </cell>
          <cell r="CJ72">
            <v>104</v>
          </cell>
          <cell r="CK72">
            <v>127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</row>
      </sheetData>
      <sheetData sheetId="4" refreshError="1">
        <row r="6">
          <cell r="F6" t="str">
            <v>Mkt Type</v>
          </cell>
          <cell r="G6" t="str">
            <v>ASR</v>
          </cell>
          <cell r="H6" t="str">
            <v>Cancel Rt</v>
          </cell>
          <cell r="I6" t="str">
            <v>Mtg Set Rt</v>
          </cell>
          <cell r="K6">
            <v>38997</v>
          </cell>
          <cell r="L6">
            <v>39004</v>
          </cell>
          <cell r="M6">
            <v>39011</v>
          </cell>
          <cell r="N6">
            <v>39018</v>
          </cell>
          <cell r="O6">
            <v>39025</v>
          </cell>
          <cell r="P6">
            <v>39032</v>
          </cell>
          <cell r="Q6">
            <v>39039</v>
          </cell>
          <cell r="R6">
            <v>39046</v>
          </cell>
          <cell r="S6">
            <v>39053</v>
          </cell>
          <cell r="T6">
            <v>39060</v>
          </cell>
          <cell r="U6">
            <v>39067</v>
          </cell>
          <cell r="V6">
            <v>39074</v>
          </cell>
          <cell r="W6">
            <v>39081</v>
          </cell>
          <cell r="X6">
            <v>39088</v>
          </cell>
          <cell r="Y6">
            <v>39095</v>
          </cell>
          <cell r="Z6">
            <v>39102</v>
          </cell>
          <cell r="AA6">
            <v>39109</v>
          </cell>
          <cell r="AB6">
            <v>39116</v>
          </cell>
          <cell r="AC6">
            <v>39123</v>
          </cell>
          <cell r="AD6">
            <v>39130</v>
          </cell>
          <cell r="AE6">
            <v>39137</v>
          </cell>
          <cell r="AF6">
            <v>39144</v>
          </cell>
          <cell r="AG6">
            <v>39151</v>
          </cell>
          <cell r="AH6">
            <v>39158</v>
          </cell>
          <cell r="AI6">
            <v>39165</v>
          </cell>
          <cell r="AJ6">
            <v>39172</v>
          </cell>
          <cell r="AK6">
            <v>39179</v>
          </cell>
          <cell r="AL6">
            <v>39186</v>
          </cell>
          <cell r="AM6">
            <v>39193</v>
          </cell>
          <cell r="AN6">
            <v>39200</v>
          </cell>
          <cell r="AO6">
            <v>39207</v>
          </cell>
          <cell r="AP6">
            <v>39214</v>
          </cell>
          <cell r="AQ6">
            <v>39221</v>
          </cell>
          <cell r="AR6">
            <v>39228</v>
          </cell>
          <cell r="AS6">
            <v>39235</v>
          </cell>
          <cell r="AT6">
            <v>39242</v>
          </cell>
          <cell r="AU6">
            <v>39249</v>
          </cell>
          <cell r="AV6">
            <v>39256</v>
          </cell>
          <cell r="AW6">
            <v>39263</v>
          </cell>
          <cell r="AX6">
            <v>39270</v>
          </cell>
          <cell r="AY6">
            <v>39277</v>
          </cell>
          <cell r="AZ6">
            <v>39284</v>
          </cell>
          <cell r="BA6">
            <v>39291</v>
          </cell>
          <cell r="BB6">
            <v>39298</v>
          </cell>
          <cell r="BC6">
            <v>39305</v>
          </cell>
          <cell r="BD6">
            <v>39312</v>
          </cell>
          <cell r="BE6">
            <v>39319</v>
          </cell>
          <cell r="BF6">
            <v>39326</v>
          </cell>
          <cell r="BG6">
            <v>39333</v>
          </cell>
          <cell r="BH6">
            <v>39340</v>
          </cell>
          <cell r="BI6">
            <v>39347</v>
          </cell>
          <cell r="BJ6">
            <v>39354</v>
          </cell>
          <cell r="BK6">
            <v>39361</v>
          </cell>
          <cell r="BL6">
            <v>39368</v>
          </cell>
          <cell r="BM6">
            <v>39375</v>
          </cell>
          <cell r="BN6">
            <v>39382</v>
          </cell>
          <cell r="BO6">
            <v>39389</v>
          </cell>
          <cell r="BP6">
            <v>39396</v>
          </cell>
          <cell r="BQ6">
            <v>39403</v>
          </cell>
          <cell r="BR6">
            <v>39410</v>
          </cell>
          <cell r="BS6">
            <v>39417</v>
          </cell>
          <cell r="BT6">
            <v>39424</v>
          </cell>
          <cell r="BU6">
            <v>39431</v>
          </cell>
          <cell r="BV6">
            <v>39438</v>
          </cell>
          <cell r="BW6">
            <v>39445</v>
          </cell>
          <cell r="BX6">
            <v>39452</v>
          </cell>
          <cell r="BY6">
            <v>39452</v>
          </cell>
          <cell r="CA6" t="str">
            <v>0609 Mtg</v>
          </cell>
          <cell r="CB6" t="str">
            <v>0610 Mtg</v>
          </cell>
          <cell r="CC6" t="str">
            <v>0611 Mtg</v>
          </cell>
          <cell r="CD6" t="str">
            <v>0612 Mtg</v>
          </cell>
          <cell r="CE6" t="str">
            <v>0701 Mtg</v>
          </cell>
          <cell r="CF6" t="str">
            <v>0702 Mtg</v>
          </cell>
          <cell r="CG6" t="str">
            <v>0703 Mtg</v>
          </cell>
          <cell r="CH6" t="str">
            <v>0704 Mtg</v>
          </cell>
          <cell r="CI6" t="str">
            <v>0705 Mtg</v>
          </cell>
          <cell r="CJ6" t="str">
            <v>0706 Mtg</v>
          </cell>
          <cell r="CK6" t="str">
            <v>0707 Mtg</v>
          </cell>
          <cell r="CL6" t="str">
            <v>0708 Mtg</v>
          </cell>
          <cell r="CM6" t="str">
            <v>0709 Mtg</v>
          </cell>
          <cell r="CN6" t="str">
            <v>0710 Mtg</v>
          </cell>
          <cell r="CO6" t="str">
            <v>0711 Mtg</v>
          </cell>
          <cell r="CP6" t="str">
            <v>0712 Mtg</v>
          </cell>
          <cell r="CQ6" t="str">
            <v>FY07 Mtg</v>
          </cell>
        </row>
        <row r="7">
          <cell r="V7">
            <v>39452</v>
          </cell>
          <cell r="W7">
            <v>39452</v>
          </cell>
        </row>
        <row r="8">
          <cell r="F8" t="str">
            <v>EPC</v>
          </cell>
          <cell r="G8">
            <v>0.25</v>
          </cell>
          <cell r="H8">
            <v>0.25</v>
          </cell>
          <cell r="I8">
            <v>0.1875</v>
          </cell>
          <cell r="K8">
            <v>9</v>
          </cell>
          <cell r="L8">
            <v>10</v>
          </cell>
          <cell r="M8">
            <v>10</v>
          </cell>
          <cell r="N8">
            <v>10</v>
          </cell>
          <cell r="O8">
            <v>11</v>
          </cell>
          <cell r="P8">
            <v>12</v>
          </cell>
          <cell r="Q8">
            <v>12</v>
          </cell>
          <cell r="R8">
            <v>11</v>
          </cell>
          <cell r="S8">
            <v>12</v>
          </cell>
          <cell r="T8">
            <v>14</v>
          </cell>
          <cell r="U8">
            <v>14</v>
          </cell>
          <cell r="V8">
            <v>14</v>
          </cell>
          <cell r="W8">
            <v>13</v>
          </cell>
          <cell r="X8">
            <v>14</v>
          </cell>
          <cell r="Y8">
            <v>16</v>
          </cell>
          <cell r="Z8">
            <v>16</v>
          </cell>
          <cell r="AA8">
            <v>17</v>
          </cell>
          <cell r="AB8">
            <v>16</v>
          </cell>
          <cell r="AC8">
            <v>16</v>
          </cell>
          <cell r="AD8">
            <v>16</v>
          </cell>
          <cell r="AE8">
            <v>16</v>
          </cell>
          <cell r="AF8">
            <v>17</v>
          </cell>
          <cell r="AG8">
            <v>19</v>
          </cell>
          <cell r="AH8">
            <v>18</v>
          </cell>
          <cell r="AI8">
            <v>18</v>
          </cell>
          <cell r="AJ8">
            <v>18</v>
          </cell>
          <cell r="AK8">
            <v>20</v>
          </cell>
          <cell r="AL8">
            <v>19</v>
          </cell>
          <cell r="AM8">
            <v>19</v>
          </cell>
          <cell r="AN8">
            <v>19</v>
          </cell>
          <cell r="AO8">
            <v>21</v>
          </cell>
          <cell r="AP8">
            <v>20</v>
          </cell>
          <cell r="AQ8">
            <v>21</v>
          </cell>
          <cell r="AR8">
            <v>19</v>
          </cell>
          <cell r="AS8">
            <v>20</v>
          </cell>
          <cell r="AT8">
            <v>19</v>
          </cell>
          <cell r="AU8">
            <v>20</v>
          </cell>
          <cell r="AV8">
            <v>20</v>
          </cell>
          <cell r="AW8">
            <v>20</v>
          </cell>
          <cell r="AX8">
            <v>19</v>
          </cell>
          <cell r="AY8">
            <v>20</v>
          </cell>
          <cell r="AZ8">
            <v>19</v>
          </cell>
          <cell r="BA8">
            <v>20</v>
          </cell>
          <cell r="BB8">
            <v>20</v>
          </cell>
          <cell r="BC8">
            <v>21</v>
          </cell>
          <cell r="BD8">
            <v>20</v>
          </cell>
          <cell r="BE8">
            <v>21</v>
          </cell>
          <cell r="BF8">
            <v>21</v>
          </cell>
          <cell r="BG8">
            <v>23</v>
          </cell>
          <cell r="BH8">
            <v>22</v>
          </cell>
          <cell r="BI8">
            <v>22</v>
          </cell>
          <cell r="BJ8">
            <v>22</v>
          </cell>
          <cell r="BK8">
            <v>24</v>
          </cell>
          <cell r="BL8">
            <v>24</v>
          </cell>
          <cell r="BM8">
            <v>24</v>
          </cell>
          <cell r="BN8">
            <v>24</v>
          </cell>
          <cell r="BO8">
            <v>26</v>
          </cell>
          <cell r="BP8">
            <v>25</v>
          </cell>
          <cell r="BQ8">
            <v>27</v>
          </cell>
          <cell r="BR8">
            <v>26</v>
          </cell>
          <cell r="BS8">
            <v>27</v>
          </cell>
          <cell r="BT8">
            <v>26</v>
          </cell>
          <cell r="BU8">
            <v>28</v>
          </cell>
          <cell r="BV8">
            <v>27</v>
          </cell>
          <cell r="BW8">
            <v>27</v>
          </cell>
          <cell r="BX8">
            <v>27</v>
          </cell>
          <cell r="CA8">
            <v>33</v>
          </cell>
          <cell r="CB8">
            <v>44</v>
          </cell>
          <cell r="CC8">
            <v>50</v>
          </cell>
          <cell r="CD8">
            <v>58</v>
          </cell>
          <cell r="CE8">
            <v>72</v>
          </cell>
          <cell r="CF8">
            <v>65</v>
          </cell>
          <cell r="CG8">
            <v>80</v>
          </cell>
          <cell r="CH8">
            <v>83</v>
          </cell>
          <cell r="CI8">
            <v>89</v>
          </cell>
          <cell r="CJ8">
            <v>85</v>
          </cell>
          <cell r="CK8">
            <v>87</v>
          </cell>
          <cell r="CL8">
            <v>91</v>
          </cell>
          <cell r="CM8">
            <v>95</v>
          </cell>
          <cell r="CN8">
            <v>107</v>
          </cell>
          <cell r="CO8">
            <v>112</v>
          </cell>
          <cell r="CP8">
            <v>120</v>
          </cell>
          <cell r="CQ8">
            <v>1086</v>
          </cell>
        </row>
        <row r="9">
          <cell r="F9" t="str">
            <v>EPC</v>
          </cell>
          <cell r="G9">
            <v>0.2</v>
          </cell>
          <cell r="H9">
            <v>0.15</v>
          </cell>
          <cell r="I9">
            <v>0.17</v>
          </cell>
          <cell r="K9">
            <v>3</v>
          </cell>
          <cell r="L9">
            <v>3</v>
          </cell>
          <cell r="M9">
            <v>3</v>
          </cell>
          <cell r="N9">
            <v>3</v>
          </cell>
          <cell r="O9">
            <v>4</v>
          </cell>
          <cell r="P9">
            <v>4</v>
          </cell>
          <cell r="Q9">
            <v>4</v>
          </cell>
          <cell r="R9">
            <v>3</v>
          </cell>
          <cell r="S9">
            <v>4</v>
          </cell>
          <cell r="T9">
            <v>4</v>
          </cell>
          <cell r="U9">
            <v>4</v>
          </cell>
          <cell r="V9">
            <v>4</v>
          </cell>
          <cell r="W9">
            <v>4</v>
          </cell>
          <cell r="X9">
            <v>5</v>
          </cell>
          <cell r="Y9">
            <v>5</v>
          </cell>
          <cell r="Z9">
            <v>6</v>
          </cell>
          <cell r="AA9">
            <v>6</v>
          </cell>
          <cell r="AB9">
            <v>6</v>
          </cell>
          <cell r="AC9">
            <v>6</v>
          </cell>
          <cell r="AD9">
            <v>6</v>
          </cell>
          <cell r="AE9">
            <v>6</v>
          </cell>
          <cell r="AF9">
            <v>7</v>
          </cell>
          <cell r="AG9">
            <v>8</v>
          </cell>
          <cell r="AH9">
            <v>7</v>
          </cell>
          <cell r="AI9">
            <v>7</v>
          </cell>
          <cell r="AJ9">
            <v>7</v>
          </cell>
          <cell r="AK9">
            <v>8</v>
          </cell>
          <cell r="AL9">
            <v>8</v>
          </cell>
          <cell r="AM9">
            <v>8</v>
          </cell>
          <cell r="AN9">
            <v>8</v>
          </cell>
          <cell r="AO9">
            <v>8</v>
          </cell>
          <cell r="AP9">
            <v>8</v>
          </cell>
          <cell r="AQ9">
            <v>8</v>
          </cell>
          <cell r="AR9">
            <v>8</v>
          </cell>
          <cell r="AS9">
            <v>8</v>
          </cell>
          <cell r="AT9">
            <v>8</v>
          </cell>
          <cell r="AU9">
            <v>8</v>
          </cell>
          <cell r="AV9">
            <v>8</v>
          </cell>
          <cell r="AW9">
            <v>8</v>
          </cell>
          <cell r="AX9">
            <v>7</v>
          </cell>
          <cell r="AY9">
            <v>8</v>
          </cell>
          <cell r="AZ9">
            <v>8</v>
          </cell>
          <cell r="BA9">
            <v>8</v>
          </cell>
          <cell r="BB9">
            <v>8</v>
          </cell>
          <cell r="BC9">
            <v>8</v>
          </cell>
          <cell r="BD9">
            <v>8</v>
          </cell>
          <cell r="BE9">
            <v>8</v>
          </cell>
          <cell r="BF9">
            <v>8</v>
          </cell>
          <cell r="BG9">
            <v>9</v>
          </cell>
          <cell r="BH9">
            <v>9</v>
          </cell>
          <cell r="BI9">
            <v>9</v>
          </cell>
          <cell r="BJ9">
            <v>9</v>
          </cell>
          <cell r="BK9">
            <v>10</v>
          </cell>
          <cell r="BL9">
            <v>9</v>
          </cell>
          <cell r="BM9">
            <v>10</v>
          </cell>
          <cell r="BN9">
            <v>9</v>
          </cell>
          <cell r="BO9">
            <v>10</v>
          </cell>
          <cell r="BP9">
            <v>10</v>
          </cell>
          <cell r="BQ9">
            <v>10</v>
          </cell>
          <cell r="BR9">
            <v>10</v>
          </cell>
          <cell r="BS9">
            <v>11</v>
          </cell>
          <cell r="BT9">
            <v>10</v>
          </cell>
          <cell r="BU9">
            <v>11</v>
          </cell>
          <cell r="BV9">
            <v>11</v>
          </cell>
          <cell r="BW9">
            <v>11</v>
          </cell>
          <cell r="BX9">
            <v>11</v>
          </cell>
          <cell r="CA9">
            <v>8</v>
          </cell>
          <cell r="CB9">
            <v>13.714285714285714</v>
          </cell>
          <cell r="CC9">
            <v>16.142857142857142</v>
          </cell>
          <cell r="CD9">
            <v>17.142857142857142</v>
          </cell>
          <cell r="CE9">
            <v>25</v>
          </cell>
          <cell r="CF9">
            <v>25</v>
          </cell>
          <cell r="CG9">
            <v>32</v>
          </cell>
          <cell r="CH9">
            <v>34</v>
          </cell>
          <cell r="CI9">
            <v>35</v>
          </cell>
          <cell r="CJ9">
            <v>34</v>
          </cell>
          <cell r="CK9">
            <v>34</v>
          </cell>
          <cell r="CL9">
            <v>35</v>
          </cell>
          <cell r="CM9">
            <v>39</v>
          </cell>
          <cell r="CN9">
            <v>42</v>
          </cell>
          <cell r="CO9">
            <v>44</v>
          </cell>
          <cell r="CP9">
            <v>48</v>
          </cell>
          <cell r="CQ9">
            <v>427</v>
          </cell>
        </row>
        <row r="10">
          <cell r="F10" t="str">
            <v>EPC</v>
          </cell>
          <cell r="G10">
            <v>0.2</v>
          </cell>
          <cell r="H10">
            <v>0.3</v>
          </cell>
          <cell r="I10">
            <v>0.13999999999999999</v>
          </cell>
          <cell r="K10">
            <v>0</v>
          </cell>
          <cell r="L10">
            <v>0</v>
          </cell>
          <cell r="M10">
            <v>1</v>
          </cell>
          <cell r="N10">
            <v>1</v>
          </cell>
          <cell r="O10">
            <v>1</v>
          </cell>
          <cell r="P10">
            <v>1</v>
          </cell>
          <cell r="Q10">
            <v>1</v>
          </cell>
          <cell r="R10">
            <v>1</v>
          </cell>
          <cell r="S10">
            <v>1</v>
          </cell>
          <cell r="T10">
            <v>1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1</v>
          </cell>
          <cell r="Z10">
            <v>1</v>
          </cell>
          <cell r="AA10">
            <v>2</v>
          </cell>
          <cell r="AB10">
            <v>2</v>
          </cell>
          <cell r="AC10">
            <v>2</v>
          </cell>
          <cell r="AD10">
            <v>3</v>
          </cell>
          <cell r="AE10">
            <v>3</v>
          </cell>
          <cell r="AF10">
            <v>3</v>
          </cell>
          <cell r="AG10">
            <v>4</v>
          </cell>
          <cell r="AH10">
            <v>4</v>
          </cell>
          <cell r="AI10">
            <v>4</v>
          </cell>
          <cell r="AJ10">
            <v>3</v>
          </cell>
          <cell r="AK10">
            <v>4</v>
          </cell>
          <cell r="AL10">
            <v>4</v>
          </cell>
          <cell r="AM10">
            <v>4</v>
          </cell>
          <cell r="AN10">
            <v>4</v>
          </cell>
          <cell r="AO10">
            <v>4</v>
          </cell>
          <cell r="AP10">
            <v>4</v>
          </cell>
          <cell r="AQ10">
            <v>4</v>
          </cell>
          <cell r="AR10">
            <v>4</v>
          </cell>
          <cell r="AS10">
            <v>4</v>
          </cell>
          <cell r="AT10">
            <v>4</v>
          </cell>
          <cell r="AU10">
            <v>4</v>
          </cell>
          <cell r="AV10">
            <v>4</v>
          </cell>
          <cell r="AW10">
            <v>4</v>
          </cell>
          <cell r="AX10">
            <v>4</v>
          </cell>
          <cell r="AY10">
            <v>4</v>
          </cell>
          <cell r="AZ10">
            <v>4</v>
          </cell>
          <cell r="BA10">
            <v>4</v>
          </cell>
          <cell r="BB10">
            <v>4</v>
          </cell>
          <cell r="BC10">
            <v>4</v>
          </cell>
          <cell r="BD10">
            <v>4</v>
          </cell>
          <cell r="BE10">
            <v>4</v>
          </cell>
          <cell r="BF10">
            <v>4</v>
          </cell>
          <cell r="BG10">
            <v>4</v>
          </cell>
          <cell r="BH10">
            <v>4</v>
          </cell>
          <cell r="BI10">
            <v>4</v>
          </cell>
          <cell r="BJ10">
            <v>4</v>
          </cell>
          <cell r="BK10">
            <v>5</v>
          </cell>
          <cell r="BL10">
            <v>5</v>
          </cell>
          <cell r="BM10">
            <v>5</v>
          </cell>
          <cell r="BN10">
            <v>5</v>
          </cell>
          <cell r="BO10">
            <v>5</v>
          </cell>
          <cell r="BP10">
            <v>5</v>
          </cell>
          <cell r="BQ10">
            <v>5</v>
          </cell>
          <cell r="BR10">
            <v>5</v>
          </cell>
          <cell r="BS10">
            <v>5</v>
          </cell>
          <cell r="BT10">
            <v>5</v>
          </cell>
          <cell r="BU10">
            <v>5</v>
          </cell>
          <cell r="BV10">
            <v>5</v>
          </cell>
          <cell r="BW10">
            <v>5</v>
          </cell>
          <cell r="BX10">
            <v>5</v>
          </cell>
          <cell r="CA10">
            <v>2</v>
          </cell>
          <cell r="CB10">
            <v>2.4285714285714284</v>
          </cell>
          <cell r="CC10">
            <v>4.2857142857142856</v>
          </cell>
          <cell r="CD10">
            <v>1.2857142857142856</v>
          </cell>
          <cell r="CE10">
            <v>5</v>
          </cell>
          <cell r="CF10">
            <v>11</v>
          </cell>
          <cell r="CG10">
            <v>16</v>
          </cell>
          <cell r="CH10">
            <v>17</v>
          </cell>
          <cell r="CI10">
            <v>18</v>
          </cell>
          <cell r="CJ10">
            <v>17</v>
          </cell>
          <cell r="CK10">
            <v>18</v>
          </cell>
          <cell r="CL10">
            <v>18</v>
          </cell>
          <cell r="CM10">
            <v>17</v>
          </cell>
          <cell r="CN10">
            <v>22</v>
          </cell>
          <cell r="CO10">
            <v>21</v>
          </cell>
          <cell r="CP10">
            <v>22</v>
          </cell>
          <cell r="CQ10">
            <v>202</v>
          </cell>
        </row>
        <row r="11">
          <cell r="F11" t="str">
            <v>EPC</v>
          </cell>
          <cell r="G11">
            <v>0.3</v>
          </cell>
          <cell r="H11">
            <v>0.15</v>
          </cell>
          <cell r="I11">
            <v>0.255</v>
          </cell>
          <cell r="K11">
            <v>8</v>
          </cell>
          <cell r="L11">
            <v>9</v>
          </cell>
          <cell r="M11">
            <v>10</v>
          </cell>
          <cell r="N11">
            <v>10</v>
          </cell>
          <cell r="O11">
            <v>11</v>
          </cell>
          <cell r="P11">
            <v>12</v>
          </cell>
          <cell r="Q11">
            <v>11</v>
          </cell>
          <cell r="R11">
            <v>11</v>
          </cell>
          <cell r="S11">
            <v>13</v>
          </cell>
          <cell r="T11">
            <v>15</v>
          </cell>
          <cell r="U11">
            <v>15</v>
          </cell>
          <cell r="V11">
            <v>15</v>
          </cell>
          <cell r="W11">
            <v>14</v>
          </cell>
          <cell r="X11">
            <v>15</v>
          </cell>
          <cell r="Y11">
            <v>16</v>
          </cell>
          <cell r="Z11">
            <v>16</v>
          </cell>
          <cell r="AA11">
            <v>16</v>
          </cell>
          <cell r="AB11">
            <v>15</v>
          </cell>
          <cell r="AC11">
            <v>14</v>
          </cell>
          <cell r="AD11">
            <v>13</v>
          </cell>
          <cell r="AE11">
            <v>13</v>
          </cell>
          <cell r="AF11">
            <v>13</v>
          </cell>
          <cell r="AG11">
            <v>15</v>
          </cell>
          <cell r="AH11">
            <v>14</v>
          </cell>
          <cell r="AI11">
            <v>14</v>
          </cell>
          <cell r="AJ11">
            <v>14</v>
          </cell>
          <cell r="AK11">
            <v>15</v>
          </cell>
          <cell r="AL11">
            <v>14</v>
          </cell>
          <cell r="AM11">
            <v>14</v>
          </cell>
          <cell r="AN11">
            <v>14</v>
          </cell>
          <cell r="AO11">
            <v>15</v>
          </cell>
          <cell r="AP11">
            <v>15</v>
          </cell>
          <cell r="AQ11">
            <v>16</v>
          </cell>
          <cell r="AR11">
            <v>15</v>
          </cell>
          <cell r="AS11">
            <v>15</v>
          </cell>
          <cell r="AT11">
            <v>15</v>
          </cell>
          <cell r="AU11">
            <v>16</v>
          </cell>
          <cell r="AV11">
            <v>15</v>
          </cell>
          <cell r="AW11">
            <v>16</v>
          </cell>
          <cell r="AX11">
            <v>15</v>
          </cell>
          <cell r="AY11">
            <v>16</v>
          </cell>
          <cell r="AZ11">
            <v>15</v>
          </cell>
          <cell r="BA11">
            <v>16</v>
          </cell>
          <cell r="BB11">
            <v>16</v>
          </cell>
          <cell r="BC11">
            <v>17</v>
          </cell>
          <cell r="BD11">
            <v>16</v>
          </cell>
          <cell r="BE11">
            <v>16</v>
          </cell>
          <cell r="BF11">
            <v>16</v>
          </cell>
          <cell r="BG11">
            <v>18</v>
          </cell>
          <cell r="BH11">
            <v>17</v>
          </cell>
          <cell r="BI11">
            <v>17</v>
          </cell>
          <cell r="BJ11">
            <v>17</v>
          </cell>
          <cell r="BK11">
            <v>18</v>
          </cell>
          <cell r="BL11">
            <v>18</v>
          </cell>
          <cell r="BM11">
            <v>18</v>
          </cell>
          <cell r="BN11">
            <v>17</v>
          </cell>
          <cell r="BO11">
            <v>19</v>
          </cell>
          <cell r="BP11">
            <v>18</v>
          </cell>
          <cell r="BQ11">
            <v>20</v>
          </cell>
          <cell r="BR11">
            <v>19</v>
          </cell>
          <cell r="BS11">
            <v>20</v>
          </cell>
          <cell r="BT11">
            <v>19</v>
          </cell>
          <cell r="BU11">
            <v>21</v>
          </cell>
          <cell r="BV11">
            <v>20</v>
          </cell>
          <cell r="BW11">
            <v>20</v>
          </cell>
          <cell r="BX11">
            <v>21</v>
          </cell>
          <cell r="CA11">
            <v>45</v>
          </cell>
          <cell r="CB11">
            <v>41.714285714285715</v>
          </cell>
          <cell r="CC11">
            <v>49.571428571428569</v>
          </cell>
          <cell r="CD11">
            <v>62.714285714285715</v>
          </cell>
          <cell r="CE11">
            <v>72</v>
          </cell>
          <cell r="CF11">
            <v>54</v>
          </cell>
          <cell r="CG11">
            <v>63</v>
          </cell>
          <cell r="CH11">
            <v>61</v>
          </cell>
          <cell r="CI11">
            <v>67</v>
          </cell>
          <cell r="CJ11">
            <v>66</v>
          </cell>
          <cell r="CK11">
            <v>69</v>
          </cell>
          <cell r="CL11">
            <v>72</v>
          </cell>
          <cell r="CM11">
            <v>74</v>
          </cell>
          <cell r="CN11">
            <v>79</v>
          </cell>
          <cell r="CO11">
            <v>82</v>
          </cell>
          <cell r="CP11">
            <v>89</v>
          </cell>
          <cell r="CQ11">
            <v>848</v>
          </cell>
        </row>
        <row r="12">
          <cell r="F12" t="str">
            <v>EPC</v>
          </cell>
          <cell r="G12">
            <v>0.3</v>
          </cell>
          <cell r="H12">
            <v>0.2</v>
          </cell>
          <cell r="I12">
            <v>0.24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1</v>
          </cell>
          <cell r="BL12">
            <v>0</v>
          </cell>
          <cell r="BM12">
            <v>0</v>
          </cell>
          <cell r="BN12">
            <v>0</v>
          </cell>
          <cell r="BO12">
            <v>1</v>
          </cell>
          <cell r="BP12">
            <v>1</v>
          </cell>
          <cell r="BQ12">
            <v>1</v>
          </cell>
          <cell r="BR12">
            <v>1</v>
          </cell>
          <cell r="BS12">
            <v>1</v>
          </cell>
          <cell r="BT12">
            <v>1</v>
          </cell>
          <cell r="BU12">
            <v>1</v>
          </cell>
          <cell r="BV12">
            <v>1</v>
          </cell>
          <cell r="BW12">
            <v>1</v>
          </cell>
          <cell r="BX12">
            <v>1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1</v>
          </cell>
          <cell r="CO12">
            <v>4</v>
          </cell>
          <cell r="CP12">
            <v>4</v>
          </cell>
          <cell r="CQ12">
            <v>9</v>
          </cell>
        </row>
        <row r="13">
          <cell r="F13" t="str">
            <v>EPC</v>
          </cell>
          <cell r="G13">
            <v>0.2</v>
          </cell>
          <cell r="H13">
            <v>0.3</v>
          </cell>
          <cell r="I13">
            <v>0.13999999999999999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1</v>
          </cell>
          <cell r="AT13">
            <v>1</v>
          </cell>
          <cell r="AU13">
            <v>1</v>
          </cell>
          <cell r="AV13">
            <v>1</v>
          </cell>
          <cell r="AW13">
            <v>1</v>
          </cell>
          <cell r="AX13">
            <v>1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1</v>
          </cell>
          <cell r="CJ13">
            <v>4</v>
          </cell>
          <cell r="CK13">
            <v>1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6</v>
          </cell>
        </row>
        <row r="14">
          <cell r="F14" t="str">
            <v>EPC</v>
          </cell>
          <cell r="G14">
            <v>0.27</v>
          </cell>
          <cell r="H14">
            <v>0.25</v>
          </cell>
          <cell r="I14">
            <v>0.20250000000000001</v>
          </cell>
          <cell r="K14">
            <v>12</v>
          </cell>
          <cell r="L14">
            <v>13</v>
          </cell>
          <cell r="M14">
            <v>17</v>
          </cell>
          <cell r="N14">
            <v>17</v>
          </cell>
          <cell r="O14">
            <v>17</v>
          </cell>
          <cell r="P14">
            <v>18</v>
          </cell>
          <cell r="Q14">
            <v>17</v>
          </cell>
          <cell r="R14">
            <v>17</v>
          </cell>
          <cell r="S14">
            <v>20</v>
          </cell>
          <cell r="T14">
            <v>22</v>
          </cell>
          <cell r="U14">
            <v>23</v>
          </cell>
          <cell r="V14">
            <v>20</v>
          </cell>
          <cell r="W14">
            <v>19</v>
          </cell>
          <cell r="X14">
            <v>18</v>
          </cell>
          <cell r="Y14">
            <v>18</v>
          </cell>
          <cell r="Z14">
            <v>17</v>
          </cell>
          <cell r="AA14">
            <v>17</v>
          </cell>
          <cell r="AB14">
            <v>15</v>
          </cell>
          <cell r="AC14">
            <v>13</v>
          </cell>
          <cell r="AD14">
            <v>11</v>
          </cell>
          <cell r="AE14">
            <v>9</v>
          </cell>
          <cell r="AF14">
            <v>10</v>
          </cell>
          <cell r="AG14">
            <v>11</v>
          </cell>
          <cell r="AH14">
            <v>10</v>
          </cell>
          <cell r="AI14">
            <v>10</v>
          </cell>
          <cell r="AJ14">
            <v>10</v>
          </cell>
          <cell r="AK14">
            <v>11</v>
          </cell>
          <cell r="AL14">
            <v>10</v>
          </cell>
          <cell r="AM14">
            <v>10</v>
          </cell>
          <cell r="AN14">
            <v>9</v>
          </cell>
          <cell r="AO14">
            <v>10</v>
          </cell>
          <cell r="AP14">
            <v>10</v>
          </cell>
          <cell r="AQ14">
            <v>10</v>
          </cell>
          <cell r="AR14">
            <v>10</v>
          </cell>
          <cell r="AS14">
            <v>10</v>
          </cell>
          <cell r="AT14">
            <v>10</v>
          </cell>
          <cell r="AU14">
            <v>11</v>
          </cell>
          <cell r="AV14">
            <v>11</v>
          </cell>
          <cell r="AW14">
            <v>11</v>
          </cell>
          <cell r="AX14">
            <v>11</v>
          </cell>
          <cell r="AY14">
            <v>12</v>
          </cell>
          <cell r="AZ14">
            <v>11</v>
          </cell>
          <cell r="BA14">
            <v>12</v>
          </cell>
          <cell r="BB14">
            <v>11</v>
          </cell>
          <cell r="BC14">
            <v>12</v>
          </cell>
          <cell r="BD14">
            <v>12</v>
          </cell>
          <cell r="BE14">
            <v>12</v>
          </cell>
          <cell r="BF14">
            <v>12</v>
          </cell>
          <cell r="BG14">
            <v>13</v>
          </cell>
          <cell r="BH14">
            <v>12</v>
          </cell>
          <cell r="BI14">
            <v>12</v>
          </cell>
          <cell r="BJ14">
            <v>12</v>
          </cell>
          <cell r="BK14">
            <v>13</v>
          </cell>
          <cell r="BL14">
            <v>13</v>
          </cell>
          <cell r="BM14">
            <v>13</v>
          </cell>
          <cell r="BN14">
            <v>12</v>
          </cell>
          <cell r="BO14">
            <v>14</v>
          </cell>
          <cell r="BP14">
            <v>13</v>
          </cell>
          <cell r="BQ14">
            <v>14</v>
          </cell>
          <cell r="BR14">
            <v>14</v>
          </cell>
          <cell r="BS14">
            <v>14</v>
          </cell>
          <cell r="BT14">
            <v>14</v>
          </cell>
          <cell r="BU14">
            <v>15</v>
          </cell>
          <cell r="BV14">
            <v>15</v>
          </cell>
          <cell r="BW14">
            <v>15</v>
          </cell>
          <cell r="BX14">
            <v>15</v>
          </cell>
          <cell r="CA14">
            <v>46</v>
          </cell>
          <cell r="CB14">
            <v>66.285714285714292</v>
          </cell>
          <cell r="CC14">
            <v>76</v>
          </cell>
          <cell r="CD14">
            <v>89.714285714285722</v>
          </cell>
          <cell r="CE14">
            <v>79</v>
          </cell>
          <cell r="CF14">
            <v>45</v>
          </cell>
          <cell r="CG14">
            <v>45</v>
          </cell>
          <cell r="CH14">
            <v>43</v>
          </cell>
          <cell r="CI14">
            <v>44</v>
          </cell>
          <cell r="CJ14">
            <v>46</v>
          </cell>
          <cell r="CK14">
            <v>51</v>
          </cell>
          <cell r="CL14">
            <v>53</v>
          </cell>
          <cell r="CM14">
            <v>53</v>
          </cell>
          <cell r="CN14">
            <v>57</v>
          </cell>
          <cell r="CO14">
            <v>59</v>
          </cell>
          <cell r="CP14">
            <v>65</v>
          </cell>
          <cell r="CQ14">
            <v>640</v>
          </cell>
        </row>
        <row r="15">
          <cell r="F15" t="str">
            <v>EPC</v>
          </cell>
          <cell r="G15">
            <v>0.2</v>
          </cell>
          <cell r="H15">
            <v>0.3</v>
          </cell>
          <cell r="I15">
            <v>0.13999999999999999</v>
          </cell>
          <cell r="K15">
            <v>2</v>
          </cell>
          <cell r="L15">
            <v>2</v>
          </cell>
          <cell r="M15">
            <v>3</v>
          </cell>
          <cell r="N15">
            <v>3</v>
          </cell>
          <cell r="O15">
            <v>3</v>
          </cell>
          <cell r="P15">
            <v>3</v>
          </cell>
          <cell r="Q15">
            <v>3</v>
          </cell>
          <cell r="R15">
            <v>3</v>
          </cell>
          <cell r="S15">
            <v>3</v>
          </cell>
          <cell r="T15">
            <v>4</v>
          </cell>
          <cell r="U15">
            <v>4</v>
          </cell>
          <cell r="V15">
            <v>3</v>
          </cell>
          <cell r="W15">
            <v>3</v>
          </cell>
          <cell r="X15">
            <v>3</v>
          </cell>
          <cell r="Y15">
            <v>3</v>
          </cell>
          <cell r="Z15">
            <v>3</v>
          </cell>
          <cell r="AA15">
            <v>3</v>
          </cell>
          <cell r="AB15">
            <v>3</v>
          </cell>
          <cell r="AC15">
            <v>2</v>
          </cell>
          <cell r="AD15">
            <v>2</v>
          </cell>
          <cell r="AE15">
            <v>2</v>
          </cell>
          <cell r="AF15">
            <v>2</v>
          </cell>
          <cell r="AG15">
            <v>2</v>
          </cell>
          <cell r="AH15">
            <v>2</v>
          </cell>
          <cell r="AI15">
            <v>2</v>
          </cell>
          <cell r="AJ15">
            <v>2</v>
          </cell>
          <cell r="AK15">
            <v>2</v>
          </cell>
          <cell r="AL15">
            <v>2</v>
          </cell>
          <cell r="AM15">
            <v>2</v>
          </cell>
          <cell r="AN15">
            <v>2</v>
          </cell>
          <cell r="AO15">
            <v>2</v>
          </cell>
          <cell r="AP15">
            <v>2</v>
          </cell>
          <cell r="AQ15">
            <v>2</v>
          </cell>
          <cell r="AR15">
            <v>2</v>
          </cell>
          <cell r="AS15">
            <v>2</v>
          </cell>
          <cell r="AT15">
            <v>2</v>
          </cell>
          <cell r="AU15">
            <v>3</v>
          </cell>
          <cell r="AV15">
            <v>2</v>
          </cell>
          <cell r="AW15">
            <v>3</v>
          </cell>
          <cell r="AX15">
            <v>2</v>
          </cell>
          <cell r="AY15">
            <v>3</v>
          </cell>
          <cell r="AZ15">
            <v>3</v>
          </cell>
          <cell r="BA15">
            <v>3</v>
          </cell>
          <cell r="BB15">
            <v>3</v>
          </cell>
          <cell r="BC15">
            <v>3</v>
          </cell>
          <cell r="BD15">
            <v>3</v>
          </cell>
          <cell r="BE15">
            <v>3</v>
          </cell>
          <cell r="BF15">
            <v>3</v>
          </cell>
          <cell r="BG15">
            <v>3</v>
          </cell>
          <cell r="BH15">
            <v>3</v>
          </cell>
          <cell r="BI15">
            <v>3</v>
          </cell>
          <cell r="BJ15">
            <v>3</v>
          </cell>
          <cell r="BK15">
            <v>3</v>
          </cell>
          <cell r="BL15">
            <v>3</v>
          </cell>
          <cell r="BM15">
            <v>3</v>
          </cell>
          <cell r="BN15">
            <v>3</v>
          </cell>
          <cell r="BO15">
            <v>3</v>
          </cell>
          <cell r="BP15">
            <v>3</v>
          </cell>
          <cell r="BQ15">
            <v>3</v>
          </cell>
          <cell r="BR15">
            <v>3</v>
          </cell>
          <cell r="BS15">
            <v>3</v>
          </cell>
          <cell r="BT15">
            <v>3</v>
          </cell>
          <cell r="BU15">
            <v>3</v>
          </cell>
          <cell r="BV15">
            <v>3</v>
          </cell>
          <cell r="BW15">
            <v>3</v>
          </cell>
          <cell r="BX15">
            <v>3</v>
          </cell>
          <cell r="CA15">
            <v>7</v>
          </cell>
          <cell r="CB15">
            <v>11.285714285714285</v>
          </cell>
          <cell r="CC15">
            <v>12.857142857142858</v>
          </cell>
          <cell r="CD15">
            <v>14.857142857142858</v>
          </cell>
          <cell r="CE15">
            <v>14</v>
          </cell>
          <cell r="CF15">
            <v>8</v>
          </cell>
          <cell r="CG15">
            <v>9</v>
          </cell>
          <cell r="CH15">
            <v>9</v>
          </cell>
          <cell r="CI15">
            <v>9</v>
          </cell>
          <cell r="CJ15">
            <v>11</v>
          </cell>
          <cell r="CK15">
            <v>12</v>
          </cell>
          <cell r="CL15">
            <v>13</v>
          </cell>
          <cell r="CM15">
            <v>13</v>
          </cell>
          <cell r="CN15">
            <v>13</v>
          </cell>
          <cell r="CO15">
            <v>13</v>
          </cell>
          <cell r="CP15">
            <v>13</v>
          </cell>
          <cell r="CQ15">
            <v>137</v>
          </cell>
        </row>
        <row r="16">
          <cell r="F16" t="str">
            <v>EPC</v>
          </cell>
          <cell r="G16">
            <v>0.2</v>
          </cell>
          <cell r="H16">
            <v>0.3</v>
          </cell>
          <cell r="I16">
            <v>0.13999999999999999</v>
          </cell>
          <cell r="K16">
            <v>7</v>
          </cell>
          <cell r="L16">
            <v>7</v>
          </cell>
          <cell r="M16">
            <v>7</v>
          </cell>
          <cell r="N16">
            <v>7</v>
          </cell>
          <cell r="O16">
            <v>8</v>
          </cell>
          <cell r="P16">
            <v>9</v>
          </cell>
          <cell r="Q16">
            <v>9</v>
          </cell>
          <cell r="R16">
            <v>8</v>
          </cell>
          <cell r="S16">
            <v>9</v>
          </cell>
          <cell r="T16">
            <v>11</v>
          </cell>
          <cell r="U16">
            <v>11</v>
          </cell>
          <cell r="V16">
            <v>10</v>
          </cell>
          <cell r="W16">
            <v>10</v>
          </cell>
          <cell r="X16">
            <v>9</v>
          </cell>
          <cell r="Y16">
            <v>10</v>
          </cell>
          <cell r="Z16">
            <v>10</v>
          </cell>
          <cell r="AA16">
            <v>10</v>
          </cell>
          <cell r="AB16">
            <v>9</v>
          </cell>
          <cell r="AC16">
            <v>9</v>
          </cell>
          <cell r="AD16">
            <v>9</v>
          </cell>
          <cell r="AE16">
            <v>8</v>
          </cell>
          <cell r="AF16">
            <v>9</v>
          </cell>
          <cell r="AG16">
            <v>10</v>
          </cell>
          <cell r="AH16">
            <v>10</v>
          </cell>
          <cell r="AI16">
            <v>10</v>
          </cell>
          <cell r="AJ16">
            <v>10</v>
          </cell>
          <cell r="AK16">
            <v>11</v>
          </cell>
          <cell r="AL16">
            <v>10</v>
          </cell>
          <cell r="AM16">
            <v>11</v>
          </cell>
          <cell r="AN16">
            <v>10</v>
          </cell>
          <cell r="AO16">
            <v>11</v>
          </cell>
          <cell r="AP16">
            <v>11</v>
          </cell>
          <cell r="AQ16">
            <v>11</v>
          </cell>
          <cell r="AR16">
            <v>11</v>
          </cell>
          <cell r="AS16">
            <v>11</v>
          </cell>
          <cell r="AT16">
            <v>10</v>
          </cell>
          <cell r="AU16">
            <v>11</v>
          </cell>
          <cell r="AV16">
            <v>11</v>
          </cell>
          <cell r="AW16">
            <v>11</v>
          </cell>
          <cell r="AX16">
            <v>10</v>
          </cell>
          <cell r="AY16">
            <v>11</v>
          </cell>
          <cell r="AZ16">
            <v>10</v>
          </cell>
          <cell r="BA16">
            <v>11</v>
          </cell>
          <cell r="BB16">
            <v>11</v>
          </cell>
          <cell r="BC16">
            <v>11</v>
          </cell>
          <cell r="BD16">
            <v>11</v>
          </cell>
          <cell r="BE16">
            <v>11</v>
          </cell>
          <cell r="BF16">
            <v>11</v>
          </cell>
          <cell r="BG16">
            <v>12</v>
          </cell>
          <cell r="BH16">
            <v>12</v>
          </cell>
          <cell r="BI16">
            <v>12</v>
          </cell>
          <cell r="BJ16">
            <v>12</v>
          </cell>
          <cell r="BK16">
            <v>13</v>
          </cell>
          <cell r="BL16">
            <v>13</v>
          </cell>
          <cell r="BM16">
            <v>14</v>
          </cell>
          <cell r="BN16">
            <v>13</v>
          </cell>
          <cell r="BO16">
            <v>15</v>
          </cell>
          <cell r="BP16">
            <v>14</v>
          </cell>
          <cell r="BQ16">
            <v>15</v>
          </cell>
          <cell r="BR16">
            <v>15</v>
          </cell>
          <cell r="BS16">
            <v>15</v>
          </cell>
          <cell r="BT16">
            <v>14</v>
          </cell>
          <cell r="BU16">
            <v>15</v>
          </cell>
          <cell r="BV16">
            <v>15</v>
          </cell>
          <cell r="BW16">
            <v>15</v>
          </cell>
          <cell r="BX16">
            <v>15</v>
          </cell>
          <cell r="CA16">
            <v>21</v>
          </cell>
          <cell r="CB16">
            <v>31.428571428571427</v>
          </cell>
          <cell r="CC16">
            <v>37</v>
          </cell>
          <cell r="CD16">
            <v>44.571428571428569</v>
          </cell>
          <cell r="CE16">
            <v>44</v>
          </cell>
          <cell r="CF16">
            <v>35</v>
          </cell>
          <cell r="CG16">
            <v>44</v>
          </cell>
          <cell r="CH16">
            <v>45</v>
          </cell>
          <cell r="CI16">
            <v>49</v>
          </cell>
          <cell r="CJ16">
            <v>46</v>
          </cell>
          <cell r="CK16">
            <v>47</v>
          </cell>
          <cell r="CL16">
            <v>49</v>
          </cell>
          <cell r="CM16">
            <v>51</v>
          </cell>
          <cell r="CN16">
            <v>60</v>
          </cell>
          <cell r="CO16">
            <v>63</v>
          </cell>
          <cell r="CP16">
            <v>65</v>
          </cell>
          <cell r="CQ16">
            <v>598</v>
          </cell>
        </row>
        <row r="17">
          <cell r="F17" t="str">
            <v>EPC</v>
          </cell>
          <cell r="G17">
            <v>0.3</v>
          </cell>
          <cell r="H17">
            <v>0.15</v>
          </cell>
          <cell r="I17">
            <v>0.255</v>
          </cell>
          <cell r="K17">
            <v>6</v>
          </cell>
          <cell r="L17">
            <v>7</v>
          </cell>
          <cell r="M17">
            <v>8</v>
          </cell>
          <cell r="N17">
            <v>8</v>
          </cell>
          <cell r="O17">
            <v>9</v>
          </cell>
          <cell r="P17">
            <v>9</v>
          </cell>
          <cell r="Q17">
            <v>9</v>
          </cell>
          <cell r="R17">
            <v>9</v>
          </cell>
          <cell r="S17">
            <v>10</v>
          </cell>
          <cell r="T17">
            <v>12</v>
          </cell>
          <cell r="U17">
            <v>12</v>
          </cell>
          <cell r="V17">
            <v>11</v>
          </cell>
          <cell r="W17">
            <v>10</v>
          </cell>
          <cell r="X17">
            <v>9</v>
          </cell>
          <cell r="Y17">
            <v>11</v>
          </cell>
          <cell r="Z17">
            <v>11</v>
          </cell>
          <cell r="AA17">
            <v>12</v>
          </cell>
          <cell r="AB17">
            <v>12</v>
          </cell>
          <cell r="AC17">
            <v>13</v>
          </cell>
          <cell r="AD17">
            <v>14</v>
          </cell>
          <cell r="AE17">
            <v>14</v>
          </cell>
          <cell r="AF17">
            <v>15</v>
          </cell>
          <cell r="AG17">
            <v>17</v>
          </cell>
          <cell r="AH17">
            <v>16</v>
          </cell>
          <cell r="AI17">
            <v>17</v>
          </cell>
          <cell r="AJ17">
            <v>16</v>
          </cell>
          <cell r="AK17">
            <v>18</v>
          </cell>
          <cell r="AL17">
            <v>18</v>
          </cell>
          <cell r="AM17">
            <v>18</v>
          </cell>
          <cell r="AN17">
            <v>18</v>
          </cell>
          <cell r="AO17">
            <v>20</v>
          </cell>
          <cell r="AP17">
            <v>19</v>
          </cell>
          <cell r="AQ17">
            <v>19</v>
          </cell>
          <cell r="AR17">
            <v>18</v>
          </cell>
          <cell r="AS17">
            <v>19</v>
          </cell>
          <cell r="AT17">
            <v>18</v>
          </cell>
          <cell r="AU17">
            <v>19</v>
          </cell>
          <cell r="AV17">
            <v>18</v>
          </cell>
          <cell r="AW17">
            <v>18</v>
          </cell>
          <cell r="AX17">
            <v>17</v>
          </cell>
          <cell r="AY17">
            <v>18</v>
          </cell>
          <cell r="AZ17">
            <v>17</v>
          </cell>
          <cell r="BA17">
            <v>18</v>
          </cell>
          <cell r="BB17">
            <v>18</v>
          </cell>
          <cell r="BC17">
            <v>19</v>
          </cell>
          <cell r="BD17">
            <v>18</v>
          </cell>
          <cell r="BE17">
            <v>19</v>
          </cell>
          <cell r="BF17">
            <v>19</v>
          </cell>
          <cell r="BG17">
            <v>21</v>
          </cell>
          <cell r="BH17">
            <v>20</v>
          </cell>
          <cell r="BI17">
            <v>20</v>
          </cell>
          <cell r="BJ17">
            <v>20</v>
          </cell>
          <cell r="BK17">
            <v>22</v>
          </cell>
          <cell r="BL17">
            <v>22</v>
          </cell>
          <cell r="BM17">
            <v>22</v>
          </cell>
          <cell r="BN17">
            <v>22</v>
          </cell>
          <cell r="BO17">
            <v>24</v>
          </cell>
          <cell r="BP17">
            <v>23</v>
          </cell>
          <cell r="BQ17">
            <v>25</v>
          </cell>
          <cell r="BR17">
            <v>24</v>
          </cell>
          <cell r="BS17">
            <v>25</v>
          </cell>
          <cell r="BT17">
            <v>24</v>
          </cell>
          <cell r="BU17">
            <v>26</v>
          </cell>
          <cell r="BV17">
            <v>25</v>
          </cell>
          <cell r="BW17">
            <v>25</v>
          </cell>
          <cell r="BX17">
            <v>25</v>
          </cell>
          <cell r="CA17">
            <v>28</v>
          </cell>
          <cell r="CB17">
            <v>32.857142857142854</v>
          </cell>
          <cell r="CC17">
            <v>39.285714285714285</v>
          </cell>
          <cell r="CD17">
            <v>47.857142857142861</v>
          </cell>
          <cell r="CE17">
            <v>50</v>
          </cell>
          <cell r="CF17">
            <v>55</v>
          </cell>
          <cell r="CG17">
            <v>72</v>
          </cell>
          <cell r="CH17">
            <v>78</v>
          </cell>
          <cell r="CI17">
            <v>84</v>
          </cell>
          <cell r="CJ17">
            <v>78</v>
          </cell>
          <cell r="CK17">
            <v>78</v>
          </cell>
          <cell r="CL17">
            <v>83</v>
          </cell>
          <cell r="CM17">
            <v>87</v>
          </cell>
          <cell r="CN17">
            <v>99</v>
          </cell>
          <cell r="CO17">
            <v>104</v>
          </cell>
          <cell r="CP17">
            <v>111</v>
          </cell>
          <cell r="CQ17">
            <v>979</v>
          </cell>
        </row>
        <row r="18">
          <cell r="F18" t="str">
            <v>EPC</v>
          </cell>
          <cell r="G18">
            <v>0.25</v>
          </cell>
          <cell r="H18">
            <v>0.3</v>
          </cell>
          <cell r="I18">
            <v>0.17499999999999999</v>
          </cell>
          <cell r="K18">
            <v>3</v>
          </cell>
          <cell r="L18">
            <v>4</v>
          </cell>
          <cell r="M18">
            <v>4</v>
          </cell>
          <cell r="N18">
            <v>4</v>
          </cell>
          <cell r="O18">
            <v>4</v>
          </cell>
          <cell r="P18">
            <v>5</v>
          </cell>
          <cell r="Q18">
            <v>5</v>
          </cell>
          <cell r="R18">
            <v>4</v>
          </cell>
          <cell r="S18">
            <v>5</v>
          </cell>
          <cell r="T18">
            <v>6</v>
          </cell>
          <cell r="U18">
            <v>6</v>
          </cell>
          <cell r="V18">
            <v>6</v>
          </cell>
          <cell r="W18">
            <v>5</v>
          </cell>
          <cell r="X18">
            <v>6</v>
          </cell>
          <cell r="Y18">
            <v>6</v>
          </cell>
          <cell r="Z18">
            <v>7</v>
          </cell>
          <cell r="AA18">
            <v>7</v>
          </cell>
          <cell r="AB18">
            <v>6</v>
          </cell>
          <cell r="AC18">
            <v>6</v>
          </cell>
          <cell r="AD18">
            <v>6</v>
          </cell>
          <cell r="AE18">
            <v>6</v>
          </cell>
          <cell r="AF18">
            <v>6</v>
          </cell>
          <cell r="AG18">
            <v>7</v>
          </cell>
          <cell r="AH18">
            <v>7</v>
          </cell>
          <cell r="AI18">
            <v>7</v>
          </cell>
          <cell r="AJ18">
            <v>7</v>
          </cell>
          <cell r="AK18">
            <v>7</v>
          </cell>
          <cell r="AL18">
            <v>7</v>
          </cell>
          <cell r="AM18">
            <v>7</v>
          </cell>
          <cell r="AN18">
            <v>7</v>
          </cell>
          <cell r="AO18">
            <v>7</v>
          </cell>
          <cell r="AP18">
            <v>7</v>
          </cell>
          <cell r="AQ18">
            <v>7</v>
          </cell>
          <cell r="AR18">
            <v>7</v>
          </cell>
          <cell r="AS18">
            <v>7</v>
          </cell>
          <cell r="AT18">
            <v>7</v>
          </cell>
          <cell r="AU18">
            <v>7</v>
          </cell>
          <cell r="AV18">
            <v>7</v>
          </cell>
          <cell r="AW18">
            <v>7</v>
          </cell>
          <cell r="AX18">
            <v>7</v>
          </cell>
          <cell r="AY18">
            <v>7</v>
          </cell>
          <cell r="AZ18">
            <v>7</v>
          </cell>
          <cell r="BA18">
            <v>8</v>
          </cell>
          <cell r="BB18">
            <v>8</v>
          </cell>
          <cell r="BC18">
            <v>8</v>
          </cell>
          <cell r="BD18">
            <v>8</v>
          </cell>
          <cell r="BE18">
            <v>8</v>
          </cell>
          <cell r="BF18">
            <v>8</v>
          </cell>
          <cell r="BG18">
            <v>9</v>
          </cell>
          <cell r="BH18">
            <v>8</v>
          </cell>
          <cell r="BI18">
            <v>8</v>
          </cell>
          <cell r="BJ18">
            <v>8</v>
          </cell>
          <cell r="BK18">
            <v>9</v>
          </cell>
          <cell r="BL18">
            <v>9</v>
          </cell>
          <cell r="BM18">
            <v>9</v>
          </cell>
          <cell r="BN18">
            <v>9</v>
          </cell>
          <cell r="BO18">
            <v>10</v>
          </cell>
          <cell r="BP18">
            <v>9</v>
          </cell>
          <cell r="BQ18">
            <v>10</v>
          </cell>
          <cell r="BR18">
            <v>10</v>
          </cell>
          <cell r="BS18">
            <v>10</v>
          </cell>
          <cell r="BT18">
            <v>10</v>
          </cell>
          <cell r="BU18">
            <v>10</v>
          </cell>
          <cell r="BV18">
            <v>10</v>
          </cell>
          <cell r="BW18">
            <v>10</v>
          </cell>
          <cell r="BX18">
            <v>10</v>
          </cell>
          <cell r="CA18">
            <v>11</v>
          </cell>
          <cell r="CB18">
            <v>16.714285714285715</v>
          </cell>
          <cell r="CC18">
            <v>19.857142857142858</v>
          </cell>
          <cell r="CD18">
            <v>24.428571428571431</v>
          </cell>
          <cell r="CE18">
            <v>29</v>
          </cell>
          <cell r="CF18">
            <v>24</v>
          </cell>
          <cell r="CG18">
            <v>31</v>
          </cell>
          <cell r="CH18">
            <v>30</v>
          </cell>
          <cell r="CI18">
            <v>31</v>
          </cell>
          <cell r="CJ18">
            <v>30</v>
          </cell>
          <cell r="CK18">
            <v>32</v>
          </cell>
          <cell r="CL18">
            <v>35</v>
          </cell>
          <cell r="CM18">
            <v>35</v>
          </cell>
          <cell r="CN18">
            <v>40</v>
          </cell>
          <cell r="CO18">
            <v>42</v>
          </cell>
          <cell r="CP18">
            <v>44</v>
          </cell>
          <cell r="CQ18">
            <v>403</v>
          </cell>
        </row>
        <row r="19">
          <cell r="F19" t="str">
            <v>EPC</v>
          </cell>
          <cell r="G19">
            <v>0.25</v>
          </cell>
          <cell r="H19">
            <v>0.35</v>
          </cell>
          <cell r="I19">
            <v>0.16250000000000001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1</v>
          </cell>
          <cell r="AD19">
            <v>1</v>
          </cell>
          <cell r="AE19">
            <v>1</v>
          </cell>
          <cell r="AF19">
            <v>1</v>
          </cell>
          <cell r="AG19">
            <v>1</v>
          </cell>
          <cell r="AH19">
            <v>1</v>
          </cell>
          <cell r="AI19">
            <v>1</v>
          </cell>
          <cell r="AJ19">
            <v>1</v>
          </cell>
          <cell r="AK19">
            <v>1</v>
          </cell>
          <cell r="AL19">
            <v>1</v>
          </cell>
          <cell r="AM19">
            <v>1</v>
          </cell>
          <cell r="AN19">
            <v>1</v>
          </cell>
          <cell r="AO19">
            <v>1</v>
          </cell>
          <cell r="AP19">
            <v>1</v>
          </cell>
          <cell r="AQ19">
            <v>1</v>
          </cell>
          <cell r="AR19">
            <v>1</v>
          </cell>
          <cell r="AS19">
            <v>1</v>
          </cell>
          <cell r="AT19">
            <v>1</v>
          </cell>
          <cell r="AU19">
            <v>1</v>
          </cell>
          <cell r="AV19">
            <v>1</v>
          </cell>
          <cell r="AW19">
            <v>1</v>
          </cell>
          <cell r="AX19">
            <v>1</v>
          </cell>
          <cell r="AY19">
            <v>1</v>
          </cell>
          <cell r="AZ19">
            <v>1</v>
          </cell>
          <cell r="BA19">
            <v>1</v>
          </cell>
          <cell r="BB19">
            <v>1</v>
          </cell>
          <cell r="BC19">
            <v>1</v>
          </cell>
          <cell r="BD19">
            <v>1</v>
          </cell>
          <cell r="BE19">
            <v>1</v>
          </cell>
          <cell r="BF19">
            <v>1</v>
          </cell>
          <cell r="BG19">
            <v>1</v>
          </cell>
          <cell r="BH19">
            <v>1</v>
          </cell>
          <cell r="BI19">
            <v>1</v>
          </cell>
          <cell r="BJ19">
            <v>1</v>
          </cell>
          <cell r="BK19">
            <v>1</v>
          </cell>
          <cell r="BL19">
            <v>1</v>
          </cell>
          <cell r="BM19">
            <v>1</v>
          </cell>
          <cell r="BN19">
            <v>1</v>
          </cell>
          <cell r="BO19">
            <v>1</v>
          </cell>
          <cell r="BP19">
            <v>1</v>
          </cell>
          <cell r="BQ19">
            <v>1</v>
          </cell>
          <cell r="BR19">
            <v>1</v>
          </cell>
          <cell r="BS19">
            <v>1</v>
          </cell>
          <cell r="BT19">
            <v>1</v>
          </cell>
          <cell r="BU19">
            <v>1</v>
          </cell>
          <cell r="BV19">
            <v>1</v>
          </cell>
          <cell r="BW19">
            <v>1</v>
          </cell>
          <cell r="BX19">
            <v>1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4</v>
          </cell>
          <cell r="CG19">
            <v>4</v>
          </cell>
          <cell r="CH19">
            <v>4</v>
          </cell>
          <cell r="CI19">
            <v>4</v>
          </cell>
          <cell r="CJ19">
            <v>4</v>
          </cell>
          <cell r="CK19">
            <v>4</v>
          </cell>
          <cell r="CL19">
            <v>4</v>
          </cell>
          <cell r="CM19">
            <v>4</v>
          </cell>
          <cell r="CN19">
            <v>4</v>
          </cell>
          <cell r="CO19">
            <v>4</v>
          </cell>
          <cell r="CP19">
            <v>4</v>
          </cell>
          <cell r="CQ19">
            <v>44</v>
          </cell>
        </row>
        <row r="20">
          <cell r="F20" t="str">
            <v>EPC</v>
          </cell>
          <cell r="G20">
            <v>0.25</v>
          </cell>
          <cell r="H20">
            <v>0.25</v>
          </cell>
          <cell r="I20">
            <v>0.1875</v>
          </cell>
          <cell r="K20">
            <v>5</v>
          </cell>
          <cell r="L20">
            <v>5</v>
          </cell>
          <cell r="M20">
            <v>5</v>
          </cell>
          <cell r="N20">
            <v>5</v>
          </cell>
          <cell r="O20">
            <v>6</v>
          </cell>
          <cell r="P20">
            <v>6</v>
          </cell>
          <cell r="Q20">
            <v>6</v>
          </cell>
          <cell r="R20">
            <v>5</v>
          </cell>
          <cell r="S20">
            <v>6</v>
          </cell>
          <cell r="T20">
            <v>8</v>
          </cell>
          <cell r="U20">
            <v>8</v>
          </cell>
          <cell r="V20">
            <v>8</v>
          </cell>
          <cell r="W20">
            <v>7</v>
          </cell>
          <cell r="X20">
            <v>6</v>
          </cell>
          <cell r="Y20">
            <v>7</v>
          </cell>
          <cell r="Z20">
            <v>7</v>
          </cell>
          <cell r="AA20">
            <v>7</v>
          </cell>
          <cell r="AB20">
            <v>7</v>
          </cell>
          <cell r="AC20">
            <v>7</v>
          </cell>
          <cell r="AD20">
            <v>6</v>
          </cell>
          <cell r="AE20">
            <v>6</v>
          </cell>
          <cell r="AF20">
            <v>6</v>
          </cell>
          <cell r="AG20">
            <v>7</v>
          </cell>
          <cell r="AH20">
            <v>7</v>
          </cell>
          <cell r="AI20">
            <v>7</v>
          </cell>
          <cell r="AJ20">
            <v>7</v>
          </cell>
          <cell r="AK20">
            <v>7</v>
          </cell>
          <cell r="AL20">
            <v>7</v>
          </cell>
          <cell r="AM20">
            <v>7</v>
          </cell>
          <cell r="AN20">
            <v>7</v>
          </cell>
          <cell r="AO20">
            <v>7</v>
          </cell>
          <cell r="AP20">
            <v>7</v>
          </cell>
          <cell r="AQ20">
            <v>7</v>
          </cell>
          <cell r="AR20">
            <v>7</v>
          </cell>
          <cell r="AS20">
            <v>7</v>
          </cell>
          <cell r="AT20">
            <v>7</v>
          </cell>
          <cell r="AU20">
            <v>7</v>
          </cell>
          <cell r="AV20">
            <v>7</v>
          </cell>
          <cell r="AW20">
            <v>7</v>
          </cell>
          <cell r="AX20">
            <v>7</v>
          </cell>
          <cell r="AY20">
            <v>7</v>
          </cell>
          <cell r="AZ20">
            <v>7</v>
          </cell>
          <cell r="BA20">
            <v>8</v>
          </cell>
          <cell r="BB20">
            <v>8</v>
          </cell>
          <cell r="BC20">
            <v>8</v>
          </cell>
          <cell r="BD20">
            <v>8</v>
          </cell>
          <cell r="BE20">
            <v>8</v>
          </cell>
          <cell r="BF20">
            <v>8</v>
          </cell>
          <cell r="BG20">
            <v>9</v>
          </cell>
          <cell r="BH20">
            <v>8</v>
          </cell>
          <cell r="BI20">
            <v>8</v>
          </cell>
          <cell r="BJ20">
            <v>8</v>
          </cell>
          <cell r="BK20">
            <v>9</v>
          </cell>
          <cell r="BL20">
            <v>9</v>
          </cell>
          <cell r="BM20">
            <v>9</v>
          </cell>
          <cell r="BN20">
            <v>9</v>
          </cell>
          <cell r="BO20">
            <v>9</v>
          </cell>
          <cell r="BP20">
            <v>9</v>
          </cell>
          <cell r="BQ20">
            <v>10</v>
          </cell>
          <cell r="BR20">
            <v>10</v>
          </cell>
          <cell r="BS20">
            <v>10</v>
          </cell>
          <cell r="BT20">
            <v>9</v>
          </cell>
          <cell r="BU20">
            <v>10</v>
          </cell>
          <cell r="BV20">
            <v>10</v>
          </cell>
          <cell r="BW20">
            <v>10</v>
          </cell>
          <cell r="BX20">
            <v>10</v>
          </cell>
          <cell r="CA20">
            <v>21</v>
          </cell>
          <cell r="CB20">
            <v>22.571428571428569</v>
          </cell>
          <cell r="CC20">
            <v>24.714285714285715</v>
          </cell>
          <cell r="CD20">
            <v>32.714285714285715</v>
          </cell>
          <cell r="CE20">
            <v>31</v>
          </cell>
          <cell r="CF20">
            <v>25</v>
          </cell>
          <cell r="CG20">
            <v>31</v>
          </cell>
          <cell r="CH20">
            <v>30</v>
          </cell>
          <cell r="CI20">
            <v>31</v>
          </cell>
          <cell r="CJ20">
            <v>30</v>
          </cell>
          <cell r="CK20">
            <v>32</v>
          </cell>
          <cell r="CL20">
            <v>35</v>
          </cell>
          <cell r="CM20">
            <v>35</v>
          </cell>
          <cell r="CN20">
            <v>40</v>
          </cell>
          <cell r="CO20">
            <v>41</v>
          </cell>
          <cell r="CP20">
            <v>43</v>
          </cell>
          <cell r="CQ20">
            <v>404</v>
          </cell>
        </row>
        <row r="21">
          <cell r="F21" t="str">
            <v>EPC</v>
          </cell>
          <cell r="G21">
            <v>0.3</v>
          </cell>
          <cell r="H21">
            <v>0.4</v>
          </cell>
          <cell r="I21">
            <v>0.18</v>
          </cell>
          <cell r="K21">
            <v>6</v>
          </cell>
          <cell r="L21">
            <v>6</v>
          </cell>
          <cell r="M21">
            <v>7</v>
          </cell>
          <cell r="N21">
            <v>7</v>
          </cell>
          <cell r="O21">
            <v>8</v>
          </cell>
          <cell r="P21">
            <v>8</v>
          </cell>
          <cell r="Q21">
            <v>8</v>
          </cell>
          <cell r="R21">
            <v>7</v>
          </cell>
          <cell r="S21">
            <v>8</v>
          </cell>
          <cell r="T21">
            <v>10</v>
          </cell>
          <cell r="U21">
            <v>10</v>
          </cell>
          <cell r="V21">
            <v>9</v>
          </cell>
          <cell r="W21">
            <v>9</v>
          </cell>
          <cell r="X21">
            <v>10</v>
          </cell>
          <cell r="Y21">
            <v>12</v>
          </cell>
          <cell r="Z21">
            <v>13</v>
          </cell>
          <cell r="AA21">
            <v>13</v>
          </cell>
          <cell r="AB21">
            <v>13</v>
          </cell>
          <cell r="AC21">
            <v>14</v>
          </cell>
          <cell r="AD21">
            <v>14</v>
          </cell>
          <cell r="AE21">
            <v>14</v>
          </cell>
          <cell r="AF21">
            <v>15</v>
          </cell>
          <cell r="AG21">
            <v>17</v>
          </cell>
          <cell r="AH21">
            <v>16</v>
          </cell>
          <cell r="AI21">
            <v>16</v>
          </cell>
          <cell r="AJ21">
            <v>16</v>
          </cell>
          <cell r="AK21">
            <v>18</v>
          </cell>
          <cell r="AL21">
            <v>17</v>
          </cell>
          <cell r="AM21">
            <v>18</v>
          </cell>
          <cell r="AN21">
            <v>17</v>
          </cell>
          <cell r="AO21">
            <v>19</v>
          </cell>
          <cell r="AP21">
            <v>18</v>
          </cell>
          <cell r="AQ21">
            <v>18</v>
          </cell>
          <cell r="AR21">
            <v>17</v>
          </cell>
          <cell r="AS21">
            <v>18</v>
          </cell>
          <cell r="AT21">
            <v>17</v>
          </cell>
          <cell r="AU21">
            <v>18</v>
          </cell>
          <cell r="AV21">
            <v>18</v>
          </cell>
          <cell r="AW21">
            <v>18</v>
          </cell>
          <cell r="AX21">
            <v>17</v>
          </cell>
          <cell r="AY21">
            <v>18</v>
          </cell>
          <cell r="AZ21">
            <v>17</v>
          </cell>
          <cell r="BA21">
            <v>18</v>
          </cell>
          <cell r="BB21">
            <v>18</v>
          </cell>
          <cell r="BC21">
            <v>19</v>
          </cell>
          <cell r="BD21">
            <v>18</v>
          </cell>
          <cell r="BE21">
            <v>19</v>
          </cell>
          <cell r="BF21">
            <v>19</v>
          </cell>
          <cell r="BG21">
            <v>20</v>
          </cell>
          <cell r="BH21">
            <v>20</v>
          </cell>
          <cell r="BI21">
            <v>20</v>
          </cell>
          <cell r="BJ21">
            <v>20</v>
          </cell>
          <cell r="BK21">
            <v>22</v>
          </cell>
          <cell r="BL21">
            <v>22</v>
          </cell>
          <cell r="BM21">
            <v>22</v>
          </cell>
          <cell r="BN21">
            <v>22</v>
          </cell>
          <cell r="BO21">
            <v>24</v>
          </cell>
          <cell r="BP21">
            <v>23</v>
          </cell>
          <cell r="BQ21">
            <v>25</v>
          </cell>
          <cell r="BR21">
            <v>24</v>
          </cell>
          <cell r="BS21">
            <v>25</v>
          </cell>
          <cell r="BT21">
            <v>24</v>
          </cell>
          <cell r="BU21">
            <v>25</v>
          </cell>
          <cell r="BV21">
            <v>25</v>
          </cell>
          <cell r="BW21">
            <v>24</v>
          </cell>
          <cell r="BX21">
            <v>25</v>
          </cell>
          <cell r="CA21">
            <v>25</v>
          </cell>
          <cell r="CB21">
            <v>29.428571428571427</v>
          </cell>
          <cell r="CC21">
            <v>33.285714285714285</v>
          </cell>
          <cell r="CD21">
            <v>40.285714285714285</v>
          </cell>
          <cell r="CE21">
            <v>55</v>
          </cell>
          <cell r="CF21">
            <v>56</v>
          </cell>
          <cell r="CG21">
            <v>71</v>
          </cell>
          <cell r="CH21">
            <v>75</v>
          </cell>
          <cell r="CI21">
            <v>79</v>
          </cell>
          <cell r="CJ21">
            <v>76</v>
          </cell>
          <cell r="CK21">
            <v>78</v>
          </cell>
          <cell r="CL21">
            <v>83</v>
          </cell>
          <cell r="CM21">
            <v>86</v>
          </cell>
          <cell r="CN21">
            <v>99</v>
          </cell>
          <cell r="CO21">
            <v>104</v>
          </cell>
          <cell r="CP21">
            <v>109</v>
          </cell>
          <cell r="CQ21">
            <v>971</v>
          </cell>
        </row>
        <row r="22">
          <cell r="F22" t="str">
            <v>EPC</v>
          </cell>
          <cell r="G22">
            <v>0.3</v>
          </cell>
          <cell r="H22">
            <v>0.35</v>
          </cell>
          <cell r="I22">
            <v>0.19500000000000001</v>
          </cell>
          <cell r="K22">
            <v>0</v>
          </cell>
          <cell r="L22">
            <v>0</v>
          </cell>
          <cell r="M22">
            <v>1</v>
          </cell>
          <cell r="N22">
            <v>1</v>
          </cell>
          <cell r="O22">
            <v>1</v>
          </cell>
          <cell r="P22">
            <v>1</v>
          </cell>
          <cell r="Q22">
            <v>1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1</v>
          </cell>
          <cell r="Z22">
            <v>1</v>
          </cell>
          <cell r="AA22">
            <v>1</v>
          </cell>
          <cell r="AB22">
            <v>1</v>
          </cell>
          <cell r="AC22">
            <v>1</v>
          </cell>
          <cell r="AD22">
            <v>2</v>
          </cell>
          <cell r="AE22">
            <v>2</v>
          </cell>
          <cell r="AF22">
            <v>2</v>
          </cell>
          <cell r="AG22">
            <v>2</v>
          </cell>
          <cell r="AH22">
            <v>2</v>
          </cell>
          <cell r="AI22">
            <v>2</v>
          </cell>
          <cell r="AJ22">
            <v>2</v>
          </cell>
          <cell r="AK22">
            <v>2</v>
          </cell>
          <cell r="AL22">
            <v>2</v>
          </cell>
          <cell r="AM22">
            <v>2</v>
          </cell>
          <cell r="AN22">
            <v>2</v>
          </cell>
          <cell r="AO22">
            <v>2</v>
          </cell>
          <cell r="AP22">
            <v>2</v>
          </cell>
          <cell r="AQ22">
            <v>2</v>
          </cell>
          <cell r="AR22">
            <v>2</v>
          </cell>
          <cell r="AS22">
            <v>2</v>
          </cell>
          <cell r="AT22">
            <v>2</v>
          </cell>
          <cell r="AU22">
            <v>2</v>
          </cell>
          <cell r="AV22">
            <v>2</v>
          </cell>
          <cell r="AW22">
            <v>2</v>
          </cell>
          <cell r="AX22">
            <v>2</v>
          </cell>
          <cell r="AY22">
            <v>2</v>
          </cell>
          <cell r="AZ22">
            <v>2</v>
          </cell>
          <cell r="BA22">
            <v>2</v>
          </cell>
          <cell r="BB22">
            <v>2</v>
          </cell>
          <cell r="BC22">
            <v>2</v>
          </cell>
          <cell r="BD22">
            <v>2</v>
          </cell>
          <cell r="BE22">
            <v>2</v>
          </cell>
          <cell r="BF22">
            <v>2</v>
          </cell>
          <cell r="BG22">
            <v>2</v>
          </cell>
          <cell r="BH22">
            <v>2</v>
          </cell>
          <cell r="BI22">
            <v>2</v>
          </cell>
          <cell r="BJ22">
            <v>2</v>
          </cell>
          <cell r="BK22">
            <v>3</v>
          </cell>
          <cell r="BL22">
            <v>3</v>
          </cell>
          <cell r="BM22">
            <v>3</v>
          </cell>
          <cell r="BN22">
            <v>3</v>
          </cell>
          <cell r="BO22">
            <v>3</v>
          </cell>
          <cell r="BP22">
            <v>3</v>
          </cell>
          <cell r="BQ22">
            <v>3</v>
          </cell>
          <cell r="BR22">
            <v>3</v>
          </cell>
          <cell r="BS22">
            <v>3</v>
          </cell>
          <cell r="BT22">
            <v>3</v>
          </cell>
          <cell r="BU22">
            <v>3</v>
          </cell>
          <cell r="BV22">
            <v>3</v>
          </cell>
          <cell r="BW22">
            <v>3</v>
          </cell>
          <cell r="BX22">
            <v>3</v>
          </cell>
          <cell r="CA22">
            <v>5</v>
          </cell>
          <cell r="CB22">
            <v>2.4285714285714284</v>
          </cell>
          <cell r="CC22">
            <v>2.5714285714285712</v>
          </cell>
          <cell r="CD22">
            <v>0</v>
          </cell>
          <cell r="CE22">
            <v>4</v>
          </cell>
          <cell r="CF22">
            <v>7</v>
          </cell>
          <cell r="CG22">
            <v>9</v>
          </cell>
          <cell r="CH22">
            <v>9</v>
          </cell>
          <cell r="CI22">
            <v>9</v>
          </cell>
          <cell r="CJ22">
            <v>9</v>
          </cell>
          <cell r="CK22">
            <v>9</v>
          </cell>
          <cell r="CL22">
            <v>9</v>
          </cell>
          <cell r="CM22">
            <v>9</v>
          </cell>
          <cell r="CN22">
            <v>13</v>
          </cell>
          <cell r="CO22">
            <v>13</v>
          </cell>
          <cell r="CP22">
            <v>13</v>
          </cell>
          <cell r="CQ22">
            <v>113</v>
          </cell>
        </row>
        <row r="23">
          <cell r="F23" t="str">
            <v>EPC</v>
          </cell>
          <cell r="G23">
            <v>0.3</v>
          </cell>
          <cell r="H23">
            <v>0.35</v>
          </cell>
          <cell r="I23">
            <v>0.19500000000000001</v>
          </cell>
          <cell r="K23">
            <v>2</v>
          </cell>
          <cell r="L23">
            <v>1</v>
          </cell>
          <cell r="M23">
            <v>1</v>
          </cell>
          <cell r="N23">
            <v>1</v>
          </cell>
          <cell r="O23">
            <v>2</v>
          </cell>
          <cell r="P23">
            <v>2</v>
          </cell>
          <cell r="Q23">
            <v>2</v>
          </cell>
          <cell r="R23">
            <v>2</v>
          </cell>
          <cell r="S23">
            <v>2</v>
          </cell>
          <cell r="T23">
            <v>3</v>
          </cell>
          <cell r="U23">
            <v>3</v>
          </cell>
          <cell r="V23">
            <v>4</v>
          </cell>
          <cell r="W23">
            <v>3</v>
          </cell>
          <cell r="X23">
            <v>3</v>
          </cell>
          <cell r="Y23">
            <v>2</v>
          </cell>
          <cell r="Z23">
            <v>2</v>
          </cell>
          <cell r="AA23">
            <v>2</v>
          </cell>
          <cell r="AB23">
            <v>2</v>
          </cell>
          <cell r="AC23">
            <v>1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CA23">
            <v>3</v>
          </cell>
          <cell r="CB23">
            <v>5.8571428571428568</v>
          </cell>
          <cell r="CC23">
            <v>8.5714285714285712</v>
          </cell>
          <cell r="CD23">
            <v>13.571428571428571</v>
          </cell>
          <cell r="CE23">
            <v>10</v>
          </cell>
          <cell r="CF23">
            <v>2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12</v>
          </cell>
        </row>
        <row r="24">
          <cell r="F24" t="str">
            <v>EPC</v>
          </cell>
          <cell r="G24">
            <v>0.25</v>
          </cell>
          <cell r="H24">
            <v>0.25</v>
          </cell>
          <cell r="I24">
            <v>0.1875</v>
          </cell>
          <cell r="K24">
            <v>2</v>
          </cell>
          <cell r="L24">
            <v>1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1</v>
          </cell>
          <cell r="CA24">
            <v>0</v>
          </cell>
          <cell r="CB24">
            <v>3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F25" t="str">
            <v>EPC</v>
          </cell>
          <cell r="G25">
            <v>0.3</v>
          </cell>
          <cell r="H25">
            <v>0.35</v>
          </cell>
          <cell r="I25">
            <v>0.19500000000000001</v>
          </cell>
          <cell r="K25">
            <v>0</v>
          </cell>
          <cell r="L25">
            <v>1</v>
          </cell>
          <cell r="M25">
            <v>1</v>
          </cell>
          <cell r="N25">
            <v>1</v>
          </cell>
          <cell r="O25">
            <v>1</v>
          </cell>
          <cell r="P25">
            <v>1</v>
          </cell>
          <cell r="Q25">
            <v>1</v>
          </cell>
          <cell r="R25">
            <v>1</v>
          </cell>
          <cell r="S25">
            <v>1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1</v>
          </cell>
          <cell r="AA25">
            <v>1</v>
          </cell>
          <cell r="AB25">
            <v>1</v>
          </cell>
          <cell r="AC25">
            <v>1</v>
          </cell>
          <cell r="AD25">
            <v>1</v>
          </cell>
          <cell r="AE25">
            <v>1</v>
          </cell>
          <cell r="AF25">
            <v>1</v>
          </cell>
          <cell r="AG25">
            <v>1</v>
          </cell>
          <cell r="AH25">
            <v>1</v>
          </cell>
          <cell r="AI25">
            <v>1</v>
          </cell>
          <cell r="AJ25">
            <v>1</v>
          </cell>
          <cell r="AK25">
            <v>1</v>
          </cell>
          <cell r="AL25">
            <v>1</v>
          </cell>
          <cell r="AM25">
            <v>1</v>
          </cell>
          <cell r="AN25">
            <v>1</v>
          </cell>
          <cell r="AO25">
            <v>2</v>
          </cell>
          <cell r="AP25">
            <v>1</v>
          </cell>
          <cell r="AQ25">
            <v>1</v>
          </cell>
          <cell r="AR25">
            <v>1</v>
          </cell>
          <cell r="AS25">
            <v>1</v>
          </cell>
          <cell r="AT25">
            <v>1</v>
          </cell>
          <cell r="AU25">
            <v>1</v>
          </cell>
          <cell r="AV25">
            <v>1</v>
          </cell>
          <cell r="AW25">
            <v>1</v>
          </cell>
          <cell r="AX25">
            <v>1</v>
          </cell>
          <cell r="AY25">
            <v>1</v>
          </cell>
          <cell r="AZ25">
            <v>1</v>
          </cell>
          <cell r="BA25">
            <v>1</v>
          </cell>
          <cell r="BB25">
            <v>1</v>
          </cell>
          <cell r="BC25">
            <v>1</v>
          </cell>
          <cell r="BD25">
            <v>1</v>
          </cell>
          <cell r="BE25">
            <v>1</v>
          </cell>
          <cell r="BF25">
            <v>1</v>
          </cell>
          <cell r="BG25">
            <v>2</v>
          </cell>
          <cell r="BH25">
            <v>2</v>
          </cell>
          <cell r="BI25">
            <v>2</v>
          </cell>
          <cell r="BJ25">
            <v>2</v>
          </cell>
          <cell r="BK25">
            <v>2</v>
          </cell>
          <cell r="BL25">
            <v>2</v>
          </cell>
          <cell r="BM25">
            <v>2</v>
          </cell>
          <cell r="BN25">
            <v>2</v>
          </cell>
          <cell r="BO25">
            <v>2</v>
          </cell>
          <cell r="BP25">
            <v>2</v>
          </cell>
          <cell r="BQ25">
            <v>2</v>
          </cell>
          <cell r="BR25">
            <v>2</v>
          </cell>
          <cell r="BS25">
            <v>2</v>
          </cell>
          <cell r="BT25">
            <v>2</v>
          </cell>
          <cell r="BU25">
            <v>2</v>
          </cell>
          <cell r="BV25">
            <v>2</v>
          </cell>
          <cell r="BW25">
            <v>2</v>
          </cell>
          <cell r="BX25">
            <v>2</v>
          </cell>
          <cell r="CA25">
            <v>0</v>
          </cell>
          <cell r="CB25">
            <v>3.4285714285714284</v>
          </cell>
          <cell r="CC25">
            <v>4.2857142857142856</v>
          </cell>
          <cell r="CD25">
            <v>0.2857142857142857</v>
          </cell>
          <cell r="CE25">
            <v>3</v>
          </cell>
          <cell r="CF25">
            <v>4</v>
          </cell>
          <cell r="CG25">
            <v>4</v>
          </cell>
          <cell r="CH25">
            <v>5</v>
          </cell>
          <cell r="CI25">
            <v>5</v>
          </cell>
          <cell r="CJ25">
            <v>4</v>
          </cell>
          <cell r="CK25">
            <v>4</v>
          </cell>
          <cell r="CL25">
            <v>4</v>
          </cell>
          <cell r="CM25">
            <v>8</v>
          </cell>
          <cell r="CN25">
            <v>9</v>
          </cell>
          <cell r="CO25">
            <v>9</v>
          </cell>
          <cell r="CP25">
            <v>9</v>
          </cell>
          <cell r="CQ25">
            <v>68</v>
          </cell>
        </row>
        <row r="26">
          <cell r="F26" t="str">
            <v>EPC</v>
          </cell>
          <cell r="G26">
            <v>0.2</v>
          </cell>
          <cell r="H26">
            <v>0.3</v>
          </cell>
          <cell r="I26">
            <v>0.13999999999999999</v>
          </cell>
          <cell r="K26">
            <v>1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1</v>
          </cell>
          <cell r="T26">
            <v>1</v>
          </cell>
          <cell r="U26">
            <v>1</v>
          </cell>
          <cell r="V26">
            <v>1</v>
          </cell>
          <cell r="W26">
            <v>1</v>
          </cell>
          <cell r="X26">
            <v>1</v>
          </cell>
          <cell r="Y26">
            <v>1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CA26">
            <v>1</v>
          </cell>
          <cell r="CB26">
            <v>1</v>
          </cell>
          <cell r="CC26">
            <v>0.7142857142857143</v>
          </cell>
          <cell r="CD26">
            <v>4.2857142857142856</v>
          </cell>
          <cell r="CE26">
            <v>2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2</v>
          </cell>
        </row>
        <row r="27">
          <cell r="F27" t="str">
            <v>EPC</v>
          </cell>
          <cell r="G27">
            <v>0.25</v>
          </cell>
          <cell r="H27">
            <v>0.25</v>
          </cell>
          <cell r="I27">
            <v>0.1875</v>
          </cell>
          <cell r="K27">
            <v>1</v>
          </cell>
          <cell r="L27">
            <v>1</v>
          </cell>
          <cell r="M27">
            <v>1</v>
          </cell>
          <cell r="N27">
            <v>1</v>
          </cell>
          <cell r="O27">
            <v>1</v>
          </cell>
          <cell r="P27">
            <v>1</v>
          </cell>
          <cell r="Q27">
            <v>1</v>
          </cell>
          <cell r="R27">
            <v>1</v>
          </cell>
          <cell r="S27">
            <v>1</v>
          </cell>
          <cell r="T27">
            <v>2</v>
          </cell>
          <cell r="U27">
            <v>2</v>
          </cell>
          <cell r="V27">
            <v>2</v>
          </cell>
          <cell r="W27">
            <v>1</v>
          </cell>
          <cell r="X27">
            <v>2</v>
          </cell>
          <cell r="Y27">
            <v>2</v>
          </cell>
          <cell r="Z27">
            <v>2</v>
          </cell>
          <cell r="AA27">
            <v>2</v>
          </cell>
          <cell r="AB27">
            <v>2</v>
          </cell>
          <cell r="AC27">
            <v>2</v>
          </cell>
          <cell r="AD27">
            <v>2</v>
          </cell>
          <cell r="AE27">
            <v>2</v>
          </cell>
          <cell r="AF27">
            <v>2</v>
          </cell>
          <cell r="AG27">
            <v>3</v>
          </cell>
          <cell r="AH27">
            <v>2</v>
          </cell>
          <cell r="AI27">
            <v>2</v>
          </cell>
          <cell r="AJ27">
            <v>2</v>
          </cell>
          <cell r="AK27">
            <v>3</v>
          </cell>
          <cell r="AL27">
            <v>2</v>
          </cell>
          <cell r="AM27">
            <v>2</v>
          </cell>
          <cell r="AN27">
            <v>2</v>
          </cell>
          <cell r="AO27">
            <v>2</v>
          </cell>
          <cell r="AP27">
            <v>2</v>
          </cell>
          <cell r="AQ27">
            <v>2</v>
          </cell>
          <cell r="AR27">
            <v>2</v>
          </cell>
          <cell r="AS27">
            <v>2</v>
          </cell>
          <cell r="AT27">
            <v>2</v>
          </cell>
          <cell r="AU27">
            <v>3</v>
          </cell>
          <cell r="AV27">
            <v>2</v>
          </cell>
          <cell r="AW27">
            <v>3</v>
          </cell>
          <cell r="AX27">
            <v>2</v>
          </cell>
          <cell r="AY27">
            <v>3</v>
          </cell>
          <cell r="AZ27">
            <v>3</v>
          </cell>
          <cell r="BA27">
            <v>3</v>
          </cell>
          <cell r="BB27">
            <v>3</v>
          </cell>
          <cell r="BC27">
            <v>3</v>
          </cell>
          <cell r="BD27">
            <v>3</v>
          </cell>
          <cell r="BE27">
            <v>3</v>
          </cell>
          <cell r="BF27">
            <v>3</v>
          </cell>
          <cell r="BG27">
            <v>3</v>
          </cell>
          <cell r="BH27">
            <v>3</v>
          </cell>
          <cell r="BI27">
            <v>3</v>
          </cell>
          <cell r="BJ27">
            <v>3</v>
          </cell>
          <cell r="BK27">
            <v>3</v>
          </cell>
          <cell r="BL27">
            <v>3</v>
          </cell>
          <cell r="BM27">
            <v>3</v>
          </cell>
          <cell r="BN27">
            <v>3</v>
          </cell>
          <cell r="BO27">
            <v>3</v>
          </cell>
          <cell r="BP27">
            <v>3</v>
          </cell>
          <cell r="BQ27">
            <v>3</v>
          </cell>
          <cell r="BR27">
            <v>3</v>
          </cell>
          <cell r="BS27">
            <v>3</v>
          </cell>
          <cell r="BT27">
            <v>3</v>
          </cell>
          <cell r="BU27">
            <v>4</v>
          </cell>
          <cell r="BV27">
            <v>3</v>
          </cell>
          <cell r="BW27">
            <v>3</v>
          </cell>
          <cell r="BX27">
            <v>4</v>
          </cell>
          <cell r="CA27">
            <v>2</v>
          </cell>
          <cell r="CB27">
            <v>4.4285714285714288</v>
          </cell>
          <cell r="CC27">
            <v>4.2857142857142856</v>
          </cell>
          <cell r="CD27">
            <v>7.2857142857142856</v>
          </cell>
          <cell r="CE27">
            <v>9</v>
          </cell>
          <cell r="CF27">
            <v>8</v>
          </cell>
          <cell r="CG27">
            <v>10</v>
          </cell>
          <cell r="CH27">
            <v>10</v>
          </cell>
          <cell r="CI27">
            <v>9</v>
          </cell>
          <cell r="CJ27">
            <v>11</v>
          </cell>
          <cell r="CK27">
            <v>12</v>
          </cell>
          <cell r="CL27">
            <v>13</v>
          </cell>
          <cell r="CM27">
            <v>13</v>
          </cell>
          <cell r="CN27">
            <v>13</v>
          </cell>
          <cell r="CO27">
            <v>13</v>
          </cell>
          <cell r="CP27">
            <v>15</v>
          </cell>
          <cell r="CQ27">
            <v>136</v>
          </cell>
        </row>
        <row r="28">
          <cell r="F28" t="str">
            <v>EPC</v>
          </cell>
          <cell r="G28">
            <v>0.25</v>
          </cell>
          <cell r="H28">
            <v>0.25</v>
          </cell>
          <cell r="I28">
            <v>0.1875</v>
          </cell>
          <cell r="K28">
            <v>3</v>
          </cell>
          <cell r="L28">
            <v>3</v>
          </cell>
          <cell r="M28">
            <v>2</v>
          </cell>
          <cell r="N28">
            <v>2</v>
          </cell>
          <cell r="O28">
            <v>3</v>
          </cell>
          <cell r="P28">
            <v>3</v>
          </cell>
          <cell r="Q28">
            <v>3</v>
          </cell>
          <cell r="R28">
            <v>3</v>
          </cell>
          <cell r="S28">
            <v>3</v>
          </cell>
          <cell r="T28">
            <v>3</v>
          </cell>
          <cell r="U28">
            <v>3</v>
          </cell>
          <cell r="V28">
            <v>3</v>
          </cell>
          <cell r="W28">
            <v>3</v>
          </cell>
          <cell r="X28">
            <v>3</v>
          </cell>
          <cell r="Y28">
            <v>3</v>
          </cell>
          <cell r="Z28">
            <v>4</v>
          </cell>
          <cell r="AA28">
            <v>4</v>
          </cell>
          <cell r="AB28">
            <v>4</v>
          </cell>
          <cell r="AC28">
            <v>4</v>
          </cell>
          <cell r="AD28">
            <v>4</v>
          </cell>
          <cell r="AE28">
            <v>4</v>
          </cell>
          <cell r="AF28">
            <v>5</v>
          </cell>
          <cell r="AG28">
            <v>5</v>
          </cell>
          <cell r="AH28">
            <v>5</v>
          </cell>
          <cell r="AI28">
            <v>5</v>
          </cell>
          <cell r="AJ28">
            <v>5</v>
          </cell>
          <cell r="AK28">
            <v>5</v>
          </cell>
          <cell r="AL28">
            <v>5</v>
          </cell>
          <cell r="AM28">
            <v>5</v>
          </cell>
          <cell r="AN28">
            <v>5</v>
          </cell>
          <cell r="AO28">
            <v>5</v>
          </cell>
          <cell r="AP28">
            <v>5</v>
          </cell>
          <cell r="AQ28">
            <v>5</v>
          </cell>
          <cell r="AR28">
            <v>5</v>
          </cell>
          <cell r="AS28">
            <v>5</v>
          </cell>
          <cell r="AT28">
            <v>5</v>
          </cell>
          <cell r="AU28">
            <v>5</v>
          </cell>
          <cell r="AV28">
            <v>5</v>
          </cell>
          <cell r="AW28">
            <v>5</v>
          </cell>
          <cell r="AX28">
            <v>5</v>
          </cell>
          <cell r="AY28">
            <v>5</v>
          </cell>
          <cell r="AZ28">
            <v>5</v>
          </cell>
          <cell r="BA28">
            <v>6</v>
          </cell>
          <cell r="BB28">
            <v>6</v>
          </cell>
          <cell r="BC28">
            <v>6</v>
          </cell>
          <cell r="BD28">
            <v>6</v>
          </cell>
          <cell r="BE28">
            <v>6</v>
          </cell>
          <cell r="BF28">
            <v>6</v>
          </cell>
          <cell r="BG28">
            <v>6</v>
          </cell>
          <cell r="BH28">
            <v>6</v>
          </cell>
          <cell r="BI28">
            <v>6</v>
          </cell>
          <cell r="BJ28">
            <v>6</v>
          </cell>
          <cell r="BK28">
            <v>6</v>
          </cell>
          <cell r="BL28">
            <v>6</v>
          </cell>
          <cell r="BM28">
            <v>6</v>
          </cell>
          <cell r="BN28">
            <v>6</v>
          </cell>
          <cell r="BO28">
            <v>6</v>
          </cell>
          <cell r="BP28">
            <v>6</v>
          </cell>
          <cell r="BQ28">
            <v>6</v>
          </cell>
          <cell r="BR28">
            <v>6</v>
          </cell>
          <cell r="BS28">
            <v>7</v>
          </cell>
          <cell r="BT28">
            <v>6</v>
          </cell>
          <cell r="BU28">
            <v>7</v>
          </cell>
          <cell r="BV28">
            <v>7</v>
          </cell>
          <cell r="BW28">
            <v>7</v>
          </cell>
          <cell r="BX28">
            <v>7</v>
          </cell>
          <cell r="CA28">
            <v>7</v>
          </cell>
          <cell r="CB28">
            <v>11.285714285714285</v>
          </cell>
          <cell r="CC28">
            <v>12.857142857142858</v>
          </cell>
          <cell r="CD28">
            <v>12.857142857142858</v>
          </cell>
          <cell r="CE28">
            <v>16</v>
          </cell>
          <cell r="CF28">
            <v>17</v>
          </cell>
          <cell r="CG28">
            <v>22</v>
          </cell>
          <cell r="CH28">
            <v>21</v>
          </cell>
          <cell r="CI28">
            <v>22</v>
          </cell>
          <cell r="CJ28">
            <v>21</v>
          </cell>
          <cell r="CK28">
            <v>24</v>
          </cell>
          <cell r="CL28">
            <v>27</v>
          </cell>
          <cell r="CM28">
            <v>26</v>
          </cell>
          <cell r="CN28">
            <v>27</v>
          </cell>
          <cell r="CO28">
            <v>27</v>
          </cell>
          <cell r="CP28">
            <v>30</v>
          </cell>
          <cell r="CQ28">
            <v>280</v>
          </cell>
        </row>
        <row r="29">
          <cell r="F29" t="str">
            <v>EPC</v>
          </cell>
          <cell r="G29">
            <v>0.25</v>
          </cell>
          <cell r="H29">
            <v>0.15</v>
          </cell>
          <cell r="I29">
            <v>0.21249999999999999</v>
          </cell>
          <cell r="K29">
            <v>6</v>
          </cell>
          <cell r="L29">
            <v>7</v>
          </cell>
          <cell r="M29">
            <v>8</v>
          </cell>
          <cell r="N29">
            <v>9</v>
          </cell>
          <cell r="O29">
            <v>10</v>
          </cell>
          <cell r="P29">
            <v>10</v>
          </cell>
          <cell r="Q29">
            <v>10</v>
          </cell>
          <cell r="R29">
            <v>9</v>
          </cell>
          <cell r="S29">
            <v>11</v>
          </cell>
          <cell r="T29">
            <v>12</v>
          </cell>
          <cell r="U29">
            <v>13</v>
          </cell>
          <cell r="V29">
            <v>12</v>
          </cell>
          <cell r="W29">
            <v>11</v>
          </cell>
          <cell r="X29">
            <v>11</v>
          </cell>
          <cell r="Y29">
            <v>12</v>
          </cell>
          <cell r="Z29">
            <v>12</v>
          </cell>
          <cell r="AA29">
            <v>13</v>
          </cell>
          <cell r="AB29">
            <v>12</v>
          </cell>
          <cell r="AC29">
            <v>13</v>
          </cell>
          <cell r="AD29">
            <v>13</v>
          </cell>
          <cell r="AE29">
            <v>12</v>
          </cell>
          <cell r="AF29">
            <v>13</v>
          </cell>
          <cell r="AG29">
            <v>15</v>
          </cell>
          <cell r="AH29">
            <v>14</v>
          </cell>
          <cell r="AI29">
            <v>15</v>
          </cell>
          <cell r="AJ29">
            <v>14</v>
          </cell>
          <cell r="AK29">
            <v>15</v>
          </cell>
          <cell r="AL29">
            <v>14</v>
          </cell>
          <cell r="AM29">
            <v>14</v>
          </cell>
          <cell r="AN29">
            <v>14</v>
          </cell>
          <cell r="AO29">
            <v>14</v>
          </cell>
          <cell r="AP29">
            <v>14</v>
          </cell>
          <cell r="AQ29">
            <v>14</v>
          </cell>
          <cell r="AR29">
            <v>13</v>
          </cell>
          <cell r="AS29">
            <v>14</v>
          </cell>
          <cell r="AT29">
            <v>14</v>
          </cell>
          <cell r="AU29">
            <v>15</v>
          </cell>
          <cell r="AV29">
            <v>15</v>
          </cell>
          <cell r="AW29">
            <v>15</v>
          </cell>
          <cell r="AX29">
            <v>15</v>
          </cell>
          <cell r="AY29">
            <v>16</v>
          </cell>
          <cell r="AZ29">
            <v>15</v>
          </cell>
          <cell r="BA29">
            <v>16</v>
          </cell>
          <cell r="BB29">
            <v>16</v>
          </cell>
          <cell r="BC29">
            <v>17</v>
          </cell>
          <cell r="BD29">
            <v>16</v>
          </cell>
          <cell r="BE29">
            <v>17</v>
          </cell>
          <cell r="BF29">
            <v>17</v>
          </cell>
          <cell r="BG29">
            <v>18</v>
          </cell>
          <cell r="BH29">
            <v>17</v>
          </cell>
          <cell r="BI29">
            <v>18</v>
          </cell>
          <cell r="BJ29">
            <v>17</v>
          </cell>
          <cell r="BK29">
            <v>19</v>
          </cell>
          <cell r="BL29">
            <v>18</v>
          </cell>
          <cell r="BM29">
            <v>18</v>
          </cell>
          <cell r="BN29">
            <v>17</v>
          </cell>
          <cell r="BO29">
            <v>18</v>
          </cell>
          <cell r="BP29">
            <v>18</v>
          </cell>
          <cell r="BQ29">
            <v>19</v>
          </cell>
          <cell r="BR29">
            <v>19</v>
          </cell>
          <cell r="BS29">
            <v>20</v>
          </cell>
          <cell r="BT29">
            <v>19</v>
          </cell>
          <cell r="BU29">
            <v>21</v>
          </cell>
          <cell r="BV29">
            <v>21</v>
          </cell>
          <cell r="BW29">
            <v>21</v>
          </cell>
          <cell r="BX29">
            <v>22</v>
          </cell>
          <cell r="CA29">
            <v>19</v>
          </cell>
          <cell r="CB29">
            <v>34.285714285714285</v>
          </cell>
          <cell r="CC29">
            <v>42.571428571428569</v>
          </cell>
          <cell r="CD29">
            <v>51.142857142857139</v>
          </cell>
          <cell r="CE29">
            <v>55</v>
          </cell>
          <cell r="CF29">
            <v>51</v>
          </cell>
          <cell r="CG29">
            <v>64</v>
          </cell>
          <cell r="CH29">
            <v>61</v>
          </cell>
          <cell r="CI29">
            <v>61</v>
          </cell>
          <cell r="CJ29">
            <v>63</v>
          </cell>
          <cell r="CK29">
            <v>69</v>
          </cell>
          <cell r="CL29">
            <v>74</v>
          </cell>
          <cell r="CM29">
            <v>75</v>
          </cell>
          <cell r="CN29">
            <v>80</v>
          </cell>
          <cell r="CO29">
            <v>81</v>
          </cell>
          <cell r="CP29">
            <v>91</v>
          </cell>
          <cell r="CQ29">
            <v>825</v>
          </cell>
        </row>
        <row r="30">
          <cell r="F30" t="str">
            <v>EPC</v>
          </cell>
          <cell r="G30">
            <v>0.2</v>
          </cell>
          <cell r="H30">
            <v>0.3</v>
          </cell>
          <cell r="I30">
            <v>0.13999999999999999</v>
          </cell>
          <cell r="K30">
            <v>1</v>
          </cell>
          <cell r="L30">
            <v>1</v>
          </cell>
          <cell r="M30">
            <v>1</v>
          </cell>
          <cell r="N30">
            <v>1</v>
          </cell>
          <cell r="O30">
            <v>1</v>
          </cell>
          <cell r="P30">
            <v>1</v>
          </cell>
          <cell r="Q30">
            <v>1</v>
          </cell>
          <cell r="R30">
            <v>1</v>
          </cell>
          <cell r="S30">
            <v>1</v>
          </cell>
          <cell r="T30">
            <v>1</v>
          </cell>
          <cell r="U30">
            <v>1</v>
          </cell>
          <cell r="V30">
            <v>1</v>
          </cell>
          <cell r="W30">
            <v>1</v>
          </cell>
          <cell r="X30">
            <v>1</v>
          </cell>
          <cell r="Y30">
            <v>1</v>
          </cell>
          <cell r="Z30">
            <v>1</v>
          </cell>
          <cell r="AA30">
            <v>1</v>
          </cell>
          <cell r="AB30">
            <v>1</v>
          </cell>
          <cell r="AC30">
            <v>2</v>
          </cell>
          <cell r="AD30">
            <v>2</v>
          </cell>
          <cell r="AE30">
            <v>2</v>
          </cell>
          <cell r="AF30">
            <v>2</v>
          </cell>
          <cell r="AG30">
            <v>2</v>
          </cell>
          <cell r="AH30">
            <v>2</v>
          </cell>
          <cell r="AI30">
            <v>2</v>
          </cell>
          <cell r="AJ30">
            <v>2</v>
          </cell>
          <cell r="AK30">
            <v>2</v>
          </cell>
          <cell r="AL30">
            <v>2</v>
          </cell>
          <cell r="AM30">
            <v>2</v>
          </cell>
          <cell r="AN30">
            <v>2</v>
          </cell>
          <cell r="AO30">
            <v>2</v>
          </cell>
          <cell r="AP30">
            <v>2</v>
          </cell>
          <cell r="AQ30">
            <v>2</v>
          </cell>
          <cell r="AR30">
            <v>2</v>
          </cell>
          <cell r="AS30">
            <v>2</v>
          </cell>
          <cell r="AT30">
            <v>2</v>
          </cell>
          <cell r="AU30">
            <v>2</v>
          </cell>
          <cell r="AV30">
            <v>2</v>
          </cell>
          <cell r="AW30">
            <v>2</v>
          </cell>
          <cell r="AX30">
            <v>2</v>
          </cell>
          <cell r="AY30">
            <v>2</v>
          </cell>
          <cell r="AZ30">
            <v>2</v>
          </cell>
          <cell r="BA30">
            <v>2</v>
          </cell>
          <cell r="BB30">
            <v>2</v>
          </cell>
          <cell r="BC30">
            <v>2</v>
          </cell>
          <cell r="BD30">
            <v>2</v>
          </cell>
          <cell r="BE30">
            <v>2</v>
          </cell>
          <cell r="BF30">
            <v>2</v>
          </cell>
          <cell r="BG30">
            <v>2</v>
          </cell>
          <cell r="BH30">
            <v>2</v>
          </cell>
          <cell r="BI30">
            <v>2</v>
          </cell>
          <cell r="BJ30">
            <v>2</v>
          </cell>
          <cell r="BK30">
            <v>3</v>
          </cell>
          <cell r="BL30">
            <v>3</v>
          </cell>
          <cell r="BM30">
            <v>3</v>
          </cell>
          <cell r="BN30">
            <v>3</v>
          </cell>
          <cell r="BO30">
            <v>3</v>
          </cell>
          <cell r="BP30">
            <v>3</v>
          </cell>
          <cell r="BQ30">
            <v>3</v>
          </cell>
          <cell r="BR30">
            <v>3</v>
          </cell>
          <cell r="BS30">
            <v>3</v>
          </cell>
          <cell r="BT30">
            <v>3</v>
          </cell>
          <cell r="BU30">
            <v>3</v>
          </cell>
          <cell r="BV30">
            <v>3</v>
          </cell>
          <cell r="BW30">
            <v>3</v>
          </cell>
          <cell r="BX30">
            <v>3</v>
          </cell>
          <cell r="CA30">
            <v>2</v>
          </cell>
          <cell r="CB30">
            <v>4.4285714285714288</v>
          </cell>
          <cell r="CC30">
            <v>4.2857142857142856</v>
          </cell>
          <cell r="CD30">
            <v>4.2857142857142856</v>
          </cell>
          <cell r="CE30">
            <v>5</v>
          </cell>
          <cell r="CF30">
            <v>8</v>
          </cell>
          <cell r="CG30">
            <v>9</v>
          </cell>
          <cell r="CH30">
            <v>9</v>
          </cell>
          <cell r="CI30">
            <v>9</v>
          </cell>
          <cell r="CJ30">
            <v>9</v>
          </cell>
          <cell r="CK30">
            <v>9</v>
          </cell>
          <cell r="CL30">
            <v>9</v>
          </cell>
          <cell r="CM30">
            <v>9</v>
          </cell>
          <cell r="CN30">
            <v>13</v>
          </cell>
          <cell r="CO30">
            <v>13</v>
          </cell>
          <cell r="CP30">
            <v>13</v>
          </cell>
          <cell r="CQ30">
            <v>115</v>
          </cell>
        </row>
        <row r="31">
          <cell r="F31" t="str">
            <v>EPC</v>
          </cell>
          <cell r="G31">
            <v>0.25</v>
          </cell>
          <cell r="H31">
            <v>0.2</v>
          </cell>
          <cell r="I31">
            <v>0.2</v>
          </cell>
          <cell r="K31">
            <v>6</v>
          </cell>
          <cell r="L31">
            <v>6</v>
          </cell>
          <cell r="M31">
            <v>7</v>
          </cell>
          <cell r="N31">
            <v>7</v>
          </cell>
          <cell r="O31">
            <v>7</v>
          </cell>
          <cell r="P31">
            <v>8</v>
          </cell>
          <cell r="Q31">
            <v>8</v>
          </cell>
          <cell r="R31">
            <v>7</v>
          </cell>
          <cell r="S31">
            <v>8</v>
          </cell>
          <cell r="T31">
            <v>9</v>
          </cell>
          <cell r="U31">
            <v>9</v>
          </cell>
          <cell r="V31">
            <v>9</v>
          </cell>
          <cell r="W31">
            <v>8</v>
          </cell>
          <cell r="X31">
            <v>7</v>
          </cell>
          <cell r="Y31">
            <v>8</v>
          </cell>
          <cell r="Z31">
            <v>8</v>
          </cell>
          <cell r="AA31">
            <v>9</v>
          </cell>
          <cell r="AB31">
            <v>8</v>
          </cell>
          <cell r="AC31">
            <v>9</v>
          </cell>
          <cell r="AD31">
            <v>8</v>
          </cell>
          <cell r="AE31">
            <v>8</v>
          </cell>
          <cell r="AF31">
            <v>9</v>
          </cell>
          <cell r="AG31">
            <v>10</v>
          </cell>
          <cell r="AH31">
            <v>10</v>
          </cell>
          <cell r="AI31">
            <v>10</v>
          </cell>
          <cell r="AJ31">
            <v>10</v>
          </cell>
          <cell r="AK31">
            <v>11</v>
          </cell>
          <cell r="AL31">
            <v>11</v>
          </cell>
          <cell r="AM31">
            <v>11</v>
          </cell>
          <cell r="AN31">
            <v>11</v>
          </cell>
          <cell r="AO31">
            <v>12</v>
          </cell>
          <cell r="AP31">
            <v>11</v>
          </cell>
          <cell r="AQ31">
            <v>12</v>
          </cell>
          <cell r="AR31">
            <v>11</v>
          </cell>
          <cell r="AS31">
            <v>11</v>
          </cell>
          <cell r="AT31">
            <v>11</v>
          </cell>
          <cell r="AU31">
            <v>11</v>
          </cell>
          <cell r="AV31">
            <v>11</v>
          </cell>
          <cell r="AW31">
            <v>11</v>
          </cell>
          <cell r="AX31">
            <v>10</v>
          </cell>
          <cell r="AY31">
            <v>11</v>
          </cell>
          <cell r="AZ31">
            <v>10</v>
          </cell>
          <cell r="BA31">
            <v>11</v>
          </cell>
          <cell r="BB31">
            <v>10</v>
          </cell>
          <cell r="BC31">
            <v>11</v>
          </cell>
          <cell r="BD31">
            <v>11</v>
          </cell>
          <cell r="BE31">
            <v>11</v>
          </cell>
          <cell r="BF31">
            <v>11</v>
          </cell>
          <cell r="BG31">
            <v>12</v>
          </cell>
          <cell r="BH31">
            <v>12</v>
          </cell>
          <cell r="BI31">
            <v>12</v>
          </cell>
          <cell r="BJ31">
            <v>12</v>
          </cell>
          <cell r="BK31">
            <v>14</v>
          </cell>
          <cell r="BL31">
            <v>13</v>
          </cell>
          <cell r="BM31">
            <v>14</v>
          </cell>
          <cell r="BN31">
            <v>13</v>
          </cell>
          <cell r="BO31">
            <v>15</v>
          </cell>
          <cell r="BP31">
            <v>14</v>
          </cell>
          <cell r="BQ31">
            <v>15</v>
          </cell>
          <cell r="BR31">
            <v>15</v>
          </cell>
          <cell r="BS31">
            <v>15</v>
          </cell>
          <cell r="BT31">
            <v>15</v>
          </cell>
          <cell r="BU31">
            <v>16</v>
          </cell>
          <cell r="BV31">
            <v>15</v>
          </cell>
          <cell r="BW31">
            <v>15</v>
          </cell>
          <cell r="BX31">
            <v>15</v>
          </cell>
          <cell r="CA31">
            <v>21</v>
          </cell>
          <cell r="CB31">
            <v>29</v>
          </cell>
          <cell r="CC31">
            <v>32.714285714285715</v>
          </cell>
          <cell r="CD31">
            <v>37.285714285714285</v>
          </cell>
          <cell r="CE31">
            <v>37</v>
          </cell>
          <cell r="CF31">
            <v>34</v>
          </cell>
          <cell r="CG31">
            <v>44</v>
          </cell>
          <cell r="CH31">
            <v>47</v>
          </cell>
          <cell r="CI31">
            <v>50</v>
          </cell>
          <cell r="CJ31">
            <v>47</v>
          </cell>
          <cell r="CK31">
            <v>46</v>
          </cell>
          <cell r="CL31">
            <v>48</v>
          </cell>
          <cell r="CM31">
            <v>52</v>
          </cell>
          <cell r="CN31">
            <v>61</v>
          </cell>
          <cell r="CO31">
            <v>63</v>
          </cell>
          <cell r="CP31">
            <v>67</v>
          </cell>
          <cell r="CQ31">
            <v>596</v>
          </cell>
        </row>
        <row r="32">
          <cell r="F32" t="str">
            <v>EPC</v>
          </cell>
          <cell r="G32">
            <v>0.3</v>
          </cell>
          <cell r="H32">
            <v>0.2</v>
          </cell>
          <cell r="I32">
            <v>0.24</v>
          </cell>
          <cell r="K32">
            <v>7</v>
          </cell>
          <cell r="L32">
            <v>7</v>
          </cell>
          <cell r="M32">
            <v>7</v>
          </cell>
          <cell r="N32">
            <v>7</v>
          </cell>
          <cell r="O32">
            <v>8</v>
          </cell>
          <cell r="P32">
            <v>9</v>
          </cell>
          <cell r="Q32">
            <v>9</v>
          </cell>
          <cell r="R32">
            <v>8</v>
          </cell>
          <cell r="S32">
            <v>9</v>
          </cell>
          <cell r="T32">
            <v>10</v>
          </cell>
          <cell r="U32">
            <v>11</v>
          </cell>
          <cell r="V32">
            <v>11</v>
          </cell>
          <cell r="W32">
            <v>10</v>
          </cell>
          <cell r="X32">
            <v>10</v>
          </cell>
          <cell r="Y32">
            <v>11</v>
          </cell>
          <cell r="Z32">
            <v>12</v>
          </cell>
          <cell r="AA32">
            <v>12</v>
          </cell>
          <cell r="AB32">
            <v>12</v>
          </cell>
          <cell r="AC32">
            <v>12</v>
          </cell>
          <cell r="AD32">
            <v>12</v>
          </cell>
          <cell r="AE32">
            <v>12</v>
          </cell>
          <cell r="AF32">
            <v>13</v>
          </cell>
          <cell r="AG32">
            <v>14</v>
          </cell>
          <cell r="AH32">
            <v>13</v>
          </cell>
          <cell r="AI32">
            <v>13</v>
          </cell>
          <cell r="AJ32">
            <v>13</v>
          </cell>
          <cell r="AK32">
            <v>14</v>
          </cell>
          <cell r="AL32">
            <v>13</v>
          </cell>
          <cell r="AM32">
            <v>13</v>
          </cell>
          <cell r="AN32">
            <v>13</v>
          </cell>
          <cell r="AO32">
            <v>14</v>
          </cell>
          <cell r="AP32">
            <v>13</v>
          </cell>
          <cell r="AQ32">
            <v>13</v>
          </cell>
          <cell r="AR32">
            <v>13</v>
          </cell>
          <cell r="AS32">
            <v>13</v>
          </cell>
          <cell r="AT32">
            <v>13</v>
          </cell>
          <cell r="AU32">
            <v>14</v>
          </cell>
          <cell r="AV32">
            <v>13</v>
          </cell>
          <cell r="AW32">
            <v>14</v>
          </cell>
          <cell r="AX32">
            <v>13</v>
          </cell>
          <cell r="AY32">
            <v>15</v>
          </cell>
          <cell r="AZ32">
            <v>14</v>
          </cell>
          <cell r="BA32">
            <v>15</v>
          </cell>
          <cell r="BB32">
            <v>15</v>
          </cell>
          <cell r="BC32">
            <v>16</v>
          </cell>
          <cell r="BD32">
            <v>15</v>
          </cell>
          <cell r="BE32">
            <v>16</v>
          </cell>
          <cell r="BF32">
            <v>16</v>
          </cell>
          <cell r="BG32">
            <v>17</v>
          </cell>
          <cell r="BH32">
            <v>16</v>
          </cell>
          <cell r="BI32">
            <v>16</v>
          </cell>
          <cell r="BJ32">
            <v>15</v>
          </cell>
          <cell r="BK32">
            <v>17</v>
          </cell>
          <cell r="BL32">
            <v>16</v>
          </cell>
          <cell r="BM32">
            <v>16</v>
          </cell>
          <cell r="BN32">
            <v>16</v>
          </cell>
          <cell r="BO32">
            <v>17</v>
          </cell>
          <cell r="BP32">
            <v>16</v>
          </cell>
          <cell r="BQ32">
            <v>18</v>
          </cell>
          <cell r="BR32">
            <v>17</v>
          </cell>
          <cell r="BS32">
            <v>18</v>
          </cell>
          <cell r="BT32">
            <v>17</v>
          </cell>
          <cell r="BU32">
            <v>19</v>
          </cell>
          <cell r="BV32">
            <v>19</v>
          </cell>
          <cell r="BW32">
            <v>19</v>
          </cell>
          <cell r="BX32">
            <v>19</v>
          </cell>
          <cell r="CA32">
            <v>18</v>
          </cell>
          <cell r="CB32">
            <v>31.428571428571427</v>
          </cell>
          <cell r="CC32">
            <v>37</v>
          </cell>
          <cell r="CD32">
            <v>44.571428571428569</v>
          </cell>
          <cell r="CE32">
            <v>52</v>
          </cell>
          <cell r="CF32">
            <v>49</v>
          </cell>
          <cell r="CG32">
            <v>59</v>
          </cell>
          <cell r="CH32">
            <v>57</v>
          </cell>
          <cell r="CI32">
            <v>58</v>
          </cell>
          <cell r="CJ32">
            <v>58</v>
          </cell>
          <cell r="CK32">
            <v>63</v>
          </cell>
          <cell r="CL32">
            <v>69</v>
          </cell>
          <cell r="CM32">
            <v>69</v>
          </cell>
          <cell r="CN32">
            <v>72</v>
          </cell>
          <cell r="CO32">
            <v>74</v>
          </cell>
          <cell r="CP32">
            <v>82</v>
          </cell>
          <cell r="CQ32">
            <v>762</v>
          </cell>
        </row>
        <row r="33">
          <cell r="F33" t="str">
            <v>EPC</v>
          </cell>
          <cell r="G33">
            <v>0.2</v>
          </cell>
          <cell r="H33">
            <v>0.3</v>
          </cell>
          <cell r="I33">
            <v>0.13999999999999999</v>
          </cell>
          <cell r="K33">
            <v>1</v>
          </cell>
          <cell r="L33">
            <v>1</v>
          </cell>
          <cell r="M33">
            <v>1</v>
          </cell>
          <cell r="N33">
            <v>0</v>
          </cell>
          <cell r="O33">
            <v>1</v>
          </cell>
          <cell r="P33">
            <v>1</v>
          </cell>
          <cell r="Q33">
            <v>1</v>
          </cell>
          <cell r="R33">
            <v>1</v>
          </cell>
          <cell r="S33">
            <v>1</v>
          </cell>
          <cell r="T33">
            <v>1</v>
          </cell>
          <cell r="U33">
            <v>1</v>
          </cell>
          <cell r="V33">
            <v>1</v>
          </cell>
          <cell r="W33">
            <v>1</v>
          </cell>
          <cell r="X33">
            <v>1</v>
          </cell>
          <cell r="Y33">
            <v>2</v>
          </cell>
          <cell r="Z33">
            <v>2</v>
          </cell>
          <cell r="AA33">
            <v>2</v>
          </cell>
          <cell r="AB33">
            <v>2</v>
          </cell>
          <cell r="AC33">
            <v>2</v>
          </cell>
          <cell r="AD33">
            <v>3</v>
          </cell>
          <cell r="AE33">
            <v>3</v>
          </cell>
          <cell r="AF33">
            <v>3</v>
          </cell>
          <cell r="AG33">
            <v>3</v>
          </cell>
          <cell r="AH33">
            <v>3</v>
          </cell>
          <cell r="AI33">
            <v>3</v>
          </cell>
          <cell r="AJ33">
            <v>3</v>
          </cell>
          <cell r="AK33">
            <v>4</v>
          </cell>
          <cell r="AL33">
            <v>3</v>
          </cell>
          <cell r="AM33">
            <v>4</v>
          </cell>
          <cell r="AN33">
            <v>3</v>
          </cell>
          <cell r="AO33">
            <v>4</v>
          </cell>
          <cell r="AP33">
            <v>4</v>
          </cell>
          <cell r="AQ33">
            <v>4</v>
          </cell>
          <cell r="AR33">
            <v>3</v>
          </cell>
          <cell r="AS33">
            <v>3</v>
          </cell>
          <cell r="AT33">
            <v>3</v>
          </cell>
          <cell r="AU33">
            <v>4</v>
          </cell>
          <cell r="AV33">
            <v>3</v>
          </cell>
          <cell r="AW33">
            <v>4</v>
          </cell>
          <cell r="AX33">
            <v>3</v>
          </cell>
          <cell r="AY33">
            <v>4</v>
          </cell>
          <cell r="AZ33">
            <v>3</v>
          </cell>
          <cell r="BA33">
            <v>4</v>
          </cell>
          <cell r="BB33">
            <v>4</v>
          </cell>
          <cell r="BC33">
            <v>4</v>
          </cell>
          <cell r="BD33">
            <v>4</v>
          </cell>
          <cell r="BE33">
            <v>4</v>
          </cell>
          <cell r="BF33">
            <v>4</v>
          </cell>
          <cell r="BG33">
            <v>4</v>
          </cell>
          <cell r="BH33">
            <v>4</v>
          </cell>
          <cell r="BI33">
            <v>4</v>
          </cell>
          <cell r="BJ33">
            <v>4</v>
          </cell>
          <cell r="BK33">
            <v>5</v>
          </cell>
          <cell r="BL33">
            <v>4</v>
          </cell>
          <cell r="BM33">
            <v>5</v>
          </cell>
          <cell r="BN33">
            <v>4</v>
          </cell>
          <cell r="BO33">
            <v>5</v>
          </cell>
          <cell r="BP33">
            <v>5</v>
          </cell>
          <cell r="BQ33">
            <v>5</v>
          </cell>
          <cell r="BR33">
            <v>5</v>
          </cell>
          <cell r="BS33">
            <v>5</v>
          </cell>
          <cell r="BT33">
            <v>5</v>
          </cell>
          <cell r="BU33">
            <v>5</v>
          </cell>
          <cell r="BV33">
            <v>5</v>
          </cell>
          <cell r="BW33">
            <v>5</v>
          </cell>
          <cell r="BX33">
            <v>5</v>
          </cell>
          <cell r="CA33">
            <v>4</v>
          </cell>
          <cell r="CB33">
            <v>3.4285714285714284</v>
          </cell>
          <cell r="CC33">
            <v>4.2857142857142856</v>
          </cell>
          <cell r="CD33">
            <v>4.2857142857142856</v>
          </cell>
          <cell r="CE33">
            <v>8</v>
          </cell>
          <cell r="CF33">
            <v>11</v>
          </cell>
          <cell r="CG33">
            <v>13</v>
          </cell>
          <cell r="CH33">
            <v>15</v>
          </cell>
          <cell r="CI33">
            <v>16</v>
          </cell>
          <cell r="CJ33">
            <v>15</v>
          </cell>
          <cell r="CK33">
            <v>16</v>
          </cell>
          <cell r="CL33">
            <v>18</v>
          </cell>
          <cell r="CM33">
            <v>17</v>
          </cell>
          <cell r="CN33">
            <v>20</v>
          </cell>
          <cell r="CO33">
            <v>21</v>
          </cell>
          <cell r="CP33">
            <v>22</v>
          </cell>
          <cell r="CQ33">
            <v>192</v>
          </cell>
        </row>
        <row r="34">
          <cell r="F34" t="str">
            <v>EPC</v>
          </cell>
          <cell r="G34">
            <v>0.25</v>
          </cell>
          <cell r="H34">
            <v>0.3</v>
          </cell>
          <cell r="I34">
            <v>0.17499999999999999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1</v>
          </cell>
          <cell r="Z34">
            <v>1</v>
          </cell>
          <cell r="AA34">
            <v>1</v>
          </cell>
          <cell r="AB34">
            <v>1</v>
          </cell>
          <cell r="AC34">
            <v>1</v>
          </cell>
          <cell r="AD34">
            <v>1</v>
          </cell>
          <cell r="AE34">
            <v>1</v>
          </cell>
          <cell r="AF34">
            <v>1</v>
          </cell>
          <cell r="AG34">
            <v>1</v>
          </cell>
          <cell r="AH34">
            <v>1</v>
          </cell>
          <cell r="AI34">
            <v>1</v>
          </cell>
          <cell r="AJ34">
            <v>1</v>
          </cell>
          <cell r="AK34">
            <v>1</v>
          </cell>
          <cell r="AL34">
            <v>1</v>
          </cell>
          <cell r="AM34">
            <v>1</v>
          </cell>
          <cell r="AN34">
            <v>1</v>
          </cell>
          <cell r="AO34">
            <v>2</v>
          </cell>
          <cell r="AP34">
            <v>1</v>
          </cell>
          <cell r="AQ34">
            <v>2</v>
          </cell>
          <cell r="AR34">
            <v>1</v>
          </cell>
          <cell r="AS34">
            <v>1</v>
          </cell>
          <cell r="AT34">
            <v>1</v>
          </cell>
          <cell r="AU34">
            <v>1</v>
          </cell>
          <cell r="AV34">
            <v>1</v>
          </cell>
          <cell r="AW34">
            <v>1</v>
          </cell>
          <cell r="AX34">
            <v>1</v>
          </cell>
          <cell r="AY34">
            <v>1</v>
          </cell>
          <cell r="AZ34">
            <v>1</v>
          </cell>
          <cell r="BA34">
            <v>1</v>
          </cell>
          <cell r="BB34">
            <v>1</v>
          </cell>
          <cell r="BC34">
            <v>2</v>
          </cell>
          <cell r="BD34">
            <v>2</v>
          </cell>
          <cell r="BE34">
            <v>2</v>
          </cell>
          <cell r="BF34">
            <v>2</v>
          </cell>
          <cell r="BG34">
            <v>2</v>
          </cell>
          <cell r="BH34">
            <v>2</v>
          </cell>
          <cell r="BI34">
            <v>2</v>
          </cell>
          <cell r="BJ34">
            <v>2</v>
          </cell>
          <cell r="BK34">
            <v>2</v>
          </cell>
          <cell r="BL34">
            <v>2</v>
          </cell>
          <cell r="BM34">
            <v>2</v>
          </cell>
          <cell r="BN34">
            <v>2</v>
          </cell>
          <cell r="BO34">
            <v>2</v>
          </cell>
          <cell r="BP34">
            <v>2</v>
          </cell>
          <cell r="BQ34">
            <v>2</v>
          </cell>
          <cell r="BR34">
            <v>2</v>
          </cell>
          <cell r="BS34">
            <v>2</v>
          </cell>
          <cell r="BT34">
            <v>2</v>
          </cell>
          <cell r="BU34">
            <v>2</v>
          </cell>
          <cell r="BV34">
            <v>2</v>
          </cell>
          <cell r="BW34">
            <v>2</v>
          </cell>
          <cell r="BX34">
            <v>2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4</v>
          </cell>
          <cell r="CF34">
            <v>4</v>
          </cell>
          <cell r="CG34">
            <v>4</v>
          </cell>
          <cell r="CH34">
            <v>5</v>
          </cell>
          <cell r="CI34">
            <v>6</v>
          </cell>
          <cell r="CJ34">
            <v>4</v>
          </cell>
          <cell r="CK34">
            <v>4</v>
          </cell>
          <cell r="CL34">
            <v>8</v>
          </cell>
          <cell r="CM34">
            <v>9</v>
          </cell>
          <cell r="CN34">
            <v>9</v>
          </cell>
          <cell r="CO34">
            <v>9</v>
          </cell>
          <cell r="CP34">
            <v>9</v>
          </cell>
          <cell r="CQ34">
            <v>75</v>
          </cell>
        </row>
        <row r="35">
          <cell r="F35" t="str">
            <v>EPC</v>
          </cell>
          <cell r="G35">
            <v>0.2</v>
          </cell>
          <cell r="H35">
            <v>0.25</v>
          </cell>
          <cell r="I35">
            <v>0.15000000000000002</v>
          </cell>
          <cell r="K35">
            <v>1</v>
          </cell>
          <cell r="L35">
            <v>1</v>
          </cell>
          <cell r="M35">
            <v>1</v>
          </cell>
          <cell r="N35">
            <v>1</v>
          </cell>
          <cell r="O35">
            <v>1</v>
          </cell>
          <cell r="P35">
            <v>1</v>
          </cell>
          <cell r="Q35">
            <v>1</v>
          </cell>
          <cell r="R35">
            <v>1</v>
          </cell>
          <cell r="S35">
            <v>1</v>
          </cell>
          <cell r="T35">
            <v>1</v>
          </cell>
          <cell r="U35">
            <v>1</v>
          </cell>
          <cell r="V35">
            <v>1</v>
          </cell>
          <cell r="W35">
            <v>1</v>
          </cell>
          <cell r="X35">
            <v>1</v>
          </cell>
          <cell r="Y35">
            <v>1</v>
          </cell>
          <cell r="Z35">
            <v>1</v>
          </cell>
          <cell r="AA35">
            <v>2</v>
          </cell>
          <cell r="AB35">
            <v>2</v>
          </cell>
          <cell r="AC35">
            <v>2</v>
          </cell>
          <cell r="AD35">
            <v>2</v>
          </cell>
          <cell r="AE35">
            <v>2</v>
          </cell>
          <cell r="AF35">
            <v>2</v>
          </cell>
          <cell r="AG35">
            <v>2</v>
          </cell>
          <cell r="AH35">
            <v>2</v>
          </cell>
          <cell r="AI35">
            <v>2</v>
          </cell>
          <cell r="AJ35">
            <v>2</v>
          </cell>
          <cell r="AK35">
            <v>2</v>
          </cell>
          <cell r="AL35">
            <v>2</v>
          </cell>
          <cell r="AM35">
            <v>2</v>
          </cell>
          <cell r="AN35">
            <v>2</v>
          </cell>
          <cell r="AO35">
            <v>2</v>
          </cell>
          <cell r="AP35">
            <v>2</v>
          </cell>
          <cell r="AQ35">
            <v>2</v>
          </cell>
          <cell r="AR35">
            <v>2</v>
          </cell>
          <cell r="AS35">
            <v>2</v>
          </cell>
          <cell r="AT35">
            <v>2</v>
          </cell>
          <cell r="AU35">
            <v>2</v>
          </cell>
          <cell r="AV35">
            <v>2</v>
          </cell>
          <cell r="AW35">
            <v>2</v>
          </cell>
          <cell r="AX35">
            <v>2</v>
          </cell>
          <cell r="AY35">
            <v>2</v>
          </cell>
          <cell r="AZ35">
            <v>2</v>
          </cell>
          <cell r="BA35">
            <v>2</v>
          </cell>
          <cell r="BB35">
            <v>2</v>
          </cell>
          <cell r="BC35">
            <v>2</v>
          </cell>
          <cell r="BD35">
            <v>2</v>
          </cell>
          <cell r="BE35">
            <v>2</v>
          </cell>
          <cell r="BF35">
            <v>2</v>
          </cell>
          <cell r="BG35">
            <v>2</v>
          </cell>
          <cell r="BH35">
            <v>2</v>
          </cell>
          <cell r="BI35">
            <v>2</v>
          </cell>
          <cell r="BJ35">
            <v>2</v>
          </cell>
          <cell r="BK35">
            <v>2</v>
          </cell>
          <cell r="BL35">
            <v>2</v>
          </cell>
          <cell r="BM35">
            <v>2</v>
          </cell>
          <cell r="BN35">
            <v>2</v>
          </cell>
          <cell r="BO35">
            <v>2</v>
          </cell>
          <cell r="BP35">
            <v>2</v>
          </cell>
          <cell r="BQ35">
            <v>2</v>
          </cell>
          <cell r="BR35">
            <v>2</v>
          </cell>
          <cell r="BS35">
            <v>2</v>
          </cell>
          <cell r="BT35">
            <v>2</v>
          </cell>
          <cell r="BU35">
            <v>3</v>
          </cell>
          <cell r="BV35">
            <v>3</v>
          </cell>
          <cell r="BW35">
            <v>3</v>
          </cell>
          <cell r="BX35">
            <v>3</v>
          </cell>
          <cell r="CA35">
            <v>2</v>
          </cell>
          <cell r="CB35">
            <v>4.4285714285714288</v>
          </cell>
          <cell r="CC35">
            <v>4.2857142857142856</v>
          </cell>
          <cell r="CD35">
            <v>4.2857142857142856</v>
          </cell>
          <cell r="CE35">
            <v>6</v>
          </cell>
          <cell r="CF35">
            <v>8</v>
          </cell>
          <cell r="CG35">
            <v>9</v>
          </cell>
          <cell r="CH35">
            <v>9</v>
          </cell>
          <cell r="CI35">
            <v>9</v>
          </cell>
          <cell r="CJ35">
            <v>9</v>
          </cell>
          <cell r="CK35">
            <v>9</v>
          </cell>
          <cell r="CL35">
            <v>9</v>
          </cell>
          <cell r="CM35">
            <v>9</v>
          </cell>
          <cell r="CN35">
            <v>9</v>
          </cell>
          <cell r="CO35">
            <v>9</v>
          </cell>
          <cell r="CP35">
            <v>12</v>
          </cell>
          <cell r="CQ35">
            <v>107</v>
          </cell>
        </row>
        <row r="36">
          <cell r="F36" t="str">
            <v>EPC</v>
          </cell>
          <cell r="G36">
            <v>0.2</v>
          </cell>
          <cell r="H36">
            <v>0.3</v>
          </cell>
          <cell r="I36">
            <v>0.13999999999999999</v>
          </cell>
          <cell r="K36">
            <v>5</v>
          </cell>
          <cell r="L36">
            <v>5</v>
          </cell>
          <cell r="M36">
            <v>6</v>
          </cell>
          <cell r="N36">
            <v>6</v>
          </cell>
          <cell r="O36">
            <v>7</v>
          </cell>
          <cell r="P36">
            <v>7</v>
          </cell>
          <cell r="Q36">
            <v>7</v>
          </cell>
          <cell r="R36">
            <v>6</v>
          </cell>
          <cell r="S36">
            <v>7</v>
          </cell>
          <cell r="T36">
            <v>9</v>
          </cell>
          <cell r="U36">
            <v>9</v>
          </cell>
          <cell r="V36">
            <v>8</v>
          </cell>
          <cell r="W36">
            <v>8</v>
          </cell>
          <cell r="X36">
            <v>10</v>
          </cell>
          <cell r="Y36">
            <v>14</v>
          </cell>
          <cell r="Z36">
            <v>15</v>
          </cell>
          <cell r="AA36">
            <v>16</v>
          </cell>
          <cell r="AB36">
            <v>16</v>
          </cell>
          <cell r="AC36">
            <v>18</v>
          </cell>
          <cell r="AD36">
            <v>19</v>
          </cell>
          <cell r="AE36">
            <v>20</v>
          </cell>
          <cell r="AF36">
            <v>21</v>
          </cell>
          <cell r="AG36">
            <v>24</v>
          </cell>
          <cell r="AH36">
            <v>23</v>
          </cell>
          <cell r="AI36">
            <v>23</v>
          </cell>
          <cell r="AJ36">
            <v>23</v>
          </cell>
          <cell r="AK36">
            <v>25</v>
          </cell>
          <cell r="AL36">
            <v>24</v>
          </cell>
          <cell r="AM36">
            <v>25</v>
          </cell>
          <cell r="AN36">
            <v>24</v>
          </cell>
          <cell r="AO36">
            <v>26</v>
          </cell>
          <cell r="AP36">
            <v>25</v>
          </cell>
          <cell r="AQ36">
            <v>26</v>
          </cell>
          <cell r="AR36">
            <v>25</v>
          </cell>
          <cell r="AS36">
            <v>26</v>
          </cell>
          <cell r="AT36">
            <v>24</v>
          </cell>
          <cell r="AU36">
            <v>26</v>
          </cell>
          <cell r="AV36">
            <v>25</v>
          </cell>
          <cell r="AW36">
            <v>26</v>
          </cell>
          <cell r="AX36">
            <v>24</v>
          </cell>
          <cell r="AY36">
            <v>26</v>
          </cell>
          <cell r="AZ36">
            <v>25</v>
          </cell>
          <cell r="BA36">
            <v>26</v>
          </cell>
          <cell r="BB36">
            <v>25</v>
          </cell>
          <cell r="BC36">
            <v>27</v>
          </cell>
          <cell r="BD36">
            <v>26</v>
          </cell>
          <cell r="BE36">
            <v>27</v>
          </cell>
          <cell r="BF36">
            <v>27</v>
          </cell>
          <cell r="BG36">
            <v>29</v>
          </cell>
          <cell r="BH36">
            <v>28</v>
          </cell>
          <cell r="BI36">
            <v>29</v>
          </cell>
          <cell r="BJ36">
            <v>28</v>
          </cell>
          <cell r="BK36">
            <v>31</v>
          </cell>
          <cell r="BL36">
            <v>30</v>
          </cell>
          <cell r="BM36">
            <v>31</v>
          </cell>
          <cell r="BN36">
            <v>30</v>
          </cell>
          <cell r="BO36">
            <v>33</v>
          </cell>
          <cell r="BP36">
            <v>32</v>
          </cell>
          <cell r="BQ36">
            <v>34</v>
          </cell>
          <cell r="BR36">
            <v>33</v>
          </cell>
          <cell r="BS36">
            <v>35</v>
          </cell>
          <cell r="BT36">
            <v>33</v>
          </cell>
          <cell r="BU36">
            <v>35</v>
          </cell>
          <cell r="BV36">
            <v>35</v>
          </cell>
          <cell r="BW36">
            <v>34</v>
          </cell>
          <cell r="BX36">
            <v>35</v>
          </cell>
          <cell r="CA36">
            <v>19</v>
          </cell>
          <cell r="CB36">
            <v>25</v>
          </cell>
          <cell r="CC36">
            <v>29</v>
          </cell>
          <cell r="CD36">
            <v>36</v>
          </cell>
          <cell r="CE36">
            <v>64</v>
          </cell>
          <cell r="CF36">
            <v>76</v>
          </cell>
          <cell r="CG36">
            <v>102</v>
          </cell>
          <cell r="CH36">
            <v>105</v>
          </cell>
          <cell r="CI36">
            <v>113</v>
          </cell>
          <cell r="CJ36">
            <v>108</v>
          </cell>
          <cell r="CK36">
            <v>112</v>
          </cell>
          <cell r="CL36">
            <v>117</v>
          </cell>
          <cell r="CM36">
            <v>122</v>
          </cell>
          <cell r="CN36">
            <v>136</v>
          </cell>
          <cell r="CO36">
            <v>143</v>
          </cell>
          <cell r="CP36">
            <v>152</v>
          </cell>
          <cell r="CQ36">
            <v>1350</v>
          </cell>
        </row>
        <row r="37">
          <cell r="F37" t="str">
            <v>EPC</v>
          </cell>
          <cell r="G37">
            <v>0.25</v>
          </cell>
          <cell r="H37">
            <v>0.15</v>
          </cell>
          <cell r="I37">
            <v>0.21249999999999999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F38" t="str">
            <v>EPC</v>
          </cell>
          <cell r="G38">
            <v>0.25</v>
          </cell>
          <cell r="H38">
            <v>0.25</v>
          </cell>
          <cell r="I38">
            <v>0.1875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</row>
        <row r="39">
          <cell r="F39" t="str">
            <v>EPC</v>
          </cell>
          <cell r="G39">
            <v>0.25</v>
          </cell>
          <cell r="H39">
            <v>0.25</v>
          </cell>
          <cell r="I39">
            <v>0.1875</v>
          </cell>
          <cell r="K39">
            <v>1</v>
          </cell>
          <cell r="L39">
            <v>2</v>
          </cell>
          <cell r="M39">
            <v>1</v>
          </cell>
          <cell r="N39">
            <v>1</v>
          </cell>
          <cell r="O39">
            <v>1</v>
          </cell>
          <cell r="P39">
            <v>1</v>
          </cell>
          <cell r="Q39">
            <v>1</v>
          </cell>
          <cell r="R39">
            <v>1</v>
          </cell>
          <cell r="S39">
            <v>1</v>
          </cell>
          <cell r="T39">
            <v>1</v>
          </cell>
          <cell r="U39">
            <v>1</v>
          </cell>
          <cell r="V39">
            <v>1</v>
          </cell>
          <cell r="W39">
            <v>1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CA39">
            <v>0</v>
          </cell>
          <cell r="CB39">
            <v>5.4285714285714288</v>
          </cell>
          <cell r="CC39">
            <v>4.2857142857142856</v>
          </cell>
          <cell r="CD39">
            <v>4.2857142857142856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</row>
        <row r="40">
          <cell r="J40">
            <v>0</v>
          </cell>
        </row>
        <row r="41">
          <cell r="F41" t="str">
            <v>NPC</v>
          </cell>
          <cell r="G41">
            <v>0.15</v>
          </cell>
          <cell r="H41">
            <v>0.2</v>
          </cell>
          <cell r="I41">
            <v>0.12</v>
          </cell>
          <cell r="K41">
            <v>1</v>
          </cell>
          <cell r="L41">
            <v>2</v>
          </cell>
          <cell r="M41">
            <v>2</v>
          </cell>
          <cell r="N41">
            <v>2</v>
          </cell>
          <cell r="O41">
            <v>2</v>
          </cell>
          <cell r="P41">
            <v>2</v>
          </cell>
          <cell r="Q41">
            <v>2</v>
          </cell>
          <cell r="R41">
            <v>2</v>
          </cell>
          <cell r="S41">
            <v>2</v>
          </cell>
          <cell r="T41">
            <v>3</v>
          </cell>
          <cell r="U41">
            <v>3</v>
          </cell>
          <cell r="V41">
            <v>3</v>
          </cell>
          <cell r="W41">
            <v>3</v>
          </cell>
          <cell r="X41">
            <v>4</v>
          </cell>
          <cell r="Y41">
            <v>5</v>
          </cell>
          <cell r="Z41">
            <v>5</v>
          </cell>
          <cell r="AA41">
            <v>5</v>
          </cell>
          <cell r="AB41">
            <v>5</v>
          </cell>
          <cell r="AC41">
            <v>5</v>
          </cell>
          <cell r="AD41">
            <v>5</v>
          </cell>
          <cell r="AE41">
            <v>5</v>
          </cell>
          <cell r="AF41">
            <v>5</v>
          </cell>
          <cell r="AG41">
            <v>6</v>
          </cell>
          <cell r="AH41">
            <v>6</v>
          </cell>
          <cell r="AI41">
            <v>6</v>
          </cell>
          <cell r="AJ41">
            <v>6</v>
          </cell>
          <cell r="AK41">
            <v>6</v>
          </cell>
          <cell r="AL41">
            <v>6</v>
          </cell>
          <cell r="AM41">
            <v>6</v>
          </cell>
          <cell r="AN41">
            <v>6</v>
          </cell>
          <cell r="AO41">
            <v>6</v>
          </cell>
          <cell r="AP41">
            <v>6</v>
          </cell>
          <cell r="AQ41">
            <v>6</v>
          </cell>
          <cell r="AR41">
            <v>6</v>
          </cell>
          <cell r="AS41">
            <v>6</v>
          </cell>
          <cell r="AT41">
            <v>6</v>
          </cell>
          <cell r="AU41">
            <v>6</v>
          </cell>
          <cell r="AV41">
            <v>6</v>
          </cell>
          <cell r="AW41">
            <v>6</v>
          </cell>
          <cell r="AX41">
            <v>6</v>
          </cell>
          <cell r="AY41">
            <v>6</v>
          </cell>
          <cell r="AZ41">
            <v>6</v>
          </cell>
          <cell r="BA41">
            <v>6</v>
          </cell>
          <cell r="BB41">
            <v>6</v>
          </cell>
          <cell r="BC41">
            <v>7</v>
          </cell>
          <cell r="BD41">
            <v>6</v>
          </cell>
          <cell r="BE41">
            <v>7</v>
          </cell>
          <cell r="BF41">
            <v>7</v>
          </cell>
          <cell r="BG41">
            <v>7</v>
          </cell>
          <cell r="BH41">
            <v>7</v>
          </cell>
          <cell r="BI41">
            <v>7</v>
          </cell>
          <cell r="BJ41">
            <v>7</v>
          </cell>
          <cell r="BK41">
            <v>8</v>
          </cell>
          <cell r="BL41">
            <v>7</v>
          </cell>
          <cell r="BM41">
            <v>8</v>
          </cell>
          <cell r="BN41">
            <v>7</v>
          </cell>
          <cell r="BO41">
            <v>8</v>
          </cell>
          <cell r="BP41">
            <v>8</v>
          </cell>
          <cell r="BQ41">
            <v>8</v>
          </cell>
          <cell r="BR41">
            <v>8</v>
          </cell>
          <cell r="BS41">
            <v>8</v>
          </cell>
          <cell r="BT41">
            <v>8</v>
          </cell>
          <cell r="BU41">
            <v>9</v>
          </cell>
          <cell r="BV41">
            <v>8</v>
          </cell>
          <cell r="BW41">
            <v>8</v>
          </cell>
          <cell r="BX41">
            <v>9</v>
          </cell>
          <cell r="CA41">
            <v>8</v>
          </cell>
          <cell r="CB41">
            <v>7.8571428571428568</v>
          </cell>
          <cell r="CC41">
            <v>8.5714285714285712</v>
          </cell>
          <cell r="CD41">
            <v>12.571428571428571</v>
          </cell>
          <cell r="CE41">
            <v>22</v>
          </cell>
          <cell r="CF41">
            <v>20</v>
          </cell>
          <cell r="CG41">
            <v>26</v>
          </cell>
          <cell r="CH41">
            <v>26</v>
          </cell>
          <cell r="CI41">
            <v>27</v>
          </cell>
          <cell r="CJ41">
            <v>26</v>
          </cell>
          <cell r="CK41">
            <v>27</v>
          </cell>
          <cell r="CL41">
            <v>29</v>
          </cell>
          <cell r="CM41">
            <v>30</v>
          </cell>
          <cell r="CN41">
            <v>33</v>
          </cell>
          <cell r="CO41">
            <v>34</v>
          </cell>
          <cell r="CP41">
            <v>37</v>
          </cell>
          <cell r="CQ41">
            <v>337</v>
          </cell>
        </row>
        <row r="42">
          <cell r="F42" t="str">
            <v>NPC</v>
          </cell>
          <cell r="G42">
            <v>0.15</v>
          </cell>
          <cell r="H42">
            <v>0.7</v>
          </cell>
          <cell r="I42">
            <v>4.5000000000000005E-2</v>
          </cell>
          <cell r="K42">
            <v>1</v>
          </cell>
          <cell r="L42">
            <v>0</v>
          </cell>
          <cell r="M42">
            <v>1</v>
          </cell>
          <cell r="N42">
            <v>1</v>
          </cell>
          <cell r="O42">
            <v>1</v>
          </cell>
          <cell r="P42">
            <v>1</v>
          </cell>
          <cell r="Q42">
            <v>1</v>
          </cell>
          <cell r="R42">
            <v>1</v>
          </cell>
          <cell r="S42">
            <v>1</v>
          </cell>
          <cell r="T42">
            <v>1</v>
          </cell>
          <cell r="U42">
            <v>1</v>
          </cell>
          <cell r="V42">
            <v>1</v>
          </cell>
          <cell r="W42">
            <v>1</v>
          </cell>
          <cell r="X42">
            <v>2</v>
          </cell>
          <cell r="Y42">
            <v>2</v>
          </cell>
          <cell r="Z42">
            <v>2</v>
          </cell>
          <cell r="AA42">
            <v>2</v>
          </cell>
          <cell r="AB42">
            <v>2</v>
          </cell>
          <cell r="AC42">
            <v>2</v>
          </cell>
          <cell r="AD42">
            <v>1</v>
          </cell>
          <cell r="AE42">
            <v>1</v>
          </cell>
          <cell r="AF42">
            <v>1</v>
          </cell>
          <cell r="AG42">
            <v>1</v>
          </cell>
          <cell r="AH42">
            <v>1</v>
          </cell>
          <cell r="AI42">
            <v>1</v>
          </cell>
          <cell r="AJ42">
            <v>1</v>
          </cell>
          <cell r="AK42">
            <v>1</v>
          </cell>
          <cell r="AL42">
            <v>1</v>
          </cell>
          <cell r="AM42">
            <v>1</v>
          </cell>
          <cell r="AN42">
            <v>1</v>
          </cell>
          <cell r="AO42">
            <v>1</v>
          </cell>
          <cell r="AP42">
            <v>1</v>
          </cell>
          <cell r="AQ42">
            <v>1</v>
          </cell>
          <cell r="AR42">
            <v>1</v>
          </cell>
          <cell r="AS42">
            <v>2</v>
          </cell>
          <cell r="AT42">
            <v>1</v>
          </cell>
          <cell r="AU42">
            <v>2</v>
          </cell>
          <cell r="AV42">
            <v>2</v>
          </cell>
          <cell r="AW42">
            <v>2</v>
          </cell>
          <cell r="AX42">
            <v>2</v>
          </cell>
          <cell r="AY42">
            <v>2</v>
          </cell>
          <cell r="AZ42">
            <v>1</v>
          </cell>
          <cell r="BA42">
            <v>2</v>
          </cell>
          <cell r="BB42">
            <v>1</v>
          </cell>
          <cell r="BC42">
            <v>2</v>
          </cell>
          <cell r="BD42">
            <v>1</v>
          </cell>
          <cell r="BE42">
            <v>2</v>
          </cell>
          <cell r="BF42">
            <v>2</v>
          </cell>
          <cell r="BG42">
            <v>2</v>
          </cell>
          <cell r="BH42">
            <v>2</v>
          </cell>
          <cell r="BI42">
            <v>2</v>
          </cell>
          <cell r="BJ42">
            <v>2</v>
          </cell>
          <cell r="BK42">
            <v>2</v>
          </cell>
          <cell r="BL42">
            <v>2</v>
          </cell>
          <cell r="BM42">
            <v>2</v>
          </cell>
          <cell r="BN42">
            <v>2</v>
          </cell>
          <cell r="BO42">
            <v>2</v>
          </cell>
          <cell r="BP42">
            <v>2</v>
          </cell>
          <cell r="BQ42">
            <v>2</v>
          </cell>
          <cell r="BR42">
            <v>2</v>
          </cell>
          <cell r="BS42">
            <v>2</v>
          </cell>
          <cell r="BT42">
            <v>2</v>
          </cell>
          <cell r="BU42">
            <v>2</v>
          </cell>
          <cell r="BV42">
            <v>2</v>
          </cell>
          <cell r="BW42">
            <v>2</v>
          </cell>
          <cell r="BX42">
            <v>2</v>
          </cell>
          <cell r="CA42">
            <v>2</v>
          </cell>
          <cell r="CB42">
            <v>3.4285714285714284</v>
          </cell>
          <cell r="CC42">
            <v>4.2857142857142856</v>
          </cell>
          <cell r="CD42">
            <v>4.2857142857142856</v>
          </cell>
          <cell r="CE42">
            <v>9</v>
          </cell>
          <cell r="CF42">
            <v>5</v>
          </cell>
          <cell r="CG42">
            <v>4</v>
          </cell>
          <cell r="CH42">
            <v>4</v>
          </cell>
          <cell r="CI42">
            <v>5</v>
          </cell>
          <cell r="CJ42">
            <v>8</v>
          </cell>
          <cell r="CK42">
            <v>7</v>
          </cell>
          <cell r="CL42">
            <v>7</v>
          </cell>
          <cell r="CM42">
            <v>9</v>
          </cell>
          <cell r="CN42">
            <v>9</v>
          </cell>
          <cell r="CO42">
            <v>9</v>
          </cell>
          <cell r="CP42">
            <v>9</v>
          </cell>
          <cell r="CQ42">
            <v>85</v>
          </cell>
        </row>
        <row r="43">
          <cell r="F43" t="str">
            <v>NPC</v>
          </cell>
          <cell r="G43">
            <v>0.12</v>
          </cell>
          <cell r="H43">
            <v>0.2</v>
          </cell>
          <cell r="I43">
            <v>9.6000000000000002E-2</v>
          </cell>
          <cell r="K43">
            <v>2</v>
          </cell>
          <cell r="L43">
            <v>2</v>
          </cell>
          <cell r="M43">
            <v>2</v>
          </cell>
          <cell r="N43">
            <v>2</v>
          </cell>
          <cell r="O43">
            <v>2</v>
          </cell>
          <cell r="P43">
            <v>2</v>
          </cell>
          <cell r="Q43">
            <v>2</v>
          </cell>
          <cell r="R43">
            <v>2</v>
          </cell>
          <cell r="S43">
            <v>2</v>
          </cell>
          <cell r="T43">
            <v>3</v>
          </cell>
          <cell r="U43">
            <v>3</v>
          </cell>
          <cell r="V43">
            <v>3</v>
          </cell>
          <cell r="W43">
            <v>2</v>
          </cell>
          <cell r="X43">
            <v>4</v>
          </cell>
          <cell r="Y43">
            <v>4</v>
          </cell>
          <cell r="Z43">
            <v>4</v>
          </cell>
          <cell r="AA43">
            <v>4</v>
          </cell>
          <cell r="AB43">
            <v>4</v>
          </cell>
          <cell r="AC43">
            <v>4</v>
          </cell>
          <cell r="AD43">
            <v>4</v>
          </cell>
          <cell r="AE43">
            <v>3</v>
          </cell>
          <cell r="AF43">
            <v>4</v>
          </cell>
          <cell r="AG43">
            <v>4</v>
          </cell>
          <cell r="AH43">
            <v>4</v>
          </cell>
          <cell r="AI43">
            <v>4</v>
          </cell>
          <cell r="AJ43">
            <v>4</v>
          </cell>
          <cell r="AK43">
            <v>4</v>
          </cell>
          <cell r="AL43">
            <v>4</v>
          </cell>
          <cell r="AM43">
            <v>4</v>
          </cell>
          <cell r="AN43">
            <v>4</v>
          </cell>
          <cell r="AO43">
            <v>4</v>
          </cell>
          <cell r="AP43">
            <v>4</v>
          </cell>
          <cell r="AQ43">
            <v>4</v>
          </cell>
          <cell r="AR43">
            <v>4</v>
          </cell>
          <cell r="AS43">
            <v>4</v>
          </cell>
          <cell r="AT43">
            <v>4</v>
          </cell>
          <cell r="AU43">
            <v>4</v>
          </cell>
          <cell r="AV43">
            <v>4</v>
          </cell>
          <cell r="AW43">
            <v>4</v>
          </cell>
          <cell r="AX43">
            <v>4</v>
          </cell>
          <cell r="AY43">
            <v>4</v>
          </cell>
          <cell r="AZ43">
            <v>4</v>
          </cell>
          <cell r="BA43">
            <v>4</v>
          </cell>
          <cell r="BB43">
            <v>4</v>
          </cell>
          <cell r="BC43">
            <v>5</v>
          </cell>
          <cell r="BD43">
            <v>4</v>
          </cell>
          <cell r="BE43">
            <v>4</v>
          </cell>
          <cell r="BF43">
            <v>4</v>
          </cell>
          <cell r="BG43">
            <v>5</v>
          </cell>
          <cell r="BH43">
            <v>5</v>
          </cell>
          <cell r="BI43">
            <v>5</v>
          </cell>
          <cell r="BJ43">
            <v>4</v>
          </cell>
          <cell r="BK43">
            <v>5</v>
          </cell>
          <cell r="BL43">
            <v>5</v>
          </cell>
          <cell r="BM43">
            <v>5</v>
          </cell>
          <cell r="BN43">
            <v>5</v>
          </cell>
          <cell r="BO43">
            <v>5</v>
          </cell>
          <cell r="BP43">
            <v>5</v>
          </cell>
          <cell r="BQ43">
            <v>6</v>
          </cell>
          <cell r="BR43">
            <v>5</v>
          </cell>
          <cell r="BS43">
            <v>6</v>
          </cell>
          <cell r="BT43">
            <v>5</v>
          </cell>
          <cell r="BU43">
            <v>6</v>
          </cell>
          <cell r="BV43">
            <v>6</v>
          </cell>
          <cell r="BW43">
            <v>6</v>
          </cell>
          <cell r="BX43">
            <v>6</v>
          </cell>
          <cell r="CA43">
            <v>6</v>
          </cell>
          <cell r="CB43">
            <v>8.8571428571428577</v>
          </cell>
          <cell r="CC43">
            <v>8.5714285714285712</v>
          </cell>
          <cell r="CD43">
            <v>11.571428571428571</v>
          </cell>
          <cell r="CE43">
            <v>18</v>
          </cell>
          <cell r="CF43">
            <v>15</v>
          </cell>
          <cell r="CG43">
            <v>18</v>
          </cell>
          <cell r="CH43">
            <v>17</v>
          </cell>
          <cell r="CI43">
            <v>18</v>
          </cell>
          <cell r="CJ43">
            <v>17</v>
          </cell>
          <cell r="CK43">
            <v>18</v>
          </cell>
          <cell r="CL43">
            <v>19</v>
          </cell>
          <cell r="CM43">
            <v>20</v>
          </cell>
          <cell r="CN43">
            <v>22</v>
          </cell>
          <cell r="CO43">
            <v>23</v>
          </cell>
          <cell r="CP43">
            <v>26</v>
          </cell>
          <cell r="CQ43">
            <v>231</v>
          </cell>
        </row>
        <row r="44">
          <cell r="F44" t="str">
            <v>NPC</v>
          </cell>
          <cell r="G44">
            <v>0.15</v>
          </cell>
          <cell r="H44">
            <v>0.2</v>
          </cell>
          <cell r="I44">
            <v>0.12</v>
          </cell>
          <cell r="K44">
            <v>2</v>
          </cell>
          <cell r="L44">
            <v>2</v>
          </cell>
          <cell r="M44">
            <v>2</v>
          </cell>
          <cell r="N44">
            <v>2</v>
          </cell>
          <cell r="O44">
            <v>2</v>
          </cell>
          <cell r="P44">
            <v>2</v>
          </cell>
          <cell r="Q44">
            <v>2</v>
          </cell>
          <cell r="R44">
            <v>2</v>
          </cell>
          <cell r="S44">
            <v>3</v>
          </cell>
          <cell r="T44">
            <v>3</v>
          </cell>
          <cell r="U44">
            <v>3</v>
          </cell>
          <cell r="V44">
            <v>4</v>
          </cell>
          <cell r="W44">
            <v>3</v>
          </cell>
          <cell r="X44">
            <v>5</v>
          </cell>
          <cell r="Y44">
            <v>6</v>
          </cell>
          <cell r="Z44">
            <v>7</v>
          </cell>
          <cell r="AA44">
            <v>7</v>
          </cell>
          <cell r="AB44">
            <v>7</v>
          </cell>
          <cell r="AC44">
            <v>8</v>
          </cell>
          <cell r="AD44">
            <v>9</v>
          </cell>
          <cell r="AE44">
            <v>9</v>
          </cell>
          <cell r="AF44">
            <v>10</v>
          </cell>
          <cell r="AG44">
            <v>11</v>
          </cell>
          <cell r="AH44">
            <v>11</v>
          </cell>
          <cell r="AI44">
            <v>11</v>
          </cell>
          <cell r="AJ44">
            <v>11</v>
          </cell>
          <cell r="AK44">
            <v>12</v>
          </cell>
          <cell r="AL44">
            <v>11</v>
          </cell>
          <cell r="AM44">
            <v>12</v>
          </cell>
          <cell r="AN44">
            <v>12</v>
          </cell>
          <cell r="AO44">
            <v>13</v>
          </cell>
          <cell r="AP44">
            <v>12</v>
          </cell>
          <cell r="AQ44">
            <v>12</v>
          </cell>
          <cell r="AR44">
            <v>12</v>
          </cell>
          <cell r="AS44">
            <v>12</v>
          </cell>
          <cell r="AT44">
            <v>11</v>
          </cell>
          <cell r="AU44">
            <v>12</v>
          </cell>
          <cell r="AV44">
            <v>12</v>
          </cell>
          <cell r="AW44">
            <v>12</v>
          </cell>
          <cell r="AX44">
            <v>11</v>
          </cell>
          <cell r="AY44">
            <v>11</v>
          </cell>
          <cell r="AZ44">
            <v>11</v>
          </cell>
          <cell r="BA44">
            <v>12</v>
          </cell>
          <cell r="BB44">
            <v>11</v>
          </cell>
          <cell r="BC44">
            <v>12</v>
          </cell>
          <cell r="BD44">
            <v>12</v>
          </cell>
          <cell r="BE44">
            <v>12</v>
          </cell>
          <cell r="BF44">
            <v>12</v>
          </cell>
          <cell r="BG44">
            <v>13</v>
          </cell>
          <cell r="BH44">
            <v>13</v>
          </cell>
          <cell r="BI44">
            <v>13</v>
          </cell>
          <cell r="BJ44">
            <v>13</v>
          </cell>
          <cell r="BK44">
            <v>15</v>
          </cell>
          <cell r="BL44">
            <v>14</v>
          </cell>
          <cell r="BM44">
            <v>15</v>
          </cell>
          <cell r="BN44">
            <v>14</v>
          </cell>
          <cell r="BO44">
            <v>16</v>
          </cell>
          <cell r="BP44">
            <v>15</v>
          </cell>
          <cell r="BQ44">
            <v>16</v>
          </cell>
          <cell r="BR44">
            <v>16</v>
          </cell>
          <cell r="BS44">
            <v>17</v>
          </cell>
          <cell r="BT44">
            <v>16</v>
          </cell>
          <cell r="BU44">
            <v>17</v>
          </cell>
          <cell r="BV44">
            <v>16</v>
          </cell>
          <cell r="BW44">
            <v>16</v>
          </cell>
          <cell r="BX44">
            <v>16</v>
          </cell>
          <cell r="CA44">
            <v>14</v>
          </cell>
          <cell r="CB44">
            <v>8.8571428571428577</v>
          </cell>
          <cell r="CC44">
            <v>9.2857142857142847</v>
          </cell>
          <cell r="CD44">
            <v>13.857142857142858</v>
          </cell>
          <cell r="CE44">
            <v>29</v>
          </cell>
          <cell r="CF44">
            <v>35</v>
          </cell>
          <cell r="CG44">
            <v>48</v>
          </cell>
          <cell r="CH44">
            <v>51</v>
          </cell>
          <cell r="CI44">
            <v>54</v>
          </cell>
          <cell r="CJ44">
            <v>50</v>
          </cell>
          <cell r="CK44">
            <v>50</v>
          </cell>
          <cell r="CL44">
            <v>53</v>
          </cell>
          <cell r="CM44">
            <v>56</v>
          </cell>
          <cell r="CN44">
            <v>65</v>
          </cell>
          <cell r="CO44">
            <v>68</v>
          </cell>
          <cell r="CP44">
            <v>72</v>
          </cell>
          <cell r="CQ44">
            <v>631</v>
          </cell>
        </row>
        <row r="45">
          <cell r="F45" t="str">
            <v>NPC</v>
          </cell>
          <cell r="G45">
            <v>0.15</v>
          </cell>
          <cell r="H45">
            <v>0.8</v>
          </cell>
          <cell r="I45">
            <v>2.9999999999999992E-2</v>
          </cell>
          <cell r="K45">
            <v>1</v>
          </cell>
          <cell r="L45">
            <v>1</v>
          </cell>
          <cell r="M45">
            <v>1</v>
          </cell>
          <cell r="N45">
            <v>1</v>
          </cell>
          <cell r="O45">
            <v>1</v>
          </cell>
          <cell r="P45">
            <v>1</v>
          </cell>
          <cell r="Q45">
            <v>1</v>
          </cell>
          <cell r="R45">
            <v>1</v>
          </cell>
          <cell r="S45">
            <v>1</v>
          </cell>
          <cell r="T45">
            <v>1</v>
          </cell>
          <cell r="U45">
            <v>1</v>
          </cell>
          <cell r="V45">
            <v>1</v>
          </cell>
          <cell r="W45">
            <v>1</v>
          </cell>
          <cell r="X45">
            <v>5</v>
          </cell>
          <cell r="Y45">
            <v>5</v>
          </cell>
          <cell r="Z45">
            <v>5</v>
          </cell>
          <cell r="AA45">
            <v>5</v>
          </cell>
          <cell r="AB45">
            <v>4</v>
          </cell>
          <cell r="AC45">
            <v>4</v>
          </cell>
          <cell r="AD45">
            <v>3</v>
          </cell>
          <cell r="AE45">
            <v>3</v>
          </cell>
          <cell r="AF45">
            <v>3</v>
          </cell>
          <cell r="AG45">
            <v>3</v>
          </cell>
          <cell r="AH45">
            <v>3</v>
          </cell>
          <cell r="AI45">
            <v>3</v>
          </cell>
          <cell r="AJ45">
            <v>3</v>
          </cell>
          <cell r="AK45">
            <v>4</v>
          </cell>
          <cell r="AL45">
            <v>3</v>
          </cell>
          <cell r="AM45">
            <v>3</v>
          </cell>
          <cell r="AN45">
            <v>3</v>
          </cell>
          <cell r="AO45">
            <v>4</v>
          </cell>
          <cell r="AP45">
            <v>3</v>
          </cell>
          <cell r="AQ45">
            <v>4</v>
          </cell>
          <cell r="AR45">
            <v>3</v>
          </cell>
          <cell r="AS45">
            <v>4</v>
          </cell>
          <cell r="AT45">
            <v>4</v>
          </cell>
          <cell r="AU45">
            <v>4</v>
          </cell>
          <cell r="AV45">
            <v>4</v>
          </cell>
          <cell r="AW45">
            <v>4</v>
          </cell>
          <cell r="AX45">
            <v>4</v>
          </cell>
          <cell r="AY45">
            <v>4</v>
          </cell>
          <cell r="AZ45">
            <v>3</v>
          </cell>
          <cell r="BA45">
            <v>4</v>
          </cell>
          <cell r="BB45">
            <v>4</v>
          </cell>
          <cell r="BC45">
            <v>4</v>
          </cell>
          <cell r="BD45">
            <v>4</v>
          </cell>
          <cell r="BE45">
            <v>4</v>
          </cell>
          <cell r="BF45">
            <v>4</v>
          </cell>
          <cell r="BG45">
            <v>4</v>
          </cell>
          <cell r="BH45">
            <v>4</v>
          </cell>
          <cell r="BI45">
            <v>4</v>
          </cell>
          <cell r="BJ45">
            <v>4</v>
          </cell>
          <cell r="BK45">
            <v>5</v>
          </cell>
          <cell r="BL45">
            <v>4</v>
          </cell>
          <cell r="BM45">
            <v>5</v>
          </cell>
          <cell r="BN45">
            <v>5</v>
          </cell>
          <cell r="BO45">
            <v>5</v>
          </cell>
          <cell r="BP45">
            <v>5</v>
          </cell>
          <cell r="BQ45">
            <v>5</v>
          </cell>
          <cell r="BR45">
            <v>5</v>
          </cell>
          <cell r="BS45">
            <v>5</v>
          </cell>
          <cell r="BT45">
            <v>5</v>
          </cell>
          <cell r="BU45">
            <v>5</v>
          </cell>
          <cell r="BV45">
            <v>5</v>
          </cell>
          <cell r="BW45">
            <v>5</v>
          </cell>
          <cell r="BX45">
            <v>5</v>
          </cell>
          <cell r="CA45">
            <v>5</v>
          </cell>
          <cell r="CB45">
            <v>4.4285714285714288</v>
          </cell>
          <cell r="CC45">
            <v>4.2857142857142856</v>
          </cell>
          <cell r="CD45">
            <v>4.2857142857142856</v>
          </cell>
          <cell r="CE45">
            <v>22</v>
          </cell>
          <cell r="CF45">
            <v>13</v>
          </cell>
          <cell r="CG45">
            <v>13</v>
          </cell>
          <cell r="CH45">
            <v>14</v>
          </cell>
          <cell r="CI45">
            <v>16</v>
          </cell>
          <cell r="CJ45">
            <v>17</v>
          </cell>
          <cell r="CK45">
            <v>17</v>
          </cell>
          <cell r="CL45">
            <v>18</v>
          </cell>
          <cell r="CM45">
            <v>17</v>
          </cell>
          <cell r="CN45">
            <v>21</v>
          </cell>
          <cell r="CO45">
            <v>21</v>
          </cell>
          <cell r="CP45">
            <v>22</v>
          </cell>
          <cell r="CQ45">
            <v>211</v>
          </cell>
        </row>
        <row r="46">
          <cell r="F46" t="str">
            <v>NPC</v>
          </cell>
          <cell r="G46">
            <v>0.15</v>
          </cell>
          <cell r="H46">
            <v>0.5</v>
          </cell>
          <cell r="I46">
            <v>7.4999999999999997E-2</v>
          </cell>
          <cell r="K46">
            <v>2</v>
          </cell>
          <cell r="L46">
            <v>1</v>
          </cell>
          <cell r="M46">
            <v>1</v>
          </cell>
          <cell r="N46">
            <v>2</v>
          </cell>
          <cell r="O46">
            <v>2</v>
          </cell>
          <cell r="P46">
            <v>2</v>
          </cell>
          <cell r="Q46">
            <v>2</v>
          </cell>
          <cell r="R46">
            <v>2</v>
          </cell>
          <cell r="S46">
            <v>2</v>
          </cell>
          <cell r="T46">
            <v>3</v>
          </cell>
          <cell r="U46">
            <v>3</v>
          </cell>
          <cell r="V46">
            <v>3</v>
          </cell>
          <cell r="W46">
            <v>3</v>
          </cell>
          <cell r="X46">
            <v>5</v>
          </cell>
          <cell r="Y46">
            <v>6</v>
          </cell>
          <cell r="Z46">
            <v>6</v>
          </cell>
          <cell r="AA46">
            <v>6</v>
          </cell>
          <cell r="AB46">
            <v>6</v>
          </cell>
          <cell r="AC46">
            <v>6</v>
          </cell>
          <cell r="AD46">
            <v>6</v>
          </cell>
          <cell r="AE46">
            <v>6</v>
          </cell>
          <cell r="AF46">
            <v>6</v>
          </cell>
          <cell r="AG46">
            <v>7</v>
          </cell>
          <cell r="AH46">
            <v>7</v>
          </cell>
          <cell r="AI46">
            <v>7</v>
          </cell>
          <cell r="AJ46">
            <v>7</v>
          </cell>
          <cell r="AK46">
            <v>7</v>
          </cell>
          <cell r="AL46">
            <v>7</v>
          </cell>
          <cell r="AM46">
            <v>7</v>
          </cell>
          <cell r="AN46">
            <v>7</v>
          </cell>
          <cell r="AO46">
            <v>8</v>
          </cell>
          <cell r="AP46">
            <v>7</v>
          </cell>
          <cell r="AQ46">
            <v>8</v>
          </cell>
          <cell r="AR46">
            <v>7</v>
          </cell>
          <cell r="AS46">
            <v>8</v>
          </cell>
          <cell r="AT46">
            <v>7</v>
          </cell>
          <cell r="AU46">
            <v>8</v>
          </cell>
          <cell r="AV46">
            <v>8</v>
          </cell>
          <cell r="AW46">
            <v>8</v>
          </cell>
          <cell r="AX46">
            <v>7</v>
          </cell>
          <cell r="AY46">
            <v>8</v>
          </cell>
          <cell r="AZ46">
            <v>7</v>
          </cell>
          <cell r="BA46">
            <v>8</v>
          </cell>
          <cell r="BB46">
            <v>8</v>
          </cell>
          <cell r="BC46">
            <v>8</v>
          </cell>
          <cell r="BD46">
            <v>8</v>
          </cell>
          <cell r="BE46">
            <v>8</v>
          </cell>
          <cell r="BF46">
            <v>8</v>
          </cell>
          <cell r="BG46">
            <v>9</v>
          </cell>
          <cell r="BH46">
            <v>8</v>
          </cell>
          <cell r="BI46">
            <v>9</v>
          </cell>
          <cell r="BJ46">
            <v>8</v>
          </cell>
          <cell r="BK46">
            <v>9</v>
          </cell>
          <cell r="BL46">
            <v>9</v>
          </cell>
          <cell r="BM46">
            <v>9</v>
          </cell>
          <cell r="BN46">
            <v>9</v>
          </cell>
          <cell r="BO46">
            <v>10</v>
          </cell>
          <cell r="BP46">
            <v>9</v>
          </cell>
          <cell r="BQ46">
            <v>10</v>
          </cell>
          <cell r="BR46">
            <v>10</v>
          </cell>
          <cell r="BS46">
            <v>10</v>
          </cell>
          <cell r="BT46">
            <v>10</v>
          </cell>
          <cell r="BU46">
            <v>10</v>
          </cell>
          <cell r="BV46">
            <v>10</v>
          </cell>
          <cell r="BW46">
            <v>10</v>
          </cell>
          <cell r="BX46">
            <v>10</v>
          </cell>
          <cell r="CA46">
            <v>7</v>
          </cell>
          <cell r="CB46">
            <v>6.8571428571428568</v>
          </cell>
          <cell r="CC46">
            <v>8.5714285714285712</v>
          </cell>
          <cell r="CD46">
            <v>12.571428571428571</v>
          </cell>
          <cell r="CE46">
            <v>26</v>
          </cell>
          <cell r="CF46">
            <v>24</v>
          </cell>
          <cell r="CG46">
            <v>31</v>
          </cell>
          <cell r="CH46">
            <v>30</v>
          </cell>
          <cell r="CI46">
            <v>33</v>
          </cell>
          <cell r="CJ46">
            <v>33</v>
          </cell>
          <cell r="CK46">
            <v>33</v>
          </cell>
          <cell r="CL46">
            <v>35</v>
          </cell>
          <cell r="CM46">
            <v>36</v>
          </cell>
          <cell r="CN46">
            <v>40</v>
          </cell>
          <cell r="CO46">
            <v>42</v>
          </cell>
          <cell r="CP46">
            <v>44</v>
          </cell>
          <cell r="CQ46">
            <v>407</v>
          </cell>
        </row>
        <row r="47">
          <cell r="F47" t="str">
            <v>NPC</v>
          </cell>
          <cell r="G47">
            <v>0.12</v>
          </cell>
          <cell r="H47">
            <v>0.5</v>
          </cell>
          <cell r="I47">
            <v>0.06</v>
          </cell>
          <cell r="K47">
            <v>1</v>
          </cell>
          <cell r="L47">
            <v>1</v>
          </cell>
          <cell r="M47">
            <v>1</v>
          </cell>
          <cell r="N47">
            <v>1</v>
          </cell>
          <cell r="O47">
            <v>1</v>
          </cell>
          <cell r="P47">
            <v>1</v>
          </cell>
          <cell r="Q47">
            <v>1</v>
          </cell>
          <cell r="R47">
            <v>1</v>
          </cell>
          <cell r="S47">
            <v>1</v>
          </cell>
          <cell r="T47">
            <v>2</v>
          </cell>
          <cell r="U47">
            <v>2</v>
          </cell>
          <cell r="V47">
            <v>2</v>
          </cell>
          <cell r="W47">
            <v>2</v>
          </cell>
          <cell r="X47">
            <v>3</v>
          </cell>
          <cell r="Y47">
            <v>4</v>
          </cell>
          <cell r="Z47">
            <v>4</v>
          </cell>
          <cell r="AA47">
            <v>5</v>
          </cell>
          <cell r="AB47">
            <v>5</v>
          </cell>
          <cell r="AC47">
            <v>5</v>
          </cell>
          <cell r="AD47">
            <v>5</v>
          </cell>
          <cell r="AE47">
            <v>5</v>
          </cell>
          <cell r="AF47">
            <v>6</v>
          </cell>
          <cell r="AG47">
            <v>6</v>
          </cell>
          <cell r="AH47">
            <v>6</v>
          </cell>
          <cell r="AI47">
            <v>6</v>
          </cell>
          <cell r="AJ47">
            <v>6</v>
          </cell>
          <cell r="AK47">
            <v>7</v>
          </cell>
          <cell r="AL47">
            <v>6</v>
          </cell>
          <cell r="AM47">
            <v>6</v>
          </cell>
          <cell r="AN47">
            <v>6</v>
          </cell>
          <cell r="AO47">
            <v>7</v>
          </cell>
          <cell r="AP47">
            <v>6</v>
          </cell>
          <cell r="AQ47">
            <v>7</v>
          </cell>
          <cell r="AR47">
            <v>6</v>
          </cell>
          <cell r="AS47">
            <v>7</v>
          </cell>
          <cell r="AT47">
            <v>6</v>
          </cell>
          <cell r="AU47">
            <v>7</v>
          </cell>
          <cell r="AV47">
            <v>7</v>
          </cell>
          <cell r="AW47">
            <v>7</v>
          </cell>
          <cell r="AX47">
            <v>6</v>
          </cell>
          <cell r="AY47">
            <v>7</v>
          </cell>
          <cell r="AZ47">
            <v>6</v>
          </cell>
          <cell r="BA47">
            <v>7</v>
          </cell>
          <cell r="BB47">
            <v>7</v>
          </cell>
          <cell r="BC47">
            <v>7</v>
          </cell>
          <cell r="BD47">
            <v>7</v>
          </cell>
          <cell r="BE47">
            <v>7</v>
          </cell>
          <cell r="BF47">
            <v>7</v>
          </cell>
          <cell r="BG47">
            <v>8</v>
          </cell>
          <cell r="BH47">
            <v>7</v>
          </cell>
          <cell r="BI47">
            <v>7</v>
          </cell>
          <cell r="BJ47">
            <v>7</v>
          </cell>
          <cell r="BK47">
            <v>8</v>
          </cell>
          <cell r="BL47">
            <v>8</v>
          </cell>
          <cell r="BM47">
            <v>8</v>
          </cell>
          <cell r="BN47">
            <v>8</v>
          </cell>
          <cell r="BO47">
            <v>8</v>
          </cell>
          <cell r="BP47">
            <v>8</v>
          </cell>
          <cell r="BQ47">
            <v>9</v>
          </cell>
          <cell r="BR47">
            <v>9</v>
          </cell>
          <cell r="BS47">
            <v>9</v>
          </cell>
          <cell r="BT47">
            <v>9</v>
          </cell>
          <cell r="BU47">
            <v>9</v>
          </cell>
          <cell r="BV47">
            <v>9</v>
          </cell>
          <cell r="BW47">
            <v>9</v>
          </cell>
          <cell r="BX47">
            <v>9</v>
          </cell>
          <cell r="CA47">
            <v>8</v>
          </cell>
          <cell r="CB47">
            <v>4.4285714285714288</v>
          </cell>
          <cell r="CC47">
            <v>4.2857142857142856</v>
          </cell>
          <cell r="CD47">
            <v>8.2857142857142847</v>
          </cell>
          <cell r="CE47">
            <v>19</v>
          </cell>
          <cell r="CF47">
            <v>21</v>
          </cell>
          <cell r="CG47">
            <v>27</v>
          </cell>
          <cell r="CH47">
            <v>27</v>
          </cell>
          <cell r="CI47">
            <v>29</v>
          </cell>
          <cell r="CJ47">
            <v>29</v>
          </cell>
          <cell r="CK47">
            <v>29</v>
          </cell>
          <cell r="CL47">
            <v>31</v>
          </cell>
          <cell r="CM47">
            <v>31</v>
          </cell>
          <cell r="CN47">
            <v>35</v>
          </cell>
          <cell r="CO47">
            <v>37</v>
          </cell>
          <cell r="CP47">
            <v>40</v>
          </cell>
          <cell r="CQ47">
            <v>355</v>
          </cell>
        </row>
        <row r="48">
          <cell r="F48" t="str">
            <v>NPC</v>
          </cell>
          <cell r="G48">
            <v>0.15</v>
          </cell>
          <cell r="H48">
            <v>0.4</v>
          </cell>
          <cell r="I48">
            <v>0.09</v>
          </cell>
          <cell r="K48">
            <v>2</v>
          </cell>
          <cell r="L48">
            <v>2</v>
          </cell>
          <cell r="M48">
            <v>2</v>
          </cell>
          <cell r="N48">
            <v>2</v>
          </cell>
          <cell r="O48">
            <v>2</v>
          </cell>
          <cell r="P48">
            <v>2</v>
          </cell>
          <cell r="Q48">
            <v>2</v>
          </cell>
          <cell r="R48">
            <v>2</v>
          </cell>
          <cell r="S48">
            <v>2</v>
          </cell>
          <cell r="T48">
            <v>3</v>
          </cell>
          <cell r="U48">
            <v>3</v>
          </cell>
          <cell r="V48">
            <v>3</v>
          </cell>
          <cell r="W48">
            <v>3</v>
          </cell>
          <cell r="X48">
            <v>5</v>
          </cell>
          <cell r="Y48">
            <v>6</v>
          </cell>
          <cell r="Z48">
            <v>6</v>
          </cell>
          <cell r="AA48">
            <v>6</v>
          </cell>
          <cell r="AB48">
            <v>6</v>
          </cell>
          <cell r="AC48">
            <v>6</v>
          </cell>
          <cell r="AD48">
            <v>6</v>
          </cell>
          <cell r="AE48">
            <v>6</v>
          </cell>
          <cell r="AF48">
            <v>7</v>
          </cell>
          <cell r="AG48">
            <v>8</v>
          </cell>
          <cell r="AH48">
            <v>7</v>
          </cell>
          <cell r="AI48">
            <v>7</v>
          </cell>
          <cell r="AJ48">
            <v>7</v>
          </cell>
          <cell r="AK48">
            <v>8</v>
          </cell>
          <cell r="AL48">
            <v>8</v>
          </cell>
          <cell r="AM48">
            <v>8</v>
          </cell>
          <cell r="AN48">
            <v>8</v>
          </cell>
          <cell r="AO48">
            <v>8</v>
          </cell>
          <cell r="AP48">
            <v>8</v>
          </cell>
          <cell r="AQ48">
            <v>8</v>
          </cell>
          <cell r="AR48">
            <v>8</v>
          </cell>
          <cell r="AS48">
            <v>8</v>
          </cell>
          <cell r="AT48">
            <v>8</v>
          </cell>
          <cell r="AU48">
            <v>8</v>
          </cell>
          <cell r="AV48">
            <v>8</v>
          </cell>
          <cell r="AW48">
            <v>8</v>
          </cell>
          <cell r="AX48">
            <v>8</v>
          </cell>
          <cell r="AY48">
            <v>8</v>
          </cell>
          <cell r="AZ48">
            <v>8</v>
          </cell>
          <cell r="BA48">
            <v>8</v>
          </cell>
          <cell r="BB48">
            <v>8</v>
          </cell>
          <cell r="BC48">
            <v>9</v>
          </cell>
          <cell r="BD48">
            <v>8</v>
          </cell>
          <cell r="BE48">
            <v>9</v>
          </cell>
          <cell r="BF48">
            <v>9</v>
          </cell>
          <cell r="BG48">
            <v>9</v>
          </cell>
          <cell r="BH48">
            <v>9</v>
          </cell>
          <cell r="BI48">
            <v>9</v>
          </cell>
          <cell r="BJ48">
            <v>9</v>
          </cell>
          <cell r="BK48">
            <v>10</v>
          </cell>
          <cell r="BL48">
            <v>10</v>
          </cell>
          <cell r="BM48">
            <v>10</v>
          </cell>
          <cell r="BN48">
            <v>10</v>
          </cell>
          <cell r="BO48">
            <v>10</v>
          </cell>
          <cell r="BP48">
            <v>10</v>
          </cell>
          <cell r="BQ48">
            <v>11</v>
          </cell>
          <cell r="BR48">
            <v>11</v>
          </cell>
          <cell r="BS48">
            <v>11</v>
          </cell>
          <cell r="BT48">
            <v>10</v>
          </cell>
          <cell r="BU48">
            <v>11</v>
          </cell>
          <cell r="BV48">
            <v>11</v>
          </cell>
          <cell r="BW48">
            <v>11</v>
          </cell>
          <cell r="BX48">
            <v>11</v>
          </cell>
          <cell r="CA48">
            <v>7</v>
          </cell>
          <cell r="CB48">
            <v>8.8571428571428577</v>
          </cell>
          <cell r="CC48">
            <v>8.5714285714285712</v>
          </cell>
          <cell r="CD48">
            <v>12.571428571428571</v>
          </cell>
          <cell r="CE48">
            <v>26</v>
          </cell>
          <cell r="CF48">
            <v>25</v>
          </cell>
          <cell r="CG48">
            <v>32</v>
          </cell>
          <cell r="CH48">
            <v>34</v>
          </cell>
          <cell r="CI48">
            <v>35</v>
          </cell>
          <cell r="CJ48">
            <v>34</v>
          </cell>
          <cell r="CK48">
            <v>35</v>
          </cell>
          <cell r="CL48">
            <v>38</v>
          </cell>
          <cell r="CM48">
            <v>39</v>
          </cell>
          <cell r="CN48">
            <v>44</v>
          </cell>
          <cell r="CO48">
            <v>46</v>
          </cell>
          <cell r="CP48">
            <v>48</v>
          </cell>
          <cell r="CQ48">
            <v>436</v>
          </cell>
        </row>
        <row r="49">
          <cell r="F49" t="str">
            <v>NPC</v>
          </cell>
          <cell r="G49">
            <v>0.15</v>
          </cell>
          <cell r="H49">
            <v>0.4</v>
          </cell>
          <cell r="I49">
            <v>0.09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1</v>
          </cell>
          <cell r="AP49">
            <v>0</v>
          </cell>
          <cell r="AQ49">
            <v>1</v>
          </cell>
          <cell r="AR49">
            <v>0</v>
          </cell>
          <cell r="AS49">
            <v>0</v>
          </cell>
          <cell r="AT49">
            <v>0</v>
          </cell>
          <cell r="AU49">
            <v>1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1</v>
          </cell>
          <cell r="BB49">
            <v>0</v>
          </cell>
          <cell r="BC49">
            <v>1</v>
          </cell>
          <cell r="BD49">
            <v>1</v>
          </cell>
          <cell r="BE49">
            <v>1</v>
          </cell>
          <cell r="BF49">
            <v>1</v>
          </cell>
          <cell r="BG49">
            <v>1</v>
          </cell>
          <cell r="BH49">
            <v>1</v>
          </cell>
          <cell r="BI49">
            <v>1</v>
          </cell>
          <cell r="BJ49">
            <v>1</v>
          </cell>
          <cell r="BK49">
            <v>1</v>
          </cell>
          <cell r="BL49">
            <v>1</v>
          </cell>
          <cell r="BM49">
            <v>1</v>
          </cell>
          <cell r="BN49">
            <v>1</v>
          </cell>
          <cell r="BO49">
            <v>1</v>
          </cell>
          <cell r="BP49">
            <v>1</v>
          </cell>
          <cell r="BQ49">
            <v>1</v>
          </cell>
          <cell r="BR49">
            <v>1</v>
          </cell>
          <cell r="BS49">
            <v>1</v>
          </cell>
          <cell r="BT49">
            <v>1</v>
          </cell>
          <cell r="BU49">
            <v>1</v>
          </cell>
          <cell r="BV49">
            <v>1</v>
          </cell>
          <cell r="BW49">
            <v>1</v>
          </cell>
          <cell r="BX49">
            <v>1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2</v>
          </cell>
          <cell r="CJ49">
            <v>1</v>
          </cell>
          <cell r="CK49">
            <v>1</v>
          </cell>
          <cell r="CL49">
            <v>4</v>
          </cell>
          <cell r="CM49">
            <v>4</v>
          </cell>
          <cell r="CN49">
            <v>4</v>
          </cell>
          <cell r="CO49">
            <v>4</v>
          </cell>
          <cell r="CP49">
            <v>4</v>
          </cell>
          <cell r="CQ49">
            <v>24</v>
          </cell>
        </row>
        <row r="50">
          <cell r="J50">
            <v>24</v>
          </cell>
        </row>
        <row r="51">
          <cell r="F51" t="str">
            <v>NPWC</v>
          </cell>
          <cell r="G51">
            <v>0.3</v>
          </cell>
          <cell r="H51">
            <v>0.3</v>
          </cell>
          <cell r="I51">
            <v>0.21</v>
          </cell>
          <cell r="K51">
            <v>1</v>
          </cell>
          <cell r="L51">
            <v>2</v>
          </cell>
          <cell r="M51">
            <v>2</v>
          </cell>
          <cell r="N51">
            <v>2</v>
          </cell>
          <cell r="O51">
            <v>2</v>
          </cell>
          <cell r="P51">
            <v>2</v>
          </cell>
          <cell r="Q51">
            <v>2</v>
          </cell>
          <cell r="R51">
            <v>2</v>
          </cell>
          <cell r="S51">
            <v>2</v>
          </cell>
          <cell r="T51">
            <v>3</v>
          </cell>
          <cell r="U51">
            <v>2</v>
          </cell>
          <cell r="V51">
            <v>2</v>
          </cell>
          <cell r="W51">
            <v>2</v>
          </cell>
          <cell r="X51">
            <v>1</v>
          </cell>
          <cell r="Y51">
            <v>2</v>
          </cell>
          <cell r="Z51">
            <v>2</v>
          </cell>
          <cell r="AA51">
            <v>2</v>
          </cell>
          <cell r="AB51">
            <v>2</v>
          </cell>
          <cell r="AC51">
            <v>2</v>
          </cell>
          <cell r="AD51">
            <v>1</v>
          </cell>
          <cell r="AE51">
            <v>1</v>
          </cell>
          <cell r="AF51">
            <v>2</v>
          </cell>
          <cell r="AG51">
            <v>2</v>
          </cell>
          <cell r="AH51">
            <v>2</v>
          </cell>
          <cell r="AI51">
            <v>2</v>
          </cell>
          <cell r="AJ51">
            <v>2</v>
          </cell>
          <cell r="AK51">
            <v>2</v>
          </cell>
          <cell r="AL51">
            <v>2</v>
          </cell>
          <cell r="AM51">
            <v>2</v>
          </cell>
          <cell r="AN51">
            <v>2</v>
          </cell>
          <cell r="AO51">
            <v>2</v>
          </cell>
          <cell r="AP51">
            <v>2</v>
          </cell>
          <cell r="AQ51">
            <v>2</v>
          </cell>
          <cell r="AR51">
            <v>2</v>
          </cell>
          <cell r="AS51">
            <v>2</v>
          </cell>
          <cell r="AT51">
            <v>2</v>
          </cell>
          <cell r="AU51">
            <v>2</v>
          </cell>
          <cell r="AV51">
            <v>2</v>
          </cell>
          <cell r="AW51">
            <v>2</v>
          </cell>
          <cell r="AX51">
            <v>2</v>
          </cell>
          <cell r="AY51">
            <v>2</v>
          </cell>
          <cell r="AZ51">
            <v>2</v>
          </cell>
          <cell r="BA51">
            <v>2</v>
          </cell>
          <cell r="BB51">
            <v>2</v>
          </cell>
          <cell r="BC51">
            <v>2</v>
          </cell>
          <cell r="BD51">
            <v>2</v>
          </cell>
          <cell r="BE51">
            <v>2</v>
          </cell>
          <cell r="BF51">
            <v>2</v>
          </cell>
          <cell r="BG51">
            <v>2</v>
          </cell>
          <cell r="BH51">
            <v>2</v>
          </cell>
          <cell r="BI51">
            <v>2</v>
          </cell>
          <cell r="BJ51">
            <v>2</v>
          </cell>
          <cell r="BK51">
            <v>3</v>
          </cell>
          <cell r="BL51">
            <v>2</v>
          </cell>
          <cell r="BM51">
            <v>3</v>
          </cell>
          <cell r="BN51">
            <v>2</v>
          </cell>
          <cell r="BO51">
            <v>3</v>
          </cell>
          <cell r="BP51">
            <v>3</v>
          </cell>
          <cell r="BQ51">
            <v>3</v>
          </cell>
          <cell r="BR51">
            <v>3</v>
          </cell>
          <cell r="BS51">
            <v>3</v>
          </cell>
          <cell r="BT51">
            <v>3</v>
          </cell>
          <cell r="BU51">
            <v>3</v>
          </cell>
          <cell r="BV51">
            <v>3</v>
          </cell>
          <cell r="BW51">
            <v>3</v>
          </cell>
          <cell r="BX51">
            <v>3</v>
          </cell>
          <cell r="CA51">
            <v>8</v>
          </cell>
          <cell r="CB51">
            <v>7.8571428571428568</v>
          </cell>
          <cell r="CC51">
            <v>8.5714285714285712</v>
          </cell>
          <cell r="CD51">
            <v>9.5714285714285712</v>
          </cell>
          <cell r="CE51">
            <v>8</v>
          </cell>
          <cell r="CF51">
            <v>6</v>
          </cell>
          <cell r="CG51">
            <v>9</v>
          </cell>
          <cell r="CH51">
            <v>9</v>
          </cell>
          <cell r="CI51">
            <v>9</v>
          </cell>
          <cell r="CJ51">
            <v>9</v>
          </cell>
          <cell r="CK51">
            <v>9</v>
          </cell>
          <cell r="CL51">
            <v>9</v>
          </cell>
          <cell r="CM51">
            <v>9</v>
          </cell>
          <cell r="CN51">
            <v>11</v>
          </cell>
          <cell r="CO51">
            <v>13</v>
          </cell>
          <cell r="CP51">
            <v>13</v>
          </cell>
          <cell r="CQ51">
            <v>114</v>
          </cell>
        </row>
        <row r="52">
          <cell r="F52" t="str">
            <v>NPWC</v>
          </cell>
          <cell r="G52">
            <v>0.1</v>
          </cell>
          <cell r="H52">
            <v>0.35</v>
          </cell>
          <cell r="I52">
            <v>6.5000000000000002E-2</v>
          </cell>
          <cell r="K52">
            <v>1</v>
          </cell>
          <cell r="L52">
            <v>1</v>
          </cell>
          <cell r="M52">
            <v>0</v>
          </cell>
          <cell r="N52">
            <v>0</v>
          </cell>
          <cell r="O52">
            <v>1</v>
          </cell>
          <cell r="P52">
            <v>1</v>
          </cell>
          <cell r="Q52">
            <v>0</v>
          </cell>
          <cell r="R52">
            <v>1</v>
          </cell>
          <cell r="S52">
            <v>1</v>
          </cell>
          <cell r="T52">
            <v>1</v>
          </cell>
          <cell r="U52">
            <v>1</v>
          </cell>
          <cell r="V52">
            <v>1</v>
          </cell>
          <cell r="W52">
            <v>1</v>
          </cell>
          <cell r="X52">
            <v>1</v>
          </cell>
          <cell r="Y52">
            <v>1</v>
          </cell>
          <cell r="Z52">
            <v>1</v>
          </cell>
          <cell r="AA52">
            <v>1</v>
          </cell>
          <cell r="AB52">
            <v>1</v>
          </cell>
          <cell r="AC52">
            <v>2</v>
          </cell>
          <cell r="AD52">
            <v>2</v>
          </cell>
          <cell r="AE52">
            <v>2</v>
          </cell>
          <cell r="AF52">
            <v>2</v>
          </cell>
          <cell r="AG52">
            <v>2</v>
          </cell>
          <cell r="AH52">
            <v>2</v>
          </cell>
          <cell r="AI52">
            <v>2</v>
          </cell>
          <cell r="AJ52">
            <v>2</v>
          </cell>
          <cell r="AK52">
            <v>3</v>
          </cell>
          <cell r="AL52">
            <v>3</v>
          </cell>
          <cell r="AM52">
            <v>3</v>
          </cell>
          <cell r="AN52">
            <v>3</v>
          </cell>
          <cell r="AO52">
            <v>3</v>
          </cell>
          <cell r="AP52">
            <v>3</v>
          </cell>
          <cell r="AQ52">
            <v>3</v>
          </cell>
          <cell r="AR52">
            <v>3</v>
          </cell>
          <cell r="AS52">
            <v>3</v>
          </cell>
          <cell r="AT52">
            <v>3</v>
          </cell>
          <cell r="AU52">
            <v>3</v>
          </cell>
          <cell r="AV52">
            <v>3</v>
          </cell>
          <cell r="AW52">
            <v>3</v>
          </cell>
          <cell r="AX52">
            <v>3</v>
          </cell>
          <cell r="AY52">
            <v>3</v>
          </cell>
          <cell r="AZ52">
            <v>3</v>
          </cell>
          <cell r="BA52">
            <v>3</v>
          </cell>
          <cell r="BB52">
            <v>3</v>
          </cell>
          <cell r="BC52">
            <v>4</v>
          </cell>
          <cell r="BD52">
            <v>3</v>
          </cell>
          <cell r="BE52">
            <v>3</v>
          </cell>
          <cell r="BF52">
            <v>4</v>
          </cell>
          <cell r="BG52">
            <v>4</v>
          </cell>
          <cell r="BH52">
            <v>4</v>
          </cell>
          <cell r="BI52">
            <v>4</v>
          </cell>
          <cell r="BJ52">
            <v>4</v>
          </cell>
          <cell r="BK52">
            <v>4</v>
          </cell>
          <cell r="BL52">
            <v>4</v>
          </cell>
          <cell r="BM52">
            <v>4</v>
          </cell>
          <cell r="BN52">
            <v>4</v>
          </cell>
          <cell r="BO52">
            <v>4</v>
          </cell>
          <cell r="BP52">
            <v>4</v>
          </cell>
          <cell r="BQ52">
            <v>5</v>
          </cell>
          <cell r="BR52">
            <v>4</v>
          </cell>
          <cell r="BS52">
            <v>5</v>
          </cell>
          <cell r="BT52">
            <v>4</v>
          </cell>
          <cell r="BU52">
            <v>5</v>
          </cell>
          <cell r="BV52">
            <v>5</v>
          </cell>
          <cell r="BW52">
            <v>5</v>
          </cell>
          <cell r="BX52">
            <v>5</v>
          </cell>
          <cell r="CA52">
            <v>3</v>
          </cell>
          <cell r="CB52">
            <v>2.4285714285714284</v>
          </cell>
          <cell r="CC52">
            <v>3.2857142857142856</v>
          </cell>
          <cell r="CD52">
            <v>4.2857142857142856</v>
          </cell>
          <cell r="CE52">
            <v>5</v>
          </cell>
          <cell r="CF52">
            <v>8</v>
          </cell>
          <cell r="CG52">
            <v>9</v>
          </cell>
          <cell r="CH52">
            <v>13</v>
          </cell>
          <cell r="CI52">
            <v>13</v>
          </cell>
          <cell r="CJ52">
            <v>13</v>
          </cell>
          <cell r="CK52">
            <v>13</v>
          </cell>
          <cell r="CL52">
            <v>15</v>
          </cell>
          <cell r="CM52">
            <v>17</v>
          </cell>
          <cell r="CN52">
            <v>18</v>
          </cell>
          <cell r="CO52">
            <v>19</v>
          </cell>
          <cell r="CP52">
            <v>21</v>
          </cell>
          <cell r="CQ52">
            <v>164</v>
          </cell>
        </row>
        <row r="53">
          <cell r="F53" t="str">
            <v>NPWC</v>
          </cell>
          <cell r="G53">
            <v>0.15</v>
          </cell>
          <cell r="H53">
            <v>0.4</v>
          </cell>
          <cell r="I53">
            <v>0.09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F54" t="str">
            <v>NPWC</v>
          </cell>
          <cell r="G54">
            <v>0.25</v>
          </cell>
          <cell r="H54">
            <v>0.35</v>
          </cell>
          <cell r="I54">
            <v>0.16250000000000001</v>
          </cell>
          <cell r="K54">
            <v>1</v>
          </cell>
          <cell r="L54">
            <v>1</v>
          </cell>
          <cell r="M54">
            <v>1</v>
          </cell>
          <cell r="N54">
            <v>1</v>
          </cell>
          <cell r="O54">
            <v>1</v>
          </cell>
          <cell r="P54">
            <v>1</v>
          </cell>
          <cell r="Q54">
            <v>1</v>
          </cell>
          <cell r="R54">
            <v>1</v>
          </cell>
          <cell r="S54">
            <v>1</v>
          </cell>
          <cell r="T54">
            <v>2</v>
          </cell>
          <cell r="U54">
            <v>2</v>
          </cell>
          <cell r="V54">
            <v>2</v>
          </cell>
          <cell r="W54">
            <v>2</v>
          </cell>
          <cell r="X54">
            <v>1</v>
          </cell>
          <cell r="Y54">
            <v>1</v>
          </cell>
          <cell r="Z54">
            <v>1</v>
          </cell>
          <cell r="AA54">
            <v>1</v>
          </cell>
          <cell r="AB54">
            <v>1</v>
          </cell>
          <cell r="AC54">
            <v>2</v>
          </cell>
          <cell r="AD54">
            <v>2</v>
          </cell>
          <cell r="AE54">
            <v>2</v>
          </cell>
          <cell r="AF54">
            <v>2</v>
          </cell>
          <cell r="AG54">
            <v>2</v>
          </cell>
          <cell r="AH54">
            <v>2</v>
          </cell>
          <cell r="AI54">
            <v>2</v>
          </cell>
          <cell r="AJ54">
            <v>2</v>
          </cell>
          <cell r="AK54">
            <v>2</v>
          </cell>
          <cell r="AL54">
            <v>2</v>
          </cell>
          <cell r="AM54">
            <v>2</v>
          </cell>
          <cell r="AN54">
            <v>2</v>
          </cell>
          <cell r="AO54">
            <v>2</v>
          </cell>
          <cell r="AP54">
            <v>2</v>
          </cell>
          <cell r="AQ54">
            <v>2</v>
          </cell>
          <cell r="AR54">
            <v>2</v>
          </cell>
          <cell r="AS54">
            <v>2</v>
          </cell>
          <cell r="AT54">
            <v>2</v>
          </cell>
          <cell r="AU54">
            <v>2</v>
          </cell>
          <cell r="AV54">
            <v>2</v>
          </cell>
          <cell r="AW54">
            <v>2</v>
          </cell>
          <cell r="AX54">
            <v>2</v>
          </cell>
          <cell r="AY54">
            <v>2</v>
          </cell>
          <cell r="AZ54">
            <v>2</v>
          </cell>
          <cell r="BA54">
            <v>3</v>
          </cell>
          <cell r="BB54">
            <v>3</v>
          </cell>
          <cell r="BC54">
            <v>3</v>
          </cell>
          <cell r="BD54">
            <v>3</v>
          </cell>
          <cell r="BE54">
            <v>3</v>
          </cell>
          <cell r="BF54">
            <v>3</v>
          </cell>
          <cell r="BG54">
            <v>3</v>
          </cell>
          <cell r="BH54">
            <v>3</v>
          </cell>
          <cell r="BI54">
            <v>3</v>
          </cell>
          <cell r="BJ54">
            <v>3</v>
          </cell>
          <cell r="BK54">
            <v>3</v>
          </cell>
          <cell r="BL54">
            <v>3</v>
          </cell>
          <cell r="BM54">
            <v>3</v>
          </cell>
          <cell r="BN54">
            <v>3</v>
          </cell>
          <cell r="BO54">
            <v>3</v>
          </cell>
          <cell r="BP54">
            <v>3</v>
          </cell>
          <cell r="BQ54">
            <v>3</v>
          </cell>
          <cell r="BR54">
            <v>3</v>
          </cell>
          <cell r="BS54">
            <v>3</v>
          </cell>
          <cell r="BT54">
            <v>3</v>
          </cell>
          <cell r="BU54">
            <v>3</v>
          </cell>
          <cell r="BV54">
            <v>3</v>
          </cell>
          <cell r="BW54">
            <v>3</v>
          </cell>
          <cell r="BX54">
            <v>3</v>
          </cell>
          <cell r="CA54">
            <v>5</v>
          </cell>
          <cell r="CB54">
            <v>4.4285714285714288</v>
          </cell>
          <cell r="CC54">
            <v>4.2857142857142856</v>
          </cell>
          <cell r="CD54">
            <v>8.2857142857142847</v>
          </cell>
          <cell r="CE54">
            <v>5</v>
          </cell>
          <cell r="CF54">
            <v>8</v>
          </cell>
          <cell r="CG54">
            <v>9</v>
          </cell>
          <cell r="CH54">
            <v>9</v>
          </cell>
          <cell r="CI54">
            <v>9</v>
          </cell>
          <cell r="CJ54">
            <v>9</v>
          </cell>
          <cell r="CK54">
            <v>10</v>
          </cell>
          <cell r="CL54">
            <v>13</v>
          </cell>
          <cell r="CM54">
            <v>13</v>
          </cell>
          <cell r="CN54">
            <v>13</v>
          </cell>
          <cell r="CO54">
            <v>13</v>
          </cell>
          <cell r="CP54">
            <v>13</v>
          </cell>
          <cell r="CQ54">
            <v>124</v>
          </cell>
        </row>
        <row r="55">
          <cell r="F55" t="str">
            <v>NPWC</v>
          </cell>
          <cell r="G55">
            <v>0.15</v>
          </cell>
          <cell r="H55">
            <v>0.4</v>
          </cell>
          <cell r="I55">
            <v>0.09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F56" t="str">
            <v>NPWC</v>
          </cell>
          <cell r="G56">
            <v>0.15</v>
          </cell>
          <cell r="H56">
            <v>0.4</v>
          </cell>
          <cell r="I56">
            <v>0.09</v>
          </cell>
          <cell r="K56">
            <v>1</v>
          </cell>
          <cell r="L56">
            <v>1</v>
          </cell>
          <cell r="M56">
            <v>1</v>
          </cell>
          <cell r="N56">
            <v>1</v>
          </cell>
          <cell r="O56">
            <v>1</v>
          </cell>
          <cell r="P56">
            <v>1</v>
          </cell>
          <cell r="Q56">
            <v>1</v>
          </cell>
          <cell r="R56">
            <v>1</v>
          </cell>
          <cell r="S56">
            <v>1</v>
          </cell>
          <cell r="T56">
            <v>2</v>
          </cell>
          <cell r="U56">
            <v>2</v>
          </cell>
          <cell r="V56">
            <v>2</v>
          </cell>
          <cell r="W56">
            <v>1</v>
          </cell>
          <cell r="X56">
            <v>1</v>
          </cell>
          <cell r="Y56">
            <v>2</v>
          </cell>
          <cell r="Z56">
            <v>2</v>
          </cell>
          <cell r="AA56">
            <v>2</v>
          </cell>
          <cell r="AB56">
            <v>2</v>
          </cell>
          <cell r="AC56">
            <v>2</v>
          </cell>
          <cell r="AD56">
            <v>2</v>
          </cell>
          <cell r="AE56">
            <v>2</v>
          </cell>
          <cell r="AF56">
            <v>2</v>
          </cell>
          <cell r="AG56">
            <v>3</v>
          </cell>
          <cell r="AH56">
            <v>2</v>
          </cell>
          <cell r="AI56">
            <v>2</v>
          </cell>
          <cell r="AJ56">
            <v>2</v>
          </cell>
          <cell r="AK56">
            <v>3</v>
          </cell>
          <cell r="AL56">
            <v>3</v>
          </cell>
          <cell r="AM56">
            <v>3</v>
          </cell>
          <cell r="AN56">
            <v>2</v>
          </cell>
          <cell r="AO56">
            <v>3</v>
          </cell>
          <cell r="AP56">
            <v>2</v>
          </cell>
          <cell r="AQ56">
            <v>3</v>
          </cell>
          <cell r="AR56">
            <v>3</v>
          </cell>
          <cell r="AS56">
            <v>3</v>
          </cell>
          <cell r="AT56">
            <v>3</v>
          </cell>
          <cell r="AU56">
            <v>3</v>
          </cell>
          <cell r="AV56">
            <v>3</v>
          </cell>
          <cell r="AW56">
            <v>3</v>
          </cell>
          <cell r="AX56">
            <v>3</v>
          </cell>
          <cell r="AY56">
            <v>3</v>
          </cell>
          <cell r="AZ56">
            <v>3</v>
          </cell>
          <cell r="BA56">
            <v>3</v>
          </cell>
          <cell r="BB56">
            <v>4</v>
          </cell>
          <cell r="BC56">
            <v>4</v>
          </cell>
          <cell r="BD56">
            <v>4</v>
          </cell>
          <cell r="BE56">
            <v>4</v>
          </cell>
          <cell r="BF56">
            <v>4</v>
          </cell>
          <cell r="BG56">
            <v>4</v>
          </cell>
          <cell r="BH56">
            <v>4</v>
          </cell>
          <cell r="BI56">
            <v>4</v>
          </cell>
          <cell r="BJ56">
            <v>4</v>
          </cell>
          <cell r="BK56">
            <v>4</v>
          </cell>
          <cell r="BL56">
            <v>4</v>
          </cell>
          <cell r="BM56">
            <v>4</v>
          </cell>
          <cell r="BN56">
            <v>4</v>
          </cell>
          <cell r="BO56">
            <v>4</v>
          </cell>
          <cell r="BP56">
            <v>4</v>
          </cell>
          <cell r="BQ56">
            <v>4</v>
          </cell>
          <cell r="BR56">
            <v>4</v>
          </cell>
          <cell r="BS56">
            <v>4</v>
          </cell>
          <cell r="BT56">
            <v>4</v>
          </cell>
          <cell r="BU56">
            <v>4</v>
          </cell>
          <cell r="BV56">
            <v>4</v>
          </cell>
          <cell r="BW56">
            <v>4</v>
          </cell>
          <cell r="BX56">
            <v>4</v>
          </cell>
          <cell r="CA56">
            <v>3</v>
          </cell>
          <cell r="CB56">
            <v>4.4285714285714288</v>
          </cell>
          <cell r="CC56">
            <v>4.2857142857142856</v>
          </cell>
          <cell r="CD56">
            <v>7.2857142857142856</v>
          </cell>
          <cell r="CE56">
            <v>8</v>
          </cell>
          <cell r="CF56">
            <v>8</v>
          </cell>
          <cell r="CG56">
            <v>10</v>
          </cell>
          <cell r="CH56">
            <v>12</v>
          </cell>
          <cell r="CI56">
            <v>12</v>
          </cell>
          <cell r="CJ56">
            <v>13</v>
          </cell>
          <cell r="CK56">
            <v>14</v>
          </cell>
          <cell r="CL56">
            <v>18</v>
          </cell>
          <cell r="CM56">
            <v>17</v>
          </cell>
          <cell r="CN56">
            <v>18</v>
          </cell>
          <cell r="CO56">
            <v>17</v>
          </cell>
          <cell r="CP56">
            <v>18</v>
          </cell>
          <cell r="CQ56">
            <v>165</v>
          </cell>
        </row>
        <row r="57">
          <cell r="F57" t="str">
            <v>NPWC</v>
          </cell>
          <cell r="G57">
            <v>0.15</v>
          </cell>
          <cell r="H57">
            <v>0.4</v>
          </cell>
          <cell r="I57">
            <v>0.09</v>
          </cell>
          <cell r="K57">
            <v>2</v>
          </cell>
          <cell r="L57">
            <v>2</v>
          </cell>
          <cell r="M57">
            <v>1</v>
          </cell>
          <cell r="N57">
            <v>1</v>
          </cell>
          <cell r="O57">
            <v>2</v>
          </cell>
          <cell r="P57">
            <v>2</v>
          </cell>
          <cell r="Q57">
            <v>2</v>
          </cell>
          <cell r="R57">
            <v>2</v>
          </cell>
          <cell r="S57">
            <v>2</v>
          </cell>
          <cell r="T57">
            <v>2</v>
          </cell>
          <cell r="U57">
            <v>2</v>
          </cell>
          <cell r="V57">
            <v>3</v>
          </cell>
          <cell r="W57">
            <v>2</v>
          </cell>
          <cell r="X57">
            <v>3</v>
          </cell>
          <cell r="Y57">
            <v>4</v>
          </cell>
          <cell r="Z57">
            <v>4</v>
          </cell>
          <cell r="AA57">
            <v>4</v>
          </cell>
          <cell r="AB57">
            <v>4</v>
          </cell>
          <cell r="AC57">
            <v>4</v>
          </cell>
          <cell r="AD57">
            <v>4</v>
          </cell>
          <cell r="AE57">
            <v>4</v>
          </cell>
          <cell r="AF57">
            <v>4</v>
          </cell>
          <cell r="AG57">
            <v>5</v>
          </cell>
          <cell r="AH57">
            <v>5</v>
          </cell>
          <cell r="AI57">
            <v>5</v>
          </cell>
          <cell r="AJ57">
            <v>4</v>
          </cell>
          <cell r="AK57">
            <v>5</v>
          </cell>
          <cell r="AL57">
            <v>5</v>
          </cell>
          <cell r="AM57">
            <v>5</v>
          </cell>
          <cell r="AN57">
            <v>5</v>
          </cell>
          <cell r="AO57">
            <v>5</v>
          </cell>
          <cell r="AP57">
            <v>5</v>
          </cell>
          <cell r="AQ57">
            <v>5</v>
          </cell>
          <cell r="AR57">
            <v>5</v>
          </cell>
          <cell r="AS57">
            <v>5</v>
          </cell>
          <cell r="AT57">
            <v>5</v>
          </cell>
          <cell r="AU57">
            <v>6</v>
          </cell>
          <cell r="AV57">
            <v>6</v>
          </cell>
          <cell r="AW57">
            <v>6</v>
          </cell>
          <cell r="AX57">
            <v>6</v>
          </cell>
          <cell r="AY57">
            <v>6</v>
          </cell>
          <cell r="AZ57">
            <v>6</v>
          </cell>
          <cell r="BA57">
            <v>6</v>
          </cell>
          <cell r="BB57">
            <v>6</v>
          </cell>
          <cell r="BC57">
            <v>7</v>
          </cell>
          <cell r="BD57">
            <v>7</v>
          </cell>
          <cell r="BE57">
            <v>7</v>
          </cell>
          <cell r="BF57">
            <v>7</v>
          </cell>
          <cell r="BG57">
            <v>7</v>
          </cell>
          <cell r="BH57">
            <v>7</v>
          </cell>
          <cell r="BI57">
            <v>7</v>
          </cell>
          <cell r="BJ57">
            <v>7</v>
          </cell>
          <cell r="BK57">
            <v>7</v>
          </cell>
          <cell r="BL57">
            <v>7</v>
          </cell>
          <cell r="BM57">
            <v>7</v>
          </cell>
          <cell r="BN57">
            <v>7</v>
          </cell>
          <cell r="BO57">
            <v>7</v>
          </cell>
          <cell r="BP57">
            <v>7</v>
          </cell>
          <cell r="BQ57">
            <v>7</v>
          </cell>
          <cell r="BR57">
            <v>7</v>
          </cell>
          <cell r="BS57">
            <v>8</v>
          </cell>
          <cell r="BT57">
            <v>7</v>
          </cell>
          <cell r="BU57">
            <v>8</v>
          </cell>
          <cell r="BV57">
            <v>8</v>
          </cell>
          <cell r="BW57">
            <v>8</v>
          </cell>
          <cell r="BX57">
            <v>8</v>
          </cell>
          <cell r="CA57">
            <v>6</v>
          </cell>
          <cell r="CB57">
            <v>6.8571428571428568</v>
          </cell>
          <cell r="CC57">
            <v>8.5714285714285712</v>
          </cell>
          <cell r="CD57">
            <v>9.5714285714285712</v>
          </cell>
          <cell r="CE57">
            <v>17</v>
          </cell>
          <cell r="CF57">
            <v>16</v>
          </cell>
          <cell r="CG57">
            <v>21</v>
          </cell>
          <cell r="CH57">
            <v>21</v>
          </cell>
          <cell r="CI57">
            <v>22</v>
          </cell>
          <cell r="CJ57">
            <v>24</v>
          </cell>
          <cell r="CK57">
            <v>27</v>
          </cell>
          <cell r="CL57">
            <v>30</v>
          </cell>
          <cell r="CM57">
            <v>30</v>
          </cell>
          <cell r="CN57">
            <v>31</v>
          </cell>
          <cell r="CO57">
            <v>31</v>
          </cell>
          <cell r="CP57">
            <v>34</v>
          </cell>
          <cell r="CQ57">
            <v>304</v>
          </cell>
        </row>
        <row r="58">
          <cell r="F58" t="str">
            <v>NPWC</v>
          </cell>
          <cell r="G58">
            <v>0.15</v>
          </cell>
          <cell r="H58">
            <v>0.4</v>
          </cell>
          <cell r="I58">
            <v>0.09</v>
          </cell>
          <cell r="K58">
            <v>1</v>
          </cell>
          <cell r="L58">
            <v>1</v>
          </cell>
          <cell r="M58">
            <v>1</v>
          </cell>
          <cell r="N58">
            <v>1</v>
          </cell>
          <cell r="O58">
            <v>1</v>
          </cell>
          <cell r="P58">
            <v>1</v>
          </cell>
          <cell r="Q58">
            <v>1</v>
          </cell>
          <cell r="R58">
            <v>1</v>
          </cell>
          <cell r="S58">
            <v>1</v>
          </cell>
          <cell r="T58">
            <v>1</v>
          </cell>
          <cell r="U58">
            <v>1</v>
          </cell>
          <cell r="V58">
            <v>1</v>
          </cell>
          <cell r="W58">
            <v>1</v>
          </cell>
          <cell r="X58">
            <v>1</v>
          </cell>
          <cell r="Y58">
            <v>1</v>
          </cell>
          <cell r="Z58">
            <v>1</v>
          </cell>
          <cell r="AA58">
            <v>1</v>
          </cell>
          <cell r="AB58">
            <v>1</v>
          </cell>
          <cell r="AC58">
            <v>1</v>
          </cell>
          <cell r="AD58">
            <v>1</v>
          </cell>
          <cell r="AE58">
            <v>1</v>
          </cell>
          <cell r="AF58">
            <v>1</v>
          </cell>
          <cell r="AG58">
            <v>1</v>
          </cell>
          <cell r="AH58">
            <v>1</v>
          </cell>
          <cell r="AI58">
            <v>1</v>
          </cell>
          <cell r="AJ58">
            <v>1</v>
          </cell>
          <cell r="AK58">
            <v>2</v>
          </cell>
          <cell r="AL58">
            <v>1</v>
          </cell>
          <cell r="AM58">
            <v>1</v>
          </cell>
          <cell r="AN58">
            <v>1</v>
          </cell>
          <cell r="AO58">
            <v>1</v>
          </cell>
          <cell r="AP58">
            <v>1</v>
          </cell>
          <cell r="AQ58">
            <v>2</v>
          </cell>
          <cell r="AR58">
            <v>1</v>
          </cell>
          <cell r="AS58">
            <v>2</v>
          </cell>
          <cell r="AT58">
            <v>2</v>
          </cell>
          <cell r="AU58">
            <v>2</v>
          </cell>
          <cell r="AV58">
            <v>2</v>
          </cell>
          <cell r="AW58">
            <v>2</v>
          </cell>
          <cell r="AX58">
            <v>2</v>
          </cell>
          <cell r="AY58">
            <v>2</v>
          </cell>
          <cell r="AZ58">
            <v>2</v>
          </cell>
          <cell r="BA58">
            <v>2</v>
          </cell>
          <cell r="BB58">
            <v>2</v>
          </cell>
          <cell r="BC58">
            <v>2</v>
          </cell>
          <cell r="BD58">
            <v>2</v>
          </cell>
          <cell r="BE58">
            <v>2</v>
          </cell>
          <cell r="BF58">
            <v>2</v>
          </cell>
          <cell r="BG58">
            <v>2</v>
          </cell>
          <cell r="BH58">
            <v>2</v>
          </cell>
          <cell r="BI58">
            <v>2</v>
          </cell>
          <cell r="BJ58">
            <v>2</v>
          </cell>
          <cell r="BK58">
            <v>2</v>
          </cell>
          <cell r="BL58">
            <v>2</v>
          </cell>
          <cell r="BM58">
            <v>2</v>
          </cell>
          <cell r="BN58">
            <v>2</v>
          </cell>
          <cell r="BO58">
            <v>2</v>
          </cell>
          <cell r="BP58">
            <v>2</v>
          </cell>
          <cell r="BQ58">
            <v>2</v>
          </cell>
          <cell r="BR58">
            <v>2</v>
          </cell>
          <cell r="BS58">
            <v>2</v>
          </cell>
          <cell r="BT58">
            <v>2</v>
          </cell>
          <cell r="BU58">
            <v>3</v>
          </cell>
          <cell r="BV58">
            <v>2</v>
          </cell>
          <cell r="BW58">
            <v>2</v>
          </cell>
          <cell r="BX58">
            <v>3</v>
          </cell>
          <cell r="CA58">
            <v>4</v>
          </cell>
          <cell r="CB58">
            <v>4.4285714285714288</v>
          </cell>
          <cell r="CC58">
            <v>4.2857142857142856</v>
          </cell>
          <cell r="CD58">
            <v>4.2857142857142856</v>
          </cell>
          <cell r="CE58">
            <v>5</v>
          </cell>
          <cell r="CF58">
            <v>4</v>
          </cell>
          <cell r="CG58">
            <v>4</v>
          </cell>
          <cell r="CH58">
            <v>5</v>
          </cell>
          <cell r="CI58">
            <v>6</v>
          </cell>
          <cell r="CJ58">
            <v>9</v>
          </cell>
          <cell r="CK58">
            <v>9</v>
          </cell>
          <cell r="CL58">
            <v>9</v>
          </cell>
          <cell r="CM58">
            <v>9</v>
          </cell>
          <cell r="CN58">
            <v>9</v>
          </cell>
          <cell r="CO58">
            <v>9</v>
          </cell>
          <cell r="CP58">
            <v>10</v>
          </cell>
          <cell r="CQ58">
            <v>88</v>
          </cell>
        </row>
        <row r="59">
          <cell r="F59" t="str">
            <v>NPWC</v>
          </cell>
          <cell r="G59">
            <v>0.15</v>
          </cell>
          <cell r="H59">
            <v>0.4</v>
          </cell>
          <cell r="I59">
            <v>0.09</v>
          </cell>
          <cell r="K59">
            <v>1</v>
          </cell>
          <cell r="L59">
            <v>1</v>
          </cell>
          <cell r="M59">
            <v>1</v>
          </cell>
          <cell r="N59">
            <v>0</v>
          </cell>
          <cell r="O59">
            <v>1</v>
          </cell>
          <cell r="P59">
            <v>1</v>
          </cell>
          <cell r="Q59">
            <v>1</v>
          </cell>
          <cell r="R59">
            <v>1</v>
          </cell>
          <cell r="S59">
            <v>1</v>
          </cell>
          <cell r="T59">
            <v>1</v>
          </cell>
          <cell r="U59">
            <v>1</v>
          </cell>
          <cell r="V59">
            <v>1</v>
          </cell>
          <cell r="W59">
            <v>1</v>
          </cell>
          <cell r="X59">
            <v>1</v>
          </cell>
          <cell r="Y59">
            <v>1</v>
          </cell>
          <cell r="Z59">
            <v>1</v>
          </cell>
          <cell r="AA59">
            <v>1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CA59">
            <v>3</v>
          </cell>
          <cell r="CB59">
            <v>3.4285714285714284</v>
          </cell>
          <cell r="CC59">
            <v>4.2857142857142856</v>
          </cell>
          <cell r="CD59">
            <v>4.2857142857142856</v>
          </cell>
          <cell r="CE59">
            <v>4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4</v>
          </cell>
        </row>
        <row r="60">
          <cell r="F60" t="str">
            <v>NPWC</v>
          </cell>
          <cell r="G60">
            <v>0.15</v>
          </cell>
          <cell r="H60">
            <v>0.4</v>
          </cell>
          <cell r="I60">
            <v>0.09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1</v>
          </cell>
          <cell r="BC60">
            <v>1</v>
          </cell>
          <cell r="BD60">
            <v>1</v>
          </cell>
          <cell r="BE60">
            <v>1</v>
          </cell>
          <cell r="BF60">
            <v>1</v>
          </cell>
          <cell r="BG60">
            <v>1</v>
          </cell>
          <cell r="BH60">
            <v>1</v>
          </cell>
          <cell r="BI60">
            <v>1</v>
          </cell>
          <cell r="BJ60">
            <v>1</v>
          </cell>
          <cell r="BK60">
            <v>1</v>
          </cell>
          <cell r="BL60">
            <v>1</v>
          </cell>
          <cell r="BM60">
            <v>1</v>
          </cell>
          <cell r="BN60">
            <v>1</v>
          </cell>
          <cell r="BO60">
            <v>1</v>
          </cell>
          <cell r="BP60">
            <v>1</v>
          </cell>
          <cell r="BQ60">
            <v>1</v>
          </cell>
          <cell r="BR60">
            <v>1</v>
          </cell>
          <cell r="BS60">
            <v>1</v>
          </cell>
          <cell r="BT60">
            <v>1</v>
          </cell>
          <cell r="BU60">
            <v>1</v>
          </cell>
          <cell r="BV60">
            <v>1</v>
          </cell>
          <cell r="BW60">
            <v>1</v>
          </cell>
          <cell r="BX60">
            <v>1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4</v>
          </cell>
          <cell r="CM60">
            <v>4</v>
          </cell>
          <cell r="CN60">
            <v>4</v>
          </cell>
          <cell r="CO60">
            <v>4</v>
          </cell>
          <cell r="CP60">
            <v>4</v>
          </cell>
          <cell r="CQ60">
            <v>20</v>
          </cell>
        </row>
        <row r="61">
          <cell r="F61" t="str">
            <v>NPWC</v>
          </cell>
          <cell r="G61">
            <v>0.15</v>
          </cell>
          <cell r="H61">
            <v>0.4</v>
          </cell>
          <cell r="I61">
            <v>0.09</v>
          </cell>
          <cell r="K61">
            <v>1</v>
          </cell>
          <cell r="L61">
            <v>1</v>
          </cell>
          <cell r="M61">
            <v>1</v>
          </cell>
          <cell r="N61">
            <v>1</v>
          </cell>
          <cell r="O61">
            <v>1</v>
          </cell>
          <cell r="P61">
            <v>1</v>
          </cell>
          <cell r="Q61">
            <v>1</v>
          </cell>
          <cell r="R61">
            <v>1</v>
          </cell>
          <cell r="S61">
            <v>1</v>
          </cell>
          <cell r="T61">
            <v>2</v>
          </cell>
          <cell r="U61">
            <v>2</v>
          </cell>
          <cell r="V61">
            <v>2</v>
          </cell>
          <cell r="W61">
            <v>2</v>
          </cell>
          <cell r="X61">
            <v>1</v>
          </cell>
          <cell r="Y61">
            <v>1</v>
          </cell>
          <cell r="Z61">
            <v>1</v>
          </cell>
          <cell r="AA61">
            <v>1</v>
          </cell>
          <cell r="AB61">
            <v>1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CA61">
            <v>5</v>
          </cell>
          <cell r="CB61">
            <v>4.4285714285714288</v>
          </cell>
          <cell r="CC61">
            <v>4.2857142857142856</v>
          </cell>
          <cell r="CD61">
            <v>8.2857142857142847</v>
          </cell>
          <cell r="CE61">
            <v>5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5</v>
          </cell>
        </row>
        <row r="62">
          <cell r="F62" t="str">
            <v>NPWC</v>
          </cell>
          <cell r="G62">
            <v>0.15</v>
          </cell>
          <cell r="H62">
            <v>0.4</v>
          </cell>
          <cell r="I62">
            <v>0.09</v>
          </cell>
          <cell r="K62">
            <v>1</v>
          </cell>
          <cell r="L62">
            <v>1</v>
          </cell>
          <cell r="M62">
            <v>1</v>
          </cell>
          <cell r="N62">
            <v>1</v>
          </cell>
          <cell r="O62">
            <v>1</v>
          </cell>
          <cell r="P62">
            <v>1</v>
          </cell>
          <cell r="Q62">
            <v>1</v>
          </cell>
          <cell r="R62">
            <v>1</v>
          </cell>
          <cell r="S62">
            <v>1</v>
          </cell>
          <cell r="T62">
            <v>2</v>
          </cell>
          <cell r="U62">
            <v>2</v>
          </cell>
          <cell r="V62">
            <v>2</v>
          </cell>
          <cell r="W62">
            <v>2</v>
          </cell>
          <cell r="X62">
            <v>2</v>
          </cell>
          <cell r="Y62">
            <v>1</v>
          </cell>
          <cell r="Z62">
            <v>1</v>
          </cell>
          <cell r="AA62">
            <v>1</v>
          </cell>
          <cell r="AB62">
            <v>1</v>
          </cell>
          <cell r="AC62">
            <v>1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CA62">
            <v>6</v>
          </cell>
          <cell r="CB62">
            <v>4.4285714285714288</v>
          </cell>
          <cell r="CC62">
            <v>4.2857142857142856</v>
          </cell>
          <cell r="CD62">
            <v>8.2857142857142847</v>
          </cell>
          <cell r="CE62">
            <v>6</v>
          </cell>
          <cell r="CF62">
            <v>1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7</v>
          </cell>
        </row>
        <row r="63">
          <cell r="F63" t="str">
            <v>NPWC</v>
          </cell>
          <cell r="G63">
            <v>0.125</v>
          </cell>
          <cell r="H63">
            <v>0.35</v>
          </cell>
          <cell r="I63">
            <v>8.1250000000000003E-2</v>
          </cell>
          <cell r="K63">
            <v>1</v>
          </cell>
          <cell r="L63">
            <v>1</v>
          </cell>
          <cell r="M63">
            <v>0</v>
          </cell>
          <cell r="N63">
            <v>0</v>
          </cell>
          <cell r="O63">
            <v>1</v>
          </cell>
          <cell r="P63">
            <v>1</v>
          </cell>
          <cell r="Q63">
            <v>1</v>
          </cell>
          <cell r="R63">
            <v>1</v>
          </cell>
          <cell r="S63">
            <v>1</v>
          </cell>
          <cell r="T63">
            <v>1</v>
          </cell>
          <cell r="U63">
            <v>1</v>
          </cell>
          <cell r="V63">
            <v>1</v>
          </cell>
          <cell r="W63">
            <v>1</v>
          </cell>
          <cell r="X63">
            <v>1</v>
          </cell>
          <cell r="Y63">
            <v>1</v>
          </cell>
          <cell r="Z63">
            <v>2</v>
          </cell>
          <cell r="AA63">
            <v>2</v>
          </cell>
          <cell r="AB63">
            <v>2</v>
          </cell>
          <cell r="AC63">
            <v>2</v>
          </cell>
          <cell r="AD63">
            <v>2</v>
          </cell>
          <cell r="AE63">
            <v>2</v>
          </cell>
          <cell r="AF63">
            <v>3</v>
          </cell>
          <cell r="AG63">
            <v>3</v>
          </cell>
          <cell r="AH63">
            <v>3</v>
          </cell>
          <cell r="AI63">
            <v>3</v>
          </cell>
          <cell r="AJ63">
            <v>3</v>
          </cell>
          <cell r="AK63">
            <v>3</v>
          </cell>
          <cell r="AL63">
            <v>3</v>
          </cell>
          <cell r="AM63">
            <v>3</v>
          </cell>
          <cell r="AN63">
            <v>3</v>
          </cell>
          <cell r="AO63">
            <v>4</v>
          </cell>
          <cell r="AP63">
            <v>3</v>
          </cell>
          <cell r="AQ63">
            <v>4</v>
          </cell>
          <cell r="AR63">
            <v>3</v>
          </cell>
          <cell r="AS63">
            <v>4</v>
          </cell>
          <cell r="AT63">
            <v>3</v>
          </cell>
          <cell r="AU63">
            <v>4</v>
          </cell>
          <cell r="AV63">
            <v>4</v>
          </cell>
          <cell r="AW63">
            <v>4</v>
          </cell>
          <cell r="AX63">
            <v>3</v>
          </cell>
          <cell r="AY63">
            <v>4</v>
          </cell>
          <cell r="AZ63">
            <v>4</v>
          </cell>
          <cell r="BA63">
            <v>4</v>
          </cell>
          <cell r="BB63">
            <v>4</v>
          </cell>
          <cell r="BC63">
            <v>4</v>
          </cell>
          <cell r="BD63">
            <v>4</v>
          </cell>
          <cell r="BE63">
            <v>4</v>
          </cell>
          <cell r="BF63">
            <v>4</v>
          </cell>
          <cell r="BG63">
            <v>5</v>
          </cell>
          <cell r="BH63">
            <v>4</v>
          </cell>
          <cell r="BI63">
            <v>4</v>
          </cell>
          <cell r="BJ63">
            <v>4</v>
          </cell>
          <cell r="BK63">
            <v>5</v>
          </cell>
          <cell r="BL63">
            <v>5</v>
          </cell>
          <cell r="BM63">
            <v>5</v>
          </cell>
          <cell r="BN63">
            <v>5</v>
          </cell>
          <cell r="BO63">
            <v>5</v>
          </cell>
          <cell r="BP63">
            <v>5</v>
          </cell>
          <cell r="BQ63">
            <v>5</v>
          </cell>
          <cell r="BR63">
            <v>5</v>
          </cell>
          <cell r="BS63">
            <v>6</v>
          </cell>
          <cell r="BT63">
            <v>5</v>
          </cell>
          <cell r="BU63">
            <v>6</v>
          </cell>
          <cell r="BV63">
            <v>5</v>
          </cell>
          <cell r="BW63">
            <v>5</v>
          </cell>
          <cell r="BX63">
            <v>6</v>
          </cell>
          <cell r="CA63">
            <v>2</v>
          </cell>
          <cell r="CB63">
            <v>2.4285714285714284</v>
          </cell>
          <cell r="CC63">
            <v>4.2857142857142856</v>
          </cell>
          <cell r="CD63">
            <v>4.2857142857142856</v>
          </cell>
          <cell r="CE63">
            <v>7</v>
          </cell>
          <cell r="CF63">
            <v>9</v>
          </cell>
          <cell r="CG63">
            <v>13</v>
          </cell>
          <cell r="CH63">
            <v>13</v>
          </cell>
          <cell r="CI63">
            <v>16</v>
          </cell>
          <cell r="CJ63">
            <v>16</v>
          </cell>
          <cell r="CK63">
            <v>17</v>
          </cell>
          <cell r="CL63">
            <v>18</v>
          </cell>
          <cell r="CM63">
            <v>18</v>
          </cell>
          <cell r="CN63">
            <v>22</v>
          </cell>
          <cell r="CO63">
            <v>22</v>
          </cell>
          <cell r="CP63">
            <v>24</v>
          </cell>
          <cell r="CQ63">
            <v>195</v>
          </cell>
        </row>
        <row r="64">
          <cell r="F64" t="str">
            <v>NPWC</v>
          </cell>
          <cell r="G64">
            <v>0.15</v>
          </cell>
          <cell r="H64">
            <v>0.35</v>
          </cell>
          <cell r="I64">
            <v>9.7500000000000003E-2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1</v>
          </cell>
          <cell r="T64">
            <v>1</v>
          </cell>
          <cell r="U64">
            <v>1</v>
          </cell>
          <cell r="V64">
            <v>1</v>
          </cell>
          <cell r="W64">
            <v>1</v>
          </cell>
          <cell r="X64">
            <v>1</v>
          </cell>
          <cell r="Y64">
            <v>1</v>
          </cell>
          <cell r="Z64">
            <v>1</v>
          </cell>
          <cell r="AA64">
            <v>1</v>
          </cell>
          <cell r="AB64">
            <v>1</v>
          </cell>
          <cell r="AC64">
            <v>1</v>
          </cell>
          <cell r="AD64">
            <v>1</v>
          </cell>
          <cell r="AE64">
            <v>1</v>
          </cell>
          <cell r="AF64">
            <v>1</v>
          </cell>
          <cell r="AG64">
            <v>2</v>
          </cell>
          <cell r="AH64">
            <v>1</v>
          </cell>
          <cell r="AI64">
            <v>1</v>
          </cell>
          <cell r="AJ64">
            <v>1</v>
          </cell>
          <cell r="AK64">
            <v>2</v>
          </cell>
          <cell r="AL64">
            <v>2</v>
          </cell>
          <cell r="AM64">
            <v>2</v>
          </cell>
          <cell r="AN64">
            <v>2</v>
          </cell>
          <cell r="AO64">
            <v>2</v>
          </cell>
          <cell r="AP64">
            <v>2</v>
          </cell>
          <cell r="AQ64">
            <v>2</v>
          </cell>
          <cell r="AR64">
            <v>2</v>
          </cell>
          <cell r="AS64">
            <v>2</v>
          </cell>
          <cell r="AT64">
            <v>2</v>
          </cell>
          <cell r="AU64">
            <v>2</v>
          </cell>
          <cell r="AV64">
            <v>2</v>
          </cell>
          <cell r="AW64">
            <v>2</v>
          </cell>
          <cell r="AX64">
            <v>2</v>
          </cell>
          <cell r="AY64">
            <v>2</v>
          </cell>
          <cell r="AZ64">
            <v>2</v>
          </cell>
          <cell r="BA64">
            <v>2</v>
          </cell>
          <cell r="BB64">
            <v>2</v>
          </cell>
          <cell r="BC64">
            <v>2</v>
          </cell>
          <cell r="BD64">
            <v>2</v>
          </cell>
          <cell r="BE64">
            <v>2</v>
          </cell>
          <cell r="BF64">
            <v>2</v>
          </cell>
          <cell r="BG64">
            <v>2</v>
          </cell>
          <cell r="BH64">
            <v>2</v>
          </cell>
          <cell r="BI64">
            <v>2</v>
          </cell>
          <cell r="BJ64">
            <v>2</v>
          </cell>
          <cell r="BK64">
            <v>3</v>
          </cell>
          <cell r="BL64">
            <v>2</v>
          </cell>
          <cell r="BM64">
            <v>3</v>
          </cell>
          <cell r="BN64">
            <v>3</v>
          </cell>
          <cell r="BO64">
            <v>3</v>
          </cell>
          <cell r="BP64">
            <v>3</v>
          </cell>
          <cell r="BQ64">
            <v>3</v>
          </cell>
          <cell r="BR64">
            <v>3</v>
          </cell>
          <cell r="BS64">
            <v>3</v>
          </cell>
          <cell r="BT64">
            <v>3</v>
          </cell>
          <cell r="BU64">
            <v>3</v>
          </cell>
          <cell r="BV64">
            <v>3</v>
          </cell>
          <cell r="BW64">
            <v>3</v>
          </cell>
          <cell r="BX64">
            <v>3</v>
          </cell>
          <cell r="CA64">
            <v>5</v>
          </cell>
          <cell r="CB64">
            <v>0</v>
          </cell>
          <cell r="CC64">
            <v>0.7142857142857143</v>
          </cell>
          <cell r="CD64">
            <v>4.2857142857142856</v>
          </cell>
          <cell r="CE64">
            <v>5</v>
          </cell>
          <cell r="CF64">
            <v>4</v>
          </cell>
          <cell r="CG64">
            <v>5</v>
          </cell>
          <cell r="CH64">
            <v>9</v>
          </cell>
          <cell r="CI64">
            <v>9</v>
          </cell>
          <cell r="CJ64">
            <v>9</v>
          </cell>
          <cell r="CK64">
            <v>9</v>
          </cell>
          <cell r="CL64">
            <v>9</v>
          </cell>
          <cell r="CM64">
            <v>9</v>
          </cell>
          <cell r="CN64">
            <v>12</v>
          </cell>
          <cell r="CO64">
            <v>13</v>
          </cell>
          <cell r="CP64">
            <v>13</v>
          </cell>
          <cell r="CQ64">
            <v>106</v>
          </cell>
        </row>
        <row r="65">
          <cell r="F65" t="str">
            <v>NPWC</v>
          </cell>
          <cell r="G65">
            <v>0.15</v>
          </cell>
          <cell r="H65">
            <v>0.4</v>
          </cell>
          <cell r="I65">
            <v>0.09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1</v>
          </cell>
          <cell r="U65">
            <v>1</v>
          </cell>
          <cell r="V65">
            <v>1</v>
          </cell>
          <cell r="W65">
            <v>1</v>
          </cell>
          <cell r="X65">
            <v>1</v>
          </cell>
          <cell r="Y65">
            <v>1</v>
          </cell>
          <cell r="Z65">
            <v>1</v>
          </cell>
          <cell r="AA65">
            <v>1</v>
          </cell>
          <cell r="AB65">
            <v>2</v>
          </cell>
          <cell r="AC65">
            <v>2</v>
          </cell>
          <cell r="AD65">
            <v>2</v>
          </cell>
          <cell r="AE65">
            <v>2</v>
          </cell>
          <cell r="AF65">
            <v>2</v>
          </cell>
          <cell r="AG65">
            <v>3</v>
          </cell>
          <cell r="AH65">
            <v>2</v>
          </cell>
          <cell r="AI65">
            <v>2</v>
          </cell>
          <cell r="AJ65">
            <v>2</v>
          </cell>
          <cell r="AK65">
            <v>3</v>
          </cell>
          <cell r="AL65">
            <v>3</v>
          </cell>
          <cell r="AM65">
            <v>3</v>
          </cell>
          <cell r="AN65">
            <v>3</v>
          </cell>
          <cell r="AO65">
            <v>3</v>
          </cell>
          <cell r="AP65">
            <v>3</v>
          </cell>
          <cell r="AQ65">
            <v>3</v>
          </cell>
          <cell r="AR65">
            <v>3</v>
          </cell>
          <cell r="AS65">
            <v>3</v>
          </cell>
          <cell r="AT65">
            <v>3</v>
          </cell>
          <cell r="AU65">
            <v>3</v>
          </cell>
          <cell r="AV65">
            <v>3</v>
          </cell>
          <cell r="AW65">
            <v>3</v>
          </cell>
          <cell r="AX65">
            <v>3</v>
          </cell>
          <cell r="AY65">
            <v>3</v>
          </cell>
          <cell r="AZ65">
            <v>3</v>
          </cell>
          <cell r="BA65">
            <v>3</v>
          </cell>
          <cell r="BB65">
            <v>3</v>
          </cell>
          <cell r="BC65">
            <v>3</v>
          </cell>
          <cell r="BD65">
            <v>3</v>
          </cell>
          <cell r="BE65">
            <v>3</v>
          </cell>
          <cell r="BF65">
            <v>3</v>
          </cell>
          <cell r="BG65">
            <v>4</v>
          </cell>
          <cell r="BH65">
            <v>4</v>
          </cell>
          <cell r="BI65">
            <v>4</v>
          </cell>
          <cell r="BJ65">
            <v>4</v>
          </cell>
          <cell r="BK65">
            <v>4</v>
          </cell>
          <cell r="BL65">
            <v>4</v>
          </cell>
          <cell r="BM65">
            <v>4</v>
          </cell>
          <cell r="BN65">
            <v>4</v>
          </cell>
          <cell r="BO65">
            <v>4</v>
          </cell>
          <cell r="BP65">
            <v>4</v>
          </cell>
          <cell r="BQ65">
            <v>4</v>
          </cell>
          <cell r="BR65">
            <v>4</v>
          </cell>
          <cell r="BS65">
            <v>5</v>
          </cell>
          <cell r="BT65">
            <v>4</v>
          </cell>
          <cell r="BU65">
            <v>5</v>
          </cell>
          <cell r="BV65">
            <v>5</v>
          </cell>
          <cell r="BW65">
            <v>4</v>
          </cell>
          <cell r="BX65">
            <v>5</v>
          </cell>
          <cell r="CA65">
            <v>3</v>
          </cell>
          <cell r="CB65">
            <v>0</v>
          </cell>
          <cell r="CC65">
            <v>0</v>
          </cell>
          <cell r="CD65">
            <v>4</v>
          </cell>
          <cell r="CE65">
            <v>5</v>
          </cell>
          <cell r="CF65">
            <v>8</v>
          </cell>
          <cell r="CG65">
            <v>10</v>
          </cell>
          <cell r="CH65">
            <v>13</v>
          </cell>
          <cell r="CI65">
            <v>13</v>
          </cell>
          <cell r="CJ65">
            <v>13</v>
          </cell>
          <cell r="CK65">
            <v>13</v>
          </cell>
          <cell r="CL65">
            <v>13</v>
          </cell>
          <cell r="CM65">
            <v>17</v>
          </cell>
          <cell r="CN65">
            <v>18</v>
          </cell>
          <cell r="CO65">
            <v>18</v>
          </cell>
          <cell r="CP65">
            <v>20</v>
          </cell>
          <cell r="CQ65">
            <v>161</v>
          </cell>
        </row>
        <row r="66">
          <cell r="F66" t="str">
            <v>NPWC</v>
          </cell>
          <cell r="G66">
            <v>0.15</v>
          </cell>
          <cell r="H66">
            <v>0.4</v>
          </cell>
          <cell r="I66">
            <v>0.09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CA66">
            <v>1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</row>
        <row r="67">
          <cell r="F67" t="str">
            <v>NPWC</v>
          </cell>
          <cell r="G67">
            <v>0.15</v>
          </cell>
          <cell r="H67">
            <v>0.4</v>
          </cell>
          <cell r="I67">
            <v>0.09</v>
          </cell>
          <cell r="K67">
            <v>1</v>
          </cell>
          <cell r="L67">
            <v>1</v>
          </cell>
          <cell r="M67">
            <v>1</v>
          </cell>
          <cell r="N67">
            <v>1</v>
          </cell>
          <cell r="O67">
            <v>1</v>
          </cell>
          <cell r="P67">
            <v>1</v>
          </cell>
          <cell r="Q67">
            <v>1</v>
          </cell>
          <cell r="R67">
            <v>1</v>
          </cell>
          <cell r="S67">
            <v>1</v>
          </cell>
          <cell r="T67">
            <v>2</v>
          </cell>
          <cell r="U67">
            <v>2</v>
          </cell>
          <cell r="V67">
            <v>2</v>
          </cell>
          <cell r="W67">
            <v>2</v>
          </cell>
          <cell r="X67">
            <v>2</v>
          </cell>
          <cell r="Y67">
            <v>2</v>
          </cell>
          <cell r="Z67">
            <v>2</v>
          </cell>
          <cell r="AA67">
            <v>2</v>
          </cell>
          <cell r="AB67">
            <v>2</v>
          </cell>
          <cell r="AC67">
            <v>3</v>
          </cell>
          <cell r="AD67">
            <v>3</v>
          </cell>
          <cell r="AE67">
            <v>3</v>
          </cell>
          <cell r="AF67">
            <v>3</v>
          </cell>
          <cell r="AG67">
            <v>4</v>
          </cell>
          <cell r="AH67">
            <v>3</v>
          </cell>
          <cell r="AI67">
            <v>3</v>
          </cell>
          <cell r="AJ67">
            <v>3</v>
          </cell>
          <cell r="AK67">
            <v>4</v>
          </cell>
          <cell r="AL67">
            <v>4</v>
          </cell>
          <cell r="AM67">
            <v>4</v>
          </cell>
          <cell r="AN67">
            <v>4</v>
          </cell>
          <cell r="AO67">
            <v>5</v>
          </cell>
          <cell r="AP67">
            <v>4</v>
          </cell>
          <cell r="AQ67">
            <v>5</v>
          </cell>
          <cell r="AR67">
            <v>4</v>
          </cell>
          <cell r="AS67">
            <v>5</v>
          </cell>
          <cell r="AT67">
            <v>5</v>
          </cell>
          <cell r="AU67">
            <v>5</v>
          </cell>
          <cell r="AV67">
            <v>5</v>
          </cell>
          <cell r="AW67">
            <v>5</v>
          </cell>
          <cell r="AX67">
            <v>5</v>
          </cell>
          <cell r="AY67">
            <v>5</v>
          </cell>
          <cell r="AZ67">
            <v>5</v>
          </cell>
          <cell r="BA67">
            <v>5</v>
          </cell>
          <cell r="BB67">
            <v>5</v>
          </cell>
          <cell r="BC67">
            <v>5</v>
          </cell>
          <cell r="BD67">
            <v>5</v>
          </cell>
          <cell r="BE67">
            <v>5</v>
          </cell>
          <cell r="BF67">
            <v>5</v>
          </cell>
          <cell r="BG67">
            <v>5</v>
          </cell>
          <cell r="BH67">
            <v>5</v>
          </cell>
          <cell r="BI67">
            <v>5</v>
          </cell>
          <cell r="BJ67">
            <v>5</v>
          </cell>
          <cell r="BK67">
            <v>6</v>
          </cell>
          <cell r="BL67">
            <v>6</v>
          </cell>
          <cell r="BM67">
            <v>6</v>
          </cell>
          <cell r="BN67">
            <v>6</v>
          </cell>
          <cell r="BO67">
            <v>6</v>
          </cell>
          <cell r="BP67">
            <v>6</v>
          </cell>
          <cell r="BQ67">
            <v>7</v>
          </cell>
          <cell r="BR67">
            <v>6</v>
          </cell>
          <cell r="BS67">
            <v>7</v>
          </cell>
          <cell r="BT67">
            <v>6</v>
          </cell>
          <cell r="BU67">
            <v>7</v>
          </cell>
          <cell r="BV67">
            <v>7</v>
          </cell>
          <cell r="BW67">
            <v>7</v>
          </cell>
          <cell r="BX67">
            <v>7</v>
          </cell>
          <cell r="CA67">
            <v>2</v>
          </cell>
          <cell r="CB67">
            <v>4.4285714285714288</v>
          </cell>
          <cell r="CC67">
            <v>4.2857142857142856</v>
          </cell>
          <cell r="CD67">
            <v>8.2857142857142847</v>
          </cell>
          <cell r="CE67">
            <v>9</v>
          </cell>
          <cell r="CF67">
            <v>12</v>
          </cell>
          <cell r="CG67">
            <v>14</v>
          </cell>
          <cell r="CH67">
            <v>17</v>
          </cell>
          <cell r="CI67">
            <v>20</v>
          </cell>
          <cell r="CJ67">
            <v>21</v>
          </cell>
          <cell r="CK67">
            <v>22</v>
          </cell>
          <cell r="CL67">
            <v>22</v>
          </cell>
          <cell r="CM67">
            <v>22</v>
          </cell>
          <cell r="CN67">
            <v>27</v>
          </cell>
          <cell r="CO67">
            <v>28</v>
          </cell>
          <cell r="CP67">
            <v>30</v>
          </cell>
          <cell r="CQ67">
            <v>244</v>
          </cell>
        </row>
        <row r="68">
          <cell r="F68" t="str">
            <v>NPWC</v>
          </cell>
          <cell r="G68">
            <v>0.15</v>
          </cell>
          <cell r="H68">
            <v>0.4</v>
          </cell>
          <cell r="I68">
            <v>0.09</v>
          </cell>
          <cell r="K68">
            <v>2</v>
          </cell>
          <cell r="L68">
            <v>2</v>
          </cell>
          <cell r="M68">
            <v>1</v>
          </cell>
          <cell r="N68">
            <v>1</v>
          </cell>
          <cell r="O68">
            <v>2</v>
          </cell>
          <cell r="P68">
            <v>2</v>
          </cell>
          <cell r="Q68">
            <v>2</v>
          </cell>
          <cell r="R68">
            <v>2</v>
          </cell>
          <cell r="S68">
            <v>2</v>
          </cell>
          <cell r="T68">
            <v>2</v>
          </cell>
          <cell r="U68">
            <v>2</v>
          </cell>
          <cell r="V68">
            <v>2</v>
          </cell>
          <cell r="W68">
            <v>2</v>
          </cell>
          <cell r="X68">
            <v>3</v>
          </cell>
          <cell r="Y68">
            <v>4</v>
          </cell>
          <cell r="Z68">
            <v>5</v>
          </cell>
          <cell r="AA68">
            <v>5</v>
          </cell>
          <cell r="AB68">
            <v>5</v>
          </cell>
          <cell r="AC68">
            <v>6</v>
          </cell>
          <cell r="AD68">
            <v>6</v>
          </cell>
          <cell r="AE68">
            <v>7</v>
          </cell>
          <cell r="AF68">
            <v>7</v>
          </cell>
          <cell r="AG68">
            <v>8</v>
          </cell>
          <cell r="AH68">
            <v>8</v>
          </cell>
          <cell r="AI68">
            <v>8</v>
          </cell>
          <cell r="AJ68">
            <v>8</v>
          </cell>
          <cell r="AK68">
            <v>9</v>
          </cell>
          <cell r="AL68">
            <v>9</v>
          </cell>
          <cell r="AM68">
            <v>9</v>
          </cell>
          <cell r="AN68">
            <v>9</v>
          </cell>
          <cell r="AO68">
            <v>10</v>
          </cell>
          <cell r="AP68">
            <v>9</v>
          </cell>
          <cell r="AQ68">
            <v>10</v>
          </cell>
          <cell r="AR68">
            <v>9</v>
          </cell>
          <cell r="AS68">
            <v>10</v>
          </cell>
          <cell r="AT68">
            <v>10</v>
          </cell>
          <cell r="AU68">
            <v>10</v>
          </cell>
          <cell r="AV68">
            <v>10</v>
          </cell>
          <cell r="AW68">
            <v>10</v>
          </cell>
          <cell r="AX68">
            <v>9</v>
          </cell>
          <cell r="AY68">
            <v>10</v>
          </cell>
          <cell r="AZ68">
            <v>10</v>
          </cell>
          <cell r="BA68">
            <v>10</v>
          </cell>
          <cell r="BB68">
            <v>10</v>
          </cell>
          <cell r="BC68">
            <v>11</v>
          </cell>
          <cell r="BD68">
            <v>11</v>
          </cell>
          <cell r="BE68">
            <v>11</v>
          </cell>
          <cell r="BF68">
            <v>11</v>
          </cell>
          <cell r="BG68">
            <v>12</v>
          </cell>
          <cell r="BH68">
            <v>11</v>
          </cell>
          <cell r="BI68">
            <v>12</v>
          </cell>
          <cell r="BJ68">
            <v>11</v>
          </cell>
          <cell r="BK68">
            <v>12</v>
          </cell>
          <cell r="BL68">
            <v>12</v>
          </cell>
          <cell r="BM68">
            <v>12</v>
          </cell>
          <cell r="BN68">
            <v>12</v>
          </cell>
          <cell r="BO68">
            <v>13</v>
          </cell>
          <cell r="BP68">
            <v>13</v>
          </cell>
          <cell r="BQ68">
            <v>14</v>
          </cell>
          <cell r="BR68">
            <v>13</v>
          </cell>
          <cell r="BS68">
            <v>14</v>
          </cell>
          <cell r="BT68">
            <v>13</v>
          </cell>
          <cell r="BU68">
            <v>14</v>
          </cell>
          <cell r="BV68">
            <v>14</v>
          </cell>
          <cell r="BW68">
            <v>14</v>
          </cell>
          <cell r="BX68">
            <v>14</v>
          </cell>
          <cell r="CA68">
            <v>5</v>
          </cell>
          <cell r="CB68">
            <v>6.8571428571428568</v>
          </cell>
          <cell r="CC68">
            <v>8.5714285714285712</v>
          </cell>
          <cell r="CD68">
            <v>8.5714285714285712</v>
          </cell>
          <cell r="CE68">
            <v>20</v>
          </cell>
          <cell r="CF68">
            <v>25</v>
          </cell>
          <cell r="CG68">
            <v>35</v>
          </cell>
          <cell r="CH68">
            <v>39</v>
          </cell>
          <cell r="CI68">
            <v>42</v>
          </cell>
          <cell r="CJ68">
            <v>43</v>
          </cell>
          <cell r="CK68">
            <v>43</v>
          </cell>
          <cell r="CL68">
            <v>48</v>
          </cell>
          <cell r="CM68">
            <v>49</v>
          </cell>
          <cell r="CN68">
            <v>54</v>
          </cell>
          <cell r="CO68">
            <v>58</v>
          </cell>
          <cell r="CP68">
            <v>61</v>
          </cell>
          <cell r="CQ68">
            <v>517</v>
          </cell>
        </row>
        <row r="69">
          <cell r="F69" t="str">
            <v>NPWC</v>
          </cell>
          <cell r="G69">
            <v>0.25</v>
          </cell>
          <cell r="H69">
            <v>0.3</v>
          </cell>
          <cell r="I69">
            <v>0.17499999999999999</v>
          </cell>
          <cell r="K69">
            <v>2</v>
          </cell>
          <cell r="L69">
            <v>2</v>
          </cell>
          <cell r="M69">
            <v>2</v>
          </cell>
          <cell r="N69">
            <v>2</v>
          </cell>
          <cell r="O69">
            <v>2</v>
          </cell>
          <cell r="P69">
            <v>2</v>
          </cell>
          <cell r="Q69">
            <v>2</v>
          </cell>
          <cell r="R69">
            <v>2</v>
          </cell>
          <cell r="S69">
            <v>2</v>
          </cell>
          <cell r="T69">
            <v>3</v>
          </cell>
          <cell r="U69">
            <v>3</v>
          </cell>
          <cell r="V69">
            <v>3</v>
          </cell>
          <cell r="W69">
            <v>2</v>
          </cell>
          <cell r="X69">
            <v>2</v>
          </cell>
          <cell r="Y69">
            <v>2</v>
          </cell>
          <cell r="Z69">
            <v>2</v>
          </cell>
          <cell r="AA69">
            <v>2</v>
          </cell>
          <cell r="AB69">
            <v>2</v>
          </cell>
          <cell r="AC69">
            <v>2</v>
          </cell>
          <cell r="AD69">
            <v>2</v>
          </cell>
          <cell r="AE69">
            <v>2</v>
          </cell>
          <cell r="AF69">
            <v>3</v>
          </cell>
          <cell r="AG69">
            <v>3</v>
          </cell>
          <cell r="AH69">
            <v>3</v>
          </cell>
          <cell r="AI69">
            <v>3</v>
          </cell>
          <cell r="AJ69">
            <v>3</v>
          </cell>
          <cell r="AK69">
            <v>3</v>
          </cell>
          <cell r="AL69">
            <v>3</v>
          </cell>
          <cell r="AM69">
            <v>3</v>
          </cell>
          <cell r="AN69">
            <v>3</v>
          </cell>
          <cell r="AO69">
            <v>3</v>
          </cell>
          <cell r="AP69">
            <v>3</v>
          </cell>
          <cell r="AQ69">
            <v>3</v>
          </cell>
          <cell r="AR69">
            <v>3</v>
          </cell>
          <cell r="AS69">
            <v>3</v>
          </cell>
          <cell r="AT69">
            <v>3</v>
          </cell>
          <cell r="AU69">
            <v>4</v>
          </cell>
          <cell r="AV69">
            <v>3</v>
          </cell>
          <cell r="AW69">
            <v>4</v>
          </cell>
          <cell r="AX69">
            <v>3</v>
          </cell>
          <cell r="AY69">
            <v>3</v>
          </cell>
          <cell r="AZ69">
            <v>3</v>
          </cell>
          <cell r="BA69">
            <v>4</v>
          </cell>
          <cell r="BB69">
            <v>4</v>
          </cell>
          <cell r="BC69">
            <v>4</v>
          </cell>
          <cell r="BD69">
            <v>4</v>
          </cell>
          <cell r="BE69">
            <v>4</v>
          </cell>
          <cell r="BF69">
            <v>4</v>
          </cell>
          <cell r="BG69">
            <v>4</v>
          </cell>
          <cell r="BH69">
            <v>4</v>
          </cell>
          <cell r="BI69">
            <v>4</v>
          </cell>
          <cell r="BJ69">
            <v>4</v>
          </cell>
          <cell r="BK69">
            <v>5</v>
          </cell>
          <cell r="BL69">
            <v>4</v>
          </cell>
          <cell r="BM69">
            <v>5</v>
          </cell>
          <cell r="BN69">
            <v>4</v>
          </cell>
          <cell r="BO69">
            <v>5</v>
          </cell>
          <cell r="BP69">
            <v>5</v>
          </cell>
          <cell r="BQ69">
            <v>5</v>
          </cell>
          <cell r="BR69">
            <v>5</v>
          </cell>
          <cell r="BS69">
            <v>5</v>
          </cell>
          <cell r="BT69">
            <v>5</v>
          </cell>
          <cell r="BU69">
            <v>5</v>
          </cell>
          <cell r="BV69">
            <v>5</v>
          </cell>
          <cell r="BW69">
            <v>5</v>
          </cell>
          <cell r="BX69">
            <v>5</v>
          </cell>
          <cell r="CA69">
            <v>12</v>
          </cell>
          <cell r="CB69">
            <v>8.8571428571428577</v>
          </cell>
          <cell r="CC69">
            <v>8.5714285714285712</v>
          </cell>
          <cell r="CD69">
            <v>11.571428571428571</v>
          </cell>
          <cell r="CE69">
            <v>9</v>
          </cell>
          <cell r="CF69">
            <v>9</v>
          </cell>
          <cell r="CG69">
            <v>13</v>
          </cell>
          <cell r="CH69">
            <v>13</v>
          </cell>
          <cell r="CI69">
            <v>13</v>
          </cell>
          <cell r="CJ69">
            <v>15</v>
          </cell>
          <cell r="CK69">
            <v>15</v>
          </cell>
          <cell r="CL69">
            <v>18</v>
          </cell>
          <cell r="CM69">
            <v>17</v>
          </cell>
          <cell r="CN69">
            <v>20</v>
          </cell>
          <cell r="CO69">
            <v>21</v>
          </cell>
          <cell r="CP69">
            <v>22</v>
          </cell>
          <cell r="CQ69">
            <v>185</v>
          </cell>
        </row>
        <row r="70">
          <cell r="F70" t="str">
            <v>NPWC</v>
          </cell>
          <cell r="G70">
            <v>0.1</v>
          </cell>
          <cell r="H70">
            <v>0.4</v>
          </cell>
          <cell r="I70">
            <v>0.06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1</v>
          </cell>
          <cell r="T70">
            <v>1</v>
          </cell>
          <cell r="U70">
            <v>1</v>
          </cell>
          <cell r="V70">
            <v>1</v>
          </cell>
          <cell r="W70">
            <v>1</v>
          </cell>
          <cell r="X70">
            <v>1</v>
          </cell>
          <cell r="Y70">
            <v>1</v>
          </cell>
          <cell r="Z70">
            <v>1</v>
          </cell>
          <cell r="AA70">
            <v>1</v>
          </cell>
          <cell r="AB70">
            <v>1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CA70">
            <v>2</v>
          </cell>
          <cell r="CB70">
            <v>0</v>
          </cell>
          <cell r="CC70">
            <v>0.7142857142857143</v>
          </cell>
          <cell r="CD70">
            <v>4.2857142857142856</v>
          </cell>
          <cell r="CE70">
            <v>5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5</v>
          </cell>
        </row>
        <row r="71">
          <cell r="F71" t="str">
            <v>NPWC</v>
          </cell>
          <cell r="G71">
            <v>0.1</v>
          </cell>
          <cell r="H71">
            <v>0.4</v>
          </cell>
          <cell r="I71">
            <v>0.06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</row>
        <row r="72">
          <cell r="F72" t="str">
            <v>NPWC</v>
          </cell>
          <cell r="G72" t="str">
            <v>N/A</v>
          </cell>
          <cell r="H72" t="str">
            <v>N/A</v>
          </cell>
          <cell r="I72">
            <v>9.9107142857142866E-2</v>
          </cell>
          <cell r="K72">
            <v>1</v>
          </cell>
          <cell r="L72">
            <v>1</v>
          </cell>
          <cell r="M72">
            <v>1</v>
          </cell>
          <cell r="N72">
            <v>1</v>
          </cell>
          <cell r="O72">
            <v>1</v>
          </cell>
          <cell r="P72">
            <v>1</v>
          </cell>
          <cell r="Q72">
            <v>1</v>
          </cell>
          <cell r="R72">
            <v>1</v>
          </cell>
          <cell r="S72">
            <v>2</v>
          </cell>
          <cell r="T72">
            <v>2</v>
          </cell>
          <cell r="U72">
            <v>3</v>
          </cell>
          <cell r="V72">
            <v>3</v>
          </cell>
          <cell r="W72">
            <v>3</v>
          </cell>
          <cell r="X72">
            <v>2</v>
          </cell>
          <cell r="Y72">
            <v>2</v>
          </cell>
          <cell r="Z72">
            <v>2</v>
          </cell>
          <cell r="AA72">
            <v>2</v>
          </cell>
          <cell r="AB72">
            <v>1</v>
          </cell>
          <cell r="AC72">
            <v>1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CA72">
            <v>0</v>
          </cell>
          <cell r="CB72">
            <v>4.4285714285714288</v>
          </cell>
          <cell r="CC72">
            <v>5</v>
          </cell>
          <cell r="CD72">
            <v>11.571428571428571</v>
          </cell>
          <cell r="CE72">
            <v>9</v>
          </cell>
          <cell r="CF72">
            <v>1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10</v>
          </cell>
        </row>
      </sheetData>
      <sheetData sheetId="5" refreshError="1">
        <row r="6">
          <cell r="F6" t="str">
            <v>Mkt Type</v>
          </cell>
          <cell r="H6" t="str">
            <v>X1X2</v>
          </cell>
          <cell r="I6" t="str">
            <v>X3</v>
          </cell>
          <cell r="J6" t="str">
            <v>ending</v>
          </cell>
          <cell r="K6" t="str">
            <v>Selling Bella</v>
          </cell>
          <cell r="M6" t="str">
            <v>0609</v>
          </cell>
          <cell r="N6" t="str">
            <v>0610</v>
          </cell>
          <cell r="O6" t="str">
            <v>0611</v>
          </cell>
          <cell r="P6" t="str">
            <v>0612</v>
          </cell>
          <cell r="Q6" t="str">
            <v>0701</v>
          </cell>
          <cell r="R6" t="str">
            <v>0702</v>
          </cell>
          <cell r="S6" t="str">
            <v>0703</v>
          </cell>
          <cell r="T6" t="str">
            <v>0704</v>
          </cell>
          <cell r="U6" t="str">
            <v>0705</v>
          </cell>
          <cell r="V6" t="str">
            <v>0706</v>
          </cell>
          <cell r="W6" t="str">
            <v>0707</v>
          </cell>
          <cell r="X6" t="str">
            <v>0708</v>
          </cell>
          <cell r="Y6" t="str">
            <v>0709</v>
          </cell>
          <cell r="Z6" t="str">
            <v>0710</v>
          </cell>
          <cell r="AA6" t="str">
            <v>0711</v>
          </cell>
          <cell r="AB6" t="str">
            <v>0712</v>
          </cell>
          <cell r="AC6" t="str">
            <v>FY07</v>
          </cell>
          <cell r="AE6" t="str">
            <v>0609 Res</v>
          </cell>
          <cell r="AF6" t="str">
            <v>0610 Res</v>
          </cell>
          <cell r="AG6" t="str">
            <v>0611 Res</v>
          </cell>
          <cell r="AH6" t="str">
            <v>0612 Res</v>
          </cell>
          <cell r="AI6" t="str">
            <v>0701 Res</v>
          </cell>
          <cell r="AJ6" t="str">
            <v>0702 Res</v>
          </cell>
          <cell r="AK6" t="str">
            <v>0703 Res</v>
          </cell>
          <cell r="AL6" t="str">
            <v>0704 Res</v>
          </cell>
          <cell r="AM6" t="str">
            <v>0705 Res</v>
          </cell>
          <cell r="AN6" t="str">
            <v>0706 Res</v>
          </cell>
          <cell r="AO6" t="str">
            <v>0707 Res</v>
          </cell>
          <cell r="AP6" t="str">
            <v>0708 Res</v>
          </cell>
          <cell r="AQ6" t="str">
            <v>0709 Res</v>
          </cell>
          <cell r="AR6" t="str">
            <v>0710 Res</v>
          </cell>
          <cell r="AS6" t="str">
            <v>0711 Res</v>
          </cell>
          <cell r="AT6" t="str">
            <v>0712 Res</v>
          </cell>
          <cell r="AU6" t="str">
            <v>FY07 Res</v>
          </cell>
          <cell r="AW6" t="str">
            <v>0610 SB</v>
          </cell>
          <cell r="AX6" t="str">
            <v>0611 SB</v>
          </cell>
          <cell r="AY6" t="str">
            <v>0612 SB</v>
          </cell>
          <cell r="AZ6" t="str">
            <v>0701 SB</v>
          </cell>
          <cell r="BA6" t="str">
            <v>0702 SB</v>
          </cell>
          <cell r="BB6" t="str">
            <v>0703 SB</v>
          </cell>
          <cell r="BC6" t="str">
            <v>0704 SB</v>
          </cell>
          <cell r="BD6" t="str">
            <v>0705 SB</v>
          </cell>
          <cell r="BE6" t="str">
            <v>0706 SB</v>
          </cell>
          <cell r="BF6" t="str">
            <v>0707 SB</v>
          </cell>
          <cell r="BG6" t="str">
            <v>0708 SB</v>
          </cell>
          <cell r="BH6" t="str">
            <v>0709 SB</v>
          </cell>
          <cell r="BI6" t="str">
            <v>0710 SB</v>
          </cell>
          <cell r="BJ6" t="str">
            <v>0711 SB</v>
          </cell>
          <cell r="BK6" t="str">
            <v>0712 SB</v>
          </cell>
          <cell r="BL6" t="str">
            <v>FY07 SB</v>
          </cell>
        </row>
        <row r="7">
          <cell r="G7" t="str">
            <v>PC</v>
          </cell>
          <cell r="H7">
            <v>11</v>
          </cell>
          <cell r="I7" t="str">
            <v>A</v>
          </cell>
          <cell r="J7" t="str">
            <v>11A</v>
          </cell>
          <cell r="M7" t="str">
            <v>(act)</v>
          </cell>
          <cell r="N7">
            <v>11</v>
          </cell>
          <cell r="AE7" t="str">
            <v>(act)</v>
          </cell>
          <cell r="AF7">
            <v>11</v>
          </cell>
        </row>
        <row r="8">
          <cell r="F8" t="str">
            <v>EPC</v>
          </cell>
          <cell r="G8" t="str">
            <v>PC</v>
          </cell>
          <cell r="H8">
            <v>11</v>
          </cell>
          <cell r="I8" t="str">
            <v>C</v>
          </cell>
          <cell r="J8" t="str">
            <v>11C</v>
          </cell>
          <cell r="K8">
            <v>0.62</v>
          </cell>
          <cell r="L8">
            <v>0.61999988555908203</v>
          </cell>
          <cell r="M8">
            <v>33</v>
          </cell>
          <cell r="N8">
            <v>44</v>
          </cell>
          <cell r="O8">
            <v>50</v>
          </cell>
          <cell r="P8">
            <v>58</v>
          </cell>
          <cell r="Q8">
            <v>72</v>
          </cell>
          <cell r="R8">
            <v>65</v>
          </cell>
          <cell r="S8">
            <v>80</v>
          </cell>
          <cell r="T8">
            <v>83</v>
          </cell>
          <cell r="U8">
            <v>89</v>
          </cell>
          <cell r="V8">
            <v>85</v>
          </cell>
          <cell r="W8">
            <v>87</v>
          </cell>
          <cell r="X8">
            <v>91</v>
          </cell>
          <cell r="Y8">
            <v>95</v>
          </cell>
          <cell r="Z8">
            <v>107</v>
          </cell>
          <cell r="AA8">
            <v>112</v>
          </cell>
          <cell r="AB8">
            <v>120</v>
          </cell>
          <cell r="AC8">
            <v>1086</v>
          </cell>
          <cell r="AE8">
            <v>18</v>
          </cell>
          <cell r="AF8">
            <v>26.597999999999999</v>
          </cell>
          <cell r="AG8">
            <v>30.628</v>
          </cell>
          <cell r="AH8">
            <v>35.464000000000006</v>
          </cell>
          <cell r="AI8">
            <v>43.771999999999998</v>
          </cell>
          <cell r="AJ8">
            <v>40.734000000000002</v>
          </cell>
          <cell r="AK8">
            <v>50.11</v>
          </cell>
          <cell r="AL8">
            <v>52.927999999999997</v>
          </cell>
          <cell r="AM8">
            <v>56.576000000000008</v>
          </cell>
          <cell r="AN8">
            <v>54.655999999999999</v>
          </cell>
          <cell r="AO8">
            <v>55.552</v>
          </cell>
          <cell r="AP8">
            <v>57.984000000000002</v>
          </cell>
          <cell r="AQ8">
            <v>60.543999999999997</v>
          </cell>
          <cell r="AR8">
            <v>67.712000000000003</v>
          </cell>
          <cell r="AS8">
            <v>71.36</v>
          </cell>
          <cell r="AT8">
            <v>76.288000000000011</v>
          </cell>
          <cell r="AU8">
            <v>688.21600000000001</v>
          </cell>
          <cell r="AW8">
            <v>27.28</v>
          </cell>
          <cell r="AX8">
            <v>31</v>
          </cell>
          <cell r="AY8">
            <v>35.96</v>
          </cell>
          <cell r="AZ8">
            <v>44.64</v>
          </cell>
          <cell r="BA8">
            <v>40.299999999999997</v>
          </cell>
          <cell r="BB8">
            <v>51.2</v>
          </cell>
          <cell r="BC8">
            <v>53.120000000000005</v>
          </cell>
          <cell r="BD8">
            <v>56.96</v>
          </cell>
          <cell r="BE8">
            <v>54.4</v>
          </cell>
          <cell r="BF8">
            <v>55.68</v>
          </cell>
          <cell r="BG8">
            <v>58.24</v>
          </cell>
          <cell r="BH8">
            <v>60.800000000000004</v>
          </cell>
          <cell r="BI8">
            <v>68.48</v>
          </cell>
          <cell r="BJ8">
            <v>71.680000000000007</v>
          </cell>
          <cell r="BK8">
            <v>76.8</v>
          </cell>
          <cell r="BL8">
            <v>692.3</v>
          </cell>
        </row>
        <row r="9">
          <cell r="F9" t="str">
            <v>EPC</v>
          </cell>
          <cell r="G9" t="str">
            <v>PC</v>
          </cell>
          <cell r="H9">
            <v>12</v>
          </cell>
          <cell r="I9" t="str">
            <v>B</v>
          </cell>
          <cell r="J9" t="str">
            <v>12B</v>
          </cell>
          <cell r="K9">
            <v>0.6</v>
          </cell>
          <cell r="M9">
            <v>8</v>
          </cell>
          <cell r="N9">
            <v>13.714285714285714</v>
          </cell>
          <cell r="O9">
            <v>16.142857142857142</v>
          </cell>
          <cell r="P9">
            <v>17.142857142857142</v>
          </cell>
          <cell r="Q9">
            <v>25</v>
          </cell>
          <cell r="R9">
            <v>25</v>
          </cell>
          <cell r="S9">
            <v>32</v>
          </cell>
          <cell r="T9">
            <v>34</v>
          </cell>
          <cell r="U9">
            <v>35</v>
          </cell>
          <cell r="V9">
            <v>34</v>
          </cell>
          <cell r="W9">
            <v>34</v>
          </cell>
          <cell r="X9">
            <v>35</v>
          </cell>
          <cell r="Y9">
            <v>39</v>
          </cell>
          <cell r="Z9">
            <v>42</v>
          </cell>
          <cell r="AA9">
            <v>44</v>
          </cell>
          <cell r="AB9">
            <v>48</v>
          </cell>
          <cell r="AC9">
            <v>427</v>
          </cell>
          <cell r="AE9">
            <v>4</v>
          </cell>
          <cell r="AF9">
            <v>7.8857142857142843</v>
          </cell>
          <cell r="AG9">
            <v>9.5399999999999991</v>
          </cell>
          <cell r="AH9">
            <v>10.225714285714284</v>
          </cell>
          <cell r="AI9">
            <v>14.528571428571428</v>
          </cell>
          <cell r="AJ9">
            <v>15</v>
          </cell>
          <cell r="AK9">
            <v>19.356000000000002</v>
          </cell>
          <cell r="AL9">
            <v>20.956000000000003</v>
          </cell>
          <cell r="AM9">
            <v>21.638000000000002</v>
          </cell>
          <cell r="AN9">
            <v>21.142000000000003</v>
          </cell>
          <cell r="AO9">
            <v>21.080000000000002</v>
          </cell>
          <cell r="AP9">
            <v>21.638000000000002</v>
          </cell>
          <cell r="AQ9">
            <v>23.932000000000002</v>
          </cell>
          <cell r="AR9">
            <v>25.854000000000003</v>
          </cell>
          <cell r="AS9">
            <v>27.155999999999999</v>
          </cell>
          <cell r="AT9">
            <v>29.512000000000004</v>
          </cell>
          <cell r="AU9">
            <v>261.79257142857153</v>
          </cell>
          <cell r="AW9">
            <v>8.2285714285714278</v>
          </cell>
          <cell r="AX9">
            <v>9.6857142857142851</v>
          </cell>
          <cell r="AY9">
            <v>10.285714285714285</v>
          </cell>
          <cell r="AZ9">
            <v>15</v>
          </cell>
          <cell r="BA9">
            <v>15</v>
          </cell>
          <cell r="BB9">
            <v>19.84</v>
          </cell>
          <cell r="BC9">
            <v>21.08</v>
          </cell>
          <cell r="BD9">
            <v>21.7</v>
          </cell>
          <cell r="BE9">
            <v>21.08</v>
          </cell>
          <cell r="BF9">
            <v>21.08</v>
          </cell>
          <cell r="BG9">
            <v>21.7</v>
          </cell>
          <cell r="BH9">
            <v>24.18</v>
          </cell>
          <cell r="BI9">
            <v>26.04</v>
          </cell>
          <cell r="BJ9">
            <v>27.28</v>
          </cell>
          <cell r="BK9">
            <v>29.759999999999998</v>
          </cell>
          <cell r="BL9">
            <v>263.74</v>
          </cell>
        </row>
        <row r="10">
          <cell r="F10" t="str">
            <v>EPC</v>
          </cell>
          <cell r="G10" t="str">
            <v>PC</v>
          </cell>
          <cell r="H10">
            <v>12</v>
          </cell>
          <cell r="I10" t="str">
            <v>C</v>
          </cell>
          <cell r="J10" t="str">
            <v>12C</v>
          </cell>
          <cell r="K10">
            <v>0.6</v>
          </cell>
          <cell r="M10">
            <v>2</v>
          </cell>
          <cell r="N10">
            <v>2.4285714285714284</v>
          </cell>
          <cell r="O10">
            <v>4.2857142857142856</v>
          </cell>
          <cell r="P10">
            <v>1.2857142857142856</v>
          </cell>
          <cell r="Q10">
            <v>5</v>
          </cell>
          <cell r="R10">
            <v>11</v>
          </cell>
          <cell r="S10">
            <v>16</v>
          </cell>
          <cell r="T10">
            <v>17</v>
          </cell>
          <cell r="U10">
            <v>18</v>
          </cell>
          <cell r="V10">
            <v>17</v>
          </cell>
          <cell r="W10">
            <v>18</v>
          </cell>
          <cell r="X10">
            <v>18</v>
          </cell>
          <cell r="Y10">
            <v>17</v>
          </cell>
          <cell r="Z10">
            <v>22</v>
          </cell>
          <cell r="AA10">
            <v>21</v>
          </cell>
          <cell r="AB10">
            <v>22</v>
          </cell>
          <cell r="AC10">
            <v>202</v>
          </cell>
          <cell r="AE10">
            <v>3</v>
          </cell>
          <cell r="AF10">
            <v>1.4314285714285711</v>
          </cell>
          <cell r="AG10">
            <v>2.46</v>
          </cell>
          <cell r="AH10">
            <v>0.95142857142857129</v>
          </cell>
          <cell r="AI10">
            <v>2.7771428571428567</v>
          </cell>
          <cell r="AJ10">
            <v>6.24</v>
          </cell>
          <cell r="AK10">
            <v>9.588000000000001</v>
          </cell>
          <cell r="AL10">
            <v>10.478000000000002</v>
          </cell>
          <cell r="AM10">
            <v>11.097999999999999</v>
          </cell>
          <cell r="AN10">
            <v>10.602</v>
          </cell>
          <cell r="AO10">
            <v>11.097999999999999</v>
          </cell>
          <cell r="AP10">
            <v>11.159999999999998</v>
          </cell>
          <cell r="AQ10">
            <v>10.602</v>
          </cell>
          <cell r="AR10">
            <v>13.33</v>
          </cell>
          <cell r="AS10">
            <v>13.082000000000003</v>
          </cell>
          <cell r="AT10">
            <v>13.577999999999999</v>
          </cell>
          <cell r="AU10">
            <v>123.63314285714287</v>
          </cell>
          <cell r="AW10">
            <v>1.4571428571428571</v>
          </cell>
          <cell r="AX10">
            <v>2.5714285714285712</v>
          </cell>
          <cell r="AY10">
            <v>0.77142857142857135</v>
          </cell>
          <cell r="AZ10">
            <v>3</v>
          </cell>
          <cell r="BA10">
            <v>6.6</v>
          </cell>
          <cell r="BB10">
            <v>9.92</v>
          </cell>
          <cell r="BC10">
            <v>10.54</v>
          </cell>
          <cell r="BD10">
            <v>11.16</v>
          </cell>
          <cell r="BE10">
            <v>10.54</v>
          </cell>
          <cell r="BF10">
            <v>11.16</v>
          </cell>
          <cell r="BG10">
            <v>11.16</v>
          </cell>
          <cell r="BH10">
            <v>10.54</v>
          </cell>
          <cell r="BI10">
            <v>13.64</v>
          </cell>
          <cell r="BJ10">
            <v>13.02</v>
          </cell>
          <cell r="BK10">
            <v>13.64</v>
          </cell>
          <cell r="BL10">
            <v>124.92</v>
          </cell>
        </row>
        <row r="11">
          <cell r="F11" t="str">
            <v>EPC</v>
          </cell>
          <cell r="G11" t="str">
            <v>PC</v>
          </cell>
          <cell r="H11">
            <v>12</v>
          </cell>
          <cell r="I11" t="str">
            <v>E</v>
          </cell>
          <cell r="J11" t="str">
            <v>12E</v>
          </cell>
          <cell r="K11">
            <v>0.65</v>
          </cell>
          <cell r="M11">
            <v>45</v>
          </cell>
          <cell r="N11">
            <v>41.714285714285715</v>
          </cell>
          <cell r="O11">
            <v>49.571428571428569</v>
          </cell>
          <cell r="P11">
            <v>62.714285714285715</v>
          </cell>
          <cell r="Q11">
            <v>72</v>
          </cell>
          <cell r="R11">
            <v>54</v>
          </cell>
          <cell r="S11">
            <v>63</v>
          </cell>
          <cell r="T11">
            <v>61</v>
          </cell>
          <cell r="U11">
            <v>67</v>
          </cell>
          <cell r="V11">
            <v>66</v>
          </cell>
          <cell r="W11">
            <v>69</v>
          </cell>
          <cell r="X11">
            <v>72</v>
          </cell>
          <cell r="Y11">
            <v>74</v>
          </cell>
          <cell r="Z11">
            <v>79</v>
          </cell>
          <cell r="AA11">
            <v>82</v>
          </cell>
          <cell r="AB11">
            <v>89</v>
          </cell>
          <cell r="AC11">
            <v>848</v>
          </cell>
          <cell r="AE11">
            <v>44</v>
          </cell>
          <cell r="AF11">
            <v>27.327857142857145</v>
          </cell>
          <cell r="AG11">
            <v>31.710714285714289</v>
          </cell>
          <cell r="AH11">
            <v>39.910000000000004</v>
          </cell>
          <cell r="AI11">
            <v>45.548428571428573</v>
          </cell>
          <cell r="AJ11">
            <v>35.712000000000003</v>
          </cell>
          <cell r="AK11">
            <v>40.878000000000007</v>
          </cell>
          <cell r="AL11">
            <v>40.392000000000003</v>
          </cell>
          <cell r="AM11">
            <v>43.824000000000005</v>
          </cell>
          <cell r="AN11">
            <v>43.626000000000005</v>
          </cell>
          <cell r="AO11">
            <v>45.342000000000006</v>
          </cell>
          <cell r="AP11">
            <v>47.322000000000003</v>
          </cell>
          <cell r="AQ11">
            <v>48.708000000000013</v>
          </cell>
          <cell r="AR11">
            <v>51.810000000000009</v>
          </cell>
          <cell r="AS11">
            <v>53.921999999999997</v>
          </cell>
          <cell r="AT11">
            <v>58.278000000000006</v>
          </cell>
          <cell r="AU11">
            <v>555.36242857142861</v>
          </cell>
          <cell r="AW11">
            <v>27.114285714285717</v>
          </cell>
          <cell r="AX11">
            <v>32.221428571428568</v>
          </cell>
          <cell r="AY11">
            <v>40.76428571428572</v>
          </cell>
          <cell r="AZ11">
            <v>46.08</v>
          </cell>
          <cell r="BA11">
            <v>34.56</v>
          </cell>
          <cell r="BB11">
            <v>41.580000000000005</v>
          </cell>
          <cell r="BC11">
            <v>40.260000000000005</v>
          </cell>
          <cell r="BD11">
            <v>44.22</v>
          </cell>
          <cell r="BE11">
            <v>43.56</v>
          </cell>
          <cell r="BF11">
            <v>45.54</v>
          </cell>
          <cell r="BG11">
            <v>47.52</v>
          </cell>
          <cell r="BH11">
            <v>48.84</v>
          </cell>
          <cell r="BI11">
            <v>52.14</v>
          </cell>
          <cell r="BJ11">
            <v>54.120000000000005</v>
          </cell>
          <cell r="BK11">
            <v>58.74</v>
          </cell>
          <cell r="BL11">
            <v>557.16</v>
          </cell>
        </row>
        <row r="12">
          <cell r="F12" t="str">
            <v>EPC</v>
          </cell>
          <cell r="G12" t="str">
            <v>PC</v>
          </cell>
          <cell r="H12">
            <v>17</v>
          </cell>
          <cell r="I12" t="str">
            <v>A</v>
          </cell>
          <cell r="J12" t="str">
            <v>17A</v>
          </cell>
          <cell r="K12">
            <v>0.65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1</v>
          </cell>
          <cell r="AA12">
            <v>4</v>
          </cell>
          <cell r="AB12">
            <v>4</v>
          </cell>
          <cell r="AC12">
            <v>9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0.59400000000000008</v>
          </cell>
          <cell r="AS12">
            <v>2.4420000000000002</v>
          </cell>
          <cell r="AT12">
            <v>2.6400000000000006</v>
          </cell>
          <cell r="AU12">
            <v>5.676000000000001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0.66</v>
          </cell>
          <cell r="BJ12">
            <v>2.64</v>
          </cell>
          <cell r="BK12">
            <v>2.64</v>
          </cell>
          <cell r="BL12">
            <v>5.94</v>
          </cell>
        </row>
        <row r="13">
          <cell r="F13" t="str">
            <v>EPC</v>
          </cell>
          <cell r="G13" t="str">
            <v>PC</v>
          </cell>
          <cell r="H13">
            <v>31</v>
          </cell>
          <cell r="I13" t="str">
            <v>A</v>
          </cell>
          <cell r="J13" t="str">
            <v>31A</v>
          </cell>
          <cell r="K13">
            <v>0.56000000000000005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</v>
          </cell>
          <cell r="V13">
            <v>4</v>
          </cell>
          <cell r="W13">
            <v>1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6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0.52200000000000013</v>
          </cell>
          <cell r="AN13">
            <v>2.1460000000000004</v>
          </cell>
          <cell r="AO13">
            <v>0.75400000000000023</v>
          </cell>
          <cell r="AP13">
            <v>5.800000000000001E-2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3.4800000000000004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0.58000000000000007</v>
          </cell>
          <cell r="BE13">
            <v>2.3200000000000003</v>
          </cell>
          <cell r="BF13">
            <v>0.58000000000000007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3.4800000000000004</v>
          </cell>
        </row>
        <row r="14">
          <cell r="F14" t="str">
            <v>EPC</v>
          </cell>
          <cell r="G14" t="str">
            <v>PC</v>
          </cell>
          <cell r="H14">
            <v>32</v>
          </cell>
          <cell r="I14" t="str">
            <v>A</v>
          </cell>
          <cell r="J14" t="str">
            <v>32A</v>
          </cell>
          <cell r="K14">
            <v>0.67</v>
          </cell>
          <cell r="M14">
            <v>46</v>
          </cell>
          <cell r="N14">
            <v>66.285714285714292</v>
          </cell>
          <cell r="O14">
            <v>76</v>
          </cell>
          <cell r="P14">
            <v>89.714285714285722</v>
          </cell>
          <cell r="Q14">
            <v>79</v>
          </cell>
          <cell r="R14">
            <v>45</v>
          </cell>
          <cell r="S14">
            <v>45</v>
          </cell>
          <cell r="T14">
            <v>43</v>
          </cell>
          <cell r="U14">
            <v>44</v>
          </cell>
          <cell r="V14">
            <v>46</v>
          </cell>
          <cell r="W14">
            <v>51</v>
          </cell>
          <cell r="X14">
            <v>53</v>
          </cell>
          <cell r="Y14">
            <v>53</v>
          </cell>
          <cell r="Z14">
            <v>57</v>
          </cell>
          <cell r="AA14">
            <v>59</v>
          </cell>
          <cell r="AB14">
            <v>65</v>
          </cell>
          <cell r="AC14">
            <v>640</v>
          </cell>
          <cell r="AE14">
            <v>35</v>
          </cell>
          <cell r="AF14">
            <v>43.052285714285723</v>
          </cell>
          <cell r="AG14">
            <v>50.269142857142867</v>
          </cell>
          <cell r="AH14">
            <v>59.189714285714288</v>
          </cell>
          <cell r="AI14">
            <v>49.644285714285722</v>
          </cell>
          <cell r="AJ14">
            <v>30.007999999999999</v>
          </cell>
          <cell r="AK14">
            <v>28.71</v>
          </cell>
          <cell r="AL14">
            <v>27.648</v>
          </cell>
          <cell r="AM14">
            <v>28.096</v>
          </cell>
          <cell r="AN14">
            <v>29.311999999999998</v>
          </cell>
          <cell r="AO14">
            <v>32.32</v>
          </cell>
          <cell r="AP14">
            <v>33.792000000000002</v>
          </cell>
          <cell r="AQ14">
            <v>33.92</v>
          </cell>
          <cell r="AR14">
            <v>36.224000000000004</v>
          </cell>
          <cell r="AS14">
            <v>37.632000000000005</v>
          </cell>
          <cell r="AT14">
            <v>41.216000000000001</v>
          </cell>
          <cell r="AU14">
            <v>408.52228571428572</v>
          </cell>
          <cell r="AW14">
            <v>44.41142857142858</v>
          </cell>
          <cell r="AX14">
            <v>50.92</v>
          </cell>
          <cell r="AY14">
            <v>60.108571428571437</v>
          </cell>
          <cell r="AZ14">
            <v>48.98</v>
          </cell>
          <cell r="BA14">
            <v>27.9</v>
          </cell>
          <cell r="BB14">
            <v>28.8</v>
          </cell>
          <cell r="BC14">
            <v>27.52</v>
          </cell>
          <cell r="BD14">
            <v>28.16</v>
          </cell>
          <cell r="BE14">
            <v>29.44</v>
          </cell>
          <cell r="BF14">
            <v>32.64</v>
          </cell>
          <cell r="BG14">
            <v>33.92</v>
          </cell>
          <cell r="BH14">
            <v>33.92</v>
          </cell>
          <cell r="BI14">
            <v>36.480000000000004</v>
          </cell>
          <cell r="BJ14">
            <v>37.76</v>
          </cell>
          <cell r="BK14">
            <v>41.6</v>
          </cell>
          <cell r="BL14">
            <v>407.12000000000006</v>
          </cell>
        </row>
        <row r="15">
          <cell r="F15" t="str">
            <v>EPC</v>
          </cell>
          <cell r="G15" t="str">
            <v>PC</v>
          </cell>
          <cell r="H15">
            <v>33</v>
          </cell>
          <cell r="I15" t="str">
            <v>A</v>
          </cell>
          <cell r="J15" t="str">
            <v>33A</v>
          </cell>
          <cell r="K15">
            <v>0.62</v>
          </cell>
          <cell r="M15">
            <v>7</v>
          </cell>
          <cell r="N15">
            <v>11.285714285714285</v>
          </cell>
          <cell r="O15">
            <v>12.857142857142858</v>
          </cell>
          <cell r="P15">
            <v>14.857142857142858</v>
          </cell>
          <cell r="Q15">
            <v>14</v>
          </cell>
          <cell r="R15">
            <v>8</v>
          </cell>
          <cell r="S15">
            <v>9</v>
          </cell>
          <cell r="T15">
            <v>9</v>
          </cell>
          <cell r="U15">
            <v>9</v>
          </cell>
          <cell r="V15">
            <v>11</v>
          </cell>
          <cell r="W15">
            <v>12</v>
          </cell>
          <cell r="X15">
            <v>13</v>
          </cell>
          <cell r="Y15">
            <v>13</v>
          </cell>
          <cell r="Z15">
            <v>13</v>
          </cell>
          <cell r="AA15">
            <v>13</v>
          </cell>
          <cell r="AB15">
            <v>13</v>
          </cell>
          <cell r="AC15">
            <v>137</v>
          </cell>
          <cell r="AE15">
            <v>6</v>
          </cell>
          <cell r="AF15">
            <v>6.7314285714285713</v>
          </cell>
          <cell r="AG15">
            <v>7.8740000000000006</v>
          </cell>
          <cell r="AH15">
            <v>9.0874285714285712</v>
          </cell>
          <cell r="AI15">
            <v>8.7331428571428571</v>
          </cell>
          <cell r="AJ15">
            <v>5.3320000000000007</v>
          </cell>
          <cell r="AK15">
            <v>5.68</v>
          </cell>
          <cell r="AL15">
            <v>5.76</v>
          </cell>
          <cell r="AM15">
            <v>5.76</v>
          </cell>
          <cell r="AN15">
            <v>6.9120000000000008</v>
          </cell>
          <cell r="AO15">
            <v>7.6160000000000005</v>
          </cell>
          <cell r="AP15">
            <v>8.2560000000000002</v>
          </cell>
          <cell r="AQ15">
            <v>8.32</v>
          </cell>
          <cell r="AR15">
            <v>8.32</v>
          </cell>
          <cell r="AS15">
            <v>8.32</v>
          </cell>
          <cell r="AT15">
            <v>8.32</v>
          </cell>
          <cell r="AU15">
            <v>87.329142857142841</v>
          </cell>
          <cell r="AW15">
            <v>6.9971428571428564</v>
          </cell>
          <cell r="AX15">
            <v>7.9714285714285715</v>
          </cell>
          <cell r="AY15">
            <v>9.2114285714285717</v>
          </cell>
          <cell r="AZ15">
            <v>8.68</v>
          </cell>
          <cell r="BA15">
            <v>4.96</v>
          </cell>
          <cell r="BB15">
            <v>5.76</v>
          </cell>
          <cell r="BC15">
            <v>5.76</v>
          </cell>
          <cell r="BD15">
            <v>5.76</v>
          </cell>
          <cell r="BE15">
            <v>7.04</v>
          </cell>
          <cell r="BF15">
            <v>7.68</v>
          </cell>
          <cell r="BG15">
            <v>8.32</v>
          </cell>
          <cell r="BH15">
            <v>8.32</v>
          </cell>
          <cell r="BI15">
            <v>8.32</v>
          </cell>
          <cell r="BJ15">
            <v>8.32</v>
          </cell>
          <cell r="BK15">
            <v>8.32</v>
          </cell>
          <cell r="BL15">
            <v>87.239999999999981</v>
          </cell>
        </row>
        <row r="16">
          <cell r="F16" t="str">
            <v>EPC</v>
          </cell>
          <cell r="G16" t="str">
            <v>PC</v>
          </cell>
          <cell r="H16">
            <v>34</v>
          </cell>
          <cell r="I16" t="str">
            <v>A</v>
          </cell>
          <cell r="J16" t="str">
            <v>34A</v>
          </cell>
          <cell r="K16">
            <v>0.64</v>
          </cell>
          <cell r="M16">
            <v>21</v>
          </cell>
          <cell r="N16">
            <v>31.428571428571427</v>
          </cell>
          <cell r="O16">
            <v>37</v>
          </cell>
          <cell r="P16">
            <v>44.571428571428569</v>
          </cell>
          <cell r="Q16">
            <v>44</v>
          </cell>
          <cell r="R16">
            <v>35</v>
          </cell>
          <cell r="S16">
            <v>44</v>
          </cell>
          <cell r="T16">
            <v>45</v>
          </cell>
          <cell r="U16">
            <v>49</v>
          </cell>
          <cell r="V16">
            <v>46</v>
          </cell>
          <cell r="W16">
            <v>47</v>
          </cell>
          <cell r="X16">
            <v>49</v>
          </cell>
          <cell r="Y16">
            <v>51</v>
          </cell>
          <cell r="Z16">
            <v>60</v>
          </cell>
          <cell r="AA16">
            <v>63</v>
          </cell>
          <cell r="AB16">
            <v>65</v>
          </cell>
          <cell r="AC16">
            <v>598</v>
          </cell>
          <cell r="AE16">
            <v>16</v>
          </cell>
          <cell r="AF16">
            <v>19.446857142857144</v>
          </cell>
          <cell r="AG16">
            <v>23.323428571428575</v>
          </cell>
          <cell r="AH16">
            <v>28.041142857142859</v>
          </cell>
          <cell r="AI16">
            <v>28.196571428571431</v>
          </cell>
          <cell r="AJ16">
            <v>22.975999999999999</v>
          </cell>
          <cell r="AK16">
            <v>28.376000000000005</v>
          </cell>
          <cell r="AL16">
            <v>29.634</v>
          </cell>
          <cell r="AM16">
            <v>32.076000000000001</v>
          </cell>
          <cell r="AN16">
            <v>30.558000000000003</v>
          </cell>
          <cell r="AO16">
            <v>30.954000000000004</v>
          </cell>
          <cell r="AP16">
            <v>32.207999999999998</v>
          </cell>
          <cell r="AQ16">
            <v>33.527999999999999</v>
          </cell>
          <cell r="AR16">
            <v>39.006</v>
          </cell>
          <cell r="AS16">
            <v>41.382000000000005</v>
          </cell>
          <cell r="AT16">
            <v>42.768000000000001</v>
          </cell>
          <cell r="AU16">
            <v>391.66257142857137</v>
          </cell>
          <cell r="AW16">
            <v>20.114285714285714</v>
          </cell>
          <cell r="AX16">
            <v>23.68</v>
          </cell>
          <cell r="AY16">
            <v>28.525714285714287</v>
          </cell>
          <cell r="AZ16">
            <v>28.16</v>
          </cell>
          <cell r="BA16">
            <v>22.400000000000002</v>
          </cell>
          <cell r="BB16">
            <v>29.040000000000003</v>
          </cell>
          <cell r="BC16">
            <v>29.700000000000003</v>
          </cell>
          <cell r="BD16">
            <v>32.340000000000003</v>
          </cell>
          <cell r="BE16">
            <v>30.360000000000003</v>
          </cell>
          <cell r="BF16">
            <v>31.020000000000003</v>
          </cell>
          <cell r="BG16">
            <v>32.340000000000003</v>
          </cell>
          <cell r="BH16">
            <v>33.660000000000004</v>
          </cell>
          <cell r="BI16">
            <v>39.6</v>
          </cell>
          <cell r="BJ16">
            <v>41.580000000000005</v>
          </cell>
          <cell r="BK16">
            <v>42.9</v>
          </cell>
          <cell r="BL16">
            <v>393.1</v>
          </cell>
        </row>
        <row r="17">
          <cell r="F17" t="str">
            <v>EPC</v>
          </cell>
          <cell r="G17" t="str">
            <v>PC</v>
          </cell>
          <cell r="H17">
            <v>39</v>
          </cell>
          <cell r="I17" t="str">
            <v>A</v>
          </cell>
          <cell r="J17" t="str">
            <v>39A</v>
          </cell>
          <cell r="K17">
            <v>0.7</v>
          </cell>
          <cell r="M17">
            <v>28</v>
          </cell>
          <cell r="N17">
            <v>32.857142857142854</v>
          </cell>
          <cell r="O17">
            <v>39.285714285714285</v>
          </cell>
          <cell r="P17">
            <v>47.857142857142861</v>
          </cell>
          <cell r="Q17">
            <v>50</v>
          </cell>
          <cell r="R17">
            <v>55</v>
          </cell>
          <cell r="S17">
            <v>72</v>
          </cell>
          <cell r="T17">
            <v>78</v>
          </cell>
          <cell r="U17">
            <v>84</v>
          </cell>
          <cell r="V17">
            <v>78</v>
          </cell>
          <cell r="W17">
            <v>78</v>
          </cell>
          <cell r="X17">
            <v>83</v>
          </cell>
          <cell r="Y17">
            <v>87</v>
          </cell>
          <cell r="Z17">
            <v>99</v>
          </cell>
          <cell r="AA17">
            <v>104</v>
          </cell>
          <cell r="AB17">
            <v>111</v>
          </cell>
          <cell r="AC17">
            <v>979</v>
          </cell>
          <cell r="AE17">
            <v>24</v>
          </cell>
          <cell r="AF17">
            <v>22.659999999999997</v>
          </cell>
          <cell r="AG17">
            <v>27.049999999999997</v>
          </cell>
          <cell r="AH17">
            <v>32.900000000000006</v>
          </cell>
          <cell r="AI17">
            <v>32.85857142857143</v>
          </cell>
          <cell r="AJ17">
            <v>35.97</v>
          </cell>
          <cell r="AK17">
            <v>47.694000000000003</v>
          </cell>
          <cell r="AL17">
            <v>52.632000000000005</v>
          </cell>
          <cell r="AM17">
            <v>56.71200000000001</v>
          </cell>
          <cell r="AN17">
            <v>53.448000000000008</v>
          </cell>
          <cell r="AO17">
            <v>53.040000000000006</v>
          </cell>
          <cell r="AP17">
            <v>56.100000000000009</v>
          </cell>
          <cell r="AQ17">
            <v>58.887999999999998</v>
          </cell>
          <cell r="AR17">
            <v>66.504000000000005</v>
          </cell>
          <cell r="AS17">
            <v>70.38000000000001</v>
          </cell>
          <cell r="AT17">
            <v>75.004000000000005</v>
          </cell>
          <cell r="AU17">
            <v>659.23057142857147</v>
          </cell>
          <cell r="AW17">
            <v>22.999999999999996</v>
          </cell>
          <cell r="AX17">
            <v>27.499999999999996</v>
          </cell>
          <cell r="AY17">
            <v>33.5</v>
          </cell>
          <cell r="AZ17">
            <v>33</v>
          </cell>
          <cell r="BA17">
            <v>36.300000000000004</v>
          </cell>
          <cell r="BB17">
            <v>48.96</v>
          </cell>
          <cell r="BC17">
            <v>53.040000000000006</v>
          </cell>
          <cell r="BD17">
            <v>57.120000000000005</v>
          </cell>
          <cell r="BE17">
            <v>53.040000000000006</v>
          </cell>
          <cell r="BF17">
            <v>53.040000000000006</v>
          </cell>
          <cell r="BG17">
            <v>56.440000000000005</v>
          </cell>
          <cell r="BH17">
            <v>59.160000000000004</v>
          </cell>
          <cell r="BI17">
            <v>67.320000000000007</v>
          </cell>
          <cell r="BJ17">
            <v>70.72</v>
          </cell>
          <cell r="BK17">
            <v>75.48</v>
          </cell>
          <cell r="BL17">
            <v>663.62000000000012</v>
          </cell>
        </row>
        <row r="18">
          <cell r="F18" t="str">
            <v>EPC</v>
          </cell>
          <cell r="G18" t="str">
            <v>PC</v>
          </cell>
          <cell r="H18">
            <v>39</v>
          </cell>
          <cell r="I18" t="str">
            <v>B</v>
          </cell>
          <cell r="J18" t="str">
            <v>39B</v>
          </cell>
          <cell r="K18">
            <v>0.62</v>
          </cell>
          <cell r="M18">
            <v>11</v>
          </cell>
          <cell r="N18">
            <v>16.714285714285715</v>
          </cell>
          <cell r="O18">
            <v>19.857142857142858</v>
          </cell>
          <cell r="P18">
            <v>24.428571428571431</v>
          </cell>
          <cell r="Q18">
            <v>29</v>
          </cell>
          <cell r="R18">
            <v>24</v>
          </cell>
          <cell r="S18">
            <v>31</v>
          </cell>
          <cell r="T18">
            <v>30</v>
          </cell>
          <cell r="U18">
            <v>31</v>
          </cell>
          <cell r="V18">
            <v>30</v>
          </cell>
          <cell r="W18">
            <v>32</v>
          </cell>
          <cell r="X18">
            <v>35</v>
          </cell>
          <cell r="Y18">
            <v>35</v>
          </cell>
          <cell r="Z18">
            <v>40</v>
          </cell>
          <cell r="AA18">
            <v>42</v>
          </cell>
          <cell r="AB18">
            <v>44</v>
          </cell>
          <cell r="AC18">
            <v>403</v>
          </cell>
          <cell r="AE18">
            <v>12</v>
          </cell>
          <cell r="AF18">
            <v>10.008571428571431</v>
          </cell>
          <cell r="AG18">
            <v>12.116571428571429</v>
          </cell>
          <cell r="AH18">
            <v>14.862285714285715</v>
          </cell>
          <cell r="AI18">
            <v>17.696571428571431</v>
          </cell>
          <cell r="AJ18">
            <v>15.190000000000001</v>
          </cell>
          <cell r="AK18">
            <v>19.344000000000001</v>
          </cell>
          <cell r="AL18">
            <v>19.264000000000003</v>
          </cell>
          <cell r="AM18">
            <v>19.776000000000003</v>
          </cell>
          <cell r="AN18">
            <v>19.264000000000003</v>
          </cell>
          <cell r="AO18">
            <v>20.352000000000004</v>
          </cell>
          <cell r="AP18">
            <v>22.207999999999998</v>
          </cell>
          <cell r="AQ18">
            <v>22.4</v>
          </cell>
          <cell r="AR18">
            <v>25.28</v>
          </cell>
          <cell r="AS18">
            <v>26.752000000000002</v>
          </cell>
          <cell r="AT18">
            <v>28.032</v>
          </cell>
          <cell r="AU18">
            <v>255.55857142857147</v>
          </cell>
          <cell r="AW18">
            <v>10.362857142857143</v>
          </cell>
          <cell r="AX18">
            <v>12.311428571428571</v>
          </cell>
          <cell r="AY18">
            <v>15.145714285714288</v>
          </cell>
          <cell r="AZ18">
            <v>17.98</v>
          </cell>
          <cell r="BA18">
            <v>14.879999999999999</v>
          </cell>
          <cell r="BB18">
            <v>19.84</v>
          </cell>
          <cell r="BC18">
            <v>19.2</v>
          </cell>
          <cell r="BD18">
            <v>19.84</v>
          </cell>
          <cell r="BE18">
            <v>19.2</v>
          </cell>
          <cell r="BF18">
            <v>20.48</v>
          </cell>
          <cell r="BG18">
            <v>22.400000000000002</v>
          </cell>
          <cell r="BH18">
            <v>22.400000000000002</v>
          </cell>
          <cell r="BI18">
            <v>25.6</v>
          </cell>
          <cell r="BJ18">
            <v>26.88</v>
          </cell>
          <cell r="BK18">
            <v>28.16</v>
          </cell>
          <cell r="BL18">
            <v>256.86</v>
          </cell>
        </row>
        <row r="19">
          <cell r="F19" t="str">
            <v>EPC</v>
          </cell>
          <cell r="G19" t="str">
            <v>PC</v>
          </cell>
          <cell r="H19">
            <v>39</v>
          </cell>
          <cell r="I19" t="str">
            <v>C</v>
          </cell>
          <cell r="J19" t="str">
            <v>39C</v>
          </cell>
          <cell r="K19">
            <v>0.62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4</v>
          </cell>
          <cell r="S19">
            <v>4</v>
          </cell>
          <cell r="T19">
            <v>4</v>
          </cell>
          <cell r="U19">
            <v>4</v>
          </cell>
          <cell r="V19">
            <v>4</v>
          </cell>
          <cell r="W19">
            <v>4</v>
          </cell>
          <cell r="X19">
            <v>4</v>
          </cell>
          <cell r="Y19">
            <v>4</v>
          </cell>
          <cell r="Z19">
            <v>4</v>
          </cell>
          <cell r="AA19">
            <v>4</v>
          </cell>
          <cell r="AB19">
            <v>4</v>
          </cell>
          <cell r="AC19">
            <v>44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2.2320000000000002</v>
          </cell>
          <cell r="AK19">
            <v>2.5520000000000005</v>
          </cell>
          <cell r="AL19">
            <v>2.5600000000000005</v>
          </cell>
          <cell r="AM19">
            <v>2.5600000000000005</v>
          </cell>
          <cell r="AN19">
            <v>2.5600000000000005</v>
          </cell>
          <cell r="AO19">
            <v>2.5600000000000005</v>
          </cell>
          <cell r="AP19">
            <v>2.5600000000000005</v>
          </cell>
          <cell r="AQ19">
            <v>2.5600000000000005</v>
          </cell>
          <cell r="AR19">
            <v>2.5600000000000005</v>
          </cell>
          <cell r="AS19">
            <v>2.5600000000000005</v>
          </cell>
          <cell r="AT19">
            <v>2.5600000000000005</v>
          </cell>
          <cell r="AU19">
            <v>27.824000000000012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2.48</v>
          </cell>
          <cell r="BB19">
            <v>2.56</v>
          </cell>
          <cell r="BC19">
            <v>2.56</v>
          </cell>
          <cell r="BD19">
            <v>2.56</v>
          </cell>
          <cell r="BE19">
            <v>2.56</v>
          </cell>
          <cell r="BF19">
            <v>2.56</v>
          </cell>
          <cell r="BG19">
            <v>2.56</v>
          </cell>
          <cell r="BH19">
            <v>2.56</v>
          </cell>
          <cell r="BI19">
            <v>2.56</v>
          </cell>
          <cell r="BJ19">
            <v>2.56</v>
          </cell>
          <cell r="BK19">
            <v>2.56</v>
          </cell>
          <cell r="BL19">
            <v>28.079999999999995</v>
          </cell>
        </row>
        <row r="20">
          <cell r="F20" t="str">
            <v>EPC</v>
          </cell>
          <cell r="G20" t="str">
            <v>PC</v>
          </cell>
          <cell r="H20">
            <v>50</v>
          </cell>
          <cell r="I20" t="str">
            <v>A</v>
          </cell>
          <cell r="J20" t="str">
            <v>50A</v>
          </cell>
          <cell r="K20">
            <v>0.62</v>
          </cell>
          <cell r="M20">
            <v>21</v>
          </cell>
          <cell r="N20">
            <v>22.571428571428569</v>
          </cell>
          <cell r="O20">
            <v>24.714285714285715</v>
          </cell>
          <cell r="P20">
            <v>32.714285714285715</v>
          </cell>
          <cell r="Q20">
            <v>31</v>
          </cell>
          <cell r="R20">
            <v>25</v>
          </cell>
          <cell r="S20">
            <v>31</v>
          </cell>
          <cell r="T20">
            <v>30</v>
          </cell>
          <cell r="U20">
            <v>31</v>
          </cell>
          <cell r="V20">
            <v>30</v>
          </cell>
          <cell r="W20">
            <v>32</v>
          </cell>
          <cell r="X20">
            <v>35</v>
          </cell>
          <cell r="Y20">
            <v>35</v>
          </cell>
          <cell r="Z20">
            <v>40</v>
          </cell>
          <cell r="AA20">
            <v>41</v>
          </cell>
          <cell r="AB20">
            <v>43</v>
          </cell>
          <cell r="AC20">
            <v>404</v>
          </cell>
          <cell r="AE20">
            <v>14</v>
          </cell>
          <cell r="AF20">
            <v>13.896857142857142</v>
          </cell>
          <cell r="AG20">
            <v>15.190000000000001</v>
          </cell>
          <cell r="AH20">
            <v>19.786857142857141</v>
          </cell>
          <cell r="AI20">
            <v>19.326285714285717</v>
          </cell>
          <cell r="AJ20">
            <v>15.872</v>
          </cell>
          <cell r="AK20">
            <v>19.406000000000002</v>
          </cell>
          <cell r="AL20">
            <v>19.264000000000003</v>
          </cell>
          <cell r="AM20">
            <v>19.776000000000003</v>
          </cell>
          <cell r="AN20">
            <v>19.264000000000003</v>
          </cell>
          <cell r="AO20">
            <v>20.352000000000004</v>
          </cell>
          <cell r="AP20">
            <v>22.207999999999998</v>
          </cell>
          <cell r="AQ20">
            <v>22.4</v>
          </cell>
          <cell r="AR20">
            <v>25.28</v>
          </cell>
          <cell r="AS20">
            <v>26.175999999999998</v>
          </cell>
          <cell r="AT20">
            <v>27.392000000000003</v>
          </cell>
          <cell r="AU20">
            <v>256.71628571428573</v>
          </cell>
          <cell r="AW20">
            <v>13.994285714285713</v>
          </cell>
          <cell r="AX20">
            <v>15.322857142857144</v>
          </cell>
          <cell r="AY20">
            <v>20.282857142857143</v>
          </cell>
          <cell r="AZ20">
            <v>19.22</v>
          </cell>
          <cell r="BA20">
            <v>15.5</v>
          </cell>
          <cell r="BB20">
            <v>19.84</v>
          </cell>
          <cell r="BC20">
            <v>19.2</v>
          </cell>
          <cell r="BD20">
            <v>19.84</v>
          </cell>
          <cell r="BE20">
            <v>19.2</v>
          </cell>
          <cell r="BF20">
            <v>20.48</v>
          </cell>
          <cell r="BG20">
            <v>22.400000000000002</v>
          </cell>
          <cell r="BH20">
            <v>22.400000000000002</v>
          </cell>
          <cell r="BI20">
            <v>25.6</v>
          </cell>
          <cell r="BJ20">
            <v>26.240000000000002</v>
          </cell>
          <cell r="BK20">
            <v>27.52</v>
          </cell>
          <cell r="BL20">
            <v>257.44</v>
          </cell>
        </row>
        <row r="21">
          <cell r="F21" t="str">
            <v>EPC</v>
          </cell>
          <cell r="G21" t="str">
            <v>PC</v>
          </cell>
          <cell r="H21">
            <v>50</v>
          </cell>
          <cell r="I21" t="str">
            <v>B</v>
          </cell>
          <cell r="J21" t="str">
            <v>50B</v>
          </cell>
          <cell r="K21">
            <v>0.62</v>
          </cell>
          <cell r="M21">
            <v>25</v>
          </cell>
          <cell r="N21">
            <v>29.428571428571427</v>
          </cell>
          <cell r="O21">
            <v>33.285714285714285</v>
          </cell>
          <cell r="P21">
            <v>40.285714285714285</v>
          </cell>
          <cell r="Q21">
            <v>55</v>
          </cell>
          <cell r="R21">
            <v>56</v>
          </cell>
          <cell r="S21">
            <v>71</v>
          </cell>
          <cell r="T21">
            <v>75</v>
          </cell>
          <cell r="U21">
            <v>79</v>
          </cell>
          <cell r="V21">
            <v>76</v>
          </cell>
          <cell r="W21">
            <v>78</v>
          </cell>
          <cell r="X21">
            <v>83</v>
          </cell>
          <cell r="Y21">
            <v>86</v>
          </cell>
          <cell r="Z21">
            <v>99</v>
          </cell>
          <cell r="AA21">
            <v>104</v>
          </cell>
          <cell r="AB21">
            <v>109</v>
          </cell>
          <cell r="AC21">
            <v>971</v>
          </cell>
          <cell r="AE21">
            <v>16</v>
          </cell>
          <cell r="AF21">
            <v>17.971142857142858</v>
          </cell>
          <cell r="AG21">
            <v>20.398</v>
          </cell>
          <cell r="AH21">
            <v>24.543142857142861</v>
          </cell>
          <cell r="AI21">
            <v>33.187714285714286</v>
          </cell>
          <cell r="AJ21">
            <v>34.658000000000001</v>
          </cell>
          <cell r="AK21">
            <v>44.368000000000002</v>
          </cell>
          <cell r="AL21">
            <v>47.744</v>
          </cell>
          <cell r="AM21">
            <v>50.304000000000002</v>
          </cell>
          <cell r="AN21">
            <v>48.832000000000001</v>
          </cell>
          <cell r="AO21">
            <v>49.792000000000002</v>
          </cell>
          <cell r="AP21">
            <v>52.8</v>
          </cell>
          <cell r="AQ21">
            <v>54.847999999999999</v>
          </cell>
          <cell r="AR21">
            <v>62.528000000000006</v>
          </cell>
          <cell r="AS21">
            <v>66.240000000000009</v>
          </cell>
          <cell r="AT21">
            <v>69.440000000000012</v>
          </cell>
          <cell r="AU21">
            <v>614.74171428571435</v>
          </cell>
          <cell r="AW21">
            <v>18.245714285714286</v>
          </cell>
          <cell r="AX21">
            <v>20.637142857142855</v>
          </cell>
          <cell r="AY21">
            <v>24.977142857142855</v>
          </cell>
          <cell r="AZ21">
            <v>34.1</v>
          </cell>
          <cell r="BA21">
            <v>34.72</v>
          </cell>
          <cell r="BB21">
            <v>45.44</v>
          </cell>
          <cell r="BC21">
            <v>48</v>
          </cell>
          <cell r="BD21">
            <v>50.56</v>
          </cell>
          <cell r="BE21">
            <v>48.64</v>
          </cell>
          <cell r="BF21">
            <v>49.92</v>
          </cell>
          <cell r="BG21">
            <v>53.120000000000005</v>
          </cell>
          <cell r="BH21">
            <v>55.04</v>
          </cell>
          <cell r="BI21">
            <v>63.36</v>
          </cell>
          <cell r="BJ21">
            <v>66.56</v>
          </cell>
          <cell r="BK21">
            <v>69.760000000000005</v>
          </cell>
          <cell r="BL21">
            <v>619.22</v>
          </cell>
        </row>
        <row r="22">
          <cell r="F22" t="str">
            <v>EPC</v>
          </cell>
          <cell r="G22" t="str">
            <v>PC</v>
          </cell>
          <cell r="H22">
            <v>0</v>
          </cell>
          <cell r="I22" t="str">
            <v>B</v>
          </cell>
          <cell r="J22" t="str">
            <v>0B</v>
          </cell>
          <cell r="K22">
            <v>0.62</v>
          </cell>
          <cell r="M22">
            <v>5</v>
          </cell>
          <cell r="N22">
            <v>2.4285714285714284</v>
          </cell>
          <cell r="O22">
            <v>2.5714285714285712</v>
          </cell>
          <cell r="P22">
            <v>0</v>
          </cell>
          <cell r="Q22">
            <v>4</v>
          </cell>
          <cell r="R22">
            <v>7</v>
          </cell>
          <cell r="S22">
            <v>9</v>
          </cell>
          <cell r="T22">
            <v>9</v>
          </cell>
          <cell r="U22">
            <v>9</v>
          </cell>
          <cell r="V22">
            <v>9</v>
          </cell>
          <cell r="W22">
            <v>9</v>
          </cell>
          <cell r="X22">
            <v>9</v>
          </cell>
          <cell r="Y22">
            <v>9</v>
          </cell>
          <cell r="Z22">
            <v>13</v>
          </cell>
          <cell r="AA22">
            <v>13</v>
          </cell>
          <cell r="AB22">
            <v>13</v>
          </cell>
          <cell r="AC22">
            <v>113</v>
          </cell>
          <cell r="AE22">
            <v>6</v>
          </cell>
          <cell r="AF22">
            <v>1.665142857142857</v>
          </cell>
          <cell r="AG22">
            <v>1.5854285714285712</v>
          </cell>
          <cell r="AH22">
            <v>0.15942857142857142</v>
          </cell>
          <cell r="AI22">
            <v>2.2320000000000002</v>
          </cell>
          <cell r="AJ22">
            <v>4.1539999999999999</v>
          </cell>
          <cell r="AK22">
            <v>5.6180000000000003</v>
          </cell>
          <cell r="AL22">
            <v>5.76</v>
          </cell>
          <cell r="AM22">
            <v>5.76</v>
          </cell>
          <cell r="AN22">
            <v>5.76</v>
          </cell>
          <cell r="AO22">
            <v>5.76</v>
          </cell>
          <cell r="AP22">
            <v>5.76</v>
          </cell>
          <cell r="AQ22">
            <v>5.76</v>
          </cell>
          <cell r="AR22">
            <v>8.0640000000000001</v>
          </cell>
          <cell r="AS22">
            <v>8.32</v>
          </cell>
          <cell r="AT22">
            <v>8.32</v>
          </cell>
          <cell r="AU22">
            <v>71.268000000000001</v>
          </cell>
          <cell r="AW22">
            <v>1.5057142857142856</v>
          </cell>
          <cell r="AX22">
            <v>1.5942857142857141</v>
          </cell>
          <cell r="AY22">
            <v>0</v>
          </cell>
          <cell r="AZ22">
            <v>2.48</v>
          </cell>
          <cell r="BA22">
            <v>4.34</v>
          </cell>
          <cell r="BB22">
            <v>5.76</v>
          </cell>
          <cell r="BC22">
            <v>5.76</v>
          </cell>
          <cell r="BD22">
            <v>5.76</v>
          </cell>
          <cell r="BE22">
            <v>5.76</v>
          </cell>
          <cell r="BF22">
            <v>5.76</v>
          </cell>
          <cell r="BG22">
            <v>5.76</v>
          </cell>
          <cell r="BH22">
            <v>5.76</v>
          </cell>
          <cell r="BI22">
            <v>8.32</v>
          </cell>
          <cell r="BJ22">
            <v>8.32</v>
          </cell>
          <cell r="BK22">
            <v>8.32</v>
          </cell>
          <cell r="BL22">
            <v>72.099999999999994</v>
          </cell>
        </row>
        <row r="23">
          <cell r="F23" t="str">
            <v>EPC</v>
          </cell>
          <cell r="G23" t="str">
            <v>PC</v>
          </cell>
          <cell r="H23">
            <v>50</v>
          </cell>
          <cell r="I23" t="str">
            <v>C</v>
          </cell>
          <cell r="J23" t="str">
            <v>50C</v>
          </cell>
          <cell r="K23">
            <v>0.62</v>
          </cell>
          <cell r="M23">
            <v>3</v>
          </cell>
          <cell r="N23">
            <v>5.8571428571428568</v>
          </cell>
          <cell r="O23">
            <v>8.5714285714285712</v>
          </cell>
          <cell r="P23">
            <v>13.571428571428571</v>
          </cell>
          <cell r="Q23">
            <v>10</v>
          </cell>
          <cell r="R23">
            <v>2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12</v>
          </cell>
          <cell r="AE23">
            <v>1</v>
          </cell>
          <cell r="AF23">
            <v>3.4542857142857142</v>
          </cell>
          <cell r="AG23">
            <v>5.1459999999999999</v>
          </cell>
          <cell r="AH23">
            <v>8.1042857142857141</v>
          </cell>
          <cell r="AI23">
            <v>6.4214285714285717</v>
          </cell>
          <cell r="AJ23">
            <v>1.7360000000000002</v>
          </cell>
          <cell r="AK23">
            <v>0.124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8.281428571428572</v>
          </cell>
          <cell r="AW23">
            <v>3.6314285714285712</v>
          </cell>
          <cell r="AX23">
            <v>5.3142857142857141</v>
          </cell>
          <cell r="AY23">
            <v>8.4142857142857146</v>
          </cell>
          <cell r="AZ23">
            <v>6.2</v>
          </cell>
          <cell r="BA23">
            <v>1.24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7.44</v>
          </cell>
        </row>
        <row r="24">
          <cell r="F24" t="str">
            <v>EPC</v>
          </cell>
          <cell r="G24" t="str">
            <v>PC</v>
          </cell>
          <cell r="H24">
            <v>51</v>
          </cell>
          <cell r="I24" t="str">
            <v>A</v>
          </cell>
          <cell r="J24" t="str">
            <v>51A</v>
          </cell>
          <cell r="K24">
            <v>0.62</v>
          </cell>
          <cell r="M24">
            <v>0</v>
          </cell>
          <cell r="N24">
            <v>3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E24">
            <v>0</v>
          </cell>
          <cell r="AF24">
            <v>1.6740000000000002</v>
          </cell>
          <cell r="AG24">
            <v>0.18600000000000003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W24">
            <v>1.8599999999999999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</row>
        <row r="25">
          <cell r="F25" t="str">
            <v>EPC</v>
          </cell>
          <cell r="G25" t="str">
            <v>PC</v>
          </cell>
          <cell r="H25">
            <v>51</v>
          </cell>
          <cell r="I25" t="str">
            <v>C</v>
          </cell>
          <cell r="J25" t="str">
            <v>51C</v>
          </cell>
          <cell r="K25">
            <v>0.59</v>
          </cell>
          <cell r="M25">
            <v>0</v>
          </cell>
          <cell r="N25">
            <v>3.4285714285714284</v>
          </cell>
          <cell r="O25">
            <v>4.2857142857142856</v>
          </cell>
          <cell r="P25">
            <v>0.2857142857142857</v>
          </cell>
          <cell r="Q25">
            <v>3</v>
          </cell>
          <cell r="R25">
            <v>4</v>
          </cell>
          <cell r="S25">
            <v>4</v>
          </cell>
          <cell r="T25">
            <v>5</v>
          </cell>
          <cell r="U25">
            <v>5</v>
          </cell>
          <cell r="V25">
            <v>4</v>
          </cell>
          <cell r="W25">
            <v>4</v>
          </cell>
          <cell r="X25">
            <v>4</v>
          </cell>
          <cell r="Y25">
            <v>8</v>
          </cell>
          <cell r="Z25">
            <v>9</v>
          </cell>
          <cell r="AA25">
            <v>9</v>
          </cell>
          <cell r="AB25">
            <v>9</v>
          </cell>
          <cell r="AC25">
            <v>68</v>
          </cell>
          <cell r="AE25">
            <v>0</v>
          </cell>
          <cell r="AF25">
            <v>1.8205714285714283</v>
          </cell>
          <cell r="AG25">
            <v>2.4780000000000002</v>
          </cell>
          <cell r="AH25">
            <v>0.40457142857142853</v>
          </cell>
          <cell r="AI25">
            <v>1.6098571428571429</v>
          </cell>
          <cell r="AJ25">
            <v>2.3010000000000002</v>
          </cell>
          <cell r="AK25">
            <v>2.4320000000000004</v>
          </cell>
          <cell r="AL25">
            <v>2.9889999999999999</v>
          </cell>
          <cell r="AM25">
            <v>3.0500000000000003</v>
          </cell>
          <cell r="AN25">
            <v>2.5010000000000003</v>
          </cell>
          <cell r="AO25">
            <v>2.4400000000000004</v>
          </cell>
          <cell r="AP25">
            <v>2.4400000000000004</v>
          </cell>
          <cell r="AQ25">
            <v>4.6360000000000001</v>
          </cell>
          <cell r="AR25">
            <v>5.4290000000000003</v>
          </cell>
          <cell r="AS25">
            <v>5.49</v>
          </cell>
          <cell r="AT25">
            <v>5.49</v>
          </cell>
          <cell r="AU25">
            <v>40.807857142857152</v>
          </cell>
          <cell r="AW25">
            <v>2.0228571428571427</v>
          </cell>
          <cell r="AX25">
            <v>2.5285714285714285</v>
          </cell>
          <cell r="AY25">
            <v>0.16857142857142857</v>
          </cell>
          <cell r="AZ25">
            <v>1.77</v>
          </cell>
          <cell r="BA25">
            <v>2.36</v>
          </cell>
          <cell r="BB25">
            <v>2.44</v>
          </cell>
          <cell r="BC25">
            <v>3.05</v>
          </cell>
          <cell r="BD25">
            <v>3.05</v>
          </cell>
          <cell r="BE25">
            <v>2.44</v>
          </cell>
          <cell r="BF25">
            <v>2.44</v>
          </cell>
          <cell r="BG25">
            <v>2.44</v>
          </cell>
          <cell r="BH25">
            <v>4.88</v>
          </cell>
          <cell r="BI25">
            <v>5.49</v>
          </cell>
          <cell r="BJ25">
            <v>5.49</v>
          </cell>
          <cell r="BK25">
            <v>5.49</v>
          </cell>
          <cell r="BL25">
            <v>41.34</v>
          </cell>
        </row>
        <row r="26">
          <cell r="F26" t="str">
            <v>EPC</v>
          </cell>
          <cell r="G26" t="str">
            <v>PC</v>
          </cell>
          <cell r="H26">
            <v>52</v>
          </cell>
          <cell r="I26" t="str">
            <v>A</v>
          </cell>
          <cell r="J26" t="str">
            <v>52A</v>
          </cell>
          <cell r="K26">
            <v>0.59</v>
          </cell>
          <cell r="M26">
            <v>1</v>
          </cell>
          <cell r="N26">
            <v>1</v>
          </cell>
          <cell r="O26">
            <v>0.7142857142857143</v>
          </cell>
          <cell r="P26">
            <v>4.2857142857142856</v>
          </cell>
          <cell r="Q26">
            <v>2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2</v>
          </cell>
          <cell r="AE26">
            <v>1</v>
          </cell>
          <cell r="AF26">
            <v>0.59000000000000008</v>
          </cell>
          <cell r="AG26">
            <v>0.43828571428571428</v>
          </cell>
          <cell r="AH26">
            <v>2.3178571428571431</v>
          </cell>
          <cell r="AI26">
            <v>1.3148571428571429</v>
          </cell>
          <cell r="AJ26">
            <v>0.11799999999999999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1.4328571428571428</v>
          </cell>
          <cell r="AW26">
            <v>0.59</v>
          </cell>
          <cell r="AX26">
            <v>0.42142857142857143</v>
          </cell>
          <cell r="AY26">
            <v>2.5285714285714285</v>
          </cell>
          <cell r="AZ26">
            <v>1.18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1.18</v>
          </cell>
        </row>
        <row r="27">
          <cell r="F27" t="str">
            <v>EPC</v>
          </cell>
          <cell r="G27" t="str">
            <v>PC</v>
          </cell>
          <cell r="H27">
            <v>52</v>
          </cell>
          <cell r="I27" t="str">
            <v>B</v>
          </cell>
          <cell r="J27" t="str">
            <v>52B</v>
          </cell>
          <cell r="K27">
            <v>0.59</v>
          </cell>
          <cell r="M27">
            <v>2</v>
          </cell>
          <cell r="N27">
            <v>4.4285714285714288</v>
          </cell>
          <cell r="O27">
            <v>4.2857142857142856</v>
          </cell>
          <cell r="P27">
            <v>7.2857142857142856</v>
          </cell>
          <cell r="Q27">
            <v>9</v>
          </cell>
          <cell r="R27">
            <v>8</v>
          </cell>
          <cell r="S27">
            <v>10</v>
          </cell>
          <cell r="T27">
            <v>10</v>
          </cell>
          <cell r="U27">
            <v>9</v>
          </cell>
          <cell r="V27">
            <v>11</v>
          </cell>
          <cell r="W27">
            <v>12</v>
          </cell>
          <cell r="X27">
            <v>13</v>
          </cell>
          <cell r="Y27">
            <v>13</v>
          </cell>
          <cell r="Z27">
            <v>13</v>
          </cell>
          <cell r="AA27">
            <v>13</v>
          </cell>
          <cell r="AB27">
            <v>15</v>
          </cell>
          <cell r="AC27">
            <v>136</v>
          </cell>
          <cell r="AE27">
            <v>1</v>
          </cell>
          <cell r="AF27">
            <v>2.4695714285714288</v>
          </cell>
          <cell r="AG27">
            <v>2.5369999999999999</v>
          </cell>
          <cell r="AH27">
            <v>4.1215714285714284</v>
          </cell>
          <cell r="AI27">
            <v>5.2088571428571431</v>
          </cell>
          <cell r="AJ27">
            <v>4.7789999999999999</v>
          </cell>
          <cell r="AK27">
            <v>5.9619999999999997</v>
          </cell>
          <cell r="AL27">
            <v>6.1000000000000005</v>
          </cell>
          <cell r="AM27">
            <v>5.5510000000000002</v>
          </cell>
          <cell r="AN27">
            <v>6.5880000000000001</v>
          </cell>
          <cell r="AO27">
            <v>7.2590000000000003</v>
          </cell>
          <cell r="AP27">
            <v>7.8690000000000007</v>
          </cell>
          <cell r="AQ27">
            <v>7.9300000000000006</v>
          </cell>
          <cell r="AR27">
            <v>7.9300000000000006</v>
          </cell>
          <cell r="AS27">
            <v>7.9300000000000006</v>
          </cell>
          <cell r="AT27">
            <v>9.0279999999999987</v>
          </cell>
          <cell r="AU27">
            <v>82.134857142857157</v>
          </cell>
          <cell r="AW27">
            <v>2.612857142857143</v>
          </cell>
          <cell r="AX27">
            <v>2.5285714285714285</v>
          </cell>
          <cell r="AY27">
            <v>4.298571428571428</v>
          </cell>
          <cell r="AZ27">
            <v>5.31</v>
          </cell>
          <cell r="BA27">
            <v>4.72</v>
          </cell>
          <cell r="BB27">
            <v>6.1</v>
          </cell>
          <cell r="BC27">
            <v>6.1</v>
          </cell>
          <cell r="BD27">
            <v>5.49</v>
          </cell>
          <cell r="BE27">
            <v>6.71</v>
          </cell>
          <cell r="BF27">
            <v>7.32</v>
          </cell>
          <cell r="BG27">
            <v>7.93</v>
          </cell>
          <cell r="BH27">
            <v>7.93</v>
          </cell>
          <cell r="BI27">
            <v>7.93</v>
          </cell>
          <cell r="BJ27">
            <v>7.93</v>
          </cell>
          <cell r="BK27">
            <v>9.15</v>
          </cell>
          <cell r="BL27">
            <v>82.62</v>
          </cell>
        </row>
        <row r="28">
          <cell r="F28" t="str">
            <v>EPC</v>
          </cell>
          <cell r="G28" t="str">
            <v>PC</v>
          </cell>
          <cell r="H28">
            <v>52</v>
          </cell>
          <cell r="I28" t="str">
            <v>C</v>
          </cell>
          <cell r="J28" t="str">
            <v>52C</v>
          </cell>
          <cell r="K28">
            <v>0.59</v>
          </cell>
          <cell r="M28">
            <v>7</v>
          </cell>
          <cell r="N28">
            <v>11.285714285714285</v>
          </cell>
          <cell r="O28">
            <v>12.857142857142858</v>
          </cell>
          <cell r="P28">
            <v>12.857142857142858</v>
          </cell>
          <cell r="Q28">
            <v>16</v>
          </cell>
          <cell r="R28">
            <v>17</v>
          </cell>
          <cell r="S28">
            <v>22</v>
          </cell>
          <cell r="T28">
            <v>21</v>
          </cell>
          <cell r="U28">
            <v>22</v>
          </cell>
          <cell r="V28">
            <v>21</v>
          </cell>
          <cell r="W28">
            <v>24</v>
          </cell>
          <cell r="X28">
            <v>27</v>
          </cell>
          <cell r="Y28">
            <v>26</v>
          </cell>
          <cell r="Z28">
            <v>27</v>
          </cell>
          <cell r="AA28">
            <v>27</v>
          </cell>
          <cell r="AB28">
            <v>30</v>
          </cell>
          <cell r="AC28">
            <v>280</v>
          </cell>
          <cell r="AE28">
            <v>4</v>
          </cell>
          <cell r="AF28">
            <v>6.4057142857142857</v>
          </cell>
          <cell r="AG28">
            <v>7.4930000000000003</v>
          </cell>
          <cell r="AH28">
            <v>7.5857142857142863</v>
          </cell>
          <cell r="AI28">
            <v>9.2545714285714293</v>
          </cell>
          <cell r="AJ28">
            <v>9.9710000000000001</v>
          </cell>
          <cell r="AK28">
            <v>13.081</v>
          </cell>
          <cell r="AL28">
            <v>12.871000000000002</v>
          </cell>
          <cell r="AM28">
            <v>13.359</v>
          </cell>
          <cell r="AN28">
            <v>12.871000000000002</v>
          </cell>
          <cell r="AO28">
            <v>14.457000000000001</v>
          </cell>
          <cell r="AP28">
            <v>16.286999999999999</v>
          </cell>
          <cell r="AQ28">
            <v>15.921000000000001</v>
          </cell>
          <cell r="AR28">
            <v>16.408999999999999</v>
          </cell>
          <cell r="AS28">
            <v>16.47</v>
          </cell>
          <cell r="AT28">
            <v>18.116999999999997</v>
          </cell>
          <cell r="AU28">
            <v>169.06857142857143</v>
          </cell>
          <cell r="AW28">
            <v>6.6585714285714275</v>
          </cell>
          <cell r="AX28">
            <v>7.5857142857142854</v>
          </cell>
          <cell r="AY28">
            <v>7.5857142857142854</v>
          </cell>
          <cell r="AZ28">
            <v>9.44</v>
          </cell>
          <cell r="BA28">
            <v>10.029999999999999</v>
          </cell>
          <cell r="BB28">
            <v>13.42</v>
          </cell>
          <cell r="BC28">
            <v>12.81</v>
          </cell>
          <cell r="BD28">
            <v>13.42</v>
          </cell>
          <cell r="BE28">
            <v>12.81</v>
          </cell>
          <cell r="BF28">
            <v>14.64</v>
          </cell>
          <cell r="BG28">
            <v>16.47</v>
          </cell>
          <cell r="BH28">
            <v>15.86</v>
          </cell>
          <cell r="BI28">
            <v>16.47</v>
          </cell>
          <cell r="BJ28">
            <v>16.47</v>
          </cell>
          <cell r="BK28">
            <v>18.3</v>
          </cell>
          <cell r="BL28">
            <v>170.14000000000001</v>
          </cell>
        </row>
        <row r="29">
          <cell r="F29" t="str">
            <v>EPC</v>
          </cell>
          <cell r="G29" t="str">
            <v>PC</v>
          </cell>
          <cell r="H29">
            <v>52</v>
          </cell>
          <cell r="I29" t="str">
            <v>D</v>
          </cell>
          <cell r="J29" t="str">
            <v>52D</v>
          </cell>
          <cell r="K29">
            <v>0.62</v>
          </cell>
          <cell r="M29">
            <v>19</v>
          </cell>
          <cell r="N29">
            <v>34.285714285714285</v>
          </cell>
          <cell r="O29">
            <v>42.571428571428569</v>
          </cell>
          <cell r="P29">
            <v>51.142857142857139</v>
          </cell>
          <cell r="Q29">
            <v>55</v>
          </cell>
          <cell r="R29">
            <v>51</v>
          </cell>
          <cell r="S29">
            <v>64</v>
          </cell>
          <cell r="T29">
            <v>61</v>
          </cell>
          <cell r="U29">
            <v>61</v>
          </cell>
          <cell r="V29">
            <v>63</v>
          </cell>
          <cell r="W29">
            <v>69</v>
          </cell>
          <cell r="X29">
            <v>74</v>
          </cell>
          <cell r="Y29">
            <v>75</v>
          </cell>
          <cell r="Z29">
            <v>80</v>
          </cell>
          <cell r="AA29">
            <v>81</v>
          </cell>
          <cell r="AB29">
            <v>91</v>
          </cell>
          <cell r="AC29">
            <v>825</v>
          </cell>
          <cell r="AE29">
            <v>17</v>
          </cell>
          <cell r="AF29">
            <v>20.309428571428572</v>
          </cell>
          <cell r="AG29">
            <v>25.880571428571429</v>
          </cell>
          <cell r="AH29">
            <v>31.177142857142854</v>
          </cell>
          <cell r="AI29">
            <v>33.860857142857142</v>
          </cell>
          <cell r="AJ29">
            <v>31.867999999999999</v>
          </cell>
          <cell r="AK29">
            <v>40.026000000000003</v>
          </cell>
          <cell r="AL29">
            <v>39.231999999999999</v>
          </cell>
          <cell r="AM29">
            <v>39.040000000000006</v>
          </cell>
          <cell r="AN29">
            <v>40.192000000000007</v>
          </cell>
          <cell r="AO29">
            <v>43.776000000000003</v>
          </cell>
          <cell r="AP29">
            <v>47.040000000000006</v>
          </cell>
          <cell r="AQ29">
            <v>47.936000000000007</v>
          </cell>
          <cell r="AR29">
            <v>50.879999999999995</v>
          </cell>
          <cell r="AS29">
            <v>51.776000000000003</v>
          </cell>
          <cell r="AT29">
            <v>57.6</v>
          </cell>
          <cell r="AU29">
            <v>523.22685714285717</v>
          </cell>
          <cell r="AW29">
            <v>21.257142857142856</v>
          </cell>
          <cell r="AX29">
            <v>26.394285714285711</v>
          </cell>
          <cell r="AY29">
            <v>31.708571428571425</v>
          </cell>
          <cell r="AZ29">
            <v>34.1</v>
          </cell>
          <cell r="BA29">
            <v>31.62</v>
          </cell>
          <cell r="BB29">
            <v>40.96</v>
          </cell>
          <cell r="BC29">
            <v>39.04</v>
          </cell>
          <cell r="BD29">
            <v>39.04</v>
          </cell>
          <cell r="BE29">
            <v>40.32</v>
          </cell>
          <cell r="BF29">
            <v>44.160000000000004</v>
          </cell>
          <cell r="BG29">
            <v>47.36</v>
          </cell>
          <cell r="BH29">
            <v>48</v>
          </cell>
          <cell r="BI29">
            <v>51.2</v>
          </cell>
          <cell r="BJ29">
            <v>51.84</v>
          </cell>
          <cell r="BK29">
            <v>58.24</v>
          </cell>
          <cell r="BL29">
            <v>525.88</v>
          </cell>
        </row>
        <row r="30">
          <cell r="F30" t="str">
            <v>EPC</v>
          </cell>
          <cell r="G30" t="str">
            <v>PC</v>
          </cell>
          <cell r="H30">
            <v>53</v>
          </cell>
          <cell r="I30" t="str">
            <v>A</v>
          </cell>
          <cell r="J30" t="str">
            <v>53A</v>
          </cell>
          <cell r="K30">
            <v>0.55000000000000004</v>
          </cell>
          <cell r="M30">
            <v>2</v>
          </cell>
          <cell r="N30">
            <v>4.4285714285714288</v>
          </cell>
          <cell r="O30">
            <v>4.2857142857142856</v>
          </cell>
          <cell r="P30">
            <v>4.2857142857142856</v>
          </cell>
          <cell r="Q30">
            <v>5</v>
          </cell>
          <cell r="R30">
            <v>8</v>
          </cell>
          <cell r="S30">
            <v>9</v>
          </cell>
          <cell r="T30">
            <v>9</v>
          </cell>
          <cell r="U30">
            <v>9</v>
          </cell>
          <cell r="V30">
            <v>9</v>
          </cell>
          <cell r="W30">
            <v>9</v>
          </cell>
          <cell r="X30">
            <v>9</v>
          </cell>
          <cell r="Y30">
            <v>9</v>
          </cell>
          <cell r="Z30">
            <v>13</v>
          </cell>
          <cell r="AA30">
            <v>13</v>
          </cell>
          <cell r="AB30">
            <v>13</v>
          </cell>
          <cell r="AC30">
            <v>115</v>
          </cell>
          <cell r="AE30">
            <v>1</v>
          </cell>
          <cell r="AF30">
            <v>2.3021428571428575</v>
          </cell>
          <cell r="AG30">
            <v>2.3650000000000002</v>
          </cell>
          <cell r="AH30">
            <v>2.3571428571428572</v>
          </cell>
          <cell r="AI30">
            <v>2.7107142857142859</v>
          </cell>
          <cell r="AJ30">
            <v>4.2350000000000003</v>
          </cell>
          <cell r="AK30">
            <v>5.0570000000000004</v>
          </cell>
          <cell r="AL30">
            <v>5.13</v>
          </cell>
          <cell r="AM30">
            <v>5.13</v>
          </cell>
          <cell r="AN30">
            <v>5.13</v>
          </cell>
          <cell r="AO30">
            <v>5.13</v>
          </cell>
          <cell r="AP30">
            <v>5.13</v>
          </cell>
          <cell r="AQ30">
            <v>5.13</v>
          </cell>
          <cell r="AR30">
            <v>7.1820000000000013</v>
          </cell>
          <cell r="AS30">
            <v>7.4100000000000019</v>
          </cell>
          <cell r="AT30">
            <v>7.4100000000000019</v>
          </cell>
          <cell r="AU30">
            <v>64.784714285714301</v>
          </cell>
          <cell r="AW30">
            <v>2.4357142857142859</v>
          </cell>
          <cell r="AX30">
            <v>2.3571428571428572</v>
          </cell>
          <cell r="AY30">
            <v>2.3571428571428572</v>
          </cell>
          <cell r="AZ30">
            <v>2.75</v>
          </cell>
          <cell r="BA30">
            <v>4.4000000000000004</v>
          </cell>
          <cell r="BB30">
            <v>5.1300000000000008</v>
          </cell>
          <cell r="BC30">
            <v>5.1300000000000008</v>
          </cell>
          <cell r="BD30">
            <v>5.1300000000000008</v>
          </cell>
          <cell r="BE30">
            <v>5.1300000000000008</v>
          </cell>
          <cell r="BF30">
            <v>5.1300000000000008</v>
          </cell>
          <cell r="BG30">
            <v>5.1300000000000008</v>
          </cell>
          <cell r="BH30">
            <v>5.1300000000000008</v>
          </cell>
          <cell r="BI30">
            <v>7.410000000000001</v>
          </cell>
          <cell r="BJ30">
            <v>7.410000000000001</v>
          </cell>
          <cell r="BK30">
            <v>7.410000000000001</v>
          </cell>
          <cell r="BL30">
            <v>65.29000000000002</v>
          </cell>
        </row>
        <row r="31">
          <cell r="F31" t="str">
            <v>EPC</v>
          </cell>
          <cell r="G31" t="str">
            <v>PC</v>
          </cell>
          <cell r="H31">
            <v>53</v>
          </cell>
          <cell r="I31" t="str">
            <v>B</v>
          </cell>
          <cell r="J31" t="str">
            <v>53B</v>
          </cell>
          <cell r="K31">
            <v>0.59</v>
          </cell>
          <cell r="M31">
            <v>21</v>
          </cell>
          <cell r="N31">
            <v>29</v>
          </cell>
          <cell r="O31">
            <v>32.714285714285715</v>
          </cell>
          <cell r="P31">
            <v>37.285714285714285</v>
          </cell>
          <cell r="Q31">
            <v>37</v>
          </cell>
          <cell r="R31">
            <v>34</v>
          </cell>
          <cell r="S31">
            <v>44</v>
          </cell>
          <cell r="T31">
            <v>47</v>
          </cell>
          <cell r="U31">
            <v>50</v>
          </cell>
          <cell r="V31">
            <v>47</v>
          </cell>
          <cell r="W31">
            <v>46</v>
          </cell>
          <cell r="X31">
            <v>48</v>
          </cell>
          <cell r="Y31">
            <v>52</v>
          </cell>
          <cell r="Z31">
            <v>61</v>
          </cell>
          <cell r="AA31">
            <v>63</v>
          </cell>
          <cell r="AB31">
            <v>67</v>
          </cell>
          <cell r="AC31">
            <v>596</v>
          </cell>
          <cell r="AE31">
            <v>12</v>
          </cell>
          <cell r="AF31">
            <v>16.638000000000002</v>
          </cell>
          <cell r="AG31">
            <v>19.08228571428571</v>
          </cell>
          <cell r="AH31">
            <v>21.728857142857141</v>
          </cell>
          <cell r="AI31">
            <v>21.846857142857147</v>
          </cell>
          <cell r="AJ31">
            <v>20.236999999999998</v>
          </cell>
          <cell r="AK31">
            <v>26.161999999999999</v>
          </cell>
          <cell r="AL31">
            <v>28.487000000000002</v>
          </cell>
          <cell r="AM31">
            <v>30.317</v>
          </cell>
          <cell r="AN31">
            <v>28.853000000000002</v>
          </cell>
          <cell r="AO31">
            <v>28.120999999999999</v>
          </cell>
          <cell r="AP31">
            <v>29.158000000000001</v>
          </cell>
          <cell r="AQ31">
            <v>31.476000000000003</v>
          </cell>
          <cell r="AR31">
            <v>36.660999999999994</v>
          </cell>
          <cell r="AS31">
            <v>38.308000000000007</v>
          </cell>
          <cell r="AT31">
            <v>40.626000000000005</v>
          </cell>
          <cell r="AU31">
            <v>360.25285714285712</v>
          </cell>
          <cell r="AW31">
            <v>17.11</v>
          </cell>
          <cell r="AX31">
            <v>19.30142857142857</v>
          </cell>
          <cell r="AY31">
            <v>21.998571428571427</v>
          </cell>
          <cell r="AZ31">
            <v>21.83</v>
          </cell>
          <cell r="BA31">
            <v>20.059999999999999</v>
          </cell>
          <cell r="BB31">
            <v>26.84</v>
          </cell>
          <cell r="BC31">
            <v>28.669999999999998</v>
          </cell>
          <cell r="BD31">
            <v>30.5</v>
          </cell>
          <cell r="BE31">
            <v>28.669999999999998</v>
          </cell>
          <cell r="BF31">
            <v>28.06</v>
          </cell>
          <cell r="BG31">
            <v>29.28</v>
          </cell>
          <cell r="BH31">
            <v>31.72</v>
          </cell>
          <cell r="BI31">
            <v>37.21</v>
          </cell>
          <cell r="BJ31">
            <v>38.43</v>
          </cell>
          <cell r="BK31">
            <v>40.869999999999997</v>
          </cell>
          <cell r="BL31">
            <v>362.14</v>
          </cell>
        </row>
        <row r="32">
          <cell r="F32" t="str">
            <v>EPC</v>
          </cell>
          <cell r="G32" t="str">
            <v>PC</v>
          </cell>
          <cell r="H32">
            <v>54</v>
          </cell>
          <cell r="I32" t="str">
            <v>A</v>
          </cell>
          <cell r="J32" t="str">
            <v>54A</v>
          </cell>
          <cell r="K32">
            <v>0.59</v>
          </cell>
          <cell r="M32">
            <v>18</v>
          </cell>
          <cell r="N32">
            <v>31.428571428571427</v>
          </cell>
          <cell r="O32">
            <v>37</v>
          </cell>
          <cell r="P32">
            <v>44.571428571428569</v>
          </cell>
          <cell r="Q32">
            <v>52</v>
          </cell>
          <cell r="R32">
            <v>49</v>
          </cell>
          <cell r="S32">
            <v>59</v>
          </cell>
          <cell r="T32">
            <v>57</v>
          </cell>
          <cell r="U32">
            <v>58</v>
          </cell>
          <cell r="V32">
            <v>58</v>
          </cell>
          <cell r="W32">
            <v>63</v>
          </cell>
          <cell r="X32">
            <v>69</v>
          </cell>
          <cell r="Y32">
            <v>69</v>
          </cell>
          <cell r="Z32">
            <v>72</v>
          </cell>
          <cell r="AA32">
            <v>74</v>
          </cell>
          <cell r="AB32">
            <v>82</v>
          </cell>
          <cell r="AC32">
            <v>762</v>
          </cell>
          <cell r="AE32">
            <v>13</v>
          </cell>
          <cell r="AF32">
            <v>17.75057142857143</v>
          </cell>
          <cell r="AG32">
            <v>21.501285714285714</v>
          </cell>
          <cell r="AH32">
            <v>25.850428571428569</v>
          </cell>
          <cell r="AI32">
            <v>30.241714285714288</v>
          </cell>
          <cell r="AJ32">
            <v>29.087</v>
          </cell>
          <cell r="AK32">
            <v>35.281999999999996</v>
          </cell>
          <cell r="AL32">
            <v>34.892000000000003</v>
          </cell>
          <cell r="AM32">
            <v>35.319000000000003</v>
          </cell>
          <cell r="AN32">
            <v>35.380000000000003</v>
          </cell>
          <cell r="AO32">
            <v>38.125</v>
          </cell>
          <cell r="AP32">
            <v>41.724000000000004</v>
          </cell>
          <cell r="AQ32">
            <v>42.09</v>
          </cell>
          <cell r="AR32">
            <v>43.737000000000002</v>
          </cell>
          <cell r="AS32">
            <v>45.018000000000008</v>
          </cell>
          <cell r="AT32">
            <v>49.532000000000004</v>
          </cell>
          <cell r="AU32">
            <v>460.42771428571427</v>
          </cell>
          <cell r="AW32">
            <v>18.542857142857141</v>
          </cell>
          <cell r="AX32">
            <v>21.83</v>
          </cell>
          <cell r="AY32">
            <v>26.297142857142855</v>
          </cell>
          <cell r="AZ32">
            <v>30.68</v>
          </cell>
          <cell r="BA32">
            <v>28.91</v>
          </cell>
          <cell r="BB32">
            <v>35.99</v>
          </cell>
          <cell r="BC32">
            <v>34.769999999999996</v>
          </cell>
          <cell r="BD32">
            <v>35.380000000000003</v>
          </cell>
          <cell r="BE32">
            <v>35.380000000000003</v>
          </cell>
          <cell r="BF32">
            <v>38.43</v>
          </cell>
          <cell r="BG32">
            <v>42.089999999999996</v>
          </cell>
          <cell r="BH32">
            <v>42.089999999999996</v>
          </cell>
          <cell r="BI32">
            <v>43.92</v>
          </cell>
          <cell r="BJ32">
            <v>45.14</v>
          </cell>
          <cell r="BK32">
            <v>50.019999999999996</v>
          </cell>
          <cell r="BL32">
            <v>462.79999999999995</v>
          </cell>
        </row>
        <row r="33">
          <cell r="F33" t="str">
            <v>EPC</v>
          </cell>
          <cell r="G33" t="str">
            <v>PC</v>
          </cell>
          <cell r="H33">
            <v>54</v>
          </cell>
          <cell r="I33" t="str">
            <v>B</v>
          </cell>
          <cell r="J33" t="str">
            <v>54B</v>
          </cell>
          <cell r="K33">
            <v>0.55000000000000004</v>
          </cell>
          <cell r="M33">
            <v>4</v>
          </cell>
          <cell r="N33">
            <v>3.4285714285714284</v>
          </cell>
          <cell r="O33">
            <v>4.2857142857142856</v>
          </cell>
          <cell r="P33">
            <v>4.2857142857142856</v>
          </cell>
          <cell r="Q33">
            <v>8</v>
          </cell>
          <cell r="R33">
            <v>11</v>
          </cell>
          <cell r="S33">
            <v>13</v>
          </cell>
          <cell r="T33">
            <v>15</v>
          </cell>
          <cell r="U33">
            <v>16</v>
          </cell>
          <cell r="V33">
            <v>15</v>
          </cell>
          <cell r="W33">
            <v>16</v>
          </cell>
          <cell r="X33">
            <v>18</v>
          </cell>
          <cell r="Y33">
            <v>17</v>
          </cell>
          <cell r="Z33">
            <v>20</v>
          </cell>
          <cell r="AA33">
            <v>21</v>
          </cell>
          <cell r="AB33">
            <v>22</v>
          </cell>
          <cell r="AC33">
            <v>192</v>
          </cell>
          <cell r="AE33">
            <v>4</v>
          </cell>
          <cell r="AF33">
            <v>1.917142857142857</v>
          </cell>
          <cell r="AG33">
            <v>2.31</v>
          </cell>
          <cell r="AH33">
            <v>2.3571428571428572</v>
          </cell>
          <cell r="AI33">
            <v>4.1957142857142857</v>
          </cell>
          <cell r="AJ33">
            <v>5.8850000000000007</v>
          </cell>
          <cell r="AK33">
            <v>7.2740000000000018</v>
          </cell>
          <cell r="AL33">
            <v>8.4360000000000017</v>
          </cell>
          <cell r="AM33">
            <v>9.0630000000000024</v>
          </cell>
          <cell r="AN33">
            <v>8.6070000000000011</v>
          </cell>
          <cell r="AO33">
            <v>9.0630000000000024</v>
          </cell>
          <cell r="AP33">
            <v>10.146000000000001</v>
          </cell>
          <cell r="AQ33">
            <v>9.7470000000000017</v>
          </cell>
          <cell r="AR33">
            <v>11.229000000000001</v>
          </cell>
          <cell r="AS33">
            <v>11.913000000000004</v>
          </cell>
          <cell r="AT33">
            <v>12.483000000000002</v>
          </cell>
          <cell r="AU33">
            <v>108.04171428571431</v>
          </cell>
          <cell r="AW33">
            <v>1.8857142857142857</v>
          </cell>
          <cell r="AX33">
            <v>2.3571428571428572</v>
          </cell>
          <cell r="AY33">
            <v>2.3571428571428572</v>
          </cell>
          <cell r="AZ33">
            <v>4.4000000000000004</v>
          </cell>
          <cell r="BA33">
            <v>6.0500000000000007</v>
          </cell>
          <cell r="BB33">
            <v>7.410000000000001</v>
          </cell>
          <cell r="BC33">
            <v>8.5500000000000007</v>
          </cell>
          <cell r="BD33">
            <v>9.120000000000001</v>
          </cell>
          <cell r="BE33">
            <v>8.5500000000000007</v>
          </cell>
          <cell r="BF33">
            <v>9.120000000000001</v>
          </cell>
          <cell r="BG33">
            <v>10.260000000000002</v>
          </cell>
          <cell r="BH33">
            <v>9.6900000000000013</v>
          </cell>
          <cell r="BI33">
            <v>11.400000000000002</v>
          </cell>
          <cell r="BJ33">
            <v>11.97</v>
          </cell>
          <cell r="BK33">
            <v>12.540000000000001</v>
          </cell>
          <cell r="BL33">
            <v>109.06000000000002</v>
          </cell>
        </row>
        <row r="34">
          <cell r="F34" t="str">
            <v>EPC</v>
          </cell>
          <cell r="G34" t="str">
            <v>PC</v>
          </cell>
          <cell r="H34">
            <v>55</v>
          </cell>
          <cell r="I34" t="str">
            <v>B</v>
          </cell>
          <cell r="J34" t="str">
            <v>55B</v>
          </cell>
          <cell r="K34">
            <v>0.59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4</v>
          </cell>
          <cell r="R34">
            <v>4</v>
          </cell>
          <cell r="S34">
            <v>4</v>
          </cell>
          <cell r="T34">
            <v>5</v>
          </cell>
          <cell r="U34">
            <v>6</v>
          </cell>
          <cell r="V34">
            <v>4</v>
          </cell>
          <cell r="W34">
            <v>4</v>
          </cell>
          <cell r="X34">
            <v>8</v>
          </cell>
          <cell r="Y34">
            <v>9</v>
          </cell>
          <cell r="Z34">
            <v>9</v>
          </cell>
          <cell r="AA34">
            <v>9</v>
          </cell>
          <cell r="AB34">
            <v>9</v>
          </cell>
          <cell r="AC34">
            <v>75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2.1240000000000001</v>
          </cell>
          <cell r="AJ34">
            <v>2.3600000000000003</v>
          </cell>
          <cell r="AK34">
            <v>2.4320000000000004</v>
          </cell>
          <cell r="AL34">
            <v>2.9889999999999999</v>
          </cell>
          <cell r="AM34">
            <v>3.5990000000000002</v>
          </cell>
          <cell r="AN34">
            <v>2.5620000000000003</v>
          </cell>
          <cell r="AO34">
            <v>2.4400000000000004</v>
          </cell>
          <cell r="AP34">
            <v>4.6360000000000001</v>
          </cell>
          <cell r="AQ34">
            <v>5.4290000000000003</v>
          </cell>
          <cell r="AR34">
            <v>5.49</v>
          </cell>
          <cell r="AS34">
            <v>5.49</v>
          </cell>
          <cell r="AT34">
            <v>5.49</v>
          </cell>
          <cell r="AU34">
            <v>45.041000000000011</v>
          </cell>
          <cell r="AW34">
            <v>0</v>
          </cell>
          <cell r="AX34">
            <v>0</v>
          </cell>
          <cell r="AY34">
            <v>0</v>
          </cell>
          <cell r="AZ34">
            <v>2.36</v>
          </cell>
          <cell r="BA34">
            <v>2.36</v>
          </cell>
          <cell r="BB34">
            <v>2.44</v>
          </cell>
          <cell r="BC34">
            <v>3.05</v>
          </cell>
          <cell r="BD34">
            <v>3.66</v>
          </cell>
          <cell r="BE34">
            <v>2.44</v>
          </cell>
          <cell r="BF34">
            <v>2.44</v>
          </cell>
          <cell r="BG34">
            <v>4.88</v>
          </cell>
          <cell r="BH34">
            <v>5.49</v>
          </cell>
          <cell r="BI34">
            <v>5.49</v>
          </cell>
          <cell r="BJ34">
            <v>5.49</v>
          </cell>
          <cell r="BK34">
            <v>5.49</v>
          </cell>
          <cell r="BL34">
            <v>45.590000000000011</v>
          </cell>
        </row>
        <row r="35">
          <cell r="F35" t="str">
            <v>EPC</v>
          </cell>
          <cell r="K35">
            <v>0.55000000000000004</v>
          </cell>
          <cell r="M35">
            <v>2</v>
          </cell>
          <cell r="N35">
            <v>4.4285714285714288</v>
          </cell>
          <cell r="O35">
            <v>4.2857142857142856</v>
          </cell>
          <cell r="P35">
            <v>4.2857142857142856</v>
          </cell>
          <cell r="Q35">
            <v>6</v>
          </cell>
          <cell r="R35">
            <v>8</v>
          </cell>
          <cell r="S35">
            <v>9</v>
          </cell>
          <cell r="T35">
            <v>9</v>
          </cell>
          <cell r="U35">
            <v>9</v>
          </cell>
          <cell r="V35">
            <v>9</v>
          </cell>
          <cell r="W35">
            <v>9</v>
          </cell>
          <cell r="X35">
            <v>9</v>
          </cell>
          <cell r="Y35">
            <v>9</v>
          </cell>
          <cell r="Z35">
            <v>9</v>
          </cell>
          <cell r="AA35">
            <v>9</v>
          </cell>
          <cell r="AB35">
            <v>12</v>
          </cell>
          <cell r="AC35">
            <v>107</v>
          </cell>
          <cell r="AE35">
            <v>1</v>
          </cell>
          <cell r="AF35">
            <v>2.3021428571428575</v>
          </cell>
          <cell r="AG35">
            <v>2.3650000000000002</v>
          </cell>
          <cell r="AH35">
            <v>2.3571428571428572</v>
          </cell>
          <cell r="AI35">
            <v>3.2057142857142864</v>
          </cell>
          <cell r="AJ35">
            <v>4.2900000000000009</v>
          </cell>
          <cell r="AK35">
            <v>5.0570000000000004</v>
          </cell>
          <cell r="AL35">
            <v>5.13</v>
          </cell>
          <cell r="AM35">
            <v>5.13</v>
          </cell>
          <cell r="AN35">
            <v>5.13</v>
          </cell>
          <cell r="AO35">
            <v>5.13</v>
          </cell>
          <cell r="AP35">
            <v>5.13</v>
          </cell>
          <cell r="AQ35">
            <v>5.13</v>
          </cell>
          <cell r="AR35">
            <v>5.13</v>
          </cell>
          <cell r="AS35">
            <v>5.13</v>
          </cell>
          <cell r="AT35">
            <v>6.6690000000000014</v>
          </cell>
          <cell r="AU35">
            <v>60.261714285714298</v>
          </cell>
          <cell r="AW35">
            <v>2.4357142857142859</v>
          </cell>
          <cell r="AX35">
            <v>2.3571428571428572</v>
          </cell>
          <cell r="AY35">
            <v>2.3571428571428572</v>
          </cell>
          <cell r="AZ35">
            <v>3.3000000000000003</v>
          </cell>
          <cell r="BA35">
            <v>4.4000000000000004</v>
          </cell>
          <cell r="BB35">
            <v>5.1300000000000008</v>
          </cell>
          <cell r="BC35">
            <v>5.1300000000000008</v>
          </cell>
          <cell r="BD35">
            <v>5.1300000000000008</v>
          </cell>
          <cell r="BE35">
            <v>5.1300000000000008</v>
          </cell>
          <cell r="BF35">
            <v>5.1300000000000008</v>
          </cell>
          <cell r="BG35">
            <v>5.1300000000000008</v>
          </cell>
          <cell r="BH35">
            <v>5.1300000000000008</v>
          </cell>
          <cell r="BI35">
            <v>5.1300000000000008</v>
          </cell>
          <cell r="BJ35">
            <v>5.1300000000000008</v>
          </cell>
          <cell r="BK35">
            <v>6.8400000000000007</v>
          </cell>
          <cell r="BL35">
            <v>60.710000000000022</v>
          </cell>
        </row>
        <row r="36">
          <cell r="F36" t="str">
            <v>EPC</v>
          </cell>
          <cell r="G36" t="str">
            <v>PWC</v>
          </cell>
          <cell r="H36">
            <v>65</v>
          </cell>
          <cell r="I36" t="str">
            <v>C</v>
          </cell>
          <cell r="J36" t="str">
            <v>65C</v>
          </cell>
          <cell r="K36">
            <v>0.6</v>
          </cell>
          <cell r="M36">
            <v>19</v>
          </cell>
          <cell r="N36">
            <v>25</v>
          </cell>
          <cell r="O36">
            <v>29</v>
          </cell>
          <cell r="P36">
            <v>36</v>
          </cell>
          <cell r="Q36">
            <v>64</v>
          </cell>
          <cell r="R36">
            <v>76</v>
          </cell>
          <cell r="S36">
            <v>102</v>
          </cell>
          <cell r="T36">
            <v>105</v>
          </cell>
          <cell r="U36">
            <v>113</v>
          </cell>
          <cell r="V36">
            <v>108</v>
          </cell>
          <cell r="W36">
            <v>112</v>
          </cell>
          <cell r="X36">
            <v>117</v>
          </cell>
          <cell r="Y36">
            <v>122</v>
          </cell>
          <cell r="Z36">
            <v>136</v>
          </cell>
          <cell r="AA36">
            <v>143</v>
          </cell>
          <cell r="AB36">
            <v>152</v>
          </cell>
          <cell r="AC36">
            <v>1350</v>
          </cell>
          <cell r="AE36">
            <v>15</v>
          </cell>
          <cell r="AF36">
            <v>14.64</v>
          </cell>
          <cell r="AG36">
            <v>17.16</v>
          </cell>
          <cell r="AH36">
            <v>21.18</v>
          </cell>
          <cell r="AI36">
            <v>36.72</v>
          </cell>
          <cell r="AJ36">
            <v>44.879999999999995</v>
          </cell>
          <cell r="AK36">
            <v>61.475999999999999</v>
          </cell>
          <cell r="AL36">
            <v>64.914000000000001</v>
          </cell>
          <cell r="AM36">
            <v>69.564000000000007</v>
          </cell>
          <cell r="AN36">
            <v>67.27000000000001</v>
          </cell>
          <cell r="AO36">
            <v>69.191999999999993</v>
          </cell>
          <cell r="AP36">
            <v>72.23</v>
          </cell>
          <cell r="AQ36">
            <v>75.33</v>
          </cell>
          <cell r="AR36">
            <v>83.452000000000012</v>
          </cell>
          <cell r="AS36">
            <v>88.226000000000013</v>
          </cell>
          <cell r="AT36">
            <v>93.682000000000002</v>
          </cell>
          <cell r="AU36">
            <v>826.93600000000015</v>
          </cell>
          <cell r="AW36">
            <v>15</v>
          </cell>
          <cell r="AX36">
            <v>17.399999999999999</v>
          </cell>
          <cell r="AY36">
            <v>21.599999999999998</v>
          </cell>
          <cell r="AZ36">
            <v>38.4</v>
          </cell>
          <cell r="BA36">
            <v>45.6</v>
          </cell>
          <cell r="BB36">
            <v>63.24</v>
          </cell>
          <cell r="BC36">
            <v>65.099999999999994</v>
          </cell>
          <cell r="BD36">
            <v>70.06</v>
          </cell>
          <cell r="BE36">
            <v>66.959999999999994</v>
          </cell>
          <cell r="BF36">
            <v>69.44</v>
          </cell>
          <cell r="BG36">
            <v>72.540000000000006</v>
          </cell>
          <cell r="BH36">
            <v>75.64</v>
          </cell>
          <cell r="BI36">
            <v>84.32</v>
          </cell>
          <cell r="BJ36">
            <v>88.66</v>
          </cell>
          <cell r="BK36">
            <v>94.24</v>
          </cell>
          <cell r="BL36">
            <v>834.19999999999993</v>
          </cell>
        </row>
        <row r="37">
          <cell r="F37" t="str">
            <v>EPC</v>
          </cell>
          <cell r="K37">
            <v>0.55000000000000004</v>
          </cell>
          <cell r="AF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</row>
        <row r="38">
          <cell r="F38" t="str">
            <v>EPC</v>
          </cell>
          <cell r="K38">
            <v>0.59</v>
          </cell>
          <cell r="AF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</row>
        <row r="39">
          <cell r="F39" t="str">
            <v>EPC</v>
          </cell>
          <cell r="K39">
            <v>0.62</v>
          </cell>
          <cell r="M39">
            <v>0</v>
          </cell>
          <cell r="N39">
            <v>5.4285714285714288</v>
          </cell>
          <cell r="O39">
            <v>4.2857142857142856</v>
          </cell>
          <cell r="P39">
            <v>4.2857142857142856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E39">
            <v>0</v>
          </cell>
          <cell r="AF39">
            <v>3.0291428571428574</v>
          </cell>
          <cell r="AG39">
            <v>2.7280000000000002</v>
          </cell>
          <cell r="AH39">
            <v>2.657142857142857</v>
          </cell>
          <cell r="AI39">
            <v>0.26571428571428574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0.26571428571428574</v>
          </cell>
          <cell r="AW39">
            <v>3.3657142857142857</v>
          </cell>
          <cell r="AX39">
            <v>2.657142857142857</v>
          </cell>
          <cell r="AY39">
            <v>2.657142857142857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</row>
        <row r="41">
          <cell r="F41" t="str">
            <v>NPC</v>
          </cell>
          <cell r="K41">
            <v>0.65</v>
          </cell>
          <cell r="M41">
            <v>8</v>
          </cell>
          <cell r="N41">
            <v>7.8571428571428568</v>
          </cell>
          <cell r="O41">
            <v>8.5714285714285712</v>
          </cell>
          <cell r="P41">
            <v>12.571428571428571</v>
          </cell>
          <cell r="Q41">
            <v>22</v>
          </cell>
          <cell r="R41">
            <v>20</v>
          </cell>
          <cell r="S41">
            <v>26</v>
          </cell>
          <cell r="T41">
            <v>26</v>
          </cell>
          <cell r="U41">
            <v>27</v>
          </cell>
          <cell r="V41">
            <v>26</v>
          </cell>
          <cell r="W41">
            <v>27</v>
          </cell>
          <cell r="X41">
            <v>29</v>
          </cell>
          <cell r="Y41">
            <v>30</v>
          </cell>
          <cell r="Z41">
            <v>33</v>
          </cell>
          <cell r="AA41">
            <v>34</v>
          </cell>
          <cell r="AB41">
            <v>37</v>
          </cell>
          <cell r="AC41">
            <v>337</v>
          </cell>
          <cell r="AE41">
            <v>5</v>
          </cell>
          <cell r="AF41">
            <v>5.1164285714285711</v>
          </cell>
          <cell r="AG41">
            <v>5.5250000000000004</v>
          </cell>
          <cell r="AH41">
            <v>7.9114285714285719</v>
          </cell>
          <cell r="AI41">
            <v>13.687142857142858</v>
          </cell>
          <cell r="AJ41">
            <v>13.13</v>
          </cell>
          <cell r="AK41">
            <v>16.978000000000002</v>
          </cell>
          <cell r="AL41">
            <v>17.420000000000002</v>
          </cell>
          <cell r="AM41">
            <v>18.023000000000003</v>
          </cell>
          <cell r="AN41">
            <v>17.487000000000002</v>
          </cell>
          <cell r="AO41">
            <v>18.023000000000003</v>
          </cell>
          <cell r="AP41">
            <v>19.296000000000003</v>
          </cell>
          <cell r="AQ41">
            <v>20.033000000000001</v>
          </cell>
          <cell r="AR41">
            <v>21.909000000000002</v>
          </cell>
          <cell r="AS41">
            <v>22.713000000000001</v>
          </cell>
          <cell r="AT41">
            <v>24.589000000000006</v>
          </cell>
          <cell r="AU41">
            <v>223.28814285714284</v>
          </cell>
          <cell r="AW41">
            <v>5.1071428571428568</v>
          </cell>
          <cell r="AX41">
            <v>5.5714285714285712</v>
          </cell>
          <cell r="AY41">
            <v>8.1714285714285708</v>
          </cell>
          <cell r="AZ41">
            <v>14.3</v>
          </cell>
          <cell r="BA41">
            <v>13</v>
          </cell>
          <cell r="BB41">
            <v>17.420000000000002</v>
          </cell>
          <cell r="BC41">
            <v>17.420000000000002</v>
          </cell>
          <cell r="BD41">
            <v>18.09</v>
          </cell>
          <cell r="BE41">
            <v>17.420000000000002</v>
          </cell>
          <cell r="BF41">
            <v>18.09</v>
          </cell>
          <cell r="BG41">
            <v>19.43</v>
          </cell>
          <cell r="BH41">
            <v>20.100000000000001</v>
          </cell>
          <cell r="BI41">
            <v>22.110000000000003</v>
          </cell>
          <cell r="BJ41">
            <v>22.78</v>
          </cell>
          <cell r="BK41">
            <v>24.790000000000003</v>
          </cell>
          <cell r="BL41">
            <v>224.95000000000002</v>
          </cell>
        </row>
        <row r="42">
          <cell r="F42" t="str">
            <v>NPC</v>
          </cell>
          <cell r="G42" t="str">
            <v>PC</v>
          </cell>
          <cell r="H42">
            <v>10</v>
          </cell>
          <cell r="I42" t="str">
            <v>A</v>
          </cell>
          <cell r="J42" t="str">
            <v>10A</v>
          </cell>
          <cell r="K42">
            <v>0.65</v>
          </cell>
          <cell r="M42">
            <v>2</v>
          </cell>
          <cell r="N42">
            <v>3.4285714285714284</v>
          </cell>
          <cell r="O42">
            <v>4.2857142857142856</v>
          </cell>
          <cell r="P42">
            <v>4.2857142857142856</v>
          </cell>
          <cell r="Q42">
            <v>9</v>
          </cell>
          <cell r="R42">
            <v>5</v>
          </cell>
          <cell r="S42">
            <v>4</v>
          </cell>
          <cell r="T42">
            <v>4</v>
          </cell>
          <cell r="U42">
            <v>5</v>
          </cell>
          <cell r="V42">
            <v>8</v>
          </cell>
          <cell r="W42">
            <v>7</v>
          </cell>
          <cell r="X42">
            <v>7</v>
          </cell>
          <cell r="Y42">
            <v>9</v>
          </cell>
          <cell r="Z42">
            <v>9</v>
          </cell>
          <cell r="AA42">
            <v>9</v>
          </cell>
          <cell r="AB42">
            <v>9</v>
          </cell>
          <cell r="AC42">
            <v>85</v>
          </cell>
          <cell r="AE42">
            <v>1</v>
          </cell>
          <cell r="AF42">
            <v>2.1357142857142857</v>
          </cell>
          <cell r="AG42">
            <v>2.73</v>
          </cell>
          <cell r="AH42">
            <v>2.7857142857142856</v>
          </cell>
          <cell r="AI42">
            <v>5.5435714285714282</v>
          </cell>
          <cell r="AJ42">
            <v>3.5100000000000002</v>
          </cell>
          <cell r="AK42">
            <v>2.7370000000000005</v>
          </cell>
          <cell r="AL42">
            <v>2.6800000000000006</v>
          </cell>
          <cell r="AM42">
            <v>3.2830000000000004</v>
          </cell>
          <cell r="AN42">
            <v>5.1590000000000007</v>
          </cell>
          <cell r="AO42">
            <v>4.7569999999999997</v>
          </cell>
          <cell r="AP42">
            <v>4.6900000000000004</v>
          </cell>
          <cell r="AQ42">
            <v>5.8960000000000008</v>
          </cell>
          <cell r="AR42">
            <v>6.03</v>
          </cell>
          <cell r="AS42">
            <v>6.03</v>
          </cell>
          <cell r="AT42">
            <v>6.03</v>
          </cell>
          <cell r="AU42">
            <v>56.345571428571432</v>
          </cell>
          <cell r="AW42">
            <v>2.2285714285714286</v>
          </cell>
          <cell r="AX42">
            <v>2.7857142857142856</v>
          </cell>
          <cell r="AY42">
            <v>2.7857142857142856</v>
          </cell>
          <cell r="AZ42">
            <v>5.8500000000000005</v>
          </cell>
          <cell r="BA42">
            <v>3.25</v>
          </cell>
          <cell r="BB42">
            <v>2.68</v>
          </cell>
          <cell r="BC42">
            <v>2.68</v>
          </cell>
          <cell r="BD42">
            <v>3.35</v>
          </cell>
          <cell r="BE42">
            <v>5.36</v>
          </cell>
          <cell r="BF42">
            <v>4.6900000000000004</v>
          </cell>
          <cell r="BG42">
            <v>4.6900000000000004</v>
          </cell>
          <cell r="BH42">
            <v>6.03</v>
          </cell>
          <cell r="BI42">
            <v>6.03</v>
          </cell>
          <cell r="BJ42">
            <v>6.03</v>
          </cell>
          <cell r="BK42">
            <v>6.03</v>
          </cell>
          <cell r="BL42">
            <v>56.670000000000009</v>
          </cell>
        </row>
        <row r="43">
          <cell r="F43" t="str">
            <v>NPC</v>
          </cell>
          <cell r="K43">
            <v>0.62</v>
          </cell>
          <cell r="M43">
            <v>6</v>
          </cell>
          <cell r="N43">
            <v>8.8571428571428577</v>
          </cell>
          <cell r="O43">
            <v>8.5714285714285712</v>
          </cell>
          <cell r="P43">
            <v>11.571428571428571</v>
          </cell>
          <cell r="Q43">
            <v>18</v>
          </cell>
          <cell r="R43">
            <v>15</v>
          </cell>
          <cell r="S43">
            <v>18</v>
          </cell>
          <cell r="T43">
            <v>17</v>
          </cell>
          <cell r="U43">
            <v>18</v>
          </cell>
          <cell r="V43">
            <v>17</v>
          </cell>
          <cell r="W43">
            <v>18</v>
          </cell>
          <cell r="X43">
            <v>19</v>
          </cell>
          <cell r="Y43">
            <v>20</v>
          </cell>
          <cell r="Z43">
            <v>22</v>
          </cell>
          <cell r="AA43">
            <v>23</v>
          </cell>
          <cell r="AB43">
            <v>26</v>
          </cell>
          <cell r="AC43">
            <v>231</v>
          </cell>
          <cell r="AE43">
            <v>6</v>
          </cell>
          <cell r="AF43">
            <v>5.3142857142857149</v>
          </cell>
          <cell r="AG43">
            <v>5.3319999999999999</v>
          </cell>
          <cell r="AH43">
            <v>6.9882857142857144</v>
          </cell>
          <cell r="AI43">
            <v>10.761428571428571</v>
          </cell>
          <cell r="AJ43">
            <v>9.4859999999999989</v>
          </cell>
          <cell r="AK43">
            <v>11.298</v>
          </cell>
          <cell r="AL43">
            <v>10.943999999999999</v>
          </cell>
          <cell r="AM43">
            <v>11.456</v>
          </cell>
          <cell r="AN43">
            <v>10.943999999999999</v>
          </cell>
          <cell r="AO43">
            <v>11.456</v>
          </cell>
          <cell r="AP43">
            <v>12.096</v>
          </cell>
          <cell r="AQ43">
            <v>12.736000000000001</v>
          </cell>
          <cell r="AR43">
            <v>13.952</v>
          </cell>
          <cell r="AS43">
            <v>14.655999999999999</v>
          </cell>
          <cell r="AT43">
            <v>16.448</v>
          </cell>
          <cell r="AU43">
            <v>146.23342857142859</v>
          </cell>
          <cell r="AW43">
            <v>5.491428571428572</v>
          </cell>
          <cell r="AX43">
            <v>5.3142857142857141</v>
          </cell>
          <cell r="AY43">
            <v>7.1742857142857144</v>
          </cell>
          <cell r="AZ43">
            <v>11.16</v>
          </cell>
          <cell r="BA43">
            <v>9.3000000000000007</v>
          </cell>
          <cell r="BB43">
            <v>11.52</v>
          </cell>
          <cell r="BC43">
            <v>10.88</v>
          </cell>
          <cell r="BD43">
            <v>11.52</v>
          </cell>
          <cell r="BE43">
            <v>10.88</v>
          </cell>
          <cell r="BF43">
            <v>11.52</v>
          </cell>
          <cell r="BG43">
            <v>12.16</v>
          </cell>
          <cell r="BH43">
            <v>12.8</v>
          </cell>
          <cell r="BI43">
            <v>14.08</v>
          </cell>
          <cell r="BJ43">
            <v>14.72</v>
          </cell>
          <cell r="BK43">
            <v>16.64</v>
          </cell>
          <cell r="BL43">
            <v>147.18</v>
          </cell>
        </row>
        <row r="44">
          <cell r="F44" t="str">
            <v>NPC</v>
          </cell>
          <cell r="K44">
            <v>0.65</v>
          </cell>
          <cell r="M44">
            <v>14</v>
          </cell>
          <cell r="N44">
            <v>8.8571428571428577</v>
          </cell>
          <cell r="O44">
            <v>9.2857142857142847</v>
          </cell>
          <cell r="P44">
            <v>13.857142857142858</v>
          </cell>
          <cell r="Q44">
            <v>29</v>
          </cell>
          <cell r="R44">
            <v>35</v>
          </cell>
          <cell r="S44">
            <v>48</v>
          </cell>
          <cell r="T44">
            <v>51</v>
          </cell>
          <cell r="U44">
            <v>54</v>
          </cell>
          <cell r="V44">
            <v>50</v>
          </cell>
          <cell r="W44">
            <v>50</v>
          </cell>
          <cell r="X44">
            <v>53</v>
          </cell>
          <cell r="Y44">
            <v>56</v>
          </cell>
          <cell r="Z44">
            <v>65</v>
          </cell>
          <cell r="AA44">
            <v>68</v>
          </cell>
          <cell r="AB44">
            <v>72</v>
          </cell>
          <cell r="AC44">
            <v>631</v>
          </cell>
          <cell r="AE44">
            <v>13</v>
          </cell>
          <cell r="AF44">
            <v>6.0914285714285725</v>
          </cell>
          <cell r="AG44">
            <v>6.0078571428571426</v>
          </cell>
          <cell r="AH44">
            <v>8.7099999999999991</v>
          </cell>
          <cell r="AI44">
            <v>17.865714285714287</v>
          </cell>
          <cell r="AJ44">
            <v>22.360000000000003</v>
          </cell>
          <cell r="AK44">
            <v>31.219000000000001</v>
          </cell>
          <cell r="AL44">
            <v>33.969000000000001</v>
          </cell>
          <cell r="AM44">
            <v>35.979000000000006</v>
          </cell>
          <cell r="AN44">
            <v>33.768000000000001</v>
          </cell>
          <cell r="AO44">
            <v>33.5</v>
          </cell>
          <cell r="AP44">
            <v>35.309000000000005</v>
          </cell>
          <cell r="AQ44">
            <v>37.319000000000003</v>
          </cell>
          <cell r="AR44">
            <v>42.947000000000003</v>
          </cell>
          <cell r="AS44">
            <v>45.359000000000009</v>
          </cell>
          <cell r="AT44">
            <v>47.972000000000008</v>
          </cell>
          <cell r="AU44">
            <v>417.56671428571428</v>
          </cell>
          <cell r="AW44">
            <v>5.757142857142858</v>
          </cell>
          <cell r="AX44">
            <v>6.0357142857142856</v>
          </cell>
          <cell r="AY44">
            <v>9.007142857142858</v>
          </cell>
          <cell r="AZ44">
            <v>18.850000000000001</v>
          </cell>
          <cell r="BA44">
            <v>22.75</v>
          </cell>
          <cell r="BB44">
            <v>32.160000000000004</v>
          </cell>
          <cell r="BC44">
            <v>34.17</v>
          </cell>
          <cell r="BD44">
            <v>36.18</v>
          </cell>
          <cell r="BE44">
            <v>33.5</v>
          </cell>
          <cell r="BF44">
            <v>33.5</v>
          </cell>
          <cell r="BG44">
            <v>35.510000000000005</v>
          </cell>
          <cell r="BH44">
            <v>37.520000000000003</v>
          </cell>
          <cell r="BI44">
            <v>43.550000000000004</v>
          </cell>
          <cell r="BJ44">
            <v>45.56</v>
          </cell>
          <cell r="BK44">
            <v>48.24</v>
          </cell>
          <cell r="BL44">
            <v>421.49</v>
          </cell>
        </row>
        <row r="45">
          <cell r="F45" t="str">
            <v>NPC</v>
          </cell>
          <cell r="G45" t="str">
            <v>PC</v>
          </cell>
          <cell r="H45">
            <v>12</v>
          </cell>
          <cell r="I45" t="str">
            <v>D</v>
          </cell>
          <cell r="J45" t="str">
            <v>12D</v>
          </cell>
          <cell r="K45">
            <v>0.57999999999999996</v>
          </cell>
          <cell r="M45">
            <v>5</v>
          </cell>
          <cell r="N45">
            <v>4.4285714285714288</v>
          </cell>
          <cell r="O45">
            <v>4.2857142857142856</v>
          </cell>
          <cell r="P45">
            <v>4.2857142857142856</v>
          </cell>
          <cell r="Q45">
            <v>22</v>
          </cell>
          <cell r="R45">
            <v>13</v>
          </cell>
          <cell r="S45">
            <v>13</v>
          </cell>
          <cell r="T45">
            <v>14</v>
          </cell>
          <cell r="U45">
            <v>16</v>
          </cell>
          <cell r="V45">
            <v>17</v>
          </cell>
          <cell r="W45">
            <v>17</v>
          </cell>
          <cell r="X45">
            <v>18</v>
          </cell>
          <cell r="Y45">
            <v>17</v>
          </cell>
          <cell r="Z45">
            <v>21</v>
          </cell>
          <cell r="AA45">
            <v>21</v>
          </cell>
          <cell r="AB45">
            <v>22</v>
          </cell>
          <cell r="AC45">
            <v>211</v>
          </cell>
          <cell r="AE45">
            <v>3</v>
          </cell>
          <cell r="AF45">
            <v>2.6017142857142859</v>
          </cell>
          <cell r="AG45">
            <v>2.4939999999999998</v>
          </cell>
          <cell r="AH45">
            <v>2.4857142857142858</v>
          </cell>
          <cell r="AI45">
            <v>11.732571428571429</v>
          </cell>
          <cell r="AJ45">
            <v>8.0620000000000012</v>
          </cell>
          <cell r="AK45">
            <v>7.7740000000000009</v>
          </cell>
          <cell r="AL45">
            <v>8.34</v>
          </cell>
          <cell r="AM45">
            <v>9.48</v>
          </cell>
          <cell r="AN45">
            <v>10.14</v>
          </cell>
          <cell r="AO45">
            <v>10.811999999999999</v>
          </cell>
          <cell r="AP45">
            <v>11.456</v>
          </cell>
          <cell r="AQ45">
            <v>10.943999999999999</v>
          </cell>
          <cell r="AR45">
            <v>13.184000000000001</v>
          </cell>
          <cell r="AS45">
            <v>13.440000000000001</v>
          </cell>
          <cell r="AT45">
            <v>14.016</v>
          </cell>
          <cell r="AU45">
            <v>129.38057142857144</v>
          </cell>
          <cell r="AW45">
            <v>2.5685714285714285</v>
          </cell>
          <cell r="AX45">
            <v>2.4857142857142853</v>
          </cell>
          <cell r="AY45">
            <v>2.4857142857142853</v>
          </cell>
          <cell r="AZ45">
            <v>12.76</v>
          </cell>
          <cell r="BA45">
            <v>7.5399999999999991</v>
          </cell>
          <cell r="BB45">
            <v>7.8</v>
          </cell>
          <cell r="BC45">
            <v>8.4</v>
          </cell>
          <cell r="BD45">
            <v>9.6</v>
          </cell>
          <cell r="BE45">
            <v>10.199999999999999</v>
          </cell>
          <cell r="BF45">
            <v>10.88</v>
          </cell>
          <cell r="BG45">
            <v>11.52</v>
          </cell>
          <cell r="BH45">
            <v>10.88</v>
          </cell>
          <cell r="BI45">
            <v>13.44</v>
          </cell>
          <cell r="BJ45">
            <v>13.44</v>
          </cell>
          <cell r="BK45">
            <v>14.08</v>
          </cell>
          <cell r="BL45">
            <v>130.54</v>
          </cell>
        </row>
        <row r="46">
          <cell r="F46" t="str">
            <v>NPC</v>
          </cell>
          <cell r="G46" t="str">
            <v>PC</v>
          </cell>
          <cell r="H46">
            <v>13</v>
          </cell>
          <cell r="I46" t="str">
            <v>A</v>
          </cell>
          <cell r="J46" t="str">
            <v>13A</v>
          </cell>
          <cell r="K46">
            <v>0.62</v>
          </cell>
          <cell r="M46">
            <v>7</v>
          </cell>
          <cell r="N46">
            <v>6.8571428571428568</v>
          </cell>
          <cell r="O46">
            <v>8.5714285714285712</v>
          </cell>
          <cell r="P46">
            <v>12.571428571428571</v>
          </cell>
          <cell r="Q46">
            <v>26</v>
          </cell>
          <cell r="R46">
            <v>24</v>
          </cell>
          <cell r="S46">
            <v>31</v>
          </cell>
          <cell r="T46">
            <v>30</v>
          </cell>
          <cell r="U46">
            <v>33</v>
          </cell>
          <cell r="V46">
            <v>33</v>
          </cell>
          <cell r="W46">
            <v>33</v>
          </cell>
          <cell r="X46">
            <v>35</v>
          </cell>
          <cell r="Y46">
            <v>36</v>
          </cell>
          <cell r="Z46">
            <v>40</v>
          </cell>
          <cell r="AA46">
            <v>42</v>
          </cell>
          <cell r="AB46">
            <v>44</v>
          </cell>
          <cell r="AC46">
            <v>407</v>
          </cell>
          <cell r="AE46">
            <v>4</v>
          </cell>
          <cell r="AF46">
            <v>4.2602857142857138</v>
          </cell>
          <cell r="AG46">
            <v>5.2080000000000002</v>
          </cell>
          <cell r="AH46">
            <v>7.5462857142857143</v>
          </cell>
          <cell r="AI46">
            <v>15.287428571428572</v>
          </cell>
          <cell r="AJ46">
            <v>15.004000000000001</v>
          </cell>
          <cell r="AK46">
            <v>19.344000000000001</v>
          </cell>
          <cell r="AL46">
            <v>19.264000000000003</v>
          </cell>
          <cell r="AM46">
            <v>20.927999999999997</v>
          </cell>
          <cell r="AN46">
            <v>21.119999999999997</v>
          </cell>
          <cell r="AO46">
            <v>21.119999999999997</v>
          </cell>
          <cell r="AP46">
            <v>22.271999999999998</v>
          </cell>
          <cell r="AQ46">
            <v>22.975999999999999</v>
          </cell>
          <cell r="AR46">
            <v>25.344000000000001</v>
          </cell>
          <cell r="AS46">
            <v>26.752000000000002</v>
          </cell>
          <cell r="AT46">
            <v>28.032</v>
          </cell>
          <cell r="AU46">
            <v>257.44342857142857</v>
          </cell>
          <cell r="AW46">
            <v>4.2514285714285709</v>
          </cell>
          <cell r="AX46">
            <v>5.3142857142857141</v>
          </cell>
          <cell r="AY46">
            <v>7.7942857142857145</v>
          </cell>
          <cell r="AZ46">
            <v>16.12</v>
          </cell>
          <cell r="BA46">
            <v>14.879999999999999</v>
          </cell>
          <cell r="BB46">
            <v>19.84</v>
          </cell>
          <cell r="BC46">
            <v>19.2</v>
          </cell>
          <cell r="BD46">
            <v>21.12</v>
          </cell>
          <cell r="BE46">
            <v>21.12</v>
          </cell>
          <cell r="BF46">
            <v>21.12</v>
          </cell>
          <cell r="BG46">
            <v>22.400000000000002</v>
          </cell>
          <cell r="BH46">
            <v>23.04</v>
          </cell>
          <cell r="BI46">
            <v>25.6</v>
          </cell>
          <cell r="BJ46">
            <v>26.88</v>
          </cell>
          <cell r="BK46">
            <v>28.16</v>
          </cell>
          <cell r="BL46">
            <v>259.48</v>
          </cell>
        </row>
        <row r="47">
          <cell r="F47" t="str">
            <v>NPC</v>
          </cell>
          <cell r="G47" t="str">
            <v>PC</v>
          </cell>
          <cell r="H47">
            <v>17</v>
          </cell>
          <cell r="I47" t="str">
            <v>B</v>
          </cell>
          <cell r="J47" t="str">
            <v>17B</v>
          </cell>
          <cell r="K47">
            <v>0.62</v>
          </cell>
          <cell r="M47">
            <v>8</v>
          </cell>
          <cell r="N47">
            <v>4.4285714285714288</v>
          </cell>
          <cell r="O47">
            <v>4.2857142857142856</v>
          </cell>
          <cell r="P47">
            <v>8.2857142857142847</v>
          </cell>
          <cell r="Q47">
            <v>19</v>
          </cell>
          <cell r="R47">
            <v>21</v>
          </cell>
          <cell r="S47">
            <v>27</v>
          </cell>
          <cell r="T47">
            <v>27</v>
          </cell>
          <cell r="U47">
            <v>29</v>
          </cell>
          <cell r="V47">
            <v>29</v>
          </cell>
          <cell r="W47">
            <v>29</v>
          </cell>
          <cell r="X47">
            <v>31</v>
          </cell>
          <cell r="Y47">
            <v>31</v>
          </cell>
          <cell r="Z47">
            <v>35</v>
          </cell>
          <cell r="AA47">
            <v>37</v>
          </cell>
          <cell r="AB47">
            <v>40</v>
          </cell>
          <cell r="AC47">
            <v>355</v>
          </cell>
          <cell r="AE47">
            <v>5</v>
          </cell>
          <cell r="AF47">
            <v>2.9671428571428575</v>
          </cell>
          <cell r="AG47">
            <v>2.6659999999999999</v>
          </cell>
          <cell r="AH47">
            <v>4.8891428571428568</v>
          </cell>
          <cell r="AI47">
            <v>11.115714285714287</v>
          </cell>
          <cell r="AJ47">
            <v>12.896000000000003</v>
          </cell>
          <cell r="AK47">
            <v>16.854000000000003</v>
          </cell>
          <cell r="AL47">
            <v>17.28</v>
          </cell>
          <cell r="AM47">
            <v>18.432000000000002</v>
          </cell>
          <cell r="AN47">
            <v>18.560000000000002</v>
          </cell>
          <cell r="AO47">
            <v>18.560000000000002</v>
          </cell>
          <cell r="AP47">
            <v>19.712000000000003</v>
          </cell>
          <cell r="AQ47">
            <v>19.840000000000003</v>
          </cell>
          <cell r="AR47">
            <v>22.144000000000002</v>
          </cell>
          <cell r="AS47">
            <v>23.552000000000007</v>
          </cell>
          <cell r="AT47">
            <v>25.408000000000001</v>
          </cell>
          <cell r="AU47">
            <v>224.35371428571432</v>
          </cell>
          <cell r="AW47">
            <v>2.745714285714286</v>
          </cell>
          <cell r="AX47">
            <v>2.657142857142857</v>
          </cell>
          <cell r="AY47">
            <v>5.1371428571428561</v>
          </cell>
          <cell r="AZ47">
            <v>11.78</v>
          </cell>
          <cell r="BA47">
            <v>13.02</v>
          </cell>
          <cell r="BB47">
            <v>17.28</v>
          </cell>
          <cell r="BC47">
            <v>17.28</v>
          </cell>
          <cell r="BD47">
            <v>18.559999999999999</v>
          </cell>
          <cell r="BE47">
            <v>18.559999999999999</v>
          </cell>
          <cell r="BF47">
            <v>18.559999999999999</v>
          </cell>
          <cell r="BG47">
            <v>19.84</v>
          </cell>
          <cell r="BH47">
            <v>19.84</v>
          </cell>
          <cell r="BI47">
            <v>22.400000000000002</v>
          </cell>
          <cell r="BJ47">
            <v>23.68</v>
          </cell>
          <cell r="BK47">
            <v>25.6</v>
          </cell>
          <cell r="BL47">
            <v>226.4</v>
          </cell>
        </row>
        <row r="48">
          <cell r="F48" t="str">
            <v>NPC</v>
          </cell>
          <cell r="G48" t="str">
            <v>PC</v>
          </cell>
          <cell r="H48">
            <v>30</v>
          </cell>
          <cell r="I48" t="str">
            <v>A</v>
          </cell>
          <cell r="J48" t="str">
            <v>30A</v>
          </cell>
          <cell r="K48">
            <v>0.5</v>
          </cell>
          <cell r="M48">
            <v>7</v>
          </cell>
          <cell r="N48">
            <v>8.8571428571428577</v>
          </cell>
          <cell r="O48">
            <v>8.5714285714285712</v>
          </cell>
          <cell r="P48">
            <v>12.571428571428571</v>
          </cell>
          <cell r="Q48">
            <v>26</v>
          </cell>
          <cell r="R48">
            <v>25</v>
          </cell>
          <cell r="S48">
            <v>32</v>
          </cell>
          <cell r="T48">
            <v>34</v>
          </cell>
          <cell r="U48">
            <v>35</v>
          </cell>
          <cell r="V48">
            <v>34</v>
          </cell>
          <cell r="W48">
            <v>35</v>
          </cell>
          <cell r="X48">
            <v>38</v>
          </cell>
          <cell r="Y48">
            <v>39</v>
          </cell>
          <cell r="Z48">
            <v>44</v>
          </cell>
          <cell r="AA48">
            <v>46</v>
          </cell>
          <cell r="AB48">
            <v>48</v>
          </cell>
          <cell r="AC48">
            <v>436</v>
          </cell>
          <cell r="AE48">
            <v>4</v>
          </cell>
          <cell r="AF48">
            <v>4.3357142857142863</v>
          </cell>
          <cell r="AG48">
            <v>4.3</v>
          </cell>
          <cell r="AH48">
            <v>6.0857142857142863</v>
          </cell>
          <cell r="AI48">
            <v>12.328571428571429</v>
          </cell>
          <cell r="AJ48">
            <v>12.55</v>
          </cell>
          <cell r="AK48">
            <v>16.225999999999999</v>
          </cell>
          <cell r="AL48">
            <v>17.576000000000001</v>
          </cell>
          <cell r="AM48">
            <v>18.148</v>
          </cell>
          <cell r="AN48">
            <v>17.731999999999999</v>
          </cell>
          <cell r="AO48">
            <v>20.667999999999999</v>
          </cell>
          <cell r="AP48">
            <v>22.62</v>
          </cell>
          <cell r="AQ48">
            <v>23.34</v>
          </cell>
          <cell r="AR48">
            <v>26.1</v>
          </cell>
          <cell r="AS48">
            <v>27.48</v>
          </cell>
          <cell r="AT48">
            <v>28.680000000000003</v>
          </cell>
          <cell r="AU48">
            <v>243.44857142857143</v>
          </cell>
          <cell r="AW48">
            <v>4.4285714285714288</v>
          </cell>
          <cell r="AX48">
            <v>4.2857142857142856</v>
          </cell>
          <cell r="AY48">
            <v>6.2857142857142856</v>
          </cell>
          <cell r="AZ48">
            <v>13</v>
          </cell>
          <cell r="BA48">
            <v>12.5</v>
          </cell>
          <cell r="BB48">
            <v>16.64</v>
          </cell>
          <cell r="BC48">
            <v>17.68</v>
          </cell>
          <cell r="BD48">
            <v>18.2</v>
          </cell>
          <cell r="BE48">
            <v>17.68</v>
          </cell>
          <cell r="BF48">
            <v>21</v>
          </cell>
          <cell r="BG48">
            <v>22.8</v>
          </cell>
          <cell r="BH48">
            <v>23.4</v>
          </cell>
          <cell r="BI48">
            <v>26.4</v>
          </cell>
          <cell r="BJ48">
            <v>27.599999999999998</v>
          </cell>
          <cell r="BK48">
            <v>28.799999999999997</v>
          </cell>
          <cell r="BL48">
            <v>245.7</v>
          </cell>
        </row>
        <row r="49">
          <cell r="F49" t="str">
            <v>NPC</v>
          </cell>
          <cell r="G49" t="str">
            <v>PC</v>
          </cell>
          <cell r="H49">
            <v>37</v>
          </cell>
          <cell r="I49" t="str">
            <v>A</v>
          </cell>
          <cell r="J49" t="str">
            <v>37A</v>
          </cell>
          <cell r="K49">
            <v>0.35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2</v>
          </cell>
          <cell r="V49">
            <v>1</v>
          </cell>
          <cell r="W49">
            <v>1</v>
          </cell>
          <cell r="X49">
            <v>4</v>
          </cell>
          <cell r="Y49">
            <v>4</v>
          </cell>
          <cell r="Z49">
            <v>4</v>
          </cell>
          <cell r="AA49">
            <v>4</v>
          </cell>
          <cell r="AB49">
            <v>4</v>
          </cell>
          <cell r="AC49">
            <v>24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0.84600000000000009</v>
          </cell>
          <cell r="AN49">
            <v>0.51700000000000002</v>
          </cell>
          <cell r="AO49">
            <v>0.58700000000000008</v>
          </cell>
          <cell r="AP49">
            <v>2.2200000000000002</v>
          </cell>
          <cell r="AQ49">
            <v>2.4000000000000004</v>
          </cell>
          <cell r="AR49">
            <v>2.4000000000000004</v>
          </cell>
          <cell r="AS49">
            <v>2.4000000000000004</v>
          </cell>
          <cell r="AT49">
            <v>2.4000000000000004</v>
          </cell>
          <cell r="AU49">
            <v>13.770000000000001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0.94000000000000006</v>
          </cell>
          <cell r="BE49">
            <v>0.47000000000000003</v>
          </cell>
          <cell r="BF49">
            <v>0.6</v>
          </cell>
          <cell r="BG49">
            <v>2.4</v>
          </cell>
          <cell r="BH49">
            <v>2.4</v>
          </cell>
          <cell r="BI49">
            <v>2.4</v>
          </cell>
          <cell r="BJ49">
            <v>2.4</v>
          </cell>
          <cell r="BK49">
            <v>2.4</v>
          </cell>
          <cell r="BL49">
            <v>14.010000000000002</v>
          </cell>
        </row>
        <row r="51">
          <cell r="F51" t="str">
            <v>NPWC</v>
          </cell>
          <cell r="G51" t="str">
            <v>PC</v>
          </cell>
          <cell r="H51">
            <v>35</v>
          </cell>
          <cell r="I51" t="str">
            <v>C</v>
          </cell>
          <cell r="J51" t="str">
            <v>35C</v>
          </cell>
          <cell r="K51">
            <v>0.35</v>
          </cell>
          <cell r="M51">
            <v>8</v>
          </cell>
          <cell r="N51">
            <v>7.8571428571428568</v>
          </cell>
          <cell r="O51">
            <v>8.5714285714285712</v>
          </cell>
          <cell r="P51">
            <v>9.5714285714285712</v>
          </cell>
          <cell r="Q51">
            <v>8</v>
          </cell>
          <cell r="R51">
            <v>6</v>
          </cell>
          <cell r="S51">
            <v>9</v>
          </cell>
          <cell r="T51">
            <v>9</v>
          </cell>
          <cell r="U51">
            <v>9</v>
          </cell>
          <cell r="V51">
            <v>9</v>
          </cell>
          <cell r="W51">
            <v>9</v>
          </cell>
          <cell r="X51">
            <v>9</v>
          </cell>
          <cell r="Y51">
            <v>9</v>
          </cell>
          <cell r="Z51">
            <v>11</v>
          </cell>
          <cell r="AA51">
            <v>13</v>
          </cell>
          <cell r="AB51">
            <v>13</v>
          </cell>
          <cell r="AC51">
            <v>114</v>
          </cell>
          <cell r="AE51">
            <v>4</v>
          </cell>
          <cell r="AF51">
            <v>2.7549999999999994</v>
          </cell>
          <cell r="AG51">
            <v>2.9749999999999996</v>
          </cell>
          <cell r="AH51">
            <v>3.3149999999999995</v>
          </cell>
          <cell r="AI51">
            <v>2.855</v>
          </cell>
          <cell r="AJ51">
            <v>2.17</v>
          </cell>
          <cell r="AK51">
            <v>3.45</v>
          </cell>
          <cell r="AL51">
            <v>3.6</v>
          </cell>
          <cell r="AM51">
            <v>3.6</v>
          </cell>
          <cell r="AN51">
            <v>3.6</v>
          </cell>
          <cell r="AO51">
            <v>3.6</v>
          </cell>
          <cell r="AP51">
            <v>3.6</v>
          </cell>
          <cell r="AQ51">
            <v>3.8429999999999995</v>
          </cell>
          <cell r="AR51">
            <v>4.6440000000000001</v>
          </cell>
          <cell r="AS51">
            <v>5.5040000000000004</v>
          </cell>
          <cell r="AT51">
            <v>5.5900000000000007</v>
          </cell>
          <cell r="AU51">
            <v>46.056000000000004</v>
          </cell>
          <cell r="AW51">
            <v>2.7499999999999996</v>
          </cell>
          <cell r="AX51">
            <v>2.9999999999999996</v>
          </cell>
          <cell r="AY51">
            <v>3.3499999999999996</v>
          </cell>
          <cell r="AZ51">
            <v>2.8</v>
          </cell>
          <cell r="BA51">
            <v>2.0999999999999996</v>
          </cell>
          <cell r="BB51">
            <v>3.6</v>
          </cell>
          <cell r="BC51">
            <v>3.6</v>
          </cell>
          <cell r="BD51">
            <v>3.6</v>
          </cell>
          <cell r="BE51">
            <v>3.6</v>
          </cell>
          <cell r="BF51">
            <v>3.6</v>
          </cell>
          <cell r="BG51">
            <v>3.6</v>
          </cell>
          <cell r="BH51">
            <v>3.87</v>
          </cell>
          <cell r="BI51">
            <v>4.7299999999999995</v>
          </cell>
          <cell r="BJ51">
            <v>5.59</v>
          </cell>
          <cell r="BK51">
            <v>5.59</v>
          </cell>
          <cell r="BL51">
            <v>46.28</v>
          </cell>
        </row>
        <row r="52">
          <cell r="F52" t="str">
            <v>NPWC</v>
          </cell>
          <cell r="K52">
            <v>0.35</v>
          </cell>
          <cell r="M52">
            <v>3</v>
          </cell>
          <cell r="N52">
            <v>2.4285714285714284</v>
          </cell>
          <cell r="O52">
            <v>3.2857142857142856</v>
          </cell>
          <cell r="P52">
            <v>4.2857142857142856</v>
          </cell>
          <cell r="Q52">
            <v>5</v>
          </cell>
          <cell r="R52">
            <v>8</v>
          </cell>
          <cell r="S52">
            <v>9</v>
          </cell>
          <cell r="T52">
            <v>13</v>
          </cell>
          <cell r="U52">
            <v>13</v>
          </cell>
          <cell r="V52">
            <v>13</v>
          </cell>
          <cell r="W52">
            <v>13</v>
          </cell>
          <cell r="X52">
            <v>15</v>
          </cell>
          <cell r="Y52">
            <v>17</v>
          </cell>
          <cell r="Z52">
            <v>18</v>
          </cell>
          <cell r="AA52">
            <v>19</v>
          </cell>
          <cell r="AB52">
            <v>21</v>
          </cell>
          <cell r="AC52">
            <v>164</v>
          </cell>
          <cell r="AE52">
            <v>1</v>
          </cell>
          <cell r="AF52">
            <v>0.86999999999999988</v>
          </cell>
          <cell r="AG52">
            <v>1.1199999999999999</v>
          </cell>
          <cell r="AH52">
            <v>1.4649999999999999</v>
          </cell>
          <cell r="AI52">
            <v>1.7249999999999999</v>
          </cell>
          <cell r="AJ52">
            <v>2.6949999999999998</v>
          </cell>
          <cell r="AK52">
            <v>3.52</v>
          </cell>
          <cell r="AL52">
            <v>5.0400000000000009</v>
          </cell>
          <cell r="AM52">
            <v>5.2000000000000011</v>
          </cell>
          <cell r="AN52">
            <v>5.2000000000000011</v>
          </cell>
          <cell r="AO52">
            <v>5.2000000000000011</v>
          </cell>
          <cell r="AP52">
            <v>5.92</v>
          </cell>
          <cell r="AQ52">
            <v>7.1790000000000003</v>
          </cell>
          <cell r="AR52">
            <v>7.6969999999999992</v>
          </cell>
          <cell r="AS52">
            <v>8.1270000000000007</v>
          </cell>
          <cell r="AT52">
            <v>8.9440000000000008</v>
          </cell>
          <cell r="AU52">
            <v>66.447000000000003</v>
          </cell>
          <cell r="AW52">
            <v>0.84999999999999987</v>
          </cell>
          <cell r="AX52">
            <v>1.1499999999999999</v>
          </cell>
          <cell r="AY52">
            <v>1.4999999999999998</v>
          </cell>
          <cell r="AZ52">
            <v>1.75</v>
          </cell>
          <cell r="BA52">
            <v>2.8</v>
          </cell>
          <cell r="BB52">
            <v>3.6</v>
          </cell>
          <cell r="BC52">
            <v>5.2</v>
          </cell>
          <cell r="BD52">
            <v>5.2</v>
          </cell>
          <cell r="BE52">
            <v>5.2</v>
          </cell>
          <cell r="BF52">
            <v>5.2</v>
          </cell>
          <cell r="BG52">
            <v>6</v>
          </cell>
          <cell r="BH52">
            <v>7.31</v>
          </cell>
          <cell r="BI52">
            <v>7.74</v>
          </cell>
          <cell r="BJ52">
            <v>8.17</v>
          </cell>
          <cell r="BK52">
            <v>9.0299999999999994</v>
          </cell>
          <cell r="BL52">
            <v>67.2</v>
          </cell>
        </row>
        <row r="53">
          <cell r="F53" t="str">
            <v>NPWC</v>
          </cell>
          <cell r="K53">
            <v>0.35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</row>
        <row r="54">
          <cell r="F54" t="str">
            <v>NPWC</v>
          </cell>
          <cell r="K54">
            <v>0.35</v>
          </cell>
          <cell r="M54">
            <v>5</v>
          </cell>
          <cell r="N54">
            <v>4.4285714285714288</v>
          </cell>
          <cell r="O54">
            <v>4.2857142857142856</v>
          </cell>
          <cell r="P54">
            <v>8.2857142857142847</v>
          </cell>
          <cell r="Q54">
            <v>5</v>
          </cell>
          <cell r="R54">
            <v>8</v>
          </cell>
          <cell r="S54">
            <v>9</v>
          </cell>
          <cell r="T54">
            <v>9</v>
          </cell>
          <cell r="U54">
            <v>9</v>
          </cell>
          <cell r="V54">
            <v>9</v>
          </cell>
          <cell r="W54">
            <v>10</v>
          </cell>
          <cell r="X54">
            <v>13</v>
          </cell>
          <cell r="Y54">
            <v>13</v>
          </cell>
          <cell r="Z54">
            <v>13</v>
          </cell>
          <cell r="AA54">
            <v>13</v>
          </cell>
          <cell r="AB54">
            <v>13</v>
          </cell>
          <cell r="AC54">
            <v>124</v>
          </cell>
          <cell r="AE54">
            <v>2</v>
          </cell>
          <cell r="AF54">
            <v>1.57</v>
          </cell>
          <cell r="AG54">
            <v>1.5049999999999999</v>
          </cell>
          <cell r="AH54">
            <v>2.7599999999999993</v>
          </cell>
          <cell r="AI54">
            <v>1.865</v>
          </cell>
          <cell r="AJ54">
            <v>2.6949999999999998</v>
          </cell>
          <cell r="AK54">
            <v>3.52</v>
          </cell>
          <cell r="AL54">
            <v>3.6</v>
          </cell>
          <cell r="AM54">
            <v>3.6</v>
          </cell>
          <cell r="AN54">
            <v>3.6</v>
          </cell>
          <cell r="AO54">
            <v>3.96</v>
          </cell>
          <cell r="AP54">
            <v>5.080000000000001</v>
          </cell>
          <cell r="AQ54">
            <v>5.5510000000000002</v>
          </cell>
          <cell r="AR54">
            <v>5.5900000000000007</v>
          </cell>
          <cell r="AS54">
            <v>5.5900000000000007</v>
          </cell>
          <cell r="AT54">
            <v>5.5900000000000007</v>
          </cell>
          <cell r="AU54">
            <v>50.241000000000014</v>
          </cell>
          <cell r="AW54">
            <v>1.55</v>
          </cell>
          <cell r="AX54">
            <v>1.4999999999999998</v>
          </cell>
          <cell r="AY54">
            <v>2.8999999999999995</v>
          </cell>
          <cell r="AZ54">
            <v>1.75</v>
          </cell>
          <cell r="BA54">
            <v>2.8</v>
          </cell>
          <cell r="BB54">
            <v>3.6</v>
          </cell>
          <cell r="BC54">
            <v>3.6</v>
          </cell>
          <cell r="BD54">
            <v>3.6</v>
          </cell>
          <cell r="BE54">
            <v>3.6</v>
          </cell>
          <cell r="BF54">
            <v>4</v>
          </cell>
          <cell r="BG54">
            <v>5.2</v>
          </cell>
          <cell r="BH54">
            <v>5.59</v>
          </cell>
          <cell r="BI54">
            <v>5.59</v>
          </cell>
          <cell r="BJ54">
            <v>5.59</v>
          </cell>
          <cell r="BK54">
            <v>5.59</v>
          </cell>
          <cell r="BL54">
            <v>50.510000000000005</v>
          </cell>
        </row>
        <row r="55">
          <cell r="F55" t="str">
            <v>NPWC</v>
          </cell>
          <cell r="K55">
            <v>0.35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</row>
        <row r="56">
          <cell r="F56" t="str">
            <v>NPWC</v>
          </cell>
          <cell r="G56" t="str">
            <v>PWC</v>
          </cell>
          <cell r="H56">
            <v>21</v>
          </cell>
          <cell r="I56" t="str">
            <v>B</v>
          </cell>
          <cell r="J56" t="str">
            <v>21B</v>
          </cell>
          <cell r="K56">
            <v>0.35</v>
          </cell>
          <cell r="M56">
            <v>3</v>
          </cell>
          <cell r="N56">
            <v>4.4285714285714288</v>
          </cell>
          <cell r="O56">
            <v>4.2857142857142856</v>
          </cell>
          <cell r="P56">
            <v>7.2857142857142856</v>
          </cell>
          <cell r="Q56">
            <v>8</v>
          </cell>
          <cell r="R56">
            <v>8</v>
          </cell>
          <cell r="S56">
            <v>10</v>
          </cell>
          <cell r="T56">
            <v>12</v>
          </cell>
          <cell r="U56">
            <v>12</v>
          </cell>
          <cell r="V56">
            <v>13</v>
          </cell>
          <cell r="W56">
            <v>14</v>
          </cell>
          <cell r="X56">
            <v>18</v>
          </cell>
          <cell r="Y56">
            <v>17</v>
          </cell>
          <cell r="Z56">
            <v>18</v>
          </cell>
          <cell r="AA56">
            <v>17</v>
          </cell>
          <cell r="AB56">
            <v>18</v>
          </cell>
          <cell r="AC56">
            <v>165</v>
          </cell>
          <cell r="AE56">
            <v>0</v>
          </cell>
          <cell r="AF56">
            <v>1.5</v>
          </cell>
          <cell r="AG56">
            <v>1.5049999999999999</v>
          </cell>
          <cell r="AH56">
            <v>2.4449999999999998</v>
          </cell>
          <cell r="AI56">
            <v>2.7749999999999999</v>
          </cell>
          <cell r="AJ56">
            <v>2.8</v>
          </cell>
          <cell r="AK56">
            <v>3.88</v>
          </cell>
          <cell r="AL56">
            <v>4.7200000000000006</v>
          </cell>
          <cell r="AM56">
            <v>4.8000000000000007</v>
          </cell>
          <cell r="AN56">
            <v>5.160000000000001</v>
          </cell>
          <cell r="AO56">
            <v>5.5600000000000005</v>
          </cell>
          <cell r="AP56">
            <v>7.0400000000000009</v>
          </cell>
          <cell r="AQ56">
            <v>7.2990000000000004</v>
          </cell>
          <cell r="AR56">
            <v>7.6969999999999992</v>
          </cell>
          <cell r="AS56">
            <v>7.3530000000000006</v>
          </cell>
          <cell r="AT56">
            <v>7.6969999999999992</v>
          </cell>
          <cell r="AU56">
            <v>66.780999999999992</v>
          </cell>
          <cell r="AW56">
            <v>1.55</v>
          </cell>
          <cell r="AX56">
            <v>1.4999999999999998</v>
          </cell>
          <cell r="AY56">
            <v>2.5499999999999998</v>
          </cell>
          <cell r="AZ56">
            <v>2.8</v>
          </cell>
          <cell r="BA56">
            <v>2.8</v>
          </cell>
          <cell r="BB56">
            <v>4</v>
          </cell>
          <cell r="BC56">
            <v>4.8000000000000007</v>
          </cell>
          <cell r="BD56">
            <v>4.8000000000000007</v>
          </cell>
          <cell r="BE56">
            <v>5.2</v>
          </cell>
          <cell r="BF56">
            <v>5.6000000000000005</v>
          </cell>
          <cell r="BG56">
            <v>7.2</v>
          </cell>
          <cell r="BH56">
            <v>7.31</v>
          </cell>
          <cell r="BI56">
            <v>7.74</v>
          </cell>
          <cell r="BJ56">
            <v>7.31</v>
          </cell>
          <cell r="BK56">
            <v>7.74</v>
          </cell>
          <cell r="BL56">
            <v>67.300000000000011</v>
          </cell>
        </row>
        <row r="57">
          <cell r="F57" t="str">
            <v>NPWC</v>
          </cell>
          <cell r="G57" t="str">
            <v>PWC</v>
          </cell>
          <cell r="H57">
            <v>22</v>
          </cell>
          <cell r="I57" t="str">
            <v>A</v>
          </cell>
          <cell r="J57" t="str">
            <v>22A</v>
          </cell>
          <cell r="K57">
            <v>0.35</v>
          </cell>
          <cell r="M57">
            <v>6</v>
          </cell>
          <cell r="N57">
            <v>6.8571428571428568</v>
          </cell>
          <cell r="O57">
            <v>8.5714285714285712</v>
          </cell>
          <cell r="P57">
            <v>9.5714285714285712</v>
          </cell>
          <cell r="Q57">
            <v>17</v>
          </cell>
          <cell r="R57">
            <v>16</v>
          </cell>
          <cell r="S57">
            <v>21</v>
          </cell>
          <cell r="T57">
            <v>21</v>
          </cell>
          <cell r="U57">
            <v>22</v>
          </cell>
          <cell r="V57">
            <v>24</v>
          </cell>
          <cell r="W57">
            <v>27</v>
          </cell>
          <cell r="X57">
            <v>30</v>
          </cell>
          <cell r="Y57">
            <v>30</v>
          </cell>
          <cell r="Z57">
            <v>31</v>
          </cell>
          <cell r="AA57">
            <v>31</v>
          </cell>
          <cell r="AB57">
            <v>34</v>
          </cell>
          <cell r="AC57">
            <v>304</v>
          </cell>
          <cell r="AE57">
            <v>4</v>
          </cell>
          <cell r="AF57">
            <v>2.3699999999999997</v>
          </cell>
          <cell r="AG57">
            <v>2.9399999999999995</v>
          </cell>
          <cell r="AH57">
            <v>3.3149999999999995</v>
          </cell>
          <cell r="AI57">
            <v>5.6899999999999995</v>
          </cell>
          <cell r="AJ57">
            <v>5.6349999999999998</v>
          </cell>
          <cell r="AK57">
            <v>8.120000000000001</v>
          </cell>
          <cell r="AL57">
            <v>8.4000000000000021</v>
          </cell>
          <cell r="AM57">
            <v>8.7600000000000016</v>
          </cell>
          <cell r="AN57">
            <v>9.5200000000000014</v>
          </cell>
          <cell r="AO57">
            <v>10.680000000000001</v>
          </cell>
          <cell r="AP57">
            <v>11.88</v>
          </cell>
          <cell r="AQ57">
            <v>12.809999999999999</v>
          </cell>
          <cell r="AR57">
            <v>13.286999999999999</v>
          </cell>
          <cell r="AS57">
            <v>13.33</v>
          </cell>
          <cell r="AT57">
            <v>14.491000000000001</v>
          </cell>
          <cell r="AU57">
            <v>122.60300000000001</v>
          </cell>
          <cell r="AW57">
            <v>2.4</v>
          </cell>
          <cell r="AX57">
            <v>2.9999999999999996</v>
          </cell>
          <cell r="AY57">
            <v>3.3499999999999996</v>
          </cell>
          <cell r="AZ57">
            <v>5.9499999999999993</v>
          </cell>
          <cell r="BA57">
            <v>5.6</v>
          </cell>
          <cell r="BB57">
            <v>8.4</v>
          </cell>
          <cell r="BC57">
            <v>8.4</v>
          </cell>
          <cell r="BD57">
            <v>8.8000000000000007</v>
          </cell>
          <cell r="BE57">
            <v>9.6000000000000014</v>
          </cell>
          <cell r="BF57">
            <v>10.8</v>
          </cell>
          <cell r="BG57">
            <v>12</v>
          </cell>
          <cell r="BH57">
            <v>12.9</v>
          </cell>
          <cell r="BI57">
            <v>13.33</v>
          </cell>
          <cell r="BJ57">
            <v>13.33</v>
          </cell>
          <cell r="BK57">
            <v>14.62</v>
          </cell>
          <cell r="BL57">
            <v>123.73000000000002</v>
          </cell>
        </row>
        <row r="58">
          <cell r="F58" t="str">
            <v>NPWC</v>
          </cell>
          <cell r="G58" t="str">
            <v>PWC</v>
          </cell>
          <cell r="H58">
            <v>24</v>
          </cell>
          <cell r="I58" t="str">
            <v>B</v>
          </cell>
          <cell r="J58" t="str">
            <v>24B</v>
          </cell>
          <cell r="K58">
            <v>0.35</v>
          </cell>
          <cell r="M58">
            <v>4</v>
          </cell>
          <cell r="N58">
            <v>4.4285714285714288</v>
          </cell>
          <cell r="O58">
            <v>4.2857142857142856</v>
          </cell>
          <cell r="P58">
            <v>4.2857142857142856</v>
          </cell>
          <cell r="Q58">
            <v>5</v>
          </cell>
          <cell r="R58">
            <v>4</v>
          </cell>
          <cell r="S58">
            <v>4</v>
          </cell>
          <cell r="T58">
            <v>5</v>
          </cell>
          <cell r="U58">
            <v>6</v>
          </cell>
          <cell r="V58">
            <v>9</v>
          </cell>
          <cell r="W58">
            <v>9</v>
          </cell>
          <cell r="X58">
            <v>9</v>
          </cell>
          <cell r="Y58">
            <v>9</v>
          </cell>
          <cell r="Z58">
            <v>9</v>
          </cell>
          <cell r="AA58">
            <v>9</v>
          </cell>
          <cell r="AB58">
            <v>10</v>
          </cell>
          <cell r="AC58">
            <v>88</v>
          </cell>
          <cell r="AE58">
            <v>1</v>
          </cell>
          <cell r="AF58">
            <v>1.5349999999999999</v>
          </cell>
          <cell r="AG58">
            <v>1.5049999999999999</v>
          </cell>
          <cell r="AH58">
            <v>1.4999999999999998</v>
          </cell>
          <cell r="AI58">
            <v>1.7249999999999999</v>
          </cell>
          <cell r="AJ58">
            <v>1.4350000000000001</v>
          </cell>
          <cell r="AK58">
            <v>1.58</v>
          </cell>
          <cell r="AL58">
            <v>1.96</v>
          </cell>
          <cell r="AM58">
            <v>2.3600000000000003</v>
          </cell>
          <cell r="AN58">
            <v>3.4800000000000004</v>
          </cell>
          <cell r="AO58">
            <v>3.6</v>
          </cell>
          <cell r="AP58">
            <v>3.6</v>
          </cell>
          <cell r="AQ58">
            <v>3.8429999999999995</v>
          </cell>
          <cell r="AR58">
            <v>3.8699999999999997</v>
          </cell>
          <cell r="AS58">
            <v>3.8699999999999997</v>
          </cell>
          <cell r="AT58">
            <v>4.2569999999999997</v>
          </cell>
          <cell r="AU58">
            <v>35.580000000000005</v>
          </cell>
          <cell r="AW58">
            <v>1.55</v>
          </cell>
          <cell r="AX58">
            <v>1.4999999999999998</v>
          </cell>
          <cell r="AY58">
            <v>1.4999999999999998</v>
          </cell>
          <cell r="AZ58">
            <v>1.75</v>
          </cell>
          <cell r="BA58">
            <v>1.4</v>
          </cell>
          <cell r="BB58">
            <v>1.6</v>
          </cell>
          <cell r="BC58">
            <v>2</v>
          </cell>
          <cell r="BD58">
            <v>2.4000000000000004</v>
          </cell>
          <cell r="BE58">
            <v>3.6</v>
          </cell>
          <cell r="BF58">
            <v>3.6</v>
          </cell>
          <cell r="BG58">
            <v>3.6</v>
          </cell>
          <cell r="BH58">
            <v>3.87</v>
          </cell>
          <cell r="BI58">
            <v>3.87</v>
          </cell>
          <cell r="BJ58">
            <v>3.87</v>
          </cell>
          <cell r="BK58">
            <v>4.3</v>
          </cell>
          <cell r="BL58">
            <v>35.860000000000007</v>
          </cell>
        </row>
        <row r="59">
          <cell r="F59" t="str">
            <v>NPWC</v>
          </cell>
          <cell r="G59" t="str">
            <v>PWC</v>
          </cell>
          <cell r="H59">
            <v>25</v>
          </cell>
          <cell r="I59" t="str">
            <v>C</v>
          </cell>
          <cell r="J59" t="str">
            <v>25C</v>
          </cell>
          <cell r="K59">
            <v>0.35</v>
          </cell>
          <cell r="M59">
            <v>3</v>
          </cell>
          <cell r="N59">
            <v>3.4285714285714284</v>
          </cell>
          <cell r="O59">
            <v>4.2857142857142856</v>
          </cell>
          <cell r="P59">
            <v>4.2857142857142856</v>
          </cell>
          <cell r="Q59">
            <v>4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4</v>
          </cell>
          <cell r="AE59">
            <v>3</v>
          </cell>
          <cell r="AF59">
            <v>1.1849999999999998</v>
          </cell>
          <cell r="AG59">
            <v>1.4699999999999998</v>
          </cell>
          <cell r="AH59">
            <v>1.4999999999999998</v>
          </cell>
          <cell r="AI59">
            <v>1.41</v>
          </cell>
          <cell r="AJ59">
            <v>0.13999999999999999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1.5499999999999998</v>
          </cell>
          <cell r="AW59">
            <v>1.2</v>
          </cell>
          <cell r="AX59">
            <v>1.4999999999999998</v>
          </cell>
          <cell r="AY59">
            <v>1.4999999999999998</v>
          </cell>
          <cell r="AZ59">
            <v>1.4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1.4</v>
          </cell>
        </row>
        <row r="60">
          <cell r="F60" t="str">
            <v>NPWC</v>
          </cell>
          <cell r="G60" t="str">
            <v>PWC</v>
          </cell>
          <cell r="H60">
            <v>26</v>
          </cell>
          <cell r="I60" t="str">
            <v>D</v>
          </cell>
          <cell r="J60" t="str">
            <v>26D</v>
          </cell>
          <cell r="K60">
            <v>0.35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4</v>
          </cell>
          <cell r="Y60">
            <v>4</v>
          </cell>
          <cell r="Z60">
            <v>4</v>
          </cell>
          <cell r="AA60">
            <v>4</v>
          </cell>
          <cell r="AB60">
            <v>4</v>
          </cell>
          <cell r="AC60">
            <v>20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1.4400000000000002</v>
          </cell>
          <cell r="AQ60">
            <v>1.7080000000000002</v>
          </cell>
          <cell r="AR60">
            <v>1.72</v>
          </cell>
          <cell r="AS60">
            <v>1.72</v>
          </cell>
          <cell r="AT60">
            <v>1.72</v>
          </cell>
          <cell r="AU60">
            <v>8.3079999999999998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1.6</v>
          </cell>
          <cell r="BH60">
            <v>1.72</v>
          </cell>
          <cell r="BI60">
            <v>1.72</v>
          </cell>
          <cell r="BJ60">
            <v>1.72</v>
          </cell>
          <cell r="BK60">
            <v>1.72</v>
          </cell>
          <cell r="BL60">
            <v>8.48</v>
          </cell>
        </row>
        <row r="61">
          <cell r="F61" t="str">
            <v>NPWC</v>
          </cell>
          <cell r="G61" t="str">
            <v>PWC</v>
          </cell>
          <cell r="H61">
            <v>28</v>
          </cell>
          <cell r="I61" t="str">
            <v>A</v>
          </cell>
          <cell r="J61" t="str">
            <v>28A</v>
          </cell>
          <cell r="K61">
            <v>0.35</v>
          </cell>
          <cell r="M61">
            <v>5</v>
          </cell>
          <cell r="N61">
            <v>4.4285714285714288</v>
          </cell>
          <cell r="O61">
            <v>4.2857142857142856</v>
          </cell>
          <cell r="P61">
            <v>8.2857142857142847</v>
          </cell>
          <cell r="Q61">
            <v>5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5</v>
          </cell>
          <cell r="AE61">
            <v>3</v>
          </cell>
          <cell r="AF61">
            <v>1.57</v>
          </cell>
          <cell r="AG61">
            <v>1.5049999999999999</v>
          </cell>
          <cell r="AH61">
            <v>2.7599999999999993</v>
          </cell>
          <cell r="AI61">
            <v>1.865</v>
          </cell>
          <cell r="AJ61">
            <v>0.17499999999999999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2.04</v>
          </cell>
          <cell r="AW61">
            <v>1.55</v>
          </cell>
          <cell r="AX61">
            <v>1.4999999999999998</v>
          </cell>
          <cell r="AY61">
            <v>2.8999999999999995</v>
          </cell>
          <cell r="AZ61">
            <v>1.75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1.75</v>
          </cell>
        </row>
        <row r="62">
          <cell r="F62" t="str">
            <v>NPWC</v>
          </cell>
          <cell r="G62" t="str">
            <v>PWC</v>
          </cell>
          <cell r="H62">
            <v>29</v>
          </cell>
          <cell r="I62" t="str">
            <v>A</v>
          </cell>
          <cell r="J62" t="str">
            <v>29A</v>
          </cell>
          <cell r="K62">
            <v>0.35</v>
          </cell>
          <cell r="M62">
            <v>6</v>
          </cell>
          <cell r="N62">
            <v>4.4285714285714288</v>
          </cell>
          <cell r="O62">
            <v>4.2857142857142856</v>
          </cell>
          <cell r="P62">
            <v>8.2857142857142847</v>
          </cell>
          <cell r="Q62">
            <v>6</v>
          </cell>
          <cell r="R62">
            <v>1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7</v>
          </cell>
          <cell r="AE62">
            <v>2</v>
          </cell>
          <cell r="AF62">
            <v>1.605</v>
          </cell>
          <cell r="AG62">
            <v>1.5049999999999999</v>
          </cell>
          <cell r="AH62">
            <v>2.7599999999999993</v>
          </cell>
          <cell r="AI62">
            <v>2.1799999999999997</v>
          </cell>
          <cell r="AJ62">
            <v>0.52500000000000002</v>
          </cell>
          <cell r="AK62">
            <v>3.4999999999999996E-2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2.7399999999999998</v>
          </cell>
          <cell r="AW62">
            <v>1.55</v>
          </cell>
          <cell r="AX62">
            <v>1.4999999999999998</v>
          </cell>
          <cell r="AY62">
            <v>2.8999999999999995</v>
          </cell>
          <cell r="AZ62">
            <v>2.0999999999999996</v>
          </cell>
          <cell r="BA62">
            <v>0.35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2.4499999999999997</v>
          </cell>
        </row>
        <row r="63">
          <cell r="F63" t="str">
            <v>NPWC</v>
          </cell>
          <cell r="G63" t="str">
            <v>PWC</v>
          </cell>
          <cell r="H63">
            <v>29</v>
          </cell>
          <cell r="I63" t="str">
            <v>B</v>
          </cell>
          <cell r="J63" t="str">
            <v>29B</v>
          </cell>
          <cell r="K63">
            <v>0.35</v>
          </cell>
          <cell r="M63">
            <v>2</v>
          </cell>
          <cell r="N63">
            <v>2.4285714285714284</v>
          </cell>
          <cell r="O63">
            <v>4.2857142857142856</v>
          </cell>
          <cell r="P63">
            <v>4.2857142857142856</v>
          </cell>
          <cell r="Q63">
            <v>7</v>
          </cell>
          <cell r="R63">
            <v>9</v>
          </cell>
          <cell r="S63">
            <v>13</v>
          </cell>
          <cell r="T63">
            <v>13</v>
          </cell>
          <cell r="U63">
            <v>16</v>
          </cell>
          <cell r="V63">
            <v>16</v>
          </cell>
          <cell r="W63">
            <v>17</v>
          </cell>
          <cell r="X63">
            <v>18</v>
          </cell>
          <cell r="Y63">
            <v>18</v>
          </cell>
          <cell r="Z63">
            <v>22</v>
          </cell>
          <cell r="AA63">
            <v>22</v>
          </cell>
          <cell r="AB63">
            <v>24</v>
          </cell>
          <cell r="AC63">
            <v>195</v>
          </cell>
          <cell r="AE63">
            <v>2</v>
          </cell>
          <cell r="AF63">
            <v>0.83499999999999985</v>
          </cell>
          <cell r="AG63">
            <v>1.4349999999999998</v>
          </cell>
          <cell r="AH63">
            <v>1.4999999999999998</v>
          </cell>
          <cell r="AI63">
            <v>2.3549999999999995</v>
          </cell>
          <cell r="AJ63">
            <v>3.0799999999999996</v>
          </cell>
          <cell r="AK63">
            <v>4.995000000000001</v>
          </cell>
          <cell r="AL63">
            <v>5.2000000000000011</v>
          </cell>
          <cell r="AM63">
            <v>6.2800000000000011</v>
          </cell>
          <cell r="AN63">
            <v>6.4</v>
          </cell>
          <cell r="AO63">
            <v>6.7600000000000016</v>
          </cell>
          <cell r="AP63">
            <v>7.16</v>
          </cell>
          <cell r="AQ63">
            <v>7.6859999999999991</v>
          </cell>
          <cell r="AR63">
            <v>9.2880000000000003</v>
          </cell>
          <cell r="AS63">
            <v>9.4599999999999991</v>
          </cell>
          <cell r="AT63">
            <v>10.234</v>
          </cell>
          <cell r="AU63">
            <v>78.897999999999996</v>
          </cell>
          <cell r="AW63">
            <v>0.84999999999999987</v>
          </cell>
          <cell r="AX63">
            <v>1.4999999999999998</v>
          </cell>
          <cell r="AY63">
            <v>1.4999999999999998</v>
          </cell>
          <cell r="AZ63">
            <v>2.4499999999999997</v>
          </cell>
          <cell r="BA63">
            <v>3.15</v>
          </cell>
          <cell r="BB63">
            <v>5.2</v>
          </cell>
          <cell r="BC63">
            <v>5.2</v>
          </cell>
          <cell r="BD63">
            <v>6.4</v>
          </cell>
          <cell r="BE63">
            <v>6.4</v>
          </cell>
          <cell r="BF63">
            <v>6.8000000000000007</v>
          </cell>
          <cell r="BG63">
            <v>7.2</v>
          </cell>
          <cell r="BH63">
            <v>7.74</v>
          </cell>
          <cell r="BI63">
            <v>9.4599999999999991</v>
          </cell>
          <cell r="BJ63">
            <v>9.4599999999999991</v>
          </cell>
          <cell r="BK63">
            <v>10.32</v>
          </cell>
          <cell r="BL63">
            <v>79.78</v>
          </cell>
        </row>
        <row r="64">
          <cell r="F64" t="str">
            <v>NPWC</v>
          </cell>
          <cell r="G64" t="str">
            <v>PWC</v>
          </cell>
          <cell r="H64">
            <v>45</v>
          </cell>
          <cell r="I64" t="str">
            <v>B</v>
          </cell>
          <cell r="J64" t="str">
            <v>45B</v>
          </cell>
          <cell r="K64">
            <v>0.35</v>
          </cell>
          <cell r="M64">
            <v>5</v>
          </cell>
          <cell r="N64">
            <v>0</v>
          </cell>
          <cell r="O64">
            <v>0.7142857142857143</v>
          </cell>
          <cell r="P64">
            <v>4.2857142857142856</v>
          </cell>
          <cell r="Q64">
            <v>5</v>
          </cell>
          <cell r="R64">
            <v>4</v>
          </cell>
          <cell r="S64">
            <v>5</v>
          </cell>
          <cell r="T64">
            <v>9</v>
          </cell>
          <cell r="U64">
            <v>9</v>
          </cell>
          <cell r="V64">
            <v>9</v>
          </cell>
          <cell r="W64">
            <v>9</v>
          </cell>
          <cell r="X64">
            <v>9</v>
          </cell>
          <cell r="Y64">
            <v>9</v>
          </cell>
          <cell r="Z64">
            <v>12</v>
          </cell>
          <cell r="AA64">
            <v>13</v>
          </cell>
          <cell r="AB64">
            <v>13</v>
          </cell>
          <cell r="AC64">
            <v>106</v>
          </cell>
          <cell r="AE64">
            <v>2</v>
          </cell>
          <cell r="AF64">
            <v>0.17499999999999999</v>
          </cell>
          <cell r="AG64">
            <v>0.22500000000000001</v>
          </cell>
          <cell r="AH64">
            <v>1.3749999999999998</v>
          </cell>
          <cell r="AI64">
            <v>1.7249999999999999</v>
          </cell>
          <cell r="AJ64">
            <v>1.4350000000000001</v>
          </cell>
          <cell r="AK64">
            <v>1.94</v>
          </cell>
          <cell r="AL64">
            <v>3.4400000000000004</v>
          </cell>
          <cell r="AM64">
            <v>3.6</v>
          </cell>
          <cell r="AN64">
            <v>3.6</v>
          </cell>
          <cell r="AO64">
            <v>3.6</v>
          </cell>
          <cell r="AP64">
            <v>3.6</v>
          </cell>
          <cell r="AQ64">
            <v>3.8429999999999995</v>
          </cell>
          <cell r="AR64">
            <v>5.0310000000000006</v>
          </cell>
          <cell r="AS64">
            <v>5.5470000000000006</v>
          </cell>
          <cell r="AT64">
            <v>5.5900000000000007</v>
          </cell>
          <cell r="AU64">
            <v>42.951000000000008</v>
          </cell>
          <cell r="AW64">
            <v>0</v>
          </cell>
          <cell r="AX64">
            <v>0.25</v>
          </cell>
          <cell r="AY64">
            <v>1.4999999999999998</v>
          </cell>
          <cell r="AZ64">
            <v>1.75</v>
          </cell>
          <cell r="BA64">
            <v>1.4</v>
          </cell>
          <cell r="BB64">
            <v>2</v>
          </cell>
          <cell r="BC64">
            <v>3.6</v>
          </cell>
          <cell r="BD64">
            <v>3.6</v>
          </cell>
          <cell r="BE64">
            <v>3.6</v>
          </cell>
          <cell r="BF64">
            <v>3.6</v>
          </cell>
          <cell r="BG64">
            <v>3.6</v>
          </cell>
          <cell r="BH64">
            <v>3.87</v>
          </cell>
          <cell r="BI64">
            <v>5.16</v>
          </cell>
          <cell r="BJ64">
            <v>5.59</v>
          </cell>
          <cell r="BK64">
            <v>5.59</v>
          </cell>
          <cell r="BL64">
            <v>43.360000000000014</v>
          </cell>
        </row>
        <row r="65">
          <cell r="F65" t="str">
            <v>NPWC</v>
          </cell>
          <cell r="G65" t="str">
            <v>PWC</v>
          </cell>
          <cell r="H65">
            <v>46</v>
          </cell>
          <cell r="I65" t="str">
            <v>A</v>
          </cell>
          <cell r="J65" t="str">
            <v>46A</v>
          </cell>
          <cell r="K65">
            <v>0.35</v>
          </cell>
          <cell r="M65">
            <v>3</v>
          </cell>
          <cell r="N65">
            <v>0</v>
          </cell>
          <cell r="O65">
            <v>0</v>
          </cell>
          <cell r="P65">
            <v>4</v>
          </cell>
          <cell r="Q65">
            <v>5</v>
          </cell>
          <cell r="R65">
            <v>8</v>
          </cell>
          <cell r="S65">
            <v>10</v>
          </cell>
          <cell r="T65">
            <v>13</v>
          </cell>
          <cell r="U65">
            <v>13</v>
          </cell>
          <cell r="V65">
            <v>13</v>
          </cell>
          <cell r="W65">
            <v>13</v>
          </cell>
          <cell r="X65">
            <v>13</v>
          </cell>
          <cell r="Y65">
            <v>17</v>
          </cell>
          <cell r="Z65">
            <v>18</v>
          </cell>
          <cell r="AA65">
            <v>18</v>
          </cell>
          <cell r="AB65">
            <v>20</v>
          </cell>
          <cell r="AC65">
            <v>161</v>
          </cell>
          <cell r="AE65">
            <v>2</v>
          </cell>
          <cell r="AF65">
            <v>0.10500000000000001</v>
          </cell>
          <cell r="AG65">
            <v>0</v>
          </cell>
          <cell r="AH65">
            <v>1.26</v>
          </cell>
          <cell r="AI65">
            <v>1.7149999999999999</v>
          </cell>
          <cell r="AJ65">
            <v>2.6949999999999998</v>
          </cell>
          <cell r="AK65">
            <v>3.88</v>
          </cell>
          <cell r="AL65">
            <v>5.080000000000001</v>
          </cell>
          <cell r="AM65">
            <v>5.2000000000000011</v>
          </cell>
          <cell r="AN65">
            <v>5.2000000000000011</v>
          </cell>
          <cell r="AO65">
            <v>5.2000000000000011</v>
          </cell>
          <cell r="AP65">
            <v>5.2000000000000011</v>
          </cell>
          <cell r="AQ65">
            <v>7.0990000000000002</v>
          </cell>
          <cell r="AR65">
            <v>7.6969999999999992</v>
          </cell>
          <cell r="AS65">
            <v>7.7399999999999993</v>
          </cell>
          <cell r="AT65">
            <v>8.5139999999999993</v>
          </cell>
          <cell r="AU65">
            <v>65.220000000000013</v>
          </cell>
          <cell r="AW65">
            <v>0</v>
          </cell>
          <cell r="AX65">
            <v>0</v>
          </cell>
          <cell r="AY65">
            <v>1.4</v>
          </cell>
          <cell r="AZ65">
            <v>1.75</v>
          </cell>
          <cell r="BA65">
            <v>2.8</v>
          </cell>
          <cell r="BB65">
            <v>4</v>
          </cell>
          <cell r="BC65">
            <v>5.2</v>
          </cell>
          <cell r="BD65">
            <v>5.2</v>
          </cell>
          <cell r="BE65">
            <v>5.2</v>
          </cell>
          <cell r="BF65">
            <v>5.2</v>
          </cell>
          <cell r="BG65">
            <v>5.2</v>
          </cell>
          <cell r="BH65">
            <v>7.31</v>
          </cell>
          <cell r="BI65">
            <v>7.74</v>
          </cell>
          <cell r="BJ65">
            <v>7.74</v>
          </cell>
          <cell r="BK65">
            <v>8.6</v>
          </cell>
          <cell r="BL65">
            <v>65.94</v>
          </cell>
        </row>
        <row r="66">
          <cell r="F66" t="str">
            <v>NPWC</v>
          </cell>
          <cell r="G66" t="str">
            <v>PWC</v>
          </cell>
          <cell r="H66">
            <v>46</v>
          </cell>
          <cell r="I66" t="str">
            <v>B</v>
          </cell>
          <cell r="J66" t="str">
            <v>46B</v>
          </cell>
          <cell r="K66">
            <v>0.35</v>
          </cell>
          <cell r="M66">
            <v>1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E66">
            <v>2</v>
          </cell>
          <cell r="AF66">
            <v>3.4999999999999996E-2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</row>
        <row r="67">
          <cell r="F67" t="str">
            <v>NPWC</v>
          </cell>
          <cell r="G67" t="str">
            <v>PWC</v>
          </cell>
          <cell r="H67">
            <v>46</v>
          </cell>
          <cell r="I67" t="str">
            <v>D</v>
          </cell>
          <cell r="J67" t="str">
            <v>46D</v>
          </cell>
          <cell r="K67">
            <v>0.35</v>
          </cell>
          <cell r="M67">
            <v>2</v>
          </cell>
          <cell r="N67">
            <v>4.4285714285714288</v>
          </cell>
          <cell r="O67">
            <v>4.2857142857142856</v>
          </cell>
          <cell r="P67">
            <v>8.2857142857142847</v>
          </cell>
          <cell r="Q67">
            <v>9</v>
          </cell>
          <cell r="R67">
            <v>12</v>
          </cell>
          <cell r="S67">
            <v>14</v>
          </cell>
          <cell r="T67">
            <v>17</v>
          </cell>
          <cell r="U67">
            <v>20</v>
          </cell>
          <cell r="V67">
            <v>21</v>
          </cell>
          <cell r="W67">
            <v>22</v>
          </cell>
          <cell r="X67">
            <v>22</v>
          </cell>
          <cell r="Y67">
            <v>22</v>
          </cell>
          <cell r="Z67">
            <v>27</v>
          </cell>
          <cell r="AA67">
            <v>28</v>
          </cell>
          <cell r="AB67">
            <v>30</v>
          </cell>
          <cell r="AC67">
            <v>244</v>
          </cell>
          <cell r="AE67">
            <v>0</v>
          </cell>
          <cell r="AF67">
            <v>1.4650000000000001</v>
          </cell>
          <cell r="AG67">
            <v>1.5049999999999999</v>
          </cell>
          <cell r="AH67">
            <v>2.7599999999999993</v>
          </cell>
          <cell r="AI67">
            <v>3.1249999999999996</v>
          </cell>
          <cell r="AJ67">
            <v>4.0949999999999998</v>
          </cell>
          <cell r="AK67">
            <v>5.46</v>
          </cell>
          <cell r="AL67">
            <v>6.6800000000000015</v>
          </cell>
          <cell r="AM67">
            <v>7.8800000000000008</v>
          </cell>
          <cell r="AN67">
            <v>8.3600000000000012</v>
          </cell>
          <cell r="AO67">
            <v>8.7600000000000016</v>
          </cell>
          <cell r="AP67">
            <v>8.8000000000000007</v>
          </cell>
          <cell r="AQ67">
            <v>9.3940000000000001</v>
          </cell>
          <cell r="AR67">
            <v>11.395</v>
          </cell>
          <cell r="AS67">
            <v>11.997</v>
          </cell>
          <cell r="AT67">
            <v>12.814</v>
          </cell>
          <cell r="AU67">
            <v>98.759999999999991</v>
          </cell>
          <cell r="AW67">
            <v>1.55</v>
          </cell>
          <cell r="AX67">
            <v>1.4999999999999998</v>
          </cell>
          <cell r="AY67">
            <v>2.8999999999999995</v>
          </cell>
          <cell r="AZ67">
            <v>3.15</v>
          </cell>
          <cell r="BA67">
            <v>4.1999999999999993</v>
          </cell>
          <cell r="BB67">
            <v>5.6000000000000005</v>
          </cell>
          <cell r="BC67">
            <v>6.8000000000000007</v>
          </cell>
          <cell r="BD67">
            <v>8</v>
          </cell>
          <cell r="BE67">
            <v>8.4</v>
          </cell>
          <cell r="BF67">
            <v>8.8000000000000007</v>
          </cell>
          <cell r="BG67">
            <v>8.8000000000000007</v>
          </cell>
          <cell r="BH67">
            <v>9.4599999999999991</v>
          </cell>
          <cell r="BI67">
            <v>11.61</v>
          </cell>
          <cell r="BJ67">
            <v>12.04</v>
          </cell>
          <cell r="BK67">
            <v>12.9</v>
          </cell>
          <cell r="BL67">
            <v>99.759999999999991</v>
          </cell>
        </row>
        <row r="68">
          <cell r="F68" t="str">
            <v>NPWC</v>
          </cell>
          <cell r="G68" t="str">
            <v>PWC</v>
          </cell>
          <cell r="K68">
            <v>0.35</v>
          </cell>
          <cell r="M68">
            <v>5</v>
          </cell>
          <cell r="N68">
            <v>6.8571428571428568</v>
          </cell>
          <cell r="O68">
            <v>8.5714285714285712</v>
          </cell>
          <cell r="P68">
            <v>8.5714285714285712</v>
          </cell>
          <cell r="Q68">
            <v>20</v>
          </cell>
          <cell r="R68">
            <v>25</v>
          </cell>
          <cell r="S68">
            <v>35</v>
          </cell>
          <cell r="T68">
            <v>39</v>
          </cell>
          <cell r="U68">
            <v>42</v>
          </cell>
          <cell r="V68">
            <v>43</v>
          </cell>
          <cell r="W68">
            <v>43</v>
          </cell>
          <cell r="X68">
            <v>48</v>
          </cell>
          <cell r="Y68">
            <v>49</v>
          </cell>
          <cell r="Z68">
            <v>54</v>
          </cell>
          <cell r="AA68">
            <v>58</v>
          </cell>
          <cell r="AB68">
            <v>61</v>
          </cell>
          <cell r="AC68">
            <v>517</v>
          </cell>
          <cell r="AE68">
            <v>2</v>
          </cell>
          <cell r="AF68">
            <v>2.3349999999999995</v>
          </cell>
          <cell r="AG68">
            <v>2.9399999999999995</v>
          </cell>
          <cell r="AH68">
            <v>2.9999999999999996</v>
          </cell>
          <cell r="AI68">
            <v>6.6</v>
          </cell>
          <cell r="AJ68">
            <v>8.5749999999999993</v>
          </cell>
          <cell r="AK68">
            <v>13.475000000000001</v>
          </cell>
          <cell r="AL68">
            <v>15.440000000000001</v>
          </cell>
          <cell r="AM68">
            <v>16.680000000000003</v>
          </cell>
          <cell r="AN68">
            <v>17.160000000000004</v>
          </cell>
          <cell r="AO68">
            <v>17.200000000000003</v>
          </cell>
          <cell r="AP68">
            <v>19</v>
          </cell>
          <cell r="AQ68">
            <v>20.883000000000003</v>
          </cell>
          <cell r="AR68">
            <v>23.004999999999999</v>
          </cell>
          <cell r="AS68">
            <v>24.768000000000001</v>
          </cell>
          <cell r="AT68">
            <v>26.100999999999999</v>
          </cell>
          <cell r="AU68">
            <v>208.887</v>
          </cell>
          <cell r="AW68">
            <v>2.4</v>
          </cell>
          <cell r="AX68">
            <v>2.9999999999999996</v>
          </cell>
          <cell r="AY68">
            <v>2.9999999999999996</v>
          </cell>
          <cell r="AZ68">
            <v>7</v>
          </cell>
          <cell r="BA68">
            <v>8.75</v>
          </cell>
          <cell r="BB68">
            <v>14</v>
          </cell>
          <cell r="BC68">
            <v>15.600000000000001</v>
          </cell>
          <cell r="BD68">
            <v>16.8</v>
          </cell>
          <cell r="BE68">
            <v>17.2</v>
          </cell>
          <cell r="BF68">
            <v>17.2</v>
          </cell>
          <cell r="BG68">
            <v>19.200000000000003</v>
          </cell>
          <cell r="BH68">
            <v>21.07</v>
          </cell>
          <cell r="BI68">
            <v>23.22</v>
          </cell>
          <cell r="BJ68">
            <v>24.94</v>
          </cell>
          <cell r="BK68">
            <v>26.23</v>
          </cell>
          <cell r="BL68">
            <v>211.21</v>
          </cell>
        </row>
        <row r="69">
          <cell r="F69" t="str">
            <v>NPWC</v>
          </cell>
          <cell r="G69" t="str">
            <v>PWC</v>
          </cell>
          <cell r="K69">
            <v>0.35</v>
          </cell>
          <cell r="M69">
            <v>12</v>
          </cell>
          <cell r="N69">
            <v>8.8571428571428577</v>
          </cell>
          <cell r="O69">
            <v>8.5714285714285712</v>
          </cell>
          <cell r="P69">
            <v>11.571428571428571</v>
          </cell>
          <cell r="Q69">
            <v>9</v>
          </cell>
          <cell r="R69">
            <v>9</v>
          </cell>
          <cell r="S69">
            <v>13</v>
          </cell>
          <cell r="T69">
            <v>13</v>
          </cell>
          <cell r="U69">
            <v>13</v>
          </cell>
          <cell r="V69">
            <v>15</v>
          </cell>
          <cell r="W69">
            <v>15</v>
          </cell>
          <cell r="X69">
            <v>18</v>
          </cell>
          <cell r="Y69">
            <v>17</v>
          </cell>
          <cell r="Z69">
            <v>20</v>
          </cell>
          <cell r="AA69">
            <v>21</v>
          </cell>
          <cell r="AB69">
            <v>22</v>
          </cell>
          <cell r="AC69">
            <v>185</v>
          </cell>
          <cell r="AE69">
            <v>3</v>
          </cell>
          <cell r="AF69">
            <v>3.21</v>
          </cell>
          <cell r="AG69">
            <v>3.01</v>
          </cell>
          <cell r="AH69">
            <v>3.9449999999999998</v>
          </cell>
          <cell r="AI69">
            <v>3.2399999999999993</v>
          </cell>
          <cell r="AJ69">
            <v>3.1499999999999995</v>
          </cell>
          <cell r="AK69">
            <v>4.995000000000001</v>
          </cell>
          <cell r="AL69">
            <v>5.2000000000000011</v>
          </cell>
          <cell r="AM69">
            <v>5.2000000000000011</v>
          </cell>
          <cell r="AN69">
            <v>5.92</v>
          </cell>
          <cell r="AO69">
            <v>6</v>
          </cell>
          <cell r="AP69">
            <v>7.08</v>
          </cell>
          <cell r="AQ69">
            <v>7.2990000000000004</v>
          </cell>
          <cell r="AR69">
            <v>8.4710000000000001</v>
          </cell>
          <cell r="AS69">
            <v>8.9870000000000001</v>
          </cell>
          <cell r="AT69">
            <v>9.4169999999999998</v>
          </cell>
          <cell r="AU69">
            <v>74.959000000000003</v>
          </cell>
          <cell r="AW69">
            <v>3.1</v>
          </cell>
          <cell r="AX69">
            <v>2.9999999999999996</v>
          </cell>
          <cell r="AY69">
            <v>4.05</v>
          </cell>
          <cell r="AZ69">
            <v>3.15</v>
          </cell>
          <cell r="BA69">
            <v>3.15</v>
          </cell>
          <cell r="BB69">
            <v>5.2</v>
          </cell>
          <cell r="BC69">
            <v>5.2</v>
          </cell>
          <cell r="BD69">
            <v>5.2</v>
          </cell>
          <cell r="BE69">
            <v>6</v>
          </cell>
          <cell r="BF69">
            <v>6</v>
          </cell>
          <cell r="BG69">
            <v>7.2</v>
          </cell>
          <cell r="BH69">
            <v>7.31</v>
          </cell>
          <cell r="BI69">
            <v>8.6</v>
          </cell>
          <cell r="BJ69">
            <v>9.0299999999999994</v>
          </cell>
          <cell r="BK69">
            <v>9.4599999999999991</v>
          </cell>
          <cell r="BL69">
            <v>75.5</v>
          </cell>
        </row>
        <row r="70">
          <cell r="F70" t="str">
            <v>NPWC</v>
          </cell>
          <cell r="G70" t="str">
            <v>PWC</v>
          </cell>
          <cell r="H70">
            <v>48</v>
          </cell>
          <cell r="I70" t="str">
            <v>A</v>
          </cell>
          <cell r="J70" t="str">
            <v>48A</v>
          </cell>
          <cell r="K70">
            <v>0.35</v>
          </cell>
          <cell r="M70">
            <v>2</v>
          </cell>
          <cell r="N70">
            <v>0</v>
          </cell>
          <cell r="O70">
            <v>0.7142857142857143</v>
          </cell>
          <cell r="P70">
            <v>4.2857142857142856</v>
          </cell>
          <cell r="Q70">
            <v>5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5</v>
          </cell>
          <cell r="AE70">
            <v>1</v>
          </cell>
          <cell r="AF70">
            <v>6.9999999999999993E-2</v>
          </cell>
          <cell r="AG70">
            <v>0.22500000000000001</v>
          </cell>
          <cell r="AH70">
            <v>1.3749999999999998</v>
          </cell>
          <cell r="AI70">
            <v>1.7249999999999999</v>
          </cell>
          <cell r="AJ70">
            <v>0.17499999999999999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1.9</v>
          </cell>
          <cell r="AW70">
            <v>0</v>
          </cell>
          <cell r="AX70">
            <v>0.25</v>
          </cell>
          <cell r="AY70">
            <v>1.4999999999999998</v>
          </cell>
          <cell r="AZ70">
            <v>1.75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1.75</v>
          </cell>
        </row>
        <row r="71">
          <cell r="F71" t="str">
            <v>NPWC</v>
          </cell>
          <cell r="G71" t="str">
            <v>PWC</v>
          </cell>
          <cell r="H71">
            <v>48</v>
          </cell>
          <cell r="I71" t="str">
            <v>B</v>
          </cell>
          <cell r="J71" t="str">
            <v>48B</v>
          </cell>
          <cell r="K71">
            <v>0.35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</row>
        <row r="72">
          <cell r="F72" t="str">
            <v>NPWC</v>
          </cell>
          <cell r="G72" t="str">
            <v>PWC</v>
          </cell>
          <cell r="H72">
            <v>48</v>
          </cell>
          <cell r="I72" t="str">
            <v>C</v>
          </cell>
          <cell r="J72" t="str">
            <v>48C</v>
          </cell>
          <cell r="K72">
            <v>0.35</v>
          </cell>
          <cell r="M72">
            <v>0</v>
          </cell>
          <cell r="N72">
            <v>4.4285714285714288</v>
          </cell>
          <cell r="O72">
            <v>5</v>
          </cell>
          <cell r="P72">
            <v>11.571428571428571</v>
          </cell>
          <cell r="Q72">
            <v>9</v>
          </cell>
          <cell r="R72">
            <v>1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10</v>
          </cell>
          <cell r="AE72">
            <v>1</v>
          </cell>
          <cell r="AF72">
            <v>1.395</v>
          </cell>
          <cell r="AG72">
            <v>1.73</v>
          </cell>
          <cell r="AH72">
            <v>3.82</v>
          </cell>
          <cell r="AI72">
            <v>3.2399999999999993</v>
          </cell>
          <cell r="AJ72">
            <v>0.63</v>
          </cell>
          <cell r="AK72">
            <v>3.4999999999999996E-2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3.9049999999999994</v>
          </cell>
          <cell r="AW72">
            <v>1.55</v>
          </cell>
          <cell r="AX72">
            <v>1.75</v>
          </cell>
          <cell r="AY72">
            <v>4.05</v>
          </cell>
          <cell r="AZ72">
            <v>3.15</v>
          </cell>
          <cell r="BA72">
            <v>0.35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3.5</v>
          </cell>
        </row>
      </sheetData>
      <sheetData sheetId="6" refreshError="1">
        <row r="6">
          <cell r="F6" t="str">
            <v>Mkt Type</v>
          </cell>
          <cell r="H6" t="str">
            <v>X1X2</v>
          </cell>
          <cell r="I6" t="str">
            <v>X3</v>
          </cell>
          <cell r="J6" t="str">
            <v>ending</v>
          </cell>
          <cell r="K6" t="str">
            <v>Cancellation Rt</v>
          </cell>
          <cell r="L6" t="str">
            <v>Booking Rate</v>
          </cell>
          <cell r="N6" t="str">
            <v>0607</v>
          </cell>
          <cell r="O6" t="str">
            <v>0608</v>
          </cell>
          <cell r="P6" t="str">
            <v>0609</v>
          </cell>
          <cell r="Q6" t="str">
            <v>0610</v>
          </cell>
          <cell r="R6" t="str">
            <v>0611</v>
          </cell>
          <cell r="S6" t="str">
            <v>0612</v>
          </cell>
          <cell r="T6" t="str">
            <v>0701</v>
          </cell>
          <cell r="U6" t="str">
            <v>0702</v>
          </cell>
          <cell r="V6" t="str">
            <v>0703</v>
          </cell>
          <cell r="W6" t="str">
            <v>0704</v>
          </cell>
          <cell r="X6" t="str">
            <v>0705</v>
          </cell>
          <cell r="Y6" t="str">
            <v>0706</v>
          </cell>
          <cell r="Z6" t="str">
            <v>0707</v>
          </cell>
          <cell r="AA6" t="str">
            <v>0708</v>
          </cell>
          <cell r="AB6" t="str">
            <v>0709</v>
          </cell>
          <cell r="AC6" t="str">
            <v>0710</v>
          </cell>
          <cell r="AD6" t="str">
            <v>0711</v>
          </cell>
          <cell r="AE6" t="str">
            <v>0712</v>
          </cell>
          <cell r="AF6" t="str">
            <v>FY07</v>
          </cell>
          <cell r="AH6" t="str">
            <v>0610 #</v>
          </cell>
          <cell r="AI6" t="str">
            <v>0611 #</v>
          </cell>
          <cell r="AJ6" t="str">
            <v>0612 #</v>
          </cell>
          <cell r="AK6" t="str">
            <v>0701 #</v>
          </cell>
          <cell r="AL6" t="str">
            <v>0702 #</v>
          </cell>
          <cell r="AM6" t="str">
            <v>0703 #</v>
          </cell>
          <cell r="AN6" t="str">
            <v>0704 #</v>
          </cell>
          <cell r="AO6" t="str">
            <v>0705 #</v>
          </cell>
          <cell r="AP6" t="str">
            <v>0706 #</v>
          </cell>
          <cell r="AQ6" t="str">
            <v>0707 #</v>
          </cell>
          <cell r="AR6" t="str">
            <v>0708 #</v>
          </cell>
          <cell r="AS6" t="str">
            <v>0709 #</v>
          </cell>
          <cell r="AT6" t="str">
            <v>0710 #</v>
          </cell>
          <cell r="AU6" t="str">
            <v>0711 #</v>
          </cell>
          <cell r="AV6" t="str">
            <v>0712 #</v>
          </cell>
          <cell r="AW6" t="str">
            <v>FY07 #</v>
          </cell>
          <cell r="AY6" t="str">
            <v>(act, based on jul, aug, sep)</v>
          </cell>
          <cell r="BA6" t="str">
            <v>0610 $</v>
          </cell>
          <cell r="BB6" t="str">
            <v>0611 $</v>
          </cell>
          <cell r="BC6" t="str">
            <v>0612 $</v>
          </cell>
          <cell r="BD6" t="str">
            <v>0701 $</v>
          </cell>
          <cell r="BE6" t="str">
            <v>0702 $</v>
          </cell>
          <cell r="BF6" t="str">
            <v>0703 $</v>
          </cell>
          <cell r="BG6" t="str">
            <v>0704 $</v>
          </cell>
          <cell r="BH6" t="str">
            <v>0705 $</v>
          </cell>
          <cell r="BI6" t="str">
            <v>0706 $</v>
          </cell>
          <cell r="BJ6" t="str">
            <v>0707 $</v>
          </cell>
          <cell r="BK6" t="str">
            <v>0708 $</v>
          </cell>
          <cell r="BL6" t="str">
            <v>0709 $</v>
          </cell>
          <cell r="BM6" t="str">
            <v>0710 $</v>
          </cell>
          <cell r="BN6" t="str">
            <v>0711 $</v>
          </cell>
          <cell r="BO6" t="str">
            <v>0712 $</v>
          </cell>
          <cell r="BP6" t="str">
            <v>FY07 $</v>
          </cell>
          <cell r="BR6" t="str">
            <v>0610 AVG</v>
          </cell>
          <cell r="BS6" t="str">
            <v>0611 AVG</v>
          </cell>
          <cell r="BT6" t="str">
            <v>0612 AVG</v>
          </cell>
          <cell r="BU6" t="str">
            <v>0701 AVG</v>
          </cell>
          <cell r="BV6" t="str">
            <v>0702 AVG</v>
          </cell>
          <cell r="BW6" t="str">
            <v>0703 AVG</v>
          </cell>
          <cell r="BX6" t="str">
            <v>0704 AVG</v>
          </cell>
          <cell r="BY6" t="str">
            <v>0705 AVG</v>
          </cell>
          <cell r="BZ6" t="str">
            <v>0706 AVG</v>
          </cell>
          <cell r="CA6" t="str">
            <v>0707 AVG</v>
          </cell>
          <cell r="CB6" t="str">
            <v>0708 AVG</v>
          </cell>
          <cell r="CC6" t="str">
            <v>0709 AVG</v>
          </cell>
          <cell r="CD6" t="str">
            <v>0710 AVG</v>
          </cell>
          <cell r="CE6" t="str">
            <v>0711 AVG</v>
          </cell>
          <cell r="CF6" t="str">
            <v>0712 AVG</v>
          </cell>
          <cell r="CG6" t="str">
            <v>FY07 AVG</v>
          </cell>
          <cell r="CI6" t="str">
            <v>0610 Canc</v>
          </cell>
          <cell r="CJ6" t="str">
            <v>0611 Canc</v>
          </cell>
          <cell r="CK6" t="str">
            <v>0612 Canc</v>
          </cell>
          <cell r="CL6" t="str">
            <v>0701 Canc</v>
          </cell>
          <cell r="CM6" t="str">
            <v>0702 Canc</v>
          </cell>
          <cell r="CN6" t="str">
            <v>0703 Canc</v>
          </cell>
          <cell r="CO6" t="str">
            <v>0704 Canc</v>
          </cell>
          <cell r="CP6" t="str">
            <v>0705 Canc</v>
          </cell>
          <cell r="CQ6" t="str">
            <v>0706 Canc</v>
          </cell>
          <cell r="CR6" t="str">
            <v>0707 Canc</v>
          </cell>
          <cell r="CS6" t="str">
            <v>0708 Canc</v>
          </cell>
          <cell r="CT6" t="str">
            <v>0709 Canc</v>
          </cell>
          <cell r="CU6" t="str">
            <v>0710 Canc</v>
          </cell>
          <cell r="CV6" t="str">
            <v>0711 Canc</v>
          </cell>
          <cell r="CW6" t="str">
            <v>0712 Canc</v>
          </cell>
          <cell r="CX6" t="str">
            <v>FY07 Canc</v>
          </cell>
        </row>
        <row r="7">
          <cell r="G7" t="str">
            <v>PC</v>
          </cell>
          <cell r="H7">
            <v>11</v>
          </cell>
          <cell r="I7" t="str">
            <v>A</v>
          </cell>
          <cell r="J7" t="str">
            <v>11A</v>
          </cell>
          <cell r="L7">
            <v>11</v>
          </cell>
          <cell r="N7" t="str">
            <v>(act)</v>
          </cell>
          <cell r="O7" t="str">
            <v>(act)</v>
          </cell>
          <cell r="P7" t="str">
            <v>(act)</v>
          </cell>
          <cell r="Q7">
            <v>11</v>
          </cell>
          <cell r="AH7">
            <v>11</v>
          </cell>
          <cell r="BA7">
            <v>11</v>
          </cell>
        </row>
        <row r="8">
          <cell r="F8" t="str">
            <v>EPC</v>
          </cell>
          <cell r="G8" t="str">
            <v>PC</v>
          </cell>
          <cell r="H8">
            <v>11</v>
          </cell>
          <cell r="I8" t="str">
            <v>C</v>
          </cell>
          <cell r="J8" t="str">
            <v>11C</v>
          </cell>
          <cell r="K8">
            <v>0.32</v>
          </cell>
          <cell r="L8">
            <v>0.67999999999999994</v>
          </cell>
          <cell r="N8">
            <v>24</v>
          </cell>
          <cell r="O8">
            <v>20</v>
          </cell>
          <cell r="P8">
            <v>18</v>
          </cell>
          <cell r="Q8">
            <v>26.597999999999999</v>
          </cell>
          <cell r="R8">
            <v>30.628</v>
          </cell>
          <cell r="S8">
            <v>35.464000000000006</v>
          </cell>
          <cell r="T8">
            <v>43.771999999999998</v>
          </cell>
          <cell r="U8">
            <v>40.734000000000002</v>
          </cell>
          <cell r="V8">
            <v>50.11</v>
          </cell>
          <cell r="W8">
            <v>52.927999999999997</v>
          </cell>
          <cell r="X8">
            <v>56.576000000000008</v>
          </cell>
          <cell r="Y8">
            <v>54.655999999999999</v>
          </cell>
          <cell r="Z8">
            <v>55.552</v>
          </cell>
          <cell r="AA8">
            <v>57.984000000000002</v>
          </cell>
          <cell r="AB8">
            <v>60.543999999999997</v>
          </cell>
          <cell r="AC8">
            <v>67.712000000000003</v>
          </cell>
          <cell r="AD8">
            <v>71.36</v>
          </cell>
          <cell r="AE8">
            <v>76.288000000000011</v>
          </cell>
          <cell r="AF8">
            <v>688.21600000000001</v>
          </cell>
          <cell r="AH8">
            <v>14</v>
          </cell>
          <cell r="AI8">
            <v>16</v>
          </cell>
          <cell r="AJ8">
            <v>20</v>
          </cell>
          <cell r="AK8">
            <v>23</v>
          </cell>
          <cell r="AL8">
            <v>27</v>
          </cell>
          <cell r="AM8">
            <v>28</v>
          </cell>
          <cell r="AN8">
            <v>33</v>
          </cell>
          <cell r="AO8">
            <v>36</v>
          </cell>
          <cell r="AP8">
            <v>39</v>
          </cell>
          <cell r="AQ8">
            <v>40</v>
          </cell>
          <cell r="AR8">
            <v>40</v>
          </cell>
          <cell r="AS8">
            <v>41</v>
          </cell>
          <cell r="AT8">
            <v>44</v>
          </cell>
          <cell r="AU8">
            <v>48</v>
          </cell>
          <cell r="AV8">
            <v>51</v>
          </cell>
          <cell r="AW8">
            <v>450</v>
          </cell>
          <cell r="AY8">
            <v>2430</v>
          </cell>
          <cell r="BA8">
            <v>34020</v>
          </cell>
          <cell r="BB8">
            <v>38880</v>
          </cell>
          <cell r="BC8">
            <v>48600</v>
          </cell>
          <cell r="BD8">
            <v>55890</v>
          </cell>
          <cell r="BE8">
            <v>65610</v>
          </cell>
          <cell r="BF8">
            <v>68040</v>
          </cell>
          <cell r="BG8">
            <v>85140</v>
          </cell>
          <cell r="BH8">
            <v>92880</v>
          </cell>
          <cell r="BI8">
            <v>100620</v>
          </cell>
          <cell r="BJ8">
            <v>103200</v>
          </cell>
          <cell r="BK8">
            <v>103200</v>
          </cell>
          <cell r="BL8">
            <v>105780</v>
          </cell>
          <cell r="BM8">
            <v>113520</v>
          </cell>
          <cell r="BN8">
            <v>123840</v>
          </cell>
          <cell r="BO8">
            <v>131580</v>
          </cell>
          <cell r="BP8">
            <v>1149300</v>
          </cell>
          <cell r="BR8">
            <v>64633.14</v>
          </cell>
          <cell r="BS8">
            <v>74426.039999999994</v>
          </cell>
          <cell r="BT8">
            <v>86177.520000000019</v>
          </cell>
          <cell r="BU8">
            <v>106365.95999999999</v>
          </cell>
          <cell r="BV8">
            <v>98983.62000000001</v>
          </cell>
          <cell r="BW8">
            <v>121767.3</v>
          </cell>
          <cell r="BX8">
            <v>136554.23999999999</v>
          </cell>
          <cell r="BY8">
            <v>145966.08000000002</v>
          </cell>
          <cell r="BZ8">
            <v>141012.48000000001</v>
          </cell>
          <cell r="CA8">
            <v>143324.16</v>
          </cell>
          <cell r="CB8">
            <v>149598.72</v>
          </cell>
          <cell r="CC8">
            <v>156203.51999999999</v>
          </cell>
          <cell r="CD8">
            <v>174696.96000000002</v>
          </cell>
          <cell r="CE8">
            <v>184108.79999999999</v>
          </cell>
          <cell r="CF8">
            <v>196823.04000000004</v>
          </cell>
          <cell r="CG8">
            <v>1755404.88</v>
          </cell>
          <cell r="CI8">
            <v>8.5113599999999998</v>
          </cell>
          <cell r="CJ8">
            <v>9.8009599999999999</v>
          </cell>
          <cell r="CK8">
            <v>11.348480000000002</v>
          </cell>
          <cell r="CL8">
            <v>14.00704</v>
          </cell>
          <cell r="CM8">
            <v>13.034880000000001</v>
          </cell>
          <cell r="CN8">
            <v>16.0352</v>
          </cell>
          <cell r="CO8">
            <v>15.567058823529411</v>
          </cell>
          <cell r="CP8">
            <v>16.640000000000004</v>
          </cell>
          <cell r="CQ8">
            <v>16.075294117647058</v>
          </cell>
          <cell r="CR8">
            <v>15.685270588235294</v>
          </cell>
          <cell r="CS8">
            <v>16.37195294117647</v>
          </cell>
          <cell r="CT8">
            <v>17.094776470588233</v>
          </cell>
          <cell r="CU8">
            <v>18.322070588235295</v>
          </cell>
          <cell r="CV8">
            <v>19.309176470588234</v>
          </cell>
          <cell r="CW8">
            <v>20.64263529411765</v>
          </cell>
          <cell r="CX8">
            <v>198.78535529411766</v>
          </cell>
        </row>
        <row r="9">
          <cell r="F9" t="str">
            <v>EPC</v>
          </cell>
          <cell r="G9" t="str">
            <v>PC</v>
          </cell>
          <cell r="H9">
            <v>12</v>
          </cell>
          <cell r="I9" t="str">
            <v>B</v>
          </cell>
          <cell r="J9" t="str">
            <v>12B</v>
          </cell>
          <cell r="K9">
            <v>0.22</v>
          </cell>
          <cell r="L9">
            <v>0.78</v>
          </cell>
          <cell r="N9">
            <v>3</v>
          </cell>
          <cell r="O9">
            <v>8</v>
          </cell>
          <cell r="P9">
            <v>4</v>
          </cell>
          <cell r="Q9">
            <v>7.8857142857142843</v>
          </cell>
          <cell r="R9">
            <v>9.5399999999999991</v>
          </cell>
          <cell r="S9">
            <v>10.225714285714284</v>
          </cell>
          <cell r="T9">
            <v>14.528571428571428</v>
          </cell>
          <cell r="U9">
            <v>15</v>
          </cell>
          <cell r="V9">
            <v>19.356000000000002</v>
          </cell>
          <cell r="W9">
            <v>20.956000000000003</v>
          </cell>
          <cell r="X9">
            <v>21.638000000000002</v>
          </cell>
          <cell r="Y9">
            <v>21.142000000000003</v>
          </cell>
          <cell r="Z9">
            <v>21.080000000000002</v>
          </cell>
          <cell r="AA9">
            <v>21.638000000000002</v>
          </cell>
          <cell r="AB9">
            <v>23.932000000000002</v>
          </cell>
          <cell r="AC9">
            <v>25.854000000000003</v>
          </cell>
          <cell r="AD9">
            <v>27.155999999999999</v>
          </cell>
          <cell r="AE9">
            <v>29.512000000000004</v>
          </cell>
          <cell r="AF9">
            <v>261.79257142857153</v>
          </cell>
          <cell r="AH9">
            <v>4</v>
          </cell>
          <cell r="AI9">
            <v>6</v>
          </cell>
          <cell r="AJ9">
            <v>7</v>
          </cell>
          <cell r="AK9">
            <v>8</v>
          </cell>
          <cell r="AL9">
            <v>10</v>
          </cell>
          <cell r="AM9">
            <v>12</v>
          </cell>
          <cell r="AN9">
            <v>14</v>
          </cell>
          <cell r="AO9">
            <v>16</v>
          </cell>
          <cell r="AP9">
            <v>17</v>
          </cell>
          <cell r="AQ9">
            <v>17</v>
          </cell>
          <cell r="AR9">
            <v>17</v>
          </cell>
          <cell r="AS9">
            <v>17</v>
          </cell>
          <cell r="AT9">
            <v>19</v>
          </cell>
          <cell r="AU9">
            <v>20</v>
          </cell>
          <cell r="AV9">
            <v>22</v>
          </cell>
          <cell r="AW9">
            <v>189</v>
          </cell>
          <cell r="AY9">
            <v>2430</v>
          </cell>
          <cell r="BA9">
            <v>9720</v>
          </cell>
          <cell r="BB9">
            <v>14580</v>
          </cell>
          <cell r="BC9">
            <v>17010</v>
          </cell>
          <cell r="BD9">
            <v>19440</v>
          </cell>
          <cell r="BE9">
            <v>24300</v>
          </cell>
          <cell r="BF9">
            <v>29160</v>
          </cell>
          <cell r="BG9">
            <v>36120</v>
          </cell>
          <cell r="BH9">
            <v>41280</v>
          </cell>
          <cell r="BI9">
            <v>43860</v>
          </cell>
          <cell r="BJ9">
            <v>43860</v>
          </cell>
          <cell r="BK9">
            <v>43860</v>
          </cell>
          <cell r="BL9">
            <v>43860</v>
          </cell>
          <cell r="BM9">
            <v>49020</v>
          </cell>
          <cell r="BN9">
            <v>51600</v>
          </cell>
          <cell r="BO9">
            <v>56760</v>
          </cell>
          <cell r="BP9">
            <v>483120</v>
          </cell>
          <cell r="BR9">
            <v>19162.28571428571</v>
          </cell>
          <cell r="BS9">
            <v>23182.199999999997</v>
          </cell>
          <cell r="BT9">
            <v>24848.485714285711</v>
          </cell>
          <cell r="BU9">
            <v>35304.428571428572</v>
          </cell>
          <cell r="BV9">
            <v>36450</v>
          </cell>
          <cell r="BW9">
            <v>47035.08</v>
          </cell>
          <cell r="BX9">
            <v>54066.48000000001</v>
          </cell>
          <cell r="BY9">
            <v>55826.04</v>
          </cell>
          <cell r="BZ9">
            <v>54546.360000000008</v>
          </cell>
          <cell r="CA9">
            <v>54386.400000000001</v>
          </cell>
          <cell r="CB9">
            <v>55826.04</v>
          </cell>
          <cell r="CC9">
            <v>61744.560000000005</v>
          </cell>
          <cell r="CD9">
            <v>66703.320000000007</v>
          </cell>
          <cell r="CE9">
            <v>70062.48</v>
          </cell>
          <cell r="CF9">
            <v>76140.960000000006</v>
          </cell>
          <cell r="CG9">
            <v>668092.14857142861</v>
          </cell>
          <cell r="CI9">
            <v>1.7348571428571427</v>
          </cell>
          <cell r="CJ9">
            <v>2.0987999999999998</v>
          </cell>
          <cell r="CK9">
            <v>2.2496571428571426</v>
          </cell>
          <cell r="CL9">
            <v>3.1962857142857142</v>
          </cell>
          <cell r="CM9">
            <v>3.3</v>
          </cell>
          <cell r="CN9">
            <v>4.2583200000000003</v>
          </cell>
          <cell r="CO9">
            <v>4.2374264705882361</v>
          </cell>
          <cell r="CP9">
            <v>4.3753308823529418</v>
          </cell>
          <cell r="CQ9">
            <v>4.2750367647058827</v>
          </cell>
          <cell r="CR9">
            <v>4.0920000000000005</v>
          </cell>
          <cell r="CS9">
            <v>4.2003176470588244</v>
          </cell>
          <cell r="CT9">
            <v>4.6456235294117656</v>
          </cell>
          <cell r="CU9">
            <v>4.8096044117647061</v>
          </cell>
          <cell r="CV9">
            <v>5.0518147058823528</v>
          </cell>
          <cell r="CW9">
            <v>5.4901000000000009</v>
          </cell>
          <cell r="CX9">
            <v>51.93186012605041</v>
          </cell>
        </row>
        <row r="10">
          <cell r="F10" t="str">
            <v>EPC</v>
          </cell>
          <cell r="G10" t="str">
            <v>PC</v>
          </cell>
          <cell r="H10">
            <v>12</v>
          </cell>
          <cell r="I10" t="str">
            <v>C</v>
          </cell>
          <cell r="J10" t="str">
            <v>12C</v>
          </cell>
          <cell r="K10">
            <v>0.3</v>
          </cell>
          <cell r="L10">
            <v>0.7</v>
          </cell>
          <cell r="N10">
            <v>0</v>
          </cell>
          <cell r="O10">
            <v>5</v>
          </cell>
          <cell r="P10">
            <v>3</v>
          </cell>
          <cell r="Q10">
            <v>1.4314285714285711</v>
          </cell>
          <cell r="R10">
            <v>2.46</v>
          </cell>
          <cell r="S10">
            <v>0.95142857142857129</v>
          </cell>
          <cell r="T10">
            <v>2.7771428571428567</v>
          </cell>
          <cell r="U10">
            <v>6.24</v>
          </cell>
          <cell r="V10">
            <v>9.588000000000001</v>
          </cell>
          <cell r="W10">
            <v>10.478000000000002</v>
          </cell>
          <cell r="X10">
            <v>11.097999999999999</v>
          </cell>
          <cell r="Y10">
            <v>10.602</v>
          </cell>
          <cell r="Z10">
            <v>11.097999999999999</v>
          </cell>
          <cell r="AA10">
            <v>11.159999999999998</v>
          </cell>
          <cell r="AB10">
            <v>10.602</v>
          </cell>
          <cell r="AC10">
            <v>13.33</v>
          </cell>
          <cell r="AD10">
            <v>13.082000000000003</v>
          </cell>
          <cell r="AE10">
            <v>13.577999999999999</v>
          </cell>
          <cell r="AF10">
            <v>123.63314285714287</v>
          </cell>
          <cell r="AH10">
            <v>2</v>
          </cell>
          <cell r="AI10">
            <v>2</v>
          </cell>
          <cell r="AJ10">
            <v>1</v>
          </cell>
          <cell r="AK10">
            <v>1</v>
          </cell>
          <cell r="AL10">
            <v>2</v>
          </cell>
          <cell r="AM10">
            <v>4</v>
          </cell>
          <cell r="AN10">
            <v>6</v>
          </cell>
          <cell r="AO10">
            <v>7</v>
          </cell>
          <cell r="AP10">
            <v>8</v>
          </cell>
          <cell r="AQ10">
            <v>8</v>
          </cell>
          <cell r="AR10">
            <v>8</v>
          </cell>
          <cell r="AS10">
            <v>8</v>
          </cell>
          <cell r="AT10">
            <v>8</v>
          </cell>
          <cell r="AU10">
            <v>9</v>
          </cell>
          <cell r="AV10">
            <v>10</v>
          </cell>
          <cell r="AW10">
            <v>79</v>
          </cell>
          <cell r="AY10">
            <v>2300</v>
          </cell>
          <cell r="BA10">
            <v>4600</v>
          </cell>
          <cell r="BB10">
            <v>4600</v>
          </cell>
          <cell r="BC10">
            <v>2300</v>
          </cell>
          <cell r="BD10">
            <v>2300</v>
          </cell>
          <cell r="BE10">
            <v>4600</v>
          </cell>
          <cell r="BF10">
            <v>9200</v>
          </cell>
          <cell r="BG10">
            <v>14700</v>
          </cell>
          <cell r="BH10">
            <v>17150</v>
          </cell>
          <cell r="BI10">
            <v>19600</v>
          </cell>
          <cell r="BJ10">
            <v>19600</v>
          </cell>
          <cell r="BK10">
            <v>19600</v>
          </cell>
          <cell r="BL10">
            <v>19600</v>
          </cell>
          <cell r="BM10">
            <v>19600</v>
          </cell>
          <cell r="BN10">
            <v>22050</v>
          </cell>
          <cell r="BO10">
            <v>24500</v>
          </cell>
          <cell r="BP10">
            <v>192500</v>
          </cell>
          <cell r="BR10">
            <v>3292.2857142857133</v>
          </cell>
          <cell r="BS10">
            <v>5658</v>
          </cell>
          <cell r="BT10">
            <v>2188.2857142857138</v>
          </cell>
          <cell r="BU10">
            <v>6387.4285714285706</v>
          </cell>
          <cell r="BV10">
            <v>14352</v>
          </cell>
          <cell r="BW10">
            <v>22052.400000000001</v>
          </cell>
          <cell r="BX10">
            <v>25671.100000000002</v>
          </cell>
          <cell r="BY10">
            <v>27190.1</v>
          </cell>
          <cell r="BZ10">
            <v>25974.9</v>
          </cell>
          <cell r="CA10">
            <v>27190.1</v>
          </cell>
          <cell r="CB10">
            <v>27341.999999999996</v>
          </cell>
          <cell r="CC10">
            <v>25974.9</v>
          </cell>
          <cell r="CD10">
            <v>32658.5</v>
          </cell>
          <cell r="CE10">
            <v>32050.900000000005</v>
          </cell>
          <cell r="CF10">
            <v>33266.1</v>
          </cell>
          <cell r="CG10">
            <v>300110.42857142858</v>
          </cell>
          <cell r="CI10">
            <v>0.42942857142857133</v>
          </cell>
          <cell r="CJ10">
            <v>0.73799999999999999</v>
          </cell>
          <cell r="CK10">
            <v>0.28542857142857136</v>
          </cell>
          <cell r="CL10">
            <v>0.83314285714285696</v>
          </cell>
          <cell r="CM10">
            <v>1.8719999999999999</v>
          </cell>
          <cell r="CN10">
            <v>2.8764000000000003</v>
          </cell>
          <cell r="CO10">
            <v>2.8891544117647063</v>
          </cell>
          <cell r="CP10">
            <v>3.060110294117647</v>
          </cell>
          <cell r="CQ10">
            <v>2.9233455882352946</v>
          </cell>
          <cell r="CR10">
            <v>2.9377058823529407</v>
          </cell>
          <cell r="CS10">
            <v>2.9541176470588231</v>
          </cell>
          <cell r="CT10">
            <v>2.8064117647058824</v>
          </cell>
          <cell r="CU10">
            <v>3.3815073529411763</v>
          </cell>
          <cell r="CV10">
            <v>3.3185955882352944</v>
          </cell>
          <cell r="CW10">
            <v>3.4444191176470587</v>
          </cell>
          <cell r="CX10">
            <v>33.296910504201684</v>
          </cell>
        </row>
        <row r="11">
          <cell r="F11" t="str">
            <v>EPC</v>
          </cell>
          <cell r="G11" t="str">
            <v>PC</v>
          </cell>
          <cell r="H11">
            <v>12</v>
          </cell>
          <cell r="I11" t="str">
            <v>E</v>
          </cell>
          <cell r="J11" t="str">
            <v>12E</v>
          </cell>
          <cell r="K11">
            <v>0.25</v>
          </cell>
          <cell r="L11">
            <v>0.75</v>
          </cell>
          <cell r="N11">
            <v>31</v>
          </cell>
          <cell r="O11">
            <v>28</v>
          </cell>
          <cell r="P11">
            <v>44</v>
          </cell>
          <cell r="Q11">
            <v>27.327857142857145</v>
          </cell>
          <cell r="R11">
            <v>31.710714285714289</v>
          </cell>
          <cell r="S11">
            <v>39.910000000000004</v>
          </cell>
          <cell r="T11">
            <v>45.548428571428573</v>
          </cell>
          <cell r="U11">
            <v>35.712000000000003</v>
          </cell>
          <cell r="V11">
            <v>40.878000000000007</v>
          </cell>
          <cell r="W11">
            <v>40.392000000000003</v>
          </cell>
          <cell r="X11">
            <v>43.824000000000005</v>
          </cell>
          <cell r="Y11">
            <v>43.626000000000005</v>
          </cell>
          <cell r="Z11">
            <v>45.342000000000006</v>
          </cell>
          <cell r="AA11">
            <v>47.322000000000003</v>
          </cell>
          <cell r="AB11">
            <v>48.708000000000013</v>
          </cell>
          <cell r="AC11">
            <v>51.810000000000009</v>
          </cell>
          <cell r="AD11">
            <v>53.921999999999997</v>
          </cell>
          <cell r="AE11">
            <v>58.278000000000006</v>
          </cell>
          <cell r="AF11">
            <v>555.36242857142861</v>
          </cell>
          <cell r="AH11">
            <v>28</v>
          </cell>
          <cell r="AI11">
            <v>24</v>
          </cell>
          <cell r="AJ11">
            <v>24</v>
          </cell>
          <cell r="AK11">
            <v>28</v>
          </cell>
          <cell r="AL11">
            <v>31</v>
          </cell>
          <cell r="AM11">
            <v>29</v>
          </cell>
          <cell r="AN11">
            <v>31</v>
          </cell>
          <cell r="AO11">
            <v>31</v>
          </cell>
          <cell r="AP11">
            <v>33</v>
          </cell>
          <cell r="AQ11">
            <v>34</v>
          </cell>
          <cell r="AR11">
            <v>35</v>
          </cell>
          <cell r="AS11">
            <v>36</v>
          </cell>
          <cell r="AT11">
            <v>38</v>
          </cell>
          <cell r="AU11">
            <v>40</v>
          </cell>
          <cell r="AV11">
            <v>42</v>
          </cell>
          <cell r="AW11">
            <v>408</v>
          </cell>
          <cell r="AY11">
            <v>2680</v>
          </cell>
          <cell r="BA11">
            <v>75040</v>
          </cell>
          <cell r="BB11">
            <v>64320</v>
          </cell>
          <cell r="BC11">
            <v>64320</v>
          </cell>
          <cell r="BD11">
            <v>75040</v>
          </cell>
          <cell r="BE11">
            <v>83080</v>
          </cell>
          <cell r="BF11">
            <v>77720</v>
          </cell>
          <cell r="BG11">
            <v>87730</v>
          </cell>
          <cell r="BH11">
            <v>87730</v>
          </cell>
          <cell r="BI11">
            <v>93390</v>
          </cell>
          <cell r="BJ11">
            <v>96220</v>
          </cell>
          <cell r="BK11">
            <v>99050</v>
          </cell>
          <cell r="BL11">
            <v>101880</v>
          </cell>
          <cell r="BM11">
            <v>107540</v>
          </cell>
          <cell r="BN11">
            <v>113200</v>
          </cell>
          <cell r="BO11">
            <v>118860</v>
          </cell>
          <cell r="BP11">
            <v>1141440</v>
          </cell>
          <cell r="BR11">
            <v>73238.657142857148</v>
          </cell>
          <cell r="BS11">
            <v>84984.71428571429</v>
          </cell>
          <cell r="BT11">
            <v>106958.8</v>
          </cell>
          <cell r="BU11">
            <v>122069.78857142858</v>
          </cell>
          <cell r="BV11">
            <v>95708.160000000003</v>
          </cell>
          <cell r="BW11">
            <v>109553.04000000002</v>
          </cell>
          <cell r="BX11">
            <v>114309.36000000002</v>
          </cell>
          <cell r="BY11">
            <v>124021.92000000001</v>
          </cell>
          <cell r="BZ11">
            <v>123461.58000000002</v>
          </cell>
          <cell r="CA11">
            <v>128317.86000000002</v>
          </cell>
          <cell r="CB11">
            <v>133921.26</v>
          </cell>
          <cell r="CC11">
            <v>137843.64000000004</v>
          </cell>
          <cell r="CD11">
            <v>146622.30000000002</v>
          </cell>
          <cell r="CE11">
            <v>152599.25999999998</v>
          </cell>
          <cell r="CF11">
            <v>164926.74000000002</v>
          </cell>
          <cell r="CG11">
            <v>1553354.9085714289</v>
          </cell>
          <cell r="CI11">
            <v>6.8319642857142862</v>
          </cell>
          <cell r="CJ11">
            <v>7.9276785714285722</v>
          </cell>
          <cell r="CK11">
            <v>9.9775000000000009</v>
          </cell>
          <cell r="CL11">
            <v>11.387107142857143</v>
          </cell>
          <cell r="CM11">
            <v>8.9280000000000008</v>
          </cell>
          <cell r="CN11">
            <v>10.219500000000002</v>
          </cell>
          <cell r="CO11">
            <v>9.2812500000000018</v>
          </cell>
          <cell r="CP11">
            <v>10.069852941176473</v>
          </cell>
          <cell r="CQ11">
            <v>10.02435661764706</v>
          </cell>
          <cell r="CR11">
            <v>10.001911764705884</v>
          </cell>
          <cell r="CS11">
            <v>10.438676470588238</v>
          </cell>
          <cell r="CT11">
            <v>10.744411764705886</v>
          </cell>
          <cell r="CU11">
            <v>10.952481617647063</v>
          </cell>
          <cell r="CV11">
            <v>11.398952205882354</v>
          </cell>
          <cell r="CW11">
            <v>12.319797794117649</v>
          </cell>
          <cell r="CX11">
            <v>125.76629831932775</v>
          </cell>
        </row>
        <row r="12">
          <cell r="F12" t="str">
            <v>EPC</v>
          </cell>
          <cell r="G12" t="str">
            <v>PC</v>
          </cell>
          <cell r="H12">
            <v>17</v>
          </cell>
          <cell r="I12" t="str">
            <v>A</v>
          </cell>
          <cell r="J12" t="str">
            <v>17A</v>
          </cell>
          <cell r="K12">
            <v>0.25</v>
          </cell>
          <cell r="L12">
            <v>0.75</v>
          </cell>
          <cell r="N12">
            <v>0</v>
          </cell>
          <cell r="O12">
            <v>1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0.59400000000000008</v>
          </cell>
          <cell r="AD12">
            <v>2.4420000000000002</v>
          </cell>
          <cell r="AE12">
            <v>2.6400000000000006</v>
          </cell>
          <cell r="AF12">
            <v>5.676000000000001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1</v>
          </cell>
          <cell r="AW12">
            <v>1</v>
          </cell>
          <cell r="AY12">
            <v>2700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2850</v>
          </cell>
          <cell r="BP12">
            <v>2850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1692.9000000000003</v>
          </cell>
          <cell r="CE12">
            <v>6959.7000000000007</v>
          </cell>
          <cell r="CF12">
            <v>7524.0000000000018</v>
          </cell>
          <cell r="CG12">
            <v>16176.600000000002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0.12556985294117651</v>
          </cell>
          <cell r="CV12">
            <v>0.51623161764705894</v>
          </cell>
          <cell r="CW12">
            <v>0.55808823529411788</v>
          </cell>
          <cell r="CX12">
            <v>1.1998897058823532</v>
          </cell>
        </row>
        <row r="13">
          <cell r="F13" t="str">
            <v>EPC</v>
          </cell>
          <cell r="G13" t="str">
            <v>PC</v>
          </cell>
          <cell r="H13">
            <v>31</v>
          </cell>
          <cell r="I13" t="str">
            <v>A</v>
          </cell>
          <cell r="J13" t="str">
            <v>31A</v>
          </cell>
          <cell r="K13">
            <v>0.2</v>
          </cell>
          <cell r="L13">
            <v>0.8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0.52200000000000013</v>
          </cell>
          <cell r="Y13">
            <v>2.1460000000000004</v>
          </cell>
          <cell r="Z13">
            <v>0.75400000000000023</v>
          </cell>
          <cell r="AA13">
            <v>5.800000000000001E-2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3.4800000000000004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1</v>
          </cell>
          <cell r="AR13">
            <v>1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2</v>
          </cell>
          <cell r="AY13">
            <v>2500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2650</v>
          </cell>
          <cell r="BK13">
            <v>2650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5300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1383.3000000000004</v>
          </cell>
          <cell r="BZ13">
            <v>5686.9000000000005</v>
          </cell>
          <cell r="CA13">
            <v>1998.1000000000006</v>
          </cell>
          <cell r="CB13">
            <v>153.70000000000002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9222.0000000000018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9.595588235294121E-2</v>
          </cell>
          <cell r="CQ13">
            <v>0.39448529411764716</v>
          </cell>
          <cell r="CR13">
            <v>0.13305882352941181</v>
          </cell>
          <cell r="CS13">
            <v>1.0235294117647061E-2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0.63373529411764717</v>
          </cell>
        </row>
        <row r="14">
          <cell r="F14" t="str">
            <v>EPC</v>
          </cell>
          <cell r="G14" t="str">
            <v>PC</v>
          </cell>
          <cell r="H14">
            <v>32</v>
          </cell>
          <cell r="I14" t="str">
            <v>A</v>
          </cell>
          <cell r="J14" t="str">
            <v>32A</v>
          </cell>
          <cell r="K14">
            <v>0.3</v>
          </cell>
          <cell r="L14">
            <v>0.7</v>
          </cell>
          <cell r="N14">
            <v>27</v>
          </cell>
          <cell r="O14">
            <v>36</v>
          </cell>
          <cell r="P14">
            <v>35</v>
          </cell>
          <cell r="Q14">
            <v>43.052285714285723</v>
          </cell>
          <cell r="R14">
            <v>50.269142857142867</v>
          </cell>
          <cell r="S14">
            <v>59.189714285714288</v>
          </cell>
          <cell r="T14">
            <v>49.644285714285722</v>
          </cell>
          <cell r="U14">
            <v>30.007999999999999</v>
          </cell>
          <cell r="V14">
            <v>28.71</v>
          </cell>
          <cell r="W14">
            <v>27.648</v>
          </cell>
          <cell r="X14">
            <v>28.096</v>
          </cell>
          <cell r="Y14">
            <v>29.311999999999998</v>
          </cell>
          <cell r="Z14">
            <v>32.32</v>
          </cell>
          <cell r="AA14">
            <v>33.792000000000002</v>
          </cell>
          <cell r="AB14">
            <v>33.92</v>
          </cell>
          <cell r="AC14">
            <v>36.224000000000004</v>
          </cell>
          <cell r="AD14">
            <v>37.632000000000005</v>
          </cell>
          <cell r="AE14">
            <v>41.216000000000001</v>
          </cell>
          <cell r="AF14">
            <v>408.52228571428572</v>
          </cell>
          <cell r="AH14">
            <v>25</v>
          </cell>
          <cell r="AI14">
            <v>29</v>
          </cell>
          <cell r="AJ14">
            <v>33</v>
          </cell>
          <cell r="AK14">
            <v>38</v>
          </cell>
          <cell r="AL14">
            <v>35</v>
          </cell>
          <cell r="AM14">
            <v>26</v>
          </cell>
          <cell r="AN14">
            <v>22</v>
          </cell>
          <cell r="AO14">
            <v>20</v>
          </cell>
          <cell r="AP14">
            <v>20</v>
          </cell>
          <cell r="AQ14">
            <v>21</v>
          </cell>
          <cell r="AR14">
            <v>23</v>
          </cell>
          <cell r="AS14">
            <v>24</v>
          </cell>
          <cell r="AT14">
            <v>25</v>
          </cell>
          <cell r="AU14">
            <v>27</v>
          </cell>
          <cell r="AV14">
            <v>28</v>
          </cell>
          <cell r="AW14">
            <v>309</v>
          </cell>
          <cell r="AY14">
            <v>2600</v>
          </cell>
          <cell r="BA14">
            <v>65000</v>
          </cell>
          <cell r="BB14">
            <v>75400</v>
          </cell>
          <cell r="BC14">
            <v>85800</v>
          </cell>
          <cell r="BD14">
            <v>98800</v>
          </cell>
          <cell r="BE14">
            <v>91000</v>
          </cell>
          <cell r="BF14">
            <v>67600</v>
          </cell>
          <cell r="BG14">
            <v>60500</v>
          </cell>
          <cell r="BH14">
            <v>55000</v>
          </cell>
          <cell r="BI14">
            <v>55000</v>
          </cell>
          <cell r="BJ14">
            <v>57750</v>
          </cell>
          <cell r="BK14">
            <v>63250</v>
          </cell>
          <cell r="BL14">
            <v>66000</v>
          </cell>
          <cell r="BM14">
            <v>68750</v>
          </cell>
          <cell r="BN14">
            <v>74250</v>
          </cell>
          <cell r="BO14">
            <v>77000</v>
          </cell>
          <cell r="BP14">
            <v>834900</v>
          </cell>
          <cell r="BR14">
            <v>111935.94285714289</v>
          </cell>
          <cell r="BS14">
            <v>130699.77142857146</v>
          </cell>
          <cell r="BT14">
            <v>153893.25714285715</v>
          </cell>
          <cell r="BU14">
            <v>129075.14285714288</v>
          </cell>
          <cell r="BV14">
            <v>78020.800000000003</v>
          </cell>
          <cell r="BW14">
            <v>74646</v>
          </cell>
          <cell r="BX14">
            <v>76032</v>
          </cell>
          <cell r="BY14">
            <v>77264</v>
          </cell>
          <cell r="BZ14">
            <v>80608</v>
          </cell>
          <cell r="CA14">
            <v>88880</v>
          </cell>
          <cell r="CB14">
            <v>92928</v>
          </cell>
          <cell r="CC14">
            <v>93280</v>
          </cell>
          <cell r="CD14">
            <v>99616.000000000015</v>
          </cell>
          <cell r="CE14">
            <v>103488.00000000001</v>
          </cell>
          <cell r="CF14">
            <v>113344</v>
          </cell>
          <cell r="CG14">
            <v>1107181.942857143</v>
          </cell>
          <cell r="CI14">
            <v>12.915685714285717</v>
          </cell>
          <cell r="CJ14">
            <v>15.080742857142859</v>
          </cell>
          <cell r="CK14">
            <v>17.756914285714284</v>
          </cell>
          <cell r="CL14">
            <v>14.893285714285716</v>
          </cell>
          <cell r="CM14">
            <v>9.0023999999999997</v>
          </cell>
          <cell r="CN14">
            <v>8.6129999999999995</v>
          </cell>
          <cell r="CO14">
            <v>7.6235294117647063</v>
          </cell>
          <cell r="CP14">
            <v>7.7470588235294127</v>
          </cell>
          <cell r="CQ14">
            <v>8.0823529411764703</v>
          </cell>
          <cell r="CR14">
            <v>8.5552941176470583</v>
          </cell>
          <cell r="CS14">
            <v>8.9449411764705893</v>
          </cell>
          <cell r="CT14">
            <v>8.9788235294117644</v>
          </cell>
          <cell r="CU14">
            <v>9.1891764705882366</v>
          </cell>
          <cell r="CV14">
            <v>9.5463529411764707</v>
          </cell>
          <cell r="CW14">
            <v>10.455529411764706</v>
          </cell>
          <cell r="CX14">
            <v>111.63174453781512</v>
          </cell>
        </row>
        <row r="15">
          <cell r="F15" t="str">
            <v>EPC</v>
          </cell>
          <cell r="G15" t="str">
            <v>PC</v>
          </cell>
          <cell r="H15">
            <v>33</v>
          </cell>
          <cell r="I15" t="str">
            <v>A</v>
          </cell>
          <cell r="J15" t="str">
            <v>33A</v>
          </cell>
          <cell r="K15">
            <v>0.25</v>
          </cell>
          <cell r="L15">
            <v>0.75</v>
          </cell>
          <cell r="N15">
            <v>8</v>
          </cell>
          <cell r="O15">
            <v>7</v>
          </cell>
          <cell r="P15">
            <v>6</v>
          </cell>
          <cell r="Q15">
            <v>6.7314285714285713</v>
          </cell>
          <cell r="R15">
            <v>7.8740000000000006</v>
          </cell>
          <cell r="S15">
            <v>9.0874285714285712</v>
          </cell>
          <cell r="T15">
            <v>8.7331428571428571</v>
          </cell>
          <cell r="U15">
            <v>5.3320000000000007</v>
          </cell>
          <cell r="V15">
            <v>5.68</v>
          </cell>
          <cell r="W15">
            <v>5.76</v>
          </cell>
          <cell r="X15">
            <v>5.76</v>
          </cell>
          <cell r="Y15">
            <v>6.9120000000000008</v>
          </cell>
          <cell r="Z15">
            <v>7.6160000000000005</v>
          </cell>
          <cell r="AA15">
            <v>8.2560000000000002</v>
          </cell>
          <cell r="AB15">
            <v>8.32</v>
          </cell>
          <cell r="AC15">
            <v>8.32</v>
          </cell>
          <cell r="AD15">
            <v>8.32</v>
          </cell>
          <cell r="AE15">
            <v>8.32</v>
          </cell>
          <cell r="AF15">
            <v>87.329142857142841</v>
          </cell>
          <cell r="AH15">
            <v>5</v>
          </cell>
          <cell r="AI15">
            <v>5</v>
          </cell>
          <cell r="AJ15">
            <v>6</v>
          </cell>
          <cell r="AK15">
            <v>6</v>
          </cell>
          <cell r="AL15">
            <v>6</v>
          </cell>
          <cell r="AM15">
            <v>5</v>
          </cell>
          <cell r="AN15">
            <v>5</v>
          </cell>
          <cell r="AO15">
            <v>4</v>
          </cell>
          <cell r="AP15">
            <v>5</v>
          </cell>
          <cell r="AQ15">
            <v>5</v>
          </cell>
          <cell r="AR15">
            <v>6</v>
          </cell>
          <cell r="AS15">
            <v>6</v>
          </cell>
          <cell r="AT15">
            <v>6</v>
          </cell>
          <cell r="AU15">
            <v>7</v>
          </cell>
          <cell r="AV15">
            <v>7</v>
          </cell>
          <cell r="AW15">
            <v>68</v>
          </cell>
          <cell r="AY15">
            <v>2280</v>
          </cell>
          <cell r="BA15">
            <v>11400</v>
          </cell>
          <cell r="BB15">
            <v>11400</v>
          </cell>
          <cell r="BC15">
            <v>13680</v>
          </cell>
          <cell r="BD15">
            <v>13680</v>
          </cell>
          <cell r="BE15">
            <v>13680</v>
          </cell>
          <cell r="BF15">
            <v>11400</v>
          </cell>
          <cell r="BG15">
            <v>12150</v>
          </cell>
          <cell r="BH15">
            <v>9720</v>
          </cell>
          <cell r="BI15">
            <v>12150</v>
          </cell>
          <cell r="BJ15">
            <v>12150</v>
          </cell>
          <cell r="BK15">
            <v>14580</v>
          </cell>
          <cell r="BL15">
            <v>14580</v>
          </cell>
          <cell r="BM15">
            <v>14580</v>
          </cell>
          <cell r="BN15">
            <v>17010</v>
          </cell>
          <cell r="BO15">
            <v>17010</v>
          </cell>
          <cell r="BP15">
            <v>162690</v>
          </cell>
          <cell r="BR15">
            <v>15347.657142857142</v>
          </cell>
          <cell r="BS15">
            <v>17952.72</v>
          </cell>
          <cell r="BT15">
            <v>20719.337142857141</v>
          </cell>
          <cell r="BU15">
            <v>19911.565714285713</v>
          </cell>
          <cell r="BV15">
            <v>12156.960000000001</v>
          </cell>
          <cell r="BW15">
            <v>12950.4</v>
          </cell>
          <cell r="BX15">
            <v>13996.8</v>
          </cell>
          <cell r="BY15">
            <v>13996.8</v>
          </cell>
          <cell r="BZ15">
            <v>16796.160000000003</v>
          </cell>
          <cell r="CA15">
            <v>18506.88</v>
          </cell>
          <cell r="CB15">
            <v>20062.080000000002</v>
          </cell>
          <cell r="CC15">
            <v>20217.600000000002</v>
          </cell>
          <cell r="CD15">
            <v>20217.600000000002</v>
          </cell>
          <cell r="CE15">
            <v>20217.600000000002</v>
          </cell>
          <cell r="CF15">
            <v>20217.600000000002</v>
          </cell>
          <cell r="CG15">
            <v>209248.04571428575</v>
          </cell>
          <cell r="CI15">
            <v>1.6828571428571428</v>
          </cell>
          <cell r="CJ15">
            <v>1.9685000000000001</v>
          </cell>
          <cell r="CK15">
            <v>2.2718571428571428</v>
          </cell>
          <cell r="CL15">
            <v>2.1832857142857143</v>
          </cell>
          <cell r="CM15">
            <v>1.3330000000000002</v>
          </cell>
          <cell r="CN15">
            <v>1.42</v>
          </cell>
          <cell r="CO15">
            <v>1.3235294117647058</v>
          </cell>
          <cell r="CP15">
            <v>1.3235294117647058</v>
          </cell>
          <cell r="CQ15">
            <v>1.5882352941176474</v>
          </cell>
          <cell r="CR15">
            <v>1.6800000000000004</v>
          </cell>
          <cell r="CS15">
            <v>1.8211764705882356</v>
          </cell>
          <cell r="CT15">
            <v>1.835294117647059</v>
          </cell>
          <cell r="CU15">
            <v>1.7588235294117649</v>
          </cell>
          <cell r="CV15">
            <v>1.7588235294117649</v>
          </cell>
          <cell r="CW15">
            <v>1.7588235294117649</v>
          </cell>
          <cell r="CX15">
            <v>19.78452100840336</v>
          </cell>
        </row>
        <row r="16">
          <cell r="F16" t="str">
            <v>EPC</v>
          </cell>
          <cell r="G16" t="str">
            <v>PC</v>
          </cell>
          <cell r="H16">
            <v>34</v>
          </cell>
          <cell r="I16" t="str">
            <v>A</v>
          </cell>
          <cell r="J16" t="str">
            <v>34A</v>
          </cell>
          <cell r="K16">
            <v>0.25</v>
          </cell>
          <cell r="L16">
            <v>0.75</v>
          </cell>
          <cell r="N16">
            <v>6</v>
          </cell>
          <cell r="O16">
            <v>14</v>
          </cell>
          <cell r="P16">
            <v>16</v>
          </cell>
          <cell r="Q16">
            <v>19.446857142857144</v>
          </cell>
          <cell r="R16">
            <v>23.323428571428575</v>
          </cell>
          <cell r="S16">
            <v>28.041142857142859</v>
          </cell>
          <cell r="T16">
            <v>28.196571428571431</v>
          </cell>
          <cell r="U16">
            <v>22.975999999999999</v>
          </cell>
          <cell r="V16">
            <v>28.376000000000005</v>
          </cell>
          <cell r="W16">
            <v>29.634</v>
          </cell>
          <cell r="X16">
            <v>32.076000000000001</v>
          </cell>
          <cell r="Y16">
            <v>30.558000000000003</v>
          </cell>
          <cell r="Z16">
            <v>30.954000000000004</v>
          </cell>
          <cell r="AA16">
            <v>32.207999999999998</v>
          </cell>
          <cell r="AB16">
            <v>33.527999999999999</v>
          </cell>
          <cell r="AC16">
            <v>39.006</v>
          </cell>
          <cell r="AD16">
            <v>41.382000000000005</v>
          </cell>
          <cell r="AE16">
            <v>42.768000000000001</v>
          </cell>
          <cell r="AF16">
            <v>391.66257142857137</v>
          </cell>
          <cell r="AH16">
            <v>11</v>
          </cell>
          <cell r="AI16">
            <v>14</v>
          </cell>
          <cell r="AJ16">
            <v>17</v>
          </cell>
          <cell r="AK16">
            <v>20</v>
          </cell>
          <cell r="AL16">
            <v>20</v>
          </cell>
          <cell r="AM16">
            <v>19</v>
          </cell>
          <cell r="AN16">
            <v>21</v>
          </cell>
          <cell r="AO16">
            <v>22</v>
          </cell>
          <cell r="AP16">
            <v>24</v>
          </cell>
          <cell r="AQ16">
            <v>24</v>
          </cell>
          <cell r="AR16">
            <v>24</v>
          </cell>
          <cell r="AS16">
            <v>25</v>
          </cell>
          <cell r="AT16">
            <v>26</v>
          </cell>
          <cell r="AU16">
            <v>29</v>
          </cell>
          <cell r="AV16">
            <v>32</v>
          </cell>
          <cell r="AW16">
            <v>286</v>
          </cell>
          <cell r="AY16">
            <v>2500</v>
          </cell>
          <cell r="BA16">
            <v>27500</v>
          </cell>
          <cell r="BB16">
            <v>35000</v>
          </cell>
          <cell r="BC16">
            <v>42500</v>
          </cell>
          <cell r="BD16">
            <v>50000</v>
          </cell>
          <cell r="BE16">
            <v>50000</v>
          </cell>
          <cell r="BF16">
            <v>47500</v>
          </cell>
          <cell r="BG16">
            <v>55650</v>
          </cell>
          <cell r="BH16">
            <v>58300</v>
          </cell>
          <cell r="BI16">
            <v>63600</v>
          </cell>
          <cell r="BJ16">
            <v>63600</v>
          </cell>
          <cell r="BK16">
            <v>63600</v>
          </cell>
          <cell r="BL16">
            <v>66250</v>
          </cell>
          <cell r="BM16">
            <v>68900</v>
          </cell>
          <cell r="BN16">
            <v>76850</v>
          </cell>
          <cell r="BO16">
            <v>84800</v>
          </cell>
          <cell r="BP16">
            <v>749050</v>
          </cell>
          <cell r="BR16">
            <v>48617.142857142862</v>
          </cell>
          <cell r="BS16">
            <v>58308.571428571442</v>
          </cell>
          <cell r="BT16">
            <v>70102.857142857145</v>
          </cell>
          <cell r="BU16">
            <v>70491.42857142858</v>
          </cell>
          <cell r="BV16">
            <v>57440</v>
          </cell>
          <cell r="BW16">
            <v>70940.000000000015</v>
          </cell>
          <cell r="BX16">
            <v>78530.100000000006</v>
          </cell>
          <cell r="BY16">
            <v>85001.4</v>
          </cell>
          <cell r="BZ16">
            <v>80978.700000000012</v>
          </cell>
          <cell r="CA16">
            <v>82028.100000000006</v>
          </cell>
          <cell r="CB16">
            <v>85351.2</v>
          </cell>
          <cell r="CC16">
            <v>88849.2</v>
          </cell>
          <cell r="CD16">
            <v>103365.9</v>
          </cell>
          <cell r="CE16">
            <v>109662.30000000002</v>
          </cell>
          <cell r="CF16">
            <v>113335.2</v>
          </cell>
          <cell r="CG16">
            <v>1025973.5285714286</v>
          </cell>
          <cell r="CI16">
            <v>4.8617142857142861</v>
          </cell>
          <cell r="CJ16">
            <v>5.8308571428571438</v>
          </cell>
          <cell r="CK16">
            <v>7.0102857142857147</v>
          </cell>
          <cell r="CL16">
            <v>7.0491428571428578</v>
          </cell>
          <cell r="CM16">
            <v>5.7439999999999998</v>
          </cell>
          <cell r="CN16">
            <v>7.0940000000000012</v>
          </cell>
          <cell r="CO16">
            <v>6.8092830882352944</v>
          </cell>
          <cell r="CP16">
            <v>7.3704044117647065</v>
          </cell>
          <cell r="CQ16">
            <v>7.021599264705884</v>
          </cell>
          <cell r="CR16">
            <v>6.8280882352941195</v>
          </cell>
          <cell r="CS16">
            <v>7.1047058823529419</v>
          </cell>
          <cell r="CT16">
            <v>7.395882352941177</v>
          </cell>
          <cell r="CU16">
            <v>8.2457536764705885</v>
          </cell>
          <cell r="CV16">
            <v>8.7480330882352959</v>
          </cell>
          <cell r="CW16">
            <v>9.0410294117647076</v>
          </cell>
          <cell r="CX16">
            <v>88.45192226890758</v>
          </cell>
        </row>
        <row r="17">
          <cell r="F17" t="str">
            <v>EPC</v>
          </cell>
          <cell r="G17" t="str">
            <v>PC</v>
          </cell>
          <cell r="H17">
            <v>39</v>
          </cell>
          <cell r="I17" t="str">
            <v>A</v>
          </cell>
          <cell r="J17" t="str">
            <v>39A</v>
          </cell>
          <cell r="K17">
            <v>0.23</v>
          </cell>
          <cell r="L17">
            <v>0.77</v>
          </cell>
          <cell r="N17">
            <v>13</v>
          </cell>
          <cell r="O17">
            <v>11</v>
          </cell>
          <cell r="P17">
            <v>24</v>
          </cell>
          <cell r="Q17">
            <v>22.659999999999997</v>
          </cell>
          <cell r="R17">
            <v>27.049999999999997</v>
          </cell>
          <cell r="S17">
            <v>32.900000000000006</v>
          </cell>
          <cell r="T17">
            <v>32.85857142857143</v>
          </cell>
          <cell r="U17">
            <v>35.97</v>
          </cell>
          <cell r="V17">
            <v>47.694000000000003</v>
          </cell>
          <cell r="W17">
            <v>52.632000000000005</v>
          </cell>
          <cell r="X17">
            <v>56.71200000000001</v>
          </cell>
          <cell r="Y17">
            <v>53.448000000000008</v>
          </cell>
          <cell r="Z17">
            <v>53.040000000000006</v>
          </cell>
          <cell r="AA17">
            <v>56.100000000000009</v>
          </cell>
          <cell r="AB17">
            <v>58.887999999999998</v>
          </cell>
          <cell r="AC17">
            <v>66.504000000000005</v>
          </cell>
          <cell r="AD17">
            <v>70.38000000000001</v>
          </cell>
          <cell r="AE17">
            <v>75.004000000000005</v>
          </cell>
          <cell r="AF17">
            <v>659.23057142857147</v>
          </cell>
          <cell r="AH17">
            <v>15</v>
          </cell>
          <cell r="AI17">
            <v>17</v>
          </cell>
          <cell r="AJ17">
            <v>20</v>
          </cell>
          <cell r="AK17">
            <v>23</v>
          </cell>
          <cell r="AL17">
            <v>25</v>
          </cell>
          <cell r="AM17">
            <v>28</v>
          </cell>
          <cell r="AN17">
            <v>35</v>
          </cell>
          <cell r="AO17">
            <v>40</v>
          </cell>
          <cell r="AP17">
            <v>43</v>
          </cell>
          <cell r="AQ17">
            <v>43</v>
          </cell>
          <cell r="AR17">
            <v>43</v>
          </cell>
          <cell r="AS17">
            <v>44</v>
          </cell>
          <cell r="AT17">
            <v>47</v>
          </cell>
          <cell r="AU17">
            <v>52</v>
          </cell>
          <cell r="AV17">
            <v>55</v>
          </cell>
          <cell r="AW17">
            <v>478</v>
          </cell>
          <cell r="AY17">
            <v>2550</v>
          </cell>
          <cell r="BA17">
            <v>38250</v>
          </cell>
          <cell r="BB17">
            <v>43350</v>
          </cell>
          <cell r="BC17">
            <v>51000</v>
          </cell>
          <cell r="BD17">
            <v>58650</v>
          </cell>
          <cell r="BE17">
            <v>63750</v>
          </cell>
          <cell r="BF17">
            <v>71400</v>
          </cell>
          <cell r="BG17">
            <v>94500</v>
          </cell>
          <cell r="BH17">
            <v>108000</v>
          </cell>
          <cell r="BI17">
            <v>116100</v>
          </cell>
          <cell r="BJ17">
            <v>116100</v>
          </cell>
          <cell r="BK17">
            <v>116100</v>
          </cell>
          <cell r="BL17">
            <v>118800</v>
          </cell>
          <cell r="BM17">
            <v>126900</v>
          </cell>
          <cell r="BN17">
            <v>140400</v>
          </cell>
          <cell r="BO17">
            <v>148500</v>
          </cell>
          <cell r="BP17">
            <v>1279200</v>
          </cell>
          <cell r="BR17">
            <v>57782.999999999993</v>
          </cell>
          <cell r="BS17">
            <v>68977.5</v>
          </cell>
          <cell r="BT17">
            <v>83895.000000000015</v>
          </cell>
          <cell r="BU17">
            <v>83789.357142857145</v>
          </cell>
          <cell r="BV17">
            <v>91723.5</v>
          </cell>
          <cell r="BW17">
            <v>121619.70000000001</v>
          </cell>
          <cell r="BX17">
            <v>142106.40000000002</v>
          </cell>
          <cell r="BY17">
            <v>153122.40000000002</v>
          </cell>
          <cell r="BZ17">
            <v>144309.6</v>
          </cell>
          <cell r="CA17">
            <v>143208.00000000003</v>
          </cell>
          <cell r="CB17">
            <v>151470.00000000003</v>
          </cell>
          <cell r="CC17">
            <v>158997.6</v>
          </cell>
          <cell r="CD17">
            <v>179560.80000000002</v>
          </cell>
          <cell r="CE17">
            <v>190026.00000000003</v>
          </cell>
          <cell r="CF17">
            <v>202510.80000000002</v>
          </cell>
          <cell r="CG17">
            <v>1762444.1571428573</v>
          </cell>
          <cell r="CI17">
            <v>5.2117999999999993</v>
          </cell>
          <cell r="CJ17">
            <v>6.2214999999999998</v>
          </cell>
          <cell r="CK17">
            <v>7.5670000000000019</v>
          </cell>
          <cell r="CL17">
            <v>7.5574714285714295</v>
          </cell>
          <cell r="CM17">
            <v>8.2730999999999995</v>
          </cell>
          <cell r="CN17">
            <v>10.969620000000001</v>
          </cell>
          <cell r="CO17">
            <v>11.126250000000002</v>
          </cell>
          <cell r="CP17">
            <v>11.988750000000003</v>
          </cell>
          <cell r="CQ17">
            <v>11.298750000000004</v>
          </cell>
          <cell r="CR17">
            <v>10.764000000000003</v>
          </cell>
          <cell r="CS17">
            <v>11.385000000000003</v>
          </cell>
          <cell r="CT17">
            <v>11.950800000000001</v>
          </cell>
          <cell r="CU17">
            <v>12.934050000000003</v>
          </cell>
          <cell r="CV17">
            <v>13.687875000000004</v>
          </cell>
          <cell r="CW17">
            <v>14.587175000000004</v>
          </cell>
          <cell r="CX17">
            <v>136.52284142857147</v>
          </cell>
        </row>
        <row r="18">
          <cell r="F18" t="str">
            <v>EPC</v>
          </cell>
          <cell r="G18" t="str">
            <v>PC</v>
          </cell>
          <cell r="H18">
            <v>39</v>
          </cell>
          <cell r="I18" t="str">
            <v>B</v>
          </cell>
          <cell r="J18" t="str">
            <v>39B</v>
          </cell>
          <cell r="K18">
            <v>0.3</v>
          </cell>
          <cell r="L18">
            <v>0.7</v>
          </cell>
          <cell r="N18">
            <v>9</v>
          </cell>
          <cell r="O18">
            <v>11</v>
          </cell>
          <cell r="P18">
            <v>12</v>
          </cell>
          <cell r="Q18">
            <v>10.008571428571431</v>
          </cell>
          <cell r="R18">
            <v>12.116571428571429</v>
          </cell>
          <cell r="S18">
            <v>14.862285714285715</v>
          </cell>
          <cell r="T18">
            <v>17.696571428571431</v>
          </cell>
          <cell r="U18">
            <v>15.190000000000001</v>
          </cell>
          <cell r="V18">
            <v>19.344000000000001</v>
          </cell>
          <cell r="W18">
            <v>19.264000000000003</v>
          </cell>
          <cell r="X18">
            <v>19.776000000000003</v>
          </cell>
          <cell r="Y18">
            <v>19.264000000000003</v>
          </cell>
          <cell r="Z18">
            <v>20.352000000000004</v>
          </cell>
          <cell r="AA18">
            <v>22.207999999999998</v>
          </cell>
          <cell r="AB18">
            <v>22.4</v>
          </cell>
          <cell r="AC18">
            <v>25.28</v>
          </cell>
          <cell r="AD18">
            <v>26.752000000000002</v>
          </cell>
          <cell r="AE18">
            <v>28.032</v>
          </cell>
          <cell r="AF18">
            <v>255.55857142857147</v>
          </cell>
          <cell r="AH18">
            <v>8</v>
          </cell>
          <cell r="AI18">
            <v>8</v>
          </cell>
          <cell r="AJ18">
            <v>8</v>
          </cell>
          <cell r="AK18">
            <v>10</v>
          </cell>
          <cell r="AL18">
            <v>11</v>
          </cell>
          <cell r="AM18">
            <v>11</v>
          </cell>
          <cell r="AN18">
            <v>13</v>
          </cell>
          <cell r="AO18">
            <v>14</v>
          </cell>
          <cell r="AP18">
            <v>14</v>
          </cell>
          <cell r="AQ18">
            <v>14</v>
          </cell>
          <cell r="AR18">
            <v>15</v>
          </cell>
          <cell r="AS18">
            <v>16</v>
          </cell>
          <cell r="AT18">
            <v>17</v>
          </cell>
          <cell r="AU18">
            <v>18</v>
          </cell>
          <cell r="AV18">
            <v>19</v>
          </cell>
          <cell r="AW18">
            <v>172</v>
          </cell>
          <cell r="AY18">
            <v>2600</v>
          </cell>
          <cell r="BA18">
            <v>20800</v>
          </cell>
          <cell r="BB18">
            <v>20800</v>
          </cell>
          <cell r="BC18">
            <v>20800</v>
          </cell>
          <cell r="BD18">
            <v>26000</v>
          </cell>
          <cell r="BE18">
            <v>28600</v>
          </cell>
          <cell r="BF18">
            <v>28600</v>
          </cell>
          <cell r="BG18">
            <v>35750</v>
          </cell>
          <cell r="BH18">
            <v>38500</v>
          </cell>
          <cell r="BI18">
            <v>38500</v>
          </cell>
          <cell r="BJ18">
            <v>38500</v>
          </cell>
          <cell r="BK18">
            <v>41250</v>
          </cell>
          <cell r="BL18">
            <v>44000</v>
          </cell>
          <cell r="BM18">
            <v>46750</v>
          </cell>
          <cell r="BN18">
            <v>49500</v>
          </cell>
          <cell r="BO18">
            <v>52250</v>
          </cell>
          <cell r="BP18">
            <v>468200</v>
          </cell>
          <cell r="BR18">
            <v>26022.285714285721</v>
          </cell>
          <cell r="BS18">
            <v>31503.085714285717</v>
          </cell>
          <cell r="BT18">
            <v>38641.942857142858</v>
          </cell>
          <cell r="BU18">
            <v>46011.08571428572</v>
          </cell>
          <cell r="BV18">
            <v>39494</v>
          </cell>
          <cell r="BW18">
            <v>50294.400000000001</v>
          </cell>
          <cell r="BX18">
            <v>52976.000000000007</v>
          </cell>
          <cell r="BY18">
            <v>54384.000000000007</v>
          </cell>
          <cell r="BZ18">
            <v>52976.000000000007</v>
          </cell>
          <cell r="CA18">
            <v>55968.000000000007</v>
          </cell>
          <cell r="CB18">
            <v>61071.999999999993</v>
          </cell>
          <cell r="CC18">
            <v>61599.999999999993</v>
          </cell>
          <cell r="CD18">
            <v>69520</v>
          </cell>
          <cell r="CE18">
            <v>73568</v>
          </cell>
          <cell r="CF18">
            <v>77088</v>
          </cell>
          <cell r="CG18">
            <v>694951.48571428575</v>
          </cell>
          <cell r="CI18">
            <v>3.0025714285714291</v>
          </cell>
          <cell r="CJ18">
            <v>3.6349714285714287</v>
          </cell>
          <cell r="CK18">
            <v>4.4586857142857141</v>
          </cell>
          <cell r="CL18">
            <v>5.3089714285714296</v>
          </cell>
          <cell r="CM18">
            <v>4.5570000000000004</v>
          </cell>
          <cell r="CN18">
            <v>5.8032000000000004</v>
          </cell>
          <cell r="CO18">
            <v>5.3117647058823545</v>
          </cell>
          <cell r="CP18">
            <v>5.4529411764705893</v>
          </cell>
          <cell r="CQ18">
            <v>5.3117647058823545</v>
          </cell>
          <cell r="CR18">
            <v>5.3872941176470599</v>
          </cell>
          <cell r="CS18">
            <v>5.8785882352941172</v>
          </cell>
          <cell r="CT18">
            <v>5.9294117647058817</v>
          </cell>
          <cell r="CU18">
            <v>6.4129411764705884</v>
          </cell>
          <cell r="CV18">
            <v>6.7863529411764709</v>
          </cell>
          <cell r="CW18">
            <v>7.1110588235294117</v>
          </cell>
          <cell r="CX18">
            <v>69.251289075630268</v>
          </cell>
        </row>
        <row r="19">
          <cell r="F19" t="str">
            <v>EPC</v>
          </cell>
          <cell r="G19" t="str">
            <v>PC</v>
          </cell>
          <cell r="H19">
            <v>39</v>
          </cell>
          <cell r="I19" t="str">
            <v>C</v>
          </cell>
          <cell r="J19" t="str">
            <v>39C</v>
          </cell>
          <cell r="K19">
            <v>0.33</v>
          </cell>
          <cell r="L19">
            <v>0.66999999999999993</v>
          </cell>
          <cell r="N19">
            <v>2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2.2320000000000002</v>
          </cell>
          <cell r="V19">
            <v>2.5520000000000005</v>
          </cell>
          <cell r="W19">
            <v>2.5600000000000005</v>
          </cell>
          <cell r="X19">
            <v>2.5600000000000005</v>
          </cell>
          <cell r="Y19">
            <v>2.5600000000000005</v>
          </cell>
          <cell r="Z19">
            <v>2.5600000000000005</v>
          </cell>
          <cell r="AA19">
            <v>2.5600000000000005</v>
          </cell>
          <cell r="AB19">
            <v>2.5600000000000005</v>
          </cell>
          <cell r="AC19">
            <v>2.5600000000000005</v>
          </cell>
          <cell r="AD19">
            <v>2.5600000000000005</v>
          </cell>
          <cell r="AE19">
            <v>2.5600000000000005</v>
          </cell>
          <cell r="AF19">
            <v>27.824000000000012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1</v>
          </cell>
          <cell r="AN19">
            <v>2</v>
          </cell>
          <cell r="AO19">
            <v>2</v>
          </cell>
          <cell r="AP19">
            <v>2</v>
          </cell>
          <cell r="AQ19">
            <v>2</v>
          </cell>
          <cell r="AR19">
            <v>2</v>
          </cell>
          <cell r="AS19">
            <v>2</v>
          </cell>
          <cell r="AT19">
            <v>2</v>
          </cell>
          <cell r="AU19">
            <v>2</v>
          </cell>
          <cell r="AV19">
            <v>2</v>
          </cell>
          <cell r="AW19">
            <v>19</v>
          </cell>
          <cell r="AY19">
            <v>2600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2600</v>
          </cell>
          <cell r="BG19">
            <v>5500</v>
          </cell>
          <cell r="BH19">
            <v>5500</v>
          </cell>
          <cell r="BI19">
            <v>5500</v>
          </cell>
          <cell r="BJ19">
            <v>5500</v>
          </cell>
          <cell r="BK19">
            <v>5500</v>
          </cell>
          <cell r="BL19">
            <v>5500</v>
          </cell>
          <cell r="BM19">
            <v>5500</v>
          </cell>
          <cell r="BN19">
            <v>5500</v>
          </cell>
          <cell r="BO19">
            <v>5500</v>
          </cell>
          <cell r="BP19">
            <v>52100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5803.2000000000007</v>
          </cell>
          <cell r="BW19">
            <v>6635.2000000000016</v>
          </cell>
          <cell r="BX19">
            <v>7040.0000000000018</v>
          </cell>
          <cell r="BY19">
            <v>7040.0000000000018</v>
          </cell>
          <cell r="BZ19">
            <v>7040.0000000000018</v>
          </cell>
          <cell r="CA19">
            <v>7040.0000000000018</v>
          </cell>
          <cell r="CB19">
            <v>7040.0000000000018</v>
          </cell>
          <cell r="CC19">
            <v>7040.0000000000018</v>
          </cell>
          <cell r="CD19">
            <v>7040.0000000000018</v>
          </cell>
          <cell r="CE19">
            <v>7040.0000000000018</v>
          </cell>
          <cell r="CF19">
            <v>7040.0000000000018</v>
          </cell>
          <cell r="CG19">
            <v>75798.400000000009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0.7365600000000001</v>
          </cell>
          <cell r="CN19">
            <v>0.84216000000000024</v>
          </cell>
          <cell r="CO19">
            <v>0.77647058823529436</v>
          </cell>
          <cell r="CP19">
            <v>0.77647058823529436</v>
          </cell>
          <cell r="CQ19">
            <v>0.77647058823529436</v>
          </cell>
          <cell r="CR19">
            <v>0.74541176470588255</v>
          </cell>
          <cell r="CS19">
            <v>0.74541176470588255</v>
          </cell>
          <cell r="CT19">
            <v>0.74541176470588255</v>
          </cell>
          <cell r="CU19">
            <v>0.71435294117647075</v>
          </cell>
          <cell r="CV19">
            <v>0.71435294117647075</v>
          </cell>
          <cell r="CW19">
            <v>0.71435294117647075</v>
          </cell>
          <cell r="CX19">
            <v>8.2874258823529434</v>
          </cell>
        </row>
        <row r="20">
          <cell r="F20" t="str">
            <v>EPC</v>
          </cell>
          <cell r="G20" t="str">
            <v>PC</v>
          </cell>
          <cell r="H20">
            <v>50</v>
          </cell>
          <cell r="I20" t="str">
            <v>A</v>
          </cell>
          <cell r="J20" t="str">
            <v>50A</v>
          </cell>
          <cell r="K20">
            <v>0.2</v>
          </cell>
          <cell r="L20">
            <v>0.8</v>
          </cell>
          <cell r="N20">
            <v>3</v>
          </cell>
          <cell r="O20">
            <v>10</v>
          </cell>
          <cell r="P20">
            <v>14</v>
          </cell>
          <cell r="Q20">
            <v>13.896857142857142</v>
          </cell>
          <cell r="R20">
            <v>15.190000000000001</v>
          </cell>
          <cell r="S20">
            <v>19.786857142857141</v>
          </cell>
          <cell r="T20">
            <v>19.326285714285717</v>
          </cell>
          <cell r="U20">
            <v>15.872</v>
          </cell>
          <cell r="V20">
            <v>19.406000000000002</v>
          </cell>
          <cell r="W20">
            <v>19.264000000000003</v>
          </cell>
          <cell r="X20">
            <v>19.776000000000003</v>
          </cell>
          <cell r="Y20">
            <v>19.264000000000003</v>
          </cell>
          <cell r="Z20">
            <v>20.352000000000004</v>
          </cell>
          <cell r="AA20">
            <v>22.207999999999998</v>
          </cell>
          <cell r="AB20">
            <v>22.4</v>
          </cell>
          <cell r="AC20">
            <v>25.28</v>
          </cell>
          <cell r="AD20">
            <v>26.175999999999998</v>
          </cell>
          <cell r="AE20">
            <v>27.392000000000003</v>
          </cell>
          <cell r="AF20">
            <v>256.71628571428573</v>
          </cell>
          <cell r="AH20">
            <v>10</v>
          </cell>
          <cell r="AI20">
            <v>11</v>
          </cell>
          <cell r="AJ20">
            <v>12</v>
          </cell>
          <cell r="AK20">
            <v>14</v>
          </cell>
          <cell r="AL20">
            <v>15</v>
          </cell>
          <cell r="AM20">
            <v>14</v>
          </cell>
          <cell r="AN20">
            <v>15</v>
          </cell>
          <cell r="AO20">
            <v>16</v>
          </cell>
          <cell r="AP20">
            <v>16</v>
          </cell>
          <cell r="AQ20">
            <v>16</v>
          </cell>
          <cell r="AR20">
            <v>17</v>
          </cell>
          <cell r="AS20">
            <v>18</v>
          </cell>
          <cell r="AT20">
            <v>19</v>
          </cell>
          <cell r="AU20">
            <v>20</v>
          </cell>
          <cell r="AV20">
            <v>21</v>
          </cell>
          <cell r="AW20">
            <v>201</v>
          </cell>
          <cell r="AY20">
            <v>2450</v>
          </cell>
          <cell r="BA20">
            <v>24500</v>
          </cell>
          <cell r="BB20">
            <v>26950</v>
          </cell>
          <cell r="BC20">
            <v>29400</v>
          </cell>
          <cell r="BD20">
            <v>34300</v>
          </cell>
          <cell r="BE20">
            <v>36750</v>
          </cell>
          <cell r="BF20">
            <v>34300</v>
          </cell>
          <cell r="BG20">
            <v>39000</v>
          </cell>
          <cell r="BH20">
            <v>41600</v>
          </cell>
          <cell r="BI20">
            <v>41600</v>
          </cell>
          <cell r="BJ20">
            <v>41600</v>
          </cell>
          <cell r="BK20">
            <v>44200</v>
          </cell>
          <cell r="BL20">
            <v>46800</v>
          </cell>
          <cell r="BM20">
            <v>49400</v>
          </cell>
          <cell r="BN20">
            <v>52000</v>
          </cell>
          <cell r="BO20">
            <v>54600</v>
          </cell>
          <cell r="BP20">
            <v>516150</v>
          </cell>
          <cell r="BR20">
            <v>34047.299999999996</v>
          </cell>
          <cell r="BS20">
            <v>37215.5</v>
          </cell>
          <cell r="BT20">
            <v>48477.799999999996</v>
          </cell>
          <cell r="BU20">
            <v>47349.400000000009</v>
          </cell>
          <cell r="BV20">
            <v>38886.400000000001</v>
          </cell>
          <cell r="BW20">
            <v>47544.700000000004</v>
          </cell>
          <cell r="BX20">
            <v>50086.400000000009</v>
          </cell>
          <cell r="BY20">
            <v>51417.600000000006</v>
          </cell>
          <cell r="BZ20">
            <v>50086.400000000009</v>
          </cell>
          <cell r="CA20">
            <v>52915.200000000012</v>
          </cell>
          <cell r="CB20">
            <v>57740.799999999996</v>
          </cell>
          <cell r="CC20">
            <v>58239.999999999993</v>
          </cell>
          <cell r="CD20">
            <v>65728</v>
          </cell>
          <cell r="CE20">
            <v>68057.599999999991</v>
          </cell>
          <cell r="CF20">
            <v>71219.200000000012</v>
          </cell>
          <cell r="CG20">
            <v>659271.69999999995</v>
          </cell>
          <cell r="CI20">
            <v>2.7793714285714284</v>
          </cell>
          <cell r="CJ20">
            <v>3.0380000000000003</v>
          </cell>
          <cell r="CK20">
            <v>3.9573714285714283</v>
          </cell>
          <cell r="CL20">
            <v>3.8652571428571436</v>
          </cell>
          <cell r="CM20">
            <v>3.1744000000000003</v>
          </cell>
          <cell r="CN20">
            <v>3.8812000000000006</v>
          </cell>
          <cell r="CO20">
            <v>3.541176470588236</v>
          </cell>
          <cell r="CP20">
            <v>3.6352941176470597</v>
          </cell>
          <cell r="CQ20">
            <v>3.541176470588236</v>
          </cell>
          <cell r="CR20">
            <v>3.5915294117647067</v>
          </cell>
          <cell r="CS20">
            <v>3.9190588235294119</v>
          </cell>
          <cell r="CT20">
            <v>3.9529411764705884</v>
          </cell>
          <cell r="CU20">
            <v>4.2752941176470589</v>
          </cell>
          <cell r="CV20">
            <v>4.4268235294117648</v>
          </cell>
          <cell r="CW20">
            <v>4.6324705882352948</v>
          </cell>
          <cell r="CX20">
            <v>46.436621848739499</v>
          </cell>
        </row>
        <row r="21">
          <cell r="F21" t="str">
            <v>EPC</v>
          </cell>
          <cell r="G21" t="str">
            <v>PC</v>
          </cell>
          <cell r="H21">
            <v>50</v>
          </cell>
          <cell r="I21" t="str">
            <v>B</v>
          </cell>
          <cell r="J21" t="str">
            <v>50B</v>
          </cell>
          <cell r="K21">
            <v>0.25</v>
          </cell>
          <cell r="L21">
            <v>0.75</v>
          </cell>
          <cell r="N21">
            <v>17</v>
          </cell>
          <cell r="O21">
            <v>14</v>
          </cell>
          <cell r="P21">
            <v>16</v>
          </cell>
          <cell r="Q21">
            <v>17.971142857142858</v>
          </cell>
          <cell r="R21">
            <v>20.398</v>
          </cell>
          <cell r="S21">
            <v>24.543142857142861</v>
          </cell>
          <cell r="T21">
            <v>33.187714285714286</v>
          </cell>
          <cell r="U21">
            <v>34.658000000000001</v>
          </cell>
          <cell r="V21">
            <v>44.368000000000002</v>
          </cell>
          <cell r="W21">
            <v>47.744</v>
          </cell>
          <cell r="X21">
            <v>50.304000000000002</v>
          </cell>
          <cell r="Y21">
            <v>48.832000000000001</v>
          </cell>
          <cell r="Z21">
            <v>49.792000000000002</v>
          </cell>
          <cell r="AA21">
            <v>52.8</v>
          </cell>
          <cell r="AB21">
            <v>54.847999999999999</v>
          </cell>
          <cell r="AC21">
            <v>62.528000000000006</v>
          </cell>
          <cell r="AD21">
            <v>66.240000000000009</v>
          </cell>
          <cell r="AE21">
            <v>69.440000000000012</v>
          </cell>
          <cell r="AF21">
            <v>614.74171428571435</v>
          </cell>
          <cell r="AH21">
            <v>12</v>
          </cell>
          <cell r="AI21">
            <v>13</v>
          </cell>
          <cell r="AJ21">
            <v>15</v>
          </cell>
          <cell r="AK21">
            <v>18</v>
          </cell>
          <cell r="AL21">
            <v>22</v>
          </cell>
          <cell r="AM21">
            <v>26</v>
          </cell>
          <cell r="AN21">
            <v>32</v>
          </cell>
          <cell r="AO21">
            <v>35</v>
          </cell>
          <cell r="AP21">
            <v>38</v>
          </cell>
          <cell r="AQ21">
            <v>38</v>
          </cell>
          <cell r="AR21">
            <v>39</v>
          </cell>
          <cell r="AS21">
            <v>40</v>
          </cell>
          <cell r="AT21">
            <v>43</v>
          </cell>
          <cell r="AU21">
            <v>47</v>
          </cell>
          <cell r="AV21">
            <v>51</v>
          </cell>
          <cell r="AW21">
            <v>429</v>
          </cell>
          <cell r="AY21">
            <v>2620</v>
          </cell>
          <cell r="BA21">
            <v>31440</v>
          </cell>
          <cell r="BB21">
            <v>34060</v>
          </cell>
          <cell r="BC21">
            <v>39300</v>
          </cell>
          <cell r="BD21">
            <v>47160</v>
          </cell>
          <cell r="BE21">
            <v>57640</v>
          </cell>
          <cell r="BF21">
            <v>68120</v>
          </cell>
          <cell r="BG21">
            <v>88640</v>
          </cell>
          <cell r="BH21">
            <v>96950</v>
          </cell>
          <cell r="BI21">
            <v>105260</v>
          </cell>
          <cell r="BJ21">
            <v>105260</v>
          </cell>
          <cell r="BK21">
            <v>108030</v>
          </cell>
          <cell r="BL21">
            <v>110800</v>
          </cell>
          <cell r="BM21">
            <v>119110</v>
          </cell>
          <cell r="BN21">
            <v>130190</v>
          </cell>
          <cell r="BO21">
            <v>141270</v>
          </cell>
          <cell r="BP21">
            <v>1178430</v>
          </cell>
          <cell r="BR21">
            <v>47084.39428571429</v>
          </cell>
          <cell r="BS21">
            <v>53442.76</v>
          </cell>
          <cell r="BT21">
            <v>64303.034285714297</v>
          </cell>
          <cell r="BU21">
            <v>86951.811428571425</v>
          </cell>
          <cell r="BV21">
            <v>90803.96</v>
          </cell>
          <cell r="BW21">
            <v>116244.16</v>
          </cell>
          <cell r="BX21">
            <v>132250.88</v>
          </cell>
          <cell r="BY21">
            <v>139342.08000000002</v>
          </cell>
          <cell r="BZ21">
            <v>135264.64000000001</v>
          </cell>
          <cell r="CA21">
            <v>137923.84</v>
          </cell>
          <cell r="CB21">
            <v>146256</v>
          </cell>
          <cell r="CC21">
            <v>151928.95999999999</v>
          </cell>
          <cell r="CD21">
            <v>173202.56000000003</v>
          </cell>
          <cell r="CE21">
            <v>183484.80000000002</v>
          </cell>
          <cell r="CF21">
            <v>192348.80000000005</v>
          </cell>
          <cell r="CG21">
            <v>1686002.4914285715</v>
          </cell>
          <cell r="CI21">
            <v>4.4927857142857146</v>
          </cell>
          <cell r="CJ21">
            <v>5.0994999999999999</v>
          </cell>
          <cell r="CK21">
            <v>6.1357857142857153</v>
          </cell>
          <cell r="CL21">
            <v>8.2969285714285714</v>
          </cell>
          <cell r="CM21">
            <v>8.6645000000000003</v>
          </cell>
          <cell r="CN21">
            <v>11.092000000000001</v>
          </cell>
          <cell r="CO21">
            <v>10.970588235294118</v>
          </cell>
          <cell r="CP21">
            <v>11.558823529411766</v>
          </cell>
          <cell r="CQ21">
            <v>11.220588235294118</v>
          </cell>
          <cell r="CR21">
            <v>10.983529411764707</v>
          </cell>
          <cell r="CS21">
            <v>11.647058823529413</v>
          </cell>
          <cell r="CT21">
            <v>12.098823529411765</v>
          </cell>
          <cell r="CU21">
            <v>13.218235294117649</v>
          </cell>
          <cell r="CV21">
            <v>14.002941176470593</v>
          </cell>
          <cell r="CW21">
            <v>14.679411764705886</v>
          </cell>
          <cell r="CX21">
            <v>138.43342857142858</v>
          </cell>
        </row>
        <row r="22">
          <cell r="F22" t="str">
            <v>EPC</v>
          </cell>
          <cell r="G22" t="str">
            <v>PC</v>
          </cell>
          <cell r="H22">
            <v>0</v>
          </cell>
          <cell r="I22" t="str">
            <v>B</v>
          </cell>
          <cell r="J22" t="str">
            <v>0B</v>
          </cell>
          <cell r="K22">
            <v>0.25</v>
          </cell>
          <cell r="L22">
            <v>0.75</v>
          </cell>
          <cell r="N22">
            <v>0</v>
          </cell>
          <cell r="O22">
            <v>0</v>
          </cell>
          <cell r="P22">
            <v>6</v>
          </cell>
          <cell r="Q22">
            <v>1.665142857142857</v>
          </cell>
          <cell r="R22">
            <v>1.5854285714285712</v>
          </cell>
          <cell r="S22">
            <v>0.15942857142857142</v>
          </cell>
          <cell r="T22">
            <v>2.2320000000000002</v>
          </cell>
          <cell r="U22">
            <v>4.1539999999999999</v>
          </cell>
          <cell r="V22">
            <v>5.6180000000000003</v>
          </cell>
          <cell r="W22">
            <v>5.76</v>
          </cell>
          <cell r="X22">
            <v>5.76</v>
          </cell>
          <cell r="Y22">
            <v>5.76</v>
          </cell>
          <cell r="Z22">
            <v>5.76</v>
          </cell>
          <cell r="AA22">
            <v>5.76</v>
          </cell>
          <cell r="AB22">
            <v>5.76</v>
          </cell>
          <cell r="AC22">
            <v>8.0640000000000001</v>
          </cell>
          <cell r="AD22">
            <v>8.32</v>
          </cell>
          <cell r="AE22">
            <v>8.32</v>
          </cell>
          <cell r="AF22">
            <v>71.268000000000001</v>
          </cell>
          <cell r="AH22">
            <v>3</v>
          </cell>
          <cell r="AI22">
            <v>2</v>
          </cell>
          <cell r="AJ22">
            <v>1</v>
          </cell>
          <cell r="AK22">
            <v>1</v>
          </cell>
          <cell r="AL22">
            <v>1</v>
          </cell>
          <cell r="AM22">
            <v>3</v>
          </cell>
          <cell r="AN22">
            <v>4</v>
          </cell>
          <cell r="AO22">
            <v>4</v>
          </cell>
          <cell r="AP22">
            <v>4</v>
          </cell>
          <cell r="AQ22">
            <v>4</v>
          </cell>
          <cell r="AR22">
            <v>4</v>
          </cell>
          <cell r="AS22">
            <v>4</v>
          </cell>
          <cell r="AT22">
            <v>5</v>
          </cell>
          <cell r="AU22">
            <v>6</v>
          </cell>
          <cell r="AV22">
            <v>6</v>
          </cell>
          <cell r="AW22">
            <v>46</v>
          </cell>
          <cell r="AY22">
            <v>2600</v>
          </cell>
          <cell r="BA22">
            <v>7800</v>
          </cell>
          <cell r="BB22">
            <v>5200</v>
          </cell>
          <cell r="BC22">
            <v>2600</v>
          </cell>
          <cell r="BD22">
            <v>2600</v>
          </cell>
          <cell r="BE22">
            <v>2600</v>
          </cell>
          <cell r="BF22">
            <v>7800</v>
          </cell>
          <cell r="BG22">
            <v>11000</v>
          </cell>
          <cell r="BH22">
            <v>11000</v>
          </cell>
          <cell r="BI22">
            <v>11000</v>
          </cell>
          <cell r="BJ22">
            <v>11000</v>
          </cell>
          <cell r="BK22">
            <v>11000</v>
          </cell>
          <cell r="BL22">
            <v>11000</v>
          </cell>
          <cell r="BM22">
            <v>13750</v>
          </cell>
          <cell r="BN22">
            <v>16500</v>
          </cell>
          <cell r="BO22">
            <v>16500</v>
          </cell>
          <cell r="BP22">
            <v>125750</v>
          </cell>
          <cell r="BR22">
            <v>4329.3714285714286</v>
          </cell>
          <cell r="BS22">
            <v>4122.114285714285</v>
          </cell>
          <cell r="BT22">
            <v>414.51428571428568</v>
          </cell>
          <cell r="BU22">
            <v>5803.2000000000007</v>
          </cell>
          <cell r="BV22">
            <v>10800.4</v>
          </cell>
          <cell r="BW22">
            <v>14606.800000000001</v>
          </cell>
          <cell r="BX22">
            <v>15840</v>
          </cell>
          <cell r="BY22">
            <v>15840</v>
          </cell>
          <cell r="BZ22">
            <v>15840</v>
          </cell>
          <cell r="CA22">
            <v>15840</v>
          </cell>
          <cell r="CB22">
            <v>15840</v>
          </cell>
          <cell r="CC22">
            <v>15840</v>
          </cell>
          <cell r="CD22">
            <v>22176</v>
          </cell>
          <cell r="CE22">
            <v>22880</v>
          </cell>
          <cell r="CF22">
            <v>22880</v>
          </cell>
          <cell r="CG22">
            <v>194186.4</v>
          </cell>
          <cell r="CI22">
            <v>0.41628571428571426</v>
          </cell>
          <cell r="CJ22">
            <v>0.3963571428571428</v>
          </cell>
          <cell r="CK22">
            <v>3.9857142857142855E-2</v>
          </cell>
          <cell r="CL22">
            <v>0.55800000000000005</v>
          </cell>
          <cell r="CM22">
            <v>1.0385</v>
          </cell>
          <cell r="CN22">
            <v>1.4045000000000001</v>
          </cell>
          <cell r="CO22">
            <v>1.3235294117647058</v>
          </cell>
          <cell r="CP22">
            <v>1.3235294117647058</v>
          </cell>
          <cell r="CQ22">
            <v>1.3235294117647058</v>
          </cell>
          <cell r="CR22">
            <v>1.2705882352941178</v>
          </cell>
          <cell r="CS22">
            <v>1.2705882352941178</v>
          </cell>
          <cell r="CT22">
            <v>1.2705882352941178</v>
          </cell>
          <cell r="CU22">
            <v>1.7047058823529413</v>
          </cell>
          <cell r="CV22">
            <v>1.7588235294117649</v>
          </cell>
          <cell r="CW22">
            <v>1.7588235294117649</v>
          </cell>
          <cell r="CX22">
            <v>16.005705882352945</v>
          </cell>
        </row>
        <row r="23">
          <cell r="F23" t="str">
            <v>EPC</v>
          </cell>
          <cell r="G23" t="str">
            <v>PC</v>
          </cell>
          <cell r="H23">
            <v>50</v>
          </cell>
          <cell r="I23" t="str">
            <v>C</v>
          </cell>
          <cell r="J23" t="str">
            <v>50C</v>
          </cell>
          <cell r="K23">
            <v>0.25</v>
          </cell>
          <cell r="L23">
            <v>0.75</v>
          </cell>
          <cell r="N23">
            <v>3</v>
          </cell>
          <cell r="O23">
            <v>4</v>
          </cell>
          <cell r="P23">
            <v>1</v>
          </cell>
          <cell r="Q23">
            <v>3.4542857142857142</v>
          </cell>
          <cell r="R23">
            <v>5.1459999999999999</v>
          </cell>
          <cell r="S23">
            <v>8.1042857142857141</v>
          </cell>
          <cell r="T23">
            <v>6.4214285714285717</v>
          </cell>
          <cell r="U23">
            <v>1.7360000000000002</v>
          </cell>
          <cell r="V23">
            <v>0.124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8.281428571428572</v>
          </cell>
          <cell r="AH23">
            <v>2</v>
          </cell>
          <cell r="AI23">
            <v>2</v>
          </cell>
          <cell r="AJ23">
            <v>3</v>
          </cell>
          <cell r="AK23">
            <v>5</v>
          </cell>
          <cell r="AL23">
            <v>5</v>
          </cell>
          <cell r="AM23">
            <v>3</v>
          </cell>
          <cell r="AN23">
            <v>1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14</v>
          </cell>
          <cell r="AY23">
            <v>2600</v>
          </cell>
          <cell r="BA23">
            <v>5200</v>
          </cell>
          <cell r="BB23">
            <v>5200</v>
          </cell>
          <cell r="BC23">
            <v>7800</v>
          </cell>
          <cell r="BD23">
            <v>13000</v>
          </cell>
          <cell r="BE23">
            <v>13000</v>
          </cell>
          <cell r="BF23">
            <v>7800</v>
          </cell>
          <cell r="BG23">
            <v>2750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36550</v>
          </cell>
          <cell r="BR23">
            <v>8981.1428571428569</v>
          </cell>
          <cell r="BS23">
            <v>13379.6</v>
          </cell>
          <cell r="BT23">
            <v>21071.142857142855</v>
          </cell>
          <cell r="BU23">
            <v>16695.714285714286</v>
          </cell>
          <cell r="BV23">
            <v>4513.6000000000004</v>
          </cell>
          <cell r="BW23">
            <v>322.39999999999998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21531.71428571429</v>
          </cell>
          <cell r="CI23">
            <v>0.86357142857142855</v>
          </cell>
          <cell r="CJ23">
            <v>1.2865</v>
          </cell>
          <cell r="CK23">
            <v>2.0260714285714285</v>
          </cell>
          <cell r="CL23">
            <v>1.6053571428571429</v>
          </cell>
          <cell r="CM23">
            <v>0.43400000000000005</v>
          </cell>
          <cell r="CN23">
            <v>3.1E-2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2.070357142857143</v>
          </cell>
        </row>
        <row r="24">
          <cell r="F24" t="str">
            <v>EPC</v>
          </cell>
          <cell r="G24" t="str">
            <v>PC</v>
          </cell>
          <cell r="H24">
            <v>51</v>
          </cell>
          <cell r="I24" t="str">
            <v>A</v>
          </cell>
          <cell r="J24" t="str">
            <v>51A</v>
          </cell>
          <cell r="K24">
            <v>0.25</v>
          </cell>
          <cell r="L24">
            <v>0.75</v>
          </cell>
          <cell r="N24">
            <v>1</v>
          </cell>
          <cell r="O24">
            <v>0</v>
          </cell>
          <cell r="P24">
            <v>0</v>
          </cell>
          <cell r="Q24">
            <v>1.6740000000000002</v>
          </cell>
          <cell r="R24">
            <v>0.18600000000000003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H24">
            <v>0</v>
          </cell>
          <cell r="AI24">
            <v>1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Y24">
            <v>2800</v>
          </cell>
          <cell r="BA24">
            <v>0</v>
          </cell>
          <cell r="BB24">
            <v>2800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R24">
            <v>4687.2000000000007</v>
          </cell>
          <cell r="BS24">
            <v>520.80000000000007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I24">
            <v>0.41850000000000004</v>
          </cell>
          <cell r="CJ24">
            <v>4.6500000000000007E-2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</row>
        <row r="25">
          <cell r="F25" t="str">
            <v>EPC</v>
          </cell>
          <cell r="G25" t="str">
            <v>PC</v>
          </cell>
          <cell r="H25">
            <v>51</v>
          </cell>
          <cell r="I25" t="str">
            <v>C</v>
          </cell>
          <cell r="J25" t="str">
            <v>51C</v>
          </cell>
          <cell r="K25">
            <v>0.2</v>
          </cell>
          <cell r="L25">
            <v>0.8</v>
          </cell>
          <cell r="N25">
            <v>0</v>
          </cell>
          <cell r="O25">
            <v>2</v>
          </cell>
          <cell r="P25">
            <v>0</v>
          </cell>
          <cell r="Q25">
            <v>1.8205714285714283</v>
          </cell>
          <cell r="R25">
            <v>2.4780000000000002</v>
          </cell>
          <cell r="S25">
            <v>0.40457142857142853</v>
          </cell>
          <cell r="T25">
            <v>1.6098571428571429</v>
          </cell>
          <cell r="U25">
            <v>2.3010000000000002</v>
          </cell>
          <cell r="V25">
            <v>2.4320000000000004</v>
          </cell>
          <cell r="W25">
            <v>2.9889999999999999</v>
          </cell>
          <cell r="X25">
            <v>3.0500000000000003</v>
          </cell>
          <cell r="Y25">
            <v>2.5010000000000003</v>
          </cell>
          <cell r="Z25">
            <v>2.4400000000000004</v>
          </cell>
          <cell r="AA25">
            <v>2.4400000000000004</v>
          </cell>
          <cell r="AB25">
            <v>4.6360000000000001</v>
          </cell>
          <cell r="AC25">
            <v>5.4290000000000003</v>
          </cell>
          <cell r="AD25">
            <v>5.49</v>
          </cell>
          <cell r="AE25">
            <v>5.49</v>
          </cell>
          <cell r="AF25">
            <v>40.807857142857152</v>
          </cell>
          <cell r="AH25">
            <v>1</v>
          </cell>
          <cell r="AI25">
            <v>1</v>
          </cell>
          <cell r="AJ25">
            <v>1</v>
          </cell>
          <cell r="AK25">
            <v>1</v>
          </cell>
          <cell r="AL25">
            <v>1</v>
          </cell>
          <cell r="AM25">
            <v>2</v>
          </cell>
          <cell r="AN25">
            <v>2</v>
          </cell>
          <cell r="AO25">
            <v>2</v>
          </cell>
          <cell r="AP25">
            <v>2</v>
          </cell>
          <cell r="AQ25">
            <v>2</v>
          </cell>
          <cell r="AR25">
            <v>2</v>
          </cell>
          <cell r="AS25">
            <v>2</v>
          </cell>
          <cell r="AT25">
            <v>3</v>
          </cell>
          <cell r="AU25">
            <v>4</v>
          </cell>
          <cell r="AV25">
            <v>4</v>
          </cell>
          <cell r="AW25">
            <v>27</v>
          </cell>
          <cell r="AY25">
            <v>2600</v>
          </cell>
          <cell r="BA25">
            <v>2600</v>
          </cell>
          <cell r="BB25">
            <v>2600</v>
          </cell>
          <cell r="BC25">
            <v>2600</v>
          </cell>
          <cell r="BD25">
            <v>2600</v>
          </cell>
          <cell r="BE25">
            <v>2600</v>
          </cell>
          <cell r="BF25">
            <v>5200</v>
          </cell>
          <cell r="BG25">
            <v>5500</v>
          </cell>
          <cell r="BH25">
            <v>5500</v>
          </cell>
          <cell r="BI25">
            <v>5500</v>
          </cell>
          <cell r="BJ25">
            <v>5500</v>
          </cell>
          <cell r="BK25">
            <v>5500</v>
          </cell>
          <cell r="BL25">
            <v>5500</v>
          </cell>
          <cell r="BM25">
            <v>8250</v>
          </cell>
          <cell r="BN25">
            <v>11000</v>
          </cell>
          <cell r="BO25">
            <v>11000</v>
          </cell>
          <cell r="BP25">
            <v>73650</v>
          </cell>
          <cell r="BR25">
            <v>4733.4857142857136</v>
          </cell>
          <cell r="BS25">
            <v>6442.8</v>
          </cell>
          <cell r="BT25">
            <v>1051.8857142857141</v>
          </cell>
          <cell r="BU25">
            <v>4185.6285714285714</v>
          </cell>
          <cell r="BV25">
            <v>5982.6</v>
          </cell>
          <cell r="BW25">
            <v>6323.2000000000007</v>
          </cell>
          <cell r="BX25">
            <v>8219.75</v>
          </cell>
          <cell r="BY25">
            <v>8387.5</v>
          </cell>
          <cell r="BZ25">
            <v>6877.7500000000009</v>
          </cell>
          <cell r="CA25">
            <v>6710.0000000000009</v>
          </cell>
          <cell r="CB25">
            <v>6710.0000000000009</v>
          </cell>
          <cell r="CC25">
            <v>12749</v>
          </cell>
          <cell r="CD25">
            <v>14929.75</v>
          </cell>
          <cell r="CE25">
            <v>15097.5</v>
          </cell>
          <cell r="CF25">
            <v>15097.5</v>
          </cell>
          <cell r="CG25">
            <v>111270.17857142858</v>
          </cell>
          <cell r="CI25">
            <v>0.36411428571428567</v>
          </cell>
          <cell r="CJ25">
            <v>0.49560000000000004</v>
          </cell>
          <cell r="CK25">
            <v>8.0914285714285716E-2</v>
          </cell>
          <cell r="CL25">
            <v>0.32197142857142858</v>
          </cell>
          <cell r="CM25">
            <v>0.46020000000000005</v>
          </cell>
          <cell r="CN25">
            <v>0.48640000000000011</v>
          </cell>
          <cell r="CO25">
            <v>0.5494485294117647</v>
          </cell>
          <cell r="CP25">
            <v>0.56066176470588247</v>
          </cell>
          <cell r="CQ25">
            <v>0.45974264705882362</v>
          </cell>
          <cell r="CR25">
            <v>0.43058823529411777</v>
          </cell>
          <cell r="CS25">
            <v>0.43058823529411777</v>
          </cell>
          <cell r="CT25">
            <v>0.81811764705882362</v>
          </cell>
          <cell r="CU25">
            <v>0.91813970588235305</v>
          </cell>
          <cell r="CV25">
            <v>0.9284558823529413</v>
          </cell>
          <cell r="CW25">
            <v>0.9284558823529413</v>
          </cell>
          <cell r="CX25">
            <v>7.2927699579831948</v>
          </cell>
        </row>
        <row r="26">
          <cell r="F26" t="str">
            <v>EPC</v>
          </cell>
          <cell r="G26" t="str">
            <v>PC</v>
          </cell>
          <cell r="H26">
            <v>52</v>
          </cell>
          <cell r="I26" t="str">
            <v>A</v>
          </cell>
          <cell r="J26" t="str">
            <v>52A</v>
          </cell>
          <cell r="K26">
            <v>0.2</v>
          </cell>
          <cell r="L26">
            <v>0.8</v>
          </cell>
          <cell r="N26">
            <v>0</v>
          </cell>
          <cell r="O26">
            <v>2</v>
          </cell>
          <cell r="P26">
            <v>1</v>
          </cell>
          <cell r="Q26">
            <v>0.59000000000000008</v>
          </cell>
          <cell r="R26">
            <v>0.43828571428571428</v>
          </cell>
          <cell r="S26">
            <v>2.3178571428571431</v>
          </cell>
          <cell r="T26">
            <v>1.3148571428571429</v>
          </cell>
          <cell r="U26">
            <v>0.11799999999999999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1.4328571428571428</v>
          </cell>
          <cell r="AH26">
            <v>1</v>
          </cell>
          <cell r="AI26">
            <v>1</v>
          </cell>
          <cell r="AJ26">
            <v>1</v>
          </cell>
          <cell r="AK26">
            <v>1</v>
          </cell>
          <cell r="AL26">
            <v>1</v>
          </cell>
          <cell r="AM26">
            <v>1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3</v>
          </cell>
          <cell r="AY26">
            <v>2600</v>
          </cell>
          <cell r="BA26">
            <v>2600</v>
          </cell>
          <cell r="BB26">
            <v>2600</v>
          </cell>
          <cell r="BC26">
            <v>2600</v>
          </cell>
          <cell r="BD26">
            <v>2600</v>
          </cell>
          <cell r="BE26">
            <v>2600</v>
          </cell>
          <cell r="BF26">
            <v>2600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7800</v>
          </cell>
          <cell r="BR26">
            <v>1534.0000000000002</v>
          </cell>
          <cell r="BS26">
            <v>1139.5428571428572</v>
          </cell>
          <cell r="BT26">
            <v>6026.4285714285716</v>
          </cell>
          <cell r="BU26">
            <v>3418.6285714285718</v>
          </cell>
          <cell r="BV26">
            <v>306.8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3725.428571428572</v>
          </cell>
          <cell r="CI26">
            <v>0.11800000000000002</v>
          </cell>
          <cell r="CJ26">
            <v>8.7657142857142864E-2</v>
          </cell>
          <cell r="CK26">
            <v>0.46357142857142863</v>
          </cell>
          <cell r="CL26">
            <v>0.26297142857142858</v>
          </cell>
          <cell r="CM26">
            <v>2.3599999999999999E-2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0.28657142857142859</v>
          </cell>
        </row>
        <row r="27">
          <cell r="F27" t="str">
            <v>EPC</v>
          </cell>
          <cell r="G27" t="str">
            <v>PC</v>
          </cell>
          <cell r="H27">
            <v>52</v>
          </cell>
          <cell r="I27" t="str">
            <v>B</v>
          </cell>
          <cell r="J27" t="str">
            <v>52B</v>
          </cell>
          <cell r="K27">
            <v>0.2</v>
          </cell>
          <cell r="L27">
            <v>0.8</v>
          </cell>
          <cell r="N27">
            <v>1</v>
          </cell>
          <cell r="O27">
            <v>1</v>
          </cell>
          <cell r="P27">
            <v>1</v>
          </cell>
          <cell r="Q27">
            <v>2.4695714285714288</v>
          </cell>
          <cell r="R27">
            <v>2.5369999999999999</v>
          </cell>
          <cell r="S27">
            <v>4.1215714285714284</v>
          </cell>
          <cell r="T27">
            <v>5.2088571428571431</v>
          </cell>
          <cell r="U27">
            <v>4.7789999999999999</v>
          </cell>
          <cell r="V27">
            <v>5.9619999999999997</v>
          </cell>
          <cell r="W27">
            <v>6.1000000000000005</v>
          </cell>
          <cell r="X27">
            <v>5.5510000000000002</v>
          </cell>
          <cell r="Y27">
            <v>6.5880000000000001</v>
          </cell>
          <cell r="Z27">
            <v>7.2590000000000003</v>
          </cell>
          <cell r="AA27">
            <v>7.8690000000000007</v>
          </cell>
          <cell r="AB27">
            <v>7.9300000000000006</v>
          </cell>
          <cell r="AC27">
            <v>7.9300000000000006</v>
          </cell>
          <cell r="AD27">
            <v>7.9300000000000006</v>
          </cell>
          <cell r="AE27">
            <v>9.0279999999999987</v>
          </cell>
          <cell r="AF27">
            <v>82.134857142857157</v>
          </cell>
          <cell r="AH27">
            <v>1</v>
          </cell>
          <cell r="AI27">
            <v>2</v>
          </cell>
          <cell r="AJ27">
            <v>2</v>
          </cell>
          <cell r="AK27">
            <v>3</v>
          </cell>
          <cell r="AL27">
            <v>4</v>
          </cell>
          <cell r="AM27">
            <v>4</v>
          </cell>
          <cell r="AN27">
            <v>5</v>
          </cell>
          <cell r="AO27">
            <v>5</v>
          </cell>
          <cell r="AP27">
            <v>5</v>
          </cell>
          <cell r="AQ27">
            <v>5</v>
          </cell>
          <cell r="AR27">
            <v>6</v>
          </cell>
          <cell r="AS27">
            <v>6</v>
          </cell>
          <cell r="AT27">
            <v>7</v>
          </cell>
          <cell r="AU27">
            <v>7</v>
          </cell>
          <cell r="AV27">
            <v>7</v>
          </cell>
          <cell r="AW27">
            <v>64</v>
          </cell>
          <cell r="AY27">
            <v>2600</v>
          </cell>
          <cell r="BA27">
            <v>2600</v>
          </cell>
          <cell r="BB27">
            <v>5200</v>
          </cell>
          <cell r="BC27">
            <v>5200</v>
          </cell>
          <cell r="BD27">
            <v>7800</v>
          </cell>
          <cell r="BE27">
            <v>10400</v>
          </cell>
          <cell r="BF27">
            <v>10400</v>
          </cell>
          <cell r="BG27">
            <v>13750</v>
          </cell>
          <cell r="BH27">
            <v>13750</v>
          </cell>
          <cell r="BI27">
            <v>13750</v>
          </cell>
          <cell r="BJ27">
            <v>13750</v>
          </cell>
          <cell r="BK27">
            <v>16500</v>
          </cell>
          <cell r="BL27">
            <v>16500</v>
          </cell>
          <cell r="BM27">
            <v>19250</v>
          </cell>
          <cell r="BN27">
            <v>19250</v>
          </cell>
          <cell r="BO27">
            <v>19250</v>
          </cell>
          <cell r="BP27">
            <v>174350</v>
          </cell>
          <cell r="BR27">
            <v>6420.885714285715</v>
          </cell>
          <cell r="BS27">
            <v>6596.2</v>
          </cell>
          <cell r="BT27">
            <v>10716.085714285713</v>
          </cell>
          <cell r="BU27">
            <v>13543.028571428573</v>
          </cell>
          <cell r="BV27">
            <v>12425.4</v>
          </cell>
          <cell r="BW27">
            <v>15501.199999999999</v>
          </cell>
          <cell r="BX27">
            <v>16775</v>
          </cell>
          <cell r="BY27">
            <v>15265.25</v>
          </cell>
          <cell r="BZ27">
            <v>18117</v>
          </cell>
          <cell r="CA27">
            <v>19962.25</v>
          </cell>
          <cell r="CB27">
            <v>21639.75</v>
          </cell>
          <cell r="CC27">
            <v>21807.5</v>
          </cell>
          <cell r="CD27">
            <v>21807.5</v>
          </cell>
          <cell r="CE27">
            <v>21807.5</v>
          </cell>
          <cell r="CF27">
            <v>24826.999999999996</v>
          </cell>
          <cell r="CG27">
            <v>223478.37857142856</v>
          </cell>
          <cell r="CI27">
            <v>0.49391428571428575</v>
          </cell>
          <cell r="CJ27">
            <v>0.50739999999999996</v>
          </cell>
          <cell r="CK27">
            <v>0.82431428571428578</v>
          </cell>
          <cell r="CL27">
            <v>1.0417714285714286</v>
          </cell>
          <cell r="CM27">
            <v>0.95579999999999998</v>
          </cell>
          <cell r="CN27">
            <v>1.1923999999999999</v>
          </cell>
          <cell r="CO27">
            <v>1.1213235294117649</v>
          </cell>
          <cell r="CP27">
            <v>1.020404411764706</v>
          </cell>
          <cell r="CQ27">
            <v>1.211029411764706</v>
          </cell>
          <cell r="CR27">
            <v>1.2810000000000001</v>
          </cell>
          <cell r="CS27">
            <v>1.3886470588235296</v>
          </cell>
          <cell r="CT27">
            <v>1.3994117647058826</v>
          </cell>
          <cell r="CU27">
            <v>1.3411029411764708</v>
          </cell>
          <cell r="CV27">
            <v>1.3411029411764708</v>
          </cell>
          <cell r="CW27">
            <v>1.5267941176470587</v>
          </cell>
          <cell r="CX27">
            <v>14.820787605042019</v>
          </cell>
        </row>
        <row r="28">
          <cell r="F28" t="str">
            <v>EPC</v>
          </cell>
          <cell r="G28" t="str">
            <v>PC</v>
          </cell>
          <cell r="H28">
            <v>52</v>
          </cell>
          <cell r="I28" t="str">
            <v>C</v>
          </cell>
          <cell r="J28" t="str">
            <v>52C</v>
          </cell>
          <cell r="K28">
            <v>0.2</v>
          </cell>
          <cell r="L28">
            <v>0.8</v>
          </cell>
          <cell r="N28">
            <v>3</v>
          </cell>
          <cell r="O28">
            <v>6</v>
          </cell>
          <cell r="P28">
            <v>4</v>
          </cell>
          <cell r="Q28">
            <v>6.4057142857142857</v>
          </cell>
          <cell r="R28">
            <v>7.4930000000000003</v>
          </cell>
          <cell r="S28">
            <v>7.5857142857142863</v>
          </cell>
          <cell r="T28">
            <v>9.2545714285714293</v>
          </cell>
          <cell r="U28">
            <v>9.9710000000000001</v>
          </cell>
          <cell r="V28">
            <v>13.081</v>
          </cell>
          <cell r="W28">
            <v>12.871000000000002</v>
          </cell>
          <cell r="X28">
            <v>13.359</v>
          </cell>
          <cell r="Y28">
            <v>12.871000000000002</v>
          </cell>
          <cell r="Z28">
            <v>14.457000000000001</v>
          </cell>
          <cell r="AA28">
            <v>16.286999999999999</v>
          </cell>
          <cell r="AB28">
            <v>15.921000000000001</v>
          </cell>
          <cell r="AC28">
            <v>16.408999999999999</v>
          </cell>
          <cell r="AD28">
            <v>16.47</v>
          </cell>
          <cell r="AE28">
            <v>18.116999999999997</v>
          </cell>
          <cell r="AF28">
            <v>169.06857142857143</v>
          </cell>
          <cell r="AH28">
            <v>4</v>
          </cell>
          <cell r="AI28">
            <v>5</v>
          </cell>
          <cell r="AJ28">
            <v>6</v>
          </cell>
          <cell r="AK28">
            <v>6</v>
          </cell>
          <cell r="AL28">
            <v>7</v>
          </cell>
          <cell r="AM28">
            <v>8</v>
          </cell>
          <cell r="AN28">
            <v>10</v>
          </cell>
          <cell r="AO28">
            <v>10</v>
          </cell>
          <cell r="AP28">
            <v>11</v>
          </cell>
          <cell r="AQ28">
            <v>11</v>
          </cell>
          <cell r="AR28">
            <v>12</v>
          </cell>
          <cell r="AS28">
            <v>13</v>
          </cell>
          <cell r="AT28">
            <v>13</v>
          </cell>
          <cell r="AU28">
            <v>14</v>
          </cell>
          <cell r="AV28">
            <v>14</v>
          </cell>
          <cell r="AW28">
            <v>129</v>
          </cell>
          <cell r="AY28">
            <v>2950</v>
          </cell>
          <cell r="AZ28">
            <v>2950</v>
          </cell>
          <cell r="BA28">
            <v>11800</v>
          </cell>
          <cell r="BB28">
            <v>14750</v>
          </cell>
          <cell r="BC28">
            <v>17700</v>
          </cell>
          <cell r="BD28">
            <v>17700</v>
          </cell>
          <cell r="BE28">
            <v>20650</v>
          </cell>
          <cell r="BF28">
            <v>23600</v>
          </cell>
          <cell r="BG28">
            <v>31000</v>
          </cell>
          <cell r="BH28">
            <v>31000</v>
          </cell>
          <cell r="BI28">
            <v>34100</v>
          </cell>
          <cell r="BJ28">
            <v>34100</v>
          </cell>
          <cell r="BK28">
            <v>37200</v>
          </cell>
          <cell r="BL28">
            <v>40300</v>
          </cell>
          <cell r="BM28">
            <v>40300</v>
          </cell>
          <cell r="BN28">
            <v>43400</v>
          </cell>
          <cell r="BO28">
            <v>43400</v>
          </cell>
          <cell r="BP28">
            <v>396750</v>
          </cell>
          <cell r="BR28">
            <v>18896.857142857141</v>
          </cell>
          <cell r="BS28">
            <v>22104.350000000002</v>
          </cell>
          <cell r="BT28">
            <v>22377.857142857145</v>
          </cell>
          <cell r="BU28">
            <v>27300.985714285718</v>
          </cell>
          <cell r="BV28">
            <v>29414.45</v>
          </cell>
          <cell r="BW28">
            <v>38588.949999999997</v>
          </cell>
          <cell r="BX28">
            <v>39900.100000000006</v>
          </cell>
          <cell r="BY28">
            <v>41412.9</v>
          </cell>
          <cell r="BZ28">
            <v>39900.100000000006</v>
          </cell>
          <cell r="CA28">
            <v>44816.700000000004</v>
          </cell>
          <cell r="CB28">
            <v>50489.7</v>
          </cell>
          <cell r="CC28">
            <v>49355.100000000006</v>
          </cell>
          <cell r="CD28">
            <v>50867.899999999994</v>
          </cell>
          <cell r="CE28">
            <v>51057</v>
          </cell>
          <cell r="CF28">
            <v>56162.69999999999</v>
          </cell>
          <cell r="CG28">
            <v>519266.58571428579</v>
          </cell>
          <cell r="CI28">
            <v>1.2811428571428571</v>
          </cell>
          <cell r="CJ28">
            <v>1.4986000000000002</v>
          </cell>
          <cell r="CK28">
            <v>1.5171428571428573</v>
          </cell>
          <cell r="CL28">
            <v>1.850914285714286</v>
          </cell>
          <cell r="CM28">
            <v>1.9942000000000002</v>
          </cell>
          <cell r="CN28">
            <v>2.6162000000000001</v>
          </cell>
          <cell r="CO28">
            <v>2.3659926470588242</v>
          </cell>
          <cell r="CP28">
            <v>2.455698529411765</v>
          </cell>
          <cell r="CQ28">
            <v>2.3659926470588242</v>
          </cell>
          <cell r="CR28">
            <v>2.5512352941176473</v>
          </cell>
          <cell r="CS28">
            <v>2.8741764705882353</v>
          </cell>
          <cell r="CT28">
            <v>2.8095882352941182</v>
          </cell>
          <cell r="CU28">
            <v>2.7750514705882354</v>
          </cell>
          <cell r="CV28">
            <v>2.7853676470588233</v>
          </cell>
          <cell r="CW28">
            <v>3.0639044117647054</v>
          </cell>
          <cell r="CX28">
            <v>30.508321638655463</v>
          </cell>
        </row>
        <row r="29">
          <cell r="F29" t="str">
            <v>EPC</v>
          </cell>
          <cell r="G29" t="str">
            <v>PC</v>
          </cell>
          <cell r="H29">
            <v>52</v>
          </cell>
          <cell r="I29" t="str">
            <v>D</v>
          </cell>
          <cell r="J29" t="str">
            <v>52D</v>
          </cell>
          <cell r="K29">
            <v>0.25</v>
          </cell>
          <cell r="L29">
            <v>0.75</v>
          </cell>
          <cell r="N29">
            <v>17</v>
          </cell>
          <cell r="O29">
            <v>10</v>
          </cell>
          <cell r="P29">
            <v>17</v>
          </cell>
          <cell r="Q29">
            <v>20.309428571428572</v>
          </cell>
          <cell r="R29">
            <v>25.880571428571429</v>
          </cell>
          <cell r="S29">
            <v>31.177142857142854</v>
          </cell>
          <cell r="T29">
            <v>33.860857142857142</v>
          </cell>
          <cell r="U29">
            <v>31.867999999999999</v>
          </cell>
          <cell r="V29">
            <v>40.026000000000003</v>
          </cell>
          <cell r="W29">
            <v>39.231999999999999</v>
          </cell>
          <cell r="X29">
            <v>39.040000000000006</v>
          </cell>
          <cell r="Y29">
            <v>40.192000000000007</v>
          </cell>
          <cell r="Z29">
            <v>43.776000000000003</v>
          </cell>
          <cell r="AA29">
            <v>47.040000000000006</v>
          </cell>
          <cell r="AB29">
            <v>47.936000000000007</v>
          </cell>
          <cell r="AC29">
            <v>50.879999999999995</v>
          </cell>
          <cell r="AD29">
            <v>51.776000000000003</v>
          </cell>
          <cell r="AE29">
            <v>57.6</v>
          </cell>
          <cell r="AF29">
            <v>523.22685714285717</v>
          </cell>
          <cell r="AH29">
            <v>12</v>
          </cell>
          <cell r="AI29">
            <v>14</v>
          </cell>
          <cell r="AJ29">
            <v>18</v>
          </cell>
          <cell r="AK29">
            <v>22</v>
          </cell>
          <cell r="AL29">
            <v>24</v>
          </cell>
          <cell r="AM29">
            <v>25</v>
          </cell>
          <cell r="AN29">
            <v>29</v>
          </cell>
          <cell r="AO29">
            <v>30</v>
          </cell>
          <cell r="AP29">
            <v>30</v>
          </cell>
          <cell r="AQ29">
            <v>31</v>
          </cell>
          <cell r="AR29">
            <v>33</v>
          </cell>
          <cell r="AS29">
            <v>36</v>
          </cell>
          <cell r="AT29">
            <v>38</v>
          </cell>
          <cell r="AU29">
            <v>39</v>
          </cell>
          <cell r="AV29">
            <v>41</v>
          </cell>
          <cell r="AW29">
            <v>378</v>
          </cell>
          <cell r="AY29">
            <v>2800</v>
          </cell>
          <cell r="BA29">
            <v>33600</v>
          </cell>
          <cell r="BB29">
            <v>39200</v>
          </cell>
          <cell r="BC29">
            <v>50400</v>
          </cell>
          <cell r="BD29">
            <v>61600</v>
          </cell>
          <cell r="BE29">
            <v>67200</v>
          </cell>
          <cell r="BF29">
            <v>70000</v>
          </cell>
          <cell r="BG29">
            <v>85550</v>
          </cell>
          <cell r="BH29">
            <v>88500</v>
          </cell>
          <cell r="BI29">
            <v>88500</v>
          </cell>
          <cell r="BJ29">
            <v>91450</v>
          </cell>
          <cell r="BK29">
            <v>97350</v>
          </cell>
          <cell r="BL29">
            <v>106200</v>
          </cell>
          <cell r="BM29">
            <v>112100</v>
          </cell>
          <cell r="BN29">
            <v>115050</v>
          </cell>
          <cell r="BO29">
            <v>120950</v>
          </cell>
          <cell r="BP29">
            <v>1104450</v>
          </cell>
          <cell r="BR29">
            <v>56866.400000000001</v>
          </cell>
          <cell r="BS29">
            <v>72465.600000000006</v>
          </cell>
          <cell r="BT29">
            <v>87295.999999999985</v>
          </cell>
          <cell r="BU29">
            <v>94810.4</v>
          </cell>
          <cell r="BV29">
            <v>89230.399999999994</v>
          </cell>
          <cell r="BW29">
            <v>112072.8</v>
          </cell>
          <cell r="BX29">
            <v>115734.39999999999</v>
          </cell>
          <cell r="BY29">
            <v>115168.00000000001</v>
          </cell>
          <cell r="BZ29">
            <v>118566.40000000002</v>
          </cell>
          <cell r="CA29">
            <v>129139.20000000001</v>
          </cell>
          <cell r="CB29">
            <v>138768.00000000003</v>
          </cell>
          <cell r="CC29">
            <v>141411.20000000001</v>
          </cell>
          <cell r="CD29">
            <v>150096</v>
          </cell>
          <cell r="CE29">
            <v>152739.20000000001</v>
          </cell>
          <cell r="CF29">
            <v>169920</v>
          </cell>
          <cell r="CG29">
            <v>1527656</v>
          </cell>
          <cell r="CI29">
            <v>5.0773571428571431</v>
          </cell>
          <cell r="CJ29">
            <v>6.4701428571428572</v>
          </cell>
          <cell r="CK29">
            <v>7.7942857142857136</v>
          </cell>
          <cell r="CL29">
            <v>8.4652142857142856</v>
          </cell>
          <cell r="CM29">
            <v>7.9669999999999996</v>
          </cell>
          <cell r="CN29">
            <v>10.006500000000001</v>
          </cell>
          <cell r="CO29">
            <v>9.014705882352942</v>
          </cell>
          <cell r="CP29">
            <v>8.9705882352941195</v>
          </cell>
          <cell r="CQ29">
            <v>9.2352941176470615</v>
          </cell>
          <cell r="CR29">
            <v>9.6564705882352957</v>
          </cell>
          <cell r="CS29">
            <v>10.376470588235296</v>
          </cell>
          <cell r="CT29">
            <v>10.574117647058825</v>
          </cell>
          <cell r="CU29">
            <v>10.755882352941176</v>
          </cell>
          <cell r="CV29">
            <v>10.945294117647061</v>
          </cell>
          <cell r="CW29">
            <v>12.176470588235295</v>
          </cell>
          <cell r="CX29">
            <v>118.14400840336134</v>
          </cell>
        </row>
        <row r="30">
          <cell r="F30" t="str">
            <v>EPC</v>
          </cell>
          <cell r="G30" t="str">
            <v>PC</v>
          </cell>
          <cell r="H30">
            <v>53</v>
          </cell>
          <cell r="I30" t="str">
            <v>A</v>
          </cell>
          <cell r="J30" t="str">
            <v>53A</v>
          </cell>
          <cell r="K30">
            <v>0.25</v>
          </cell>
          <cell r="L30">
            <v>0.75</v>
          </cell>
          <cell r="N30">
            <v>0</v>
          </cell>
          <cell r="O30">
            <v>1</v>
          </cell>
          <cell r="P30">
            <v>1</v>
          </cell>
          <cell r="Q30">
            <v>2.3021428571428575</v>
          </cell>
          <cell r="R30">
            <v>2.3650000000000002</v>
          </cell>
          <cell r="S30">
            <v>2.3571428571428572</v>
          </cell>
          <cell r="T30">
            <v>2.7107142857142859</v>
          </cell>
          <cell r="U30">
            <v>4.2350000000000003</v>
          </cell>
          <cell r="V30">
            <v>5.0570000000000004</v>
          </cell>
          <cell r="W30">
            <v>5.13</v>
          </cell>
          <cell r="X30">
            <v>5.13</v>
          </cell>
          <cell r="Y30">
            <v>5.13</v>
          </cell>
          <cell r="Z30">
            <v>5.13</v>
          </cell>
          <cell r="AA30">
            <v>5.13</v>
          </cell>
          <cell r="AB30">
            <v>5.13</v>
          </cell>
          <cell r="AC30">
            <v>7.1820000000000013</v>
          </cell>
          <cell r="AD30">
            <v>7.4100000000000019</v>
          </cell>
          <cell r="AE30">
            <v>7.4100000000000019</v>
          </cell>
          <cell r="AF30">
            <v>64.784714285714301</v>
          </cell>
          <cell r="AH30">
            <v>1</v>
          </cell>
          <cell r="AI30">
            <v>1</v>
          </cell>
          <cell r="AJ30">
            <v>2</v>
          </cell>
          <cell r="AK30">
            <v>2</v>
          </cell>
          <cell r="AL30">
            <v>2</v>
          </cell>
          <cell r="AM30">
            <v>3</v>
          </cell>
          <cell r="AN30">
            <v>4</v>
          </cell>
          <cell r="AO30">
            <v>4</v>
          </cell>
          <cell r="AP30">
            <v>4</v>
          </cell>
          <cell r="AQ30">
            <v>4</v>
          </cell>
          <cell r="AR30">
            <v>4</v>
          </cell>
          <cell r="AS30">
            <v>4</v>
          </cell>
          <cell r="AT30">
            <v>4</v>
          </cell>
          <cell r="AU30">
            <v>5</v>
          </cell>
          <cell r="AV30">
            <v>6</v>
          </cell>
          <cell r="AW30">
            <v>46</v>
          </cell>
          <cell r="AY30">
            <v>2400</v>
          </cell>
          <cell r="BA30">
            <v>2400</v>
          </cell>
          <cell r="BB30">
            <v>2400</v>
          </cell>
          <cell r="BC30">
            <v>4800</v>
          </cell>
          <cell r="BD30">
            <v>4800</v>
          </cell>
          <cell r="BE30">
            <v>4800</v>
          </cell>
          <cell r="BF30">
            <v>7200</v>
          </cell>
          <cell r="BG30">
            <v>10200</v>
          </cell>
          <cell r="BH30">
            <v>10200</v>
          </cell>
          <cell r="BI30">
            <v>10200</v>
          </cell>
          <cell r="BJ30">
            <v>10200</v>
          </cell>
          <cell r="BK30">
            <v>10200</v>
          </cell>
          <cell r="BL30">
            <v>10200</v>
          </cell>
          <cell r="BM30">
            <v>10200</v>
          </cell>
          <cell r="BN30">
            <v>12750</v>
          </cell>
          <cell r="BO30">
            <v>15300</v>
          </cell>
          <cell r="BP30">
            <v>116250</v>
          </cell>
          <cell r="BR30">
            <v>5525.1428571428578</v>
          </cell>
          <cell r="BS30">
            <v>5676.0000000000009</v>
          </cell>
          <cell r="BT30">
            <v>5657.1428571428569</v>
          </cell>
          <cell r="BU30">
            <v>6505.7142857142862</v>
          </cell>
          <cell r="BV30">
            <v>10164</v>
          </cell>
          <cell r="BW30">
            <v>12136.800000000001</v>
          </cell>
          <cell r="BX30">
            <v>13081.5</v>
          </cell>
          <cell r="BY30">
            <v>13081.5</v>
          </cell>
          <cell r="BZ30">
            <v>13081.5</v>
          </cell>
          <cell r="CA30">
            <v>13081.5</v>
          </cell>
          <cell r="CB30">
            <v>13081.5</v>
          </cell>
          <cell r="CC30">
            <v>13081.5</v>
          </cell>
          <cell r="CD30">
            <v>18314.100000000002</v>
          </cell>
          <cell r="CE30">
            <v>18895.500000000004</v>
          </cell>
          <cell r="CF30">
            <v>18895.500000000004</v>
          </cell>
          <cell r="CG30">
            <v>163400.61428571428</v>
          </cell>
          <cell r="CI30">
            <v>0.57553571428571437</v>
          </cell>
          <cell r="CJ30">
            <v>0.59125000000000005</v>
          </cell>
          <cell r="CK30">
            <v>0.5892857142857143</v>
          </cell>
          <cell r="CL30">
            <v>0.67767857142857146</v>
          </cell>
          <cell r="CM30">
            <v>1.0587500000000001</v>
          </cell>
          <cell r="CN30">
            <v>1.2642500000000001</v>
          </cell>
          <cell r="CO30">
            <v>1.1787683823529413</v>
          </cell>
          <cell r="CP30">
            <v>1.1787683823529413</v>
          </cell>
          <cell r="CQ30">
            <v>1.1787683823529413</v>
          </cell>
          <cell r="CR30">
            <v>1.1316176470588235</v>
          </cell>
          <cell r="CS30">
            <v>1.1316176470588235</v>
          </cell>
          <cell r="CT30">
            <v>1.1316176470588235</v>
          </cell>
          <cell r="CU30">
            <v>1.5182536764705887</v>
          </cell>
          <cell r="CV30">
            <v>1.5664522058823536</v>
          </cell>
          <cell r="CW30">
            <v>1.5664522058823536</v>
          </cell>
          <cell r="CX30">
            <v>14.582994747899161</v>
          </cell>
        </row>
        <row r="31">
          <cell r="F31" t="str">
            <v>EPC</v>
          </cell>
          <cell r="G31" t="str">
            <v>PC</v>
          </cell>
          <cell r="H31">
            <v>53</v>
          </cell>
          <cell r="I31" t="str">
            <v>B</v>
          </cell>
          <cell r="J31" t="str">
            <v>53B</v>
          </cell>
          <cell r="K31">
            <v>0.18</v>
          </cell>
          <cell r="L31">
            <v>0.82000000000000006</v>
          </cell>
          <cell r="N31">
            <v>4</v>
          </cell>
          <cell r="O31">
            <v>3</v>
          </cell>
          <cell r="P31">
            <v>12</v>
          </cell>
          <cell r="Q31">
            <v>16.638000000000002</v>
          </cell>
          <cell r="R31">
            <v>19.08228571428571</v>
          </cell>
          <cell r="S31">
            <v>21.728857142857141</v>
          </cell>
          <cell r="T31">
            <v>21.846857142857147</v>
          </cell>
          <cell r="U31">
            <v>20.236999999999998</v>
          </cell>
          <cell r="V31">
            <v>26.161999999999999</v>
          </cell>
          <cell r="W31">
            <v>28.487000000000002</v>
          </cell>
          <cell r="X31">
            <v>30.317</v>
          </cell>
          <cell r="Y31">
            <v>28.853000000000002</v>
          </cell>
          <cell r="Z31">
            <v>28.120999999999999</v>
          </cell>
          <cell r="AA31">
            <v>29.158000000000001</v>
          </cell>
          <cell r="AB31">
            <v>31.476000000000003</v>
          </cell>
          <cell r="AC31">
            <v>36.660999999999994</v>
          </cell>
          <cell r="AD31">
            <v>38.308000000000007</v>
          </cell>
          <cell r="AE31">
            <v>40.626000000000005</v>
          </cell>
          <cell r="AF31">
            <v>360.25285714285712</v>
          </cell>
          <cell r="AH31">
            <v>8</v>
          </cell>
          <cell r="AI31">
            <v>12</v>
          </cell>
          <cell r="AJ31">
            <v>15</v>
          </cell>
          <cell r="AK31">
            <v>17</v>
          </cell>
          <cell r="AL31">
            <v>18</v>
          </cell>
          <cell r="AM31">
            <v>18</v>
          </cell>
          <cell r="AN31">
            <v>20</v>
          </cell>
          <cell r="AO31">
            <v>23</v>
          </cell>
          <cell r="AP31">
            <v>24</v>
          </cell>
          <cell r="AQ31">
            <v>24</v>
          </cell>
          <cell r="AR31">
            <v>24</v>
          </cell>
          <cell r="AS31">
            <v>24</v>
          </cell>
          <cell r="AT31">
            <v>26</v>
          </cell>
          <cell r="AU31">
            <v>29</v>
          </cell>
          <cell r="AV31">
            <v>32</v>
          </cell>
          <cell r="AW31">
            <v>279</v>
          </cell>
          <cell r="AY31">
            <v>2800</v>
          </cell>
          <cell r="BA31">
            <v>22400</v>
          </cell>
          <cell r="BB31">
            <v>33600</v>
          </cell>
          <cell r="BC31">
            <v>42000</v>
          </cell>
          <cell r="BD31">
            <v>47600</v>
          </cell>
          <cell r="BE31">
            <v>50400</v>
          </cell>
          <cell r="BF31">
            <v>50400</v>
          </cell>
          <cell r="BG31">
            <v>59000</v>
          </cell>
          <cell r="BH31">
            <v>67850</v>
          </cell>
          <cell r="BI31">
            <v>70800</v>
          </cell>
          <cell r="BJ31">
            <v>70800</v>
          </cell>
          <cell r="BK31">
            <v>70800</v>
          </cell>
          <cell r="BL31">
            <v>70800</v>
          </cell>
          <cell r="BM31">
            <v>76700</v>
          </cell>
          <cell r="BN31">
            <v>85550</v>
          </cell>
          <cell r="BO31">
            <v>94400</v>
          </cell>
          <cell r="BP31">
            <v>815100</v>
          </cell>
          <cell r="BR31">
            <v>46586.400000000001</v>
          </cell>
          <cell r="BS31">
            <v>53430.399999999987</v>
          </cell>
          <cell r="BT31">
            <v>60840.799999999996</v>
          </cell>
          <cell r="BU31">
            <v>61171.200000000012</v>
          </cell>
          <cell r="BV31">
            <v>56663.6</v>
          </cell>
          <cell r="BW31">
            <v>73253.599999999991</v>
          </cell>
          <cell r="BX31">
            <v>84036.650000000009</v>
          </cell>
          <cell r="BY31">
            <v>89435.15</v>
          </cell>
          <cell r="BZ31">
            <v>85116.35</v>
          </cell>
          <cell r="CA31">
            <v>82956.95</v>
          </cell>
          <cell r="CB31">
            <v>86016.1</v>
          </cell>
          <cell r="CC31">
            <v>92854.200000000012</v>
          </cell>
          <cell r="CD31">
            <v>108149.94999999998</v>
          </cell>
          <cell r="CE31">
            <v>113008.60000000002</v>
          </cell>
          <cell r="CF31">
            <v>119846.70000000001</v>
          </cell>
          <cell r="CG31">
            <v>1052509.05</v>
          </cell>
          <cell r="CI31">
            <v>2.9948400000000004</v>
          </cell>
          <cell r="CJ31">
            <v>3.4348114285714275</v>
          </cell>
          <cell r="CK31">
            <v>3.9111942857142852</v>
          </cell>
          <cell r="CL31">
            <v>3.9324342857142862</v>
          </cell>
          <cell r="CM31">
            <v>3.6426599999999993</v>
          </cell>
          <cell r="CN31">
            <v>4.7091599999999998</v>
          </cell>
          <cell r="CO31">
            <v>4.712922794117647</v>
          </cell>
          <cell r="CP31">
            <v>5.0156801470588235</v>
          </cell>
          <cell r="CQ31">
            <v>4.7734742647058823</v>
          </cell>
          <cell r="CR31">
            <v>4.4662764705882347</v>
          </cell>
          <cell r="CS31">
            <v>4.6309764705882355</v>
          </cell>
          <cell r="CT31">
            <v>4.9991294117647058</v>
          </cell>
          <cell r="CU31">
            <v>5.5800198529411755</v>
          </cell>
          <cell r="CV31">
            <v>5.8307029411764715</v>
          </cell>
          <cell r="CW31">
            <v>6.1835161764705884</v>
          </cell>
          <cell r="CX31">
            <v>58.476952815126054</v>
          </cell>
        </row>
        <row r="32">
          <cell r="F32" t="str">
            <v>EPC</v>
          </cell>
          <cell r="G32" t="str">
            <v>PC</v>
          </cell>
          <cell r="H32">
            <v>54</v>
          </cell>
          <cell r="I32" t="str">
            <v>A</v>
          </cell>
          <cell r="J32" t="str">
            <v>54A</v>
          </cell>
          <cell r="K32">
            <v>0.35</v>
          </cell>
          <cell r="L32">
            <v>0.65</v>
          </cell>
          <cell r="N32">
            <v>6</v>
          </cell>
          <cell r="O32">
            <v>11</v>
          </cell>
          <cell r="P32">
            <v>13</v>
          </cell>
          <cell r="Q32">
            <v>17.75057142857143</v>
          </cell>
          <cell r="R32">
            <v>21.501285714285714</v>
          </cell>
          <cell r="S32">
            <v>25.850428571428569</v>
          </cell>
          <cell r="T32">
            <v>30.241714285714288</v>
          </cell>
          <cell r="U32">
            <v>29.087</v>
          </cell>
          <cell r="V32">
            <v>35.281999999999996</v>
          </cell>
          <cell r="W32">
            <v>34.892000000000003</v>
          </cell>
          <cell r="X32">
            <v>35.319000000000003</v>
          </cell>
          <cell r="Y32">
            <v>35.380000000000003</v>
          </cell>
          <cell r="Z32">
            <v>38.125</v>
          </cell>
          <cell r="AA32">
            <v>41.724000000000004</v>
          </cell>
          <cell r="AB32">
            <v>42.09</v>
          </cell>
          <cell r="AC32">
            <v>43.737000000000002</v>
          </cell>
          <cell r="AD32">
            <v>45.018000000000008</v>
          </cell>
          <cell r="AE32">
            <v>49.532000000000004</v>
          </cell>
          <cell r="AF32">
            <v>460.42771428571427</v>
          </cell>
          <cell r="AH32">
            <v>8</v>
          </cell>
          <cell r="AI32">
            <v>11</v>
          </cell>
          <cell r="AJ32">
            <v>13</v>
          </cell>
          <cell r="AK32">
            <v>16</v>
          </cell>
          <cell r="AL32">
            <v>18</v>
          </cell>
          <cell r="AM32">
            <v>19</v>
          </cell>
          <cell r="AN32">
            <v>23</v>
          </cell>
          <cell r="AO32">
            <v>23</v>
          </cell>
          <cell r="AP32">
            <v>24</v>
          </cell>
          <cell r="AQ32">
            <v>25</v>
          </cell>
          <cell r="AR32">
            <v>26</v>
          </cell>
          <cell r="AS32">
            <v>28</v>
          </cell>
          <cell r="AT32">
            <v>29</v>
          </cell>
          <cell r="AU32">
            <v>30</v>
          </cell>
          <cell r="AV32">
            <v>32</v>
          </cell>
          <cell r="AW32">
            <v>293</v>
          </cell>
          <cell r="AY32">
            <v>2575</v>
          </cell>
          <cell r="BA32">
            <v>20600</v>
          </cell>
          <cell r="BB32">
            <v>28325</v>
          </cell>
          <cell r="BC32">
            <v>33475</v>
          </cell>
          <cell r="BD32">
            <v>41200</v>
          </cell>
          <cell r="BE32">
            <v>46350</v>
          </cell>
          <cell r="BF32">
            <v>48925</v>
          </cell>
          <cell r="BG32">
            <v>62675</v>
          </cell>
          <cell r="BH32">
            <v>62675</v>
          </cell>
          <cell r="BI32">
            <v>65400</v>
          </cell>
          <cell r="BJ32">
            <v>68125</v>
          </cell>
          <cell r="BK32">
            <v>70850</v>
          </cell>
          <cell r="BL32">
            <v>76300</v>
          </cell>
          <cell r="BM32">
            <v>79025</v>
          </cell>
          <cell r="BN32">
            <v>81750</v>
          </cell>
          <cell r="BO32">
            <v>87200</v>
          </cell>
          <cell r="BP32">
            <v>790475</v>
          </cell>
          <cell r="BR32">
            <v>45707.721428571429</v>
          </cell>
          <cell r="BS32">
            <v>55365.810714285712</v>
          </cell>
          <cell r="BT32">
            <v>66564.853571428568</v>
          </cell>
          <cell r="BU32">
            <v>77872.414285714287</v>
          </cell>
          <cell r="BV32">
            <v>74899.024999999994</v>
          </cell>
          <cell r="BW32">
            <v>90851.15</v>
          </cell>
          <cell r="BX32">
            <v>95080.700000000012</v>
          </cell>
          <cell r="BY32">
            <v>96244.275000000009</v>
          </cell>
          <cell r="BZ32">
            <v>96410.5</v>
          </cell>
          <cell r="CA32">
            <v>103890.625</v>
          </cell>
          <cell r="CB32">
            <v>113697.90000000001</v>
          </cell>
          <cell r="CC32">
            <v>114695.25000000001</v>
          </cell>
          <cell r="CD32">
            <v>119183.32500000001</v>
          </cell>
          <cell r="CE32">
            <v>122674.05000000002</v>
          </cell>
          <cell r="CF32">
            <v>134974.70000000001</v>
          </cell>
          <cell r="CG32">
            <v>1240473.9142857143</v>
          </cell>
          <cell r="CI32">
            <v>6.2126999999999999</v>
          </cell>
          <cell r="CJ32">
            <v>7.5254499999999993</v>
          </cell>
          <cell r="CK32">
            <v>9.0476499999999991</v>
          </cell>
          <cell r="CL32">
            <v>10.5846</v>
          </cell>
          <cell r="CM32">
            <v>10.180449999999999</v>
          </cell>
          <cell r="CN32">
            <v>12.348699999999997</v>
          </cell>
          <cell r="CO32">
            <v>11.224448529411767</v>
          </cell>
          <cell r="CP32">
            <v>11.361810661764707</v>
          </cell>
          <cell r="CQ32">
            <v>11.381433823529413</v>
          </cell>
          <cell r="CR32">
            <v>11.773897058823531</v>
          </cell>
          <cell r="CS32">
            <v>12.885352941176473</v>
          </cell>
          <cell r="CT32">
            <v>12.998382352941178</v>
          </cell>
          <cell r="CU32">
            <v>12.944222426470589</v>
          </cell>
          <cell r="CV32">
            <v>13.323341911764709</v>
          </cell>
          <cell r="CW32">
            <v>14.659286764705884</v>
          </cell>
          <cell r="CX32">
            <v>145.66592647058826</v>
          </cell>
        </row>
        <row r="33">
          <cell r="F33" t="str">
            <v>EPC</v>
          </cell>
          <cell r="G33" t="str">
            <v>PC</v>
          </cell>
          <cell r="H33">
            <v>54</v>
          </cell>
          <cell r="I33" t="str">
            <v>B</v>
          </cell>
          <cell r="J33" t="str">
            <v>54B</v>
          </cell>
          <cell r="K33">
            <v>0.33</v>
          </cell>
          <cell r="L33">
            <v>0.66999999999999993</v>
          </cell>
          <cell r="N33">
            <v>0</v>
          </cell>
          <cell r="O33">
            <v>0</v>
          </cell>
          <cell r="P33">
            <v>4</v>
          </cell>
          <cell r="Q33">
            <v>1.917142857142857</v>
          </cell>
          <cell r="R33">
            <v>2.31</v>
          </cell>
          <cell r="S33">
            <v>2.3571428571428572</v>
          </cell>
          <cell r="T33">
            <v>4.1957142857142857</v>
          </cell>
          <cell r="U33">
            <v>5.8850000000000007</v>
          </cell>
          <cell r="V33">
            <v>7.2740000000000018</v>
          </cell>
          <cell r="W33">
            <v>8.4360000000000017</v>
          </cell>
          <cell r="X33">
            <v>9.0630000000000024</v>
          </cell>
          <cell r="Y33">
            <v>8.6070000000000011</v>
          </cell>
          <cell r="Z33">
            <v>9.0630000000000024</v>
          </cell>
          <cell r="AA33">
            <v>10.146000000000001</v>
          </cell>
          <cell r="AB33">
            <v>9.7470000000000017</v>
          </cell>
          <cell r="AC33">
            <v>11.229000000000001</v>
          </cell>
          <cell r="AD33">
            <v>11.913000000000004</v>
          </cell>
          <cell r="AE33">
            <v>12.483000000000002</v>
          </cell>
          <cell r="AF33">
            <v>108.04171428571431</v>
          </cell>
          <cell r="AH33">
            <v>2</v>
          </cell>
          <cell r="AI33">
            <v>2</v>
          </cell>
          <cell r="AJ33">
            <v>2</v>
          </cell>
          <cell r="AK33">
            <v>2</v>
          </cell>
          <cell r="AL33">
            <v>2</v>
          </cell>
          <cell r="AM33">
            <v>4</v>
          </cell>
          <cell r="AN33">
            <v>5</v>
          </cell>
          <cell r="AO33">
            <v>6</v>
          </cell>
          <cell r="AP33">
            <v>6</v>
          </cell>
          <cell r="AQ33">
            <v>6</v>
          </cell>
          <cell r="AR33">
            <v>6</v>
          </cell>
          <cell r="AS33">
            <v>7</v>
          </cell>
          <cell r="AT33">
            <v>7</v>
          </cell>
          <cell r="AU33">
            <v>8</v>
          </cell>
          <cell r="AV33">
            <v>8</v>
          </cell>
          <cell r="AW33">
            <v>67</v>
          </cell>
          <cell r="AY33">
            <v>2800</v>
          </cell>
          <cell r="BA33">
            <v>5600</v>
          </cell>
          <cell r="BB33">
            <v>5600</v>
          </cell>
          <cell r="BC33">
            <v>5600</v>
          </cell>
          <cell r="BD33">
            <v>5600</v>
          </cell>
          <cell r="BE33">
            <v>5600</v>
          </cell>
          <cell r="BF33">
            <v>11200</v>
          </cell>
          <cell r="BG33">
            <v>14750</v>
          </cell>
          <cell r="BH33">
            <v>17700</v>
          </cell>
          <cell r="BI33">
            <v>17700</v>
          </cell>
          <cell r="BJ33">
            <v>17700</v>
          </cell>
          <cell r="BK33">
            <v>17700</v>
          </cell>
          <cell r="BL33">
            <v>20650</v>
          </cell>
          <cell r="BM33">
            <v>20650</v>
          </cell>
          <cell r="BN33">
            <v>23600</v>
          </cell>
          <cell r="BO33">
            <v>23600</v>
          </cell>
          <cell r="BP33">
            <v>196450</v>
          </cell>
          <cell r="BR33">
            <v>5368</v>
          </cell>
          <cell r="BS33">
            <v>6468</v>
          </cell>
          <cell r="BT33">
            <v>6600</v>
          </cell>
          <cell r="BU33">
            <v>11748</v>
          </cell>
          <cell r="BV33">
            <v>16478.000000000004</v>
          </cell>
          <cell r="BW33">
            <v>20367.200000000004</v>
          </cell>
          <cell r="BX33">
            <v>24886.200000000004</v>
          </cell>
          <cell r="BY33">
            <v>26735.850000000006</v>
          </cell>
          <cell r="BZ33">
            <v>25390.65</v>
          </cell>
          <cell r="CA33">
            <v>26735.850000000006</v>
          </cell>
          <cell r="CB33">
            <v>29930.7</v>
          </cell>
          <cell r="CC33">
            <v>28753.650000000005</v>
          </cell>
          <cell r="CD33">
            <v>33125.550000000003</v>
          </cell>
          <cell r="CE33">
            <v>35143.350000000013</v>
          </cell>
          <cell r="CF33">
            <v>36824.850000000006</v>
          </cell>
          <cell r="CG33">
            <v>316119.85000000009</v>
          </cell>
          <cell r="CI33">
            <v>0.63265714285714281</v>
          </cell>
          <cell r="CJ33">
            <v>0.76230000000000009</v>
          </cell>
          <cell r="CK33">
            <v>0.77785714285714291</v>
          </cell>
          <cell r="CL33">
            <v>1.3845857142857143</v>
          </cell>
          <cell r="CM33">
            <v>1.9420500000000003</v>
          </cell>
          <cell r="CN33">
            <v>2.4004200000000009</v>
          </cell>
          <cell r="CO33">
            <v>2.5587132352941184</v>
          </cell>
          <cell r="CP33">
            <v>2.7488878676470598</v>
          </cell>
          <cell r="CQ33">
            <v>2.6105790441176477</v>
          </cell>
          <cell r="CR33">
            <v>2.6389323529411772</v>
          </cell>
          <cell r="CS33">
            <v>2.9542764705882356</v>
          </cell>
          <cell r="CT33">
            <v>2.8380970588235299</v>
          </cell>
          <cell r="CU33">
            <v>3.1333863970588238</v>
          </cell>
          <cell r="CV33">
            <v>3.3242525735294128</v>
          </cell>
          <cell r="CW33">
            <v>3.4833077205882361</v>
          </cell>
          <cell r="CX33">
            <v>32.017488434873954</v>
          </cell>
        </row>
        <row r="34">
          <cell r="F34" t="str">
            <v>EPC</v>
          </cell>
          <cell r="G34" t="str">
            <v>PC</v>
          </cell>
          <cell r="H34">
            <v>55</v>
          </cell>
          <cell r="I34" t="str">
            <v>B</v>
          </cell>
          <cell r="J34" t="str">
            <v>55B</v>
          </cell>
          <cell r="K34">
            <v>0.25</v>
          </cell>
          <cell r="L34">
            <v>0.75</v>
          </cell>
          <cell r="N34">
            <v>0</v>
          </cell>
          <cell r="O34">
            <v>2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2.1240000000000001</v>
          </cell>
          <cell r="U34">
            <v>2.3600000000000003</v>
          </cell>
          <cell r="V34">
            <v>2.4320000000000004</v>
          </cell>
          <cell r="W34">
            <v>2.9889999999999999</v>
          </cell>
          <cell r="X34">
            <v>3.5990000000000002</v>
          </cell>
          <cell r="Y34">
            <v>2.5620000000000003</v>
          </cell>
          <cell r="Z34">
            <v>2.4400000000000004</v>
          </cell>
          <cell r="AA34">
            <v>4.6360000000000001</v>
          </cell>
          <cell r="AB34">
            <v>5.4290000000000003</v>
          </cell>
          <cell r="AC34">
            <v>5.49</v>
          </cell>
          <cell r="AD34">
            <v>5.49</v>
          </cell>
          <cell r="AE34">
            <v>5.49</v>
          </cell>
          <cell r="AF34">
            <v>45.041000000000011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1</v>
          </cell>
          <cell r="AM34">
            <v>2</v>
          </cell>
          <cell r="AN34">
            <v>2</v>
          </cell>
          <cell r="AO34">
            <v>2</v>
          </cell>
          <cell r="AP34">
            <v>2</v>
          </cell>
          <cell r="AQ34">
            <v>2</v>
          </cell>
          <cell r="AR34">
            <v>2</v>
          </cell>
          <cell r="AS34">
            <v>3</v>
          </cell>
          <cell r="AT34">
            <v>4</v>
          </cell>
          <cell r="AU34">
            <v>4</v>
          </cell>
          <cell r="AV34">
            <v>4</v>
          </cell>
          <cell r="AW34">
            <v>28</v>
          </cell>
          <cell r="AY34">
            <v>2600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2600</v>
          </cell>
          <cell r="BF34">
            <v>5200</v>
          </cell>
          <cell r="BG34">
            <v>5500</v>
          </cell>
          <cell r="BH34">
            <v>5500</v>
          </cell>
          <cell r="BI34">
            <v>5500</v>
          </cell>
          <cell r="BJ34">
            <v>5500</v>
          </cell>
          <cell r="BK34">
            <v>5500</v>
          </cell>
          <cell r="BL34">
            <v>8250</v>
          </cell>
          <cell r="BM34">
            <v>11000</v>
          </cell>
          <cell r="BN34">
            <v>11000</v>
          </cell>
          <cell r="BO34">
            <v>11000</v>
          </cell>
          <cell r="BP34">
            <v>76550</v>
          </cell>
          <cell r="BR34">
            <v>0</v>
          </cell>
          <cell r="BS34">
            <v>0</v>
          </cell>
          <cell r="BT34">
            <v>0</v>
          </cell>
          <cell r="BU34">
            <v>5522.4000000000005</v>
          </cell>
          <cell r="BV34">
            <v>6136.0000000000009</v>
          </cell>
          <cell r="BW34">
            <v>6323.2000000000007</v>
          </cell>
          <cell r="BX34">
            <v>8219.75</v>
          </cell>
          <cell r="BY34">
            <v>9897.25</v>
          </cell>
          <cell r="BZ34">
            <v>7045.5000000000009</v>
          </cell>
          <cell r="CA34">
            <v>6710.0000000000009</v>
          </cell>
          <cell r="CB34">
            <v>12749</v>
          </cell>
          <cell r="CC34">
            <v>14929.75</v>
          </cell>
          <cell r="CD34">
            <v>15097.5</v>
          </cell>
          <cell r="CE34">
            <v>15097.5</v>
          </cell>
          <cell r="CF34">
            <v>15097.5</v>
          </cell>
          <cell r="CG34">
            <v>122825.35</v>
          </cell>
          <cell r="CI34">
            <v>0</v>
          </cell>
          <cell r="CJ34">
            <v>0</v>
          </cell>
          <cell r="CK34">
            <v>0</v>
          </cell>
          <cell r="CL34">
            <v>0.53100000000000003</v>
          </cell>
          <cell r="CM34">
            <v>0.59000000000000008</v>
          </cell>
          <cell r="CN34">
            <v>0.6080000000000001</v>
          </cell>
          <cell r="CO34">
            <v>0.68681066176470595</v>
          </cell>
          <cell r="CP34">
            <v>0.82697610294117663</v>
          </cell>
          <cell r="CQ34">
            <v>0.58869485294117663</v>
          </cell>
          <cell r="CR34">
            <v>0.53823529411764715</v>
          </cell>
          <cell r="CS34">
            <v>1.0226470588235295</v>
          </cell>
          <cell r="CT34">
            <v>1.1975735294117649</v>
          </cell>
          <cell r="CU34">
            <v>1.1605698529411768</v>
          </cell>
          <cell r="CV34">
            <v>1.1605698529411768</v>
          </cell>
          <cell r="CW34">
            <v>1.1605698529411768</v>
          </cell>
          <cell r="CX34">
            <v>10.071647058823531</v>
          </cell>
        </row>
        <row r="35">
          <cell r="F35" t="str">
            <v>EPC</v>
          </cell>
          <cell r="K35">
            <v>0.3</v>
          </cell>
          <cell r="L35">
            <v>0.7</v>
          </cell>
          <cell r="N35">
            <v>0</v>
          </cell>
          <cell r="O35">
            <v>2</v>
          </cell>
          <cell r="P35">
            <v>1</v>
          </cell>
          <cell r="Q35">
            <v>2.3021428571428575</v>
          </cell>
          <cell r="R35">
            <v>2.3650000000000002</v>
          </cell>
          <cell r="S35">
            <v>2.3571428571428572</v>
          </cell>
          <cell r="T35">
            <v>3.2057142857142864</v>
          </cell>
          <cell r="U35">
            <v>4.2900000000000009</v>
          </cell>
          <cell r="V35">
            <v>5.0570000000000004</v>
          </cell>
          <cell r="W35">
            <v>5.13</v>
          </cell>
          <cell r="X35">
            <v>5.13</v>
          </cell>
          <cell r="Y35">
            <v>5.13</v>
          </cell>
          <cell r="Z35">
            <v>5.13</v>
          </cell>
          <cell r="AA35">
            <v>5.13</v>
          </cell>
          <cell r="AB35">
            <v>5.13</v>
          </cell>
          <cell r="AC35">
            <v>5.13</v>
          </cell>
          <cell r="AD35">
            <v>5.13</v>
          </cell>
          <cell r="AE35">
            <v>6.6690000000000014</v>
          </cell>
          <cell r="AF35">
            <v>60.261714285714298</v>
          </cell>
          <cell r="AH35">
            <v>1</v>
          </cell>
          <cell r="AI35">
            <v>1</v>
          </cell>
          <cell r="AJ35">
            <v>2</v>
          </cell>
          <cell r="AK35">
            <v>2</v>
          </cell>
          <cell r="AL35">
            <v>2</v>
          </cell>
          <cell r="AM35">
            <v>3</v>
          </cell>
          <cell r="AN35">
            <v>3</v>
          </cell>
          <cell r="AO35">
            <v>4</v>
          </cell>
          <cell r="AP35">
            <v>4</v>
          </cell>
          <cell r="AQ35">
            <v>4</v>
          </cell>
          <cell r="AR35">
            <v>4</v>
          </cell>
          <cell r="AS35">
            <v>4</v>
          </cell>
          <cell r="AT35">
            <v>4</v>
          </cell>
          <cell r="AU35">
            <v>4</v>
          </cell>
          <cell r="AV35">
            <v>4</v>
          </cell>
          <cell r="AW35">
            <v>42</v>
          </cell>
          <cell r="AY35">
            <v>2500</v>
          </cell>
          <cell r="BA35">
            <v>2500</v>
          </cell>
          <cell r="BB35">
            <v>2500</v>
          </cell>
          <cell r="BC35">
            <v>5000</v>
          </cell>
          <cell r="BD35">
            <v>5000</v>
          </cell>
          <cell r="BE35">
            <v>5000</v>
          </cell>
          <cell r="BF35">
            <v>7500</v>
          </cell>
          <cell r="BG35">
            <v>7950</v>
          </cell>
          <cell r="BH35">
            <v>10600</v>
          </cell>
          <cell r="BI35">
            <v>10600</v>
          </cell>
          <cell r="BJ35">
            <v>10600</v>
          </cell>
          <cell r="BK35">
            <v>10600</v>
          </cell>
          <cell r="BL35">
            <v>10600</v>
          </cell>
          <cell r="BM35">
            <v>10600</v>
          </cell>
          <cell r="BN35">
            <v>10600</v>
          </cell>
          <cell r="BO35">
            <v>10600</v>
          </cell>
          <cell r="BP35">
            <v>110250</v>
          </cell>
          <cell r="BR35">
            <v>5755.357142857144</v>
          </cell>
          <cell r="BS35">
            <v>5912.5000000000009</v>
          </cell>
          <cell r="BT35">
            <v>5892.8571428571431</v>
          </cell>
          <cell r="BU35">
            <v>8014.2857142857156</v>
          </cell>
          <cell r="BV35">
            <v>10725.000000000002</v>
          </cell>
          <cell r="BW35">
            <v>12642.500000000002</v>
          </cell>
          <cell r="BX35">
            <v>13594.5</v>
          </cell>
          <cell r="BY35">
            <v>13594.5</v>
          </cell>
          <cell r="BZ35">
            <v>13594.5</v>
          </cell>
          <cell r="CA35">
            <v>13594.5</v>
          </cell>
          <cell r="CB35">
            <v>13594.5</v>
          </cell>
          <cell r="CC35">
            <v>13594.5</v>
          </cell>
          <cell r="CD35">
            <v>13594.5</v>
          </cell>
          <cell r="CE35">
            <v>13594.5</v>
          </cell>
          <cell r="CF35">
            <v>17672.850000000002</v>
          </cell>
          <cell r="CG35">
            <v>157810.63571428572</v>
          </cell>
          <cell r="CI35">
            <v>0.69064285714285722</v>
          </cell>
          <cell r="CJ35">
            <v>0.70950000000000002</v>
          </cell>
          <cell r="CK35">
            <v>0.70714285714285718</v>
          </cell>
          <cell r="CL35">
            <v>0.96171428571428585</v>
          </cell>
          <cell r="CM35">
            <v>1.2870000000000001</v>
          </cell>
          <cell r="CN35">
            <v>1.5171000000000001</v>
          </cell>
          <cell r="CO35">
            <v>1.4145220588235294</v>
          </cell>
          <cell r="CP35">
            <v>1.4145220588235294</v>
          </cell>
          <cell r="CQ35">
            <v>1.4145220588235294</v>
          </cell>
          <cell r="CR35">
            <v>1.3579411764705882</v>
          </cell>
          <cell r="CS35">
            <v>1.3579411764705882</v>
          </cell>
          <cell r="CT35">
            <v>1.3579411764705882</v>
          </cell>
          <cell r="CU35">
            <v>1.301360294117647</v>
          </cell>
          <cell r="CV35">
            <v>1.301360294117647</v>
          </cell>
          <cell r="CW35">
            <v>1.6917683823529415</v>
          </cell>
          <cell r="CX35">
            <v>16.37769296218487</v>
          </cell>
        </row>
        <row r="36">
          <cell r="F36" t="str">
            <v>EPC</v>
          </cell>
          <cell r="G36" t="str">
            <v>PWC</v>
          </cell>
          <cell r="H36">
            <v>65</v>
          </cell>
          <cell r="I36" t="str">
            <v>C</v>
          </cell>
          <cell r="J36" t="str">
            <v>65C</v>
          </cell>
          <cell r="K36">
            <v>0.35</v>
          </cell>
          <cell r="L36">
            <v>0.65</v>
          </cell>
          <cell r="N36">
            <v>10</v>
          </cell>
          <cell r="O36">
            <v>10</v>
          </cell>
          <cell r="P36">
            <v>15</v>
          </cell>
          <cell r="Q36">
            <v>14.64</v>
          </cell>
          <cell r="R36">
            <v>17.16</v>
          </cell>
          <cell r="S36">
            <v>21.18</v>
          </cell>
          <cell r="T36">
            <v>36.72</v>
          </cell>
          <cell r="U36">
            <v>44.879999999999995</v>
          </cell>
          <cell r="V36">
            <v>61.475999999999999</v>
          </cell>
          <cell r="W36">
            <v>64.914000000000001</v>
          </cell>
          <cell r="X36">
            <v>69.564000000000007</v>
          </cell>
          <cell r="Y36">
            <v>67.27000000000001</v>
          </cell>
          <cell r="Z36">
            <v>69.191999999999993</v>
          </cell>
          <cell r="AA36">
            <v>72.23</v>
          </cell>
          <cell r="AB36">
            <v>75.33</v>
          </cell>
          <cell r="AC36">
            <v>83.452000000000012</v>
          </cell>
          <cell r="AD36">
            <v>88.226000000000013</v>
          </cell>
          <cell r="AE36">
            <v>93.682000000000002</v>
          </cell>
          <cell r="AF36">
            <v>826.93600000000015</v>
          </cell>
          <cell r="AH36">
            <v>9</v>
          </cell>
          <cell r="AI36">
            <v>9</v>
          </cell>
          <cell r="AJ36">
            <v>11</v>
          </cell>
          <cell r="AK36">
            <v>14</v>
          </cell>
          <cell r="AL36">
            <v>21</v>
          </cell>
          <cell r="AM36">
            <v>27</v>
          </cell>
          <cell r="AN36">
            <v>37</v>
          </cell>
          <cell r="AO36">
            <v>42</v>
          </cell>
          <cell r="AP36">
            <v>46</v>
          </cell>
          <cell r="AQ36">
            <v>47</v>
          </cell>
          <cell r="AR36">
            <v>48</v>
          </cell>
          <cell r="AS36">
            <v>49</v>
          </cell>
          <cell r="AT36">
            <v>53</v>
          </cell>
          <cell r="AU36">
            <v>57</v>
          </cell>
          <cell r="AV36">
            <v>61</v>
          </cell>
          <cell r="AW36">
            <v>502</v>
          </cell>
          <cell r="AY36">
            <v>2450</v>
          </cell>
          <cell r="BA36">
            <v>22050</v>
          </cell>
          <cell r="BB36">
            <v>22050</v>
          </cell>
          <cell r="BC36">
            <v>26950</v>
          </cell>
          <cell r="BD36">
            <v>34300</v>
          </cell>
          <cell r="BE36">
            <v>51450</v>
          </cell>
          <cell r="BF36">
            <v>66150</v>
          </cell>
          <cell r="BG36">
            <v>96200</v>
          </cell>
          <cell r="BH36">
            <v>109200</v>
          </cell>
          <cell r="BI36">
            <v>119600</v>
          </cell>
          <cell r="BJ36">
            <v>122200</v>
          </cell>
          <cell r="BK36">
            <v>124800</v>
          </cell>
          <cell r="BL36">
            <v>127400</v>
          </cell>
          <cell r="BM36">
            <v>137800</v>
          </cell>
          <cell r="BN36">
            <v>148200</v>
          </cell>
          <cell r="BO36">
            <v>158600</v>
          </cell>
          <cell r="BP36">
            <v>1295900</v>
          </cell>
          <cell r="BR36">
            <v>35868</v>
          </cell>
          <cell r="BS36">
            <v>42042</v>
          </cell>
          <cell r="BT36">
            <v>51891</v>
          </cell>
          <cell r="BU36">
            <v>89964</v>
          </cell>
          <cell r="BV36">
            <v>109955.99999999999</v>
          </cell>
          <cell r="BW36">
            <v>150616.20000000001</v>
          </cell>
          <cell r="BX36">
            <v>168776.4</v>
          </cell>
          <cell r="BY36">
            <v>180866.40000000002</v>
          </cell>
          <cell r="BZ36">
            <v>174902.00000000003</v>
          </cell>
          <cell r="CA36">
            <v>179899.19999999998</v>
          </cell>
          <cell r="CB36">
            <v>187798</v>
          </cell>
          <cell r="CC36">
            <v>195858</v>
          </cell>
          <cell r="CD36">
            <v>216975.20000000004</v>
          </cell>
          <cell r="CE36">
            <v>229387.60000000003</v>
          </cell>
          <cell r="CF36">
            <v>243573.2</v>
          </cell>
          <cell r="CG36">
            <v>2128572.2000000002</v>
          </cell>
          <cell r="CI36">
            <v>5.1239999999999997</v>
          </cell>
          <cell r="CJ36">
            <v>6.0059999999999993</v>
          </cell>
          <cell r="CK36">
            <v>7.4129999999999994</v>
          </cell>
          <cell r="CL36">
            <v>12.851999999999999</v>
          </cell>
          <cell r="CM36">
            <v>15.707999999999997</v>
          </cell>
          <cell r="CN36">
            <v>21.516599999999997</v>
          </cell>
          <cell r="CO36">
            <v>20.882261029411765</v>
          </cell>
          <cell r="CP36">
            <v>22.378125000000004</v>
          </cell>
          <cell r="CQ36">
            <v>21.640165441176475</v>
          </cell>
          <cell r="CR36">
            <v>21.368117647058821</v>
          </cell>
          <cell r="CS36">
            <v>22.306323529411767</v>
          </cell>
          <cell r="CT36">
            <v>23.263676470588237</v>
          </cell>
          <cell r="CU36">
            <v>24.698110294117651</v>
          </cell>
          <cell r="CV36">
            <v>26.111003676470592</v>
          </cell>
          <cell r="CW36">
            <v>27.725738970588235</v>
          </cell>
          <cell r="CX36">
            <v>260.45012205882358</v>
          </cell>
        </row>
        <row r="37">
          <cell r="F37" t="str">
            <v>EPC</v>
          </cell>
          <cell r="K37">
            <v>0.25</v>
          </cell>
          <cell r="L37">
            <v>0.75</v>
          </cell>
          <cell r="AF37">
            <v>0</v>
          </cell>
        </row>
        <row r="38">
          <cell r="F38" t="str">
            <v>EPC</v>
          </cell>
          <cell r="K38">
            <v>0.2</v>
          </cell>
          <cell r="L38">
            <v>0.8</v>
          </cell>
          <cell r="AF38">
            <v>0</v>
          </cell>
        </row>
        <row r="39">
          <cell r="F39" t="str">
            <v>EPC</v>
          </cell>
          <cell r="K39">
            <v>0.25</v>
          </cell>
          <cell r="L39">
            <v>0.75</v>
          </cell>
          <cell r="N39">
            <v>0</v>
          </cell>
          <cell r="O39">
            <v>0</v>
          </cell>
          <cell r="P39">
            <v>0</v>
          </cell>
          <cell r="Q39">
            <v>3.0291428571428574</v>
          </cell>
          <cell r="R39">
            <v>2.7280000000000002</v>
          </cell>
          <cell r="S39">
            <v>2.657142857142857</v>
          </cell>
          <cell r="T39">
            <v>0.26571428571428574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0.26571428571428574</v>
          </cell>
          <cell r="AH39">
            <v>0</v>
          </cell>
          <cell r="AI39">
            <v>1</v>
          </cell>
          <cell r="AJ39">
            <v>2</v>
          </cell>
          <cell r="AK39">
            <v>2</v>
          </cell>
          <cell r="AL39">
            <v>1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3</v>
          </cell>
          <cell r="AY39">
            <v>2450</v>
          </cell>
          <cell r="BA39">
            <v>0</v>
          </cell>
          <cell r="BB39">
            <v>2450</v>
          </cell>
          <cell r="BC39">
            <v>4900</v>
          </cell>
          <cell r="BD39">
            <v>4900</v>
          </cell>
          <cell r="BE39">
            <v>2450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7350</v>
          </cell>
          <cell r="BR39">
            <v>7421.4000000000005</v>
          </cell>
          <cell r="BS39">
            <v>6683.6</v>
          </cell>
          <cell r="BT39">
            <v>6510</v>
          </cell>
          <cell r="BU39">
            <v>651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651</v>
          </cell>
          <cell r="CI39">
            <v>0.75728571428571434</v>
          </cell>
          <cell r="CJ39">
            <v>0.68200000000000005</v>
          </cell>
          <cell r="CK39">
            <v>0.66428571428571426</v>
          </cell>
          <cell r="CL39">
            <v>6.6428571428571434E-2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6.6428571428571434E-2</v>
          </cell>
        </row>
        <row r="40">
          <cell r="K40">
            <v>6.6428542137145996E-2</v>
          </cell>
          <cell r="L40">
            <v>6.6428542137145996E-2</v>
          </cell>
        </row>
        <row r="41">
          <cell r="F41" t="str">
            <v>NPC</v>
          </cell>
          <cell r="K41">
            <v>0.3</v>
          </cell>
          <cell r="L41">
            <v>0.7</v>
          </cell>
          <cell r="N41">
            <v>2</v>
          </cell>
          <cell r="O41">
            <v>8</v>
          </cell>
          <cell r="P41">
            <v>5</v>
          </cell>
          <cell r="Q41">
            <v>5.1164285714285711</v>
          </cell>
          <cell r="R41">
            <v>5.5250000000000004</v>
          </cell>
          <cell r="S41">
            <v>7.9114285714285719</v>
          </cell>
          <cell r="T41">
            <v>13.687142857142858</v>
          </cell>
          <cell r="U41">
            <v>13.13</v>
          </cell>
          <cell r="V41">
            <v>16.978000000000002</v>
          </cell>
          <cell r="W41">
            <v>17.420000000000002</v>
          </cell>
          <cell r="X41">
            <v>18.023000000000003</v>
          </cell>
          <cell r="Y41">
            <v>17.487000000000002</v>
          </cell>
          <cell r="Z41">
            <v>18.023000000000003</v>
          </cell>
          <cell r="AA41">
            <v>19.296000000000003</v>
          </cell>
          <cell r="AB41">
            <v>20.033000000000001</v>
          </cell>
          <cell r="AC41">
            <v>21.909000000000002</v>
          </cell>
          <cell r="AD41">
            <v>22.713000000000001</v>
          </cell>
          <cell r="AE41">
            <v>24.589000000000006</v>
          </cell>
          <cell r="AF41">
            <v>223.28814285714284</v>
          </cell>
          <cell r="AH41">
            <v>4</v>
          </cell>
          <cell r="AI41">
            <v>4</v>
          </cell>
          <cell r="AJ41">
            <v>4</v>
          </cell>
          <cell r="AK41">
            <v>5</v>
          </cell>
          <cell r="AL41">
            <v>8</v>
          </cell>
          <cell r="AM41">
            <v>9</v>
          </cell>
          <cell r="AN41">
            <v>11</v>
          </cell>
          <cell r="AO41">
            <v>12</v>
          </cell>
          <cell r="AP41">
            <v>13</v>
          </cell>
          <cell r="AQ41">
            <v>13</v>
          </cell>
          <cell r="AR41">
            <v>14</v>
          </cell>
          <cell r="AS41">
            <v>14</v>
          </cell>
          <cell r="AT41">
            <v>15</v>
          </cell>
          <cell r="AU41">
            <v>16</v>
          </cell>
          <cell r="AV41">
            <v>17</v>
          </cell>
          <cell r="AW41">
            <v>147</v>
          </cell>
          <cell r="AY41">
            <v>2350</v>
          </cell>
          <cell r="BA41">
            <v>9400</v>
          </cell>
          <cell r="BB41">
            <v>9400</v>
          </cell>
          <cell r="BC41">
            <v>9400</v>
          </cell>
          <cell r="BD41">
            <v>11750</v>
          </cell>
          <cell r="BE41">
            <v>18800</v>
          </cell>
          <cell r="BF41">
            <v>21150</v>
          </cell>
          <cell r="BG41">
            <v>27500</v>
          </cell>
          <cell r="BH41">
            <v>30000</v>
          </cell>
          <cell r="BI41">
            <v>32500</v>
          </cell>
          <cell r="BJ41">
            <v>32500</v>
          </cell>
          <cell r="BK41">
            <v>35000</v>
          </cell>
          <cell r="BL41">
            <v>35000</v>
          </cell>
          <cell r="BM41">
            <v>37500</v>
          </cell>
          <cell r="BN41">
            <v>40000</v>
          </cell>
          <cell r="BO41">
            <v>42500</v>
          </cell>
          <cell r="BP41">
            <v>364200</v>
          </cell>
          <cell r="BR41">
            <v>12023.607142857141</v>
          </cell>
          <cell r="BS41">
            <v>12983.75</v>
          </cell>
          <cell r="BT41">
            <v>18591.857142857145</v>
          </cell>
          <cell r="BU41">
            <v>32164.785714285717</v>
          </cell>
          <cell r="BV41">
            <v>30855.500000000004</v>
          </cell>
          <cell r="BW41">
            <v>39898.300000000003</v>
          </cell>
          <cell r="BX41">
            <v>43550.000000000007</v>
          </cell>
          <cell r="BY41">
            <v>45057.500000000007</v>
          </cell>
          <cell r="BZ41">
            <v>43717.500000000007</v>
          </cell>
          <cell r="CA41">
            <v>45057.500000000007</v>
          </cell>
          <cell r="CB41">
            <v>48240.000000000007</v>
          </cell>
          <cell r="CC41">
            <v>50082.5</v>
          </cell>
          <cell r="CD41">
            <v>54772.500000000007</v>
          </cell>
          <cell r="CE41">
            <v>56782.5</v>
          </cell>
          <cell r="CF41">
            <v>61472.500000000015</v>
          </cell>
          <cell r="CG41">
            <v>551651.08571428573</v>
          </cell>
          <cell r="CI41">
            <v>1.5349285714285712</v>
          </cell>
          <cell r="CJ41">
            <v>1.6575</v>
          </cell>
          <cell r="CK41">
            <v>2.3734285714285717</v>
          </cell>
          <cell r="CL41">
            <v>4.1061428571428573</v>
          </cell>
          <cell r="CM41">
            <v>3.9390000000000001</v>
          </cell>
          <cell r="CN41">
            <v>5.0933999999999999</v>
          </cell>
          <cell r="CO41">
            <v>5.0518000000000001</v>
          </cell>
          <cell r="CP41">
            <v>5.0464400000000005</v>
          </cell>
          <cell r="CQ41">
            <v>4.7214900000000002</v>
          </cell>
          <cell r="CR41">
            <v>4.6859799999999998</v>
          </cell>
          <cell r="CS41">
            <v>4.8239999999999998</v>
          </cell>
          <cell r="CT41">
            <v>4.8079199999999993</v>
          </cell>
          <cell r="CU41">
            <v>5.0390699999999988</v>
          </cell>
          <cell r="CV41">
            <v>5.2239899999999988</v>
          </cell>
          <cell r="CW41">
            <v>5.6554699999999993</v>
          </cell>
          <cell r="CX41">
            <v>58.19470285714285</v>
          </cell>
        </row>
        <row r="42">
          <cell r="F42" t="str">
            <v>NPC</v>
          </cell>
          <cell r="G42" t="str">
            <v>PC</v>
          </cell>
          <cell r="H42">
            <v>10</v>
          </cell>
          <cell r="I42" t="str">
            <v>A</v>
          </cell>
          <cell r="J42" t="str">
            <v>10A</v>
          </cell>
          <cell r="K42">
            <v>0.3</v>
          </cell>
          <cell r="L42">
            <v>0.7</v>
          </cell>
          <cell r="N42">
            <v>0</v>
          </cell>
          <cell r="O42">
            <v>2</v>
          </cell>
          <cell r="P42">
            <v>1</v>
          </cell>
          <cell r="Q42">
            <v>2.1357142857142857</v>
          </cell>
          <cell r="R42">
            <v>2.73</v>
          </cell>
          <cell r="S42">
            <v>2.7857142857142856</v>
          </cell>
          <cell r="T42">
            <v>5.5435714285714282</v>
          </cell>
          <cell r="U42">
            <v>3.5100000000000002</v>
          </cell>
          <cell r="V42">
            <v>2.7370000000000005</v>
          </cell>
          <cell r="W42">
            <v>2.6800000000000006</v>
          </cell>
          <cell r="X42">
            <v>3.2830000000000004</v>
          </cell>
          <cell r="Y42">
            <v>5.1590000000000007</v>
          </cell>
          <cell r="Z42">
            <v>4.7569999999999997</v>
          </cell>
          <cell r="AA42">
            <v>4.6900000000000004</v>
          </cell>
          <cell r="AB42">
            <v>5.8960000000000008</v>
          </cell>
          <cell r="AC42">
            <v>6.03</v>
          </cell>
          <cell r="AD42">
            <v>6.03</v>
          </cell>
          <cell r="AE42">
            <v>6.03</v>
          </cell>
          <cell r="AF42">
            <v>56.345571428571432</v>
          </cell>
          <cell r="AH42">
            <v>1</v>
          </cell>
          <cell r="AI42">
            <v>1</v>
          </cell>
          <cell r="AJ42">
            <v>2</v>
          </cell>
          <cell r="AK42">
            <v>2</v>
          </cell>
          <cell r="AL42">
            <v>3</v>
          </cell>
          <cell r="AM42">
            <v>3</v>
          </cell>
          <cell r="AN42">
            <v>2</v>
          </cell>
          <cell r="AO42">
            <v>2</v>
          </cell>
          <cell r="AP42">
            <v>2</v>
          </cell>
          <cell r="AQ42">
            <v>3</v>
          </cell>
          <cell r="AR42">
            <v>4</v>
          </cell>
          <cell r="AS42">
            <v>4</v>
          </cell>
          <cell r="AT42">
            <v>4</v>
          </cell>
          <cell r="AU42">
            <v>5</v>
          </cell>
          <cell r="AV42">
            <v>5</v>
          </cell>
          <cell r="AW42">
            <v>39</v>
          </cell>
          <cell r="AY42">
            <v>2350</v>
          </cell>
          <cell r="BA42">
            <v>2350</v>
          </cell>
          <cell r="BB42">
            <v>2350</v>
          </cell>
          <cell r="BC42">
            <v>4700</v>
          </cell>
          <cell r="BD42">
            <v>4700</v>
          </cell>
          <cell r="BE42">
            <v>7050</v>
          </cell>
          <cell r="BF42">
            <v>7050</v>
          </cell>
          <cell r="BG42">
            <v>5000</v>
          </cell>
          <cell r="BH42">
            <v>5000</v>
          </cell>
          <cell r="BI42">
            <v>5000</v>
          </cell>
          <cell r="BJ42">
            <v>7500</v>
          </cell>
          <cell r="BK42">
            <v>10000</v>
          </cell>
          <cell r="BL42">
            <v>10000</v>
          </cell>
          <cell r="BM42">
            <v>10000</v>
          </cell>
          <cell r="BN42">
            <v>12500</v>
          </cell>
          <cell r="BO42">
            <v>12500</v>
          </cell>
          <cell r="BP42">
            <v>96300</v>
          </cell>
          <cell r="BR42">
            <v>5018.9285714285716</v>
          </cell>
          <cell r="BS42">
            <v>6415.5</v>
          </cell>
          <cell r="BT42">
            <v>6546.4285714285716</v>
          </cell>
          <cell r="BU42">
            <v>13027.392857142857</v>
          </cell>
          <cell r="BV42">
            <v>8248.5</v>
          </cell>
          <cell r="BW42">
            <v>6431.9500000000016</v>
          </cell>
          <cell r="BX42">
            <v>6700.0000000000018</v>
          </cell>
          <cell r="BY42">
            <v>8207.5</v>
          </cell>
          <cell r="BZ42">
            <v>12897.500000000002</v>
          </cell>
          <cell r="CA42">
            <v>11892.5</v>
          </cell>
          <cell r="CB42">
            <v>11725.000000000002</v>
          </cell>
          <cell r="CC42">
            <v>14740.000000000002</v>
          </cell>
          <cell r="CD42">
            <v>15075</v>
          </cell>
          <cell r="CE42">
            <v>15075</v>
          </cell>
          <cell r="CF42">
            <v>15075</v>
          </cell>
          <cell r="CG42">
            <v>139095.34285714285</v>
          </cell>
          <cell r="CI42">
            <v>0.64071428571428568</v>
          </cell>
          <cell r="CJ42">
            <v>0.81899999999999995</v>
          </cell>
          <cell r="CK42">
            <v>0.83571428571428563</v>
          </cell>
          <cell r="CL42">
            <v>1.6630714285714283</v>
          </cell>
          <cell r="CM42">
            <v>1.0529999999999999</v>
          </cell>
          <cell r="CN42">
            <v>0.82110000000000016</v>
          </cell>
          <cell r="CO42">
            <v>0.77720000000000011</v>
          </cell>
          <cell r="CP42">
            <v>0.91924000000000006</v>
          </cell>
          <cell r="CQ42">
            <v>1.39293</v>
          </cell>
          <cell r="CR42">
            <v>1.2368199999999996</v>
          </cell>
          <cell r="CS42">
            <v>1.1724999999999999</v>
          </cell>
          <cell r="CT42">
            <v>1.4150399999999999</v>
          </cell>
          <cell r="CU42">
            <v>1.3868999999999996</v>
          </cell>
          <cell r="CV42">
            <v>1.3868999999999996</v>
          </cell>
          <cell r="CW42">
            <v>1.3868999999999996</v>
          </cell>
          <cell r="CX42">
            <v>14.611601428571424</v>
          </cell>
        </row>
        <row r="43">
          <cell r="F43" t="str">
            <v>NPC</v>
          </cell>
          <cell r="K43">
            <v>0.3</v>
          </cell>
          <cell r="L43">
            <v>0.7</v>
          </cell>
          <cell r="N43">
            <v>0</v>
          </cell>
          <cell r="O43">
            <v>4</v>
          </cell>
          <cell r="P43">
            <v>6</v>
          </cell>
          <cell r="Q43">
            <v>5.3142857142857149</v>
          </cell>
          <cell r="R43">
            <v>5.3319999999999999</v>
          </cell>
          <cell r="S43">
            <v>6.9882857142857144</v>
          </cell>
          <cell r="T43">
            <v>10.761428571428571</v>
          </cell>
          <cell r="U43">
            <v>9.4859999999999989</v>
          </cell>
          <cell r="V43">
            <v>11.298</v>
          </cell>
          <cell r="W43">
            <v>10.943999999999999</v>
          </cell>
          <cell r="X43">
            <v>11.456</v>
          </cell>
          <cell r="Y43">
            <v>10.943999999999999</v>
          </cell>
          <cell r="Z43">
            <v>11.456</v>
          </cell>
          <cell r="AA43">
            <v>12.096</v>
          </cell>
          <cell r="AB43">
            <v>12.736000000000001</v>
          </cell>
          <cell r="AC43">
            <v>13.952</v>
          </cell>
          <cell r="AD43">
            <v>14.655999999999999</v>
          </cell>
          <cell r="AE43">
            <v>16.448</v>
          </cell>
          <cell r="AF43">
            <v>146.23342857142859</v>
          </cell>
          <cell r="AH43">
            <v>3</v>
          </cell>
          <cell r="AI43">
            <v>4</v>
          </cell>
          <cell r="AJ43">
            <v>4</v>
          </cell>
          <cell r="AK43">
            <v>5</v>
          </cell>
          <cell r="AL43">
            <v>6</v>
          </cell>
          <cell r="AM43">
            <v>7</v>
          </cell>
          <cell r="AN43">
            <v>8</v>
          </cell>
          <cell r="AO43">
            <v>8</v>
          </cell>
          <cell r="AP43">
            <v>8</v>
          </cell>
          <cell r="AQ43">
            <v>8</v>
          </cell>
          <cell r="AR43">
            <v>9</v>
          </cell>
          <cell r="AS43">
            <v>9</v>
          </cell>
          <cell r="AT43">
            <v>10</v>
          </cell>
          <cell r="AU43">
            <v>10</v>
          </cell>
          <cell r="AV43">
            <v>11</v>
          </cell>
          <cell r="AW43">
            <v>99</v>
          </cell>
          <cell r="AY43">
            <v>2350</v>
          </cell>
          <cell r="BA43">
            <v>7050</v>
          </cell>
          <cell r="BB43">
            <v>9400</v>
          </cell>
          <cell r="BC43">
            <v>9400</v>
          </cell>
          <cell r="BD43">
            <v>11750</v>
          </cell>
          <cell r="BE43">
            <v>14100</v>
          </cell>
          <cell r="BF43">
            <v>16450</v>
          </cell>
          <cell r="BG43">
            <v>20000</v>
          </cell>
          <cell r="BH43">
            <v>20000</v>
          </cell>
          <cell r="BI43">
            <v>20000</v>
          </cell>
          <cell r="BJ43">
            <v>20000</v>
          </cell>
          <cell r="BK43">
            <v>22500</v>
          </cell>
          <cell r="BL43">
            <v>22500</v>
          </cell>
          <cell r="BM43">
            <v>25000</v>
          </cell>
          <cell r="BN43">
            <v>25000</v>
          </cell>
          <cell r="BO43">
            <v>27500</v>
          </cell>
          <cell r="BP43">
            <v>244800</v>
          </cell>
          <cell r="BR43">
            <v>12488.571428571429</v>
          </cell>
          <cell r="BS43">
            <v>12530.199999999999</v>
          </cell>
          <cell r="BT43">
            <v>16422.471428571429</v>
          </cell>
          <cell r="BU43">
            <v>25289.357142857141</v>
          </cell>
          <cell r="BV43">
            <v>22292.1</v>
          </cell>
          <cell r="BW43">
            <v>26550.3</v>
          </cell>
          <cell r="BX43">
            <v>27359.999999999996</v>
          </cell>
          <cell r="BY43">
            <v>28640</v>
          </cell>
          <cell r="BZ43">
            <v>27359.999999999996</v>
          </cell>
          <cell r="CA43">
            <v>28640</v>
          </cell>
          <cell r="CB43">
            <v>30240</v>
          </cell>
          <cell r="CC43">
            <v>31840</v>
          </cell>
          <cell r="CD43">
            <v>34880</v>
          </cell>
          <cell r="CE43">
            <v>36640</v>
          </cell>
          <cell r="CF43">
            <v>41120</v>
          </cell>
          <cell r="CG43">
            <v>360851.75714285712</v>
          </cell>
          <cell r="CI43">
            <v>1.5942857142857145</v>
          </cell>
          <cell r="CJ43">
            <v>1.5995999999999999</v>
          </cell>
          <cell r="CK43">
            <v>2.0964857142857141</v>
          </cell>
          <cell r="CL43">
            <v>3.2284285714285712</v>
          </cell>
          <cell r="CM43">
            <v>2.8457999999999997</v>
          </cell>
          <cell r="CN43">
            <v>3.3893999999999997</v>
          </cell>
          <cell r="CO43">
            <v>3.1737599999999997</v>
          </cell>
          <cell r="CP43">
            <v>3.2076799999999994</v>
          </cell>
          <cell r="CQ43">
            <v>2.9548799999999993</v>
          </cell>
          <cell r="CR43">
            <v>2.9785599999999994</v>
          </cell>
          <cell r="CS43">
            <v>3.0239999999999991</v>
          </cell>
          <cell r="CT43">
            <v>3.0566399999999994</v>
          </cell>
          <cell r="CU43">
            <v>3.2089599999999989</v>
          </cell>
          <cell r="CV43">
            <v>3.3708799999999988</v>
          </cell>
          <cell r="CW43">
            <v>3.7830399999999988</v>
          </cell>
          <cell r="CX43">
            <v>38.222028571428559</v>
          </cell>
        </row>
        <row r="44">
          <cell r="F44" t="str">
            <v>NPC</v>
          </cell>
          <cell r="K44">
            <v>0.3</v>
          </cell>
          <cell r="L44">
            <v>0.7</v>
          </cell>
          <cell r="N44">
            <v>0</v>
          </cell>
          <cell r="O44">
            <v>2</v>
          </cell>
          <cell r="P44">
            <v>13</v>
          </cell>
          <cell r="Q44">
            <v>6.0914285714285725</v>
          </cell>
          <cell r="R44">
            <v>6.0078571428571426</v>
          </cell>
          <cell r="S44">
            <v>8.7099999999999991</v>
          </cell>
          <cell r="T44">
            <v>17.865714285714287</v>
          </cell>
          <cell r="U44">
            <v>22.360000000000003</v>
          </cell>
          <cell r="V44">
            <v>31.219000000000001</v>
          </cell>
          <cell r="W44">
            <v>33.969000000000001</v>
          </cell>
          <cell r="X44">
            <v>35.979000000000006</v>
          </cell>
          <cell r="Y44">
            <v>33.768000000000001</v>
          </cell>
          <cell r="Z44">
            <v>33.5</v>
          </cell>
          <cell r="AA44">
            <v>35.309000000000005</v>
          </cell>
          <cell r="AB44">
            <v>37.319000000000003</v>
          </cell>
          <cell r="AC44">
            <v>42.947000000000003</v>
          </cell>
          <cell r="AD44">
            <v>45.359000000000009</v>
          </cell>
          <cell r="AE44">
            <v>47.972000000000008</v>
          </cell>
          <cell r="AF44">
            <v>417.56671428571428</v>
          </cell>
          <cell r="AH44">
            <v>6</v>
          </cell>
          <cell r="AI44">
            <v>5</v>
          </cell>
          <cell r="AJ44">
            <v>5</v>
          </cell>
          <cell r="AK44">
            <v>6</v>
          </cell>
          <cell r="AL44">
            <v>10</v>
          </cell>
          <cell r="AM44">
            <v>15</v>
          </cell>
          <cell r="AN44">
            <v>20</v>
          </cell>
          <cell r="AO44">
            <v>23</v>
          </cell>
          <cell r="AP44">
            <v>25</v>
          </cell>
          <cell r="AQ44">
            <v>25</v>
          </cell>
          <cell r="AR44">
            <v>25</v>
          </cell>
          <cell r="AS44">
            <v>27</v>
          </cell>
          <cell r="AT44">
            <v>28</v>
          </cell>
          <cell r="AU44">
            <v>32</v>
          </cell>
          <cell r="AV44">
            <v>34</v>
          </cell>
          <cell r="AW44">
            <v>270</v>
          </cell>
          <cell r="AY44">
            <v>2350</v>
          </cell>
          <cell r="BA44">
            <v>14100</v>
          </cell>
          <cell r="BB44">
            <v>11750</v>
          </cell>
          <cell r="BC44">
            <v>11750</v>
          </cell>
          <cell r="BD44">
            <v>14100</v>
          </cell>
          <cell r="BE44">
            <v>23500</v>
          </cell>
          <cell r="BF44">
            <v>35250</v>
          </cell>
          <cell r="BG44">
            <v>50000</v>
          </cell>
          <cell r="BH44">
            <v>57500</v>
          </cell>
          <cell r="BI44">
            <v>62500</v>
          </cell>
          <cell r="BJ44">
            <v>62500</v>
          </cell>
          <cell r="BK44">
            <v>62500</v>
          </cell>
          <cell r="BL44">
            <v>67500</v>
          </cell>
          <cell r="BM44">
            <v>70000</v>
          </cell>
          <cell r="BN44">
            <v>80000</v>
          </cell>
          <cell r="BO44">
            <v>85000</v>
          </cell>
          <cell r="BP44">
            <v>670350</v>
          </cell>
          <cell r="BR44">
            <v>14314.857142857145</v>
          </cell>
          <cell r="BS44">
            <v>14118.464285714284</v>
          </cell>
          <cell r="BT44">
            <v>20468.499999999996</v>
          </cell>
          <cell r="BU44">
            <v>41984.428571428572</v>
          </cell>
          <cell r="BV44">
            <v>52546.000000000007</v>
          </cell>
          <cell r="BW44">
            <v>73364.650000000009</v>
          </cell>
          <cell r="BX44">
            <v>84922.5</v>
          </cell>
          <cell r="BY44">
            <v>89947.500000000015</v>
          </cell>
          <cell r="BZ44">
            <v>84420</v>
          </cell>
          <cell r="CA44">
            <v>83750</v>
          </cell>
          <cell r="CB44">
            <v>88272.500000000015</v>
          </cell>
          <cell r="CC44">
            <v>93297.5</v>
          </cell>
          <cell r="CD44">
            <v>107367.5</v>
          </cell>
          <cell r="CE44">
            <v>113397.50000000003</v>
          </cell>
          <cell r="CF44">
            <v>119930.00000000001</v>
          </cell>
          <cell r="CG44">
            <v>1033200.0785714287</v>
          </cell>
          <cell r="CI44">
            <v>1.8274285714285716</v>
          </cell>
          <cell r="CJ44">
            <v>1.8023571428571428</v>
          </cell>
          <cell r="CK44">
            <v>2.6129999999999995</v>
          </cell>
          <cell r="CL44">
            <v>5.3597142857142854</v>
          </cell>
          <cell r="CM44">
            <v>6.7080000000000011</v>
          </cell>
          <cell r="CN44">
            <v>9.3657000000000004</v>
          </cell>
          <cell r="CO44">
            <v>9.8510100000000005</v>
          </cell>
          <cell r="CP44">
            <v>10.074120000000001</v>
          </cell>
          <cell r="CQ44">
            <v>9.1173599999999997</v>
          </cell>
          <cell r="CR44">
            <v>8.7099999999999991</v>
          </cell>
          <cell r="CS44">
            <v>8.8272499999999994</v>
          </cell>
          <cell r="CT44">
            <v>8.9565599999999979</v>
          </cell>
          <cell r="CU44">
            <v>9.8778099999999966</v>
          </cell>
          <cell r="CV44">
            <v>10.432569999999998</v>
          </cell>
          <cell r="CW44">
            <v>11.033559999999998</v>
          </cell>
          <cell r="CX44">
            <v>108.31365428571426</v>
          </cell>
        </row>
        <row r="45">
          <cell r="F45" t="str">
            <v>NPC</v>
          </cell>
          <cell r="G45" t="str">
            <v>PC</v>
          </cell>
          <cell r="H45">
            <v>12</v>
          </cell>
          <cell r="I45" t="str">
            <v>D</v>
          </cell>
          <cell r="J45" t="str">
            <v>12D</v>
          </cell>
          <cell r="K45">
            <v>0.3</v>
          </cell>
          <cell r="L45">
            <v>0.7</v>
          </cell>
          <cell r="N45">
            <v>0</v>
          </cell>
          <cell r="O45">
            <v>3</v>
          </cell>
          <cell r="P45">
            <v>3</v>
          </cell>
          <cell r="Q45">
            <v>2.6017142857142859</v>
          </cell>
          <cell r="R45">
            <v>2.4939999999999998</v>
          </cell>
          <cell r="S45">
            <v>2.4857142857142858</v>
          </cell>
          <cell r="T45">
            <v>11.732571428571429</v>
          </cell>
          <cell r="U45">
            <v>8.0620000000000012</v>
          </cell>
          <cell r="V45">
            <v>7.7740000000000009</v>
          </cell>
          <cell r="W45">
            <v>8.34</v>
          </cell>
          <cell r="X45">
            <v>9.48</v>
          </cell>
          <cell r="Y45">
            <v>10.14</v>
          </cell>
          <cell r="Z45">
            <v>10.811999999999999</v>
          </cell>
          <cell r="AA45">
            <v>11.456</v>
          </cell>
          <cell r="AB45">
            <v>10.943999999999999</v>
          </cell>
          <cell r="AC45">
            <v>13.184000000000001</v>
          </cell>
          <cell r="AD45">
            <v>13.440000000000001</v>
          </cell>
          <cell r="AE45">
            <v>14.016</v>
          </cell>
          <cell r="AF45">
            <v>129.38057142857144</v>
          </cell>
          <cell r="AH45">
            <v>2</v>
          </cell>
          <cell r="AI45">
            <v>2</v>
          </cell>
          <cell r="AJ45">
            <v>2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O45">
            <v>6</v>
          </cell>
          <cell r="AP45">
            <v>7</v>
          </cell>
          <cell r="AQ45">
            <v>7</v>
          </cell>
          <cell r="AR45">
            <v>8</v>
          </cell>
          <cell r="AS45">
            <v>8</v>
          </cell>
          <cell r="AT45">
            <v>9</v>
          </cell>
          <cell r="AU45">
            <v>10</v>
          </cell>
          <cell r="AV45">
            <v>10</v>
          </cell>
          <cell r="AW45">
            <v>85</v>
          </cell>
          <cell r="AY45">
            <v>2350</v>
          </cell>
          <cell r="BA45">
            <v>4700</v>
          </cell>
          <cell r="BB45">
            <v>4700</v>
          </cell>
          <cell r="BC45">
            <v>4700</v>
          </cell>
          <cell r="BD45">
            <v>4700</v>
          </cell>
          <cell r="BE45">
            <v>14100</v>
          </cell>
          <cell r="BF45">
            <v>14100</v>
          </cell>
          <cell r="BG45">
            <v>15000</v>
          </cell>
          <cell r="BH45">
            <v>15000</v>
          </cell>
          <cell r="BI45">
            <v>17500</v>
          </cell>
          <cell r="BJ45">
            <v>17500</v>
          </cell>
          <cell r="BK45">
            <v>20000</v>
          </cell>
          <cell r="BL45">
            <v>20000</v>
          </cell>
          <cell r="BM45">
            <v>22500</v>
          </cell>
          <cell r="BN45">
            <v>25000</v>
          </cell>
          <cell r="BO45">
            <v>25000</v>
          </cell>
          <cell r="BP45">
            <v>210400</v>
          </cell>
          <cell r="BR45">
            <v>6114.0285714285719</v>
          </cell>
          <cell r="BS45">
            <v>5860.9</v>
          </cell>
          <cell r="BT45">
            <v>5841.4285714285716</v>
          </cell>
          <cell r="BU45">
            <v>27571.54285714286</v>
          </cell>
          <cell r="BV45">
            <v>18945.700000000004</v>
          </cell>
          <cell r="BW45">
            <v>18268.900000000001</v>
          </cell>
          <cell r="BX45">
            <v>20850</v>
          </cell>
          <cell r="BY45">
            <v>23700</v>
          </cell>
          <cell r="BZ45">
            <v>25350</v>
          </cell>
          <cell r="CA45">
            <v>27030</v>
          </cell>
          <cell r="CB45">
            <v>28640</v>
          </cell>
          <cell r="CC45">
            <v>27359.999999999996</v>
          </cell>
          <cell r="CD45">
            <v>32960</v>
          </cell>
          <cell r="CE45">
            <v>33600</v>
          </cell>
          <cell r="CF45">
            <v>35040</v>
          </cell>
          <cell r="CG45">
            <v>319316.14285714284</v>
          </cell>
          <cell r="CI45">
            <v>0.78051428571428572</v>
          </cell>
          <cell r="CJ45">
            <v>0.74819999999999987</v>
          </cell>
          <cell r="CK45">
            <v>0.74571428571428566</v>
          </cell>
          <cell r="CL45">
            <v>3.5197714285714286</v>
          </cell>
          <cell r="CM45">
            <v>2.4186000000000001</v>
          </cell>
          <cell r="CN45">
            <v>2.3322000000000003</v>
          </cell>
          <cell r="CO45">
            <v>2.4185999999999996</v>
          </cell>
          <cell r="CP45">
            <v>2.6543999999999999</v>
          </cell>
          <cell r="CQ45">
            <v>2.7377999999999996</v>
          </cell>
          <cell r="CR45">
            <v>2.8111199999999994</v>
          </cell>
          <cell r="CS45">
            <v>2.8639999999999994</v>
          </cell>
          <cell r="CT45">
            <v>2.6265599999999991</v>
          </cell>
          <cell r="CU45">
            <v>3.0323199999999995</v>
          </cell>
          <cell r="CV45">
            <v>3.0911999999999993</v>
          </cell>
          <cell r="CW45">
            <v>3.223679999999999</v>
          </cell>
          <cell r="CX45">
            <v>33.730251428571428</v>
          </cell>
        </row>
        <row r="46">
          <cell r="F46" t="str">
            <v>NPC</v>
          </cell>
          <cell r="G46" t="str">
            <v>PC</v>
          </cell>
          <cell r="H46">
            <v>13</v>
          </cell>
          <cell r="I46" t="str">
            <v>A</v>
          </cell>
          <cell r="J46" t="str">
            <v>13A</v>
          </cell>
          <cell r="K46">
            <v>0.3</v>
          </cell>
          <cell r="L46">
            <v>0.7</v>
          </cell>
          <cell r="N46">
            <v>0</v>
          </cell>
          <cell r="O46">
            <v>0</v>
          </cell>
          <cell r="P46">
            <v>4</v>
          </cell>
          <cell r="Q46">
            <v>4.2602857142857138</v>
          </cell>
          <cell r="R46">
            <v>5.2080000000000002</v>
          </cell>
          <cell r="S46">
            <v>7.5462857142857143</v>
          </cell>
          <cell r="T46">
            <v>15.287428571428572</v>
          </cell>
          <cell r="U46">
            <v>15.004000000000001</v>
          </cell>
          <cell r="V46">
            <v>19.344000000000001</v>
          </cell>
          <cell r="W46">
            <v>19.264000000000003</v>
          </cell>
          <cell r="X46">
            <v>20.927999999999997</v>
          </cell>
          <cell r="Y46">
            <v>21.119999999999997</v>
          </cell>
          <cell r="Z46">
            <v>21.119999999999997</v>
          </cell>
          <cell r="AA46">
            <v>22.271999999999998</v>
          </cell>
          <cell r="AB46">
            <v>22.975999999999999</v>
          </cell>
          <cell r="AC46">
            <v>25.344000000000001</v>
          </cell>
          <cell r="AD46">
            <v>26.752000000000002</v>
          </cell>
          <cell r="AE46">
            <v>28.032</v>
          </cell>
          <cell r="AF46">
            <v>257.44342857142857</v>
          </cell>
          <cell r="AH46">
            <v>2</v>
          </cell>
          <cell r="AI46">
            <v>3</v>
          </cell>
          <cell r="AJ46">
            <v>4</v>
          </cell>
          <cell r="AK46">
            <v>5</v>
          </cell>
          <cell r="AL46">
            <v>9</v>
          </cell>
          <cell r="AM46">
            <v>10</v>
          </cell>
          <cell r="AN46">
            <v>13</v>
          </cell>
          <cell r="AO46">
            <v>14</v>
          </cell>
          <cell r="AP46">
            <v>15</v>
          </cell>
          <cell r="AQ46">
            <v>15</v>
          </cell>
          <cell r="AR46">
            <v>16</v>
          </cell>
          <cell r="AS46">
            <v>17</v>
          </cell>
          <cell r="AT46">
            <v>18</v>
          </cell>
          <cell r="AU46">
            <v>19</v>
          </cell>
          <cell r="AV46">
            <v>20</v>
          </cell>
          <cell r="AW46">
            <v>171</v>
          </cell>
          <cell r="AY46">
            <v>2350</v>
          </cell>
          <cell r="BA46">
            <v>4700</v>
          </cell>
          <cell r="BB46">
            <v>7050</v>
          </cell>
          <cell r="BC46">
            <v>9400</v>
          </cell>
          <cell r="BD46">
            <v>11750</v>
          </cell>
          <cell r="BE46">
            <v>21150</v>
          </cell>
          <cell r="BF46">
            <v>23500</v>
          </cell>
          <cell r="BG46">
            <v>32500</v>
          </cell>
          <cell r="BH46">
            <v>35000</v>
          </cell>
          <cell r="BI46">
            <v>37500</v>
          </cell>
          <cell r="BJ46">
            <v>37500</v>
          </cell>
          <cell r="BK46">
            <v>40000</v>
          </cell>
          <cell r="BL46">
            <v>42500</v>
          </cell>
          <cell r="BM46">
            <v>45000</v>
          </cell>
          <cell r="BN46">
            <v>47500</v>
          </cell>
          <cell r="BO46">
            <v>50000</v>
          </cell>
          <cell r="BP46">
            <v>423900</v>
          </cell>
          <cell r="BR46">
            <v>10011.671428571428</v>
          </cell>
          <cell r="BS46">
            <v>12238.800000000001</v>
          </cell>
          <cell r="BT46">
            <v>17733.771428571428</v>
          </cell>
          <cell r="BU46">
            <v>35925.457142857143</v>
          </cell>
          <cell r="BV46">
            <v>35259.4</v>
          </cell>
          <cell r="BW46">
            <v>45458.400000000001</v>
          </cell>
          <cell r="BX46">
            <v>48160.000000000007</v>
          </cell>
          <cell r="BY46">
            <v>52319.999999999993</v>
          </cell>
          <cell r="BZ46">
            <v>52799.999999999993</v>
          </cell>
          <cell r="CA46">
            <v>52799.999999999993</v>
          </cell>
          <cell r="CB46">
            <v>55679.999999999993</v>
          </cell>
          <cell r="CC46">
            <v>57440</v>
          </cell>
          <cell r="CD46">
            <v>63360</v>
          </cell>
          <cell r="CE46">
            <v>66880</v>
          </cell>
          <cell r="CF46">
            <v>70080</v>
          </cell>
          <cell r="CG46">
            <v>636163.25714285718</v>
          </cell>
          <cell r="CI46">
            <v>1.278085714285714</v>
          </cell>
          <cell r="CJ46">
            <v>1.5624</v>
          </cell>
          <cell r="CK46">
            <v>2.2638857142857143</v>
          </cell>
          <cell r="CL46">
            <v>4.5862285714285713</v>
          </cell>
          <cell r="CM46">
            <v>4.5011999999999999</v>
          </cell>
          <cell r="CN46">
            <v>5.8032000000000004</v>
          </cell>
          <cell r="CO46">
            <v>5.5865600000000004</v>
          </cell>
          <cell r="CP46">
            <v>5.8598399999999984</v>
          </cell>
          <cell r="CQ46">
            <v>5.7023999999999981</v>
          </cell>
          <cell r="CR46">
            <v>5.4911999999999983</v>
          </cell>
          <cell r="CS46">
            <v>5.5679999999999987</v>
          </cell>
          <cell r="CT46">
            <v>5.5142399999999983</v>
          </cell>
          <cell r="CU46">
            <v>5.8291199999999987</v>
          </cell>
          <cell r="CV46">
            <v>6.1529599999999984</v>
          </cell>
          <cell r="CW46">
            <v>6.447359999999998</v>
          </cell>
          <cell r="CX46">
            <v>67.042308571428563</v>
          </cell>
        </row>
        <row r="47">
          <cell r="F47" t="str">
            <v>NPC</v>
          </cell>
          <cell r="G47" t="str">
            <v>PC</v>
          </cell>
          <cell r="H47">
            <v>17</v>
          </cell>
          <cell r="I47" t="str">
            <v>B</v>
          </cell>
          <cell r="J47" t="str">
            <v>17B</v>
          </cell>
          <cell r="K47">
            <v>0.3</v>
          </cell>
          <cell r="L47">
            <v>0.7</v>
          </cell>
          <cell r="N47">
            <v>0</v>
          </cell>
          <cell r="O47">
            <v>2</v>
          </cell>
          <cell r="P47">
            <v>5</v>
          </cell>
          <cell r="Q47">
            <v>2.9671428571428575</v>
          </cell>
          <cell r="R47">
            <v>2.6659999999999999</v>
          </cell>
          <cell r="S47">
            <v>4.8891428571428568</v>
          </cell>
          <cell r="T47">
            <v>11.115714285714287</v>
          </cell>
          <cell r="U47">
            <v>12.896000000000003</v>
          </cell>
          <cell r="V47">
            <v>16.854000000000003</v>
          </cell>
          <cell r="W47">
            <v>17.28</v>
          </cell>
          <cell r="X47">
            <v>18.432000000000002</v>
          </cell>
          <cell r="Y47">
            <v>18.560000000000002</v>
          </cell>
          <cell r="Z47">
            <v>18.560000000000002</v>
          </cell>
          <cell r="AA47">
            <v>19.712000000000003</v>
          </cell>
          <cell r="AB47">
            <v>19.840000000000003</v>
          </cell>
          <cell r="AC47">
            <v>22.144000000000002</v>
          </cell>
          <cell r="AD47">
            <v>23.552000000000007</v>
          </cell>
          <cell r="AE47">
            <v>25.408000000000001</v>
          </cell>
          <cell r="AF47">
            <v>224.35371428571432</v>
          </cell>
          <cell r="AH47">
            <v>2</v>
          </cell>
          <cell r="AI47">
            <v>2</v>
          </cell>
          <cell r="AJ47">
            <v>2</v>
          </cell>
          <cell r="AK47">
            <v>3</v>
          </cell>
          <cell r="AL47">
            <v>6</v>
          </cell>
          <cell r="AM47">
            <v>8</v>
          </cell>
          <cell r="AN47">
            <v>11</v>
          </cell>
          <cell r="AO47">
            <v>12</v>
          </cell>
          <cell r="AP47">
            <v>13</v>
          </cell>
          <cell r="AQ47">
            <v>14</v>
          </cell>
          <cell r="AR47">
            <v>14</v>
          </cell>
          <cell r="AS47">
            <v>15</v>
          </cell>
          <cell r="AT47">
            <v>15</v>
          </cell>
          <cell r="AU47">
            <v>17</v>
          </cell>
          <cell r="AV47">
            <v>18</v>
          </cell>
          <cell r="AW47">
            <v>146</v>
          </cell>
          <cell r="AY47">
            <v>2350</v>
          </cell>
          <cell r="BA47">
            <v>4700</v>
          </cell>
          <cell r="BB47">
            <v>4700</v>
          </cell>
          <cell r="BC47">
            <v>4700</v>
          </cell>
          <cell r="BD47">
            <v>7050</v>
          </cell>
          <cell r="BE47">
            <v>14100</v>
          </cell>
          <cell r="BF47">
            <v>18800</v>
          </cell>
          <cell r="BG47">
            <v>27500</v>
          </cell>
          <cell r="BH47">
            <v>30000</v>
          </cell>
          <cell r="BI47">
            <v>32500</v>
          </cell>
          <cell r="BJ47">
            <v>35000</v>
          </cell>
          <cell r="BK47">
            <v>35000</v>
          </cell>
          <cell r="BL47">
            <v>37500</v>
          </cell>
          <cell r="BM47">
            <v>37500</v>
          </cell>
          <cell r="BN47">
            <v>42500</v>
          </cell>
          <cell r="BO47">
            <v>45000</v>
          </cell>
          <cell r="BP47">
            <v>362450</v>
          </cell>
          <cell r="BR47">
            <v>6972.7857142857156</v>
          </cell>
          <cell r="BS47">
            <v>6265.0999999999995</v>
          </cell>
          <cell r="BT47">
            <v>11489.485714285713</v>
          </cell>
          <cell r="BU47">
            <v>26121.928571428572</v>
          </cell>
          <cell r="BV47">
            <v>30305.600000000006</v>
          </cell>
          <cell r="BW47">
            <v>39606.900000000009</v>
          </cell>
          <cell r="BX47">
            <v>43200</v>
          </cell>
          <cell r="BY47">
            <v>46080.000000000007</v>
          </cell>
          <cell r="BZ47">
            <v>46400.000000000007</v>
          </cell>
          <cell r="CA47">
            <v>46400.000000000007</v>
          </cell>
          <cell r="CB47">
            <v>49280.000000000007</v>
          </cell>
          <cell r="CC47">
            <v>49600.000000000007</v>
          </cell>
          <cell r="CD47">
            <v>55360.000000000007</v>
          </cell>
          <cell r="CE47">
            <v>58880.000000000015</v>
          </cell>
          <cell r="CF47">
            <v>63520</v>
          </cell>
          <cell r="CG47">
            <v>554754.42857142864</v>
          </cell>
          <cell r="CI47">
            <v>0.89014285714285724</v>
          </cell>
          <cell r="CJ47">
            <v>0.79979999999999996</v>
          </cell>
          <cell r="CK47">
            <v>1.4667428571428569</v>
          </cell>
          <cell r="CL47">
            <v>3.334714285714286</v>
          </cell>
          <cell r="CM47">
            <v>3.8688000000000007</v>
          </cell>
          <cell r="CN47">
            <v>5.0562000000000005</v>
          </cell>
          <cell r="CO47">
            <v>5.0111999999999997</v>
          </cell>
          <cell r="CP47">
            <v>5.1609600000000002</v>
          </cell>
          <cell r="CQ47">
            <v>5.0111999999999997</v>
          </cell>
          <cell r="CR47">
            <v>4.8255999999999997</v>
          </cell>
          <cell r="CS47">
            <v>4.9279999999999999</v>
          </cell>
          <cell r="CT47">
            <v>4.7615999999999996</v>
          </cell>
          <cell r="CU47">
            <v>5.093119999999999</v>
          </cell>
          <cell r="CV47">
            <v>5.4169599999999996</v>
          </cell>
          <cell r="CW47">
            <v>5.8438399999999984</v>
          </cell>
          <cell r="CX47">
            <v>58.312194285714284</v>
          </cell>
        </row>
        <row r="48">
          <cell r="F48" t="str">
            <v>NPC</v>
          </cell>
          <cell r="G48" t="str">
            <v>PC</v>
          </cell>
          <cell r="H48">
            <v>30</v>
          </cell>
          <cell r="I48" t="str">
            <v>A</v>
          </cell>
          <cell r="J48" t="str">
            <v>30A</v>
          </cell>
          <cell r="K48">
            <v>0.3</v>
          </cell>
          <cell r="L48">
            <v>0.7</v>
          </cell>
          <cell r="N48">
            <v>0</v>
          </cell>
          <cell r="O48">
            <v>3</v>
          </cell>
          <cell r="P48">
            <v>4</v>
          </cell>
          <cell r="Q48">
            <v>4.3357142857142863</v>
          </cell>
          <cell r="R48">
            <v>4.3</v>
          </cell>
          <cell r="S48">
            <v>6.0857142857142863</v>
          </cell>
          <cell r="T48">
            <v>12.328571428571429</v>
          </cell>
          <cell r="U48">
            <v>12.55</v>
          </cell>
          <cell r="V48">
            <v>16.225999999999999</v>
          </cell>
          <cell r="W48">
            <v>17.576000000000001</v>
          </cell>
          <cell r="X48">
            <v>18.148</v>
          </cell>
          <cell r="Y48">
            <v>17.731999999999999</v>
          </cell>
          <cell r="Z48">
            <v>20.667999999999999</v>
          </cell>
          <cell r="AA48">
            <v>22.62</v>
          </cell>
          <cell r="AB48">
            <v>23.34</v>
          </cell>
          <cell r="AC48">
            <v>26.1</v>
          </cell>
          <cell r="AD48">
            <v>27.48</v>
          </cell>
          <cell r="AE48">
            <v>28.680000000000003</v>
          </cell>
          <cell r="AF48">
            <v>243.44857142857143</v>
          </cell>
          <cell r="AH48">
            <v>2</v>
          </cell>
          <cell r="AI48">
            <v>3</v>
          </cell>
          <cell r="AJ48">
            <v>3</v>
          </cell>
          <cell r="AK48">
            <v>4</v>
          </cell>
          <cell r="AL48">
            <v>7</v>
          </cell>
          <cell r="AM48">
            <v>9</v>
          </cell>
          <cell r="AN48">
            <v>11</v>
          </cell>
          <cell r="AO48">
            <v>12</v>
          </cell>
          <cell r="AP48">
            <v>13</v>
          </cell>
          <cell r="AQ48">
            <v>13</v>
          </cell>
          <cell r="AR48">
            <v>15</v>
          </cell>
          <cell r="AS48">
            <v>17</v>
          </cell>
          <cell r="AT48">
            <v>18</v>
          </cell>
          <cell r="AU48">
            <v>19</v>
          </cell>
          <cell r="AV48">
            <v>21</v>
          </cell>
          <cell r="AW48">
            <v>159</v>
          </cell>
          <cell r="AY48">
            <v>2350</v>
          </cell>
          <cell r="BA48">
            <v>4700</v>
          </cell>
          <cell r="BB48">
            <v>7050</v>
          </cell>
          <cell r="BC48">
            <v>7050</v>
          </cell>
          <cell r="BD48">
            <v>9400</v>
          </cell>
          <cell r="BE48">
            <v>16450</v>
          </cell>
          <cell r="BF48">
            <v>21150</v>
          </cell>
          <cell r="BG48">
            <v>27500</v>
          </cell>
          <cell r="BH48">
            <v>30000</v>
          </cell>
          <cell r="BI48">
            <v>32500</v>
          </cell>
          <cell r="BJ48">
            <v>32500</v>
          </cell>
          <cell r="BK48">
            <v>37500</v>
          </cell>
          <cell r="BL48">
            <v>42500</v>
          </cell>
          <cell r="BM48">
            <v>45000</v>
          </cell>
          <cell r="BN48">
            <v>47500</v>
          </cell>
          <cell r="BO48">
            <v>52500</v>
          </cell>
          <cell r="BP48">
            <v>394500</v>
          </cell>
          <cell r="BR48">
            <v>10188.928571428572</v>
          </cell>
          <cell r="BS48">
            <v>10105</v>
          </cell>
          <cell r="BT48">
            <v>14301.428571428572</v>
          </cell>
          <cell r="BU48">
            <v>28972.142857142859</v>
          </cell>
          <cell r="BV48">
            <v>29492.5</v>
          </cell>
          <cell r="BW48">
            <v>38131.1</v>
          </cell>
          <cell r="BX48">
            <v>43940</v>
          </cell>
          <cell r="BY48">
            <v>45370</v>
          </cell>
          <cell r="BZ48">
            <v>44330</v>
          </cell>
          <cell r="CA48">
            <v>51670</v>
          </cell>
          <cell r="CB48">
            <v>56550</v>
          </cell>
          <cell r="CC48">
            <v>58350</v>
          </cell>
          <cell r="CD48">
            <v>65250</v>
          </cell>
          <cell r="CE48">
            <v>68700</v>
          </cell>
          <cell r="CF48">
            <v>71700.000000000015</v>
          </cell>
          <cell r="CG48">
            <v>602455.74285714282</v>
          </cell>
          <cell r="CI48">
            <v>1.3007142857142859</v>
          </cell>
          <cell r="CJ48">
            <v>1.2899999999999998</v>
          </cell>
          <cell r="CK48">
            <v>1.8257142857142858</v>
          </cell>
          <cell r="CL48">
            <v>3.6985714285714284</v>
          </cell>
          <cell r="CM48">
            <v>3.7650000000000001</v>
          </cell>
          <cell r="CN48">
            <v>4.8677999999999999</v>
          </cell>
          <cell r="CO48">
            <v>5.0970399999999998</v>
          </cell>
          <cell r="CP48">
            <v>5.0814399999999997</v>
          </cell>
          <cell r="CQ48">
            <v>4.7876399999999988</v>
          </cell>
          <cell r="CR48">
            <v>5.3736799999999985</v>
          </cell>
          <cell r="CS48">
            <v>5.6549999999999994</v>
          </cell>
          <cell r="CT48">
            <v>5.6015999999999986</v>
          </cell>
          <cell r="CU48">
            <v>6.0029999999999983</v>
          </cell>
          <cell r="CV48">
            <v>6.3203999999999985</v>
          </cell>
          <cell r="CW48">
            <v>6.5963999999999983</v>
          </cell>
          <cell r="CX48">
            <v>62.84757142857142</v>
          </cell>
        </row>
        <row r="49">
          <cell r="F49" t="str">
            <v>NPC</v>
          </cell>
          <cell r="G49" t="str">
            <v>PC</v>
          </cell>
          <cell r="H49">
            <v>37</v>
          </cell>
          <cell r="I49" t="str">
            <v>A</v>
          </cell>
          <cell r="J49" t="str">
            <v>37A</v>
          </cell>
          <cell r="K49">
            <v>0.3</v>
          </cell>
          <cell r="L49">
            <v>0.7</v>
          </cell>
          <cell r="N49">
            <v>0</v>
          </cell>
          <cell r="O49">
            <v>1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0.84600000000000009</v>
          </cell>
          <cell r="Y49">
            <v>0.51700000000000002</v>
          </cell>
          <cell r="Z49">
            <v>0.58700000000000008</v>
          </cell>
          <cell r="AA49">
            <v>2.2200000000000002</v>
          </cell>
          <cell r="AB49">
            <v>2.4000000000000004</v>
          </cell>
          <cell r="AC49">
            <v>2.4000000000000004</v>
          </cell>
          <cell r="AD49">
            <v>2.4000000000000004</v>
          </cell>
          <cell r="AE49">
            <v>2.4000000000000004</v>
          </cell>
          <cell r="AF49">
            <v>13.770000000000001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1</v>
          </cell>
          <cell r="AS49">
            <v>1</v>
          </cell>
          <cell r="AT49">
            <v>2</v>
          </cell>
          <cell r="AU49">
            <v>2</v>
          </cell>
          <cell r="AV49">
            <v>2</v>
          </cell>
          <cell r="AW49">
            <v>8</v>
          </cell>
          <cell r="AY49">
            <v>2350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2500</v>
          </cell>
          <cell r="BL49">
            <v>2500</v>
          </cell>
          <cell r="BM49">
            <v>5000</v>
          </cell>
          <cell r="BN49">
            <v>5000</v>
          </cell>
          <cell r="BO49">
            <v>5000</v>
          </cell>
          <cell r="BP49">
            <v>20000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2115</v>
          </cell>
          <cell r="BZ49">
            <v>1292.5</v>
          </cell>
          <cell r="CA49">
            <v>1467.5000000000002</v>
          </cell>
          <cell r="CB49">
            <v>5550.0000000000009</v>
          </cell>
          <cell r="CC49">
            <v>6000.0000000000009</v>
          </cell>
          <cell r="CD49">
            <v>6000.0000000000009</v>
          </cell>
          <cell r="CE49">
            <v>6000.0000000000009</v>
          </cell>
          <cell r="CF49">
            <v>6000.0000000000009</v>
          </cell>
          <cell r="CG49">
            <v>34425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0.23688000000000001</v>
          </cell>
          <cell r="CQ49">
            <v>0.13958999999999999</v>
          </cell>
          <cell r="CR49">
            <v>0.15262000000000001</v>
          </cell>
          <cell r="CS49">
            <v>0.55499999999999994</v>
          </cell>
          <cell r="CT49">
            <v>0.57599999999999996</v>
          </cell>
          <cell r="CU49">
            <v>0.55199999999999994</v>
          </cell>
          <cell r="CV49">
            <v>0.55199999999999994</v>
          </cell>
          <cell r="CW49">
            <v>0.55199999999999994</v>
          </cell>
          <cell r="CX49">
            <v>3.31609</v>
          </cell>
        </row>
        <row r="50">
          <cell r="G50" t="str">
            <v>PC</v>
          </cell>
          <cell r="H50">
            <v>35</v>
          </cell>
          <cell r="I50" t="str">
            <v>A</v>
          </cell>
          <cell r="J50" t="str">
            <v>35A</v>
          </cell>
          <cell r="K50">
            <v>35</v>
          </cell>
          <cell r="L50">
            <v>35</v>
          </cell>
        </row>
        <row r="51">
          <cell r="F51" t="str">
            <v>NPWC</v>
          </cell>
          <cell r="G51" t="str">
            <v>PC</v>
          </cell>
          <cell r="H51">
            <v>35</v>
          </cell>
          <cell r="I51" t="str">
            <v>C</v>
          </cell>
          <cell r="J51" t="str">
            <v>35C</v>
          </cell>
          <cell r="K51">
            <v>0.35</v>
          </cell>
          <cell r="L51">
            <v>0.65</v>
          </cell>
          <cell r="N51">
            <v>1</v>
          </cell>
          <cell r="O51">
            <v>0</v>
          </cell>
          <cell r="P51">
            <v>4</v>
          </cell>
          <cell r="Q51">
            <v>2.7549999999999994</v>
          </cell>
          <cell r="R51">
            <v>2.9749999999999996</v>
          </cell>
          <cell r="S51">
            <v>3.3149999999999995</v>
          </cell>
          <cell r="T51">
            <v>2.855</v>
          </cell>
          <cell r="U51">
            <v>2.17</v>
          </cell>
          <cell r="V51">
            <v>3.45</v>
          </cell>
          <cell r="W51">
            <v>3.6</v>
          </cell>
          <cell r="X51">
            <v>3.6</v>
          </cell>
          <cell r="Y51">
            <v>3.6</v>
          </cell>
          <cell r="Z51">
            <v>3.6</v>
          </cell>
          <cell r="AA51">
            <v>3.6</v>
          </cell>
          <cell r="AB51">
            <v>3.8429999999999995</v>
          </cell>
          <cell r="AC51">
            <v>4.6440000000000001</v>
          </cell>
          <cell r="AD51">
            <v>5.5040000000000004</v>
          </cell>
          <cell r="AE51">
            <v>5.5900000000000007</v>
          </cell>
          <cell r="AF51">
            <v>46.056000000000004</v>
          </cell>
          <cell r="AH51">
            <v>2</v>
          </cell>
          <cell r="AI51">
            <v>2</v>
          </cell>
          <cell r="AJ51">
            <v>2</v>
          </cell>
          <cell r="AK51">
            <v>2</v>
          </cell>
          <cell r="AL51">
            <v>2</v>
          </cell>
          <cell r="AM51">
            <v>2</v>
          </cell>
          <cell r="AN51">
            <v>2</v>
          </cell>
          <cell r="AO51">
            <v>2</v>
          </cell>
          <cell r="AP51">
            <v>2</v>
          </cell>
          <cell r="AQ51">
            <v>2</v>
          </cell>
          <cell r="AR51">
            <v>2</v>
          </cell>
          <cell r="AS51">
            <v>2</v>
          </cell>
          <cell r="AT51">
            <v>2</v>
          </cell>
          <cell r="AU51">
            <v>3</v>
          </cell>
          <cell r="AV51">
            <v>3</v>
          </cell>
          <cell r="AW51">
            <v>26</v>
          </cell>
          <cell r="AY51">
            <v>2200</v>
          </cell>
          <cell r="BA51">
            <v>4400</v>
          </cell>
          <cell r="BB51">
            <v>4400</v>
          </cell>
          <cell r="BC51">
            <v>4400</v>
          </cell>
          <cell r="BD51">
            <v>4400</v>
          </cell>
          <cell r="BE51">
            <v>4400</v>
          </cell>
          <cell r="BF51">
            <v>4400</v>
          </cell>
          <cell r="BG51">
            <v>4530</v>
          </cell>
          <cell r="BH51">
            <v>4530</v>
          </cell>
          <cell r="BI51">
            <v>4530</v>
          </cell>
          <cell r="BJ51">
            <v>4530</v>
          </cell>
          <cell r="BK51">
            <v>4530</v>
          </cell>
          <cell r="BL51">
            <v>4530</v>
          </cell>
          <cell r="BM51">
            <v>4530</v>
          </cell>
          <cell r="BN51">
            <v>6795</v>
          </cell>
          <cell r="BO51">
            <v>6795</v>
          </cell>
          <cell r="BP51">
            <v>58500</v>
          </cell>
          <cell r="BR51">
            <v>6060.9999999999991</v>
          </cell>
          <cell r="BS51">
            <v>6544.9999999999991</v>
          </cell>
          <cell r="BT51">
            <v>7292.9999999999991</v>
          </cell>
          <cell r="BU51">
            <v>6281</v>
          </cell>
          <cell r="BV51">
            <v>4774</v>
          </cell>
          <cell r="BW51">
            <v>7590</v>
          </cell>
          <cell r="BX51">
            <v>8154</v>
          </cell>
          <cell r="BY51">
            <v>8154</v>
          </cell>
          <cell r="BZ51">
            <v>8154</v>
          </cell>
          <cell r="CA51">
            <v>8154</v>
          </cell>
          <cell r="CB51">
            <v>8154</v>
          </cell>
          <cell r="CC51">
            <v>8704.3949999999986</v>
          </cell>
          <cell r="CD51">
            <v>10518.66</v>
          </cell>
          <cell r="CE51">
            <v>12466.560000000001</v>
          </cell>
          <cell r="CF51">
            <v>12661.350000000002</v>
          </cell>
          <cell r="CG51">
            <v>103765.96500000001</v>
          </cell>
          <cell r="CI51">
            <v>0.96424999999999972</v>
          </cell>
          <cell r="CJ51">
            <v>1.0412499999999998</v>
          </cell>
          <cell r="CK51">
            <v>1.1602499999999998</v>
          </cell>
          <cell r="CL51">
            <v>0.99924999999999997</v>
          </cell>
          <cell r="CM51">
            <v>0.75949999999999995</v>
          </cell>
          <cell r="CN51">
            <v>1.2075</v>
          </cell>
          <cell r="CO51">
            <v>1.26</v>
          </cell>
          <cell r="CP51">
            <v>1.26</v>
          </cell>
          <cell r="CQ51">
            <v>1.26</v>
          </cell>
          <cell r="CR51">
            <v>1.26</v>
          </cell>
          <cell r="CS51">
            <v>1.26</v>
          </cell>
          <cell r="CT51">
            <v>1.3450499999999999</v>
          </cell>
          <cell r="CU51">
            <v>1.6254</v>
          </cell>
          <cell r="CV51">
            <v>1.9264000000000001</v>
          </cell>
          <cell r="CW51">
            <v>1.9565000000000001</v>
          </cell>
          <cell r="CX51">
            <v>16.119599999999998</v>
          </cell>
        </row>
        <row r="52">
          <cell r="F52" t="str">
            <v>NPWC</v>
          </cell>
          <cell r="K52">
            <v>0.35</v>
          </cell>
          <cell r="L52">
            <v>0.65</v>
          </cell>
          <cell r="N52">
            <v>0</v>
          </cell>
          <cell r="O52">
            <v>1</v>
          </cell>
          <cell r="P52">
            <v>1</v>
          </cell>
          <cell r="Q52">
            <v>0.86999999999999988</v>
          </cell>
          <cell r="R52">
            <v>1.1199999999999999</v>
          </cell>
          <cell r="S52">
            <v>1.4649999999999999</v>
          </cell>
          <cell r="T52">
            <v>1.7249999999999999</v>
          </cell>
          <cell r="U52">
            <v>2.6949999999999998</v>
          </cell>
          <cell r="V52">
            <v>3.52</v>
          </cell>
          <cell r="W52">
            <v>5.0400000000000009</v>
          </cell>
          <cell r="X52">
            <v>5.2000000000000011</v>
          </cell>
          <cell r="Y52">
            <v>5.2000000000000011</v>
          </cell>
          <cell r="Z52">
            <v>5.2000000000000011</v>
          </cell>
          <cell r="AA52">
            <v>5.92</v>
          </cell>
          <cell r="AB52">
            <v>7.1790000000000003</v>
          </cell>
          <cell r="AC52">
            <v>7.6969999999999992</v>
          </cell>
          <cell r="AD52">
            <v>8.1270000000000007</v>
          </cell>
          <cell r="AE52">
            <v>8.9440000000000008</v>
          </cell>
          <cell r="AF52">
            <v>66.447000000000003</v>
          </cell>
          <cell r="AH52">
            <v>1</v>
          </cell>
          <cell r="AI52">
            <v>1</v>
          </cell>
          <cell r="AJ52">
            <v>1</v>
          </cell>
          <cell r="AK52">
            <v>1</v>
          </cell>
          <cell r="AL52">
            <v>1</v>
          </cell>
          <cell r="AM52">
            <v>2</v>
          </cell>
          <cell r="AN52">
            <v>2</v>
          </cell>
          <cell r="AO52">
            <v>3</v>
          </cell>
          <cell r="AP52">
            <v>3</v>
          </cell>
          <cell r="AQ52">
            <v>3</v>
          </cell>
          <cell r="AR52">
            <v>3</v>
          </cell>
          <cell r="AS52">
            <v>4</v>
          </cell>
          <cell r="AT52">
            <v>4</v>
          </cell>
          <cell r="AU52">
            <v>5</v>
          </cell>
          <cell r="AV52">
            <v>5</v>
          </cell>
          <cell r="AW52">
            <v>36</v>
          </cell>
          <cell r="AY52">
            <v>2200</v>
          </cell>
          <cell r="BA52">
            <v>2200</v>
          </cell>
          <cell r="BB52">
            <v>2200</v>
          </cell>
          <cell r="BC52">
            <v>2200</v>
          </cell>
          <cell r="BD52">
            <v>2200</v>
          </cell>
          <cell r="BE52">
            <v>2200</v>
          </cell>
          <cell r="BF52">
            <v>4400</v>
          </cell>
          <cell r="BG52">
            <v>4530</v>
          </cell>
          <cell r="BH52">
            <v>6795</v>
          </cell>
          <cell r="BI52">
            <v>6795</v>
          </cell>
          <cell r="BJ52">
            <v>6795</v>
          </cell>
          <cell r="BK52">
            <v>6795</v>
          </cell>
          <cell r="BL52">
            <v>9060</v>
          </cell>
          <cell r="BM52">
            <v>9060</v>
          </cell>
          <cell r="BN52">
            <v>11325</v>
          </cell>
          <cell r="BO52">
            <v>11325</v>
          </cell>
          <cell r="BP52">
            <v>81280</v>
          </cell>
          <cell r="BR52">
            <v>1913.9999999999998</v>
          </cell>
          <cell r="BS52">
            <v>2463.9999999999995</v>
          </cell>
          <cell r="BT52">
            <v>3222.9999999999995</v>
          </cell>
          <cell r="BU52">
            <v>3794.9999999999995</v>
          </cell>
          <cell r="BV52">
            <v>5929</v>
          </cell>
          <cell r="BW52">
            <v>7744</v>
          </cell>
          <cell r="BX52">
            <v>11415.600000000002</v>
          </cell>
          <cell r="BY52">
            <v>11778.000000000002</v>
          </cell>
          <cell r="BZ52">
            <v>11778.000000000002</v>
          </cell>
          <cell r="CA52">
            <v>11778.000000000002</v>
          </cell>
          <cell r="CB52">
            <v>13408.8</v>
          </cell>
          <cell r="CC52">
            <v>16260.435000000001</v>
          </cell>
          <cell r="CD52">
            <v>17433.704999999998</v>
          </cell>
          <cell r="CE52">
            <v>18407.655000000002</v>
          </cell>
          <cell r="CF52">
            <v>20258.160000000003</v>
          </cell>
          <cell r="CG52">
            <v>149986.35500000001</v>
          </cell>
          <cell r="CI52">
            <v>0.30449999999999994</v>
          </cell>
          <cell r="CJ52">
            <v>0.39199999999999996</v>
          </cell>
          <cell r="CK52">
            <v>0.51274999999999993</v>
          </cell>
          <cell r="CL52">
            <v>0.6037499999999999</v>
          </cell>
          <cell r="CM52">
            <v>0.94324999999999992</v>
          </cell>
          <cell r="CN52">
            <v>1.232</v>
          </cell>
          <cell r="CO52">
            <v>1.7640000000000002</v>
          </cell>
          <cell r="CP52">
            <v>1.8200000000000003</v>
          </cell>
          <cell r="CQ52">
            <v>1.8200000000000003</v>
          </cell>
          <cell r="CR52">
            <v>1.8200000000000003</v>
          </cell>
          <cell r="CS52">
            <v>2.0720000000000001</v>
          </cell>
          <cell r="CT52">
            <v>2.5126499999999998</v>
          </cell>
          <cell r="CU52">
            <v>2.6939499999999996</v>
          </cell>
          <cell r="CV52">
            <v>2.8444500000000001</v>
          </cell>
          <cell r="CW52">
            <v>3.1304000000000003</v>
          </cell>
          <cell r="CX52">
            <v>23.256450000000001</v>
          </cell>
        </row>
        <row r="53">
          <cell r="F53" t="str">
            <v>NPWC</v>
          </cell>
          <cell r="K53">
            <v>0.35</v>
          </cell>
          <cell r="L53">
            <v>0.65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Y53">
            <v>2200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</row>
        <row r="54">
          <cell r="F54" t="str">
            <v>NPWC</v>
          </cell>
          <cell r="K54">
            <v>0.35</v>
          </cell>
          <cell r="L54">
            <v>0.65</v>
          </cell>
          <cell r="N54">
            <v>0</v>
          </cell>
          <cell r="O54">
            <v>0</v>
          </cell>
          <cell r="P54">
            <v>2</v>
          </cell>
          <cell r="Q54">
            <v>1.57</v>
          </cell>
          <cell r="R54">
            <v>1.5049999999999999</v>
          </cell>
          <cell r="S54">
            <v>2.7599999999999993</v>
          </cell>
          <cell r="T54">
            <v>1.865</v>
          </cell>
          <cell r="U54">
            <v>2.6949999999999998</v>
          </cell>
          <cell r="V54">
            <v>3.52</v>
          </cell>
          <cell r="W54">
            <v>3.6</v>
          </cell>
          <cell r="X54">
            <v>3.6</v>
          </cell>
          <cell r="Y54">
            <v>3.6</v>
          </cell>
          <cell r="Z54">
            <v>3.96</v>
          </cell>
          <cell r="AA54">
            <v>5.080000000000001</v>
          </cell>
          <cell r="AB54">
            <v>5.5510000000000002</v>
          </cell>
          <cell r="AC54">
            <v>5.5900000000000007</v>
          </cell>
          <cell r="AD54">
            <v>5.5900000000000007</v>
          </cell>
          <cell r="AE54">
            <v>5.5900000000000007</v>
          </cell>
          <cell r="AF54">
            <v>50.241000000000014</v>
          </cell>
          <cell r="AH54">
            <v>1</v>
          </cell>
          <cell r="AI54">
            <v>1</v>
          </cell>
          <cell r="AJ54">
            <v>1</v>
          </cell>
          <cell r="AK54">
            <v>1</v>
          </cell>
          <cell r="AL54">
            <v>1</v>
          </cell>
          <cell r="AM54">
            <v>2</v>
          </cell>
          <cell r="AN54">
            <v>2</v>
          </cell>
          <cell r="AO54">
            <v>2</v>
          </cell>
          <cell r="AP54">
            <v>2</v>
          </cell>
          <cell r="AQ54">
            <v>2</v>
          </cell>
          <cell r="AR54">
            <v>3</v>
          </cell>
          <cell r="AS54">
            <v>3</v>
          </cell>
          <cell r="AT54">
            <v>3</v>
          </cell>
          <cell r="AU54">
            <v>4</v>
          </cell>
          <cell r="AV54">
            <v>4</v>
          </cell>
          <cell r="AW54">
            <v>29</v>
          </cell>
          <cell r="AY54">
            <v>2200</v>
          </cell>
          <cell r="BA54">
            <v>2200</v>
          </cell>
          <cell r="BB54">
            <v>2200</v>
          </cell>
          <cell r="BC54">
            <v>2200</v>
          </cell>
          <cell r="BD54">
            <v>2200</v>
          </cell>
          <cell r="BE54">
            <v>2200</v>
          </cell>
          <cell r="BF54">
            <v>4400</v>
          </cell>
          <cell r="BG54">
            <v>4530</v>
          </cell>
          <cell r="BH54">
            <v>4530</v>
          </cell>
          <cell r="BI54">
            <v>4530</v>
          </cell>
          <cell r="BJ54">
            <v>4530</v>
          </cell>
          <cell r="BK54">
            <v>6795</v>
          </cell>
          <cell r="BL54">
            <v>6795</v>
          </cell>
          <cell r="BM54">
            <v>6795</v>
          </cell>
          <cell r="BN54">
            <v>9060</v>
          </cell>
          <cell r="BO54">
            <v>9060</v>
          </cell>
          <cell r="BP54">
            <v>65425</v>
          </cell>
          <cell r="BR54">
            <v>3454</v>
          </cell>
          <cell r="BS54">
            <v>3310.9999999999995</v>
          </cell>
          <cell r="BT54">
            <v>6071.9999999999982</v>
          </cell>
          <cell r="BU54">
            <v>4103</v>
          </cell>
          <cell r="BV54">
            <v>5929</v>
          </cell>
          <cell r="BW54">
            <v>7744</v>
          </cell>
          <cell r="BX54">
            <v>8154</v>
          </cell>
          <cell r="BY54">
            <v>8154</v>
          </cell>
          <cell r="BZ54">
            <v>8154</v>
          </cell>
          <cell r="CA54">
            <v>8969.4</v>
          </cell>
          <cell r="CB54">
            <v>11506.200000000003</v>
          </cell>
          <cell r="CC54">
            <v>12573.015000000001</v>
          </cell>
          <cell r="CD54">
            <v>12661.350000000002</v>
          </cell>
          <cell r="CE54">
            <v>12661.350000000002</v>
          </cell>
          <cell r="CF54">
            <v>12661.350000000002</v>
          </cell>
          <cell r="CG54">
            <v>113270.66500000002</v>
          </cell>
          <cell r="CI54">
            <v>0.54949999999999999</v>
          </cell>
          <cell r="CJ54">
            <v>0.52674999999999994</v>
          </cell>
          <cell r="CK54">
            <v>0.96599999999999975</v>
          </cell>
          <cell r="CL54">
            <v>0.65274999999999994</v>
          </cell>
          <cell r="CM54">
            <v>0.94324999999999992</v>
          </cell>
          <cell r="CN54">
            <v>1.232</v>
          </cell>
          <cell r="CO54">
            <v>1.26</v>
          </cell>
          <cell r="CP54">
            <v>1.26</v>
          </cell>
          <cell r="CQ54">
            <v>1.26</v>
          </cell>
          <cell r="CR54">
            <v>1.3859999999999999</v>
          </cell>
          <cell r="CS54">
            <v>1.7780000000000002</v>
          </cell>
          <cell r="CT54">
            <v>1.94285</v>
          </cell>
          <cell r="CU54">
            <v>1.9565000000000001</v>
          </cell>
          <cell r="CV54">
            <v>1.9565000000000001</v>
          </cell>
          <cell r="CW54">
            <v>1.9565000000000001</v>
          </cell>
          <cell r="CX54">
            <v>17.584350000000001</v>
          </cell>
        </row>
        <row r="55">
          <cell r="F55" t="str">
            <v>NPWC</v>
          </cell>
          <cell r="K55">
            <v>0.35</v>
          </cell>
          <cell r="L55">
            <v>0.65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Y55">
            <v>2200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</row>
        <row r="56">
          <cell r="F56" t="str">
            <v>NPWC</v>
          </cell>
          <cell r="G56" t="str">
            <v>PWC</v>
          </cell>
          <cell r="H56">
            <v>21</v>
          </cell>
          <cell r="I56" t="str">
            <v>B</v>
          </cell>
          <cell r="J56" t="str">
            <v>21B</v>
          </cell>
          <cell r="K56">
            <v>0.35</v>
          </cell>
          <cell r="L56">
            <v>0.65</v>
          </cell>
          <cell r="N56">
            <v>0</v>
          </cell>
          <cell r="O56">
            <v>2</v>
          </cell>
          <cell r="P56">
            <v>0</v>
          </cell>
          <cell r="Q56">
            <v>1.5</v>
          </cell>
          <cell r="R56">
            <v>1.5049999999999999</v>
          </cell>
          <cell r="S56">
            <v>2.4449999999999998</v>
          </cell>
          <cell r="T56">
            <v>2.7749999999999999</v>
          </cell>
          <cell r="U56">
            <v>2.8</v>
          </cell>
          <cell r="V56">
            <v>3.88</v>
          </cell>
          <cell r="W56">
            <v>4.7200000000000006</v>
          </cell>
          <cell r="X56">
            <v>4.8000000000000007</v>
          </cell>
          <cell r="Y56">
            <v>5.160000000000001</v>
          </cell>
          <cell r="Z56">
            <v>5.5600000000000005</v>
          </cell>
          <cell r="AA56">
            <v>7.0400000000000009</v>
          </cell>
          <cell r="AB56">
            <v>7.2990000000000004</v>
          </cell>
          <cell r="AC56">
            <v>7.6969999999999992</v>
          </cell>
          <cell r="AD56">
            <v>7.3530000000000006</v>
          </cell>
          <cell r="AE56">
            <v>7.6969999999999992</v>
          </cell>
          <cell r="AF56">
            <v>66.780999999999992</v>
          </cell>
          <cell r="AH56">
            <v>0</v>
          </cell>
          <cell r="AI56">
            <v>1</v>
          </cell>
          <cell r="AJ56">
            <v>1</v>
          </cell>
          <cell r="AK56">
            <v>1</v>
          </cell>
          <cell r="AL56">
            <v>2</v>
          </cell>
          <cell r="AM56">
            <v>2</v>
          </cell>
          <cell r="AN56">
            <v>2</v>
          </cell>
          <cell r="AO56">
            <v>3</v>
          </cell>
          <cell r="AP56">
            <v>3</v>
          </cell>
          <cell r="AQ56">
            <v>3</v>
          </cell>
          <cell r="AR56">
            <v>4</v>
          </cell>
          <cell r="AS56">
            <v>4</v>
          </cell>
          <cell r="AT56">
            <v>5</v>
          </cell>
          <cell r="AU56">
            <v>5</v>
          </cell>
          <cell r="AV56">
            <v>5</v>
          </cell>
          <cell r="AW56">
            <v>39</v>
          </cell>
          <cell r="AY56">
            <v>2200</v>
          </cell>
          <cell r="BA56">
            <v>0</v>
          </cell>
          <cell r="BB56">
            <v>2200</v>
          </cell>
          <cell r="BC56">
            <v>2200</v>
          </cell>
          <cell r="BD56">
            <v>2200</v>
          </cell>
          <cell r="BE56">
            <v>4400</v>
          </cell>
          <cell r="BF56">
            <v>4400</v>
          </cell>
          <cell r="BG56">
            <v>4530</v>
          </cell>
          <cell r="BH56">
            <v>6795</v>
          </cell>
          <cell r="BI56">
            <v>6795</v>
          </cell>
          <cell r="BJ56">
            <v>6795</v>
          </cell>
          <cell r="BK56">
            <v>9060</v>
          </cell>
          <cell r="BL56">
            <v>9060</v>
          </cell>
          <cell r="BM56">
            <v>11325</v>
          </cell>
          <cell r="BN56">
            <v>11325</v>
          </cell>
          <cell r="BO56">
            <v>11325</v>
          </cell>
          <cell r="BP56">
            <v>88010</v>
          </cell>
          <cell r="BR56">
            <v>3300</v>
          </cell>
          <cell r="BS56">
            <v>3310.9999999999995</v>
          </cell>
          <cell r="BT56">
            <v>5379</v>
          </cell>
          <cell r="BU56">
            <v>6105</v>
          </cell>
          <cell r="BV56">
            <v>6160</v>
          </cell>
          <cell r="BW56">
            <v>8536</v>
          </cell>
          <cell r="BX56">
            <v>10690.800000000001</v>
          </cell>
          <cell r="BY56">
            <v>10872.000000000002</v>
          </cell>
          <cell r="BZ56">
            <v>11687.400000000001</v>
          </cell>
          <cell r="CA56">
            <v>12593.400000000001</v>
          </cell>
          <cell r="CB56">
            <v>15945.600000000002</v>
          </cell>
          <cell r="CC56">
            <v>16532.235000000001</v>
          </cell>
          <cell r="CD56">
            <v>17433.704999999998</v>
          </cell>
          <cell r="CE56">
            <v>16654.545000000002</v>
          </cell>
          <cell r="CF56">
            <v>17433.704999999998</v>
          </cell>
          <cell r="CG56">
            <v>150644.39000000001</v>
          </cell>
          <cell r="CI56">
            <v>0.52499999999999991</v>
          </cell>
          <cell r="CJ56">
            <v>0.52674999999999994</v>
          </cell>
          <cell r="CK56">
            <v>0.8557499999999999</v>
          </cell>
          <cell r="CL56">
            <v>0.97124999999999995</v>
          </cell>
          <cell r="CM56">
            <v>0.97999999999999987</v>
          </cell>
          <cell r="CN56">
            <v>1.3579999999999999</v>
          </cell>
          <cell r="CO56">
            <v>1.6520000000000001</v>
          </cell>
          <cell r="CP56">
            <v>1.6800000000000002</v>
          </cell>
          <cell r="CQ56">
            <v>1.8060000000000003</v>
          </cell>
          <cell r="CR56">
            <v>1.946</v>
          </cell>
          <cell r="CS56">
            <v>2.464</v>
          </cell>
          <cell r="CT56">
            <v>2.5546500000000001</v>
          </cell>
          <cell r="CU56">
            <v>2.6939499999999996</v>
          </cell>
          <cell r="CV56">
            <v>2.57355</v>
          </cell>
          <cell r="CW56">
            <v>2.6939499999999996</v>
          </cell>
          <cell r="CX56">
            <v>23.373350000000002</v>
          </cell>
        </row>
        <row r="57">
          <cell r="F57" t="str">
            <v>NPWC</v>
          </cell>
          <cell r="G57" t="str">
            <v>PWC</v>
          </cell>
          <cell r="H57">
            <v>22</v>
          </cell>
          <cell r="I57" t="str">
            <v>A</v>
          </cell>
          <cell r="J57" t="str">
            <v>22A</v>
          </cell>
          <cell r="K57">
            <v>0.35</v>
          </cell>
          <cell r="L57">
            <v>0.65</v>
          </cell>
          <cell r="N57">
            <v>0</v>
          </cell>
          <cell r="O57">
            <v>2</v>
          </cell>
          <cell r="P57">
            <v>4</v>
          </cell>
          <cell r="Q57">
            <v>2.3699999999999997</v>
          </cell>
          <cell r="R57">
            <v>2.9399999999999995</v>
          </cell>
          <cell r="S57">
            <v>3.3149999999999995</v>
          </cell>
          <cell r="T57">
            <v>5.6899999999999995</v>
          </cell>
          <cell r="U57">
            <v>5.6349999999999998</v>
          </cell>
          <cell r="V57">
            <v>8.120000000000001</v>
          </cell>
          <cell r="W57">
            <v>8.4000000000000021</v>
          </cell>
          <cell r="X57">
            <v>8.7600000000000016</v>
          </cell>
          <cell r="Y57">
            <v>9.5200000000000014</v>
          </cell>
          <cell r="Z57">
            <v>10.680000000000001</v>
          </cell>
          <cell r="AA57">
            <v>11.88</v>
          </cell>
          <cell r="AB57">
            <v>12.809999999999999</v>
          </cell>
          <cell r="AC57">
            <v>13.286999999999999</v>
          </cell>
          <cell r="AD57">
            <v>13.33</v>
          </cell>
          <cell r="AE57">
            <v>14.491000000000001</v>
          </cell>
          <cell r="AF57">
            <v>122.60300000000001</v>
          </cell>
          <cell r="AH57">
            <v>2</v>
          </cell>
          <cell r="AI57">
            <v>2</v>
          </cell>
          <cell r="AJ57">
            <v>2</v>
          </cell>
          <cell r="AK57">
            <v>2</v>
          </cell>
          <cell r="AL57">
            <v>3</v>
          </cell>
          <cell r="AM57">
            <v>4</v>
          </cell>
          <cell r="AN57">
            <v>5</v>
          </cell>
          <cell r="AO57">
            <v>5</v>
          </cell>
          <cell r="AP57">
            <v>6</v>
          </cell>
          <cell r="AQ57">
            <v>6</v>
          </cell>
          <cell r="AR57">
            <v>7</v>
          </cell>
          <cell r="AS57">
            <v>7</v>
          </cell>
          <cell r="AT57">
            <v>8</v>
          </cell>
          <cell r="AU57">
            <v>8</v>
          </cell>
          <cell r="AV57">
            <v>9</v>
          </cell>
          <cell r="AW57">
            <v>70</v>
          </cell>
          <cell r="AY57">
            <v>2200</v>
          </cell>
          <cell r="BA57">
            <v>4400</v>
          </cell>
          <cell r="BB57">
            <v>4400</v>
          </cell>
          <cell r="BC57">
            <v>4400</v>
          </cell>
          <cell r="BD57">
            <v>4400</v>
          </cell>
          <cell r="BE57">
            <v>6600</v>
          </cell>
          <cell r="BF57">
            <v>8800</v>
          </cell>
          <cell r="BG57">
            <v>11325</v>
          </cell>
          <cell r="BH57">
            <v>11325</v>
          </cell>
          <cell r="BI57">
            <v>13590</v>
          </cell>
          <cell r="BJ57">
            <v>13590</v>
          </cell>
          <cell r="BK57">
            <v>15855</v>
          </cell>
          <cell r="BL57">
            <v>15855</v>
          </cell>
          <cell r="BM57">
            <v>18120</v>
          </cell>
          <cell r="BN57">
            <v>18120</v>
          </cell>
          <cell r="BO57">
            <v>20385</v>
          </cell>
          <cell r="BP57">
            <v>157965</v>
          </cell>
          <cell r="BR57">
            <v>5213.9999999999991</v>
          </cell>
          <cell r="BS57">
            <v>6467.9999999999991</v>
          </cell>
          <cell r="BT57">
            <v>7292.9999999999991</v>
          </cell>
          <cell r="BU57">
            <v>12517.999999999998</v>
          </cell>
          <cell r="BV57">
            <v>12397</v>
          </cell>
          <cell r="BW57">
            <v>17864.000000000004</v>
          </cell>
          <cell r="BX57">
            <v>19026.000000000004</v>
          </cell>
          <cell r="BY57">
            <v>19841.400000000005</v>
          </cell>
          <cell r="BZ57">
            <v>21562.800000000003</v>
          </cell>
          <cell r="CA57">
            <v>24190.200000000004</v>
          </cell>
          <cell r="CB57">
            <v>26908.2</v>
          </cell>
          <cell r="CC57">
            <v>29014.649999999998</v>
          </cell>
          <cell r="CD57">
            <v>30095.054999999997</v>
          </cell>
          <cell r="CE57">
            <v>30192.45</v>
          </cell>
          <cell r="CF57">
            <v>32822.115000000005</v>
          </cell>
          <cell r="CG57">
            <v>276431.87000000005</v>
          </cell>
          <cell r="CI57">
            <v>0.82949999999999979</v>
          </cell>
          <cell r="CJ57">
            <v>1.0289999999999997</v>
          </cell>
          <cell r="CK57">
            <v>1.1602499999999998</v>
          </cell>
          <cell r="CL57">
            <v>1.9914999999999996</v>
          </cell>
          <cell r="CM57">
            <v>1.9722499999999998</v>
          </cell>
          <cell r="CN57">
            <v>2.8420000000000001</v>
          </cell>
          <cell r="CO57">
            <v>2.9400000000000004</v>
          </cell>
          <cell r="CP57">
            <v>3.0660000000000003</v>
          </cell>
          <cell r="CQ57">
            <v>3.3320000000000003</v>
          </cell>
          <cell r="CR57">
            <v>3.7380000000000004</v>
          </cell>
          <cell r="CS57">
            <v>4.1580000000000004</v>
          </cell>
          <cell r="CT57">
            <v>4.4834999999999994</v>
          </cell>
          <cell r="CU57">
            <v>4.6504499999999993</v>
          </cell>
          <cell r="CV57">
            <v>4.6654999999999998</v>
          </cell>
          <cell r="CW57">
            <v>5.0718500000000004</v>
          </cell>
          <cell r="CX57">
            <v>42.911049999999996</v>
          </cell>
        </row>
        <row r="58">
          <cell r="F58" t="str">
            <v>NPWC</v>
          </cell>
          <cell r="G58" t="str">
            <v>PWC</v>
          </cell>
          <cell r="H58">
            <v>24</v>
          </cell>
          <cell r="I58" t="str">
            <v>B</v>
          </cell>
          <cell r="J58" t="str">
            <v>24B</v>
          </cell>
          <cell r="K58">
            <v>0.35</v>
          </cell>
          <cell r="L58">
            <v>0.65</v>
          </cell>
          <cell r="N58">
            <v>0</v>
          </cell>
          <cell r="O58">
            <v>1</v>
          </cell>
          <cell r="P58">
            <v>1</v>
          </cell>
          <cell r="Q58">
            <v>1.5349999999999999</v>
          </cell>
          <cell r="R58">
            <v>1.5049999999999999</v>
          </cell>
          <cell r="S58">
            <v>1.4999999999999998</v>
          </cell>
          <cell r="T58">
            <v>1.7249999999999999</v>
          </cell>
          <cell r="U58">
            <v>1.4350000000000001</v>
          </cell>
          <cell r="V58">
            <v>1.58</v>
          </cell>
          <cell r="W58">
            <v>1.96</v>
          </cell>
          <cell r="X58">
            <v>2.3600000000000003</v>
          </cell>
          <cell r="Y58">
            <v>3.4800000000000004</v>
          </cell>
          <cell r="Z58">
            <v>3.6</v>
          </cell>
          <cell r="AA58">
            <v>3.6</v>
          </cell>
          <cell r="AB58">
            <v>3.8429999999999995</v>
          </cell>
          <cell r="AC58">
            <v>3.8699999999999997</v>
          </cell>
          <cell r="AD58">
            <v>3.8699999999999997</v>
          </cell>
          <cell r="AE58">
            <v>4.2569999999999997</v>
          </cell>
          <cell r="AF58">
            <v>35.580000000000005</v>
          </cell>
          <cell r="AH58">
            <v>1</v>
          </cell>
          <cell r="AI58">
            <v>1</v>
          </cell>
          <cell r="AJ58">
            <v>1</v>
          </cell>
          <cell r="AK58">
            <v>1</v>
          </cell>
          <cell r="AL58">
            <v>1</v>
          </cell>
          <cell r="AM58">
            <v>1</v>
          </cell>
          <cell r="AN58">
            <v>1</v>
          </cell>
          <cell r="AO58">
            <v>1</v>
          </cell>
          <cell r="AP58">
            <v>1</v>
          </cell>
          <cell r="AQ58">
            <v>2</v>
          </cell>
          <cell r="AR58">
            <v>2</v>
          </cell>
          <cell r="AS58">
            <v>2</v>
          </cell>
          <cell r="AT58">
            <v>2</v>
          </cell>
          <cell r="AU58">
            <v>2</v>
          </cell>
          <cell r="AV58">
            <v>3</v>
          </cell>
          <cell r="AW58">
            <v>19</v>
          </cell>
          <cell r="AY58">
            <v>2200</v>
          </cell>
          <cell r="BA58">
            <v>2200</v>
          </cell>
          <cell r="BB58">
            <v>2200</v>
          </cell>
          <cell r="BC58">
            <v>2200</v>
          </cell>
          <cell r="BD58">
            <v>2200</v>
          </cell>
          <cell r="BE58">
            <v>2200</v>
          </cell>
          <cell r="BF58">
            <v>2200</v>
          </cell>
          <cell r="BG58">
            <v>2265</v>
          </cell>
          <cell r="BH58">
            <v>2265</v>
          </cell>
          <cell r="BI58">
            <v>2265</v>
          </cell>
          <cell r="BJ58">
            <v>4530</v>
          </cell>
          <cell r="BK58">
            <v>4530</v>
          </cell>
          <cell r="BL58">
            <v>4530</v>
          </cell>
          <cell r="BM58">
            <v>4530</v>
          </cell>
          <cell r="BN58">
            <v>4530</v>
          </cell>
          <cell r="BO58">
            <v>6795</v>
          </cell>
          <cell r="BP58">
            <v>42840</v>
          </cell>
          <cell r="BR58">
            <v>3377</v>
          </cell>
          <cell r="BS58">
            <v>3310.9999999999995</v>
          </cell>
          <cell r="BT58">
            <v>3299.9999999999995</v>
          </cell>
          <cell r="BU58">
            <v>3794.9999999999995</v>
          </cell>
          <cell r="BV58">
            <v>3157</v>
          </cell>
          <cell r="BW58">
            <v>3476</v>
          </cell>
          <cell r="BX58">
            <v>4439.3999999999996</v>
          </cell>
          <cell r="BY58">
            <v>5345.4000000000005</v>
          </cell>
          <cell r="BZ58">
            <v>7882.2000000000007</v>
          </cell>
          <cell r="CA58">
            <v>8154</v>
          </cell>
          <cell r="CB58">
            <v>8154</v>
          </cell>
          <cell r="CC58">
            <v>8704.3949999999986</v>
          </cell>
          <cell r="CD58">
            <v>8765.5499999999993</v>
          </cell>
          <cell r="CE58">
            <v>8765.5499999999993</v>
          </cell>
          <cell r="CF58">
            <v>9642.1049999999996</v>
          </cell>
          <cell r="CG58">
            <v>80280.599999999991</v>
          </cell>
          <cell r="CI58">
            <v>0.53724999999999989</v>
          </cell>
          <cell r="CJ58">
            <v>0.52674999999999994</v>
          </cell>
          <cell r="CK58">
            <v>0.52499999999999991</v>
          </cell>
          <cell r="CL58">
            <v>0.6037499999999999</v>
          </cell>
          <cell r="CM58">
            <v>0.50224999999999997</v>
          </cell>
          <cell r="CN58">
            <v>0.55299999999999994</v>
          </cell>
          <cell r="CO58">
            <v>0.68599999999999994</v>
          </cell>
          <cell r="CP58">
            <v>0.82600000000000007</v>
          </cell>
          <cell r="CQ58">
            <v>1.218</v>
          </cell>
          <cell r="CR58">
            <v>1.26</v>
          </cell>
          <cell r="CS58">
            <v>1.26</v>
          </cell>
          <cell r="CT58">
            <v>1.3450499999999999</v>
          </cell>
          <cell r="CU58">
            <v>1.3544999999999998</v>
          </cell>
          <cell r="CV58">
            <v>1.3544999999999998</v>
          </cell>
          <cell r="CW58">
            <v>1.4899499999999999</v>
          </cell>
          <cell r="CX58">
            <v>12.452999999999999</v>
          </cell>
        </row>
        <row r="59">
          <cell r="F59" t="str">
            <v>NPWC</v>
          </cell>
          <cell r="G59" t="str">
            <v>PWC</v>
          </cell>
          <cell r="H59">
            <v>25</v>
          </cell>
          <cell r="I59" t="str">
            <v>C</v>
          </cell>
          <cell r="J59" t="str">
            <v>25C</v>
          </cell>
          <cell r="K59">
            <v>0.35</v>
          </cell>
          <cell r="L59">
            <v>0.65</v>
          </cell>
          <cell r="N59">
            <v>0</v>
          </cell>
          <cell r="O59">
            <v>1</v>
          </cell>
          <cell r="P59">
            <v>3</v>
          </cell>
          <cell r="Q59">
            <v>1.1849999999999998</v>
          </cell>
          <cell r="R59">
            <v>1.4699999999999998</v>
          </cell>
          <cell r="S59">
            <v>1.4999999999999998</v>
          </cell>
          <cell r="T59">
            <v>1.41</v>
          </cell>
          <cell r="U59">
            <v>0.13999999999999999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1.5499999999999998</v>
          </cell>
          <cell r="AH59">
            <v>1</v>
          </cell>
          <cell r="AI59">
            <v>1</v>
          </cell>
          <cell r="AJ59">
            <v>1</v>
          </cell>
          <cell r="AK59">
            <v>1</v>
          </cell>
          <cell r="AL59">
            <v>1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2</v>
          </cell>
          <cell r="AY59">
            <v>2200</v>
          </cell>
          <cell r="BA59">
            <v>2200</v>
          </cell>
          <cell r="BB59">
            <v>2200</v>
          </cell>
          <cell r="BC59">
            <v>2200</v>
          </cell>
          <cell r="BD59">
            <v>2200</v>
          </cell>
          <cell r="BE59">
            <v>2200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4400</v>
          </cell>
          <cell r="BR59">
            <v>2606.9999999999995</v>
          </cell>
          <cell r="BS59">
            <v>3233.9999999999995</v>
          </cell>
          <cell r="BT59">
            <v>3299.9999999999995</v>
          </cell>
          <cell r="BU59">
            <v>3102</v>
          </cell>
          <cell r="BV59">
            <v>307.99999999999994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3410</v>
          </cell>
          <cell r="CI59">
            <v>0.4147499999999999</v>
          </cell>
          <cell r="CJ59">
            <v>0.51449999999999985</v>
          </cell>
          <cell r="CK59">
            <v>0.52499999999999991</v>
          </cell>
          <cell r="CL59">
            <v>0.49349999999999994</v>
          </cell>
          <cell r="CM59">
            <v>4.8999999999999995E-2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0.54249999999999998</v>
          </cell>
        </row>
        <row r="60">
          <cell r="F60" t="str">
            <v>NPWC</v>
          </cell>
          <cell r="G60" t="str">
            <v>PWC</v>
          </cell>
          <cell r="H60">
            <v>26</v>
          </cell>
          <cell r="I60" t="str">
            <v>D</v>
          </cell>
          <cell r="J60" t="str">
            <v>26D</v>
          </cell>
          <cell r="K60">
            <v>0.35</v>
          </cell>
          <cell r="L60">
            <v>0.65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1.4400000000000002</v>
          </cell>
          <cell r="AB60">
            <v>1.7080000000000002</v>
          </cell>
          <cell r="AC60">
            <v>1.72</v>
          </cell>
          <cell r="AD60">
            <v>1.72</v>
          </cell>
          <cell r="AE60">
            <v>1.72</v>
          </cell>
          <cell r="AF60">
            <v>8.3079999999999998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1</v>
          </cell>
          <cell r="AT60">
            <v>1</v>
          </cell>
          <cell r="AU60">
            <v>1</v>
          </cell>
          <cell r="AV60">
            <v>1</v>
          </cell>
          <cell r="AW60">
            <v>4</v>
          </cell>
          <cell r="AY60">
            <v>2200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2265</v>
          </cell>
          <cell r="BM60">
            <v>2265</v>
          </cell>
          <cell r="BN60">
            <v>2265</v>
          </cell>
          <cell r="BO60">
            <v>2265</v>
          </cell>
          <cell r="BP60">
            <v>9060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3261.6000000000004</v>
          </cell>
          <cell r="CC60">
            <v>3868.6200000000003</v>
          </cell>
          <cell r="CD60">
            <v>3895.7999999999997</v>
          </cell>
          <cell r="CE60">
            <v>3895.7999999999997</v>
          </cell>
          <cell r="CF60">
            <v>3895.7999999999997</v>
          </cell>
          <cell r="CG60">
            <v>18817.62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0.504</v>
          </cell>
          <cell r="CT60">
            <v>0.5978</v>
          </cell>
          <cell r="CU60">
            <v>0.60199999999999998</v>
          </cell>
          <cell r="CV60">
            <v>0.60199999999999998</v>
          </cell>
          <cell r="CW60">
            <v>0.60199999999999998</v>
          </cell>
          <cell r="CX60">
            <v>2.9077999999999995</v>
          </cell>
        </row>
        <row r="61">
          <cell r="F61" t="str">
            <v>NPWC</v>
          </cell>
          <cell r="G61" t="str">
            <v>PWC</v>
          </cell>
          <cell r="H61">
            <v>28</v>
          </cell>
          <cell r="I61" t="str">
            <v>A</v>
          </cell>
          <cell r="J61" t="str">
            <v>28A</v>
          </cell>
          <cell r="K61">
            <v>0.35</v>
          </cell>
          <cell r="L61">
            <v>0.65</v>
          </cell>
          <cell r="N61">
            <v>0</v>
          </cell>
          <cell r="O61">
            <v>0</v>
          </cell>
          <cell r="P61">
            <v>3</v>
          </cell>
          <cell r="Q61">
            <v>1.57</v>
          </cell>
          <cell r="R61">
            <v>1.5049999999999999</v>
          </cell>
          <cell r="S61">
            <v>2.7599999999999993</v>
          </cell>
          <cell r="T61">
            <v>1.865</v>
          </cell>
          <cell r="U61">
            <v>0.17499999999999999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2.04</v>
          </cell>
          <cell r="AH61">
            <v>1</v>
          </cell>
          <cell r="AI61">
            <v>1</v>
          </cell>
          <cell r="AJ61">
            <v>1</v>
          </cell>
          <cell r="AK61">
            <v>1</v>
          </cell>
          <cell r="AL61">
            <v>1</v>
          </cell>
          <cell r="AM61">
            <v>1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3</v>
          </cell>
          <cell r="AY61">
            <v>2200</v>
          </cell>
          <cell r="BA61">
            <v>2200</v>
          </cell>
          <cell r="BB61">
            <v>2200</v>
          </cell>
          <cell r="BC61">
            <v>2200</v>
          </cell>
          <cell r="BD61">
            <v>2200</v>
          </cell>
          <cell r="BE61">
            <v>2200</v>
          </cell>
          <cell r="BF61">
            <v>2200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6600</v>
          </cell>
          <cell r="BR61">
            <v>3454</v>
          </cell>
          <cell r="BS61">
            <v>3310.9999999999995</v>
          </cell>
          <cell r="BT61">
            <v>6071.9999999999982</v>
          </cell>
          <cell r="BU61">
            <v>4103</v>
          </cell>
          <cell r="BV61">
            <v>385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4488</v>
          </cell>
          <cell r="CI61">
            <v>0.54949999999999999</v>
          </cell>
          <cell r="CJ61">
            <v>0.52674999999999994</v>
          </cell>
          <cell r="CK61">
            <v>0.96599999999999975</v>
          </cell>
          <cell r="CL61">
            <v>0.65274999999999994</v>
          </cell>
          <cell r="CM61">
            <v>6.1249999999999992E-2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0.71399999999999997</v>
          </cell>
        </row>
        <row r="62">
          <cell r="F62" t="str">
            <v>NPWC</v>
          </cell>
          <cell r="G62" t="str">
            <v>PWC</v>
          </cell>
          <cell r="H62">
            <v>29</v>
          </cell>
          <cell r="I62" t="str">
            <v>A</v>
          </cell>
          <cell r="J62" t="str">
            <v>29A</v>
          </cell>
          <cell r="K62">
            <v>0.35</v>
          </cell>
          <cell r="L62">
            <v>0.65</v>
          </cell>
          <cell r="N62">
            <v>0</v>
          </cell>
          <cell r="O62">
            <v>0</v>
          </cell>
          <cell r="P62">
            <v>2</v>
          </cell>
          <cell r="Q62">
            <v>1.605</v>
          </cell>
          <cell r="R62">
            <v>1.5049999999999999</v>
          </cell>
          <cell r="S62">
            <v>2.7599999999999993</v>
          </cell>
          <cell r="T62">
            <v>2.1799999999999997</v>
          </cell>
          <cell r="U62">
            <v>0.52500000000000002</v>
          </cell>
          <cell r="V62">
            <v>3.4999999999999996E-2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2.7399999999999998</v>
          </cell>
          <cell r="AH62">
            <v>1</v>
          </cell>
          <cell r="AI62">
            <v>1</v>
          </cell>
          <cell r="AJ62">
            <v>1</v>
          </cell>
          <cell r="AK62">
            <v>1</v>
          </cell>
          <cell r="AL62">
            <v>1</v>
          </cell>
          <cell r="AM62">
            <v>1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3</v>
          </cell>
          <cell r="AY62">
            <v>2200</v>
          </cell>
          <cell r="BA62">
            <v>2200</v>
          </cell>
          <cell r="BB62">
            <v>2200</v>
          </cell>
          <cell r="BC62">
            <v>2200</v>
          </cell>
          <cell r="BD62">
            <v>2200</v>
          </cell>
          <cell r="BE62">
            <v>2200</v>
          </cell>
          <cell r="BF62">
            <v>2200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6600</v>
          </cell>
          <cell r="BR62">
            <v>3531</v>
          </cell>
          <cell r="BS62">
            <v>3310.9999999999995</v>
          </cell>
          <cell r="BT62">
            <v>6071.9999999999982</v>
          </cell>
          <cell r="BU62">
            <v>4795.9999999999991</v>
          </cell>
          <cell r="BV62">
            <v>1155</v>
          </cell>
          <cell r="BW62">
            <v>76.999999999999986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6027.9999999999991</v>
          </cell>
          <cell r="CI62">
            <v>0.56174999999999997</v>
          </cell>
          <cell r="CJ62">
            <v>0.52674999999999994</v>
          </cell>
          <cell r="CK62">
            <v>0.96599999999999975</v>
          </cell>
          <cell r="CL62">
            <v>0.7629999999999999</v>
          </cell>
          <cell r="CM62">
            <v>0.18375</v>
          </cell>
          <cell r="CN62">
            <v>1.2249999999999999E-2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0.95899999999999985</v>
          </cell>
        </row>
        <row r="63">
          <cell r="F63" t="str">
            <v>NPWC</v>
          </cell>
          <cell r="G63" t="str">
            <v>PWC</v>
          </cell>
          <cell r="H63">
            <v>29</v>
          </cell>
          <cell r="I63" t="str">
            <v>B</v>
          </cell>
          <cell r="J63" t="str">
            <v>29B</v>
          </cell>
          <cell r="K63">
            <v>0.35</v>
          </cell>
          <cell r="L63">
            <v>0.65</v>
          </cell>
          <cell r="N63">
            <v>0</v>
          </cell>
          <cell r="O63">
            <v>2</v>
          </cell>
          <cell r="P63">
            <v>2</v>
          </cell>
          <cell r="Q63">
            <v>0.83499999999999985</v>
          </cell>
          <cell r="R63">
            <v>1.4349999999999998</v>
          </cell>
          <cell r="S63">
            <v>1.4999999999999998</v>
          </cell>
          <cell r="T63">
            <v>2.3549999999999995</v>
          </cell>
          <cell r="U63">
            <v>3.0799999999999996</v>
          </cell>
          <cell r="V63">
            <v>4.995000000000001</v>
          </cell>
          <cell r="W63">
            <v>5.2000000000000011</v>
          </cell>
          <cell r="X63">
            <v>6.2800000000000011</v>
          </cell>
          <cell r="Y63">
            <v>6.4</v>
          </cell>
          <cell r="Z63">
            <v>6.7600000000000016</v>
          </cell>
          <cell r="AA63">
            <v>7.16</v>
          </cell>
          <cell r="AB63">
            <v>7.6859999999999991</v>
          </cell>
          <cell r="AC63">
            <v>9.2880000000000003</v>
          </cell>
          <cell r="AD63">
            <v>9.4599999999999991</v>
          </cell>
          <cell r="AE63">
            <v>10.234</v>
          </cell>
          <cell r="AF63">
            <v>78.897999999999996</v>
          </cell>
          <cell r="AH63">
            <v>1</v>
          </cell>
          <cell r="AI63">
            <v>1</v>
          </cell>
          <cell r="AJ63">
            <v>1</v>
          </cell>
          <cell r="AK63">
            <v>1</v>
          </cell>
          <cell r="AL63">
            <v>1</v>
          </cell>
          <cell r="AM63">
            <v>2</v>
          </cell>
          <cell r="AN63">
            <v>3</v>
          </cell>
          <cell r="AO63">
            <v>3</v>
          </cell>
          <cell r="AP63">
            <v>4</v>
          </cell>
          <cell r="AQ63">
            <v>4</v>
          </cell>
          <cell r="AR63">
            <v>4</v>
          </cell>
          <cell r="AS63">
            <v>5</v>
          </cell>
          <cell r="AT63">
            <v>5</v>
          </cell>
          <cell r="AU63">
            <v>6</v>
          </cell>
          <cell r="AV63">
            <v>6</v>
          </cell>
          <cell r="AW63">
            <v>44</v>
          </cell>
          <cell r="AY63">
            <v>2200</v>
          </cell>
          <cell r="BA63">
            <v>2200</v>
          </cell>
          <cell r="BB63">
            <v>2200</v>
          </cell>
          <cell r="BC63">
            <v>2200</v>
          </cell>
          <cell r="BD63">
            <v>2200</v>
          </cell>
          <cell r="BE63">
            <v>2200</v>
          </cell>
          <cell r="BF63">
            <v>4400</v>
          </cell>
          <cell r="BG63">
            <v>6795</v>
          </cell>
          <cell r="BH63">
            <v>6795</v>
          </cell>
          <cell r="BI63">
            <v>9060</v>
          </cell>
          <cell r="BJ63">
            <v>9060</v>
          </cell>
          <cell r="BK63">
            <v>9060</v>
          </cell>
          <cell r="BL63">
            <v>11325</v>
          </cell>
          <cell r="BM63">
            <v>11325</v>
          </cell>
          <cell r="BN63">
            <v>13590</v>
          </cell>
          <cell r="BO63">
            <v>13590</v>
          </cell>
          <cell r="BP63">
            <v>99400</v>
          </cell>
          <cell r="BR63">
            <v>1836.9999999999998</v>
          </cell>
          <cell r="BS63">
            <v>3156.9999999999995</v>
          </cell>
          <cell r="BT63">
            <v>3299.9999999999995</v>
          </cell>
          <cell r="BU63">
            <v>5180.9999999999991</v>
          </cell>
          <cell r="BV63">
            <v>6775.9999999999991</v>
          </cell>
          <cell r="BW63">
            <v>10989.000000000002</v>
          </cell>
          <cell r="BX63">
            <v>11778.000000000002</v>
          </cell>
          <cell r="BY63">
            <v>14224.200000000003</v>
          </cell>
          <cell r="BZ63">
            <v>14496</v>
          </cell>
          <cell r="CA63">
            <v>15311.400000000003</v>
          </cell>
          <cell r="CB63">
            <v>16217.4</v>
          </cell>
          <cell r="CC63">
            <v>17408.789999999997</v>
          </cell>
          <cell r="CD63">
            <v>21037.32</v>
          </cell>
          <cell r="CE63">
            <v>21426.899999999998</v>
          </cell>
          <cell r="CF63">
            <v>23180.01</v>
          </cell>
          <cell r="CG63">
            <v>178026.02</v>
          </cell>
          <cell r="CI63">
            <v>0.29224999999999995</v>
          </cell>
          <cell r="CJ63">
            <v>0.50224999999999986</v>
          </cell>
          <cell r="CK63">
            <v>0.52499999999999991</v>
          </cell>
          <cell r="CL63">
            <v>0.82424999999999982</v>
          </cell>
          <cell r="CM63">
            <v>1.0779999999999998</v>
          </cell>
          <cell r="CN63">
            <v>1.7482500000000003</v>
          </cell>
          <cell r="CO63">
            <v>1.8200000000000003</v>
          </cell>
          <cell r="CP63">
            <v>2.1980000000000004</v>
          </cell>
          <cell r="CQ63">
            <v>2.2399999999999998</v>
          </cell>
          <cell r="CR63">
            <v>2.3660000000000005</v>
          </cell>
          <cell r="CS63">
            <v>2.5059999999999998</v>
          </cell>
          <cell r="CT63">
            <v>2.6900999999999997</v>
          </cell>
          <cell r="CU63">
            <v>3.2507999999999999</v>
          </cell>
          <cell r="CV63">
            <v>3.3109999999999995</v>
          </cell>
          <cell r="CW63">
            <v>3.5818999999999996</v>
          </cell>
          <cell r="CX63">
            <v>27.614300000000004</v>
          </cell>
        </row>
        <row r="64">
          <cell r="F64" t="str">
            <v>NPWC</v>
          </cell>
          <cell r="G64" t="str">
            <v>PWC</v>
          </cell>
          <cell r="H64">
            <v>45</v>
          </cell>
          <cell r="I64" t="str">
            <v>B</v>
          </cell>
          <cell r="J64" t="str">
            <v>45B</v>
          </cell>
          <cell r="K64">
            <v>0.35</v>
          </cell>
          <cell r="L64">
            <v>0.65</v>
          </cell>
          <cell r="N64">
            <v>0</v>
          </cell>
          <cell r="O64">
            <v>0</v>
          </cell>
          <cell r="P64">
            <v>2</v>
          </cell>
          <cell r="Q64">
            <v>0.17499999999999999</v>
          </cell>
          <cell r="R64">
            <v>0.22500000000000001</v>
          </cell>
          <cell r="S64">
            <v>1.3749999999999998</v>
          </cell>
          <cell r="T64">
            <v>1.7249999999999999</v>
          </cell>
          <cell r="U64">
            <v>1.4350000000000001</v>
          </cell>
          <cell r="V64">
            <v>1.94</v>
          </cell>
          <cell r="W64">
            <v>3.4400000000000004</v>
          </cell>
          <cell r="X64">
            <v>3.6</v>
          </cell>
          <cell r="Y64">
            <v>3.6</v>
          </cell>
          <cell r="Z64">
            <v>3.6</v>
          </cell>
          <cell r="AA64">
            <v>3.6</v>
          </cell>
          <cell r="AB64">
            <v>3.8429999999999995</v>
          </cell>
          <cell r="AC64">
            <v>5.0310000000000006</v>
          </cell>
          <cell r="AD64">
            <v>5.5470000000000006</v>
          </cell>
          <cell r="AE64">
            <v>5.5900000000000007</v>
          </cell>
          <cell r="AF64">
            <v>42.951000000000008</v>
          </cell>
          <cell r="AH64">
            <v>1</v>
          </cell>
          <cell r="AI64">
            <v>0</v>
          </cell>
          <cell r="AJ64">
            <v>0</v>
          </cell>
          <cell r="AK64">
            <v>1</v>
          </cell>
          <cell r="AL64">
            <v>1</v>
          </cell>
          <cell r="AM64">
            <v>1</v>
          </cell>
          <cell r="AN64">
            <v>1</v>
          </cell>
          <cell r="AO64">
            <v>2</v>
          </cell>
          <cell r="AP64">
            <v>2</v>
          </cell>
          <cell r="AQ64">
            <v>2</v>
          </cell>
          <cell r="AR64">
            <v>2</v>
          </cell>
          <cell r="AS64">
            <v>2</v>
          </cell>
          <cell r="AT64">
            <v>3</v>
          </cell>
          <cell r="AU64">
            <v>3</v>
          </cell>
          <cell r="AV64">
            <v>3</v>
          </cell>
          <cell r="AW64">
            <v>23</v>
          </cell>
          <cell r="AY64">
            <v>2200</v>
          </cell>
          <cell r="BA64">
            <v>2200</v>
          </cell>
          <cell r="BB64">
            <v>0</v>
          </cell>
          <cell r="BC64">
            <v>0</v>
          </cell>
          <cell r="BD64">
            <v>2200</v>
          </cell>
          <cell r="BE64">
            <v>2200</v>
          </cell>
          <cell r="BF64">
            <v>2200</v>
          </cell>
          <cell r="BG64">
            <v>2265</v>
          </cell>
          <cell r="BH64">
            <v>4530</v>
          </cell>
          <cell r="BI64">
            <v>4530</v>
          </cell>
          <cell r="BJ64">
            <v>4530</v>
          </cell>
          <cell r="BK64">
            <v>4530</v>
          </cell>
          <cell r="BL64">
            <v>4530</v>
          </cell>
          <cell r="BM64">
            <v>6795</v>
          </cell>
          <cell r="BN64">
            <v>6795</v>
          </cell>
          <cell r="BO64">
            <v>6795</v>
          </cell>
          <cell r="BP64">
            <v>51900</v>
          </cell>
          <cell r="BR64">
            <v>385</v>
          </cell>
          <cell r="BS64">
            <v>495</v>
          </cell>
          <cell r="BT64">
            <v>3024.9999999999995</v>
          </cell>
          <cell r="BU64">
            <v>3794.9999999999995</v>
          </cell>
          <cell r="BV64">
            <v>3157</v>
          </cell>
          <cell r="BW64">
            <v>4268</v>
          </cell>
          <cell r="BX64">
            <v>7791.6000000000013</v>
          </cell>
          <cell r="BY64">
            <v>8154</v>
          </cell>
          <cell r="BZ64">
            <v>8154</v>
          </cell>
          <cell r="CA64">
            <v>8154</v>
          </cell>
          <cell r="CB64">
            <v>8154</v>
          </cell>
          <cell r="CC64">
            <v>8704.3949999999986</v>
          </cell>
          <cell r="CD64">
            <v>11395.215000000002</v>
          </cell>
          <cell r="CE64">
            <v>12563.955000000002</v>
          </cell>
          <cell r="CF64">
            <v>12661.350000000002</v>
          </cell>
          <cell r="CG64">
            <v>96952.515000000014</v>
          </cell>
          <cell r="CI64">
            <v>6.1249999999999992E-2</v>
          </cell>
          <cell r="CJ64">
            <v>7.8750000000000001E-2</v>
          </cell>
          <cell r="CK64">
            <v>0.4812499999999999</v>
          </cell>
          <cell r="CL64">
            <v>0.6037499999999999</v>
          </cell>
          <cell r="CM64">
            <v>0.50224999999999997</v>
          </cell>
          <cell r="CN64">
            <v>0.67899999999999994</v>
          </cell>
          <cell r="CO64">
            <v>1.204</v>
          </cell>
          <cell r="CP64">
            <v>1.26</v>
          </cell>
          <cell r="CQ64">
            <v>1.26</v>
          </cell>
          <cell r="CR64">
            <v>1.26</v>
          </cell>
          <cell r="CS64">
            <v>1.26</v>
          </cell>
          <cell r="CT64">
            <v>1.3450499999999999</v>
          </cell>
          <cell r="CU64">
            <v>1.76085</v>
          </cell>
          <cell r="CV64">
            <v>1.9414500000000001</v>
          </cell>
          <cell r="CW64">
            <v>1.9565000000000001</v>
          </cell>
          <cell r="CX64">
            <v>15.03285</v>
          </cell>
        </row>
        <row r="65">
          <cell r="F65" t="str">
            <v>NPWC</v>
          </cell>
          <cell r="G65" t="str">
            <v>PWC</v>
          </cell>
          <cell r="H65">
            <v>46</v>
          </cell>
          <cell r="I65" t="str">
            <v>A</v>
          </cell>
          <cell r="J65" t="str">
            <v>46A</v>
          </cell>
          <cell r="K65">
            <v>0.35</v>
          </cell>
          <cell r="L65">
            <v>0.65</v>
          </cell>
          <cell r="N65">
            <v>0</v>
          </cell>
          <cell r="O65">
            <v>0</v>
          </cell>
          <cell r="P65">
            <v>2</v>
          </cell>
          <cell r="Q65">
            <v>0.10500000000000001</v>
          </cell>
          <cell r="R65">
            <v>0</v>
          </cell>
          <cell r="S65">
            <v>1.26</v>
          </cell>
          <cell r="T65">
            <v>1.7149999999999999</v>
          </cell>
          <cell r="U65">
            <v>2.6949999999999998</v>
          </cell>
          <cell r="V65">
            <v>3.88</v>
          </cell>
          <cell r="W65">
            <v>5.080000000000001</v>
          </cell>
          <cell r="X65">
            <v>5.2000000000000011</v>
          </cell>
          <cell r="Y65">
            <v>5.2000000000000011</v>
          </cell>
          <cell r="Z65">
            <v>5.2000000000000011</v>
          </cell>
          <cell r="AA65">
            <v>5.2000000000000011</v>
          </cell>
          <cell r="AB65">
            <v>7.0990000000000002</v>
          </cell>
          <cell r="AC65">
            <v>7.6969999999999992</v>
          </cell>
          <cell r="AD65">
            <v>7.7399999999999993</v>
          </cell>
          <cell r="AE65">
            <v>8.5139999999999993</v>
          </cell>
          <cell r="AF65">
            <v>65.220000000000013</v>
          </cell>
          <cell r="AH65">
            <v>1</v>
          </cell>
          <cell r="AI65">
            <v>0</v>
          </cell>
          <cell r="AJ65">
            <v>0</v>
          </cell>
          <cell r="AK65">
            <v>1</v>
          </cell>
          <cell r="AL65">
            <v>1</v>
          </cell>
          <cell r="AM65">
            <v>2</v>
          </cell>
          <cell r="AN65">
            <v>2</v>
          </cell>
          <cell r="AO65">
            <v>3</v>
          </cell>
          <cell r="AP65">
            <v>3</v>
          </cell>
          <cell r="AQ65">
            <v>3</v>
          </cell>
          <cell r="AR65">
            <v>3</v>
          </cell>
          <cell r="AS65">
            <v>4</v>
          </cell>
          <cell r="AT65">
            <v>4</v>
          </cell>
          <cell r="AU65">
            <v>5</v>
          </cell>
          <cell r="AV65">
            <v>5</v>
          </cell>
          <cell r="AW65">
            <v>36</v>
          </cell>
          <cell r="AY65">
            <v>2200</v>
          </cell>
          <cell r="BA65">
            <v>2200</v>
          </cell>
          <cell r="BB65">
            <v>0</v>
          </cell>
          <cell r="BC65">
            <v>0</v>
          </cell>
          <cell r="BD65">
            <v>2200</v>
          </cell>
          <cell r="BE65">
            <v>2200</v>
          </cell>
          <cell r="BF65">
            <v>4400</v>
          </cell>
          <cell r="BG65">
            <v>4530</v>
          </cell>
          <cell r="BH65">
            <v>6795</v>
          </cell>
          <cell r="BI65">
            <v>6795</v>
          </cell>
          <cell r="BJ65">
            <v>6795</v>
          </cell>
          <cell r="BK65">
            <v>6795</v>
          </cell>
          <cell r="BL65">
            <v>9060</v>
          </cell>
          <cell r="BM65">
            <v>9060</v>
          </cell>
          <cell r="BN65">
            <v>11325</v>
          </cell>
          <cell r="BO65">
            <v>11325</v>
          </cell>
          <cell r="BP65">
            <v>81280</v>
          </cell>
          <cell r="BR65">
            <v>231.00000000000003</v>
          </cell>
          <cell r="BS65">
            <v>0</v>
          </cell>
          <cell r="BT65">
            <v>2772</v>
          </cell>
          <cell r="BU65">
            <v>3772.9999999999995</v>
          </cell>
          <cell r="BV65">
            <v>5929</v>
          </cell>
          <cell r="BW65">
            <v>8536</v>
          </cell>
          <cell r="BX65">
            <v>11506.200000000003</v>
          </cell>
          <cell r="BY65">
            <v>11778.000000000002</v>
          </cell>
          <cell r="BZ65">
            <v>11778.000000000002</v>
          </cell>
          <cell r="CA65">
            <v>11778.000000000002</v>
          </cell>
          <cell r="CB65">
            <v>11778.000000000002</v>
          </cell>
          <cell r="CC65">
            <v>16079.235000000001</v>
          </cell>
          <cell r="CD65">
            <v>17433.704999999998</v>
          </cell>
          <cell r="CE65">
            <v>17531.099999999999</v>
          </cell>
          <cell r="CF65">
            <v>19284.21</v>
          </cell>
          <cell r="CG65">
            <v>147184.45000000001</v>
          </cell>
          <cell r="CI65">
            <v>3.6749999999999998E-2</v>
          </cell>
          <cell r="CJ65">
            <v>0</v>
          </cell>
          <cell r="CK65">
            <v>0.44099999999999995</v>
          </cell>
          <cell r="CL65">
            <v>0.60024999999999995</v>
          </cell>
          <cell r="CM65">
            <v>0.94324999999999992</v>
          </cell>
          <cell r="CN65">
            <v>1.3579999999999999</v>
          </cell>
          <cell r="CO65">
            <v>1.7780000000000002</v>
          </cell>
          <cell r="CP65">
            <v>1.8200000000000003</v>
          </cell>
          <cell r="CQ65">
            <v>1.8200000000000003</v>
          </cell>
          <cell r="CR65">
            <v>1.8200000000000003</v>
          </cell>
          <cell r="CS65">
            <v>1.8200000000000003</v>
          </cell>
          <cell r="CT65">
            <v>2.4846499999999998</v>
          </cell>
          <cell r="CU65">
            <v>2.6939499999999996</v>
          </cell>
          <cell r="CV65">
            <v>2.7089999999999996</v>
          </cell>
          <cell r="CW65">
            <v>2.9798999999999998</v>
          </cell>
          <cell r="CX65">
            <v>22.827000000000002</v>
          </cell>
        </row>
        <row r="66">
          <cell r="F66" t="str">
            <v>NPWC</v>
          </cell>
          <cell r="G66" t="str">
            <v>PWC</v>
          </cell>
          <cell r="H66">
            <v>46</v>
          </cell>
          <cell r="I66" t="str">
            <v>B</v>
          </cell>
          <cell r="J66" t="str">
            <v>46B</v>
          </cell>
          <cell r="K66">
            <v>0.35</v>
          </cell>
          <cell r="L66">
            <v>0.65</v>
          </cell>
          <cell r="N66">
            <v>0</v>
          </cell>
          <cell r="O66">
            <v>0</v>
          </cell>
          <cell r="P66">
            <v>2</v>
          </cell>
          <cell r="Q66">
            <v>3.4999999999999996E-2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H66">
            <v>1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Y66">
            <v>2200</v>
          </cell>
          <cell r="BA66">
            <v>2200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R66">
            <v>76.999999999999986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I66">
            <v>1.2249999999999999E-2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</row>
        <row r="67">
          <cell r="F67" t="str">
            <v>NPWC</v>
          </cell>
          <cell r="G67" t="str">
            <v>PWC</v>
          </cell>
          <cell r="H67">
            <v>46</v>
          </cell>
          <cell r="I67" t="str">
            <v>D</v>
          </cell>
          <cell r="J67" t="str">
            <v>46D</v>
          </cell>
          <cell r="K67">
            <v>0.35</v>
          </cell>
          <cell r="L67">
            <v>0.65</v>
          </cell>
          <cell r="N67">
            <v>0</v>
          </cell>
          <cell r="O67">
            <v>0</v>
          </cell>
          <cell r="P67">
            <v>0</v>
          </cell>
          <cell r="Q67">
            <v>1.4650000000000001</v>
          </cell>
          <cell r="R67">
            <v>1.5049999999999999</v>
          </cell>
          <cell r="S67">
            <v>2.7599999999999993</v>
          </cell>
          <cell r="T67">
            <v>3.1249999999999996</v>
          </cell>
          <cell r="U67">
            <v>4.0949999999999998</v>
          </cell>
          <cell r="V67">
            <v>5.46</v>
          </cell>
          <cell r="W67">
            <v>6.6800000000000015</v>
          </cell>
          <cell r="X67">
            <v>7.8800000000000008</v>
          </cell>
          <cell r="Y67">
            <v>8.3600000000000012</v>
          </cell>
          <cell r="Z67">
            <v>8.7600000000000016</v>
          </cell>
          <cell r="AA67">
            <v>8.8000000000000007</v>
          </cell>
          <cell r="AB67">
            <v>9.3940000000000001</v>
          </cell>
          <cell r="AC67">
            <v>11.395</v>
          </cell>
          <cell r="AD67">
            <v>11.997</v>
          </cell>
          <cell r="AE67">
            <v>12.814</v>
          </cell>
          <cell r="AF67">
            <v>98.759999999999991</v>
          </cell>
          <cell r="AH67">
            <v>0</v>
          </cell>
          <cell r="AI67">
            <v>1</v>
          </cell>
          <cell r="AJ67">
            <v>1</v>
          </cell>
          <cell r="AK67">
            <v>2</v>
          </cell>
          <cell r="AL67">
            <v>2</v>
          </cell>
          <cell r="AM67">
            <v>3</v>
          </cell>
          <cell r="AN67">
            <v>3</v>
          </cell>
          <cell r="AO67">
            <v>4</v>
          </cell>
          <cell r="AP67">
            <v>5</v>
          </cell>
          <cell r="AQ67">
            <v>5</v>
          </cell>
          <cell r="AR67">
            <v>6</v>
          </cell>
          <cell r="AS67">
            <v>6</v>
          </cell>
          <cell r="AT67">
            <v>6</v>
          </cell>
          <cell r="AU67">
            <v>7</v>
          </cell>
          <cell r="AV67">
            <v>8</v>
          </cell>
          <cell r="AW67">
            <v>57</v>
          </cell>
          <cell r="AY67">
            <v>2200</v>
          </cell>
          <cell r="BA67">
            <v>0</v>
          </cell>
          <cell r="BB67">
            <v>2200</v>
          </cell>
          <cell r="BC67">
            <v>2200</v>
          </cell>
          <cell r="BD67">
            <v>4400</v>
          </cell>
          <cell r="BE67">
            <v>4400</v>
          </cell>
          <cell r="BF67">
            <v>6600</v>
          </cell>
          <cell r="BG67">
            <v>6795</v>
          </cell>
          <cell r="BH67">
            <v>9060</v>
          </cell>
          <cell r="BI67">
            <v>11325</v>
          </cell>
          <cell r="BJ67">
            <v>11325</v>
          </cell>
          <cell r="BK67">
            <v>13590</v>
          </cell>
          <cell r="BL67">
            <v>13590</v>
          </cell>
          <cell r="BM67">
            <v>13590</v>
          </cell>
          <cell r="BN67">
            <v>15855</v>
          </cell>
          <cell r="BO67">
            <v>18120</v>
          </cell>
          <cell r="BP67">
            <v>128650</v>
          </cell>
          <cell r="BR67">
            <v>3223</v>
          </cell>
          <cell r="BS67">
            <v>3310.9999999999995</v>
          </cell>
          <cell r="BT67">
            <v>6071.9999999999982</v>
          </cell>
          <cell r="BU67">
            <v>6874.9999999999991</v>
          </cell>
          <cell r="BV67">
            <v>9009</v>
          </cell>
          <cell r="BW67">
            <v>12012</v>
          </cell>
          <cell r="BX67">
            <v>15130.200000000003</v>
          </cell>
          <cell r="BY67">
            <v>17848.2</v>
          </cell>
          <cell r="BZ67">
            <v>18935.400000000001</v>
          </cell>
          <cell r="CA67">
            <v>19841.400000000005</v>
          </cell>
          <cell r="CB67">
            <v>19932</v>
          </cell>
          <cell r="CC67">
            <v>21277.41</v>
          </cell>
          <cell r="CD67">
            <v>25809.674999999999</v>
          </cell>
          <cell r="CE67">
            <v>27173.204999999998</v>
          </cell>
          <cell r="CF67">
            <v>29023.71</v>
          </cell>
          <cell r="CG67">
            <v>222867.19999999998</v>
          </cell>
          <cell r="CI67">
            <v>0.51275000000000004</v>
          </cell>
          <cell r="CJ67">
            <v>0.52674999999999994</v>
          </cell>
          <cell r="CK67">
            <v>0.96599999999999975</v>
          </cell>
          <cell r="CL67">
            <v>1.0937499999999998</v>
          </cell>
          <cell r="CM67">
            <v>1.4332499999999999</v>
          </cell>
          <cell r="CN67">
            <v>1.9109999999999998</v>
          </cell>
          <cell r="CO67">
            <v>2.3380000000000005</v>
          </cell>
          <cell r="CP67">
            <v>2.758</v>
          </cell>
          <cell r="CQ67">
            <v>2.9260000000000002</v>
          </cell>
          <cell r="CR67">
            <v>3.0660000000000003</v>
          </cell>
          <cell r="CS67">
            <v>3.08</v>
          </cell>
          <cell r="CT67">
            <v>3.2879</v>
          </cell>
          <cell r="CU67">
            <v>3.9882499999999994</v>
          </cell>
          <cell r="CV67">
            <v>4.19895</v>
          </cell>
          <cell r="CW67">
            <v>4.4848999999999997</v>
          </cell>
          <cell r="CX67">
            <v>34.566000000000003</v>
          </cell>
        </row>
        <row r="68">
          <cell r="F68" t="str">
            <v>NPWC</v>
          </cell>
          <cell r="G68" t="str">
            <v>PWC</v>
          </cell>
          <cell r="K68">
            <v>0.35</v>
          </cell>
          <cell r="L68">
            <v>0.65</v>
          </cell>
          <cell r="N68">
            <v>1</v>
          </cell>
          <cell r="O68">
            <v>2</v>
          </cell>
          <cell r="P68">
            <v>2</v>
          </cell>
          <cell r="Q68">
            <v>2.3349999999999995</v>
          </cell>
          <cell r="R68">
            <v>2.9399999999999995</v>
          </cell>
          <cell r="S68">
            <v>2.9999999999999996</v>
          </cell>
          <cell r="T68">
            <v>6.6</v>
          </cell>
          <cell r="U68">
            <v>8.5749999999999993</v>
          </cell>
          <cell r="V68">
            <v>13.475000000000001</v>
          </cell>
          <cell r="W68">
            <v>15.440000000000001</v>
          </cell>
          <cell r="X68">
            <v>16.680000000000003</v>
          </cell>
          <cell r="Y68">
            <v>17.160000000000004</v>
          </cell>
          <cell r="Z68">
            <v>17.200000000000003</v>
          </cell>
          <cell r="AA68">
            <v>19</v>
          </cell>
          <cell r="AB68">
            <v>20.883000000000003</v>
          </cell>
          <cell r="AC68">
            <v>23.004999999999999</v>
          </cell>
          <cell r="AD68">
            <v>24.768000000000001</v>
          </cell>
          <cell r="AE68">
            <v>26.100999999999999</v>
          </cell>
          <cell r="AF68">
            <v>208.887</v>
          </cell>
          <cell r="AH68">
            <v>1</v>
          </cell>
          <cell r="AI68">
            <v>1</v>
          </cell>
          <cell r="AJ68">
            <v>2</v>
          </cell>
          <cell r="AK68">
            <v>2</v>
          </cell>
          <cell r="AL68">
            <v>4</v>
          </cell>
          <cell r="AM68">
            <v>5</v>
          </cell>
          <cell r="AN68">
            <v>8</v>
          </cell>
          <cell r="AO68">
            <v>9</v>
          </cell>
          <cell r="AP68">
            <v>10</v>
          </cell>
          <cell r="AQ68">
            <v>11</v>
          </cell>
          <cell r="AR68">
            <v>11</v>
          </cell>
          <cell r="AS68">
            <v>12</v>
          </cell>
          <cell r="AT68">
            <v>13</v>
          </cell>
          <cell r="AU68">
            <v>14</v>
          </cell>
          <cell r="AV68">
            <v>16</v>
          </cell>
          <cell r="AW68">
            <v>115</v>
          </cell>
          <cell r="AY68">
            <v>2200</v>
          </cell>
          <cell r="BA68">
            <v>2200</v>
          </cell>
          <cell r="BB68">
            <v>2200</v>
          </cell>
          <cell r="BC68">
            <v>4400</v>
          </cell>
          <cell r="BD68">
            <v>4400</v>
          </cell>
          <cell r="BE68">
            <v>8800</v>
          </cell>
          <cell r="BF68">
            <v>11000</v>
          </cell>
          <cell r="BG68">
            <v>18120</v>
          </cell>
          <cell r="BH68">
            <v>20385</v>
          </cell>
          <cell r="BI68">
            <v>22650</v>
          </cell>
          <cell r="BJ68">
            <v>24915</v>
          </cell>
          <cell r="BK68">
            <v>24915</v>
          </cell>
          <cell r="BL68">
            <v>27180</v>
          </cell>
          <cell r="BM68">
            <v>29445</v>
          </cell>
          <cell r="BN68">
            <v>31710</v>
          </cell>
          <cell r="BO68">
            <v>36240</v>
          </cell>
          <cell r="BP68">
            <v>259760</v>
          </cell>
          <cell r="BR68">
            <v>5136.9999999999991</v>
          </cell>
          <cell r="BS68">
            <v>6467.9999999999991</v>
          </cell>
          <cell r="BT68">
            <v>6599.9999999999991</v>
          </cell>
          <cell r="BU68">
            <v>14520</v>
          </cell>
          <cell r="BV68">
            <v>18865</v>
          </cell>
          <cell r="BW68">
            <v>29645.000000000004</v>
          </cell>
          <cell r="BX68">
            <v>34971.600000000006</v>
          </cell>
          <cell r="BY68">
            <v>37780.200000000004</v>
          </cell>
          <cell r="BZ68">
            <v>38867.400000000009</v>
          </cell>
          <cell r="CA68">
            <v>38958.000000000007</v>
          </cell>
          <cell r="CB68">
            <v>43035</v>
          </cell>
          <cell r="CC68">
            <v>47299.995000000003</v>
          </cell>
          <cell r="CD68">
            <v>52106.324999999997</v>
          </cell>
          <cell r="CE68">
            <v>56099.520000000004</v>
          </cell>
          <cell r="CF68">
            <v>59118.764999999999</v>
          </cell>
          <cell r="CG68">
            <v>471266.80500000005</v>
          </cell>
          <cell r="CI68">
            <v>0.81724999999999981</v>
          </cell>
          <cell r="CJ68">
            <v>1.0289999999999997</v>
          </cell>
          <cell r="CK68">
            <v>1.0499999999999998</v>
          </cell>
          <cell r="CL68">
            <v>2.3099999999999996</v>
          </cell>
          <cell r="CM68">
            <v>3.0012499999999998</v>
          </cell>
          <cell r="CN68">
            <v>4.7162500000000005</v>
          </cell>
          <cell r="CO68">
            <v>5.4039999999999999</v>
          </cell>
          <cell r="CP68">
            <v>5.838000000000001</v>
          </cell>
          <cell r="CQ68">
            <v>6.0060000000000011</v>
          </cell>
          <cell r="CR68">
            <v>6.0200000000000005</v>
          </cell>
          <cell r="CS68">
            <v>6.6499999999999995</v>
          </cell>
          <cell r="CT68">
            <v>7.30905</v>
          </cell>
          <cell r="CU68">
            <v>8.0517499999999984</v>
          </cell>
          <cell r="CV68">
            <v>8.6687999999999992</v>
          </cell>
          <cell r="CW68">
            <v>9.135349999999999</v>
          </cell>
          <cell r="CX68">
            <v>73.11045</v>
          </cell>
        </row>
        <row r="69">
          <cell r="F69" t="str">
            <v>NPWC</v>
          </cell>
          <cell r="G69" t="str">
            <v>PWC</v>
          </cell>
          <cell r="K69">
            <v>0.35</v>
          </cell>
          <cell r="L69">
            <v>0.65</v>
          </cell>
          <cell r="N69">
            <v>0</v>
          </cell>
          <cell r="O69">
            <v>2</v>
          </cell>
          <cell r="P69">
            <v>3</v>
          </cell>
          <cell r="Q69">
            <v>3.21</v>
          </cell>
          <cell r="R69">
            <v>3.01</v>
          </cell>
          <cell r="S69">
            <v>3.9449999999999998</v>
          </cell>
          <cell r="T69">
            <v>3.2399999999999993</v>
          </cell>
          <cell r="U69">
            <v>3.1499999999999995</v>
          </cell>
          <cell r="V69">
            <v>4.995000000000001</v>
          </cell>
          <cell r="W69">
            <v>5.2000000000000011</v>
          </cell>
          <cell r="X69">
            <v>5.2000000000000011</v>
          </cell>
          <cell r="Y69">
            <v>5.92</v>
          </cell>
          <cell r="Z69">
            <v>6</v>
          </cell>
          <cell r="AA69">
            <v>7.08</v>
          </cell>
          <cell r="AB69">
            <v>7.2990000000000004</v>
          </cell>
          <cell r="AC69">
            <v>8.4710000000000001</v>
          </cell>
          <cell r="AD69">
            <v>8.9870000000000001</v>
          </cell>
          <cell r="AE69">
            <v>9.4169999999999998</v>
          </cell>
          <cell r="AF69">
            <v>74.959000000000003</v>
          </cell>
          <cell r="AH69">
            <v>2</v>
          </cell>
          <cell r="AI69">
            <v>2</v>
          </cell>
          <cell r="AJ69">
            <v>2</v>
          </cell>
          <cell r="AK69">
            <v>2</v>
          </cell>
          <cell r="AL69">
            <v>2</v>
          </cell>
          <cell r="AM69">
            <v>2</v>
          </cell>
          <cell r="AN69">
            <v>3</v>
          </cell>
          <cell r="AO69">
            <v>3</v>
          </cell>
          <cell r="AP69">
            <v>3</v>
          </cell>
          <cell r="AQ69">
            <v>4</v>
          </cell>
          <cell r="AR69">
            <v>4</v>
          </cell>
          <cell r="AS69">
            <v>4</v>
          </cell>
          <cell r="AT69">
            <v>5</v>
          </cell>
          <cell r="AU69">
            <v>5</v>
          </cell>
          <cell r="AV69">
            <v>6</v>
          </cell>
          <cell r="AW69">
            <v>43</v>
          </cell>
          <cell r="AY69">
            <v>2200</v>
          </cell>
          <cell r="BA69">
            <v>4400</v>
          </cell>
          <cell r="BB69">
            <v>4400</v>
          </cell>
          <cell r="BC69">
            <v>4400</v>
          </cell>
          <cell r="BD69">
            <v>4400</v>
          </cell>
          <cell r="BE69">
            <v>4400</v>
          </cell>
          <cell r="BF69">
            <v>4400</v>
          </cell>
          <cell r="BG69">
            <v>6795</v>
          </cell>
          <cell r="BH69">
            <v>6795</v>
          </cell>
          <cell r="BI69">
            <v>6795</v>
          </cell>
          <cell r="BJ69">
            <v>9060</v>
          </cell>
          <cell r="BK69">
            <v>9060</v>
          </cell>
          <cell r="BL69">
            <v>9060</v>
          </cell>
          <cell r="BM69">
            <v>11325</v>
          </cell>
          <cell r="BN69">
            <v>11325</v>
          </cell>
          <cell r="BO69">
            <v>13590</v>
          </cell>
          <cell r="BP69">
            <v>97005</v>
          </cell>
          <cell r="BR69">
            <v>7062</v>
          </cell>
          <cell r="BS69">
            <v>6621.9999999999991</v>
          </cell>
          <cell r="BT69">
            <v>8679</v>
          </cell>
          <cell r="BU69">
            <v>7127.9999999999982</v>
          </cell>
          <cell r="BV69">
            <v>6929.9999999999991</v>
          </cell>
          <cell r="BW69">
            <v>10989.000000000002</v>
          </cell>
          <cell r="BX69">
            <v>11778.000000000002</v>
          </cell>
          <cell r="BY69">
            <v>11778.000000000002</v>
          </cell>
          <cell r="BZ69">
            <v>13408.8</v>
          </cell>
          <cell r="CA69">
            <v>13590</v>
          </cell>
          <cell r="CB69">
            <v>16036.2</v>
          </cell>
          <cell r="CC69">
            <v>16532.235000000001</v>
          </cell>
          <cell r="CD69">
            <v>19186.814999999999</v>
          </cell>
          <cell r="CE69">
            <v>20355.555</v>
          </cell>
          <cell r="CF69">
            <v>21329.505000000001</v>
          </cell>
          <cell r="CG69">
            <v>169042.11000000002</v>
          </cell>
          <cell r="CI69">
            <v>1.1234999999999999</v>
          </cell>
          <cell r="CJ69">
            <v>1.0534999999999999</v>
          </cell>
          <cell r="CK69">
            <v>1.3807499999999999</v>
          </cell>
          <cell r="CL69">
            <v>1.1339999999999997</v>
          </cell>
          <cell r="CM69">
            <v>1.1024999999999998</v>
          </cell>
          <cell r="CN69">
            <v>1.7482500000000003</v>
          </cell>
          <cell r="CO69">
            <v>1.8200000000000003</v>
          </cell>
          <cell r="CP69">
            <v>1.8200000000000003</v>
          </cell>
          <cell r="CQ69">
            <v>2.0720000000000001</v>
          </cell>
          <cell r="CR69">
            <v>2.0999999999999996</v>
          </cell>
          <cell r="CS69">
            <v>2.4779999999999998</v>
          </cell>
          <cell r="CT69">
            <v>2.5546500000000001</v>
          </cell>
          <cell r="CU69">
            <v>2.9648499999999998</v>
          </cell>
          <cell r="CV69">
            <v>3.1454499999999999</v>
          </cell>
          <cell r="CW69">
            <v>3.2959499999999999</v>
          </cell>
          <cell r="CX69">
            <v>26.23565</v>
          </cell>
        </row>
        <row r="70">
          <cell r="F70" t="str">
            <v>NPWC</v>
          </cell>
          <cell r="G70" t="str">
            <v>PWC</v>
          </cell>
          <cell r="H70">
            <v>48</v>
          </cell>
          <cell r="I70" t="str">
            <v>A</v>
          </cell>
          <cell r="J70" t="str">
            <v>48A</v>
          </cell>
          <cell r="K70">
            <v>0.35</v>
          </cell>
          <cell r="L70">
            <v>0.65</v>
          </cell>
          <cell r="N70">
            <v>0</v>
          </cell>
          <cell r="O70">
            <v>0</v>
          </cell>
          <cell r="P70">
            <v>1</v>
          </cell>
          <cell r="Q70">
            <v>6.9999999999999993E-2</v>
          </cell>
          <cell r="R70">
            <v>0.22500000000000001</v>
          </cell>
          <cell r="S70">
            <v>1.3749999999999998</v>
          </cell>
          <cell r="T70">
            <v>1.7249999999999999</v>
          </cell>
          <cell r="U70">
            <v>0.17499999999999999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1.9</v>
          </cell>
          <cell r="AH70">
            <v>0</v>
          </cell>
          <cell r="AI70">
            <v>0</v>
          </cell>
          <cell r="AJ70">
            <v>0</v>
          </cell>
          <cell r="AK70">
            <v>1</v>
          </cell>
          <cell r="AL70">
            <v>1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2</v>
          </cell>
          <cell r="AY70">
            <v>2200</v>
          </cell>
          <cell r="BA70">
            <v>0</v>
          </cell>
          <cell r="BB70">
            <v>0</v>
          </cell>
          <cell r="BC70">
            <v>0</v>
          </cell>
          <cell r="BD70">
            <v>2200</v>
          </cell>
          <cell r="BE70">
            <v>2200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4400</v>
          </cell>
          <cell r="BR70">
            <v>153.99999999999997</v>
          </cell>
          <cell r="BS70">
            <v>495</v>
          </cell>
          <cell r="BT70">
            <v>3024.9999999999995</v>
          </cell>
          <cell r="BU70">
            <v>3794.9999999999995</v>
          </cell>
          <cell r="BV70">
            <v>385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4180</v>
          </cell>
          <cell r="CI70">
            <v>2.4499999999999997E-2</v>
          </cell>
          <cell r="CJ70">
            <v>7.8750000000000001E-2</v>
          </cell>
          <cell r="CK70">
            <v>0.4812499999999999</v>
          </cell>
          <cell r="CL70">
            <v>0.6037499999999999</v>
          </cell>
          <cell r="CM70">
            <v>6.1249999999999992E-2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0.66499999999999992</v>
          </cell>
        </row>
        <row r="71">
          <cell r="F71" t="str">
            <v>NPWC</v>
          </cell>
          <cell r="G71" t="str">
            <v>PWC</v>
          </cell>
          <cell r="H71">
            <v>48</v>
          </cell>
          <cell r="I71" t="str">
            <v>B</v>
          </cell>
          <cell r="J71" t="str">
            <v>48B</v>
          </cell>
          <cell r="K71">
            <v>0.35</v>
          </cell>
          <cell r="L71">
            <v>0.65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Y71">
            <v>2200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</row>
        <row r="72">
          <cell r="F72" t="str">
            <v>NPWC</v>
          </cell>
          <cell r="G72" t="str">
            <v>PWC</v>
          </cell>
          <cell r="H72">
            <v>48</v>
          </cell>
          <cell r="I72" t="str">
            <v>C</v>
          </cell>
          <cell r="J72" t="str">
            <v>48C</v>
          </cell>
          <cell r="K72">
            <v>0.35</v>
          </cell>
          <cell r="L72">
            <v>0.65</v>
          </cell>
          <cell r="N72">
            <v>0</v>
          </cell>
          <cell r="O72">
            <v>2</v>
          </cell>
          <cell r="P72">
            <v>1</v>
          </cell>
          <cell r="Q72">
            <v>1.395</v>
          </cell>
          <cell r="R72">
            <v>1.73</v>
          </cell>
          <cell r="S72">
            <v>3.82</v>
          </cell>
          <cell r="T72">
            <v>3.2399999999999993</v>
          </cell>
          <cell r="U72">
            <v>0.63</v>
          </cell>
          <cell r="V72">
            <v>3.4999999999999996E-2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3.9049999999999994</v>
          </cell>
          <cell r="AH72">
            <v>1</v>
          </cell>
          <cell r="AI72">
            <v>1</v>
          </cell>
          <cell r="AJ72">
            <v>1</v>
          </cell>
          <cell r="AK72">
            <v>2</v>
          </cell>
          <cell r="AL72">
            <v>2</v>
          </cell>
          <cell r="AM72">
            <v>1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5</v>
          </cell>
          <cell r="AY72">
            <v>2200</v>
          </cell>
          <cell r="BA72">
            <v>2200</v>
          </cell>
          <cell r="BB72">
            <v>2200</v>
          </cell>
          <cell r="BC72">
            <v>2200</v>
          </cell>
          <cell r="BD72">
            <v>4400</v>
          </cell>
          <cell r="BE72">
            <v>4400</v>
          </cell>
          <cell r="BF72">
            <v>2200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11000</v>
          </cell>
          <cell r="BR72">
            <v>3069</v>
          </cell>
          <cell r="BS72">
            <v>3806</v>
          </cell>
          <cell r="BT72">
            <v>8404</v>
          </cell>
          <cell r="BU72">
            <v>7127.9999999999982</v>
          </cell>
          <cell r="BV72">
            <v>1386</v>
          </cell>
          <cell r="BW72">
            <v>76.999999999999986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8590.9999999999982</v>
          </cell>
          <cell r="CI72">
            <v>0.48824999999999996</v>
          </cell>
          <cell r="CJ72">
            <v>0.60549999999999993</v>
          </cell>
          <cell r="CK72">
            <v>1.337</v>
          </cell>
          <cell r="CL72">
            <v>1.1339999999999997</v>
          </cell>
          <cell r="CM72">
            <v>0.22049999999999997</v>
          </cell>
          <cell r="CN72">
            <v>1.2249999999999999E-2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1.3667499999999997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>
        <row r="6">
          <cell r="F6" t="str">
            <v>Mkt Type</v>
          </cell>
        </row>
      </sheetData>
      <sheetData sheetId="18">
        <row r="6">
          <cell r="F6" t="str">
            <v>Mkt Type</v>
          </cell>
        </row>
      </sheetData>
      <sheetData sheetId="19">
        <row r="6">
          <cell r="F6" t="str">
            <v>Mkt Type</v>
          </cell>
        </row>
      </sheetData>
      <sheetData sheetId="20">
        <row r="6">
          <cell r="F6" t="str">
            <v>Mkt Type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>
        <row r="6">
          <cell r="F6" t="str">
            <v>Mkt Type</v>
          </cell>
        </row>
      </sheetData>
      <sheetData sheetId="57">
        <row r="6">
          <cell r="F6" t="str">
            <v>Mkt Type</v>
          </cell>
        </row>
      </sheetData>
      <sheetData sheetId="58">
        <row r="6">
          <cell r="F6" t="str">
            <v>Mkt Type</v>
          </cell>
        </row>
      </sheetData>
      <sheetData sheetId="59">
        <row r="6">
          <cell r="F6" t="str">
            <v>Mkt Type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88EE51-7524-49CB-86D7-41BBACAEEEDE}">
  <dimension ref="A1:G34"/>
  <sheetViews>
    <sheetView topLeftCell="A8" workbookViewId="0">
      <selection activeCell="I6" sqref="I6"/>
    </sheetView>
  </sheetViews>
  <sheetFormatPr defaultRowHeight="12.75" x14ac:dyDescent="0.2"/>
  <cols>
    <col min="1" max="1" width="99" customWidth="1"/>
    <col min="2" max="7" width="17.28515625" customWidth="1"/>
  </cols>
  <sheetData>
    <row r="1" spans="1:7" ht="15.75" thickBot="1" x14ac:dyDescent="0.25">
      <c r="A1" s="272" t="s">
        <v>294</v>
      </c>
      <c r="B1" s="273" t="s">
        <v>322</v>
      </c>
      <c r="C1" s="273" t="s">
        <v>323</v>
      </c>
      <c r="D1" s="273" t="s">
        <v>324</v>
      </c>
      <c r="E1" s="273" t="s">
        <v>325</v>
      </c>
      <c r="F1" s="273" t="s">
        <v>326</v>
      </c>
      <c r="G1" s="273" t="s">
        <v>327</v>
      </c>
    </row>
    <row r="2" spans="1:7" ht="15.75" thickBot="1" x14ac:dyDescent="0.25">
      <c r="A2" s="274" t="s">
        <v>295</v>
      </c>
      <c r="B2" s="275"/>
      <c r="C2" s="275"/>
      <c r="D2" s="275"/>
      <c r="E2" s="275"/>
      <c r="F2" s="275"/>
      <c r="G2" s="275"/>
    </row>
    <row r="3" spans="1:7" ht="15.75" thickBot="1" x14ac:dyDescent="0.25">
      <c r="A3" s="274" t="s">
        <v>296</v>
      </c>
      <c r="B3" s="275"/>
      <c r="C3" s="275"/>
      <c r="D3" s="275"/>
      <c r="E3" s="275"/>
      <c r="F3" s="275"/>
      <c r="G3" s="275"/>
    </row>
    <row r="4" spans="1:7" ht="15.75" thickBot="1" x14ac:dyDescent="0.25">
      <c r="A4" s="276" t="s">
        <v>297</v>
      </c>
      <c r="B4" s="277">
        <v>18.23</v>
      </c>
      <c r="C4" s="277" t="e">
        <f>B4*(1+'Rate Calculation'!B$39)</f>
        <v>#DIV/0!</v>
      </c>
      <c r="D4" s="277" t="e">
        <f>C4*(1+'Rate Calculation'!C$39)</f>
        <v>#DIV/0!</v>
      </c>
      <c r="E4" s="277" t="e">
        <f>D4*(1+'Rate Calculation'!D$39)</f>
        <v>#DIV/0!</v>
      </c>
      <c r="F4" s="277" t="e">
        <f>E4*(1+'Rate Calculation'!E$39)</f>
        <v>#DIV/0!</v>
      </c>
      <c r="G4" s="277" t="e">
        <f>F4*(1+'Rate Calculation'!F$39)</f>
        <v>#DIV/0!</v>
      </c>
    </row>
    <row r="5" spans="1:7" ht="15.75" thickBot="1" x14ac:dyDescent="0.25">
      <c r="A5" s="274" t="s">
        <v>298</v>
      </c>
      <c r="B5" s="275"/>
      <c r="C5" s="275"/>
      <c r="D5" s="275"/>
      <c r="E5" s="275"/>
      <c r="F5" s="275"/>
      <c r="G5" s="275"/>
    </row>
    <row r="6" spans="1:7" ht="15.75" thickBot="1" x14ac:dyDescent="0.25">
      <c r="A6" s="276" t="s">
        <v>299</v>
      </c>
      <c r="B6" s="277">
        <v>7.62</v>
      </c>
      <c r="C6" s="277" t="e">
        <f>B6*(1+'Rate Calculation'!B$39)</f>
        <v>#DIV/0!</v>
      </c>
      <c r="D6" s="277" t="e">
        <f>C6*(1+'Rate Calculation'!C$39)</f>
        <v>#DIV/0!</v>
      </c>
      <c r="E6" s="277" t="e">
        <f>D6*(1+'Rate Calculation'!D$39)</f>
        <v>#DIV/0!</v>
      </c>
      <c r="F6" s="277" t="e">
        <f>E6*(1+'Rate Calculation'!E$39)</f>
        <v>#DIV/0!</v>
      </c>
      <c r="G6" s="277" t="e">
        <f>F6*(1+'Rate Calculation'!F$39)</f>
        <v>#DIV/0!</v>
      </c>
    </row>
    <row r="7" spans="1:7" ht="15.75" thickBot="1" x14ac:dyDescent="0.25">
      <c r="A7" s="276" t="s">
        <v>300</v>
      </c>
      <c r="B7" s="277">
        <v>7.62</v>
      </c>
      <c r="C7" s="277" t="e">
        <f>B7*(1+'Rate Calculation'!B$39)</f>
        <v>#DIV/0!</v>
      </c>
      <c r="D7" s="277" t="e">
        <f>C7*(1+'Rate Calculation'!C$39)</f>
        <v>#DIV/0!</v>
      </c>
      <c r="E7" s="277" t="e">
        <f>D7*(1+'Rate Calculation'!D$39)</f>
        <v>#DIV/0!</v>
      </c>
      <c r="F7" s="277" t="e">
        <f>E7*(1+'Rate Calculation'!E$39)</f>
        <v>#DIV/0!</v>
      </c>
      <c r="G7" s="277" t="e">
        <f>F7*(1+'Rate Calculation'!F$39)</f>
        <v>#DIV/0!</v>
      </c>
    </row>
    <row r="8" spans="1:7" ht="15.75" thickBot="1" x14ac:dyDescent="0.25">
      <c r="A8" s="276" t="s">
        <v>301</v>
      </c>
      <c r="B8" s="277">
        <v>12.16</v>
      </c>
      <c r="C8" s="277" t="e">
        <f>B8*(1+'Rate Calculation'!B$39)</f>
        <v>#DIV/0!</v>
      </c>
      <c r="D8" s="277" t="e">
        <f>C8*(1+'Rate Calculation'!C$39)</f>
        <v>#DIV/0!</v>
      </c>
      <c r="E8" s="277" t="e">
        <f>D8*(1+'Rate Calculation'!D$39)</f>
        <v>#DIV/0!</v>
      </c>
      <c r="F8" s="277" t="e">
        <f>E8*(1+'Rate Calculation'!E$39)</f>
        <v>#DIV/0!</v>
      </c>
      <c r="G8" s="277" t="e">
        <f>F8*(1+'Rate Calculation'!F$39)</f>
        <v>#DIV/0!</v>
      </c>
    </row>
    <row r="9" spans="1:7" ht="15.75" thickBot="1" x14ac:dyDescent="0.25">
      <c r="A9" s="274" t="s">
        <v>302</v>
      </c>
      <c r="B9" s="275"/>
      <c r="C9" s="275"/>
      <c r="D9" s="275"/>
      <c r="E9" s="275"/>
      <c r="F9" s="275"/>
      <c r="G9" s="275"/>
    </row>
    <row r="10" spans="1:7" ht="15.75" thickBot="1" x14ac:dyDescent="0.25">
      <c r="A10" s="276" t="s">
        <v>303</v>
      </c>
      <c r="B10" s="277">
        <v>7.62</v>
      </c>
      <c r="C10" s="277" t="e">
        <f>B10*(1+'Rate Calculation'!B$39)</f>
        <v>#DIV/0!</v>
      </c>
      <c r="D10" s="277" t="e">
        <f>C10*(1+'Rate Calculation'!C$39)</f>
        <v>#DIV/0!</v>
      </c>
      <c r="E10" s="277" t="e">
        <f>D10*(1+'Rate Calculation'!D$39)</f>
        <v>#DIV/0!</v>
      </c>
      <c r="F10" s="277" t="e">
        <f>E10*(1+'Rate Calculation'!E$39)</f>
        <v>#DIV/0!</v>
      </c>
      <c r="G10" s="277" t="e">
        <f>F10*(1+'Rate Calculation'!F$39)</f>
        <v>#DIV/0!</v>
      </c>
    </row>
    <row r="11" spans="1:7" ht="13.5" thickBot="1" x14ac:dyDescent="0.25">
      <c r="A11" s="278"/>
      <c r="B11" s="279"/>
      <c r="C11" s="279"/>
      <c r="D11" s="279"/>
      <c r="E11" s="279"/>
      <c r="F11" s="279"/>
      <c r="G11" s="279"/>
    </row>
    <row r="12" spans="1:7" ht="15.75" thickBot="1" x14ac:dyDescent="0.25">
      <c r="A12" s="280" t="s">
        <v>304</v>
      </c>
      <c r="B12" s="275"/>
      <c r="C12" s="275"/>
      <c r="D12" s="275"/>
      <c r="E12" s="275"/>
      <c r="F12" s="275"/>
      <c r="G12" s="275"/>
    </row>
    <row r="13" spans="1:7" ht="30" x14ac:dyDescent="0.2">
      <c r="A13" s="281" t="s">
        <v>305</v>
      </c>
      <c r="B13" s="282"/>
      <c r="C13" s="282"/>
      <c r="D13" s="282"/>
      <c r="E13" s="282"/>
      <c r="F13" s="282"/>
      <c r="G13" s="282"/>
    </row>
    <row r="14" spans="1:7" ht="15.75" thickBot="1" x14ac:dyDescent="0.25">
      <c r="A14" s="276" t="s">
        <v>306</v>
      </c>
      <c r="B14" s="277">
        <v>13.02</v>
      </c>
      <c r="C14" s="277" t="e">
        <f>B14*(1+'Rate Calculation'!B$39)</f>
        <v>#DIV/0!</v>
      </c>
      <c r="D14" s="277" t="e">
        <f>C14*(1+'Rate Calculation'!C$39)</f>
        <v>#DIV/0!</v>
      </c>
      <c r="E14" s="277" t="e">
        <f>D14*(1+'Rate Calculation'!D$39)</f>
        <v>#DIV/0!</v>
      </c>
      <c r="F14" s="277" t="e">
        <f>E14*(1+'Rate Calculation'!E$39)</f>
        <v>#DIV/0!</v>
      </c>
      <c r="G14" s="277" t="e">
        <f>F14*(1+'Rate Calculation'!F$39)</f>
        <v>#DIV/0!</v>
      </c>
    </row>
    <row r="15" spans="1:7" ht="30" x14ac:dyDescent="0.2">
      <c r="A15" s="281" t="s">
        <v>307</v>
      </c>
      <c r="B15" s="282"/>
      <c r="C15" s="282"/>
      <c r="D15" s="282"/>
      <c r="E15" s="282"/>
      <c r="F15" s="282"/>
      <c r="G15" s="282"/>
    </row>
    <row r="16" spans="1:7" ht="15.75" thickBot="1" x14ac:dyDescent="0.25">
      <c r="A16" s="276" t="s">
        <v>308</v>
      </c>
      <c r="B16" s="277">
        <v>14.13</v>
      </c>
      <c r="C16" s="277" t="e">
        <f>B16*(1+'Rate Calculation'!B$39)</f>
        <v>#DIV/0!</v>
      </c>
      <c r="D16" s="277" t="e">
        <f>C16*(1+'Rate Calculation'!C$39)</f>
        <v>#DIV/0!</v>
      </c>
      <c r="E16" s="277" t="e">
        <f>D16*(1+'Rate Calculation'!D$39)</f>
        <v>#DIV/0!</v>
      </c>
      <c r="F16" s="277" t="e">
        <f>E16*(1+'Rate Calculation'!E$39)</f>
        <v>#DIV/0!</v>
      </c>
      <c r="G16" s="277" t="e">
        <f>F16*(1+'Rate Calculation'!F$39)</f>
        <v>#DIV/0!</v>
      </c>
    </row>
    <row r="17" spans="1:7" ht="15.75" thickBot="1" x14ac:dyDescent="0.25">
      <c r="A17" s="276" t="s">
        <v>309</v>
      </c>
      <c r="B17" s="277">
        <v>8.19</v>
      </c>
      <c r="C17" s="277" t="e">
        <f>B17*(1+'Rate Calculation'!B$39)</f>
        <v>#DIV/0!</v>
      </c>
      <c r="D17" s="277" t="e">
        <f>C17*(1+'Rate Calculation'!C$39)</f>
        <v>#DIV/0!</v>
      </c>
      <c r="E17" s="277" t="e">
        <f>D17*(1+'Rate Calculation'!D$39)</f>
        <v>#DIV/0!</v>
      </c>
      <c r="F17" s="277" t="e">
        <f>E17*(1+'Rate Calculation'!E$39)</f>
        <v>#DIV/0!</v>
      </c>
      <c r="G17" s="277" t="e">
        <f>F17*(1+'Rate Calculation'!F$39)</f>
        <v>#DIV/0!</v>
      </c>
    </row>
    <row r="18" spans="1:7" ht="13.5" thickBot="1" x14ac:dyDescent="0.25">
      <c r="A18" s="283"/>
      <c r="B18" s="284"/>
      <c r="C18" s="284"/>
      <c r="D18" s="284"/>
      <c r="E18" s="284"/>
      <c r="F18" s="284"/>
      <c r="G18" s="284"/>
    </row>
    <row r="19" spans="1:7" ht="15.75" thickBot="1" x14ac:dyDescent="0.25">
      <c r="A19" s="274" t="s">
        <v>310</v>
      </c>
      <c r="B19" s="275"/>
      <c r="C19" s="275"/>
      <c r="D19" s="275"/>
      <c r="E19" s="275"/>
      <c r="F19" s="275"/>
      <c r="G19" s="275"/>
    </row>
    <row r="20" spans="1:7" ht="15.75" thickBot="1" x14ac:dyDescent="0.25">
      <c r="A20" s="274" t="s">
        <v>296</v>
      </c>
      <c r="B20" s="275"/>
      <c r="C20" s="275"/>
      <c r="D20" s="275"/>
      <c r="E20" s="275"/>
      <c r="F20" s="275"/>
      <c r="G20" s="275"/>
    </row>
    <row r="21" spans="1:7" ht="15.75" thickBot="1" x14ac:dyDescent="0.25">
      <c r="A21" s="276" t="s">
        <v>297</v>
      </c>
      <c r="B21" s="277">
        <v>6.06</v>
      </c>
      <c r="C21" s="277" t="e">
        <f>B21*(1+'Rate Calculation'!B$39)</f>
        <v>#DIV/0!</v>
      </c>
      <c r="D21" s="277" t="e">
        <f>C21*(1+'Rate Calculation'!C$39)</f>
        <v>#DIV/0!</v>
      </c>
      <c r="E21" s="277" t="e">
        <f>D21*(1+'Rate Calculation'!D$39)</f>
        <v>#DIV/0!</v>
      </c>
      <c r="F21" s="277" t="e">
        <f>E21*(1+'Rate Calculation'!E$39)</f>
        <v>#DIV/0!</v>
      </c>
      <c r="G21" s="277" t="e">
        <f>F21*(1+'Rate Calculation'!F$39)</f>
        <v>#DIV/0!</v>
      </c>
    </row>
    <row r="22" spans="1:7" ht="15.75" thickBot="1" x14ac:dyDescent="0.25">
      <c r="A22" s="274" t="s">
        <v>311</v>
      </c>
      <c r="B22" s="275"/>
      <c r="C22" s="275"/>
      <c r="D22" s="275"/>
      <c r="E22" s="275"/>
      <c r="F22" s="275"/>
      <c r="G22" s="275"/>
    </row>
    <row r="23" spans="1:7" ht="45" x14ac:dyDescent="0.2">
      <c r="A23" s="281" t="s">
        <v>312</v>
      </c>
      <c r="B23" s="356"/>
      <c r="C23" s="356"/>
      <c r="D23" s="356"/>
      <c r="E23" s="356"/>
      <c r="F23" s="356"/>
      <c r="G23" s="356"/>
    </row>
    <row r="24" spans="1:7" ht="15.75" thickBot="1" x14ac:dyDescent="0.25">
      <c r="A24" s="276" t="s">
        <v>313</v>
      </c>
      <c r="B24" s="357"/>
      <c r="C24" s="357"/>
      <c r="D24" s="357"/>
      <c r="E24" s="357"/>
      <c r="F24" s="357"/>
      <c r="G24" s="357"/>
    </row>
    <row r="25" spans="1:7" ht="15.75" thickBot="1" x14ac:dyDescent="0.25">
      <c r="A25" s="276" t="s">
        <v>303</v>
      </c>
      <c r="B25" s="277">
        <v>29.22</v>
      </c>
      <c r="C25" s="277" t="e">
        <f>B25*(1+'Rate Calculation'!B$39)</f>
        <v>#DIV/0!</v>
      </c>
      <c r="D25" s="277" t="e">
        <f>C25*(1+'Rate Calculation'!C$39)</f>
        <v>#DIV/0!</v>
      </c>
      <c r="E25" s="277" t="e">
        <f>D25*(1+'Rate Calculation'!D$39)</f>
        <v>#DIV/0!</v>
      </c>
      <c r="F25" s="277" t="e">
        <f>E25*(1+'Rate Calculation'!E$39)</f>
        <v>#DIV/0!</v>
      </c>
      <c r="G25" s="277" t="e">
        <f>F25*(1+'Rate Calculation'!F$39)</f>
        <v>#DIV/0!</v>
      </c>
    </row>
    <row r="26" spans="1:7" ht="15.75" thickBot="1" x14ac:dyDescent="0.25">
      <c r="A26" s="276" t="s">
        <v>314</v>
      </c>
      <c r="B26" s="277">
        <v>184.37</v>
      </c>
      <c r="C26" s="277" t="e">
        <f>B26*(1+'Rate Calculation'!B$39)</f>
        <v>#DIV/0!</v>
      </c>
      <c r="D26" s="277" t="e">
        <f>C26*(1+'Rate Calculation'!C$39)</f>
        <v>#DIV/0!</v>
      </c>
      <c r="E26" s="277" t="e">
        <f>D26*(1+'Rate Calculation'!D$39)</f>
        <v>#DIV/0!</v>
      </c>
      <c r="F26" s="277" t="e">
        <f>E26*(1+'Rate Calculation'!E$39)</f>
        <v>#DIV/0!</v>
      </c>
      <c r="G26" s="277" t="e">
        <f>F26*(1+'Rate Calculation'!F$39)</f>
        <v>#DIV/0!</v>
      </c>
    </row>
    <row r="27" spans="1:7" ht="15.75" thickBot="1" x14ac:dyDescent="0.25">
      <c r="A27" s="274" t="s">
        <v>315</v>
      </c>
      <c r="B27" s="275"/>
      <c r="C27" s="275"/>
      <c r="D27" s="275"/>
      <c r="E27" s="275"/>
      <c r="F27" s="275"/>
      <c r="G27" s="275"/>
    </row>
    <row r="28" spans="1:7" ht="45" x14ac:dyDescent="0.2">
      <c r="A28" s="281" t="s">
        <v>316</v>
      </c>
      <c r="B28" s="356"/>
      <c r="C28" s="356"/>
      <c r="D28" s="356"/>
      <c r="E28" s="356"/>
      <c r="F28" s="356"/>
      <c r="G28" s="356"/>
    </row>
    <row r="29" spans="1:7" ht="15.75" thickBot="1" x14ac:dyDescent="0.25">
      <c r="A29" s="276" t="s">
        <v>317</v>
      </c>
      <c r="B29" s="357"/>
      <c r="C29" s="357"/>
      <c r="D29" s="357"/>
      <c r="E29" s="357"/>
      <c r="F29" s="357"/>
      <c r="G29" s="357"/>
    </row>
    <row r="30" spans="1:7" ht="45" x14ac:dyDescent="0.2">
      <c r="A30" s="281" t="s">
        <v>318</v>
      </c>
      <c r="B30" s="356"/>
      <c r="C30" s="356"/>
      <c r="D30" s="356"/>
      <c r="E30" s="356"/>
      <c r="F30" s="356"/>
      <c r="G30" s="356"/>
    </row>
    <row r="31" spans="1:7" ht="15.75" thickBot="1" x14ac:dyDescent="0.25">
      <c r="A31" s="276" t="s">
        <v>319</v>
      </c>
      <c r="B31" s="357"/>
      <c r="C31" s="357"/>
      <c r="D31" s="357"/>
      <c r="E31" s="357"/>
      <c r="F31" s="357"/>
      <c r="G31" s="357"/>
    </row>
    <row r="32" spans="1:7" ht="15.75" thickBot="1" x14ac:dyDescent="0.25">
      <c r="A32" s="276" t="s">
        <v>309</v>
      </c>
      <c r="B32" s="277">
        <v>8.19</v>
      </c>
      <c r="C32" s="277" t="e">
        <f>B32*(1+'Rate Calculation'!B$39)</f>
        <v>#DIV/0!</v>
      </c>
      <c r="D32" s="277" t="e">
        <f>C32*(1+'Rate Calculation'!C$39)</f>
        <v>#DIV/0!</v>
      </c>
      <c r="E32" s="277" t="e">
        <f>D32*(1+'Rate Calculation'!D$39)</f>
        <v>#DIV/0!</v>
      </c>
      <c r="F32" s="277" t="e">
        <f>E32*(1+'Rate Calculation'!E$39)</f>
        <v>#DIV/0!</v>
      </c>
      <c r="G32" s="277" t="e">
        <f>F32*(1+'Rate Calculation'!F$39)</f>
        <v>#DIV/0!</v>
      </c>
    </row>
    <row r="33" spans="1:7" ht="45" x14ac:dyDescent="0.2">
      <c r="A33" s="281" t="s">
        <v>320</v>
      </c>
      <c r="B33" s="356"/>
      <c r="C33" s="356"/>
      <c r="D33" s="356"/>
      <c r="E33" s="356"/>
      <c r="F33" s="356"/>
      <c r="G33" s="356"/>
    </row>
    <row r="34" spans="1:7" ht="15.75" thickBot="1" x14ac:dyDescent="0.25">
      <c r="A34" s="276" t="s">
        <v>321</v>
      </c>
      <c r="B34" s="357"/>
      <c r="C34" s="357"/>
      <c r="D34" s="357"/>
      <c r="E34" s="357"/>
      <c r="F34" s="357"/>
      <c r="G34" s="357"/>
    </row>
  </sheetData>
  <mergeCells count="24">
    <mergeCell ref="B23:B24"/>
    <mergeCell ref="B28:B29"/>
    <mergeCell ref="B30:B31"/>
    <mergeCell ref="B33:B34"/>
    <mergeCell ref="C23:C24"/>
    <mergeCell ref="C30:C31"/>
    <mergeCell ref="E23:E24"/>
    <mergeCell ref="F23:F24"/>
    <mergeCell ref="G23:G24"/>
    <mergeCell ref="C28:C29"/>
    <mergeCell ref="D28:D29"/>
    <mergeCell ref="E28:E29"/>
    <mergeCell ref="F28:F29"/>
    <mergeCell ref="G28:G29"/>
    <mergeCell ref="D23:D24"/>
    <mergeCell ref="E30:E31"/>
    <mergeCell ref="F30:F31"/>
    <mergeCell ref="G30:G31"/>
    <mergeCell ref="C33:C34"/>
    <mergeCell ref="D33:D34"/>
    <mergeCell ref="E33:E34"/>
    <mergeCell ref="F33:F34"/>
    <mergeCell ref="G33:G34"/>
    <mergeCell ref="D30:D31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EAA16D-DB16-4C5B-88B8-6CB873DB46EA}">
  <sheetPr>
    <tabColor rgb="FFFFC000"/>
    <outlinePr showOutlineSymbols="0"/>
    <pageSetUpPr fitToPage="1"/>
  </sheetPr>
  <dimension ref="A1:J17"/>
  <sheetViews>
    <sheetView workbookViewId="0">
      <selection activeCell="A9" sqref="A9:B17"/>
    </sheetView>
  </sheetViews>
  <sheetFormatPr defaultColWidth="9.140625" defaultRowHeight="12.75" x14ac:dyDescent="0.2"/>
  <cols>
    <col min="1" max="1" width="33.28515625" style="57" bestFit="1" customWidth="1"/>
    <col min="2" max="10" width="17.5703125" style="57" customWidth="1"/>
    <col min="11" max="16384" width="9.140625" style="57"/>
  </cols>
  <sheetData>
    <row r="1" spans="1:10" x14ac:dyDescent="0.2">
      <c r="A1" s="1" t="s">
        <v>146</v>
      </c>
      <c r="B1" s="1"/>
      <c r="C1" s="1"/>
      <c r="D1" s="1"/>
      <c r="E1" s="2"/>
    </row>
    <row r="2" spans="1:10" ht="25.5" x14ac:dyDescent="0.2">
      <c r="A2" s="3"/>
      <c r="B2" s="4"/>
      <c r="C2" s="4"/>
      <c r="D2" s="5" t="s">
        <v>1</v>
      </c>
      <c r="E2" s="6" t="s">
        <v>2</v>
      </c>
      <c r="F2" s="4"/>
      <c r="G2" s="4"/>
      <c r="H2" s="4"/>
    </row>
    <row r="3" spans="1:10" ht="25.5" x14ac:dyDescent="0.2">
      <c r="A3" s="8"/>
      <c r="B3" s="9" t="s">
        <v>3</v>
      </c>
      <c r="C3" s="9" t="s">
        <v>3</v>
      </c>
      <c r="D3" s="10" t="s">
        <v>4</v>
      </c>
      <c r="E3" s="11" t="s">
        <v>5</v>
      </c>
      <c r="F3" s="12" t="s">
        <v>6</v>
      </c>
      <c r="G3" s="12" t="s">
        <v>6</v>
      </c>
      <c r="H3" s="12" t="s">
        <v>6</v>
      </c>
      <c r="I3" s="12" t="s">
        <v>6</v>
      </c>
      <c r="J3" s="12" t="s">
        <v>6</v>
      </c>
    </row>
    <row r="4" spans="1:10" x14ac:dyDescent="0.2">
      <c r="A4" s="13" t="s">
        <v>7</v>
      </c>
      <c r="B4" s="14" t="s">
        <v>288</v>
      </c>
      <c r="C4" s="14" t="s">
        <v>8</v>
      </c>
      <c r="D4" s="15" t="s">
        <v>9</v>
      </c>
      <c r="E4" s="15" t="s">
        <v>10</v>
      </c>
      <c r="F4" s="16" t="s">
        <v>11</v>
      </c>
      <c r="G4" s="16" t="s">
        <v>12</v>
      </c>
      <c r="H4" s="16" t="s">
        <v>13</v>
      </c>
      <c r="I4" s="16" t="s">
        <v>291</v>
      </c>
      <c r="J4" s="16" t="s">
        <v>292</v>
      </c>
    </row>
    <row r="5" spans="1:10" x14ac:dyDescent="0.2">
      <c r="A5" s="93" t="s">
        <v>147</v>
      </c>
      <c r="B5" s="43">
        <v>0</v>
      </c>
      <c r="C5" s="43">
        <v>0</v>
      </c>
      <c r="D5" s="43">
        <v>0</v>
      </c>
      <c r="E5" s="43">
        <v>0</v>
      </c>
      <c r="F5" s="43">
        <v>0</v>
      </c>
      <c r="G5" s="43">
        <v>0</v>
      </c>
      <c r="H5" s="43">
        <v>0</v>
      </c>
      <c r="I5" s="43">
        <v>0</v>
      </c>
      <c r="J5" s="43">
        <v>0</v>
      </c>
    </row>
    <row r="9" spans="1:10" x14ac:dyDescent="0.2">
      <c r="A9" s="107" t="s">
        <v>328</v>
      </c>
      <c r="B9" s="2"/>
    </row>
    <row r="10" spans="1:10" x14ac:dyDescent="0.2">
      <c r="A10" s="2" t="s">
        <v>343</v>
      </c>
      <c r="B10" s="2" t="s">
        <v>342</v>
      </c>
    </row>
    <row r="11" spans="1:10" x14ac:dyDescent="0.2">
      <c r="A11" s="98"/>
      <c r="B11" s="98"/>
    </row>
    <row r="12" spans="1:10" x14ac:dyDescent="0.2">
      <c r="A12" s="98"/>
      <c r="B12" s="98"/>
    </row>
    <row r="13" spans="1:10" x14ac:dyDescent="0.2">
      <c r="A13" s="98"/>
      <c r="B13" s="98"/>
    </row>
    <row r="14" spans="1:10" x14ac:dyDescent="0.2">
      <c r="A14" s="2"/>
      <c r="B14" s="2"/>
    </row>
    <row r="15" spans="1:10" x14ac:dyDescent="0.2">
      <c r="A15" s="107" t="s">
        <v>329</v>
      </c>
      <c r="B15" s="2"/>
    </row>
    <row r="16" spans="1:10" x14ac:dyDescent="0.2">
      <c r="A16" s="2" t="s">
        <v>349</v>
      </c>
      <c r="B16" s="2"/>
    </row>
    <row r="17" spans="1:2" x14ac:dyDescent="0.2">
      <c r="A17" s="98"/>
      <c r="B17" s="2"/>
    </row>
  </sheetData>
  <pageMargins left="1" right="0.75" top="0.75" bottom="0.5" header="0.5" footer="0.5"/>
  <pageSetup orientation="landscape" r:id="rId1"/>
  <headerFooter>
    <oddFooter>&amp;L&amp;KFF0000Final Rate Application&amp;CPage &amp;P of &amp;N&amp;R02/10/2017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C54D80-440E-46CF-82A0-36D7ACC21C36}">
  <sheetPr>
    <tabColor rgb="FFFFC000"/>
    <outlinePr showOutlineSymbols="0"/>
    <pageSetUpPr fitToPage="1"/>
  </sheetPr>
  <dimension ref="A1:J25"/>
  <sheetViews>
    <sheetView workbookViewId="0">
      <selection activeCell="A17" sqref="A17:B25"/>
    </sheetView>
  </sheetViews>
  <sheetFormatPr defaultColWidth="9.140625" defaultRowHeight="12.75" x14ac:dyDescent="0.2"/>
  <cols>
    <col min="1" max="1" width="30.140625" style="2" customWidth="1"/>
    <col min="2" max="10" width="16.5703125" style="2" customWidth="1"/>
    <col min="11" max="16384" width="9.140625" style="2"/>
  </cols>
  <sheetData>
    <row r="1" spans="1:10" ht="12.75" customHeight="1" x14ac:dyDescent="0.2">
      <c r="A1" s="106" t="s">
        <v>148</v>
      </c>
      <c r="B1" s="106"/>
      <c r="C1" s="106"/>
      <c r="D1" s="106"/>
      <c r="E1" s="106"/>
    </row>
    <row r="2" spans="1:10" s="107" customFormat="1" ht="25.5" x14ac:dyDescent="0.2">
      <c r="B2" s="4"/>
      <c r="C2" s="4"/>
      <c r="D2" s="5" t="s">
        <v>1</v>
      </c>
      <c r="E2" s="6" t="s">
        <v>2</v>
      </c>
      <c r="F2" s="4"/>
      <c r="G2" s="4"/>
      <c r="H2" s="4"/>
    </row>
    <row r="3" spans="1:10" ht="25.5" x14ac:dyDescent="0.2">
      <c r="A3" s="98"/>
      <c r="B3" s="9" t="s">
        <v>3</v>
      </c>
      <c r="C3" s="9" t="s">
        <v>3</v>
      </c>
      <c r="D3" s="10" t="s">
        <v>4</v>
      </c>
      <c r="E3" s="11" t="s">
        <v>5</v>
      </c>
      <c r="F3" s="12" t="s">
        <v>6</v>
      </c>
      <c r="G3" s="12" t="s">
        <v>6</v>
      </c>
      <c r="H3" s="12" t="s">
        <v>6</v>
      </c>
      <c r="I3" s="12" t="s">
        <v>6</v>
      </c>
      <c r="J3" s="12" t="s">
        <v>6</v>
      </c>
    </row>
    <row r="4" spans="1:10" x14ac:dyDescent="0.2">
      <c r="A4" s="103" t="s">
        <v>7</v>
      </c>
      <c r="B4" s="14" t="s">
        <v>288</v>
      </c>
      <c r="C4" s="14" t="s">
        <v>8</v>
      </c>
      <c r="D4" s="15" t="s">
        <v>9</v>
      </c>
      <c r="E4" s="15" t="s">
        <v>10</v>
      </c>
      <c r="F4" s="16" t="s">
        <v>11</v>
      </c>
      <c r="G4" s="16" t="s">
        <v>12</v>
      </c>
      <c r="H4" s="16" t="s">
        <v>13</v>
      </c>
      <c r="I4" s="16" t="s">
        <v>291</v>
      </c>
      <c r="J4" s="16" t="s">
        <v>292</v>
      </c>
    </row>
    <row r="5" spans="1:10" x14ac:dyDescent="0.2">
      <c r="A5" s="108" t="s">
        <v>149</v>
      </c>
      <c r="B5" s="100">
        <v>0</v>
      </c>
      <c r="C5" s="100">
        <v>0</v>
      </c>
      <c r="D5" s="100">
        <v>0</v>
      </c>
      <c r="E5" s="100">
        <v>0</v>
      </c>
      <c r="F5" s="100">
        <v>0</v>
      </c>
      <c r="G5" s="100">
        <v>0</v>
      </c>
      <c r="H5" s="100">
        <v>0</v>
      </c>
      <c r="I5" s="100">
        <v>0</v>
      </c>
      <c r="J5" s="100">
        <v>0</v>
      </c>
    </row>
    <row r="6" spans="1:10" x14ac:dyDescent="0.2">
      <c r="A6" s="108" t="s">
        <v>150</v>
      </c>
      <c r="B6" s="102">
        <v>0</v>
      </c>
      <c r="C6" s="102">
        <v>0</v>
      </c>
      <c r="D6" s="102">
        <v>0</v>
      </c>
      <c r="E6" s="102">
        <v>0</v>
      </c>
      <c r="F6" s="102">
        <v>0</v>
      </c>
      <c r="G6" s="102">
        <v>0</v>
      </c>
      <c r="H6" s="102">
        <v>0</v>
      </c>
      <c r="I6" s="102">
        <v>0</v>
      </c>
      <c r="J6" s="102">
        <v>0</v>
      </c>
    </row>
    <row r="7" spans="1:10" x14ac:dyDescent="0.2">
      <c r="A7" s="108" t="s">
        <v>151</v>
      </c>
      <c r="B7" s="102">
        <v>0</v>
      </c>
      <c r="C7" s="102">
        <v>0</v>
      </c>
      <c r="D7" s="102">
        <v>0</v>
      </c>
      <c r="E7" s="102">
        <v>0</v>
      </c>
      <c r="F7" s="102">
        <v>0</v>
      </c>
      <c r="G7" s="102">
        <v>0</v>
      </c>
      <c r="H7" s="102">
        <v>0</v>
      </c>
      <c r="I7" s="102">
        <v>0</v>
      </c>
      <c r="J7" s="102">
        <v>0</v>
      </c>
    </row>
    <row r="8" spans="1:10" x14ac:dyDescent="0.2">
      <c r="A8" s="108" t="s">
        <v>152</v>
      </c>
      <c r="B8" s="102">
        <v>0</v>
      </c>
      <c r="C8" s="102">
        <v>0</v>
      </c>
      <c r="D8" s="102">
        <v>0</v>
      </c>
      <c r="E8" s="102">
        <v>0</v>
      </c>
      <c r="F8" s="102">
        <v>0</v>
      </c>
      <c r="G8" s="102">
        <v>0</v>
      </c>
      <c r="H8" s="102">
        <v>0</v>
      </c>
      <c r="I8" s="102">
        <v>0</v>
      </c>
      <c r="J8" s="102">
        <v>0</v>
      </c>
    </row>
    <row r="9" spans="1:10" x14ac:dyDescent="0.2">
      <c r="A9" s="108" t="s">
        <v>153</v>
      </c>
      <c r="B9" s="102">
        <v>0</v>
      </c>
      <c r="C9" s="102">
        <v>0</v>
      </c>
      <c r="D9" s="102">
        <v>0</v>
      </c>
      <c r="E9" s="102">
        <v>0</v>
      </c>
      <c r="F9" s="102">
        <v>0</v>
      </c>
      <c r="G9" s="102">
        <v>0</v>
      </c>
      <c r="H9" s="102">
        <v>0</v>
      </c>
      <c r="I9" s="102">
        <v>0</v>
      </c>
      <c r="J9" s="102">
        <v>0</v>
      </c>
    </row>
    <row r="10" spans="1:10" x14ac:dyDescent="0.2">
      <c r="A10" s="108" t="s">
        <v>154</v>
      </c>
      <c r="B10" s="102">
        <v>0</v>
      </c>
      <c r="C10" s="102">
        <v>0</v>
      </c>
      <c r="D10" s="102">
        <v>0</v>
      </c>
      <c r="E10" s="102">
        <v>0</v>
      </c>
      <c r="F10" s="102">
        <v>0</v>
      </c>
      <c r="G10" s="102">
        <v>0</v>
      </c>
      <c r="H10" s="102">
        <v>0</v>
      </c>
      <c r="I10" s="102">
        <v>0</v>
      </c>
      <c r="J10" s="102">
        <v>0</v>
      </c>
    </row>
    <row r="11" spans="1:10" x14ac:dyDescent="0.2">
      <c r="A11" s="108" t="s">
        <v>155</v>
      </c>
      <c r="B11" s="102">
        <v>0</v>
      </c>
      <c r="C11" s="102">
        <v>0</v>
      </c>
      <c r="D11" s="102">
        <v>0</v>
      </c>
      <c r="E11" s="102">
        <v>0</v>
      </c>
      <c r="F11" s="102">
        <v>0</v>
      </c>
      <c r="G11" s="102">
        <v>0</v>
      </c>
      <c r="H11" s="102">
        <v>0</v>
      </c>
      <c r="I11" s="102">
        <v>0</v>
      </c>
      <c r="J11" s="102">
        <v>0</v>
      </c>
    </row>
    <row r="12" spans="1:10" x14ac:dyDescent="0.2">
      <c r="A12" s="109" t="s">
        <v>156</v>
      </c>
      <c r="B12" s="102">
        <v>0</v>
      </c>
      <c r="C12" s="102">
        <v>0</v>
      </c>
      <c r="D12" s="102">
        <v>0</v>
      </c>
      <c r="E12" s="102">
        <v>0</v>
      </c>
      <c r="F12" s="102">
        <v>0</v>
      </c>
      <c r="G12" s="102">
        <v>0</v>
      </c>
      <c r="H12" s="102">
        <v>0</v>
      </c>
      <c r="I12" s="102">
        <v>0</v>
      </c>
      <c r="J12" s="102">
        <v>0</v>
      </c>
    </row>
    <row r="13" spans="1:10" x14ac:dyDescent="0.2">
      <c r="A13" s="93" t="s">
        <v>157</v>
      </c>
      <c r="B13" s="43">
        <f>SUM(B5:B12)</f>
        <v>0</v>
      </c>
      <c r="C13" s="43">
        <f>SUM(C5:C12)</f>
        <v>0</v>
      </c>
      <c r="D13" s="43">
        <f t="shared" ref="D13:H13" si="0">SUM(D5:D12)</f>
        <v>0</v>
      </c>
      <c r="E13" s="43">
        <f t="shared" si="0"/>
        <v>0</v>
      </c>
      <c r="F13" s="43">
        <f t="shared" si="0"/>
        <v>0</v>
      </c>
      <c r="G13" s="43">
        <f t="shared" si="0"/>
        <v>0</v>
      </c>
      <c r="H13" s="43">
        <f t="shared" si="0"/>
        <v>0</v>
      </c>
      <c r="I13" s="43">
        <f t="shared" ref="I13:J13" si="1">SUM(I5:I12)</f>
        <v>0</v>
      </c>
      <c r="J13" s="43">
        <f t="shared" si="1"/>
        <v>0</v>
      </c>
    </row>
    <row r="17" spans="1:2" x14ac:dyDescent="0.2">
      <c r="A17" s="107" t="s">
        <v>328</v>
      </c>
    </row>
    <row r="18" spans="1:2" x14ac:dyDescent="0.2">
      <c r="A18" s="2" t="s">
        <v>343</v>
      </c>
      <c r="B18" s="2" t="s">
        <v>342</v>
      </c>
    </row>
    <row r="19" spans="1:2" x14ac:dyDescent="0.2">
      <c r="A19" s="98"/>
      <c r="B19" s="98"/>
    </row>
    <row r="20" spans="1:2" x14ac:dyDescent="0.2">
      <c r="A20" s="98"/>
      <c r="B20" s="98"/>
    </row>
    <row r="21" spans="1:2" x14ac:dyDescent="0.2">
      <c r="A21" s="98"/>
      <c r="B21" s="98"/>
    </row>
    <row r="23" spans="1:2" x14ac:dyDescent="0.2">
      <c r="A23" s="107" t="s">
        <v>329</v>
      </c>
    </row>
    <row r="24" spans="1:2" x14ac:dyDescent="0.2">
      <c r="A24" s="57" t="s">
        <v>349</v>
      </c>
    </row>
    <row r="25" spans="1:2" x14ac:dyDescent="0.2">
      <c r="A25" s="98"/>
    </row>
  </sheetData>
  <pageMargins left="1" right="0.75" top="0.75" bottom="0.5" header="0.5" footer="0.5"/>
  <pageSetup orientation="landscape" r:id="rId1"/>
  <headerFooter>
    <oddFooter>&amp;L&amp;KFF0000Final Rate Application&amp;CPage &amp;P of &amp;N&amp;R02/10/2017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69E618-D8E8-4BD2-A84B-3870835345BC}">
  <sheetPr>
    <tabColor rgb="FFFFC000"/>
    <outlinePr showOutlineSymbols="0"/>
  </sheetPr>
  <dimension ref="A1:J18"/>
  <sheetViews>
    <sheetView workbookViewId="0">
      <selection activeCell="A10" sqref="A10:B18"/>
    </sheetView>
  </sheetViews>
  <sheetFormatPr defaultColWidth="9.140625" defaultRowHeight="12.75" x14ac:dyDescent="0.2"/>
  <cols>
    <col min="1" max="1" width="35.140625" style="95" bestFit="1" customWidth="1"/>
    <col min="2" max="4" width="14" style="95" customWidth="1"/>
    <col min="5" max="5" width="14" style="30" customWidth="1"/>
    <col min="6" max="10" width="14" style="95" customWidth="1"/>
    <col min="11" max="16384" width="9.140625" style="95"/>
  </cols>
  <sheetData>
    <row r="1" spans="1:10" x14ac:dyDescent="0.2">
      <c r="A1" s="110" t="s">
        <v>158</v>
      </c>
      <c r="B1" s="110"/>
      <c r="C1" s="110"/>
      <c r="D1" s="110"/>
    </row>
    <row r="2" spans="1:10" ht="38.25" x14ac:dyDescent="0.2">
      <c r="A2" s="111"/>
      <c r="B2" s="4"/>
      <c r="C2" s="4"/>
      <c r="D2" s="5" t="s">
        <v>1</v>
      </c>
      <c r="E2" s="6" t="s">
        <v>2</v>
      </c>
      <c r="F2" s="4"/>
      <c r="G2" s="4"/>
      <c r="H2" s="4"/>
    </row>
    <row r="3" spans="1:10" ht="25.5" x14ac:dyDescent="0.2">
      <c r="A3" s="98"/>
      <c r="B3" s="9" t="s">
        <v>3</v>
      </c>
      <c r="C3" s="9" t="s">
        <v>3</v>
      </c>
      <c r="D3" s="10" t="s">
        <v>4</v>
      </c>
      <c r="E3" s="11" t="s">
        <v>5</v>
      </c>
      <c r="F3" s="12" t="s">
        <v>6</v>
      </c>
      <c r="G3" s="12" t="s">
        <v>6</v>
      </c>
      <c r="H3" s="12" t="s">
        <v>6</v>
      </c>
      <c r="I3" s="12" t="s">
        <v>6</v>
      </c>
      <c r="J3" s="12" t="s">
        <v>6</v>
      </c>
    </row>
    <row r="4" spans="1:10" x14ac:dyDescent="0.2">
      <c r="A4" s="103" t="s">
        <v>7</v>
      </c>
      <c r="B4" s="14" t="s">
        <v>288</v>
      </c>
      <c r="C4" s="14" t="s">
        <v>8</v>
      </c>
      <c r="D4" s="15" t="s">
        <v>9</v>
      </c>
      <c r="E4" s="15" t="s">
        <v>10</v>
      </c>
      <c r="F4" s="16" t="s">
        <v>11</v>
      </c>
      <c r="G4" s="16" t="s">
        <v>12</v>
      </c>
      <c r="H4" s="16" t="s">
        <v>13</v>
      </c>
      <c r="I4" s="16" t="s">
        <v>291</v>
      </c>
      <c r="J4" s="16" t="s">
        <v>292</v>
      </c>
    </row>
    <row r="5" spans="1:10" x14ac:dyDescent="0.2">
      <c r="A5" s="93" t="s">
        <v>159</v>
      </c>
      <c r="B5" s="43">
        <v>0</v>
      </c>
      <c r="C5" s="43">
        <v>0</v>
      </c>
      <c r="D5" s="43">
        <v>0</v>
      </c>
      <c r="E5" s="43">
        <v>0</v>
      </c>
      <c r="F5" s="43">
        <v>0</v>
      </c>
      <c r="G5" s="43">
        <v>0</v>
      </c>
      <c r="H5" s="43">
        <v>0</v>
      </c>
      <c r="I5" s="43">
        <v>0</v>
      </c>
      <c r="J5" s="43">
        <v>0</v>
      </c>
    </row>
    <row r="6" spans="1:10" x14ac:dyDescent="0.2">
      <c r="E6" s="95"/>
    </row>
    <row r="10" spans="1:10" x14ac:dyDescent="0.2">
      <c r="A10" s="107" t="s">
        <v>328</v>
      </c>
      <c r="B10" s="2"/>
      <c r="E10" s="95"/>
    </row>
    <row r="11" spans="1:10" x14ac:dyDescent="0.2">
      <c r="A11" s="2" t="s">
        <v>343</v>
      </c>
      <c r="B11" s="2" t="s">
        <v>342</v>
      </c>
    </row>
    <row r="12" spans="1:10" x14ac:dyDescent="0.2">
      <c r="A12" s="98"/>
      <c r="B12" s="98"/>
    </row>
    <row r="13" spans="1:10" x14ac:dyDescent="0.2">
      <c r="A13" s="98"/>
      <c r="B13" s="98"/>
    </row>
    <row r="14" spans="1:10" x14ac:dyDescent="0.2">
      <c r="A14" s="98"/>
      <c r="B14" s="98"/>
    </row>
    <row r="15" spans="1:10" x14ac:dyDescent="0.2">
      <c r="A15" s="2"/>
      <c r="B15" s="2"/>
    </row>
    <row r="16" spans="1:10" x14ac:dyDescent="0.2">
      <c r="A16" s="107" t="s">
        <v>329</v>
      </c>
      <c r="B16" s="2"/>
    </row>
    <row r="17" spans="1:2" x14ac:dyDescent="0.2">
      <c r="A17" s="2" t="s">
        <v>349</v>
      </c>
      <c r="B17" s="2"/>
    </row>
    <row r="18" spans="1:2" x14ac:dyDescent="0.2">
      <c r="A18" s="98"/>
      <c r="B18" s="2"/>
    </row>
  </sheetData>
  <pageMargins left="1" right="0.75" top="0.75" bottom="0.5" header="0.5" footer="0.5"/>
  <pageSetup scale="77" orientation="landscape" r:id="rId1"/>
  <headerFooter>
    <oddFooter>&amp;L&amp;KFF0000Final Rate Application&amp;CPage &amp;P of &amp;N&amp;R02/10/2017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56BCB1-2C42-4ADE-A13C-9BDC25CC7C82}">
  <sheetPr>
    <tabColor rgb="FFFFC000"/>
    <outlinePr showOutlineSymbols="0"/>
  </sheetPr>
  <dimension ref="A1:J18"/>
  <sheetViews>
    <sheetView workbookViewId="0">
      <selection activeCell="A10" sqref="A10:B18"/>
    </sheetView>
  </sheetViews>
  <sheetFormatPr defaultColWidth="9.140625" defaultRowHeight="12.75" x14ac:dyDescent="0.2"/>
  <cols>
    <col min="1" max="1" width="35.140625" style="95" bestFit="1" customWidth="1"/>
    <col min="2" max="4" width="16.42578125" style="95" customWidth="1"/>
    <col min="5" max="5" width="16.42578125" style="30" customWidth="1"/>
    <col min="6" max="10" width="16.42578125" style="95" customWidth="1"/>
    <col min="11" max="16384" width="9.140625" style="95"/>
  </cols>
  <sheetData>
    <row r="1" spans="1:10" x14ac:dyDescent="0.2">
      <c r="A1" s="110" t="s">
        <v>160</v>
      </c>
      <c r="B1" s="110"/>
      <c r="C1" s="110"/>
      <c r="D1" s="110"/>
    </row>
    <row r="2" spans="1:10" ht="38.25" x14ac:dyDescent="0.2">
      <c r="A2" s="111"/>
      <c r="B2" s="4"/>
      <c r="C2" s="4"/>
      <c r="D2" s="5" t="s">
        <v>1</v>
      </c>
      <c r="E2" s="6" t="s">
        <v>2</v>
      </c>
      <c r="F2" s="4"/>
      <c r="G2" s="4"/>
      <c r="H2" s="4"/>
    </row>
    <row r="3" spans="1:10" ht="25.5" x14ac:dyDescent="0.2">
      <c r="A3" s="98"/>
      <c r="B3" s="9" t="s">
        <v>3</v>
      </c>
      <c r="C3" s="9" t="s">
        <v>3</v>
      </c>
      <c r="D3" s="10" t="s">
        <v>4</v>
      </c>
      <c r="E3" s="11" t="s">
        <v>5</v>
      </c>
      <c r="F3" s="12" t="s">
        <v>6</v>
      </c>
      <c r="G3" s="12" t="s">
        <v>6</v>
      </c>
      <c r="H3" s="12" t="s">
        <v>6</v>
      </c>
      <c r="I3" s="12" t="s">
        <v>6</v>
      </c>
      <c r="J3" s="12" t="s">
        <v>6</v>
      </c>
    </row>
    <row r="4" spans="1:10" x14ac:dyDescent="0.2">
      <c r="A4" s="103" t="s">
        <v>7</v>
      </c>
      <c r="B4" s="14" t="s">
        <v>288</v>
      </c>
      <c r="C4" s="14" t="s">
        <v>8</v>
      </c>
      <c r="D4" s="15" t="s">
        <v>9</v>
      </c>
      <c r="E4" s="15" t="s">
        <v>10</v>
      </c>
      <c r="F4" s="16" t="s">
        <v>11</v>
      </c>
      <c r="G4" s="16" t="s">
        <v>12</v>
      </c>
      <c r="H4" s="16" t="s">
        <v>13</v>
      </c>
      <c r="I4" s="16" t="s">
        <v>291</v>
      </c>
      <c r="J4" s="16" t="s">
        <v>292</v>
      </c>
    </row>
    <row r="5" spans="1:10" x14ac:dyDescent="0.2">
      <c r="A5" s="112" t="s">
        <v>161</v>
      </c>
      <c r="B5" s="43">
        <v>0</v>
      </c>
      <c r="C5" s="43">
        <v>0</v>
      </c>
      <c r="D5" s="43">
        <v>0</v>
      </c>
      <c r="E5" s="43">
        <v>0</v>
      </c>
      <c r="F5" s="43">
        <v>0</v>
      </c>
      <c r="G5" s="43">
        <v>0</v>
      </c>
      <c r="H5" s="43">
        <v>0</v>
      </c>
      <c r="I5" s="43">
        <v>0</v>
      </c>
      <c r="J5" s="43">
        <v>0</v>
      </c>
    </row>
    <row r="6" spans="1:10" x14ac:dyDescent="0.2">
      <c r="E6" s="95"/>
    </row>
    <row r="10" spans="1:10" x14ac:dyDescent="0.2">
      <c r="A10" s="107" t="s">
        <v>328</v>
      </c>
      <c r="B10" s="2"/>
      <c r="E10" s="95"/>
    </row>
    <row r="11" spans="1:10" x14ac:dyDescent="0.2">
      <c r="A11" s="2" t="s">
        <v>343</v>
      </c>
      <c r="B11" s="2" t="s">
        <v>342</v>
      </c>
    </row>
    <row r="12" spans="1:10" x14ac:dyDescent="0.2">
      <c r="A12" s="98"/>
      <c r="B12" s="98"/>
    </row>
    <row r="13" spans="1:10" x14ac:dyDescent="0.2">
      <c r="A13" s="98"/>
      <c r="B13" s="98"/>
    </row>
    <row r="14" spans="1:10" x14ac:dyDescent="0.2">
      <c r="A14" s="98"/>
      <c r="B14" s="98"/>
    </row>
    <row r="15" spans="1:10" x14ac:dyDescent="0.2">
      <c r="A15" s="2"/>
      <c r="B15" s="2"/>
    </row>
    <row r="16" spans="1:10" x14ac:dyDescent="0.2">
      <c r="A16" s="107" t="s">
        <v>329</v>
      </c>
      <c r="B16" s="2"/>
    </row>
    <row r="17" spans="1:2" x14ac:dyDescent="0.2">
      <c r="A17" s="2" t="s">
        <v>349</v>
      </c>
      <c r="B17" s="2"/>
    </row>
    <row r="18" spans="1:2" x14ac:dyDescent="0.2">
      <c r="A18" s="98"/>
      <c r="B18" s="2"/>
    </row>
  </sheetData>
  <pageMargins left="1" right="0.75" top="0.75" bottom="0.5" header="0.5" footer="0.5"/>
  <pageSetup scale="77" orientation="landscape" r:id="rId1"/>
  <headerFooter>
    <oddFooter>&amp;L&amp;KFF0000Final Rate Application&amp;CPage &amp;P of &amp;N&amp;R02/10/2017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8D71DB-EEC1-4795-A0D5-E5E8B9DCCAFB}">
  <sheetPr>
    <tabColor rgb="FFFFC000"/>
    <outlinePr showOutlineSymbols="0"/>
  </sheetPr>
  <dimension ref="A1:J18"/>
  <sheetViews>
    <sheetView workbookViewId="0">
      <selection activeCell="A10" sqref="A10:B18"/>
    </sheetView>
  </sheetViews>
  <sheetFormatPr defaultColWidth="9.140625" defaultRowHeight="12.75" x14ac:dyDescent="0.2"/>
  <cols>
    <col min="1" max="1" width="35.140625" style="95" bestFit="1" customWidth="1"/>
    <col min="2" max="4" width="17.42578125" style="95" customWidth="1"/>
    <col min="5" max="5" width="17.42578125" style="30" customWidth="1"/>
    <col min="6" max="10" width="17.42578125" style="95" customWidth="1"/>
    <col min="11" max="16384" width="9.140625" style="95"/>
  </cols>
  <sheetData>
    <row r="1" spans="1:10" x14ac:dyDescent="0.2">
      <c r="A1" s="110" t="s">
        <v>162</v>
      </c>
      <c r="B1" s="110"/>
      <c r="C1" s="110"/>
      <c r="D1" s="110"/>
    </row>
    <row r="2" spans="1:10" ht="25.5" x14ac:dyDescent="0.2">
      <c r="A2" s="111"/>
      <c r="B2" s="4"/>
      <c r="C2" s="4"/>
      <c r="D2" s="5" t="s">
        <v>1</v>
      </c>
      <c r="E2" s="6" t="s">
        <v>2</v>
      </c>
      <c r="F2" s="4"/>
      <c r="G2" s="4"/>
      <c r="H2" s="4"/>
    </row>
    <row r="3" spans="1:10" ht="25.5" x14ac:dyDescent="0.2">
      <c r="A3" s="98"/>
      <c r="B3" s="9" t="s">
        <v>3</v>
      </c>
      <c r="C3" s="9" t="s">
        <v>3</v>
      </c>
      <c r="D3" s="10" t="s">
        <v>4</v>
      </c>
      <c r="E3" s="11" t="s">
        <v>5</v>
      </c>
      <c r="F3" s="12" t="s">
        <v>6</v>
      </c>
      <c r="G3" s="12" t="s">
        <v>6</v>
      </c>
      <c r="H3" s="12" t="s">
        <v>6</v>
      </c>
      <c r="I3" s="12" t="s">
        <v>6</v>
      </c>
      <c r="J3" s="12" t="s">
        <v>6</v>
      </c>
    </row>
    <row r="4" spans="1:10" x14ac:dyDescent="0.2">
      <c r="A4" s="103" t="s">
        <v>7</v>
      </c>
      <c r="B4" s="14" t="s">
        <v>288</v>
      </c>
      <c r="C4" s="14" t="s">
        <v>8</v>
      </c>
      <c r="D4" s="15" t="s">
        <v>9</v>
      </c>
      <c r="E4" s="15" t="s">
        <v>10</v>
      </c>
      <c r="F4" s="16" t="s">
        <v>11</v>
      </c>
      <c r="G4" s="16" t="s">
        <v>12</v>
      </c>
      <c r="H4" s="16" t="s">
        <v>13</v>
      </c>
      <c r="I4" s="16" t="s">
        <v>291</v>
      </c>
      <c r="J4" s="16" t="s">
        <v>292</v>
      </c>
    </row>
    <row r="5" spans="1:10" x14ac:dyDescent="0.2">
      <c r="A5" s="93" t="s">
        <v>163</v>
      </c>
      <c r="B5" s="43">
        <v>0</v>
      </c>
      <c r="C5" s="43">
        <v>0</v>
      </c>
      <c r="D5" s="43">
        <v>0</v>
      </c>
      <c r="E5" s="43">
        <v>0</v>
      </c>
      <c r="F5" s="43">
        <v>0</v>
      </c>
      <c r="G5" s="43">
        <v>0</v>
      </c>
      <c r="H5" s="43">
        <v>0</v>
      </c>
      <c r="I5" s="43">
        <v>0</v>
      </c>
      <c r="J5" s="43">
        <v>0</v>
      </c>
    </row>
    <row r="6" spans="1:10" x14ac:dyDescent="0.2">
      <c r="E6" s="95"/>
    </row>
    <row r="10" spans="1:10" x14ac:dyDescent="0.2">
      <c r="A10" s="107" t="s">
        <v>328</v>
      </c>
      <c r="B10" s="2"/>
      <c r="E10" s="95"/>
    </row>
    <row r="11" spans="1:10" x14ac:dyDescent="0.2">
      <c r="A11" s="2" t="s">
        <v>343</v>
      </c>
      <c r="B11" s="2" t="s">
        <v>342</v>
      </c>
    </row>
    <row r="12" spans="1:10" x14ac:dyDescent="0.2">
      <c r="A12" s="98"/>
      <c r="B12" s="98"/>
    </row>
    <row r="13" spans="1:10" x14ac:dyDescent="0.2">
      <c r="A13" s="98"/>
      <c r="B13" s="98"/>
    </row>
    <row r="14" spans="1:10" x14ac:dyDescent="0.2">
      <c r="A14" s="98"/>
      <c r="B14" s="98"/>
    </row>
    <row r="15" spans="1:10" x14ac:dyDescent="0.2">
      <c r="A15" s="2"/>
      <c r="B15" s="2"/>
    </row>
    <row r="16" spans="1:10" x14ac:dyDescent="0.2">
      <c r="A16" s="107" t="s">
        <v>329</v>
      </c>
      <c r="B16" s="2"/>
    </row>
    <row r="17" spans="1:2" x14ac:dyDescent="0.2">
      <c r="A17" s="2" t="s">
        <v>349</v>
      </c>
      <c r="B17" s="2"/>
    </row>
    <row r="18" spans="1:2" x14ac:dyDescent="0.2">
      <c r="A18" s="98"/>
      <c r="B18" s="2"/>
    </row>
  </sheetData>
  <pageMargins left="1" right="0.75" top="0.75" bottom="0.5" header="0.5" footer="0.5"/>
  <pageSetup scale="77" orientation="landscape" r:id="rId1"/>
  <headerFooter>
    <oddFooter>&amp;L&amp;KFF0000Final Rate Application&amp;CPage &amp;P of &amp;N&amp;R02/10/2017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BF8894-A9CC-490A-9D35-5640B927744C}">
  <sheetPr>
    <tabColor rgb="FFFFC000"/>
    <outlinePr showOutlineSymbols="0"/>
    <pageSetUpPr fitToPage="1"/>
  </sheetPr>
  <dimension ref="A1:J18"/>
  <sheetViews>
    <sheetView workbookViewId="0">
      <selection activeCell="A10" sqref="A10:B18"/>
    </sheetView>
  </sheetViews>
  <sheetFormatPr defaultColWidth="9.140625" defaultRowHeight="12.75" x14ac:dyDescent="0.2"/>
  <cols>
    <col min="1" max="1" width="32.85546875" style="114" customWidth="1"/>
    <col min="2" max="10" width="17.140625" style="114" customWidth="1"/>
    <col min="11" max="16384" width="9.140625" style="114"/>
  </cols>
  <sheetData>
    <row r="1" spans="1:10" ht="12.75" customHeight="1" x14ac:dyDescent="0.2">
      <c r="A1" s="113" t="s">
        <v>164</v>
      </c>
      <c r="B1" s="113"/>
      <c r="C1" s="113"/>
      <c r="D1" s="113"/>
      <c r="E1" s="30"/>
      <c r="F1" s="30"/>
      <c r="G1" s="95"/>
    </row>
    <row r="2" spans="1:10" ht="25.5" x14ac:dyDescent="0.2">
      <c r="A2" s="115"/>
      <c r="B2" s="4"/>
      <c r="C2" s="4"/>
      <c r="D2" s="5" t="s">
        <v>1</v>
      </c>
      <c r="E2" s="6" t="s">
        <v>2</v>
      </c>
      <c r="F2" s="4"/>
      <c r="G2" s="4"/>
      <c r="H2" s="4"/>
    </row>
    <row r="3" spans="1:10" ht="25.5" x14ac:dyDescent="0.2">
      <c r="A3" s="98"/>
      <c r="B3" s="9" t="s">
        <v>3</v>
      </c>
      <c r="C3" s="9" t="s">
        <v>3</v>
      </c>
      <c r="D3" s="10" t="s">
        <v>4</v>
      </c>
      <c r="E3" s="11" t="s">
        <v>5</v>
      </c>
      <c r="F3" s="12" t="s">
        <v>6</v>
      </c>
      <c r="G3" s="12" t="s">
        <v>6</v>
      </c>
      <c r="H3" s="12" t="s">
        <v>6</v>
      </c>
      <c r="I3" s="12" t="s">
        <v>6</v>
      </c>
      <c r="J3" s="12" t="s">
        <v>6</v>
      </c>
    </row>
    <row r="4" spans="1:10" x14ac:dyDescent="0.2">
      <c r="A4" s="103" t="s">
        <v>7</v>
      </c>
      <c r="B4" s="14" t="s">
        <v>288</v>
      </c>
      <c r="C4" s="14" t="s">
        <v>8</v>
      </c>
      <c r="D4" s="15" t="s">
        <v>9</v>
      </c>
      <c r="E4" s="15" t="s">
        <v>10</v>
      </c>
      <c r="F4" s="16" t="s">
        <v>11</v>
      </c>
      <c r="G4" s="16" t="s">
        <v>12</v>
      </c>
      <c r="H4" s="16" t="s">
        <v>13</v>
      </c>
      <c r="I4" s="16" t="s">
        <v>291</v>
      </c>
      <c r="J4" s="16" t="s">
        <v>292</v>
      </c>
    </row>
    <row r="5" spans="1:10" s="116" customFormat="1" x14ac:dyDescent="0.2">
      <c r="A5" s="93" t="s">
        <v>165</v>
      </c>
      <c r="B5" s="43">
        <v>0</v>
      </c>
      <c r="C5" s="43">
        <v>0</v>
      </c>
      <c r="D5" s="43">
        <v>0</v>
      </c>
      <c r="E5" s="43">
        <v>0</v>
      </c>
      <c r="F5" s="43">
        <v>0</v>
      </c>
      <c r="G5" s="43">
        <v>0</v>
      </c>
      <c r="H5" s="43">
        <v>0</v>
      </c>
      <c r="I5" s="43">
        <v>0</v>
      </c>
      <c r="J5" s="43">
        <v>0</v>
      </c>
    </row>
    <row r="6" spans="1:10" x14ac:dyDescent="0.2">
      <c r="A6" s="95"/>
      <c r="B6" s="95"/>
      <c r="C6" s="95"/>
      <c r="D6" s="95"/>
      <c r="E6" s="30"/>
      <c r="F6" s="117"/>
      <c r="G6" s="117"/>
    </row>
    <row r="10" spans="1:10" x14ac:dyDescent="0.2">
      <c r="A10" s="107" t="s">
        <v>328</v>
      </c>
      <c r="B10" s="2"/>
    </row>
    <row r="11" spans="1:10" x14ac:dyDescent="0.2">
      <c r="A11" s="2" t="s">
        <v>343</v>
      </c>
      <c r="B11" s="2" t="s">
        <v>342</v>
      </c>
    </row>
    <row r="12" spans="1:10" x14ac:dyDescent="0.2">
      <c r="A12" s="98"/>
      <c r="B12" s="98"/>
    </row>
    <row r="13" spans="1:10" x14ac:dyDescent="0.2">
      <c r="A13" s="98"/>
      <c r="B13" s="98"/>
    </row>
    <row r="14" spans="1:10" x14ac:dyDescent="0.2">
      <c r="A14" s="98"/>
      <c r="B14" s="98"/>
    </row>
    <row r="15" spans="1:10" x14ac:dyDescent="0.2">
      <c r="A15" s="2"/>
      <c r="B15" s="2"/>
    </row>
    <row r="16" spans="1:10" x14ac:dyDescent="0.2">
      <c r="A16" s="107" t="s">
        <v>329</v>
      </c>
      <c r="B16" s="2"/>
    </row>
    <row r="17" spans="1:2" x14ac:dyDescent="0.2">
      <c r="A17" s="2" t="s">
        <v>349</v>
      </c>
      <c r="B17" s="2"/>
    </row>
    <row r="18" spans="1:2" x14ac:dyDescent="0.2">
      <c r="A18" s="98"/>
      <c r="B18" s="2"/>
    </row>
  </sheetData>
  <pageMargins left="1" right="0.75" top="0.75" bottom="0.5" header="0.5" footer="0.5"/>
  <pageSetup scale="66" orientation="landscape" r:id="rId1"/>
  <headerFooter>
    <oddFooter>&amp;L&amp;KFF0000Final Rate Application&amp;CPage &amp;P of &amp;N&amp;R02/10/2017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6830DB-3BC6-471B-9B8D-582CE46FEC0F}">
  <sheetPr>
    <tabColor rgb="FFFFC000"/>
    <outlinePr showOutlineSymbols="0"/>
    <pageSetUpPr fitToPage="1"/>
  </sheetPr>
  <dimension ref="A1:J22"/>
  <sheetViews>
    <sheetView workbookViewId="0">
      <selection activeCell="A14" sqref="A14:B22"/>
    </sheetView>
  </sheetViews>
  <sheetFormatPr defaultColWidth="9.140625" defaultRowHeight="12.75" x14ac:dyDescent="0.2"/>
  <cols>
    <col min="1" max="1" width="32.85546875" style="56" customWidth="1"/>
    <col min="2" max="10" width="16.7109375" style="56" customWidth="1"/>
    <col min="11" max="16384" width="9.140625" style="56"/>
  </cols>
  <sheetData>
    <row r="1" spans="1:10" ht="12.75" customHeight="1" x14ac:dyDescent="0.2">
      <c r="A1" s="118" t="s">
        <v>166</v>
      </c>
      <c r="B1" s="118"/>
      <c r="C1" s="118"/>
      <c r="D1" s="118"/>
      <c r="G1" s="116"/>
    </row>
    <row r="2" spans="1:10" ht="25.5" x14ac:dyDescent="0.2">
      <c r="A2" s="115"/>
      <c r="B2" s="119"/>
      <c r="C2" s="119"/>
      <c r="D2" s="5" t="s">
        <v>1</v>
      </c>
      <c r="E2" s="6" t="s">
        <v>2</v>
      </c>
      <c r="F2" s="119"/>
      <c r="G2" s="119"/>
      <c r="H2" s="119"/>
    </row>
    <row r="3" spans="1:10" ht="25.5" x14ac:dyDescent="0.2">
      <c r="A3" s="64"/>
      <c r="B3" s="9" t="s">
        <v>3</v>
      </c>
      <c r="C3" s="9" t="s">
        <v>3</v>
      </c>
      <c r="D3" s="10" t="s">
        <v>4</v>
      </c>
      <c r="E3" s="11" t="s">
        <v>5</v>
      </c>
      <c r="F3" s="12" t="s">
        <v>6</v>
      </c>
      <c r="G3" s="12" t="s">
        <v>6</v>
      </c>
      <c r="H3" s="12" t="s">
        <v>6</v>
      </c>
      <c r="I3" s="12" t="s">
        <v>6</v>
      </c>
      <c r="J3" s="12" t="s">
        <v>6</v>
      </c>
    </row>
    <row r="4" spans="1:10" x14ac:dyDescent="0.2">
      <c r="A4" s="103" t="s">
        <v>7</v>
      </c>
      <c r="B4" s="14" t="s">
        <v>288</v>
      </c>
      <c r="C4" s="14" t="s">
        <v>8</v>
      </c>
      <c r="D4" s="15" t="s">
        <v>9</v>
      </c>
      <c r="E4" s="15" t="s">
        <v>10</v>
      </c>
      <c r="F4" s="16" t="s">
        <v>11</v>
      </c>
      <c r="G4" s="16" t="s">
        <v>12</v>
      </c>
      <c r="H4" s="16" t="s">
        <v>13</v>
      </c>
      <c r="I4" s="16" t="s">
        <v>291</v>
      </c>
      <c r="J4" s="16" t="s">
        <v>292</v>
      </c>
    </row>
    <row r="5" spans="1:10" x14ac:dyDescent="0.2">
      <c r="A5" s="120" t="s">
        <v>167</v>
      </c>
      <c r="B5" s="121">
        <v>0</v>
      </c>
      <c r="C5" s="121">
        <v>0</v>
      </c>
      <c r="D5" s="121">
        <v>0</v>
      </c>
      <c r="E5" s="121">
        <v>0</v>
      </c>
      <c r="F5" s="121">
        <v>0</v>
      </c>
      <c r="G5" s="121">
        <v>0</v>
      </c>
      <c r="H5" s="121">
        <v>0</v>
      </c>
      <c r="I5" s="121">
        <v>0</v>
      </c>
      <c r="J5" s="121">
        <v>0</v>
      </c>
    </row>
    <row r="6" spans="1:10" x14ac:dyDescent="0.2">
      <c r="A6" s="122" t="s">
        <v>168</v>
      </c>
      <c r="B6" s="123">
        <v>0</v>
      </c>
      <c r="C6" s="123">
        <v>0</v>
      </c>
      <c r="D6" s="123">
        <v>0</v>
      </c>
      <c r="E6" s="123">
        <v>0</v>
      </c>
      <c r="F6" s="123">
        <v>0</v>
      </c>
      <c r="G6" s="123">
        <v>0</v>
      </c>
      <c r="H6" s="123">
        <v>0</v>
      </c>
      <c r="I6" s="123">
        <v>0</v>
      </c>
      <c r="J6" s="123">
        <v>0</v>
      </c>
    </row>
    <row r="7" spans="1:10" x14ac:dyDescent="0.2">
      <c r="A7" s="124" t="s">
        <v>169</v>
      </c>
      <c r="B7" s="123">
        <v>0</v>
      </c>
      <c r="C7" s="123">
        <v>0</v>
      </c>
      <c r="D7" s="123">
        <v>0</v>
      </c>
      <c r="E7" s="123">
        <v>0</v>
      </c>
      <c r="F7" s="123">
        <v>0</v>
      </c>
      <c r="G7" s="123">
        <v>0</v>
      </c>
      <c r="H7" s="123">
        <v>0</v>
      </c>
      <c r="I7" s="123">
        <v>0</v>
      </c>
      <c r="J7" s="123">
        <v>0</v>
      </c>
    </row>
    <row r="8" spans="1:10" x14ac:dyDescent="0.2">
      <c r="A8" s="125" t="s">
        <v>170</v>
      </c>
      <c r="B8" s="123">
        <v>0</v>
      </c>
      <c r="C8" s="123">
        <v>0</v>
      </c>
      <c r="D8" s="123">
        <v>0</v>
      </c>
      <c r="E8" s="123">
        <v>0</v>
      </c>
      <c r="F8" s="123">
        <v>0</v>
      </c>
      <c r="G8" s="123">
        <v>0</v>
      </c>
      <c r="H8" s="123">
        <v>0</v>
      </c>
      <c r="I8" s="123">
        <v>0</v>
      </c>
      <c r="J8" s="123">
        <v>0</v>
      </c>
    </row>
    <row r="9" spans="1:10" x14ac:dyDescent="0.2">
      <c r="A9" s="93" t="s">
        <v>171</v>
      </c>
      <c r="B9" s="43">
        <f t="shared" ref="B9" si="0">SUM(B5:B8)</f>
        <v>0</v>
      </c>
      <c r="C9" s="43">
        <f t="shared" ref="C9:H9" si="1">SUM(C5:C8)</f>
        <v>0</v>
      </c>
      <c r="D9" s="43">
        <f t="shared" si="1"/>
        <v>0</v>
      </c>
      <c r="E9" s="43">
        <f t="shared" si="1"/>
        <v>0</v>
      </c>
      <c r="F9" s="43">
        <f t="shared" si="1"/>
        <v>0</v>
      </c>
      <c r="G9" s="43">
        <f t="shared" si="1"/>
        <v>0</v>
      </c>
      <c r="H9" s="43">
        <f t="shared" si="1"/>
        <v>0</v>
      </c>
      <c r="I9" s="43">
        <f t="shared" ref="I9:J9" si="2">SUM(I5:I8)</f>
        <v>0</v>
      </c>
      <c r="J9" s="43">
        <f t="shared" si="2"/>
        <v>0</v>
      </c>
    </row>
    <row r="10" spans="1:10" x14ac:dyDescent="0.2">
      <c r="A10" s="116"/>
      <c r="B10" s="116"/>
      <c r="C10" s="116"/>
      <c r="D10" s="116"/>
      <c r="F10" s="117"/>
      <c r="G10" s="117"/>
    </row>
    <row r="14" spans="1:10" x14ac:dyDescent="0.2">
      <c r="A14" s="107" t="s">
        <v>328</v>
      </c>
      <c r="B14" s="2"/>
    </row>
    <row r="15" spans="1:10" x14ac:dyDescent="0.2">
      <c r="A15" s="2" t="s">
        <v>343</v>
      </c>
      <c r="B15" s="2" t="s">
        <v>342</v>
      </c>
    </row>
    <row r="16" spans="1:10" x14ac:dyDescent="0.2">
      <c r="A16" s="98"/>
      <c r="B16" s="98"/>
    </row>
    <row r="17" spans="1:2" x14ac:dyDescent="0.2">
      <c r="A17" s="98"/>
      <c r="B17" s="98"/>
    </row>
    <row r="18" spans="1:2" x14ac:dyDescent="0.2">
      <c r="A18" s="98"/>
      <c r="B18" s="98"/>
    </row>
    <row r="19" spans="1:2" x14ac:dyDescent="0.2">
      <c r="A19" s="2"/>
      <c r="B19" s="2"/>
    </row>
    <row r="20" spans="1:2" x14ac:dyDescent="0.2">
      <c r="A20" s="107" t="s">
        <v>329</v>
      </c>
      <c r="B20" s="2"/>
    </row>
    <row r="21" spans="1:2" x14ac:dyDescent="0.2">
      <c r="A21" s="2" t="s">
        <v>349</v>
      </c>
      <c r="B21" s="2"/>
    </row>
    <row r="22" spans="1:2" x14ac:dyDescent="0.2">
      <c r="A22" s="98"/>
      <c r="B22" s="2"/>
    </row>
  </sheetData>
  <pageMargins left="1" right="0.75" top="0.75" bottom="0.5" header="0.5" footer="0.5"/>
  <pageSetup orientation="landscape" r:id="rId1"/>
  <headerFooter>
    <oddFooter>&amp;L&amp;KFF0000Final Rate Application&amp;CPage &amp;P of &amp;N&amp;R02/10/2017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F7A264-1B77-42B3-84FD-81B8E18B8405}">
  <sheetPr>
    <tabColor rgb="FFFFC000"/>
    <outlinePr showOutlineSymbols="0"/>
  </sheetPr>
  <dimension ref="A1:J18"/>
  <sheetViews>
    <sheetView workbookViewId="0">
      <selection activeCell="A10" sqref="A10:B18"/>
    </sheetView>
  </sheetViews>
  <sheetFormatPr defaultColWidth="9.140625" defaultRowHeight="12.75" x14ac:dyDescent="0.2"/>
  <cols>
    <col min="1" max="1" width="35.140625" style="95" bestFit="1" customWidth="1"/>
    <col min="2" max="4" width="17" style="95" customWidth="1"/>
    <col min="5" max="5" width="17" style="30" customWidth="1"/>
    <col min="6" max="10" width="17" style="95" customWidth="1"/>
    <col min="11" max="16384" width="9.140625" style="95"/>
  </cols>
  <sheetData>
    <row r="1" spans="1:10" x14ac:dyDescent="0.2">
      <c r="A1" s="110" t="s">
        <v>172</v>
      </c>
      <c r="B1" s="110"/>
      <c r="C1" s="110"/>
      <c r="D1" s="110"/>
    </row>
    <row r="2" spans="1:10" ht="25.5" x14ac:dyDescent="0.2">
      <c r="A2" s="111"/>
      <c r="B2" s="4"/>
      <c r="C2" s="4"/>
      <c r="D2" s="5" t="s">
        <v>1</v>
      </c>
      <c r="E2" s="6" t="s">
        <v>2</v>
      </c>
      <c r="F2" s="4"/>
      <c r="G2" s="4"/>
      <c r="H2" s="4"/>
    </row>
    <row r="3" spans="1:10" ht="25.5" x14ac:dyDescent="0.2">
      <c r="A3" s="98"/>
      <c r="B3" s="9" t="s">
        <v>3</v>
      </c>
      <c r="C3" s="9" t="s">
        <v>3</v>
      </c>
      <c r="D3" s="10" t="s">
        <v>4</v>
      </c>
      <c r="E3" s="11" t="s">
        <v>5</v>
      </c>
      <c r="F3" s="12" t="s">
        <v>6</v>
      </c>
      <c r="G3" s="12" t="s">
        <v>6</v>
      </c>
      <c r="H3" s="12" t="s">
        <v>6</v>
      </c>
      <c r="I3" s="12" t="s">
        <v>6</v>
      </c>
      <c r="J3" s="12" t="s">
        <v>6</v>
      </c>
    </row>
    <row r="4" spans="1:10" x14ac:dyDescent="0.2">
      <c r="A4" s="103" t="s">
        <v>7</v>
      </c>
      <c r="B4" s="14" t="s">
        <v>288</v>
      </c>
      <c r="C4" s="14" t="s">
        <v>8</v>
      </c>
      <c r="D4" s="15" t="s">
        <v>9</v>
      </c>
      <c r="E4" s="15" t="s">
        <v>10</v>
      </c>
      <c r="F4" s="16" t="s">
        <v>11</v>
      </c>
      <c r="G4" s="16" t="s">
        <v>12</v>
      </c>
      <c r="H4" s="16" t="s">
        <v>13</v>
      </c>
      <c r="I4" s="16" t="s">
        <v>291</v>
      </c>
      <c r="J4" s="16" t="s">
        <v>292</v>
      </c>
    </row>
    <row r="5" spans="1:10" x14ac:dyDescent="0.2">
      <c r="A5" s="93" t="s">
        <v>173</v>
      </c>
      <c r="B5" s="43">
        <v>0</v>
      </c>
      <c r="C5" s="43">
        <v>0</v>
      </c>
      <c r="D5" s="43">
        <v>0</v>
      </c>
      <c r="E5" s="43">
        <v>0</v>
      </c>
      <c r="F5" s="43">
        <v>0</v>
      </c>
      <c r="G5" s="43">
        <v>0</v>
      </c>
      <c r="H5" s="43">
        <v>0</v>
      </c>
      <c r="I5" s="43">
        <v>0</v>
      </c>
      <c r="J5" s="43">
        <v>0</v>
      </c>
    </row>
    <row r="6" spans="1:10" x14ac:dyDescent="0.2">
      <c r="E6" s="95"/>
    </row>
    <row r="10" spans="1:10" x14ac:dyDescent="0.2">
      <c r="A10" s="107" t="s">
        <v>328</v>
      </c>
      <c r="B10" s="2"/>
      <c r="E10" s="95"/>
    </row>
    <row r="11" spans="1:10" x14ac:dyDescent="0.2">
      <c r="A11" s="2" t="s">
        <v>343</v>
      </c>
      <c r="B11" s="2" t="s">
        <v>342</v>
      </c>
    </row>
    <row r="12" spans="1:10" x14ac:dyDescent="0.2">
      <c r="A12" s="98"/>
      <c r="B12" s="98"/>
    </row>
    <row r="13" spans="1:10" x14ac:dyDescent="0.2">
      <c r="A13" s="98"/>
      <c r="B13" s="98"/>
    </row>
    <row r="14" spans="1:10" x14ac:dyDescent="0.2">
      <c r="A14" s="98"/>
      <c r="B14" s="98"/>
    </row>
    <row r="15" spans="1:10" x14ac:dyDescent="0.2">
      <c r="A15" s="2"/>
      <c r="B15" s="2"/>
    </row>
    <row r="16" spans="1:10" x14ac:dyDescent="0.2">
      <c r="A16" s="107" t="s">
        <v>329</v>
      </c>
      <c r="B16" s="2"/>
    </row>
    <row r="17" spans="1:2" x14ac:dyDescent="0.2">
      <c r="A17" s="2" t="s">
        <v>349</v>
      </c>
      <c r="B17" s="2"/>
    </row>
    <row r="18" spans="1:2" x14ac:dyDescent="0.2">
      <c r="A18" s="98"/>
      <c r="B18" s="2"/>
    </row>
  </sheetData>
  <pageMargins left="1" right="0.75" top="0.75" bottom="0.5" header="0.5" footer="0.5"/>
  <pageSetup scale="77" orientation="landscape" r:id="rId1"/>
  <headerFooter>
    <oddFooter>&amp;L&amp;KFF0000Final Rate Application&amp;CPage &amp;P of &amp;N&amp;R02/10/2017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C998C4-AB87-4348-AD56-4B6E72A4D165}">
  <sheetPr>
    <tabColor rgb="FFFFC000"/>
    <outlinePr showOutlineSymbols="0"/>
  </sheetPr>
  <dimension ref="A1:J18"/>
  <sheetViews>
    <sheetView workbookViewId="0">
      <selection activeCell="A10" sqref="A10:B18"/>
    </sheetView>
  </sheetViews>
  <sheetFormatPr defaultColWidth="9.140625" defaultRowHeight="12.75" x14ac:dyDescent="0.2"/>
  <cols>
    <col min="1" max="1" width="35.140625" style="95" bestFit="1" customWidth="1"/>
    <col min="2" max="4" width="17.5703125" style="95" customWidth="1"/>
    <col min="5" max="5" width="17.5703125" style="30" customWidth="1"/>
    <col min="6" max="10" width="17.5703125" style="95" customWidth="1"/>
    <col min="11" max="16384" width="9.140625" style="95"/>
  </cols>
  <sheetData>
    <row r="1" spans="1:10" x14ac:dyDescent="0.2">
      <c r="A1" s="110" t="s">
        <v>174</v>
      </c>
      <c r="B1" s="110"/>
      <c r="C1" s="110"/>
      <c r="D1" s="110"/>
    </row>
    <row r="2" spans="1:10" ht="25.5" x14ac:dyDescent="0.2">
      <c r="A2" s="111"/>
      <c r="B2" s="4"/>
      <c r="C2" s="4"/>
      <c r="D2" s="5" t="s">
        <v>1</v>
      </c>
      <c r="E2" s="6" t="s">
        <v>2</v>
      </c>
      <c r="F2" s="4"/>
      <c r="G2" s="4"/>
      <c r="H2" s="4"/>
    </row>
    <row r="3" spans="1:10" ht="25.5" x14ac:dyDescent="0.2">
      <c r="A3" s="98"/>
      <c r="B3" s="9" t="s">
        <v>3</v>
      </c>
      <c r="C3" s="9" t="s">
        <v>3</v>
      </c>
      <c r="D3" s="10" t="s">
        <v>4</v>
      </c>
      <c r="E3" s="11" t="s">
        <v>5</v>
      </c>
      <c r="F3" s="12" t="s">
        <v>6</v>
      </c>
      <c r="G3" s="12" t="s">
        <v>6</v>
      </c>
      <c r="H3" s="12" t="s">
        <v>6</v>
      </c>
      <c r="I3" s="12" t="s">
        <v>6</v>
      </c>
      <c r="J3" s="12" t="s">
        <v>6</v>
      </c>
    </row>
    <row r="4" spans="1:10" x14ac:dyDescent="0.2">
      <c r="A4" s="103" t="s">
        <v>7</v>
      </c>
      <c r="B4" s="14" t="s">
        <v>288</v>
      </c>
      <c r="C4" s="14" t="s">
        <v>8</v>
      </c>
      <c r="D4" s="15" t="s">
        <v>9</v>
      </c>
      <c r="E4" s="15" t="s">
        <v>10</v>
      </c>
      <c r="F4" s="16" t="s">
        <v>11</v>
      </c>
      <c r="G4" s="16" t="s">
        <v>12</v>
      </c>
      <c r="H4" s="16" t="s">
        <v>13</v>
      </c>
      <c r="I4" s="16" t="s">
        <v>291</v>
      </c>
      <c r="J4" s="16" t="s">
        <v>292</v>
      </c>
    </row>
    <row r="5" spans="1:10" x14ac:dyDescent="0.2">
      <c r="A5" s="93" t="s">
        <v>175</v>
      </c>
      <c r="B5" s="43">
        <v>0</v>
      </c>
      <c r="C5" s="43">
        <v>0</v>
      </c>
      <c r="D5" s="43">
        <v>0</v>
      </c>
      <c r="E5" s="43">
        <v>0</v>
      </c>
      <c r="F5" s="43">
        <v>0</v>
      </c>
      <c r="G5" s="43">
        <v>0</v>
      </c>
      <c r="H5" s="43">
        <v>0</v>
      </c>
      <c r="I5" s="43">
        <v>0</v>
      </c>
      <c r="J5" s="43">
        <v>0</v>
      </c>
    </row>
    <row r="6" spans="1:10" x14ac:dyDescent="0.2">
      <c r="E6" s="95"/>
    </row>
    <row r="10" spans="1:10" x14ac:dyDescent="0.2">
      <c r="A10" s="107" t="s">
        <v>328</v>
      </c>
      <c r="B10" s="2"/>
      <c r="E10" s="95"/>
    </row>
    <row r="11" spans="1:10" x14ac:dyDescent="0.2">
      <c r="A11" s="2" t="s">
        <v>343</v>
      </c>
      <c r="B11" s="2" t="s">
        <v>342</v>
      </c>
    </row>
    <row r="12" spans="1:10" x14ac:dyDescent="0.2">
      <c r="A12" s="98"/>
      <c r="B12" s="98"/>
    </row>
    <row r="13" spans="1:10" x14ac:dyDescent="0.2">
      <c r="A13" s="98"/>
      <c r="B13" s="98"/>
    </row>
    <row r="14" spans="1:10" x14ac:dyDescent="0.2">
      <c r="A14" s="98"/>
      <c r="B14" s="98"/>
    </row>
    <row r="15" spans="1:10" x14ac:dyDescent="0.2">
      <c r="A15" s="2"/>
      <c r="B15" s="2"/>
    </row>
    <row r="16" spans="1:10" x14ac:dyDescent="0.2">
      <c r="A16" s="107" t="s">
        <v>329</v>
      </c>
      <c r="B16" s="2"/>
    </row>
    <row r="17" spans="1:2" x14ac:dyDescent="0.2">
      <c r="A17" s="2" t="s">
        <v>349</v>
      </c>
      <c r="B17" s="2"/>
    </row>
    <row r="18" spans="1:2" x14ac:dyDescent="0.2">
      <c r="A18" s="98"/>
      <c r="B18" s="2"/>
    </row>
  </sheetData>
  <pageMargins left="1" right="0.75" top="0.75" bottom="0.5" header="0.5" footer="0.5"/>
  <pageSetup scale="77" orientation="landscape" r:id="rId1"/>
  <headerFooter>
    <oddFooter>&amp;L&amp;KFF0000Final Rate Application&amp;CPage &amp;P of &amp;N&amp;R02/10/2017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B28223-4075-4C75-A173-59FE54ADF61C}">
  <sheetPr>
    <tabColor rgb="FFFFC000"/>
    <outlinePr showOutlineSymbols="0"/>
  </sheetPr>
  <dimension ref="A1:J18"/>
  <sheetViews>
    <sheetView workbookViewId="0">
      <selection activeCell="A10" sqref="A10:B18"/>
    </sheetView>
  </sheetViews>
  <sheetFormatPr defaultColWidth="9.140625" defaultRowHeight="12.75" x14ac:dyDescent="0.2"/>
  <cols>
    <col min="1" max="1" width="35.140625" style="95" bestFit="1" customWidth="1"/>
    <col min="2" max="4" width="15.85546875" style="95" customWidth="1"/>
    <col min="5" max="5" width="15.85546875" style="30" customWidth="1"/>
    <col min="6" max="10" width="15.85546875" style="95" customWidth="1"/>
    <col min="11" max="16384" width="9.140625" style="95"/>
  </cols>
  <sheetData>
    <row r="1" spans="1:10" x14ac:dyDescent="0.2">
      <c r="A1" s="110" t="s">
        <v>176</v>
      </c>
      <c r="B1" s="110"/>
      <c r="C1" s="110"/>
      <c r="D1" s="110"/>
    </row>
    <row r="2" spans="1:10" ht="38.25" x14ac:dyDescent="0.2">
      <c r="A2" s="111"/>
      <c r="B2" s="4"/>
      <c r="C2" s="4"/>
      <c r="D2" s="5" t="s">
        <v>1</v>
      </c>
      <c r="E2" s="6" t="s">
        <v>2</v>
      </c>
      <c r="F2" s="4"/>
      <c r="G2" s="4"/>
      <c r="H2" s="4"/>
    </row>
    <row r="3" spans="1:10" ht="25.5" x14ac:dyDescent="0.2">
      <c r="A3" s="98"/>
      <c r="B3" s="9" t="s">
        <v>3</v>
      </c>
      <c r="C3" s="9" t="s">
        <v>3</v>
      </c>
      <c r="D3" s="10" t="s">
        <v>4</v>
      </c>
      <c r="E3" s="11" t="s">
        <v>5</v>
      </c>
      <c r="F3" s="12" t="s">
        <v>6</v>
      </c>
      <c r="G3" s="12" t="s">
        <v>6</v>
      </c>
      <c r="H3" s="12" t="s">
        <v>6</v>
      </c>
      <c r="I3" s="12" t="s">
        <v>6</v>
      </c>
      <c r="J3" s="12" t="s">
        <v>6</v>
      </c>
    </row>
    <row r="4" spans="1:10" x14ac:dyDescent="0.2">
      <c r="A4" s="103" t="s">
        <v>7</v>
      </c>
      <c r="B4" s="14" t="s">
        <v>288</v>
      </c>
      <c r="C4" s="14" t="s">
        <v>8</v>
      </c>
      <c r="D4" s="15" t="s">
        <v>9</v>
      </c>
      <c r="E4" s="15" t="s">
        <v>10</v>
      </c>
      <c r="F4" s="16" t="s">
        <v>11</v>
      </c>
      <c r="G4" s="16" t="s">
        <v>12</v>
      </c>
      <c r="H4" s="16" t="s">
        <v>13</v>
      </c>
      <c r="I4" s="16" t="s">
        <v>291</v>
      </c>
      <c r="J4" s="16" t="s">
        <v>292</v>
      </c>
    </row>
    <row r="5" spans="1:10" x14ac:dyDescent="0.2">
      <c r="A5" s="93" t="s">
        <v>177</v>
      </c>
      <c r="B5" s="43">
        <v>0</v>
      </c>
      <c r="C5" s="43">
        <v>0</v>
      </c>
      <c r="D5" s="43">
        <v>0</v>
      </c>
      <c r="E5" s="43">
        <v>0</v>
      </c>
      <c r="F5" s="43">
        <v>0</v>
      </c>
      <c r="G5" s="43">
        <v>0</v>
      </c>
      <c r="H5" s="43">
        <v>0</v>
      </c>
      <c r="I5" s="43">
        <v>0</v>
      </c>
      <c r="J5" s="43">
        <v>0</v>
      </c>
    </row>
    <row r="6" spans="1:10" x14ac:dyDescent="0.2">
      <c r="E6" s="95"/>
    </row>
    <row r="10" spans="1:10" x14ac:dyDescent="0.2">
      <c r="A10" s="107" t="s">
        <v>328</v>
      </c>
      <c r="B10" s="2"/>
      <c r="E10" s="95"/>
    </row>
    <row r="11" spans="1:10" x14ac:dyDescent="0.2">
      <c r="A11" s="2" t="s">
        <v>343</v>
      </c>
      <c r="B11" s="2" t="s">
        <v>342</v>
      </c>
    </row>
    <row r="12" spans="1:10" x14ac:dyDescent="0.2">
      <c r="A12" s="98"/>
      <c r="B12" s="98"/>
    </row>
    <row r="13" spans="1:10" x14ac:dyDescent="0.2">
      <c r="A13" s="98"/>
      <c r="B13" s="98"/>
    </row>
    <row r="14" spans="1:10" x14ac:dyDescent="0.2">
      <c r="A14" s="98"/>
      <c r="B14" s="98"/>
    </row>
    <row r="15" spans="1:10" x14ac:dyDescent="0.2">
      <c r="A15" s="2"/>
      <c r="B15" s="2"/>
    </row>
    <row r="16" spans="1:10" x14ac:dyDescent="0.2">
      <c r="A16" s="107" t="s">
        <v>329</v>
      </c>
      <c r="B16" s="2"/>
    </row>
    <row r="17" spans="1:2" x14ac:dyDescent="0.2">
      <c r="A17" s="2" t="s">
        <v>349</v>
      </c>
      <c r="B17" s="2"/>
    </row>
    <row r="18" spans="1:2" x14ac:dyDescent="0.2">
      <c r="A18" s="98"/>
      <c r="B18" s="2"/>
    </row>
  </sheetData>
  <pageMargins left="1" right="0.75" top="0.75" bottom="0.5" header="0.5" footer="0.5"/>
  <pageSetup scale="77" orientation="landscape" r:id="rId1"/>
  <headerFooter>
    <oddFooter>&amp;L&amp;KFF0000Final Rate Application&amp;CPage &amp;P of &amp;N&amp;R02/10/2017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3F3A1F-D995-4B33-B32A-02B58EDD6E77}">
  <sheetPr>
    <tabColor rgb="FF7030A0"/>
    <outlinePr showOutlineSymbols="0"/>
    <pageSetUpPr fitToPage="1"/>
  </sheetPr>
  <dimension ref="A1:F53"/>
  <sheetViews>
    <sheetView topLeftCell="A6" zoomScale="110" zoomScaleNormal="110" workbookViewId="0">
      <selection activeCell="F8" sqref="F8"/>
    </sheetView>
  </sheetViews>
  <sheetFormatPr defaultColWidth="9.140625" defaultRowHeight="12.75" outlineLevelCol="2" x14ac:dyDescent="0.2"/>
  <cols>
    <col min="1" max="1" width="49" style="2" bestFit="1" customWidth="1"/>
    <col min="2" max="2" width="16.85546875" style="2" customWidth="1" outlineLevel="1"/>
    <col min="3" max="3" width="17.5703125" style="2" customWidth="1" outlineLevel="2"/>
    <col min="4" max="6" width="14.140625" style="2" customWidth="1"/>
    <col min="7" max="16384" width="9.140625" style="2"/>
  </cols>
  <sheetData>
    <row r="1" spans="1:6" s="286" customFormat="1" x14ac:dyDescent="0.2">
      <c r="A1" s="285" t="s">
        <v>330</v>
      </c>
      <c r="D1" s="287"/>
    </row>
    <row r="2" spans="1:6" x14ac:dyDescent="0.2">
      <c r="B2" s="288"/>
      <c r="C2" s="288"/>
      <c r="D2" s="288"/>
    </row>
    <row r="3" spans="1:6" ht="52.5" customHeight="1" x14ac:dyDescent="0.2">
      <c r="A3" s="289"/>
      <c r="B3" s="12" t="s">
        <v>11</v>
      </c>
      <c r="C3" s="12" t="s">
        <v>12</v>
      </c>
      <c r="D3" s="12" t="s">
        <v>13</v>
      </c>
      <c r="E3" s="12" t="s">
        <v>291</v>
      </c>
      <c r="F3" s="12" t="s">
        <v>292</v>
      </c>
    </row>
    <row r="4" spans="1:6" ht="12.75" customHeight="1" x14ac:dyDescent="0.2">
      <c r="A4" s="290" t="s">
        <v>112</v>
      </c>
      <c r="B4" s="291">
        <f>'C.2'!H49</f>
        <v>0</v>
      </c>
      <c r="C4" s="291">
        <f>'C.2'!I49</f>
        <v>0</v>
      </c>
      <c r="D4" s="291">
        <f>'C.2'!J49</f>
        <v>0</v>
      </c>
      <c r="E4" s="291">
        <f>'C.2'!K49</f>
        <v>0</v>
      </c>
      <c r="F4" s="291">
        <f>'C.2'!L49</f>
        <v>0</v>
      </c>
    </row>
    <row r="5" spans="1:6" x14ac:dyDescent="0.2">
      <c r="A5" s="292" t="s">
        <v>345</v>
      </c>
      <c r="B5" s="52">
        <v>0</v>
      </c>
      <c r="C5" s="52">
        <v>0</v>
      </c>
      <c r="D5" s="52">
        <v>0</v>
      </c>
      <c r="E5" s="52">
        <v>0</v>
      </c>
      <c r="F5" s="52">
        <v>0</v>
      </c>
    </row>
    <row r="6" spans="1:6" x14ac:dyDescent="0.2">
      <c r="A6" s="293" t="s">
        <v>332</v>
      </c>
      <c r="B6" s="294">
        <f>B4-B5</f>
        <v>0</v>
      </c>
      <c r="C6" s="294">
        <f>C4-C5</f>
        <v>0</v>
      </c>
      <c r="D6" s="294">
        <f>D4-D5</f>
        <v>0</v>
      </c>
      <c r="E6" s="294">
        <f>E4-E5</f>
        <v>0</v>
      </c>
      <c r="F6" s="294">
        <f>F4-F5</f>
        <v>0</v>
      </c>
    </row>
    <row r="7" spans="1:6" x14ac:dyDescent="0.2">
      <c r="A7" s="295"/>
      <c r="B7" s="128"/>
      <c r="C7" s="128"/>
      <c r="D7" s="128"/>
      <c r="E7" s="128"/>
      <c r="F7" s="128"/>
    </row>
    <row r="8" spans="1:6" ht="15" customHeight="1" x14ac:dyDescent="0.2">
      <c r="A8" s="296" t="s">
        <v>334</v>
      </c>
      <c r="B8" s="297"/>
      <c r="C8" s="297"/>
      <c r="D8" s="297"/>
      <c r="E8" s="297"/>
      <c r="F8" s="297"/>
    </row>
    <row r="9" spans="1:6" x14ac:dyDescent="0.2">
      <c r="A9" s="298"/>
      <c r="B9" s="295"/>
      <c r="C9" s="295"/>
      <c r="D9" s="295"/>
      <c r="E9" s="295"/>
      <c r="F9" s="295"/>
    </row>
    <row r="10" spans="1:6" x14ac:dyDescent="0.2">
      <c r="A10" s="299" t="s">
        <v>335</v>
      </c>
      <c r="B10" s="300" t="e">
        <f>B6/B8</f>
        <v>#DIV/0!</v>
      </c>
      <c r="C10" s="300" t="e">
        <f>C6/C8</f>
        <v>#DIV/0!</v>
      </c>
      <c r="D10" s="300" t="e">
        <f>D6/D8</f>
        <v>#DIV/0!</v>
      </c>
      <c r="E10" s="300" t="e">
        <f>E6/E8</f>
        <v>#DIV/0!</v>
      </c>
      <c r="F10" s="300" t="e">
        <f>F6/F8</f>
        <v>#DIV/0!</v>
      </c>
    </row>
    <row r="11" spans="1:6" ht="12.75" customHeight="1" x14ac:dyDescent="0.2">
      <c r="A11" s="295"/>
      <c r="B11" s="128"/>
      <c r="C11" s="128"/>
      <c r="D11" s="128"/>
      <c r="E11" s="128"/>
      <c r="F11" s="128"/>
    </row>
    <row r="12" spans="1:6" x14ac:dyDescent="0.2">
      <c r="A12" s="301" t="s">
        <v>336</v>
      </c>
      <c r="B12" s="302"/>
      <c r="C12" s="302"/>
      <c r="D12" s="302"/>
      <c r="E12" s="302"/>
      <c r="F12" s="302"/>
    </row>
    <row r="13" spans="1:6" x14ac:dyDescent="0.2">
      <c r="A13" s="325" t="s">
        <v>352</v>
      </c>
      <c r="B13" s="128">
        <v>0</v>
      </c>
      <c r="C13" s="128">
        <v>0</v>
      </c>
      <c r="D13" s="52">
        <v>0</v>
      </c>
      <c r="E13" s="52">
        <v>0</v>
      </c>
      <c r="F13" s="52">
        <v>0</v>
      </c>
    </row>
    <row r="14" spans="1:6" x14ac:dyDescent="0.2">
      <c r="A14" s="321"/>
      <c r="B14" s="128">
        <v>0</v>
      </c>
      <c r="C14" s="128">
        <v>0</v>
      </c>
      <c r="D14" s="52">
        <v>0</v>
      </c>
      <c r="E14" s="52">
        <v>0</v>
      </c>
      <c r="F14" s="52">
        <v>0</v>
      </c>
    </row>
    <row r="15" spans="1:6" x14ac:dyDescent="0.2">
      <c r="A15" s="321"/>
      <c r="B15" s="128">
        <v>0</v>
      </c>
      <c r="C15" s="128">
        <v>0</v>
      </c>
      <c r="D15" s="52">
        <v>0</v>
      </c>
      <c r="E15" s="52">
        <v>0</v>
      </c>
      <c r="F15" s="52">
        <v>0</v>
      </c>
    </row>
    <row r="16" spans="1:6" x14ac:dyDescent="0.2">
      <c r="A16" s="303" t="s">
        <v>331</v>
      </c>
      <c r="B16" s="128"/>
      <c r="C16" s="128"/>
      <c r="D16" s="52"/>
      <c r="E16" s="52"/>
      <c r="F16" s="52"/>
    </row>
    <row r="17" spans="1:6" x14ac:dyDescent="0.2">
      <c r="A17" s="320" t="s">
        <v>352</v>
      </c>
      <c r="B17" s="128">
        <v>0</v>
      </c>
      <c r="C17" s="128">
        <v>0</v>
      </c>
      <c r="D17" s="52">
        <v>0</v>
      </c>
      <c r="E17" s="52">
        <v>0</v>
      </c>
      <c r="F17" s="52">
        <v>0</v>
      </c>
    </row>
    <row r="18" spans="1:6" x14ac:dyDescent="0.2">
      <c r="A18" s="295"/>
      <c r="B18" s="128">
        <v>0</v>
      </c>
      <c r="C18" s="128">
        <v>0</v>
      </c>
      <c r="D18" s="52">
        <v>0</v>
      </c>
      <c r="E18" s="52">
        <v>0</v>
      </c>
      <c r="F18" s="52">
        <v>0</v>
      </c>
    </row>
    <row r="19" spans="1:6" x14ac:dyDescent="0.2">
      <c r="A19" s="292"/>
      <c r="B19" s="128">
        <v>0</v>
      </c>
      <c r="C19" s="128">
        <v>0</v>
      </c>
      <c r="D19" s="52">
        <v>0</v>
      </c>
      <c r="E19" s="52">
        <v>0</v>
      </c>
      <c r="F19" s="52">
        <v>0</v>
      </c>
    </row>
    <row r="20" spans="1:6" x14ac:dyDescent="0.2">
      <c r="A20" s="324" t="s">
        <v>350</v>
      </c>
      <c r="B20" s="322">
        <f>SUM(B13:B15)-SUM(B17:B19)</f>
        <v>0</v>
      </c>
      <c r="C20" s="322">
        <f>SUM(C13:C15)-SUM(C17:C19)</f>
        <v>0</v>
      </c>
      <c r="D20" s="323">
        <f>SUM(D13:D15)-SUM(D17:D19)</f>
        <v>0</v>
      </c>
      <c r="E20" s="323">
        <f>SUM(E13:E15)-SUM(E17:E19)</f>
        <v>0</v>
      </c>
      <c r="F20" s="323">
        <f>SUM(F13:F15)-SUM(F17:F19)</f>
        <v>0</v>
      </c>
    </row>
    <row r="21" spans="1:6" x14ac:dyDescent="0.2">
      <c r="A21" s="292"/>
      <c r="B21" s="128"/>
      <c r="C21" s="128"/>
      <c r="D21" s="128"/>
      <c r="E21" s="128"/>
      <c r="F21" s="128"/>
    </row>
    <row r="22" spans="1:6" x14ac:dyDescent="0.2">
      <c r="A22" s="303" t="s">
        <v>338</v>
      </c>
      <c r="B22" s="128"/>
      <c r="C22" s="128"/>
      <c r="D22" s="128"/>
      <c r="E22" s="128"/>
      <c r="F22" s="128"/>
    </row>
    <row r="23" spans="1:6" x14ac:dyDescent="0.2">
      <c r="A23" s="304" t="s">
        <v>346</v>
      </c>
      <c r="B23" s="128">
        <f>'C.1'!F22</f>
        <v>0</v>
      </c>
      <c r="C23" s="128">
        <f>'C.1'!G22</f>
        <v>0</v>
      </c>
      <c r="D23" s="52">
        <f>'C.1'!H22</f>
        <v>0</v>
      </c>
      <c r="E23" s="52">
        <f>'C.1'!I22</f>
        <v>0</v>
      </c>
      <c r="F23" s="52">
        <f>'C.1'!J22</f>
        <v>0</v>
      </c>
    </row>
    <row r="24" spans="1:6" x14ac:dyDescent="0.2">
      <c r="A24" s="304" t="s">
        <v>331</v>
      </c>
      <c r="B24" s="128">
        <v>0</v>
      </c>
      <c r="C24" s="128">
        <v>0</v>
      </c>
      <c r="D24" s="52">
        <v>0</v>
      </c>
      <c r="E24" s="52">
        <v>0</v>
      </c>
      <c r="F24" s="52">
        <v>0</v>
      </c>
    </row>
    <row r="25" spans="1:6" x14ac:dyDescent="0.2">
      <c r="A25" s="324" t="s">
        <v>351</v>
      </c>
      <c r="B25" s="322">
        <f>B23-B24</f>
        <v>0</v>
      </c>
      <c r="C25" s="322">
        <f>C23-C24</f>
        <v>0</v>
      </c>
      <c r="D25" s="323">
        <f>D23-D24</f>
        <v>0</v>
      </c>
      <c r="E25" s="323">
        <f>E23-E24</f>
        <v>0</v>
      </c>
      <c r="F25" s="323">
        <f>F23-F24</f>
        <v>0</v>
      </c>
    </row>
    <row r="26" spans="1:6" x14ac:dyDescent="0.2">
      <c r="A26" s="295"/>
      <c r="B26" s="128"/>
      <c r="C26" s="128"/>
      <c r="D26" s="128"/>
      <c r="E26" s="128"/>
      <c r="F26" s="128"/>
    </row>
    <row r="27" spans="1:6" ht="15" customHeight="1" x14ac:dyDescent="0.2">
      <c r="A27" s="306" t="s">
        <v>339</v>
      </c>
      <c r="B27" s="307" t="e">
        <f>SUM(B10,B20,B25)</f>
        <v>#DIV/0!</v>
      </c>
      <c r="C27" s="307" t="e">
        <f>SUM(C10:C26)</f>
        <v>#DIV/0!</v>
      </c>
      <c r="D27" s="307" t="e">
        <f>SUM(D10:D26)</f>
        <v>#DIV/0!</v>
      </c>
      <c r="E27" s="307" t="e">
        <f>SUM(E10:E26)</f>
        <v>#DIV/0!</v>
      </c>
      <c r="F27" s="307" t="e">
        <f>SUM(F10:F26)</f>
        <v>#DIV/0!</v>
      </c>
    </row>
    <row r="28" spans="1:6" x14ac:dyDescent="0.2">
      <c r="A28" s="305"/>
      <c r="B28" s="302"/>
      <c r="C28" s="302"/>
      <c r="D28" s="302"/>
      <c r="E28" s="302"/>
      <c r="F28" s="302"/>
    </row>
    <row r="29" spans="1:6" x14ac:dyDescent="0.2">
      <c r="A29" s="308" t="s">
        <v>340</v>
      </c>
      <c r="B29" s="128"/>
      <c r="C29" s="128"/>
      <c r="D29" s="128"/>
      <c r="E29" s="128"/>
      <c r="F29" s="128"/>
    </row>
    <row r="30" spans="1:6" x14ac:dyDescent="0.2">
      <c r="A30" s="328" t="s">
        <v>354</v>
      </c>
      <c r="B30" s="329" t="e">
        <f t="shared" ref="B30" si="0">+B27-B29</f>
        <v>#DIV/0!</v>
      </c>
      <c r="C30" s="329" t="e">
        <f>+C27-C29</f>
        <v>#DIV/0!</v>
      </c>
      <c r="D30" s="329" t="e">
        <f>+D27-D29</f>
        <v>#DIV/0!</v>
      </c>
      <c r="E30" s="329" t="e">
        <f>+E27-E29</f>
        <v>#DIV/0!</v>
      </c>
      <c r="F30" s="329" t="e">
        <f>+F27-F29</f>
        <v>#DIV/0!</v>
      </c>
    </row>
    <row r="31" spans="1:6" x14ac:dyDescent="0.2">
      <c r="A31" s="327" t="s">
        <v>353</v>
      </c>
      <c r="B31" s="310"/>
      <c r="C31" s="310"/>
      <c r="D31" s="310"/>
      <c r="E31" s="310"/>
      <c r="F31" s="310"/>
    </row>
    <row r="32" spans="1:6" x14ac:dyDescent="0.2">
      <c r="A32" s="295" t="s">
        <v>337</v>
      </c>
      <c r="B32" s="52">
        <f>'C.1'!F24</f>
        <v>0</v>
      </c>
      <c r="C32" s="52">
        <f>'C.1'!G24</f>
        <v>0</v>
      </c>
      <c r="D32" s="52">
        <f>'C.1'!H24</f>
        <v>0</v>
      </c>
      <c r="E32" s="52">
        <f>'C.1'!I24</f>
        <v>0</v>
      </c>
      <c r="F32" s="52">
        <f>'C.1'!J24</f>
        <v>0</v>
      </c>
    </row>
    <row r="33" spans="1:6" x14ac:dyDescent="0.2">
      <c r="A33" s="309" t="s">
        <v>347</v>
      </c>
      <c r="B33" s="52">
        <v>0</v>
      </c>
      <c r="C33" s="52">
        <v>0</v>
      </c>
      <c r="D33" s="52">
        <v>0</v>
      </c>
      <c r="E33" s="52">
        <v>0</v>
      </c>
      <c r="F33" s="52">
        <v>0</v>
      </c>
    </row>
    <row r="34" spans="1:6" x14ac:dyDescent="0.2">
      <c r="A34" s="312" t="s">
        <v>348</v>
      </c>
      <c r="B34" s="52">
        <v>0</v>
      </c>
      <c r="C34" s="52">
        <v>0</v>
      </c>
      <c r="D34" s="52">
        <v>0</v>
      </c>
      <c r="E34" s="52">
        <v>0</v>
      </c>
      <c r="F34" s="52">
        <v>0</v>
      </c>
    </row>
    <row r="35" spans="1:6" x14ac:dyDescent="0.2">
      <c r="A35" s="312" t="s">
        <v>333</v>
      </c>
      <c r="B35" s="52">
        <f>'C.1'!F25</f>
        <v>0</v>
      </c>
      <c r="C35" s="52">
        <f>'C.1'!G25</f>
        <v>0</v>
      </c>
      <c r="D35" s="52">
        <f>'C.1'!H25</f>
        <v>0</v>
      </c>
      <c r="E35" s="52">
        <f>'C.1'!I25</f>
        <v>0</v>
      </c>
      <c r="F35" s="52">
        <f>'C.1'!J25</f>
        <v>0</v>
      </c>
    </row>
    <row r="36" spans="1:6" x14ac:dyDescent="0.2">
      <c r="A36" s="313" t="s">
        <v>356</v>
      </c>
      <c r="B36" s="326">
        <f>'C.1'!F26</f>
        <v>0</v>
      </c>
      <c r="C36" s="326">
        <f>'C.1'!G26</f>
        <v>0</v>
      </c>
      <c r="D36" s="326">
        <f>'C.1'!H26</f>
        <v>0</v>
      </c>
      <c r="E36" s="326">
        <f>'C.1'!I26</f>
        <v>0</v>
      </c>
      <c r="F36" s="326">
        <f>'C.1'!J26</f>
        <v>0</v>
      </c>
    </row>
    <row r="37" spans="1:6" x14ac:dyDescent="0.2">
      <c r="A37" s="314" t="s">
        <v>344</v>
      </c>
      <c r="B37" s="311">
        <f>SUM(B32:B36)</f>
        <v>0</v>
      </c>
      <c r="C37" s="311">
        <f t="shared" ref="C37:F37" si="1">SUM(C32:C36)</f>
        <v>0</v>
      </c>
      <c r="D37" s="311">
        <f t="shared" si="1"/>
        <v>0</v>
      </c>
      <c r="E37" s="311">
        <f t="shared" si="1"/>
        <v>0</v>
      </c>
      <c r="F37" s="311">
        <f t="shared" si="1"/>
        <v>0</v>
      </c>
    </row>
    <row r="38" spans="1:6" x14ac:dyDescent="0.2">
      <c r="A38" s="314"/>
      <c r="B38" s="311"/>
      <c r="C38" s="311"/>
      <c r="D38" s="311"/>
      <c r="E38" s="311"/>
      <c r="F38" s="311"/>
    </row>
    <row r="39" spans="1:6" x14ac:dyDescent="0.2">
      <c r="A39" s="315" t="s">
        <v>341</v>
      </c>
      <c r="B39" s="316" t="e">
        <f>(B30-B37)/B29</f>
        <v>#DIV/0!</v>
      </c>
      <c r="C39" s="316" t="e">
        <f>(C30-C37)/C29</f>
        <v>#DIV/0!</v>
      </c>
      <c r="D39" s="316" t="e">
        <f>(D30-D37)/D29</f>
        <v>#DIV/0!</v>
      </c>
      <c r="E39" s="316" t="e">
        <f>(E30-E37)/E29</f>
        <v>#DIV/0!</v>
      </c>
      <c r="F39" s="316" t="e">
        <f>(F30-F37)/F29</f>
        <v>#DIV/0!</v>
      </c>
    </row>
    <row r="40" spans="1:6" x14ac:dyDescent="0.2">
      <c r="A40" s="317"/>
      <c r="B40" s="317"/>
      <c r="C40" s="317"/>
      <c r="D40" s="317"/>
    </row>
    <row r="41" spans="1:6" x14ac:dyDescent="0.2">
      <c r="A41" s="318"/>
      <c r="B41" s="318"/>
      <c r="C41" s="318"/>
      <c r="D41" s="318"/>
    </row>
    <row r="42" spans="1:6" x14ac:dyDescent="0.2">
      <c r="A42" s="318"/>
      <c r="B42" s="318"/>
      <c r="C42" s="318"/>
      <c r="D42" s="318"/>
    </row>
    <row r="43" spans="1:6" x14ac:dyDescent="0.2">
      <c r="A43" s="318"/>
      <c r="B43" s="318"/>
      <c r="C43" s="318"/>
      <c r="D43" s="317"/>
    </row>
    <row r="44" spans="1:6" x14ac:dyDescent="0.2">
      <c r="A44" s="318"/>
      <c r="C44" s="318"/>
      <c r="D44" s="317"/>
    </row>
    <row r="45" spans="1:6" x14ac:dyDescent="0.2">
      <c r="A45" s="107" t="s">
        <v>328</v>
      </c>
      <c r="C45" s="319"/>
      <c r="D45" s="317"/>
    </row>
    <row r="46" spans="1:6" x14ac:dyDescent="0.2">
      <c r="A46" s="2" t="s">
        <v>343</v>
      </c>
      <c r="B46" s="2" t="s">
        <v>342</v>
      </c>
      <c r="C46" s="319"/>
      <c r="D46" s="317"/>
    </row>
    <row r="47" spans="1:6" x14ac:dyDescent="0.2">
      <c r="A47" s="98"/>
      <c r="B47" s="98"/>
    </row>
    <row r="48" spans="1:6" x14ac:dyDescent="0.2">
      <c r="A48" s="98"/>
      <c r="B48" s="98"/>
    </row>
    <row r="49" spans="1:2" x14ac:dyDescent="0.2">
      <c r="A49" s="98"/>
      <c r="B49" s="98"/>
    </row>
    <row r="51" spans="1:2" x14ac:dyDescent="0.2">
      <c r="A51" s="107" t="s">
        <v>329</v>
      </c>
    </row>
    <row r="52" spans="1:2" x14ac:dyDescent="0.2">
      <c r="A52" s="2" t="s">
        <v>349</v>
      </c>
    </row>
    <row r="53" spans="1:2" x14ac:dyDescent="0.2">
      <c r="A53" s="98"/>
    </row>
  </sheetData>
  <pageMargins left="1" right="0.75" top="0.75" bottom="0.5" header="0.5" footer="0.5"/>
  <pageSetup fitToHeight="2" orientation="portrait" r:id="rId1"/>
  <headerFooter>
    <oddFooter>&amp;L&amp;KFF0000Final Rate Application&amp;CPage &amp;P of &amp;N&amp;R02/10/2017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074EA7-6A31-4EFC-A9A9-DD337B7C26F7}">
  <sheetPr>
    <tabColor rgb="FFFFC000"/>
    <outlinePr showOutlineSymbols="0"/>
    <pageSetUpPr fitToPage="1"/>
  </sheetPr>
  <dimension ref="A1:J17"/>
  <sheetViews>
    <sheetView workbookViewId="0">
      <selection activeCell="A9" sqref="A9:B17"/>
    </sheetView>
  </sheetViews>
  <sheetFormatPr defaultColWidth="9.140625" defaultRowHeight="12.75" x14ac:dyDescent="0.2"/>
  <cols>
    <col min="1" max="1" width="33.140625" style="2" customWidth="1"/>
    <col min="2" max="10" width="16.85546875" style="2" customWidth="1"/>
    <col min="11" max="16384" width="9.140625" style="2"/>
  </cols>
  <sheetData>
    <row r="1" spans="1:10" x14ac:dyDescent="0.2">
      <c r="A1" s="113" t="s">
        <v>178</v>
      </c>
      <c r="B1" s="113"/>
      <c r="C1" s="113"/>
      <c r="D1" s="113"/>
    </row>
    <row r="2" spans="1:10" ht="25.5" x14ac:dyDescent="0.2">
      <c r="A2" s="107"/>
      <c r="B2" s="4"/>
      <c r="C2" s="4"/>
      <c r="D2" s="5" t="s">
        <v>1</v>
      </c>
      <c r="E2" s="6" t="s">
        <v>2</v>
      </c>
      <c r="F2" s="4"/>
      <c r="G2" s="4"/>
      <c r="H2" s="4"/>
    </row>
    <row r="3" spans="1:10" ht="25.5" x14ac:dyDescent="0.2">
      <c r="A3" s="98"/>
      <c r="B3" s="9" t="s">
        <v>3</v>
      </c>
      <c r="C3" s="9" t="s">
        <v>3</v>
      </c>
      <c r="D3" s="10" t="s">
        <v>4</v>
      </c>
      <c r="E3" s="11" t="s">
        <v>5</v>
      </c>
      <c r="F3" s="12" t="s">
        <v>6</v>
      </c>
      <c r="G3" s="12" t="s">
        <v>6</v>
      </c>
      <c r="H3" s="12" t="s">
        <v>6</v>
      </c>
      <c r="I3" s="12" t="s">
        <v>6</v>
      </c>
      <c r="J3" s="12" t="s">
        <v>6</v>
      </c>
    </row>
    <row r="4" spans="1:10" ht="16.5" customHeight="1" x14ac:dyDescent="0.2">
      <c r="A4" s="103" t="s">
        <v>7</v>
      </c>
      <c r="B4" s="14" t="s">
        <v>288</v>
      </c>
      <c r="C4" s="14" t="s">
        <v>8</v>
      </c>
      <c r="D4" s="15" t="s">
        <v>9</v>
      </c>
      <c r="E4" s="15" t="s">
        <v>10</v>
      </c>
      <c r="F4" s="16" t="s">
        <v>11</v>
      </c>
      <c r="G4" s="16" t="s">
        <v>12</v>
      </c>
      <c r="H4" s="16" t="s">
        <v>13</v>
      </c>
      <c r="I4" s="16" t="s">
        <v>291</v>
      </c>
      <c r="J4" s="16" t="s">
        <v>292</v>
      </c>
    </row>
    <row r="5" spans="1:10" x14ac:dyDescent="0.2">
      <c r="A5" s="93" t="s">
        <v>179</v>
      </c>
      <c r="B5" s="43">
        <v>0</v>
      </c>
      <c r="C5" s="43">
        <v>0</v>
      </c>
      <c r="D5" s="43">
        <v>0</v>
      </c>
      <c r="E5" s="43">
        <v>0</v>
      </c>
      <c r="F5" s="43">
        <v>0</v>
      </c>
      <c r="G5" s="43">
        <v>0</v>
      </c>
      <c r="H5" s="43">
        <v>0</v>
      </c>
      <c r="I5" s="43">
        <v>0</v>
      </c>
      <c r="J5" s="43">
        <v>0</v>
      </c>
    </row>
    <row r="9" spans="1:10" x14ac:dyDescent="0.2">
      <c r="A9" s="107" t="s">
        <v>328</v>
      </c>
    </row>
    <row r="10" spans="1:10" x14ac:dyDescent="0.2">
      <c r="A10" s="2" t="s">
        <v>343</v>
      </c>
      <c r="B10" s="2" t="s">
        <v>342</v>
      </c>
    </row>
    <row r="11" spans="1:10" x14ac:dyDescent="0.2">
      <c r="A11" s="98"/>
      <c r="B11" s="98"/>
    </row>
    <row r="12" spans="1:10" x14ac:dyDescent="0.2">
      <c r="A12" s="98"/>
      <c r="B12" s="98"/>
    </row>
    <row r="13" spans="1:10" x14ac:dyDescent="0.2">
      <c r="A13" s="98"/>
      <c r="B13" s="98"/>
    </row>
    <row r="15" spans="1:10" x14ac:dyDescent="0.2">
      <c r="A15" s="107" t="s">
        <v>329</v>
      </c>
    </row>
    <row r="16" spans="1:10" x14ac:dyDescent="0.2">
      <c r="A16" s="57" t="s">
        <v>349</v>
      </c>
    </row>
    <row r="17" spans="1:1" x14ac:dyDescent="0.2">
      <c r="A17" s="98"/>
    </row>
  </sheetData>
  <pageMargins left="1" right="0.75" top="0.75" bottom="0.5" header="0.5" footer="0.5"/>
  <pageSetup orientation="landscape" r:id="rId1"/>
  <headerFooter>
    <oddFooter>&amp;L&amp;KFF0000Final Rate Application&amp;CPage &amp;P of &amp;N&amp;R02/10/2017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1CFB37-2CCF-4AAE-B993-223C93F0299B}">
  <sheetPr>
    <tabColor rgb="FFFFC000"/>
    <outlinePr showOutlineSymbols="0"/>
    <pageSetUpPr fitToPage="1"/>
  </sheetPr>
  <dimension ref="A1:J26"/>
  <sheetViews>
    <sheetView workbookViewId="0">
      <selection activeCell="A18" sqref="A18:B26"/>
    </sheetView>
  </sheetViews>
  <sheetFormatPr defaultColWidth="9.140625" defaultRowHeight="12.75" x14ac:dyDescent="0.2"/>
  <cols>
    <col min="1" max="1" width="38.42578125" style="57" bestFit="1" customWidth="1"/>
    <col min="2" max="10" width="17.140625" style="57" customWidth="1"/>
    <col min="11" max="16384" width="9.140625" style="57"/>
  </cols>
  <sheetData>
    <row r="1" spans="1:10" x14ac:dyDescent="0.2">
      <c r="A1" s="1" t="s">
        <v>180</v>
      </c>
      <c r="B1" s="1"/>
      <c r="C1" s="1"/>
      <c r="D1" s="1"/>
      <c r="E1" s="2"/>
    </row>
    <row r="2" spans="1:10" ht="25.5" x14ac:dyDescent="0.2">
      <c r="A2" s="3"/>
      <c r="B2" s="4"/>
      <c r="C2" s="4"/>
      <c r="D2" s="5" t="s">
        <v>1</v>
      </c>
      <c r="E2" s="6" t="s">
        <v>2</v>
      </c>
      <c r="F2" s="4"/>
      <c r="G2" s="4"/>
      <c r="H2" s="4"/>
    </row>
    <row r="3" spans="1:10" ht="25.5" x14ac:dyDescent="0.2">
      <c r="A3" s="8"/>
      <c r="B3" s="9" t="s">
        <v>3</v>
      </c>
      <c r="C3" s="9" t="s">
        <v>3</v>
      </c>
      <c r="D3" s="10" t="s">
        <v>4</v>
      </c>
      <c r="E3" s="11" t="s">
        <v>5</v>
      </c>
      <c r="F3" s="12" t="s">
        <v>6</v>
      </c>
      <c r="G3" s="12" t="s">
        <v>6</v>
      </c>
      <c r="H3" s="12" t="s">
        <v>6</v>
      </c>
      <c r="I3" s="12" t="s">
        <v>6</v>
      </c>
      <c r="J3" s="12" t="s">
        <v>6</v>
      </c>
    </row>
    <row r="4" spans="1:10" x14ac:dyDescent="0.2">
      <c r="A4" s="126" t="s">
        <v>181</v>
      </c>
      <c r="B4" s="14" t="s">
        <v>288</v>
      </c>
      <c r="C4" s="14" t="s">
        <v>8</v>
      </c>
      <c r="D4" s="15" t="s">
        <v>9</v>
      </c>
      <c r="E4" s="15" t="s">
        <v>10</v>
      </c>
      <c r="F4" s="16" t="s">
        <v>11</v>
      </c>
      <c r="G4" s="16" t="s">
        <v>12</v>
      </c>
      <c r="H4" s="16" t="s">
        <v>13</v>
      </c>
      <c r="I4" s="16" t="s">
        <v>291</v>
      </c>
      <c r="J4" s="16" t="s">
        <v>292</v>
      </c>
    </row>
    <row r="5" spans="1:10" x14ac:dyDescent="0.2">
      <c r="A5" s="108" t="s">
        <v>182</v>
      </c>
      <c r="B5" s="127">
        <v>0</v>
      </c>
      <c r="C5" s="127">
        <v>0</v>
      </c>
      <c r="D5" s="127">
        <v>0</v>
      </c>
      <c r="E5" s="127">
        <v>0</v>
      </c>
      <c r="F5" s="127">
        <f>'OPEX.2.A'!I10</f>
        <v>0</v>
      </c>
      <c r="G5" s="127">
        <f>'OPEX.2.A'!J10</f>
        <v>0</v>
      </c>
      <c r="H5" s="127">
        <f>'OPEX.2.A'!K10</f>
        <v>0</v>
      </c>
      <c r="I5" s="127">
        <f>'OPEX.2.A'!L10</f>
        <v>0</v>
      </c>
      <c r="J5" s="127">
        <f>'OPEX.2.A'!M10</f>
        <v>0</v>
      </c>
    </row>
    <row r="6" spans="1:10" x14ac:dyDescent="0.2">
      <c r="A6" s="109" t="s">
        <v>183</v>
      </c>
      <c r="B6" s="128">
        <v>0</v>
      </c>
      <c r="C6" s="128">
        <v>0</v>
      </c>
      <c r="D6" s="128">
        <v>0</v>
      </c>
      <c r="E6" s="128">
        <v>0</v>
      </c>
      <c r="F6" s="128">
        <f>'OPEX.2.A'!I19</f>
        <v>0</v>
      </c>
      <c r="G6" s="128">
        <f>'OPEX.2.A'!J19</f>
        <v>0</v>
      </c>
      <c r="H6" s="128">
        <f>'OPEX.2.A'!K19</f>
        <v>0</v>
      </c>
      <c r="I6" s="128">
        <f>'OPEX.2.A'!L19</f>
        <v>0</v>
      </c>
      <c r="J6" s="128">
        <f>'OPEX.2.A'!M19</f>
        <v>0</v>
      </c>
    </row>
    <row r="7" spans="1:10" x14ac:dyDescent="0.2">
      <c r="A7" s="93" t="s">
        <v>184</v>
      </c>
      <c r="B7" s="43">
        <f t="shared" ref="B7" si="0">SUM(B5:B6)</f>
        <v>0</v>
      </c>
      <c r="C7" s="43">
        <f t="shared" ref="C7:H7" si="1">SUM(C5:C6)</f>
        <v>0</v>
      </c>
      <c r="D7" s="43">
        <f t="shared" si="1"/>
        <v>0</v>
      </c>
      <c r="E7" s="43">
        <f t="shared" si="1"/>
        <v>0</v>
      </c>
      <c r="F7" s="43">
        <f t="shared" si="1"/>
        <v>0</v>
      </c>
      <c r="G7" s="43">
        <f t="shared" si="1"/>
        <v>0</v>
      </c>
      <c r="H7" s="43">
        <f t="shared" si="1"/>
        <v>0</v>
      </c>
      <c r="I7" s="43">
        <f t="shared" ref="I7:J7" si="2">SUM(I5:I6)</f>
        <v>0</v>
      </c>
      <c r="J7" s="43">
        <f t="shared" si="2"/>
        <v>0</v>
      </c>
    </row>
    <row r="8" spans="1:10" x14ac:dyDescent="0.2">
      <c r="A8" s="129"/>
    </row>
    <row r="9" spans="1:10" x14ac:dyDescent="0.2">
      <c r="A9" s="126" t="s">
        <v>185</v>
      </c>
    </row>
    <row r="10" spans="1:10" x14ac:dyDescent="0.2">
      <c r="A10" s="108" t="s">
        <v>186</v>
      </c>
      <c r="B10" s="127">
        <v>0</v>
      </c>
      <c r="C10" s="127">
        <v>0</v>
      </c>
      <c r="D10" s="127">
        <v>0</v>
      </c>
      <c r="E10" s="127">
        <v>0</v>
      </c>
      <c r="F10" s="127">
        <f>'OPEX.7.A'!T10</f>
        <v>0</v>
      </c>
      <c r="G10" s="127">
        <f>'OPEX.7.A'!U10</f>
        <v>0</v>
      </c>
      <c r="H10" s="127">
        <f>'OPEX.7.A'!V10</f>
        <v>0</v>
      </c>
      <c r="I10" s="127">
        <f>'OPEX.7.A'!W10</f>
        <v>0</v>
      </c>
      <c r="J10" s="127">
        <f>'OPEX.7.A'!X10</f>
        <v>0</v>
      </c>
    </row>
    <row r="11" spans="1:10" x14ac:dyDescent="0.2">
      <c r="A11" s="108" t="s">
        <v>187</v>
      </c>
      <c r="B11" s="128">
        <v>0</v>
      </c>
      <c r="C11" s="128">
        <v>0</v>
      </c>
      <c r="D11" s="128">
        <v>0</v>
      </c>
      <c r="E11" s="128">
        <v>0</v>
      </c>
      <c r="F11" s="128">
        <f>'OPEX.7.A'!T18</f>
        <v>0</v>
      </c>
      <c r="G11" s="128">
        <f>'OPEX.7.A'!U18</f>
        <v>0</v>
      </c>
      <c r="H11" s="128">
        <f>'OPEX.7.A'!V18</f>
        <v>0</v>
      </c>
      <c r="I11" s="128">
        <f>'OPEX.7.A'!W18</f>
        <v>0</v>
      </c>
      <c r="J11" s="128">
        <f>'OPEX.7.A'!X18</f>
        <v>0</v>
      </c>
    </row>
    <row r="12" spans="1:10" x14ac:dyDescent="0.2">
      <c r="A12" s="13" t="s">
        <v>188</v>
      </c>
      <c r="B12" s="43">
        <v>0</v>
      </c>
      <c r="C12" s="43">
        <v>0</v>
      </c>
      <c r="D12" s="43">
        <v>0</v>
      </c>
      <c r="E12" s="43">
        <v>0</v>
      </c>
      <c r="F12" s="43">
        <f>'OPEX.7.A'!T19</f>
        <v>0</v>
      </c>
      <c r="G12" s="43">
        <f>'OPEX.7.A'!U19</f>
        <v>0</v>
      </c>
      <c r="H12" s="43">
        <f>'OPEX.7.A'!V19</f>
        <v>0</v>
      </c>
      <c r="I12" s="43">
        <f>'OPEX.7.A'!W19</f>
        <v>0</v>
      </c>
      <c r="J12" s="43">
        <f>'OPEX.7.A'!X19</f>
        <v>0</v>
      </c>
    </row>
    <row r="13" spans="1:10" x14ac:dyDescent="0.2">
      <c r="A13" s="93" t="s">
        <v>189</v>
      </c>
      <c r="B13" s="43">
        <f t="shared" ref="B13" si="3">SUM(B10:B12)</f>
        <v>0</v>
      </c>
      <c r="C13" s="43">
        <f t="shared" ref="C13:H13" si="4">SUM(C10:C12)</f>
        <v>0</v>
      </c>
      <c r="D13" s="43">
        <f t="shared" si="4"/>
        <v>0</v>
      </c>
      <c r="E13" s="43">
        <f t="shared" si="4"/>
        <v>0</v>
      </c>
      <c r="F13" s="43">
        <f t="shared" si="4"/>
        <v>0</v>
      </c>
      <c r="G13" s="43">
        <f t="shared" si="4"/>
        <v>0</v>
      </c>
      <c r="H13" s="43">
        <f t="shared" si="4"/>
        <v>0</v>
      </c>
      <c r="I13" s="43">
        <f t="shared" ref="I13:J13" si="5">SUM(I10:I12)</f>
        <v>0</v>
      </c>
      <c r="J13" s="43">
        <f t="shared" si="5"/>
        <v>0</v>
      </c>
    </row>
    <row r="18" spans="1:7" x14ac:dyDescent="0.2">
      <c r="A18" s="107" t="s">
        <v>328</v>
      </c>
      <c r="B18" s="2"/>
    </row>
    <row r="19" spans="1:7" x14ac:dyDescent="0.2">
      <c r="A19" s="2" t="s">
        <v>343</v>
      </c>
      <c r="B19" s="2" t="s">
        <v>342</v>
      </c>
      <c r="D19" s="94"/>
      <c r="E19" s="94"/>
      <c r="F19" s="94"/>
      <c r="G19" s="94"/>
    </row>
    <row r="20" spans="1:7" x14ac:dyDescent="0.2">
      <c r="A20" s="98"/>
      <c r="B20" s="98"/>
    </row>
    <row r="21" spans="1:7" x14ac:dyDescent="0.2">
      <c r="A21" s="98"/>
      <c r="B21" s="98"/>
    </row>
    <row r="22" spans="1:7" x14ac:dyDescent="0.2">
      <c r="A22" s="98"/>
      <c r="B22" s="98"/>
    </row>
    <row r="23" spans="1:7" x14ac:dyDescent="0.2">
      <c r="A23" s="2"/>
      <c r="B23" s="2"/>
    </row>
    <row r="24" spans="1:7" x14ac:dyDescent="0.2">
      <c r="A24" s="107" t="s">
        <v>329</v>
      </c>
      <c r="B24" s="2"/>
    </row>
    <row r="25" spans="1:7" x14ac:dyDescent="0.2">
      <c r="A25" s="2" t="s">
        <v>349</v>
      </c>
      <c r="B25" s="2"/>
    </row>
    <row r="26" spans="1:7" x14ac:dyDescent="0.2">
      <c r="A26" s="98"/>
      <c r="B26" s="2"/>
    </row>
  </sheetData>
  <pageMargins left="1" right="0.75" top="0.75" bottom="0.5" header="0.5" footer="0.5"/>
  <pageSetup orientation="landscape" r:id="rId1"/>
  <headerFooter>
    <oddFooter>&amp;L&amp;KFF0000Final Rate Application&amp;CPage &amp;P of &amp;N&amp;R02/10/2017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C5CF24-0740-4D6C-8D6F-69F54040803A}">
  <sheetPr>
    <tabColor rgb="FFFFC000"/>
    <outlinePr showOutlineSymbols="0"/>
    <pageSetUpPr fitToPage="1"/>
  </sheetPr>
  <dimension ref="A1:M33"/>
  <sheetViews>
    <sheetView workbookViewId="0">
      <selection activeCell="A25" sqref="A25:B33"/>
    </sheetView>
  </sheetViews>
  <sheetFormatPr defaultColWidth="9.140625" defaultRowHeight="12.75" x14ac:dyDescent="0.2"/>
  <cols>
    <col min="1" max="1" width="41.42578125" style="2" bestFit="1" customWidth="1"/>
    <col min="2" max="7" width="13.42578125" style="2" customWidth="1"/>
    <col min="8" max="8" width="11.140625" style="2" bestFit="1" customWidth="1"/>
    <col min="9" max="11" width="13.42578125" style="2" customWidth="1"/>
    <col min="12" max="16384" width="9.140625" style="2"/>
  </cols>
  <sheetData>
    <row r="1" spans="1:13" x14ac:dyDescent="0.2">
      <c r="A1" s="7" t="s">
        <v>181</v>
      </c>
      <c r="B1" s="2" t="s">
        <v>114</v>
      </c>
      <c r="C1" s="2" t="s">
        <v>114</v>
      </c>
      <c r="D1" s="2" t="s">
        <v>114</v>
      </c>
      <c r="H1" s="2" t="s">
        <v>114</v>
      </c>
      <c r="I1" s="2" t="s">
        <v>114</v>
      </c>
      <c r="J1" s="2" t="s">
        <v>114</v>
      </c>
      <c r="K1" s="2" t="s">
        <v>114</v>
      </c>
    </row>
    <row r="2" spans="1:13" x14ac:dyDescent="0.2">
      <c r="A2" s="130"/>
      <c r="B2" s="2" t="s">
        <v>114</v>
      </c>
      <c r="C2" s="2" t="s">
        <v>114</v>
      </c>
      <c r="D2" s="2" t="s">
        <v>114</v>
      </c>
      <c r="H2" s="2" t="s">
        <v>114</v>
      </c>
      <c r="I2" s="2" t="s">
        <v>114</v>
      </c>
      <c r="J2" s="2" t="s">
        <v>114</v>
      </c>
      <c r="K2" s="2" t="s">
        <v>114</v>
      </c>
    </row>
    <row r="3" spans="1:13" ht="12.75" customHeight="1" x14ac:dyDescent="0.2">
      <c r="A3" s="131" t="s">
        <v>114</v>
      </c>
      <c r="B3" s="366" t="s">
        <v>116</v>
      </c>
      <c r="C3" s="375"/>
      <c r="D3" s="375"/>
      <c r="E3" s="375"/>
      <c r="F3" s="376"/>
      <c r="G3" s="366" t="s">
        <v>190</v>
      </c>
      <c r="H3" s="375"/>
      <c r="I3" s="375"/>
      <c r="J3" s="375"/>
      <c r="K3" s="375"/>
      <c r="L3" s="375"/>
      <c r="M3" s="376"/>
    </row>
    <row r="4" spans="1:13" ht="12.75" customHeight="1" x14ac:dyDescent="0.2">
      <c r="A4" s="2" t="s">
        <v>114</v>
      </c>
      <c r="B4" s="377" t="s">
        <v>191</v>
      </c>
      <c r="C4" s="378"/>
      <c r="D4" s="378"/>
      <c r="E4" s="378"/>
      <c r="F4" s="379"/>
      <c r="G4" s="382" t="s">
        <v>192</v>
      </c>
      <c r="H4" s="382" t="s">
        <v>193</v>
      </c>
      <c r="I4" s="384" t="s">
        <v>11</v>
      </c>
      <c r="J4" s="380" t="s">
        <v>12</v>
      </c>
      <c r="K4" s="380" t="s">
        <v>13</v>
      </c>
      <c r="L4" s="380" t="s">
        <v>291</v>
      </c>
      <c r="M4" s="380" t="s">
        <v>292</v>
      </c>
    </row>
    <row r="5" spans="1:13" x14ac:dyDescent="0.2">
      <c r="A5" s="134"/>
      <c r="B5" s="12" t="s">
        <v>11</v>
      </c>
      <c r="C5" s="132" t="s">
        <v>12</v>
      </c>
      <c r="D5" s="12" t="s">
        <v>13</v>
      </c>
      <c r="E5" s="12" t="s">
        <v>291</v>
      </c>
      <c r="F5" s="12" t="s">
        <v>292</v>
      </c>
      <c r="G5" s="383"/>
      <c r="H5" s="383"/>
      <c r="I5" s="385"/>
      <c r="J5" s="381"/>
      <c r="K5" s="381"/>
      <c r="L5" s="381"/>
      <c r="M5" s="381"/>
    </row>
    <row r="6" spans="1:13" x14ac:dyDescent="0.2">
      <c r="A6" s="134" t="s">
        <v>182</v>
      </c>
      <c r="B6" s="133"/>
      <c r="C6" s="133"/>
      <c r="D6" s="133"/>
      <c r="E6" s="133"/>
      <c r="F6" s="133"/>
      <c r="G6" s="133"/>
      <c r="H6" s="133"/>
      <c r="I6" s="133"/>
      <c r="J6" s="133"/>
      <c r="K6" s="133"/>
      <c r="L6" s="133"/>
      <c r="M6" s="133"/>
    </row>
    <row r="7" spans="1:13" x14ac:dyDescent="0.2">
      <c r="A7" s="135" t="s">
        <v>194</v>
      </c>
      <c r="B7" s="136">
        <v>0</v>
      </c>
      <c r="C7" s="136">
        <v>0</v>
      </c>
      <c r="D7" s="136">
        <v>0</v>
      </c>
      <c r="E7" s="136">
        <v>0</v>
      </c>
      <c r="F7" s="136">
        <v>0</v>
      </c>
      <c r="G7" s="137">
        <v>0.5</v>
      </c>
      <c r="H7" s="138">
        <v>0</v>
      </c>
      <c r="I7" s="139">
        <f>B7*H7*G7</f>
        <v>0</v>
      </c>
      <c r="J7" s="36">
        <f>C7*H7*G7</f>
        <v>0</v>
      </c>
      <c r="K7" s="140">
        <f t="shared" ref="K7:M9" si="0">D7*H7*G7</f>
        <v>0</v>
      </c>
      <c r="L7" s="140">
        <f t="shared" si="0"/>
        <v>0</v>
      </c>
      <c r="M7" s="140">
        <f t="shared" si="0"/>
        <v>0</v>
      </c>
    </row>
    <row r="8" spans="1:13" x14ac:dyDescent="0.2">
      <c r="A8" s="141" t="s">
        <v>194</v>
      </c>
      <c r="B8" s="142">
        <v>0</v>
      </c>
      <c r="C8" s="142">
        <v>0</v>
      </c>
      <c r="D8" s="142">
        <v>0</v>
      </c>
      <c r="E8" s="142">
        <v>0</v>
      </c>
      <c r="F8" s="142">
        <v>0</v>
      </c>
      <c r="G8" s="143">
        <v>0.5</v>
      </c>
      <c r="H8" s="144">
        <v>0</v>
      </c>
      <c r="I8" s="145">
        <f>B8*H8*G8</f>
        <v>0</v>
      </c>
      <c r="J8" s="38">
        <f>C8*H8*G8</f>
        <v>0</v>
      </c>
      <c r="K8" s="146">
        <f t="shared" si="0"/>
        <v>0</v>
      </c>
      <c r="L8" s="146">
        <f t="shared" si="0"/>
        <v>0</v>
      </c>
      <c r="M8" s="146">
        <f t="shared" si="0"/>
        <v>0</v>
      </c>
    </row>
    <row r="9" spans="1:13" x14ac:dyDescent="0.2">
      <c r="A9" s="147" t="s">
        <v>194</v>
      </c>
      <c r="B9" s="148">
        <v>0</v>
      </c>
      <c r="C9" s="148">
        <v>0</v>
      </c>
      <c r="D9" s="148">
        <v>0</v>
      </c>
      <c r="E9" s="148">
        <v>0</v>
      </c>
      <c r="F9" s="148">
        <v>0</v>
      </c>
      <c r="G9" s="149">
        <v>0.5</v>
      </c>
      <c r="H9" s="150">
        <v>0</v>
      </c>
      <c r="I9" s="151">
        <f>B9*H9*G9</f>
        <v>0</v>
      </c>
      <c r="J9" s="39">
        <f>C9*H9*G9</f>
        <v>0</v>
      </c>
      <c r="K9" s="152">
        <f t="shared" si="0"/>
        <v>0</v>
      </c>
      <c r="L9" s="152">
        <f t="shared" si="0"/>
        <v>0</v>
      </c>
      <c r="M9" s="152">
        <f t="shared" si="0"/>
        <v>0</v>
      </c>
    </row>
    <row r="10" spans="1:13" x14ac:dyDescent="0.2">
      <c r="A10" s="153" t="s">
        <v>195</v>
      </c>
      <c r="B10" s="154">
        <f>SUM(B7:B9)</f>
        <v>0</v>
      </c>
      <c r="C10" s="154">
        <f>SUM(C7:C9)</f>
        <v>0</v>
      </c>
      <c r="D10" s="154">
        <f>SUM(D7:D9)</f>
        <v>0</v>
      </c>
      <c r="E10" s="154">
        <f>SUM(E7:E9)</f>
        <v>0</v>
      </c>
      <c r="F10" s="154">
        <f>SUM(F7:F9)</f>
        <v>0</v>
      </c>
      <c r="G10" s="155"/>
      <c r="H10" s="156"/>
      <c r="I10" s="157">
        <f>SUM(I7:I9)</f>
        <v>0</v>
      </c>
      <c r="J10" s="157">
        <f>SUM(J7:J9)</f>
        <v>0</v>
      </c>
      <c r="K10" s="157">
        <f>SUM(K7:K9)</f>
        <v>0</v>
      </c>
      <c r="L10" s="157">
        <f>SUM(L7:L9)</f>
        <v>0</v>
      </c>
      <c r="M10" s="157">
        <f>SUM(M7:M9)</f>
        <v>0</v>
      </c>
    </row>
    <row r="11" spans="1:13" x14ac:dyDescent="0.2">
      <c r="A11" s="158"/>
      <c r="B11" s="159"/>
      <c r="C11" s="159"/>
      <c r="D11" s="159"/>
      <c r="E11" s="159"/>
      <c r="F11" s="159"/>
      <c r="G11" s="159"/>
      <c r="H11" s="159"/>
      <c r="I11" s="159"/>
      <c r="J11" s="159"/>
      <c r="K11" s="159"/>
      <c r="L11" s="159"/>
      <c r="M11" s="159"/>
    </row>
    <row r="12" spans="1:13" x14ac:dyDescent="0.2">
      <c r="A12" s="153" t="s">
        <v>183</v>
      </c>
      <c r="I12" s="160"/>
      <c r="J12" s="160"/>
      <c r="K12" s="160"/>
      <c r="L12" s="160"/>
      <c r="M12" s="160"/>
    </row>
    <row r="13" spans="1:13" x14ac:dyDescent="0.2">
      <c r="A13" s="161" t="s">
        <v>196</v>
      </c>
      <c r="I13" s="139">
        <v>0</v>
      </c>
      <c r="J13" s="36">
        <v>0</v>
      </c>
      <c r="K13" s="140">
        <v>0</v>
      </c>
      <c r="L13" s="140">
        <v>0</v>
      </c>
      <c r="M13" s="140">
        <v>0</v>
      </c>
    </row>
    <row r="14" spans="1:13" x14ac:dyDescent="0.2">
      <c r="A14" s="162" t="s">
        <v>197</v>
      </c>
      <c r="I14" s="145">
        <v>0</v>
      </c>
      <c r="J14" s="145">
        <v>0</v>
      </c>
      <c r="K14" s="38">
        <v>0</v>
      </c>
      <c r="L14" s="38">
        <v>0</v>
      </c>
      <c r="M14" s="38">
        <v>0</v>
      </c>
    </row>
    <row r="15" spans="1:13" x14ac:dyDescent="0.2">
      <c r="A15" s="162" t="s">
        <v>198</v>
      </c>
      <c r="I15" s="145">
        <v>0</v>
      </c>
      <c r="J15" s="145">
        <v>0</v>
      </c>
      <c r="K15" s="38">
        <v>0</v>
      </c>
      <c r="L15" s="38">
        <v>0</v>
      </c>
      <c r="M15" s="38">
        <v>0</v>
      </c>
    </row>
    <row r="16" spans="1:13" x14ac:dyDescent="0.2">
      <c r="A16" s="162" t="s">
        <v>199</v>
      </c>
      <c r="I16" s="145">
        <v>0</v>
      </c>
      <c r="J16" s="145">
        <v>0</v>
      </c>
      <c r="K16" s="38">
        <v>0</v>
      </c>
      <c r="L16" s="38">
        <v>0</v>
      </c>
      <c r="M16" s="38">
        <v>0</v>
      </c>
    </row>
    <row r="17" spans="1:13" x14ac:dyDescent="0.2">
      <c r="A17" s="162" t="s">
        <v>200</v>
      </c>
      <c r="I17" s="145">
        <v>0</v>
      </c>
      <c r="J17" s="145">
        <v>0</v>
      </c>
      <c r="K17" s="38">
        <v>0</v>
      </c>
      <c r="L17" s="38">
        <v>0</v>
      </c>
      <c r="M17" s="38">
        <v>0</v>
      </c>
    </row>
    <row r="18" spans="1:13" x14ac:dyDescent="0.2">
      <c r="A18" s="162" t="s">
        <v>201</v>
      </c>
      <c r="I18" s="145">
        <v>0</v>
      </c>
      <c r="J18" s="145">
        <v>0</v>
      </c>
      <c r="K18" s="38">
        <v>0</v>
      </c>
      <c r="L18" s="38">
        <v>0</v>
      </c>
      <c r="M18" s="38">
        <v>0</v>
      </c>
    </row>
    <row r="19" spans="1:13" x14ac:dyDescent="0.2">
      <c r="A19" s="13" t="s">
        <v>202</v>
      </c>
      <c r="I19" s="43">
        <f>SUM(I13:I18)</f>
        <v>0</v>
      </c>
      <c r="J19" s="43">
        <f>SUM(J13:J18)</f>
        <v>0</v>
      </c>
      <c r="K19" s="43">
        <f>SUM(K13:K18)</f>
        <v>0</v>
      </c>
      <c r="L19" s="43">
        <f>SUM(L13:L18)</f>
        <v>0</v>
      </c>
      <c r="M19" s="43">
        <f>SUM(M13:M18)</f>
        <v>0</v>
      </c>
    </row>
    <row r="20" spans="1:13" x14ac:dyDescent="0.2">
      <c r="A20" s="93" t="s">
        <v>184</v>
      </c>
      <c r="I20" s="43">
        <f>I10+I19</f>
        <v>0</v>
      </c>
      <c r="J20" s="43">
        <f>J10+J19</f>
        <v>0</v>
      </c>
      <c r="K20" s="43">
        <f>K10+K19</f>
        <v>0</v>
      </c>
      <c r="L20" s="43">
        <f>L10+L19</f>
        <v>0</v>
      </c>
      <c r="M20" s="43">
        <f>M10+M19</f>
        <v>0</v>
      </c>
    </row>
    <row r="25" spans="1:13" x14ac:dyDescent="0.2">
      <c r="A25" s="107" t="s">
        <v>328</v>
      </c>
    </row>
    <row r="26" spans="1:13" x14ac:dyDescent="0.2">
      <c r="A26" s="2" t="s">
        <v>343</v>
      </c>
      <c r="B26" s="2" t="s">
        <v>342</v>
      </c>
    </row>
    <row r="27" spans="1:13" x14ac:dyDescent="0.2">
      <c r="A27" s="98"/>
      <c r="B27" s="98"/>
    </row>
    <row r="28" spans="1:13" x14ac:dyDescent="0.2">
      <c r="A28" s="98"/>
      <c r="B28" s="98"/>
    </row>
    <row r="29" spans="1:13" x14ac:dyDescent="0.2">
      <c r="A29" s="98"/>
      <c r="B29" s="98"/>
    </row>
    <row r="31" spans="1:13" x14ac:dyDescent="0.2">
      <c r="A31" s="107" t="s">
        <v>329</v>
      </c>
    </row>
    <row r="32" spans="1:13" x14ac:dyDescent="0.2">
      <c r="A32" s="57" t="s">
        <v>349</v>
      </c>
    </row>
    <row r="33" spans="1:1" x14ac:dyDescent="0.2">
      <c r="A33" s="98"/>
    </row>
  </sheetData>
  <mergeCells count="10">
    <mergeCell ref="B3:F3"/>
    <mergeCell ref="B4:F4"/>
    <mergeCell ref="L4:L5"/>
    <mergeCell ref="M4:M5"/>
    <mergeCell ref="G3:M3"/>
    <mergeCell ref="G4:G5"/>
    <mergeCell ref="H4:H5"/>
    <mergeCell ref="I4:I5"/>
    <mergeCell ref="J4:J5"/>
    <mergeCell ref="K4:K5"/>
  </mergeCells>
  <pageMargins left="1" right="0.75" top="0.75" bottom="0.5" header="0.5" footer="0.5"/>
  <pageSetup orientation="landscape" r:id="rId1"/>
  <headerFooter>
    <oddFooter>&amp;L&amp;KFF0000Final Rate Application&amp;CPage &amp;P of &amp;N&amp;R02/10/2017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F1DB0-2966-4F89-8AC8-FCFD33655030}">
  <sheetPr>
    <tabColor rgb="FFFFC000"/>
    <outlinePr showOutlineSymbols="0"/>
    <pageSetUpPr fitToPage="1"/>
  </sheetPr>
  <dimension ref="A1:J18"/>
  <sheetViews>
    <sheetView workbookViewId="0">
      <selection activeCell="A10" sqref="A10:B18"/>
    </sheetView>
  </sheetViews>
  <sheetFormatPr defaultColWidth="9.140625" defaultRowHeight="12.75" x14ac:dyDescent="0.2"/>
  <cols>
    <col min="1" max="1" width="33.140625" style="2" customWidth="1"/>
    <col min="2" max="10" width="18.140625" style="2" customWidth="1"/>
    <col min="11" max="16384" width="9.140625" style="2"/>
  </cols>
  <sheetData>
    <row r="1" spans="1:10" x14ac:dyDescent="0.2">
      <c r="A1" s="113" t="s">
        <v>203</v>
      </c>
      <c r="B1" s="113"/>
      <c r="C1" s="113"/>
      <c r="D1" s="113"/>
    </row>
    <row r="2" spans="1:10" ht="25.5" x14ac:dyDescent="0.2">
      <c r="A2" s="107"/>
      <c r="B2" s="4"/>
      <c r="C2" s="4"/>
      <c r="D2" s="5" t="s">
        <v>1</v>
      </c>
      <c r="E2" s="6" t="s">
        <v>2</v>
      </c>
      <c r="F2" s="4"/>
      <c r="G2" s="4"/>
      <c r="H2" s="4"/>
    </row>
    <row r="3" spans="1:10" ht="25.5" x14ac:dyDescent="0.2">
      <c r="A3" s="98"/>
      <c r="B3" s="9" t="s">
        <v>3</v>
      </c>
      <c r="C3" s="9" t="s">
        <v>3</v>
      </c>
      <c r="D3" s="10" t="s">
        <v>4</v>
      </c>
      <c r="E3" s="11" t="s">
        <v>5</v>
      </c>
      <c r="F3" s="12" t="s">
        <v>6</v>
      </c>
      <c r="G3" s="12" t="s">
        <v>6</v>
      </c>
      <c r="H3" s="12" t="s">
        <v>6</v>
      </c>
      <c r="I3" s="12" t="s">
        <v>6</v>
      </c>
      <c r="J3" s="12" t="s">
        <v>6</v>
      </c>
    </row>
    <row r="4" spans="1:10" ht="16.5" customHeight="1" x14ac:dyDescent="0.2">
      <c r="A4" s="103" t="s">
        <v>7</v>
      </c>
      <c r="B4" s="14" t="s">
        <v>288</v>
      </c>
      <c r="C4" s="14" t="s">
        <v>8</v>
      </c>
      <c r="D4" s="15" t="s">
        <v>9</v>
      </c>
      <c r="E4" s="15" t="s">
        <v>10</v>
      </c>
      <c r="F4" s="16" t="s">
        <v>11</v>
      </c>
      <c r="G4" s="16" t="s">
        <v>12</v>
      </c>
      <c r="H4" s="16" t="s">
        <v>13</v>
      </c>
      <c r="I4" s="16" t="s">
        <v>291</v>
      </c>
      <c r="J4" s="16" t="s">
        <v>292</v>
      </c>
    </row>
    <row r="5" spans="1:10" x14ac:dyDescent="0.2">
      <c r="A5" s="93" t="s">
        <v>204</v>
      </c>
      <c r="B5" s="43">
        <v>0</v>
      </c>
      <c r="C5" s="43">
        <v>0</v>
      </c>
      <c r="D5" s="43">
        <v>0</v>
      </c>
      <c r="E5" s="43">
        <v>0</v>
      </c>
      <c r="F5" s="43">
        <v>0</v>
      </c>
      <c r="G5" s="43">
        <v>0</v>
      </c>
      <c r="H5" s="43">
        <v>0</v>
      </c>
      <c r="I5" s="43">
        <v>0</v>
      </c>
      <c r="J5" s="43">
        <v>0</v>
      </c>
    </row>
    <row r="10" spans="1:10" x14ac:dyDescent="0.2">
      <c r="A10" s="107" t="s">
        <v>328</v>
      </c>
    </row>
    <row r="11" spans="1:10" x14ac:dyDescent="0.2">
      <c r="A11" s="2" t="s">
        <v>343</v>
      </c>
      <c r="B11" s="2" t="s">
        <v>342</v>
      </c>
    </row>
    <row r="12" spans="1:10" x14ac:dyDescent="0.2">
      <c r="A12" s="98"/>
      <c r="B12" s="98"/>
    </row>
    <row r="13" spans="1:10" x14ac:dyDescent="0.2">
      <c r="A13" s="98"/>
      <c r="B13" s="98"/>
    </row>
    <row r="14" spans="1:10" x14ac:dyDescent="0.2">
      <c r="A14" s="98"/>
      <c r="B14" s="98"/>
    </row>
    <row r="16" spans="1:10" x14ac:dyDescent="0.2">
      <c r="A16" s="107" t="s">
        <v>329</v>
      </c>
    </row>
    <row r="17" spans="1:1" x14ac:dyDescent="0.2">
      <c r="A17" s="57" t="s">
        <v>349</v>
      </c>
    </row>
    <row r="18" spans="1:1" x14ac:dyDescent="0.2">
      <c r="A18" s="98"/>
    </row>
  </sheetData>
  <pageMargins left="1" right="0.75" top="0.75" bottom="0.5" header="0.5" footer="0.5"/>
  <pageSetup orientation="landscape" r:id="rId1"/>
  <headerFooter>
    <oddFooter>&amp;L&amp;KFF0000Final Rate Application&amp;CPage &amp;P of &amp;N&amp;R02/10/2017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3EE0C7-E83A-4271-A17A-DB6105AFF0BA}">
  <sheetPr>
    <tabColor rgb="FFFFC000"/>
    <outlinePr showOutlineSymbols="0"/>
  </sheetPr>
  <dimension ref="A1:AB81"/>
  <sheetViews>
    <sheetView workbookViewId="0">
      <selection activeCell="A18" sqref="A18:B26"/>
    </sheetView>
  </sheetViews>
  <sheetFormatPr defaultColWidth="9.140625" defaultRowHeight="12.75" x14ac:dyDescent="0.2"/>
  <cols>
    <col min="1" max="1" width="33" style="2" bestFit="1" customWidth="1"/>
    <col min="2" max="19" width="12" style="2" customWidth="1"/>
    <col min="20" max="28" width="12.28515625" style="2" customWidth="1"/>
    <col min="29" max="16384" width="9.140625" style="2"/>
  </cols>
  <sheetData>
    <row r="1" spans="1:28" x14ac:dyDescent="0.2">
      <c r="A1" s="110" t="s">
        <v>205</v>
      </c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P1" s="96"/>
      <c r="S1" s="96"/>
    </row>
    <row r="2" spans="1:28" x14ac:dyDescent="0.2">
      <c r="A2" s="164"/>
      <c r="B2" s="164"/>
      <c r="C2" s="164"/>
      <c r="D2" s="164"/>
      <c r="E2" s="164"/>
      <c r="F2" s="164"/>
      <c r="G2" s="164"/>
      <c r="H2" s="367" t="s">
        <v>206</v>
      </c>
      <c r="I2" s="367"/>
      <c r="J2" s="367"/>
      <c r="K2" s="386" t="s">
        <v>2</v>
      </c>
      <c r="L2" s="386"/>
      <c r="M2" s="386"/>
      <c r="N2" s="165"/>
      <c r="O2" s="165"/>
      <c r="P2" s="165"/>
      <c r="Q2" s="165"/>
      <c r="R2" s="165"/>
      <c r="S2" s="165"/>
    </row>
    <row r="3" spans="1:28" x14ac:dyDescent="0.2">
      <c r="A3" s="98"/>
      <c r="B3" s="368" t="s">
        <v>3</v>
      </c>
      <c r="C3" s="387"/>
      <c r="D3" s="388"/>
      <c r="E3" s="368" t="s">
        <v>3</v>
      </c>
      <c r="F3" s="387"/>
      <c r="G3" s="388"/>
      <c r="H3" s="389" t="s">
        <v>207</v>
      </c>
      <c r="I3" s="390"/>
      <c r="J3" s="391"/>
      <c r="K3" s="389" t="s">
        <v>5</v>
      </c>
      <c r="L3" s="390"/>
      <c r="M3" s="391"/>
      <c r="N3" s="392" t="s">
        <v>6</v>
      </c>
      <c r="O3" s="393"/>
      <c r="P3" s="393"/>
      <c r="Q3" s="392" t="s">
        <v>6</v>
      </c>
      <c r="R3" s="393"/>
      <c r="S3" s="393"/>
      <c r="T3" s="392" t="s">
        <v>6</v>
      </c>
      <c r="U3" s="393"/>
      <c r="V3" s="394"/>
      <c r="W3" s="392" t="s">
        <v>6</v>
      </c>
      <c r="X3" s="393"/>
      <c r="Y3" s="394"/>
      <c r="Z3" s="392" t="s">
        <v>6</v>
      </c>
      <c r="AA3" s="393"/>
      <c r="AB3" s="394"/>
    </row>
    <row r="4" spans="1:28" ht="12.75" customHeight="1" x14ac:dyDescent="0.2">
      <c r="A4" s="103"/>
      <c r="B4" s="374" t="s">
        <v>288</v>
      </c>
      <c r="C4" s="398"/>
      <c r="D4" s="399"/>
      <c r="E4" s="374" t="s">
        <v>8</v>
      </c>
      <c r="F4" s="398"/>
      <c r="G4" s="399"/>
      <c r="H4" s="370" t="s">
        <v>9</v>
      </c>
      <c r="I4" s="400"/>
      <c r="J4" s="401"/>
      <c r="K4" s="370" t="s">
        <v>10</v>
      </c>
      <c r="L4" s="400"/>
      <c r="M4" s="401"/>
      <c r="N4" s="395" t="s">
        <v>11</v>
      </c>
      <c r="O4" s="396"/>
      <c r="P4" s="397"/>
      <c r="Q4" s="395" t="s">
        <v>12</v>
      </c>
      <c r="R4" s="396"/>
      <c r="S4" s="397"/>
      <c r="T4" s="395" t="s">
        <v>13</v>
      </c>
      <c r="U4" s="396"/>
      <c r="V4" s="397"/>
      <c r="W4" s="395" t="s">
        <v>291</v>
      </c>
      <c r="X4" s="396"/>
      <c r="Y4" s="397"/>
      <c r="Z4" s="395" t="s">
        <v>292</v>
      </c>
      <c r="AA4" s="396"/>
      <c r="AB4" s="397"/>
    </row>
    <row r="5" spans="1:28" ht="38.25" x14ac:dyDescent="0.2">
      <c r="A5" s="103" t="s">
        <v>208</v>
      </c>
      <c r="B5" s="166" t="s">
        <v>3</v>
      </c>
      <c r="C5" s="166" t="s">
        <v>209</v>
      </c>
      <c r="D5" s="167" t="s">
        <v>210</v>
      </c>
      <c r="E5" s="166" t="s">
        <v>3</v>
      </c>
      <c r="F5" s="166" t="s">
        <v>209</v>
      </c>
      <c r="G5" s="167" t="s">
        <v>210</v>
      </c>
      <c r="H5" s="166" t="s">
        <v>3</v>
      </c>
      <c r="I5" s="166" t="s">
        <v>209</v>
      </c>
      <c r="J5" s="167" t="s">
        <v>210</v>
      </c>
      <c r="K5" s="166" t="s">
        <v>3</v>
      </c>
      <c r="L5" s="166" t="s">
        <v>209</v>
      </c>
      <c r="M5" s="167" t="s">
        <v>210</v>
      </c>
      <c r="N5" s="166" t="s">
        <v>3</v>
      </c>
      <c r="O5" s="166" t="s">
        <v>209</v>
      </c>
      <c r="P5" s="167" t="s">
        <v>210</v>
      </c>
      <c r="Q5" s="166" t="s">
        <v>3</v>
      </c>
      <c r="R5" s="166" t="s">
        <v>209</v>
      </c>
      <c r="S5" s="167" t="s">
        <v>210</v>
      </c>
      <c r="T5" s="166" t="s">
        <v>3</v>
      </c>
      <c r="U5" s="166" t="s">
        <v>209</v>
      </c>
      <c r="V5" s="167" t="s">
        <v>210</v>
      </c>
      <c r="W5" s="166" t="s">
        <v>3</v>
      </c>
      <c r="X5" s="166" t="s">
        <v>209</v>
      </c>
      <c r="Y5" s="167" t="s">
        <v>210</v>
      </c>
      <c r="Z5" s="166" t="s">
        <v>3</v>
      </c>
      <c r="AA5" s="166" t="s">
        <v>209</v>
      </c>
      <c r="AB5" s="167" t="s">
        <v>210</v>
      </c>
    </row>
    <row r="6" spans="1:28" x14ac:dyDescent="0.2">
      <c r="A6" s="168" t="s">
        <v>211</v>
      </c>
      <c r="B6" s="169">
        <v>0</v>
      </c>
      <c r="C6" s="170">
        <v>0</v>
      </c>
      <c r="D6" s="171" t="e">
        <f>B6/C6</f>
        <v>#DIV/0!</v>
      </c>
      <c r="E6" s="169">
        <v>0</v>
      </c>
      <c r="F6" s="170">
        <v>0</v>
      </c>
      <c r="G6" s="171" t="e">
        <f>E6/F6</f>
        <v>#DIV/0!</v>
      </c>
      <c r="H6" s="169">
        <v>0</v>
      </c>
      <c r="I6" s="170">
        <v>0</v>
      </c>
      <c r="J6" s="171" t="e">
        <f>H6/I6</f>
        <v>#DIV/0!</v>
      </c>
      <c r="K6" s="169">
        <v>0</v>
      </c>
      <c r="L6" s="170">
        <v>0</v>
      </c>
      <c r="M6" s="171" t="e">
        <f>K6/L6</f>
        <v>#DIV/0!</v>
      </c>
      <c r="N6" s="169">
        <v>0</v>
      </c>
      <c r="O6" s="170">
        <v>0</v>
      </c>
      <c r="P6" s="171" t="e">
        <f>N6/O6</f>
        <v>#DIV/0!</v>
      </c>
      <c r="Q6" s="169">
        <v>0</v>
      </c>
      <c r="R6" s="170">
        <v>0</v>
      </c>
      <c r="S6" s="171" t="e">
        <f>Q6/R6</f>
        <v>#DIV/0!</v>
      </c>
      <c r="T6" s="169">
        <v>0</v>
      </c>
      <c r="U6" s="170">
        <v>0</v>
      </c>
      <c r="V6" s="172" t="e">
        <f>T6/U6</f>
        <v>#DIV/0!</v>
      </c>
      <c r="W6" s="169">
        <v>0</v>
      </c>
      <c r="X6" s="170">
        <v>0</v>
      </c>
      <c r="Y6" s="172" t="e">
        <f>W6/X6</f>
        <v>#DIV/0!</v>
      </c>
      <c r="Z6" s="169">
        <v>0</v>
      </c>
      <c r="AA6" s="170">
        <v>0</v>
      </c>
      <c r="AB6" s="172" t="e">
        <f>Z6/AA6</f>
        <v>#DIV/0!</v>
      </c>
    </row>
    <row r="7" spans="1:28" x14ac:dyDescent="0.2">
      <c r="A7" s="173" t="s">
        <v>212</v>
      </c>
      <c r="B7" s="174">
        <v>0</v>
      </c>
      <c r="C7" s="175">
        <v>0</v>
      </c>
      <c r="D7" s="176" t="e">
        <f>B7/C7</f>
        <v>#DIV/0!</v>
      </c>
      <c r="E7" s="174">
        <v>0</v>
      </c>
      <c r="F7" s="175">
        <v>0</v>
      </c>
      <c r="G7" s="176" t="e">
        <f>E7/F7</f>
        <v>#DIV/0!</v>
      </c>
      <c r="H7" s="174">
        <v>0</v>
      </c>
      <c r="I7" s="175">
        <v>0</v>
      </c>
      <c r="J7" s="176" t="e">
        <f>H7/I7</f>
        <v>#DIV/0!</v>
      </c>
      <c r="K7" s="174">
        <v>0</v>
      </c>
      <c r="L7" s="175">
        <v>0</v>
      </c>
      <c r="M7" s="176" t="e">
        <f>K7/L7</f>
        <v>#DIV/0!</v>
      </c>
      <c r="N7" s="174">
        <v>0</v>
      </c>
      <c r="O7" s="175">
        <v>0</v>
      </c>
      <c r="P7" s="176" t="e">
        <f>N7/O7</f>
        <v>#DIV/0!</v>
      </c>
      <c r="Q7" s="174">
        <v>0</v>
      </c>
      <c r="R7" s="175">
        <v>0</v>
      </c>
      <c r="S7" s="176" t="e">
        <f>Q7/R7</f>
        <v>#DIV/0!</v>
      </c>
      <c r="T7" s="174">
        <v>0</v>
      </c>
      <c r="U7" s="175">
        <v>0</v>
      </c>
      <c r="V7" s="177" t="e">
        <f>T7/U7</f>
        <v>#DIV/0!</v>
      </c>
      <c r="W7" s="174">
        <v>0</v>
      </c>
      <c r="X7" s="175">
        <v>0</v>
      </c>
      <c r="Y7" s="177" t="e">
        <f>W7/X7</f>
        <v>#DIV/0!</v>
      </c>
      <c r="Z7" s="174">
        <v>0</v>
      </c>
      <c r="AA7" s="175">
        <v>0</v>
      </c>
      <c r="AB7" s="177" t="e">
        <f>Z7/AA7</f>
        <v>#DIV/0!</v>
      </c>
    </row>
    <row r="8" spans="1:28" x14ac:dyDescent="0.2">
      <c r="A8" s="173" t="s">
        <v>213</v>
      </c>
      <c r="B8" s="174">
        <v>0</v>
      </c>
      <c r="C8" s="175">
        <v>0</v>
      </c>
      <c r="D8" s="176" t="e">
        <f>B8/C8</f>
        <v>#DIV/0!</v>
      </c>
      <c r="E8" s="174">
        <v>0</v>
      </c>
      <c r="F8" s="175">
        <v>0</v>
      </c>
      <c r="G8" s="176" t="e">
        <f>E8/F8</f>
        <v>#DIV/0!</v>
      </c>
      <c r="H8" s="174">
        <v>0</v>
      </c>
      <c r="I8" s="175">
        <v>0</v>
      </c>
      <c r="J8" s="176" t="e">
        <f>H8/I8</f>
        <v>#DIV/0!</v>
      </c>
      <c r="K8" s="174">
        <v>0</v>
      </c>
      <c r="L8" s="175">
        <v>0</v>
      </c>
      <c r="M8" s="176" t="e">
        <f>K8/L8</f>
        <v>#DIV/0!</v>
      </c>
      <c r="N8" s="174">
        <v>0</v>
      </c>
      <c r="O8" s="175">
        <v>0</v>
      </c>
      <c r="P8" s="176" t="e">
        <f>N8/O8</f>
        <v>#DIV/0!</v>
      </c>
      <c r="Q8" s="174">
        <v>0</v>
      </c>
      <c r="R8" s="175">
        <v>0</v>
      </c>
      <c r="S8" s="176" t="e">
        <f>Q8/R8</f>
        <v>#DIV/0!</v>
      </c>
      <c r="T8" s="174">
        <v>0</v>
      </c>
      <c r="U8" s="175">
        <v>0</v>
      </c>
      <c r="V8" s="177" t="e">
        <f>T8/U8</f>
        <v>#DIV/0!</v>
      </c>
      <c r="W8" s="174">
        <v>0</v>
      </c>
      <c r="X8" s="175">
        <v>0</v>
      </c>
      <c r="Y8" s="177" t="e">
        <f>W8/X8</f>
        <v>#DIV/0!</v>
      </c>
      <c r="Z8" s="174">
        <v>0</v>
      </c>
      <c r="AA8" s="175">
        <v>0</v>
      </c>
      <c r="AB8" s="177" t="e">
        <f>Z8/AA8</f>
        <v>#DIV/0!</v>
      </c>
    </row>
    <row r="9" spans="1:28" x14ac:dyDescent="0.2">
      <c r="A9" s="178" t="s">
        <v>214</v>
      </c>
      <c r="B9" s="179">
        <v>0</v>
      </c>
      <c r="C9" s="180">
        <v>0</v>
      </c>
      <c r="D9" s="181" t="e">
        <f>B9/C9</f>
        <v>#DIV/0!</v>
      </c>
      <c r="E9" s="179">
        <v>0</v>
      </c>
      <c r="F9" s="180">
        <v>0</v>
      </c>
      <c r="G9" s="181" t="e">
        <f>E9/F9</f>
        <v>#DIV/0!</v>
      </c>
      <c r="H9" s="179">
        <v>0</v>
      </c>
      <c r="I9" s="180">
        <v>0</v>
      </c>
      <c r="J9" s="181" t="e">
        <f>H9/I9</f>
        <v>#DIV/0!</v>
      </c>
      <c r="K9" s="179">
        <v>0</v>
      </c>
      <c r="L9" s="180">
        <v>0</v>
      </c>
      <c r="M9" s="181" t="e">
        <f>K9/L9</f>
        <v>#DIV/0!</v>
      </c>
      <c r="N9" s="179">
        <v>0</v>
      </c>
      <c r="O9" s="180">
        <v>0</v>
      </c>
      <c r="P9" s="181" t="e">
        <f>N9/O9</f>
        <v>#DIV/0!</v>
      </c>
      <c r="Q9" s="179">
        <v>0</v>
      </c>
      <c r="R9" s="180">
        <v>0</v>
      </c>
      <c r="S9" s="181" t="e">
        <f>Q9/R9</f>
        <v>#DIV/0!</v>
      </c>
      <c r="T9" s="179">
        <v>0</v>
      </c>
      <c r="U9" s="180">
        <v>0</v>
      </c>
      <c r="V9" s="182" t="e">
        <f>T9/U9</f>
        <v>#DIV/0!</v>
      </c>
      <c r="W9" s="179">
        <v>0</v>
      </c>
      <c r="X9" s="180">
        <v>0</v>
      </c>
      <c r="Y9" s="182" t="e">
        <f>W9/X9</f>
        <v>#DIV/0!</v>
      </c>
      <c r="Z9" s="179">
        <v>0</v>
      </c>
      <c r="AA9" s="180">
        <v>0</v>
      </c>
      <c r="AB9" s="182" t="e">
        <f>Z9/AA9</f>
        <v>#DIV/0!</v>
      </c>
    </row>
    <row r="10" spans="1:28" x14ac:dyDescent="0.2">
      <c r="A10" s="183" t="s">
        <v>215</v>
      </c>
      <c r="B10" s="184">
        <f>SUM(B6:B9)</f>
        <v>0</v>
      </c>
      <c r="C10" s="185">
        <f>SUM(C6:C9)</f>
        <v>0</v>
      </c>
      <c r="D10" s="186" t="e">
        <f t="shared" ref="D10" si="0">+B10/C10</f>
        <v>#DIV/0!</v>
      </c>
      <c r="E10" s="184">
        <f>SUM(E6:E9)</f>
        <v>0</v>
      </c>
      <c r="F10" s="185">
        <f>SUM(F6:F9)</f>
        <v>0</v>
      </c>
      <c r="G10" s="186" t="e">
        <f t="shared" ref="G10" si="1">+E10/F10</f>
        <v>#DIV/0!</v>
      </c>
      <c r="H10" s="184">
        <f>SUM(H6:H9)</f>
        <v>0</v>
      </c>
      <c r="I10" s="185">
        <f>SUM(I6:I9)</f>
        <v>0</v>
      </c>
      <c r="J10" s="186" t="e">
        <f t="shared" ref="J10" si="2">+H10/I10</f>
        <v>#DIV/0!</v>
      </c>
      <c r="K10" s="184">
        <f>SUM(K6:K9)</f>
        <v>0</v>
      </c>
      <c r="L10" s="185">
        <f>SUM(L6:L9)</f>
        <v>0</v>
      </c>
      <c r="M10" s="186" t="e">
        <f t="shared" ref="M10" si="3">+K10/L10</f>
        <v>#DIV/0!</v>
      </c>
      <c r="N10" s="184">
        <f>SUM(N6:N9)</f>
        <v>0</v>
      </c>
      <c r="O10" s="185">
        <f>SUM(O6:O9)</f>
        <v>0</v>
      </c>
      <c r="P10" s="186" t="e">
        <f t="shared" ref="P10" si="4">+N10/O10</f>
        <v>#DIV/0!</v>
      </c>
      <c r="Q10" s="184">
        <f>SUM(Q6:Q9)</f>
        <v>0</v>
      </c>
      <c r="R10" s="185">
        <f>SUM(R6:R9)</f>
        <v>0</v>
      </c>
      <c r="S10" s="186" t="e">
        <f t="shared" ref="S10" si="5">+Q10/R10</f>
        <v>#DIV/0!</v>
      </c>
      <c r="T10" s="184">
        <f>SUM(T6:T9)</f>
        <v>0</v>
      </c>
      <c r="U10" s="185">
        <f>SUM(U6:U9)</f>
        <v>0</v>
      </c>
      <c r="V10" s="186" t="e">
        <f t="shared" ref="V10" si="6">+T10/U10</f>
        <v>#DIV/0!</v>
      </c>
      <c r="W10" s="184">
        <f>SUM(W6:W9)</f>
        <v>0</v>
      </c>
      <c r="X10" s="185">
        <f>SUM(X6:X9)</f>
        <v>0</v>
      </c>
      <c r="Y10" s="186" t="e">
        <f t="shared" ref="Y10" si="7">+W10/X10</f>
        <v>#DIV/0!</v>
      </c>
      <c r="Z10" s="184">
        <f>SUM(Z6:Z9)</f>
        <v>0</v>
      </c>
      <c r="AA10" s="185">
        <f>SUM(AA6:AA9)</f>
        <v>0</v>
      </c>
      <c r="AB10" s="186" t="e">
        <f t="shared" ref="AB10" si="8">+Z10/AA10</f>
        <v>#DIV/0!</v>
      </c>
    </row>
    <row r="11" spans="1:28" x14ac:dyDescent="0.2">
      <c r="A11" s="173" t="s">
        <v>216</v>
      </c>
      <c r="B11" s="174">
        <v>0</v>
      </c>
      <c r="C11" s="185"/>
      <c r="D11" s="187"/>
      <c r="E11" s="174">
        <v>0</v>
      </c>
      <c r="F11" s="185"/>
      <c r="G11" s="187"/>
      <c r="H11" s="174">
        <v>0</v>
      </c>
      <c r="I11" s="185"/>
      <c r="J11" s="187"/>
      <c r="K11" s="174">
        <v>0</v>
      </c>
      <c r="L11" s="185"/>
      <c r="M11" s="187"/>
      <c r="N11" s="174">
        <v>0</v>
      </c>
      <c r="O11" s="185"/>
      <c r="P11" s="187"/>
      <c r="Q11" s="174">
        <v>0</v>
      </c>
      <c r="R11" s="185"/>
      <c r="S11" s="187"/>
      <c r="T11" s="174">
        <v>0</v>
      </c>
      <c r="U11" s="185"/>
      <c r="V11" s="187"/>
      <c r="W11" s="174">
        <v>0</v>
      </c>
      <c r="X11" s="185"/>
      <c r="Y11" s="187"/>
      <c r="Z11" s="174">
        <v>0</v>
      </c>
      <c r="AA11" s="185"/>
      <c r="AB11" s="187"/>
    </row>
    <row r="12" spans="1:28" x14ac:dyDescent="0.2">
      <c r="A12" s="178" t="s">
        <v>217</v>
      </c>
      <c r="B12" s="188">
        <v>0</v>
      </c>
      <c r="C12" s="189"/>
      <c r="D12" s="190"/>
      <c r="E12" s="188">
        <v>0</v>
      </c>
      <c r="F12" s="189"/>
      <c r="G12" s="190"/>
      <c r="H12" s="188">
        <v>0</v>
      </c>
      <c r="I12" s="189"/>
      <c r="J12" s="190"/>
      <c r="K12" s="188">
        <v>0</v>
      </c>
      <c r="L12" s="189"/>
      <c r="M12" s="190"/>
      <c r="N12" s="188">
        <v>0</v>
      </c>
      <c r="O12" s="189"/>
      <c r="P12" s="190"/>
      <c r="Q12" s="188">
        <v>0</v>
      </c>
      <c r="R12" s="189"/>
      <c r="S12" s="190"/>
      <c r="T12" s="188">
        <v>0</v>
      </c>
      <c r="U12" s="189"/>
      <c r="V12" s="190"/>
      <c r="W12" s="188">
        <v>0</v>
      </c>
      <c r="X12" s="189"/>
      <c r="Y12" s="190"/>
      <c r="Z12" s="188">
        <v>0</v>
      </c>
      <c r="AA12" s="189"/>
      <c r="AB12" s="190"/>
    </row>
    <row r="13" spans="1:28" x14ac:dyDescent="0.2">
      <c r="A13" s="191" t="s">
        <v>218</v>
      </c>
      <c r="B13" s="192">
        <f>SUM(B10:B12)</f>
        <v>0</v>
      </c>
      <c r="C13" s="193">
        <f>SUM(C10:C12)</f>
        <v>0</v>
      </c>
      <c r="D13" s="194"/>
      <c r="E13" s="192">
        <f>SUM(E10:E12)</f>
        <v>0</v>
      </c>
      <c r="F13" s="193">
        <f>SUM(F10:F12)</f>
        <v>0</v>
      </c>
      <c r="G13" s="194"/>
      <c r="H13" s="192">
        <f>SUM(H10:H12)</f>
        <v>0</v>
      </c>
      <c r="I13" s="193">
        <f>SUM(I10:I12)</f>
        <v>0</v>
      </c>
      <c r="J13" s="194"/>
      <c r="K13" s="192">
        <f>SUM(K10:K12)</f>
        <v>0</v>
      </c>
      <c r="L13" s="193">
        <f>SUM(L10:L12)</f>
        <v>0</v>
      </c>
      <c r="M13" s="194"/>
      <c r="N13" s="192">
        <f>SUM(N10:N12)</f>
        <v>0</v>
      </c>
      <c r="O13" s="193">
        <f>SUM(O10:O12)</f>
        <v>0</v>
      </c>
      <c r="P13" s="194"/>
      <c r="Q13" s="192">
        <f>SUM(Q10:Q12)</f>
        <v>0</v>
      </c>
      <c r="R13" s="193">
        <f>SUM(R10:R12)</f>
        <v>0</v>
      </c>
      <c r="S13" s="194"/>
      <c r="T13" s="192">
        <f>SUM(T10:T12)</f>
        <v>0</v>
      </c>
      <c r="U13" s="193">
        <f>SUM(U10:U12)</f>
        <v>0</v>
      </c>
      <c r="V13" s="194"/>
      <c r="W13" s="192">
        <f>SUM(W10:W12)</f>
        <v>0</v>
      </c>
      <c r="X13" s="193">
        <f>SUM(X10:X12)</f>
        <v>0</v>
      </c>
      <c r="Y13" s="194"/>
      <c r="Z13" s="192">
        <f>SUM(Z10:Z12)</f>
        <v>0</v>
      </c>
      <c r="AA13" s="193">
        <f>SUM(AA10:AA12)</f>
        <v>0</v>
      </c>
      <c r="AB13" s="194"/>
    </row>
    <row r="18" spans="1:2" x14ac:dyDescent="0.2">
      <c r="A18" s="107" t="s">
        <v>328</v>
      </c>
    </row>
    <row r="19" spans="1:2" x14ac:dyDescent="0.2">
      <c r="A19" s="2" t="s">
        <v>343</v>
      </c>
      <c r="B19" s="2" t="s">
        <v>342</v>
      </c>
    </row>
    <row r="20" spans="1:2" x14ac:dyDescent="0.2">
      <c r="A20" s="98"/>
      <c r="B20" s="98"/>
    </row>
    <row r="21" spans="1:2" x14ac:dyDescent="0.2">
      <c r="A21" s="98"/>
      <c r="B21" s="98"/>
    </row>
    <row r="22" spans="1:2" x14ac:dyDescent="0.2">
      <c r="A22" s="98"/>
      <c r="B22" s="98"/>
    </row>
    <row r="24" spans="1:2" x14ac:dyDescent="0.2">
      <c r="A24" s="107" t="s">
        <v>329</v>
      </c>
    </row>
    <row r="25" spans="1:2" x14ac:dyDescent="0.2">
      <c r="A25" s="57" t="s">
        <v>349</v>
      </c>
    </row>
    <row r="26" spans="1:2" x14ac:dyDescent="0.2">
      <c r="A26" s="98"/>
    </row>
    <row r="48" ht="15" customHeight="1" x14ac:dyDescent="0.2"/>
    <row r="52" ht="15" customHeight="1" x14ac:dyDescent="0.2"/>
    <row r="56" ht="15" customHeight="1" x14ac:dyDescent="0.2"/>
    <row r="60" ht="15" customHeight="1" x14ac:dyDescent="0.2"/>
    <row r="64" ht="15" customHeight="1" x14ac:dyDescent="0.2"/>
    <row r="68" ht="15" customHeight="1" x14ac:dyDescent="0.2"/>
    <row r="72" ht="15" customHeight="1" x14ac:dyDescent="0.2"/>
    <row r="76" ht="15" customHeight="1" x14ac:dyDescent="0.2"/>
    <row r="80" ht="5.0999999999999996" customHeight="1" x14ac:dyDescent="0.2"/>
    <row r="81" ht="15" customHeight="1" x14ac:dyDescent="0.2"/>
  </sheetData>
  <mergeCells count="20">
    <mergeCell ref="W3:Y3"/>
    <mergeCell ref="W4:Y4"/>
    <mergeCell ref="Z3:AB3"/>
    <mergeCell ref="Z4:AB4"/>
    <mergeCell ref="B3:D3"/>
    <mergeCell ref="B4:D4"/>
    <mergeCell ref="Q3:S3"/>
    <mergeCell ref="T3:V3"/>
    <mergeCell ref="E4:G4"/>
    <mergeCell ref="H4:J4"/>
    <mergeCell ref="K4:M4"/>
    <mergeCell ref="N4:P4"/>
    <mergeCell ref="Q4:S4"/>
    <mergeCell ref="T4:V4"/>
    <mergeCell ref="N3:P3"/>
    <mergeCell ref="H2:J2"/>
    <mergeCell ref="K2:M2"/>
    <mergeCell ref="E3:G3"/>
    <mergeCell ref="H3:J3"/>
    <mergeCell ref="K3:M3"/>
  </mergeCells>
  <pageMargins left="1" right="0.75" top="0.75" bottom="0.5" header="0.5" footer="0.5"/>
  <pageSetup scale="69" orientation="portrait" r:id="rId1"/>
  <headerFooter>
    <oddFooter>&amp;L&amp;KFF0000Final Rate Application&amp;CPage &amp;P of &amp;N&amp;R02/10/2017</oddFooter>
  </headerFooter>
  <rowBreaks count="1" manualBreakCount="1">
    <brk id="33" max="8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3590D9-6C5C-446A-A45B-5A6ED10E2330}">
  <sheetPr>
    <tabColor rgb="FFFFC000"/>
    <outlinePr showOutlineSymbols="0"/>
  </sheetPr>
  <dimension ref="A1:S26"/>
  <sheetViews>
    <sheetView workbookViewId="0">
      <selection activeCell="A18" sqref="A18:B26"/>
    </sheetView>
  </sheetViews>
  <sheetFormatPr defaultColWidth="9.140625" defaultRowHeight="12.75" x14ac:dyDescent="0.2"/>
  <cols>
    <col min="1" max="1" width="29.42578125" style="95" customWidth="1"/>
    <col min="2" max="3" width="13.42578125" style="95" customWidth="1"/>
    <col min="4" max="4" width="18.7109375" style="95" customWidth="1"/>
    <col min="5" max="5" width="17.5703125" style="95" customWidth="1"/>
    <col min="6" max="12" width="13.42578125" style="95" customWidth="1"/>
    <col min="13" max="14" width="19" style="95" customWidth="1"/>
    <col min="15" max="15" width="13.42578125" style="95" customWidth="1"/>
    <col min="16" max="19" width="13.85546875" style="95" customWidth="1"/>
    <col min="20" max="16384" width="9.140625" style="95"/>
  </cols>
  <sheetData>
    <row r="1" spans="1:19" x14ac:dyDescent="0.2">
      <c r="A1" s="195" t="s">
        <v>219</v>
      </c>
      <c r="L1" s="403" t="s">
        <v>220</v>
      </c>
      <c r="M1" s="404"/>
      <c r="N1" s="404"/>
      <c r="O1" s="404"/>
      <c r="P1" s="404"/>
      <c r="Q1" s="404"/>
      <c r="R1" s="404"/>
      <c r="S1" s="405"/>
    </row>
    <row r="2" spans="1:19" x14ac:dyDescent="0.2">
      <c r="J2" s="261"/>
      <c r="K2" s="260"/>
      <c r="L2" s="196">
        <v>219.86</v>
      </c>
      <c r="M2" s="196">
        <v>241.08879999999999</v>
      </c>
      <c r="N2" s="196">
        <v>248.52269999999999</v>
      </c>
      <c r="O2" s="196">
        <v>0</v>
      </c>
      <c r="P2" s="196">
        <v>0</v>
      </c>
      <c r="Q2" s="196">
        <v>0</v>
      </c>
      <c r="R2" s="196">
        <v>0</v>
      </c>
      <c r="S2" s="196">
        <v>0</v>
      </c>
    </row>
    <row r="3" spans="1:19" x14ac:dyDescent="0.2">
      <c r="J3" s="261"/>
    </row>
    <row r="4" spans="1:19" x14ac:dyDescent="0.2">
      <c r="A4" s="197"/>
      <c r="B4" s="259"/>
      <c r="C4" s="402" t="s">
        <v>221</v>
      </c>
      <c r="D4" s="402"/>
      <c r="E4" s="402"/>
      <c r="F4" s="402"/>
      <c r="G4" s="402"/>
      <c r="H4" s="402"/>
      <c r="I4" s="198"/>
      <c r="J4" s="199"/>
      <c r="K4" s="406" t="s">
        <v>119</v>
      </c>
      <c r="L4" s="407"/>
      <c r="M4" s="407"/>
      <c r="N4" s="407"/>
      <c r="O4" s="407"/>
      <c r="P4" s="407"/>
      <c r="Q4" s="407"/>
      <c r="R4" s="407"/>
      <c r="S4" s="408"/>
    </row>
    <row r="5" spans="1:19" ht="25.5" x14ac:dyDescent="0.2">
      <c r="A5" s="197"/>
      <c r="B5" s="198"/>
      <c r="C5" s="198"/>
      <c r="D5" s="5" t="s">
        <v>1</v>
      </c>
      <c r="E5" s="6" t="s">
        <v>2</v>
      </c>
      <c r="F5" s="198"/>
      <c r="G5" s="198"/>
      <c r="H5" s="198"/>
      <c r="I5" s="198"/>
      <c r="J5" s="199"/>
      <c r="K5" s="263"/>
      <c r="L5" s="262"/>
      <c r="M5" s="264" t="s">
        <v>1</v>
      </c>
      <c r="N5" s="265" t="s">
        <v>2</v>
      </c>
      <c r="O5" s="262"/>
      <c r="P5" s="262"/>
      <c r="Q5" s="262"/>
      <c r="R5" s="266"/>
      <c r="S5" s="261"/>
    </row>
    <row r="6" spans="1:19" ht="25.5" x14ac:dyDescent="0.2">
      <c r="A6" s="197"/>
      <c r="B6" s="9" t="s">
        <v>3</v>
      </c>
      <c r="C6" s="9" t="s">
        <v>3</v>
      </c>
      <c r="D6" s="10" t="s">
        <v>4</v>
      </c>
      <c r="E6" s="11" t="s">
        <v>5</v>
      </c>
      <c r="F6" s="12" t="s">
        <v>6</v>
      </c>
      <c r="G6" s="12" t="s">
        <v>6</v>
      </c>
      <c r="H6" s="12" t="s">
        <v>6</v>
      </c>
      <c r="I6" s="12" t="s">
        <v>6</v>
      </c>
      <c r="J6" s="12" t="s">
        <v>6</v>
      </c>
      <c r="K6" s="9" t="s">
        <v>3</v>
      </c>
      <c r="L6" s="9" t="s">
        <v>3</v>
      </c>
      <c r="M6" s="10" t="s">
        <v>4</v>
      </c>
      <c r="N6" s="11" t="s">
        <v>5</v>
      </c>
      <c r="O6" s="12" t="s">
        <v>6</v>
      </c>
      <c r="P6" s="12" t="s">
        <v>6</v>
      </c>
      <c r="Q6" s="12" t="s">
        <v>6</v>
      </c>
      <c r="R6" s="12" t="s">
        <v>6</v>
      </c>
      <c r="S6" s="12" t="s">
        <v>6</v>
      </c>
    </row>
    <row r="7" spans="1:19" x14ac:dyDescent="0.2">
      <c r="A7" s="200" t="s">
        <v>222</v>
      </c>
      <c r="B7" s="14" t="s">
        <v>288</v>
      </c>
      <c r="C7" s="14" t="s">
        <v>8</v>
      </c>
      <c r="D7" s="15" t="s">
        <v>9</v>
      </c>
      <c r="E7" s="15" t="s">
        <v>10</v>
      </c>
      <c r="F7" s="16" t="s">
        <v>11</v>
      </c>
      <c r="G7" s="16" t="s">
        <v>12</v>
      </c>
      <c r="H7" s="16" t="s">
        <v>13</v>
      </c>
      <c r="I7" s="16" t="s">
        <v>291</v>
      </c>
      <c r="J7" s="16" t="s">
        <v>292</v>
      </c>
      <c r="K7" s="201" t="s">
        <v>288</v>
      </c>
      <c r="L7" s="201" t="s">
        <v>8</v>
      </c>
      <c r="M7" s="15" t="s">
        <v>9</v>
      </c>
      <c r="N7" s="15" t="s">
        <v>10</v>
      </c>
      <c r="O7" s="16" t="s">
        <v>11</v>
      </c>
      <c r="P7" s="16" t="s">
        <v>12</v>
      </c>
      <c r="Q7" s="16" t="s">
        <v>13</v>
      </c>
      <c r="R7" s="16" t="s">
        <v>291</v>
      </c>
      <c r="S7" s="16" t="s">
        <v>292</v>
      </c>
    </row>
    <row r="8" spans="1:19" x14ac:dyDescent="0.2">
      <c r="A8" t="s">
        <v>223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3">
        <f t="shared" ref="K8:S8" si="0">B8*K2</f>
        <v>0</v>
      </c>
      <c r="L8" s="203">
        <f t="shared" si="0"/>
        <v>0</v>
      </c>
      <c r="M8" s="203">
        <f t="shared" si="0"/>
        <v>0</v>
      </c>
      <c r="N8" s="203">
        <f t="shared" si="0"/>
        <v>0</v>
      </c>
      <c r="O8" s="203">
        <f t="shared" si="0"/>
        <v>0</v>
      </c>
      <c r="P8" s="203">
        <f t="shared" si="0"/>
        <v>0</v>
      </c>
      <c r="Q8" s="203">
        <f t="shared" si="0"/>
        <v>0</v>
      </c>
      <c r="R8" s="203">
        <f t="shared" si="0"/>
        <v>0</v>
      </c>
      <c r="S8" s="203">
        <f t="shared" si="0"/>
        <v>0</v>
      </c>
    </row>
    <row r="9" spans="1:19" x14ac:dyDescent="0.2">
      <c r="A9" s="204" t="s">
        <v>132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0</v>
      </c>
      <c r="H9" s="205">
        <v>0</v>
      </c>
      <c r="I9" s="205">
        <v>0</v>
      </c>
      <c r="J9" s="205">
        <v>0</v>
      </c>
      <c r="K9" s="206">
        <f t="shared" ref="K9:S9" si="1">B9*K2</f>
        <v>0</v>
      </c>
      <c r="L9" s="206">
        <f t="shared" si="1"/>
        <v>0</v>
      </c>
      <c r="M9" s="206">
        <f t="shared" si="1"/>
        <v>0</v>
      </c>
      <c r="N9" s="206">
        <f t="shared" si="1"/>
        <v>0</v>
      </c>
      <c r="O9" s="206">
        <f t="shared" si="1"/>
        <v>0</v>
      </c>
      <c r="P9" s="206">
        <f t="shared" si="1"/>
        <v>0</v>
      </c>
      <c r="Q9" s="206">
        <f t="shared" si="1"/>
        <v>0</v>
      </c>
      <c r="R9" s="206">
        <f t="shared" si="1"/>
        <v>0</v>
      </c>
      <c r="S9" s="206">
        <f t="shared" si="1"/>
        <v>0</v>
      </c>
    </row>
    <row r="10" spans="1:19" x14ac:dyDescent="0.2">
      <c r="A10" s="204" t="s">
        <v>224</v>
      </c>
      <c r="B10" s="205">
        <v>0</v>
      </c>
      <c r="C10" s="205">
        <v>0</v>
      </c>
      <c r="D10" s="205">
        <v>0</v>
      </c>
      <c r="E10" s="205">
        <v>0</v>
      </c>
      <c r="F10" s="205">
        <v>0</v>
      </c>
      <c r="G10" s="205">
        <v>0</v>
      </c>
      <c r="H10" s="205">
        <v>0</v>
      </c>
      <c r="I10" s="205">
        <v>0</v>
      </c>
      <c r="J10" s="205">
        <v>0</v>
      </c>
      <c r="K10" s="206">
        <f t="shared" ref="K10:S10" si="2">B10*K2</f>
        <v>0</v>
      </c>
      <c r="L10" s="206">
        <f t="shared" si="2"/>
        <v>0</v>
      </c>
      <c r="M10" s="206">
        <f t="shared" si="2"/>
        <v>0</v>
      </c>
      <c r="N10" s="206">
        <f t="shared" si="2"/>
        <v>0</v>
      </c>
      <c r="O10" s="206">
        <f t="shared" si="2"/>
        <v>0</v>
      </c>
      <c r="P10" s="206">
        <f t="shared" si="2"/>
        <v>0</v>
      </c>
      <c r="Q10" s="206">
        <f t="shared" si="2"/>
        <v>0</v>
      </c>
      <c r="R10" s="206">
        <f t="shared" si="2"/>
        <v>0</v>
      </c>
      <c r="S10" s="206">
        <f t="shared" si="2"/>
        <v>0</v>
      </c>
    </row>
    <row r="11" spans="1:19" x14ac:dyDescent="0.2">
      <c r="A11" s="207" t="s">
        <v>134</v>
      </c>
      <c r="B11" s="205">
        <v>0</v>
      </c>
      <c r="C11" s="205">
        <v>0</v>
      </c>
      <c r="D11" s="205">
        <v>0</v>
      </c>
      <c r="E11" s="205">
        <v>0</v>
      </c>
      <c r="F11" s="205">
        <v>0</v>
      </c>
      <c r="G11" s="205">
        <v>0</v>
      </c>
      <c r="H11" s="205">
        <v>0</v>
      </c>
      <c r="I11" s="205">
        <v>0</v>
      </c>
      <c r="J11" s="205">
        <v>0</v>
      </c>
      <c r="K11" s="206">
        <f t="shared" ref="K11:S11" si="3">B11*K2</f>
        <v>0</v>
      </c>
      <c r="L11" s="206">
        <f t="shared" si="3"/>
        <v>0</v>
      </c>
      <c r="M11" s="206">
        <f t="shared" si="3"/>
        <v>0</v>
      </c>
      <c r="N11" s="206">
        <f t="shared" si="3"/>
        <v>0</v>
      </c>
      <c r="O11" s="206">
        <f t="shared" si="3"/>
        <v>0</v>
      </c>
      <c r="P11" s="206">
        <f t="shared" si="3"/>
        <v>0</v>
      </c>
      <c r="Q11" s="206">
        <f t="shared" si="3"/>
        <v>0</v>
      </c>
      <c r="R11" s="206">
        <f t="shared" si="3"/>
        <v>0</v>
      </c>
      <c r="S11" s="206">
        <f t="shared" si="3"/>
        <v>0</v>
      </c>
    </row>
    <row r="12" spans="1:19" x14ac:dyDescent="0.2">
      <c r="A12" s="208" t="s">
        <v>225</v>
      </c>
      <c r="B12" s="209"/>
      <c r="C12" s="209"/>
      <c r="D12" s="209"/>
      <c r="E12" s="209"/>
      <c r="F12" s="209"/>
      <c r="G12" s="209"/>
      <c r="H12" s="209"/>
      <c r="I12" s="209"/>
      <c r="J12" s="209"/>
      <c r="K12" s="210">
        <v>0</v>
      </c>
      <c r="L12" s="210">
        <v>0</v>
      </c>
      <c r="M12" s="210">
        <v>0</v>
      </c>
      <c r="N12" s="210">
        <v>0</v>
      </c>
      <c r="O12" s="210">
        <v>0</v>
      </c>
      <c r="P12" s="210">
        <v>0</v>
      </c>
      <c r="Q12" s="210">
        <v>0</v>
      </c>
      <c r="R12" s="210">
        <v>0</v>
      </c>
      <c r="S12" s="210">
        <v>0</v>
      </c>
    </row>
    <row r="13" spans="1:19" x14ac:dyDescent="0.2">
      <c r="A13" s="211" t="s">
        <v>226</v>
      </c>
      <c r="B13" s="212">
        <f t="shared" ref="B13" si="4">SUM(B8:B12)</f>
        <v>0</v>
      </c>
      <c r="C13" s="212">
        <f t="shared" ref="C13:Q13" si="5">SUM(C8:C12)</f>
        <v>0</v>
      </c>
      <c r="D13" s="212">
        <f t="shared" si="5"/>
        <v>0</v>
      </c>
      <c r="E13" s="212">
        <f t="shared" si="5"/>
        <v>0</v>
      </c>
      <c r="F13" s="212">
        <f t="shared" si="5"/>
        <v>0</v>
      </c>
      <c r="G13" s="212">
        <f t="shared" si="5"/>
        <v>0</v>
      </c>
      <c r="H13" s="212">
        <f t="shared" si="5"/>
        <v>0</v>
      </c>
      <c r="I13" s="212">
        <f t="shared" ref="I13:K13" si="6">SUM(I8:I12)</f>
        <v>0</v>
      </c>
      <c r="J13" s="212">
        <f t="shared" si="6"/>
        <v>0</v>
      </c>
      <c r="K13" s="213">
        <f t="shared" si="6"/>
        <v>0</v>
      </c>
      <c r="L13" s="213">
        <f t="shared" si="5"/>
        <v>0</v>
      </c>
      <c r="M13" s="213">
        <f t="shared" si="5"/>
        <v>0</v>
      </c>
      <c r="N13" s="213">
        <f t="shared" si="5"/>
        <v>0</v>
      </c>
      <c r="O13" s="213">
        <f t="shared" si="5"/>
        <v>0</v>
      </c>
      <c r="P13" s="213">
        <f t="shared" si="5"/>
        <v>0</v>
      </c>
      <c r="Q13" s="213">
        <f t="shared" si="5"/>
        <v>0</v>
      </c>
      <c r="R13" s="213">
        <f t="shared" ref="R13:S13" si="7">SUM(R8:R12)</f>
        <v>0</v>
      </c>
      <c r="S13" s="213">
        <f t="shared" si="7"/>
        <v>0</v>
      </c>
    </row>
    <row r="14" spans="1:19" x14ac:dyDescent="0.2">
      <c r="A14" s="129"/>
      <c r="R14" s="214"/>
    </row>
    <row r="18" spans="1:2" x14ac:dyDescent="0.2">
      <c r="A18" s="107" t="s">
        <v>328</v>
      </c>
      <c r="B18" s="2"/>
    </row>
    <row r="19" spans="1:2" x14ac:dyDescent="0.2">
      <c r="A19" s="2" t="s">
        <v>343</v>
      </c>
      <c r="B19" s="2" t="s">
        <v>342</v>
      </c>
    </row>
    <row r="20" spans="1:2" x14ac:dyDescent="0.2">
      <c r="A20" s="98"/>
      <c r="B20" s="98"/>
    </row>
    <row r="21" spans="1:2" x14ac:dyDescent="0.2">
      <c r="A21" s="98"/>
      <c r="B21" s="98"/>
    </row>
    <row r="22" spans="1:2" x14ac:dyDescent="0.2">
      <c r="A22" s="98"/>
      <c r="B22" s="98"/>
    </row>
    <row r="23" spans="1:2" x14ac:dyDescent="0.2">
      <c r="A23" s="2"/>
      <c r="B23" s="2"/>
    </row>
    <row r="24" spans="1:2" x14ac:dyDescent="0.2">
      <c r="A24" s="107" t="s">
        <v>329</v>
      </c>
      <c r="B24" s="2"/>
    </row>
    <row r="25" spans="1:2" x14ac:dyDescent="0.2">
      <c r="A25" s="2" t="s">
        <v>349</v>
      </c>
      <c r="B25" s="2"/>
    </row>
    <row r="26" spans="1:2" x14ac:dyDescent="0.2">
      <c r="A26" s="98"/>
      <c r="B26" s="2"/>
    </row>
  </sheetData>
  <mergeCells count="3">
    <mergeCell ref="C4:H4"/>
    <mergeCell ref="L1:S1"/>
    <mergeCell ref="K4:S4"/>
  </mergeCells>
  <pageMargins left="1" right="0.75" top="0.75" bottom="0.75" header="0.5" footer="0.5"/>
  <pageSetup scale="83" fitToHeight="2" orientation="landscape" r:id="rId1"/>
  <headerFooter>
    <oddFooter>&amp;L&amp;KFF0000Final Rate Application&amp;CPage &amp;P of &amp;N&amp;R02/10/2017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C4B074-FA46-4D6C-A18E-2E9E833B3C04}">
  <sheetPr>
    <tabColor rgb="FFFFC000"/>
    <outlinePr showOutlineSymbols="0"/>
  </sheetPr>
  <dimension ref="A1:AG33"/>
  <sheetViews>
    <sheetView workbookViewId="0">
      <selection activeCell="A25" sqref="A25:B33"/>
    </sheetView>
  </sheetViews>
  <sheetFormatPr defaultColWidth="9.140625" defaultRowHeight="12.75" x14ac:dyDescent="0.2"/>
  <cols>
    <col min="1" max="1" width="29.42578125" style="95" customWidth="1"/>
    <col min="2" max="3" width="13.42578125" style="95" customWidth="1"/>
    <col min="4" max="4" width="18.42578125" style="95" customWidth="1"/>
    <col min="5" max="5" width="17.85546875" style="95" customWidth="1"/>
    <col min="6" max="12" width="13.42578125" style="95" customWidth="1"/>
    <col min="13" max="14" width="19" style="95" customWidth="1"/>
    <col min="15" max="16" width="13.42578125" style="95" customWidth="1"/>
    <col min="17" max="19" width="13.85546875" style="95" customWidth="1"/>
    <col min="20" max="16384" width="9.140625" style="95"/>
  </cols>
  <sheetData>
    <row r="1" spans="1:33" x14ac:dyDescent="0.2">
      <c r="A1" s="195" t="s">
        <v>227</v>
      </c>
      <c r="L1" s="403" t="s">
        <v>220</v>
      </c>
      <c r="M1" s="404"/>
      <c r="N1" s="404"/>
      <c r="O1" s="404"/>
      <c r="P1" s="404"/>
      <c r="Q1" s="404"/>
      <c r="R1" s="404"/>
      <c r="S1" s="405"/>
    </row>
    <row r="2" spans="1:33" x14ac:dyDescent="0.2">
      <c r="K2" s="196"/>
      <c r="L2" s="196">
        <v>219.86</v>
      </c>
      <c r="M2" s="196">
        <v>241.08879999999999</v>
      </c>
      <c r="N2" s="196">
        <v>248.52269999999999</v>
      </c>
      <c r="O2" s="215">
        <f>OPEX.5!O2</f>
        <v>0</v>
      </c>
      <c r="P2" s="215">
        <f>OPEX.5!P2</f>
        <v>0</v>
      </c>
      <c r="Q2" s="215">
        <f>OPEX.5!Q2</f>
        <v>0</v>
      </c>
      <c r="R2" s="215">
        <f>OPEX.5!R2</f>
        <v>0</v>
      </c>
      <c r="S2" s="215">
        <f>OPEX.5!S2</f>
        <v>0</v>
      </c>
    </row>
    <row r="4" spans="1:33" x14ac:dyDescent="0.2">
      <c r="A4" s="268"/>
      <c r="B4" s="409" t="s">
        <v>221</v>
      </c>
      <c r="C4" s="402"/>
      <c r="D4" s="402"/>
      <c r="E4" s="402"/>
      <c r="F4" s="402"/>
      <c r="G4" s="402"/>
      <c r="H4" s="402"/>
      <c r="I4" s="402"/>
      <c r="J4" s="410"/>
      <c r="K4" s="406" t="s">
        <v>119</v>
      </c>
      <c r="L4" s="407"/>
      <c r="M4" s="407"/>
      <c r="N4" s="407"/>
      <c r="O4" s="407"/>
      <c r="P4" s="407"/>
      <c r="Q4" s="407"/>
      <c r="R4" s="407"/>
      <c r="S4" s="408"/>
    </row>
    <row r="5" spans="1:33" ht="25.5" x14ac:dyDescent="0.2">
      <c r="A5" s="268"/>
      <c r="B5" s="267"/>
      <c r="C5" s="198"/>
      <c r="D5" s="264" t="s">
        <v>1</v>
      </c>
      <c r="E5" s="265" t="s">
        <v>2</v>
      </c>
      <c r="F5" s="198"/>
      <c r="G5" s="198"/>
      <c r="H5" s="198"/>
      <c r="I5" s="198"/>
      <c r="J5" s="199"/>
      <c r="K5" s="263"/>
      <c r="L5" s="262"/>
      <c r="M5" s="264" t="s">
        <v>1</v>
      </c>
      <c r="N5" s="265" t="s">
        <v>2</v>
      </c>
      <c r="O5" s="262"/>
      <c r="P5" s="262"/>
      <c r="Q5" s="262"/>
      <c r="S5" s="261"/>
    </row>
    <row r="6" spans="1:33" ht="25.5" x14ac:dyDescent="0.2">
      <c r="A6" s="268"/>
      <c r="B6" s="9" t="s">
        <v>3</v>
      </c>
      <c r="C6" s="9" t="s">
        <v>3</v>
      </c>
      <c r="D6" s="10" t="s">
        <v>4</v>
      </c>
      <c r="E6" s="11" t="s">
        <v>5</v>
      </c>
      <c r="F6" s="12" t="s">
        <v>6</v>
      </c>
      <c r="G6" s="12" t="s">
        <v>6</v>
      </c>
      <c r="H6" s="12" t="s">
        <v>6</v>
      </c>
      <c r="I6" s="12" t="s">
        <v>6</v>
      </c>
      <c r="J6" s="12" t="s">
        <v>6</v>
      </c>
      <c r="K6" s="9" t="s">
        <v>3</v>
      </c>
      <c r="L6" s="9" t="s">
        <v>3</v>
      </c>
      <c r="M6" s="10" t="s">
        <v>4</v>
      </c>
      <c r="N6" s="11" t="s">
        <v>5</v>
      </c>
      <c r="O6" s="12" t="s">
        <v>6</v>
      </c>
      <c r="P6" s="12" t="s">
        <v>6</v>
      </c>
      <c r="Q6" s="12" t="s">
        <v>6</v>
      </c>
      <c r="R6" s="12" t="s">
        <v>6</v>
      </c>
      <c r="S6" s="12" t="s">
        <v>6</v>
      </c>
    </row>
    <row r="7" spans="1:33" x14ac:dyDescent="0.2">
      <c r="A7" s="269" t="s">
        <v>228</v>
      </c>
      <c r="B7" s="14" t="s">
        <v>288</v>
      </c>
      <c r="C7" s="14" t="s">
        <v>8</v>
      </c>
      <c r="D7" s="15" t="s">
        <v>9</v>
      </c>
      <c r="E7" s="15" t="s">
        <v>10</v>
      </c>
      <c r="F7" s="16" t="s">
        <v>11</v>
      </c>
      <c r="G7" s="16" t="s">
        <v>12</v>
      </c>
      <c r="H7" s="16" t="s">
        <v>13</v>
      </c>
      <c r="I7" s="16" t="s">
        <v>291</v>
      </c>
      <c r="J7" s="16" t="s">
        <v>292</v>
      </c>
      <c r="K7" s="201" t="s">
        <v>288</v>
      </c>
      <c r="L7" s="201" t="s">
        <v>8</v>
      </c>
      <c r="M7" s="15" t="s">
        <v>9</v>
      </c>
      <c r="N7" s="15" t="s">
        <v>10</v>
      </c>
      <c r="O7" s="16" t="s">
        <v>11</v>
      </c>
      <c r="P7" s="16" t="s">
        <v>12</v>
      </c>
      <c r="Q7" s="16" t="s">
        <v>13</v>
      </c>
      <c r="R7" s="16" t="s">
        <v>291</v>
      </c>
      <c r="S7" s="16" t="s">
        <v>292</v>
      </c>
    </row>
    <row r="8" spans="1:33" x14ac:dyDescent="0.2">
      <c r="A8" s="216" t="s">
        <v>229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3">
        <f t="shared" ref="K8:S8" si="0">B8*K2</f>
        <v>0</v>
      </c>
      <c r="L8" s="203">
        <f t="shared" si="0"/>
        <v>0</v>
      </c>
      <c r="M8" s="203">
        <f t="shared" si="0"/>
        <v>0</v>
      </c>
      <c r="N8" s="203">
        <f t="shared" si="0"/>
        <v>0</v>
      </c>
      <c r="O8" s="203">
        <f t="shared" si="0"/>
        <v>0</v>
      </c>
      <c r="P8" s="203">
        <f t="shared" si="0"/>
        <v>0</v>
      </c>
      <c r="Q8" s="203">
        <f t="shared" si="0"/>
        <v>0</v>
      </c>
      <c r="R8" s="203">
        <f t="shared" si="0"/>
        <v>0</v>
      </c>
      <c r="S8" s="203">
        <f t="shared" si="0"/>
        <v>0</v>
      </c>
    </row>
    <row r="9" spans="1:33" x14ac:dyDescent="0.2">
      <c r="A9" s="204" t="s">
        <v>134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0</v>
      </c>
      <c r="H9" s="205">
        <v>0</v>
      </c>
      <c r="I9" s="205">
        <v>0</v>
      </c>
      <c r="J9" s="205">
        <v>0</v>
      </c>
      <c r="K9" s="206">
        <f t="shared" ref="K9:S9" si="1">B9*K2</f>
        <v>0</v>
      </c>
      <c r="L9" s="206">
        <f t="shared" si="1"/>
        <v>0</v>
      </c>
      <c r="M9" s="206">
        <f t="shared" si="1"/>
        <v>0</v>
      </c>
      <c r="N9" s="206">
        <f t="shared" si="1"/>
        <v>0</v>
      </c>
      <c r="O9" s="206">
        <f t="shared" si="1"/>
        <v>0</v>
      </c>
      <c r="P9" s="206">
        <f t="shared" si="1"/>
        <v>0</v>
      </c>
      <c r="Q9" s="206">
        <f t="shared" si="1"/>
        <v>0</v>
      </c>
      <c r="R9" s="206">
        <f t="shared" si="1"/>
        <v>0</v>
      </c>
      <c r="S9" s="206">
        <f t="shared" si="1"/>
        <v>0</v>
      </c>
    </row>
    <row r="10" spans="1:33" x14ac:dyDescent="0.2">
      <c r="A10" s="214" t="s">
        <v>230</v>
      </c>
      <c r="B10" s="205"/>
      <c r="C10" s="205"/>
      <c r="D10" s="205"/>
      <c r="E10" s="205"/>
      <c r="F10" s="205"/>
      <c r="G10" s="205"/>
      <c r="H10" s="205"/>
      <c r="I10" s="205"/>
      <c r="J10" s="205"/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</row>
    <row r="11" spans="1:33" x14ac:dyDescent="0.2">
      <c r="A11" s="217" t="s">
        <v>231</v>
      </c>
      <c r="B11" s="218"/>
      <c r="C11" s="218"/>
      <c r="D11" s="218"/>
      <c r="E11" s="218"/>
      <c r="F11" s="218"/>
      <c r="G11" s="218"/>
      <c r="H11" s="218"/>
      <c r="I11" s="218"/>
      <c r="J11" s="218"/>
      <c r="K11" s="210">
        <v>0</v>
      </c>
      <c r="L11" s="210">
        <v>0</v>
      </c>
      <c r="M11" s="210">
        <v>0</v>
      </c>
      <c r="N11" s="210">
        <v>0</v>
      </c>
      <c r="O11" s="210">
        <v>0</v>
      </c>
      <c r="P11" s="210">
        <v>0</v>
      </c>
      <c r="Q11" s="210">
        <v>0</v>
      </c>
      <c r="R11" s="210">
        <v>0</v>
      </c>
      <c r="S11" s="210">
        <v>0</v>
      </c>
    </row>
    <row r="12" spans="1:33" x14ac:dyDescent="0.2">
      <c r="A12" s="211" t="s">
        <v>232</v>
      </c>
      <c r="B12" s="212">
        <f t="shared" ref="B12" si="2">SUM(B8:B11)</f>
        <v>0</v>
      </c>
      <c r="C12" s="212">
        <f t="shared" ref="C12:Q12" si="3">SUM(C8:C11)</f>
        <v>0</v>
      </c>
      <c r="D12" s="212">
        <f t="shared" si="3"/>
        <v>0</v>
      </c>
      <c r="E12" s="212">
        <f t="shared" si="3"/>
        <v>0</v>
      </c>
      <c r="F12" s="212">
        <f t="shared" si="3"/>
        <v>0</v>
      </c>
      <c r="G12" s="212">
        <f t="shared" si="3"/>
        <v>0</v>
      </c>
      <c r="H12" s="212">
        <f t="shared" si="3"/>
        <v>0</v>
      </c>
      <c r="I12" s="212">
        <f t="shared" ref="I12:K12" si="4">SUM(I8:I11)</f>
        <v>0</v>
      </c>
      <c r="J12" s="212">
        <f t="shared" si="4"/>
        <v>0</v>
      </c>
      <c r="K12" s="213">
        <f t="shared" si="4"/>
        <v>0</v>
      </c>
      <c r="L12" s="213">
        <f t="shared" si="3"/>
        <v>0</v>
      </c>
      <c r="M12" s="213">
        <f t="shared" si="3"/>
        <v>0</v>
      </c>
      <c r="N12" s="213">
        <f t="shared" si="3"/>
        <v>0</v>
      </c>
      <c r="O12" s="213">
        <f t="shared" si="3"/>
        <v>0</v>
      </c>
      <c r="P12" s="213">
        <f t="shared" si="3"/>
        <v>0</v>
      </c>
      <c r="Q12" s="213">
        <f t="shared" si="3"/>
        <v>0</v>
      </c>
      <c r="R12" s="213">
        <f t="shared" ref="R12:S12" si="5">SUM(R8:R11)</f>
        <v>0</v>
      </c>
      <c r="S12" s="213">
        <f t="shared" si="5"/>
        <v>0</v>
      </c>
    </row>
    <row r="13" spans="1:33" x14ac:dyDescent="0.2">
      <c r="A13" s="129"/>
      <c r="J13" s="261"/>
    </row>
    <row r="14" spans="1:33" s="2" customFormat="1" x14ac:dyDescent="0.2">
      <c r="A14" s="219" t="s">
        <v>233</v>
      </c>
      <c r="B14" s="95"/>
      <c r="C14" s="95"/>
      <c r="D14" s="95"/>
      <c r="E14" s="95"/>
      <c r="F14" s="95"/>
      <c r="G14" s="95"/>
      <c r="H14" s="95"/>
      <c r="I14" s="95"/>
      <c r="J14" s="261"/>
      <c r="K14" s="95"/>
      <c r="L14" s="95"/>
      <c r="M14" s="95"/>
      <c r="N14" s="95"/>
      <c r="O14" s="95"/>
      <c r="P14" s="95"/>
      <c r="Q14" s="95"/>
      <c r="R14" s="95"/>
      <c r="S14" s="95"/>
      <c r="T14" s="30"/>
      <c r="U14" s="30"/>
      <c r="V14" s="30"/>
      <c r="W14" s="30"/>
      <c r="Y14" s="30"/>
      <c r="Z14" s="30"/>
      <c r="AA14" s="30"/>
      <c r="AB14" s="30"/>
      <c r="AC14" s="30"/>
      <c r="AD14" s="30"/>
      <c r="AE14" s="30"/>
      <c r="AF14" s="30"/>
      <c r="AG14" s="30"/>
    </row>
    <row r="15" spans="1:33" x14ac:dyDescent="0.2">
      <c r="A15" s="216" t="s">
        <v>234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20">
        <v>0</v>
      </c>
      <c r="I15" s="220">
        <v>0</v>
      </c>
      <c r="J15" s="202">
        <v>0</v>
      </c>
      <c r="K15" s="203">
        <f t="shared" ref="K15:S15" si="6">B15*K2</f>
        <v>0</v>
      </c>
      <c r="L15" s="203">
        <f t="shared" si="6"/>
        <v>0</v>
      </c>
      <c r="M15" s="203">
        <f t="shared" si="6"/>
        <v>0</v>
      </c>
      <c r="N15" s="203">
        <f t="shared" si="6"/>
        <v>0</v>
      </c>
      <c r="O15" s="203">
        <f t="shared" si="6"/>
        <v>0</v>
      </c>
      <c r="P15" s="203">
        <f t="shared" si="6"/>
        <v>0</v>
      </c>
      <c r="Q15" s="203">
        <f t="shared" si="6"/>
        <v>0</v>
      </c>
      <c r="R15" s="203">
        <f t="shared" si="6"/>
        <v>0</v>
      </c>
      <c r="S15" s="203">
        <f t="shared" si="6"/>
        <v>0</v>
      </c>
    </row>
    <row r="16" spans="1:33" x14ac:dyDescent="0.2">
      <c r="A16" s="204" t="s">
        <v>134</v>
      </c>
      <c r="B16" s="205">
        <v>0</v>
      </c>
      <c r="C16" s="205">
        <v>0</v>
      </c>
      <c r="D16" s="205">
        <v>0</v>
      </c>
      <c r="E16" s="205">
        <v>0</v>
      </c>
      <c r="F16" s="205">
        <v>0</v>
      </c>
      <c r="G16" s="205">
        <v>0</v>
      </c>
      <c r="H16" s="221">
        <v>0</v>
      </c>
      <c r="I16" s="221">
        <v>0</v>
      </c>
      <c r="J16" s="205">
        <v>0</v>
      </c>
      <c r="K16" s="206">
        <f t="shared" ref="K16:S16" si="7">B16*K2</f>
        <v>0</v>
      </c>
      <c r="L16" s="206">
        <f t="shared" si="7"/>
        <v>0</v>
      </c>
      <c r="M16" s="206">
        <f t="shared" si="7"/>
        <v>0</v>
      </c>
      <c r="N16" s="206">
        <f t="shared" si="7"/>
        <v>0</v>
      </c>
      <c r="O16" s="206">
        <f t="shared" si="7"/>
        <v>0</v>
      </c>
      <c r="P16" s="206">
        <f t="shared" si="7"/>
        <v>0</v>
      </c>
      <c r="Q16" s="206">
        <f t="shared" si="7"/>
        <v>0</v>
      </c>
      <c r="R16" s="206">
        <f t="shared" si="7"/>
        <v>0</v>
      </c>
      <c r="S16" s="206">
        <f t="shared" si="7"/>
        <v>0</v>
      </c>
    </row>
    <row r="17" spans="1:19" x14ac:dyDescent="0.2">
      <c r="A17" s="214" t="s">
        <v>230</v>
      </c>
      <c r="B17" s="205">
        <v>0</v>
      </c>
      <c r="C17" s="205">
        <v>0</v>
      </c>
      <c r="D17" s="205">
        <v>0</v>
      </c>
      <c r="E17" s="205">
        <v>0</v>
      </c>
      <c r="F17" s="205">
        <v>0</v>
      </c>
      <c r="G17" s="205">
        <v>0</v>
      </c>
      <c r="H17" s="221">
        <v>0</v>
      </c>
      <c r="I17" s="221">
        <v>0</v>
      </c>
      <c r="J17" s="205">
        <v>0</v>
      </c>
      <c r="K17" s="206">
        <f t="shared" ref="K17:S17" si="8">B17*K2</f>
        <v>0</v>
      </c>
      <c r="L17" s="206">
        <f t="shared" si="8"/>
        <v>0</v>
      </c>
      <c r="M17" s="206">
        <f t="shared" si="8"/>
        <v>0</v>
      </c>
      <c r="N17" s="206">
        <f t="shared" si="8"/>
        <v>0</v>
      </c>
      <c r="O17" s="206">
        <f t="shared" si="8"/>
        <v>0</v>
      </c>
      <c r="P17" s="206">
        <f t="shared" si="8"/>
        <v>0</v>
      </c>
      <c r="Q17" s="206">
        <f t="shared" si="8"/>
        <v>0</v>
      </c>
      <c r="R17" s="206">
        <f t="shared" si="8"/>
        <v>0</v>
      </c>
      <c r="S17" s="206">
        <f t="shared" si="8"/>
        <v>0</v>
      </c>
    </row>
    <row r="18" spans="1:19" x14ac:dyDescent="0.2">
      <c r="A18" s="204" t="s">
        <v>235</v>
      </c>
      <c r="B18" s="205"/>
      <c r="C18" s="205"/>
      <c r="D18" s="205"/>
      <c r="E18" s="205"/>
      <c r="F18" s="205"/>
      <c r="G18" s="205"/>
      <c r="H18" s="221"/>
      <c r="I18" s="221"/>
      <c r="J18" s="205"/>
      <c r="K18" s="210">
        <v>0</v>
      </c>
      <c r="L18" s="210">
        <v>0</v>
      </c>
      <c r="M18" s="210">
        <v>0</v>
      </c>
      <c r="N18" s="210">
        <v>0</v>
      </c>
      <c r="O18" s="210">
        <v>0</v>
      </c>
      <c r="P18" s="210">
        <v>0</v>
      </c>
      <c r="Q18" s="210">
        <v>0</v>
      </c>
      <c r="R18" s="210">
        <v>0</v>
      </c>
      <c r="S18" s="210">
        <v>0</v>
      </c>
    </row>
    <row r="19" spans="1:19" x14ac:dyDescent="0.2">
      <c r="A19" s="270" t="s">
        <v>236</v>
      </c>
      <c r="B19" s="222">
        <f t="shared" ref="B19" si="9">SUM(B15:B18)</f>
        <v>0</v>
      </c>
      <c r="C19" s="222">
        <f t="shared" ref="C19:Q19" si="10">SUM(C15:C18)</f>
        <v>0</v>
      </c>
      <c r="D19" s="222">
        <f t="shared" si="10"/>
        <v>0</v>
      </c>
      <c r="E19" s="222">
        <f t="shared" si="10"/>
        <v>0</v>
      </c>
      <c r="F19" s="222">
        <f t="shared" si="10"/>
        <v>0</v>
      </c>
      <c r="G19" s="222">
        <f t="shared" si="10"/>
        <v>0</v>
      </c>
      <c r="H19" s="223">
        <f t="shared" si="10"/>
        <v>0</v>
      </c>
      <c r="I19" s="223">
        <f t="shared" ref="I19:K19" si="11">SUM(I15:I18)</f>
        <v>0</v>
      </c>
      <c r="J19" s="222">
        <f t="shared" si="11"/>
        <v>0</v>
      </c>
      <c r="K19" s="224">
        <f t="shared" si="11"/>
        <v>0</v>
      </c>
      <c r="L19" s="224">
        <f t="shared" si="10"/>
        <v>0</v>
      </c>
      <c r="M19" s="224">
        <f t="shared" si="10"/>
        <v>0</v>
      </c>
      <c r="N19" s="224">
        <f t="shared" si="10"/>
        <v>0</v>
      </c>
      <c r="O19" s="224">
        <f t="shared" si="10"/>
        <v>0</v>
      </c>
      <c r="P19" s="224">
        <f t="shared" si="10"/>
        <v>0</v>
      </c>
      <c r="Q19" s="224">
        <f t="shared" si="10"/>
        <v>0</v>
      </c>
      <c r="R19" s="224">
        <f t="shared" ref="R19:S19" si="12">SUM(R15:R18)</f>
        <v>0</v>
      </c>
      <c r="S19" s="224">
        <f t="shared" si="12"/>
        <v>0</v>
      </c>
    </row>
    <row r="20" spans="1:19" x14ac:dyDescent="0.2">
      <c r="A20" s="271" t="s">
        <v>237</v>
      </c>
      <c r="B20" s="222">
        <f t="shared" ref="B20" si="13">B12+B19</f>
        <v>0</v>
      </c>
      <c r="C20" s="222">
        <f t="shared" ref="C20:Q20" si="14">C12+C19</f>
        <v>0</v>
      </c>
      <c r="D20" s="222">
        <f t="shared" si="14"/>
        <v>0</v>
      </c>
      <c r="E20" s="222">
        <f t="shared" si="14"/>
        <v>0</v>
      </c>
      <c r="F20" s="222">
        <f t="shared" si="14"/>
        <v>0</v>
      </c>
      <c r="G20" s="222">
        <f t="shared" si="14"/>
        <v>0</v>
      </c>
      <c r="H20" s="222">
        <f t="shared" si="14"/>
        <v>0</v>
      </c>
      <c r="I20" s="222">
        <f t="shared" ref="I20:K20" si="15">I12+I19</f>
        <v>0</v>
      </c>
      <c r="J20" s="222">
        <f t="shared" si="15"/>
        <v>0</v>
      </c>
      <c r="K20" s="224">
        <f t="shared" si="15"/>
        <v>0</v>
      </c>
      <c r="L20" s="224">
        <f t="shared" si="14"/>
        <v>0</v>
      </c>
      <c r="M20" s="224">
        <f t="shared" si="14"/>
        <v>0</v>
      </c>
      <c r="N20" s="224">
        <f t="shared" si="14"/>
        <v>0</v>
      </c>
      <c r="O20" s="224">
        <f t="shared" si="14"/>
        <v>0</v>
      </c>
      <c r="P20" s="224">
        <f t="shared" si="14"/>
        <v>0</v>
      </c>
      <c r="Q20" s="224">
        <f t="shared" si="14"/>
        <v>0</v>
      </c>
      <c r="R20" s="224">
        <f t="shared" ref="R20:S20" si="16">R12+R19</f>
        <v>0</v>
      </c>
      <c r="S20" s="224">
        <f t="shared" si="16"/>
        <v>0</v>
      </c>
    </row>
    <row r="25" spans="1:19" x14ac:dyDescent="0.2">
      <c r="A25" s="107" t="s">
        <v>328</v>
      </c>
      <c r="B25" s="2"/>
    </row>
    <row r="26" spans="1:19" x14ac:dyDescent="0.2">
      <c r="A26" s="2" t="s">
        <v>343</v>
      </c>
      <c r="B26" s="2" t="s">
        <v>342</v>
      </c>
    </row>
    <row r="27" spans="1:19" x14ac:dyDescent="0.2">
      <c r="A27" s="98"/>
      <c r="B27" s="98"/>
    </row>
    <row r="28" spans="1:19" x14ac:dyDescent="0.2">
      <c r="A28" s="98"/>
      <c r="B28" s="98"/>
    </row>
    <row r="29" spans="1:19" x14ac:dyDescent="0.2">
      <c r="A29" s="98"/>
      <c r="B29" s="98"/>
    </row>
    <row r="30" spans="1:19" x14ac:dyDescent="0.2">
      <c r="A30" s="2"/>
      <c r="B30" s="2"/>
    </row>
    <row r="31" spans="1:19" x14ac:dyDescent="0.2">
      <c r="A31" s="107" t="s">
        <v>329</v>
      </c>
      <c r="B31" s="2"/>
    </row>
    <row r="32" spans="1:19" x14ac:dyDescent="0.2">
      <c r="A32" s="2" t="s">
        <v>349</v>
      </c>
      <c r="B32" s="2"/>
    </row>
    <row r="33" spans="1:2" x14ac:dyDescent="0.2">
      <c r="A33" s="98"/>
      <c r="B33" s="2"/>
    </row>
  </sheetData>
  <mergeCells count="3">
    <mergeCell ref="B4:J4"/>
    <mergeCell ref="K4:S4"/>
    <mergeCell ref="L1:S1"/>
  </mergeCells>
  <pageMargins left="1" right="0.75" top="0.75" bottom="0.75" header="0.5" footer="0.5"/>
  <pageSetup scale="83" fitToHeight="2" orientation="landscape" r:id="rId1"/>
  <headerFooter>
    <oddFooter>&amp;L&amp;KFF0000Final Rate Application&amp;CPage &amp;P of &amp;N&amp;R02/10/2017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4A7E1B-61AD-4918-A5BA-6ACE2253C240}">
  <sheetPr>
    <tabColor rgb="FFFFC000"/>
    <outlinePr showOutlineSymbols="0"/>
  </sheetPr>
  <dimension ref="A1:X33"/>
  <sheetViews>
    <sheetView zoomScaleNormal="100" workbookViewId="0">
      <selection activeCell="A25" sqref="A25:B33"/>
    </sheetView>
  </sheetViews>
  <sheetFormatPr defaultColWidth="9.140625" defaultRowHeight="12.75" x14ac:dyDescent="0.2"/>
  <cols>
    <col min="1" max="1" width="44" style="2" bestFit="1" customWidth="1"/>
    <col min="2" max="2" width="12.28515625" style="2" customWidth="1"/>
    <col min="3" max="3" width="14.85546875" style="2" bestFit="1" customWidth="1"/>
    <col min="4" max="4" width="12.28515625" style="2" customWidth="1"/>
    <col min="5" max="5" width="12.28515625" style="30" customWidth="1"/>
    <col min="6" max="6" width="14.85546875" style="2" bestFit="1" customWidth="1"/>
    <col min="7" max="8" width="12.28515625" style="2" customWidth="1"/>
    <col min="9" max="9" width="14.85546875" style="2" bestFit="1" customWidth="1"/>
    <col min="10" max="17" width="12.28515625" style="2" customWidth="1"/>
    <col min="18" max="18" width="12.28515625" style="2" bestFit="1" customWidth="1"/>
    <col min="19" max="19" width="10" style="2" customWidth="1"/>
    <col min="20" max="22" width="12.28515625" style="2" customWidth="1"/>
    <col min="23" max="16384" width="9.140625" style="2"/>
  </cols>
  <sheetData>
    <row r="1" spans="1:24" x14ac:dyDescent="0.2">
      <c r="A1" s="7" t="s">
        <v>238</v>
      </c>
      <c r="B1" s="225" t="s">
        <v>114</v>
      </c>
      <c r="C1" s="225" t="s">
        <v>114</v>
      </c>
      <c r="D1" s="225" t="s">
        <v>114</v>
      </c>
      <c r="E1" s="225" t="s">
        <v>114</v>
      </c>
      <c r="F1" s="225" t="s">
        <v>114</v>
      </c>
      <c r="G1" s="225" t="s">
        <v>114</v>
      </c>
      <c r="H1" s="225" t="s">
        <v>114</v>
      </c>
      <c r="I1" s="225" t="s">
        <v>114</v>
      </c>
      <c r="J1" s="225" t="s">
        <v>114</v>
      </c>
      <c r="K1" s="225"/>
      <c r="L1" s="225"/>
      <c r="M1" s="225"/>
      <c r="N1" s="225"/>
      <c r="O1" s="225"/>
      <c r="P1" s="225"/>
      <c r="Q1" s="226"/>
      <c r="R1" s="226" t="s">
        <v>114</v>
      </c>
      <c r="S1" s="226"/>
      <c r="T1" s="226" t="s">
        <v>114</v>
      </c>
      <c r="U1" s="225" t="s">
        <v>114</v>
      </c>
      <c r="V1" s="2" t="s">
        <v>114</v>
      </c>
    </row>
    <row r="2" spans="1:24" x14ac:dyDescent="0.2">
      <c r="A2" s="130"/>
      <c r="B2" s="2" t="s">
        <v>114</v>
      </c>
      <c r="C2" s="2" t="s">
        <v>114</v>
      </c>
      <c r="D2" s="2" t="s">
        <v>114</v>
      </c>
      <c r="E2" s="225" t="s">
        <v>114</v>
      </c>
      <c r="F2" s="2" t="s">
        <v>114</v>
      </c>
      <c r="G2" s="2" t="s">
        <v>114</v>
      </c>
      <c r="H2" s="2" t="s">
        <v>114</v>
      </c>
      <c r="I2" s="2" t="s">
        <v>114</v>
      </c>
      <c r="J2" s="2" t="s">
        <v>114</v>
      </c>
      <c r="Q2" s="227"/>
      <c r="R2" s="227" t="s">
        <v>114</v>
      </c>
      <c r="S2" s="227"/>
      <c r="T2" s="2" t="s">
        <v>114</v>
      </c>
      <c r="U2" s="2" t="s">
        <v>114</v>
      </c>
      <c r="V2" s="2" t="s">
        <v>114</v>
      </c>
    </row>
    <row r="3" spans="1:24" ht="12.75" customHeight="1" x14ac:dyDescent="0.2">
      <c r="A3" s="2" t="s">
        <v>114</v>
      </c>
      <c r="B3" s="371" t="s">
        <v>116</v>
      </c>
      <c r="C3" s="371"/>
      <c r="D3" s="371"/>
      <c r="E3" s="371" t="s">
        <v>116</v>
      </c>
      <c r="F3" s="371"/>
      <c r="G3" s="371"/>
      <c r="H3" s="371" t="s">
        <v>116</v>
      </c>
      <c r="I3" s="371"/>
      <c r="J3" s="371"/>
      <c r="K3" s="371" t="s">
        <v>116</v>
      </c>
      <c r="L3" s="371"/>
      <c r="M3" s="371"/>
      <c r="N3" s="371" t="s">
        <v>116</v>
      </c>
      <c r="O3" s="371"/>
      <c r="P3" s="371"/>
      <c r="Q3" s="366" t="s">
        <v>239</v>
      </c>
      <c r="R3" s="375"/>
      <c r="S3" s="375"/>
      <c r="T3" s="375"/>
      <c r="U3" s="375"/>
      <c r="V3" s="375"/>
      <c r="W3" s="375"/>
      <c r="X3" s="376"/>
    </row>
    <row r="4" spans="1:24" ht="12.75" customHeight="1" x14ac:dyDescent="0.2">
      <c r="A4" s="2" t="s">
        <v>114</v>
      </c>
      <c r="B4" s="371" t="s">
        <v>11</v>
      </c>
      <c r="C4" s="371" t="s">
        <v>114</v>
      </c>
      <c r="D4" s="371" t="s">
        <v>114</v>
      </c>
      <c r="E4" s="371" t="s">
        <v>12</v>
      </c>
      <c r="F4" s="371" t="s">
        <v>114</v>
      </c>
      <c r="G4" s="371" t="s">
        <v>114</v>
      </c>
      <c r="H4" s="371" t="s">
        <v>13</v>
      </c>
      <c r="I4" s="371" t="s">
        <v>114</v>
      </c>
      <c r="J4" s="371" t="s">
        <v>114</v>
      </c>
      <c r="K4" s="371" t="s">
        <v>291</v>
      </c>
      <c r="L4" s="371" t="s">
        <v>114</v>
      </c>
      <c r="M4" s="371" t="s">
        <v>114</v>
      </c>
      <c r="N4" s="371" t="s">
        <v>292</v>
      </c>
      <c r="O4" s="371" t="s">
        <v>114</v>
      </c>
      <c r="P4" s="371" t="s">
        <v>114</v>
      </c>
      <c r="Q4" s="411" t="s">
        <v>192</v>
      </c>
      <c r="R4" s="413" t="s">
        <v>240</v>
      </c>
      <c r="S4" s="415" t="s">
        <v>241</v>
      </c>
      <c r="T4" s="384" t="s">
        <v>11</v>
      </c>
      <c r="U4" s="380" t="s">
        <v>12</v>
      </c>
      <c r="V4" s="380" t="s">
        <v>13</v>
      </c>
      <c r="W4" s="380" t="s">
        <v>291</v>
      </c>
      <c r="X4" s="380" t="s">
        <v>292</v>
      </c>
    </row>
    <row r="5" spans="1:24" x14ac:dyDescent="0.2">
      <c r="A5" s="2" t="s">
        <v>114</v>
      </c>
      <c r="B5" s="228" t="s">
        <v>242</v>
      </c>
      <c r="C5" s="229" t="s">
        <v>243</v>
      </c>
      <c r="D5" s="230" t="s">
        <v>191</v>
      </c>
      <c r="E5" s="229" t="s">
        <v>242</v>
      </c>
      <c r="F5" s="229" t="s">
        <v>243</v>
      </c>
      <c r="G5" s="230" t="s">
        <v>191</v>
      </c>
      <c r="H5" s="229" t="s">
        <v>242</v>
      </c>
      <c r="I5" s="229" t="s">
        <v>243</v>
      </c>
      <c r="J5" s="230" t="s">
        <v>191</v>
      </c>
      <c r="K5" s="229" t="s">
        <v>242</v>
      </c>
      <c r="L5" s="229" t="s">
        <v>243</v>
      </c>
      <c r="M5" s="230" t="s">
        <v>191</v>
      </c>
      <c r="N5" s="229" t="s">
        <v>242</v>
      </c>
      <c r="O5" s="229" t="s">
        <v>243</v>
      </c>
      <c r="P5" s="230" t="s">
        <v>191</v>
      </c>
      <c r="Q5" s="412"/>
      <c r="R5" s="414"/>
      <c r="S5" s="415"/>
      <c r="T5" s="385"/>
      <c r="U5" s="381"/>
      <c r="V5" s="381"/>
      <c r="W5" s="381"/>
      <c r="X5" s="381"/>
    </row>
    <row r="6" spans="1:24" x14ac:dyDescent="0.2">
      <c r="A6" s="231" t="s">
        <v>186</v>
      </c>
      <c r="B6" s="232"/>
      <c r="C6" s="232"/>
      <c r="D6" s="232"/>
      <c r="E6" s="232"/>
      <c r="F6" s="232"/>
      <c r="G6" s="232"/>
      <c r="H6" s="232"/>
      <c r="I6" s="232"/>
      <c r="J6" s="232"/>
      <c r="K6" s="232"/>
      <c r="L6" s="232"/>
      <c r="M6" s="232"/>
      <c r="N6" s="232"/>
      <c r="O6" s="232"/>
      <c r="P6" s="232"/>
      <c r="Q6" s="232"/>
      <c r="R6" s="232"/>
      <c r="S6" s="232"/>
      <c r="T6" s="232"/>
      <c r="U6" s="232"/>
      <c r="V6" s="233"/>
      <c r="W6" s="233"/>
      <c r="X6" s="233"/>
    </row>
    <row r="7" spans="1:24" x14ac:dyDescent="0.2">
      <c r="A7" s="19" t="s">
        <v>244</v>
      </c>
      <c r="B7" s="234">
        <v>0</v>
      </c>
      <c r="C7" s="235">
        <v>0</v>
      </c>
      <c r="D7" s="235">
        <f>B7*C7</f>
        <v>0</v>
      </c>
      <c r="E7" s="234">
        <v>0</v>
      </c>
      <c r="F7" s="235">
        <v>0</v>
      </c>
      <c r="G7" s="235">
        <f>E7*F7</f>
        <v>0</v>
      </c>
      <c r="H7" s="234">
        <v>0</v>
      </c>
      <c r="I7" s="235">
        <v>0</v>
      </c>
      <c r="J7" s="235">
        <f>H7*I7</f>
        <v>0</v>
      </c>
      <c r="K7" s="234">
        <v>0</v>
      </c>
      <c r="L7" s="235">
        <v>0</v>
      </c>
      <c r="M7" s="235">
        <f>K7*L7</f>
        <v>0</v>
      </c>
      <c r="N7" s="234">
        <v>0</v>
      </c>
      <c r="O7" s="235">
        <v>0</v>
      </c>
      <c r="P7" s="235">
        <f>N7*O7</f>
        <v>0</v>
      </c>
      <c r="Q7" s="143">
        <v>0.5</v>
      </c>
      <c r="R7" s="236">
        <v>0</v>
      </c>
      <c r="S7" s="143">
        <v>0</v>
      </c>
      <c r="T7" s="237">
        <f>D7*R7*S7*Q7</f>
        <v>0</v>
      </c>
      <c r="U7" s="237">
        <f>G7*R7*S7*Q7</f>
        <v>0</v>
      </c>
      <c r="V7" s="235">
        <f>J7*R7*S7*Q7</f>
        <v>0</v>
      </c>
      <c r="W7" s="235">
        <f t="shared" ref="W7:X9" si="0">Q7*S7*T7*R7</f>
        <v>0</v>
      </c>
      <c r="X7" s="235">
        <f t="shared" si="0"/>
        <v>0</v>
      </c>
    </row>
    <row r="8" spans="1:24" x14ac:dyDescent="0.2">
      <c r="A8" s="19" t="s">
        <v>244</v>
      </c>
      <c r="B8" s="234">
        <v>0</v>
      </c>
      <c r="C8" s="238">
        <v>0</v>
      </c>
      <c r="D8" s="238">
        <f>B8*C8</f>
        <v>0</v>
      </c>
      <c r="E8" s="234">
        <v>0</v>
      </c>
      <c r="F8" s="238">
        <v>0</v>
      </c>
      <c r="G8" s="238">
        <f>E8*F8</f>
        <v>0</v>
      </c>
      <c r="H8" s="234">
        <v>0</v>
      </c>
      <c r="I8" s="238">
        <v>0</v>
      </c>
      <c r="J8" s="238">
        <f>H8*I8</f>
        <v>0</v>
      </c>
      <c r="K8" s="234">
        <v>0</v>
      </c>
      <c r="L8" s="238">
        <v>0</v>
      </c>
      <c r="M8" s="238">
        <f>K8*L8</f>
        <v>0</v>
      </c>
      <c r="N8" s="234">
        <v>0</v>
      </c>
      <c r="O8" s="238">
        <v>0</v>
      </c>
      <c r="P8" s="238">
        <f>N8*O8</f>
        <v>0</v>
      </c>
      <c r="Q8" s="143">
        <v>0.5</v>
      </c>
      <c r="R8" s="236">
        <v>0</v>
      </c>
      <c r="S8" s="143">
        <v>0</v>
      </c>
      <c r="T8" s="236">
        <f>D8*R8*S8*Q8</f>
        <v>0</v>
      </c>
      <c r="U8" s="236">
        <f>G8*R8*S8*Q8</f>
        <v>0</v>
      </c>
      <c r="V8" s="239">
        <f>J8*R8*S8*Q8</f>
        <v>0</v>
      </c>
      <c r="W8" s="239">
        <f t="shared" si="0"/>
        <v>0</v>
      </c>
      <c r="X8" s="239">
        <f t="shared" si="0"/>
        <v>0</v>
      </c>
    </row>
    <row r="9" spans="1:24" x14ac:dyDescent="0.2">
      <c r="A9" s="27" t="s">
        <v>244</v>
      </c>
      <c r="B9" s="234">
        <v>0</v>
      </c>
      <c r="C9" s="238">
        <v>0</v>
      </c>
      <c r="D9" s="238">
        <f>B9*C9</f>
        <v>0</v>
      </c>
      <c r="E9" s="234">
        <v>0</v>
      </c>
      <c r="F9" s="238">
        <v>0</v>
      </c>
      <c r="G9" s="238">
        <f>E9*F9</f>
        <v>0</v>
      </c>
      <c r="H9" s="234">
        <v>0</v>
      </c>
      <c r="I9" s="238">
        <v>0</v>
      </c>
      <c r="J9" s="238">
        <f>H9*I9</f>
        <v>0</v>
      </c>
      <c r="K9" s="234">
        <v>0</v>
      </c>
      <c r="L9" s="238">
        <v>0</v>
      </c>
      <c r="M9" s="238">
        <f>K9*L9</f>
        <v>0</v>
      </c>
      <c r="N9" s="234">
        <v>0</v>
      </c>
      <c r="O9" s="238">
        <v>0</v>
      </c>
      <c r="P9" s="238">
        <f>N9*O9</f>
        <v>0</v>
      </c>
      <c r="Q9" s="240">
        <v>0.5</v>
      </c>
      <c r="R9" s="236">
        <v>0</v>
      </c>
      <c r="S9" s="143">
        <v>0</v>
      </c>
      <c r="T9" s="236">
        <f>D9*R9*S9*Q9</f>
        <v>0</v>
      </c>
      <c r="U9" s="236">
        <f>G9*R9*S9*Q9</f>
        <v>0</v>
      </c>
      <c r="V9" s="239">
        <f>J9*R9*S9*Q9</f>
        <v>0</v>
      </c>
      <c r="W9" s="239">
        <f t="shared" si="0"/>
        <v>0</v>
      </c>
      <c r="X9" s="239">
        <f t="shared" si="0"/>
        <v>0</v>
      </c>
    </row>
    <row r="10" spans="1:24" x14ac:dyDescent="0.2">
      <c r="A10" s="93" t="s">
        <v>245</v>
      </c>
      <c r="B10" s="241">
        <f t="shared" ref="B10:J10" si="1">SUM(B7:B9)</f>
        <v>0</v>
      </c>
      <c r="C10" s="43">
        <f t="shared" si="1"/>
        <v>0</v>
      </c>
      <c r="D10" s="43">
        <f t="shared" si="1"/>
        <v>0</v>
      </c>
      <c r="E10" s="241">
        <f t="shared" si="1"/>
        <v>0</v>
      </c>
      <c r="F10" s="43">
        <f t="shared" si="1"/>
        <v>0</v>
      </c>
      <c r="G10" s="43">
        <f t="shared" si="1"/>
        <v>0</v>
      </c>
      <c r="H10" s="241">
        <f t="shared" si="1"/>
        <v>0</v>
      </c>
      <c r="I10" s="43">
        <f t="shared" si="1"/>
        <v>0</v>
      </c>
      <c r="J10" s="43">
        <f t="shared" si="1"/>
        <v>0</v>
      </c>
      <c r="K10" s="241">
        <f t="shared" ref="K10:P10" si="2">SUM(K7:K9)</f>
        <v>0</v>
      </c>
      <c r="L10" s="43">
        <f t="shared" si="2"/>
        <v>0</v>
      </c>
      <c r="M10" s="43">
        <f t="shared" si="2"/>
        <v>0</v>
      </c>
      <c r="N10" s="241">
        <f t="shared" si="2"/>
        <v>0</v>
      </c>
      <c r="O10" s="43">
        <f t="shared" si="2"/>
        <v>0</v>
      </c>
      <c r="P10" s="43">
        <f t="shared" si="2"/>
        <v>0</v>
      </c>
      <c r="Q10" s="155"/>
      <c r="R10" s="155"/>
      <c r="S10" s="155"/>
      <c r="T10" s="43">
        <f>SUM(T7:T9)</f>
        <v>0</v>
      </c>
      <c r="U10" s="43">
        <f>SUM(U7:U9)</f>
        <v>0</v>
      </c>
      <c r="V10" s="43">
        <f>SUM(V7:V9)</f>
        <v>0</v>
      </c>
      <c r="W10" s="43">
        <f>SUM(W7:W9)</f>
        <v>0</v>
      </c>
      <c r="X10" s="43">
        <f>SUM(X7:X9)</f>
        <v>0</v>
      </c>
    </row>
    <row r="11" spans="1:24" x14ac:dyDescent="0.2">
      <c r="E11" s="2"/>
    </row>
    <row r="12" spans="1:24" x14ac:dyDescent="0.2">
      <c r="A12" s="242" t="s">
        <v>187</v>
      </c>
      <c r="E12" s="2"/>
    </row>
    <row r="13" spans="1:24" x14ac:dyDescent="0.2">
      <c r="A13" s="19" t="s">
        <v>246</v>
      </c>
      <c r="E13" s="2"/>
      <c r="T13" s="139">
        <v>0</v>
      </c>
      <c r="U13" s="139">
        <v>0</v>
      </c>
      <c r="V13" s="136">
        <v>0</v>
      </c>
      <c r="W13" s="136">
        <v>0</v>
      </c>
      <c r="X13" s="136">
        <v>0</v>
      </c>
    </row>
    <row r="14" spans="1:24" x14ac:dyDescent="0.2">
      <c r="A14" s="19" t="s">
        <v>198</v>
      </c>
      <c r="E14" s="2"/>
      <c r="T14" s="145">
        <v>0</v>
      </c>
      <c r="U14" s="145">
        <v>0</v>
      </c>
      <c r="V14" s="238">
        <v>0</v>
      </c>
      <c r="W14" s="238">
        <v>0</v>
      </c>
      <c r="X14" s="238">
        <v>0</v>
      </c>
    </row>
    <row r="15" spans="1:24" x14ac:dyDescent="0.2">
      <c r="A15" s="19" t="s">
        <v>247</v>
      </c>
      <c r="E15" s="2"/>
      <c r="T15" s="145">
        <v>0</v>
      </c>
      <c r="U15" s="145">
        <v>0</v>
      </c>
      <c r="V15" s="238">
        <v>0</v>
      </c>
      <c r="W15" s="238">
        <v>0</v>
      </c>
      <c r="X15" s="238">
        <v>0</v>
      </c>
    </row>
    <row r="16" spans="1:24" x14ac:dyDescent="0.2">
      <c r="A16" s="19" t="s">
        <v>248</v>
      </c>
      <c r="E16" s="2"/>
      <c r="T16" s="145">
        <v>0</v>
      </c>
      <c r="U16" s="145">
        <v>0</v>
      </c>
      <c r="V16" s="238">
        <v>0</v>
      </c>
      <c r="W16" s="238">
        <v>0</v>
      </c>
      <c r="X16" s="238">
        <v>0</v>
      </c>
    </row>
    <row r="17" spans="1:24" x14ac:dyDescent="0.2">
      <c r="A17" s="19" t="s">
        <v>201</v>
      </c>
      <c r="E17" s="2"/>
      <c r="T17" s="145">
        <v>0</v>
      </c>
      <c r="U17" s="145">
        <v>0</v>
      </c>
      <c r="V17" s="238">
        <v>0</v>
      </c>
      <c r="W17" s="238">
        <v>0</v>
      </c>
      <c r="X17" s="238">
        <v>0</v>
      </c>
    </row>
    <row r="18" spans="1:24" x14ac:dyDescent="0.2">
      <c r="A18" s="13" t="s">
        <v>249</v>
      </c>
      <c r="E18" s="2"/>
      <c r="T18" s="43">
        <f>SUM(T13:T17)</f>
        <v>0</v>
      </c>
      <c r="U18" s="43">
        <f>SUM(U13:U17)</f>
        <v>0</v>
      </c>
      <c r="V18" s="43">
        <f>SUM(V13:V17)</f>
        <v>0</v>
      </c>
      <c r="W18" s="43">
        <f>SUM(W13:W17)</f>
        <v>0</v>
      </c>
      <c r="X18" s="43">
        <f>SUM(X13:X17)</f>
        <v>0</v>
      </c>
    </row>
    <row r="19" spans="1:24" x14ac:dyDescent="0.2">
      <c r="A19" s="93" t="s">
        <v>188</v>
      </c>
      <c r="E19" s="2"/>
      <c r="T19" s="43">
        <v>0</v>
      </c>
      <c r="U19" s="43">
        <v>0</v>
      </c>
      <c r="V19" s="43">
        <v>0</v>
      </c>
      <c r="W19" s="43">
        <v>0</v>
      </c>
      <c r="X19" s="43">
        <v>0</v>
      </c>
    </row>
    <row r="20" spans="1:24" x14ac:dyDescent="0.2">
      <c r="A20" s="93" t="s">
        <v>189</v>
      </c>
      <c r="E20" s="2"/>
      <c r="T20" s="43">
        <f>T10+T18+T19</f>
        <v>0</v>
      </c>
      <c r="U20" s="43">
        <f>U10+U18+U19</f>
        <v>0</v>
      </c>
      <c r="V20" s="43">
        <f>V10+V18+V19</f>
        <v>0</v>
      </c>
      <c r="W20" s="43">
        <f>W10+W18+W19</f>
        <v>0</v>
      </c>
      <c r="X20" s="43">
        <f>X10+X18+X19</f>
        <v>0</v>
      </c>
    </row>
    <row r="25" spans="1:24" x14ac:dyDescent="0.2">
      <c r="A25" s="107" t="s">
        <v>328</v>
      </c>
    </row>
    <row r="26" spans="1:24" x14ac:dyDescent="0.2">
      <c r="A26" s="2" t="s">
        <v>343</v>
      </c>
      <c r="B26" s="2" t="s">
        <v>342</v>
      </c>
    </row>
    <row r="27" spans="1:24" x14ac:dyDescent="0.2">
      <c r="A27" s="98"/>
      <c r="B27" s="98"/>
    </row>
    <row r="28" spans="1:24" x14ac:dyDescent="0.2">
      <c r="A28" s="98"/>
      <c r="B28" s="98"/>
    </row>
    <row r="29" spans="1:24" x14ac:dyDescent="0.2">
      <c r="A29" s="98"/>
      <c r="B29" s="98"/>
    </row>
    <row r="31" spans="1:24" x14ac:dyDescent="0.2">
      <c r="A31" s="107" t="s">
        <v>329</v>
      </c>
    </row>
    <row r="32" spans="1:24" x14ac:dyDescent="0.2">
      <c r="A32" s="57" t="s">
        <v>349</v>
      </c>
    </row>
    <row r="33" spans="1:1" x14ac:dyDescent="0.2">
      <c r="A33" s="98"/>
    </row>
  </sheetData>
  <mergeCells count="19">
    <mergeCell ref="W4:W5"/>
    <mergeCell ref="X4:X5"/>
    <mergeCell ref="Q3:X3"/>
    <mergeCell ref="K3:M3"/>
    <mergeCell ref="K4:M4"/>
    <mergeCell ref="N3:P3"/>
    <mergeCell ref="N4:P4"/>
    <mergeCell ref="T4:T5"/>
    <mergeCell ref="U4:U5"/>
    <mergeCell ref="V4:V5"/>
    <mergeCell ref="Q4:Q5"/>
    <mergeCell ref="R4:R5"/>
    <mergeCell ref="S4:S5"/>
    <mergeCell ref="B3:D3"/>
    <mergeCell ref="E3:G3"/>
    <mergeCell ref="H3:J3"/>
    <mergeCell ref="B4:D4"/>
    <mergeCell ref="E4:G4"/>
    <mergeCell ref="H4:J4"/>
  </mergeCells>
  <pageMargins left="1" right="0.75" top="0.75" bottom="0.5" header="0.5" footer="0.5"/>
  <pageSetup scale="69" orientation="landscape" r:id="rId1"/>
  <headerFooter>
    <oddFooter>&amp;L&amp;KFF0000Final Rate Application&amp;CPage &amp;P of &amp;N&amp;R02/10/2017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CB19EB-C1C5-46FD-A04D-FD5F89C72E04}">
  <sheetPr>
    <tabColor rgb="FFFFC000"/>
    <outlinePr showOutlineSymbols="0"/>
  </sheetPr>
  <dimension ref="A1:J27"/>
  <sheetViews>
    <sheetView zoomScale="115" zoomScaleNormal="115" workbookViewId="0">
      <selection activeCell="A19" sqref="A19:B27"/>
    </sheetView>
  </sheetViews>
  <sheetFormatPr defaultColWidth="9.140625" defaultRowHeight="12.75" x14ac:dyDescent="0.2"/>
  <cols>
    <col min="1" max="1" width="35.140625" style="95" bestFit="1" customWidth="1"/>
    <col min="2" max="3" width="13.42578125" style="95" customWidth="1"/>
    <col min="4" max="4" width="16.5703125" style="95" customWidth="1"/>
    <col min="5" max="5" width="18.28515625" style="30" bestFit="1" customWidth="1"/>
    <col min="6" max="6" width="16.140625" style="95" bestFit="1" customWidth="1"/>
    <col min="7" max="10" width="16.42578125" style="95" customWidth="1"/>
    <col min="11" max="16384" width="9.140625" style="95"/>
  </cols>
  <sheetData>
    <row r="1" spans="1:10" x14ac:dyDescent="0.2">
      <c r="A1" s="110" t="s">
        <v>250</v>
      </c>
      <c r="B1" s="110"/>
      <c r="C1" s="110"/>
      <c r="D1" s="110"/>
    </row>
    <row r="2" spans="1:10" ht="25.5" x14ac:dyDescent="0.2">
      <c r="A2" s="111"/>
      <c r="B2" s="4"/>
      <c r="C2" s="4"/>
      <c r="D2" s="5" t="s">
        <v>1</v>
      </c>
      <c r="E2" s="6" t="s">
        <v>2</v>
      </c>
      <c r="F2" s="4"/>
      <c r="G2" s="4"/>
      <c r="H2" s="4"/>
    </row>
    <row r="3" spans="1:10" ht="25.5" x14ac:dyDescent="0.2">
      <c r="A3" s="98"/>
      <c r="B3" s="9" t="s">
        <v>3</v>
      </c>
      <c r="C3" s="9" t="s">
        <v>3</v>
      </c>
      <c r="D3" s="10" t="s">
        <v>4</v>
      </c>
      <c r="E3" s="11" t="s">
        <v>5</v>
      </c>
      <c r="F3" s="12" t="s">
        <v>6</v>
      </c>
      <c r="G3" s="12" t="s">
        <v>6</v>
      </c>
      <c r="H3" s="12" t="s">
        <v>6</v>
      </c>
      <c r="I3" s="12" t="s">
        <v>6</v>
      </c>
      <c r="J3" s="12" t="s">
        <v>6</v>
      </c>
    </row>
    <row r="4" spans="1:10" x14ac:dyDescent="0.2">
      <c r="A4" s="103" t="s">
        <v>7</v>
      </c>
      <c r="B4" s="14" t="s">
        <v>288</v>
      </c>
      <c r="C4" s="14" t="s">
        <v>8</v>
      </c>
      <c r="D4" s="15" t="s">
        <v>9</v>
      </c>
      <c r="E4" s="15" t="s">
        <v>10</v>
      </c>
      <c r="F4" s="16" t="s">
        <v>11</v>
      </c>
      <c r="G4" s="16" t="s">
        <v>12</v>
      </c>
      <c r="H4" s="16" t="s">
        <v>13</v>
      </c>
      <c r="I4" s="16" t="s">
        <v>291</v>
      </c>
      <c r="J4" s="16" t="s">
        <v>292</v>
      </c>
    </row>
    <row r="5" spans="1:10" x14ac:dyDescent="0.2">
      <c r="A5" s="243" t="s">
        <v>251</v>
      </c>
      <c r="B5" s="100">
        <v>0</v>
      </c>
      <c r="C5" s="100">
        <v>0</v>
      </c>
      <c r="D5" s="100">
        <v>0</v>
      </c>
      <c r="E5" s="100">
        <v>0</v>
      </c>
      <c r="F5" s="100">
        <v>0</v>
      </c>
      <c r="G5" s="100">
        <v>0</v>
      </c>
      <c r="H5" s="100">
        <v>0</v>
      </c>
      <c r="I5" s="100">
        <v>0</v>
      </c>
      <c r="J5" s="100">
        <v>0</v>
      </c>
    </row>
    <row r="6" spans="1:10" x14ac:dyDescent="0.2">
      <c r="A6" s="108" t="s">
        <v>252</v>
      </c>
      <c r="B6" s="102">
        <v>0</v>
      </c>
      <c r="C6" s="102">
        <v>0</v>
      </c>
      <c r="D6" s="102">
        <v>0</v>
      </c>
      <c r="E6" s="102">
        <v>0</v>
      </c>
      <c r="F6" s="102">
        <v>0</v>
      </c>
      <c r="G6" s="102">
        <v>0</v>
      </c>
      <c r="H6" s="102">
        <v>0</v>
      </c>
      <c r="I6" s="102">
        <v>0</v>
      </c>
      <c r="J6" s="102">
        <v>0</v>
      </c>
    </row>
    <row r="7" spans="1:10" x14ac:dyDescent="0.2">
      <c r="A7" s="244" t="s">
        <v>253</v>
      </c>
      <c r="B7" s="102">
        <v>0</v>
      </c>
      <c r="C7" s="102">
        <v>0</v>
      </c>
      <c r="D7" s="102">
        <v>0</v>
      </c>
      <c r="E7" s="102">
        <v>0</v>
      </c>
      <c r="F7" s="102">
        <v>0</v>
      </c>
      <c r="G7" s="102">
        <v>0</v>
      </c>
      <c r="H7" s="102">
        <v>0</v>
      </c>
      <c r="I7" s="102">
        <v>0</v>
      </c>
      <c r="J7" s="102">
        <v>0</v>
      </c>
    </row>
    <row r="8" spans="1:10" x14ac:dyDescent="0.2">
      <c r="A8" s="244" t="s">
        <v>254</v>
      </c>
      <c r="B8" s="102">
        <v>0</v>
      </c>
      <c r="C8" s="102">
        <v>0</v>
      </c>
      <c r="D8" s="102">
        <v>0</v>
      </c>
      <c r="E8" s="102">
        <v>0</v>
      </c>
      <c r="F8" s="102">
        <v>0</v>
      </c>
      <c r="G8" s="102">
        <v>0</v>
      </c>
      <c r="H8" s="102">
        <v>0</v>
      </c>
      <c r="I8" s="102">
        <v>0</v>
      </c>
      <c r="J8" s="102">
        <v>0</v>
      </c>
    </row>
    <row r="9" spans="1:10" x14ac:dyDescent="0.2">
      <c r="A9" s="244" t="s">
        <v>255</v>
      </c>
      <c r="B9" s="102">
        <v>0</v>
      </c>
      <c r="C9" s="102">
        <v>0</v>
      </c>
      <c r="D9" s="102">
        <v>0</v>
      </c>
      <c r="E9" s="102">
        <v>0</v>
      </c>
      <c r="F9" s="102">
        <v>0</v>
      </c>
      <c r="G9" s="102">
        <v>0</v>
      </c>
      <c r="H9" s="102">
        <v>0</v>
      </c>
      <c r="I9" s="102">
        <v>0</v>
      </c>
      <c r="J9" s="102">
        <v>0</v>
      </c>
    </row>
    <row r="10" spans="1:10" x14ac:dyDescent="0.2">
      <c r="A10" s="244" t="s">
        <v>256</v>
      </c>
      <c r="B10" s="102">
        <v>0</v>
      </c>
      <c r="C10" s="102">
        <v>0</v>
      </c>
      <c r="D10" s="102">
        <v>0</v>
      </c>
      <c r="E10" s="102">
        <v>0</v>
      </c>
      <c r="F10" s="102">
        <v>0</v>
      </c>
      <c r="G10" s="102">
        <v>0</v>
      </c>
      <c r="H10" s="102">
        <v>0</v>
      </c>
      <c r="I10" s="102">
        <v>0</v>
      </c>
      <c r="J10" s="102">
        <v>0</v>
      </c>
    </row>
    <row r="11" spans="1:10" x14ac:dyDescent="0.2">
      <c r="A11" s="244" t="s">
        <v>257</v>
      </c>
      <c r="B11" s="102">
        <v>0</v>
      </c>
      <c r="C11" s="102">
        <v>0</v>
      </c>
      <c r="D11" s="102">
        <v>0</v>
      </c>
      <c r="E11" s="102">
        <v>0</v>
      </c>
      <c r="F11" s="102">
        <v>0</v>
      </c>
      <c r="G11" s="102">
        <v>0</v>
      </c>
      <c r="H11" s="102">
        <v>0</v>
      </c>
      <c r="I11" s="102">
        <v>0</v>
      </c>
      <c r="J11" s="102">
        <v>0</v>
      </c>
    </row>
    <row r="12" spans="1:10" x14ac:dyDescent="0.2">
      <c r="A12" s="244" t="s">
        <v>258</v>
      </c>
      <c r="B12" s="102">
        <v>0</v>
      </c>
      <c r="C12" s="102">
        <v>0</v>
      </c>
      <c r="D12" s="102">
        <v>0</v>
      </c>
      <c r="E12" s="102">
        <v>0</v>
      </c>
      <c r="F12" s="102">
        <v>0</v>
      </c>
      <c r="G12" s="102">
        <v>0</v>
      </c>
      <c r="H12" s="102">
        <v>0</v>
      </c>
      <c r="I12" s="102">
        <v>0</v>
      </c>
      <c r="J12" s="102">
        <v>0</v>
      </c>
    </row>
    <row r="13" spans="1:10" x14ac:dyDescent="0.2">
      <c r="A13" s="156" t="s">
        <v>259</v>
      </c>
      <c r="B13" s="102">
        <v>0</v>
      </c>
      <c r="C13" s="102">
        <v>0</v>
      </c>
      <c r="D13" s="102">
        <v>0</v>
      </c>
      <c r="E13" s="102">
        <v>0</v>
      </c>
      <c r="F13" s="102">
        <v>0</v>
      </c>
      <c r="G13" s="102">
        <v>0</v>
      </c>
      <c r="H13" s="102">
        <v>0</v>
      </c>
      <c r="I13" s="102">
        <v>0</v>
      </c>
      <c r="J13" s="102">
        <v>0</v>
      </c>
    </row>
    <row r="14" spans="1:10" x14ac:dyDescent="0.2">
      <c r="A14" s="93" t="s">
        <v>260</v>
      </c>
      <c r="B14" s="43">
        <f t="shared" ref="B14" si="0">SUM(B5:B13)</f>
        <v>0</v>
      </c>
      <c r="C14" s="43">
        <f t="shared" ref="C14:H14" si="1">SUM(C5:C13)</f>
        <v>0</v>
      </c>
      <c r="D14" s="43">
        <f t="shared" si="1"/>
        <v>0</v>
      </c>
      <c r="E14" s="43">
        <f t="shared" si="1"/>
        <v>0</v>
      </c>
      <c r="F14" s="43">
        <f t="shared" si="1"/>
        <v>0</v>
      </c>
      <c r="G14" s="43">
        <f t="shared" si="1"/>
        <v>0</v>
      </c>
      <c r="H14" s="43">
        <f t="shared" si="1"/>
        <v>0</v>
      </c>
      <c r="I14" s="43">
        <f t="shared" ref="I14:J14" si="2">SUM(I5:I13)</f>
        <v>0</v>
      </c>
      <c r="J14" s="43">
        <f t="shared" si="2"/>
        <v>0</v>
      </c>
    </row>
    <row r="18" spans="1:5" x14ac:dyDescent="0.2">
      <c r="E18" s="95"/>
    </row>
    <row r="19" spans="1:5" x14ac:dyDescent="0.2">
      <c r="A19" s="107" t="s">
        <v>328</v>
      </c>
      <c r="B19" s="2"/>
    </row>
    <row r="20" spans="1:5" x14ac:dyDescent="0.2">
      <c r="A20" s="2" t="s">
        <v>343</v>
      </c>
      <c r="B20" s="2" t="s">
        <v>342</v>
      </c>
    </row>
    <row r="21" spans="1:5" x14ac:dyDescent="0.2">
      <c r="A21" s="98"/>
      <c r="B21" s="98"/>
    </row>
    <row r="22" spans="1:5" x14ac:dyDescent="0.2">
      <c r="A22" s="98"/>
      <c r="B22" s="98"/>
    </row>
    <row r="23" spans="1:5" x14ac:dyDescent="0.2">
      <c r="A23" s="98"/>
      <c r="B23" s="98"/>
    </row>
    <row r="24" spans="1:5" x14ac:dyDescent="0.2">
      <c r="A24" s="2"/>
      <c r="B24" s="2"/>
    </row>
    <row r="25" spans="1:5" x14ac:dyDescent="0.2">
      <c r="A25" s="107" t="s">
        <v>329</v>
      </c>
      <c r="B25" s="2"/>
    </row>
    <row r="26" spans="1:5" x14ac:dyDescent="0.2">
      <c r="A26" s="2" t="s">
        <v>349</v>
      </c>
      <c r="B26" s="2"/>
    </row>
    <row r="27" spans="1:5" x14ac:dyDescent="0.2">
      <c r="A27" s="98"/>
      <c r="B27" s="2"/>
    </row>
  </sheetData>
  <pageMargins left="1" right="0.75" top="0.75" bottom="0.5" header="0.5" footer="0.5"/>
  <pageSetup scale="77" orientation="landscape" r:id="rId1"/>
  <headerFooter>
    <oddFooter>&amp;L&amp;KFF0000Final Rate Application&amp;CPage &amp;P of &amp;N&amp;R02/10/2017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283E81-8C75-4E26-B70F-2CC8A5D9ACAB}">
  <sheetPr>
    <tabColor rgb="FFFFC000"/>
    <outlinePr showOutlineSymbols="0"/>
  </sheetPr>
  <dimension ref="A1:J26"/>
  <sheetViews>
    <sheetView workbookViewId="0">
      <selection activeCell="A18" sqref="A18:B26"/>
    </sheetView>
  </sheetViews>
  <sheetFormatPr defaultColWidth="9.140625" defaultRowHeight="12.75" x14ac:dyDescent="0.2"/>
  <cols>
    <col min="1" max="1" width="35.140625" style="95" bestFit="1" customWidth="1"/>
    <col min="2" max="4" width="16.42578125" style="95" customWidth="1"/>
    <col min="5" max="5" width="16.42578125" style="30" customWidth="1"/>
    <col min="6" max="10" width="16.42578125" style="95" customWidth="1"/>
    <col min="11" max="16384" width="9.140625" style="95"/>
  </cols>
  <sheetData>
    <row r="1" spans="1:10" x14ac:dyDescent="0.2">
      <c r="A1" s="110" t="s">
        <v>261</v>
      </c>
      <c r="B1" s="110"/>
      <c r="C1" s="110"/>
      <c r="D1" s="110"/>
    </row>
    <row r="2" spans="1:10" ht="38.25" x14ac:dyDescent="0.2">
      <c r="A2" s="111"/>
      <c r="B2" s="4"/>
      <c r="C2" s="4"/>
      <c r="D2" s="5" t="s">
        <v>1</v>
      </c>
      <c r="E2" s="6" t="s">
        <v>2</v>
      </c>
      <c r="F2" s="4"/>
      <c r="G2" s="4"/>
      <c r="H2" s="4"/>
    </row>
    <row r="3" spans="1:10" ht="25.5" x14ac:dyDescent="0.2">
      <c r="A3" s="98"/>
      <c r="B3" s="9" t="s">
        <v>3</v>
      </c>
      <c r="C3" s="9" t="s">
        <v>3</v>
      </c>
      <c r="D3" s="10" t="s">
        <v>4</v>
      </c>
      <c r="E3" s="11" t="s">
        <v>5</v>
      </c>
      <c r="F3" s="12" t="s">
        <v>6</v>
      </c>
      <c r="G3" s="12" t="s">
        <v>6</v>
      </c>
      <c r="H3" s="12" t="s">
        <v>6</v>
      </c>
      <c r="I3" s="12" t="s">
        <v>6</v>
      </c>
      <c r="J3" s="12" t="s">
        <v>6</v>
      </c>
    </row>
    <row r="4" spans="1:10" x14ac:dyDescent="0.2">
      <c r="A4" s="103" t="s">
        <v>7</v>
      </c>
      <c r="B4" s="14" t="s">
        <v>288</v>
      </c>
      <c r="C4" s="14" t="s">
        <v>8</v>
      </c>
      <c r="D4" s="15" t="s">
        <v>9</v>
      </c>
      <c r="E4" s="15" t="s">
        <v>10</v>
      </c>
      <c r="F4" s="16" t="s">
        <v>11</v>
      </c>
      <c r="G4" s="16" t="s">
        <v>12</v>
      </c>
      <c r="H4" s="16" t="s">
        <v>13</v>
      </c>
      <c r="I4" s="16" t="s">
        <v>291</v>
      </c>
      <c r="J4" s="16" t="s">
        <v>292</v>
      </c>
    </row>
    <row r="5" spans="1:10" x14ac:dyDescent="0.2">
      <c r="A5" s="57" t="s">
        <v>223</v>
      </c>
      <c r="B5" s="100">
        <v>0</v>
      </c>
      <c r="C5" s="100">
        <v>0</v>
      </c>
      <c r="D5" s="100">
        <v>0</v>
      </c>
      <c r="E5" s="100">
        <v>0</v>
      </c>
      <c r="F5" s="100">
        <v>0</v>
      </c>
      <c r="G5" s="100">
        <v>0</v>
      </c>
      <c r="H5" s="100">
        <v>0</v>
      </c>
      <c r="I5" s="100">
        <v>0</v>
      </c>
      <c r="J5" s="100">
        <v>0</v>
      </c>
    </row>
    <row r="6" spans="1:10" x14ac:dyDescent="0.2">
      <c r="A6" s="245" t="s">
        <v>132</v>
      </c>
      <c r="B6" s="102">
        <v>0</v>
      </c>
      <c r="C6" s="102">
        <v>0</v>
      </c>
      <c r="D6" s="102">
        <v>0</v>
      </c>
      <c r="E6" s="102">
        <v>0</v>
      </c>
      <c r="F6" s="102">
        <v>0</v>
      </c>
      <c r="G6" s="102">
        <v>0</v>
      </c>
      <c r="H6" s="102">
        <v>0</v>
      </c>
      <c r="I6" s="102">
        <v>0</v>
      </c>
      <c r="J6" s="102">
        <v>0</v>
      </c>
    </row>
    <row r="7" spans="1:10" x14ac:dyDescent="0.2">
      <c r="A7" s="245" t="s">
        <v>133</v>
      </c>
      <c r="B7" s="102">
        <v>0</v>
      </c>
      <c r="C7" s="102">
        <v>0</v>
      </c>
      <c r="D7" s="102">
        <v>0</v>
      </c>
      <c r="E7" s="102">
        <v>0</v>
      </c>
      <c r="F7" s="102">
        <v>0</v>
      </c>
      <c r="G7" s="102">
        <v>0</v>
      </c>
      <c r="H7" s="102">
        <v>0</v>
      </c>
      <c r="I7" s="102">
        <v>0</v>
      </c>
      <c r="J7" s="102">
        <v>0</v>
      </c>
    </row>
    <row r="8" spans="1:10" x14ac:dyDescent="0.2">
      <c r="A8" s="245" t="s">
        <v>262</v>
      </c>
      <c r="B8" s="102">
        <v>0</v>
      </c>
      <c r="C8" s="102">
        <v>0</v>
      </c>
      <c r="D8" s="102">
        <v>0</v>
      </c>
      <c r="E8" s="102">
        <v>0</v>
      </c>
      <c r="F8" s="102">
        <v>0</v>
      </c>
      <c r="G8" s="102">
        <v>0</v>
      </c>
      <c r="H8" s="102">
        <v>0</v>
      </c>
      <c r="I8" s="102">
        <v>0</v>
      </c>
      <c r="J8" s="102">
        <v>0</v>
      </c>
    </row>
    <row r="9" spans="1:10" x14ac:dyDescent="0.2">
      <c r="A9" s="245" t="s">
        <v>135</v>
      </c>
      <c r="B9" s="102">
        <v>0</v>
      </c>
      <c r="C9" s="102">
        <v>0</v>
      </c>
      <c r="D9" s="102">
        <v>0</v>
      </c>
      <c r="E9" s="102">
        <v>0</v>
      </c>
      <c r="F9" s="102">
        <v>0</v>
      </c>
      <c r="G9" s="102">
        <v>0</v>
      </c>
      <c r="H9" s="102">
        <v>0</v>
      </c>
      <c r="I9" s="102">
        <v>0</v>
      </c>
      <c r="J9" s="102">
        <v>0</v>
      </c>
    </row>
    <row r="10" spans="1:10" x14ac:dyDescent="0.2">
      <c r="A10" s="245" t="s">
        <v>136</v>
      </c>
      <c r="B10" s="102">
        <v>0</v>
      </c>
      <c r="C10" s="102">
        <v>0</v>
      </c>
      <c r="D10" s="102">
        <v>0</v>
      </c>
      <c r="E10" s="102">
        <v>0</v>
      </c>
      <c r="F10" s="102">
        <v>0</v>
      </c>
      <c r="G10" s="102">
        <v>0</v>
      </c>
      <c r="H10" s="102">
        <v>0</v>
      </c>
      <c r="I10" s="102">
        <v>0</v>
      </c>
      <c r="J10" s="102">
        <v>0</v>
      </c>
    </row>
    <row r="11" spans="1:10" x14ac:dyDescent="0.2">
      <c r="A11" s="245" t="s">
        <v>137</v>
      </c>
      <c r="B11" s="102">
        <v>0</v>
      </c>
      <c r="C11" s="102">
        <v>0</v>
      </c>
      <c r="D11" s="102">
        <v>0</v>
      </c>
      <c r="E11" s="102">
        <v>0</v>
      </c>
      <c r="F11" s="102">
        <v>0</v>
      </c>
      <c r="G11" s="102">
        <v>0</v>
      </c>
      <c r="H11" s="102">
        <v>0</v>
      </c>
      <c r="I11" s="102">
        <v>0</v>
      </c>
      <c r="J11" s="102">
        <v>0</v>
      </c>
    </row>
    <row r="12" spans="1:10" x14ac:dyDescent="0.2">
      <c r="A12" s="13" t="s">
        <v>263</v>
      </c>
      <c r="B12" s="43">
        <f t="shared" ref="B12" si="0">SUM(B5:B11)</f>
        <v>0</v>
      </c>
      <c r="C12" s="43">
        <f t="shared" ref="C12:H12" si="1">SUM(C5:C11)</f>
        <v>0</v>
      </c>
      <c r="D12" s="43">
        <f t="shared" si="1"/>
        <v>0</v>
      </c>
      <c r="E12" s="43">
        <f t="shared" si="1"/>
        <v>0</v>
      </c>
      <c r="F12" s="43">
        <f t="shared" si="1"/>
        <v>0</v>
      </c>
      <c r="G12" s="43">
        <f t="shared" si="1"/>
        <v>0</v>
      </c>
      <c r="H12" s="43">
        <f t="shared" si="1"/>
        <v>0</v>
      </c>
      <c r="I12" s="43">
        <f t="shared" ref="I12:J12" si="2">SUM(I5:I11)</f>
        <v>0</v>
      </c>
      <c r="J12" s="43">
        <f t="shared" si="2"/>
        <v>0</v>
      </c>
    </row>
    <row r="13" spans="1:10" x14ac:dyDescent="0.2">
      <c r="E13" s="95"/>
    </row>
    <row r="17" spans="1:5" x14ac:dyDescent="0.2">
      <c r="E17" s="95"/>
    </row>
    <row r="18" spans="1:5" x14ac:dyDescent="0.2">
      <c r="A18" s="107" t="s">
        <v>328</v>
      </c>
      <c r="B18" s="2"/>
    </row>
    <row r="19" spans="1:5" x14ac:dyDescent="0.2">
      <c r="A19" s="2" t="s">
        <v>343</v>
      </c>
      <c r="B19" s="2" t="s">
        <v>342</v>
      </c>
    </row>
    <row r="20" spans="1:5" x14ac:dyDescent="0.2">
      <c r="A20" s="98"/>
      <c r="B20" s="98"/>
    </row>
    <row r="21" spans="1:5" x14ac:dyDescent="0.2">
      <c r="A21" s="98"/>
      <c r="B21" s="98"/>
    </row>
    <row r="22" spans="1:5" x14ac:dyDescent="0.2">
      <c r="A22" s="98"/>
      <c r="B22" s="98"/>
    </row>
    <row r="23" spans="1:5" x14ac:dyDescent="0.2">
      <c r="A23" s="2"/>
      <c r="B23" s="2"/>
    </row>
    <row r="24" spans="1:5" x14ac:dyDescent="0.2">
      <c r="A24" s="107" t="s">
        <v>329</v>
      </c>
      <c r="B24" s="2"/>
    </row>
    <row r="25" spans="1:5" x14ac:dyDescent="0.2">
      <c r="A25" s="2" t="s">
        <v>349</v>
      </c>
      <c r="B25" s="2"/>
    </row>
    <row r="26" spans="1:5" x14ac:dyDescent="0.2">
      <c r="A26" s="98"/>
      <c r="B26" s="2"/>
    </row>
  </sheetData>
  <pageMargins left="1" right="0.75" top="0.75" bottom="0.5" header="0.5" footer="0.5"/>
  <pageSetup scale="77" orientation="landscape" r:id="rId1"/>
  <headerFooter>
    <oddFooter>&amp;L&amp;KFF0000Final Rate Application&amp;CPage &amp;P of &amp;N&amp;R02/10/2017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A7DB81-198A-4AF6-9B96-EFDDB1AA8448}">
  <sheetPr>
    <tabColor rgb="FF00B0F0"/>
    <outlinePr showOutlineSymbols="0"/>
    <pageSetUpPr fitToPage="1"/>
  </sheetPr>
  <dimension ref="A1:J40"/>
  <sheetViews>
    <sheetView zoomScale="120" zoomScaleNormal="120" workbookViewId="0">
      <selection activeCell="B10" sqref="B10"/>
    </sheetView>
  </sheetViews>
  <sheetFormatPr defaultColWidth="14.28515625" defaultRowHeight="12.75" x14ac:dyDescent="0.2"/>
  <cols>
    <col min="1" max="1" width="37" style="2" customWidth="1"/>
    <col min="2" max="2" width="12.85546875" style="2" customWidth="1"/>
    <col min="3" max="3" width="14.5703125" style="2" customWidth="1"/>
    <col min="4" max="4" width="16.85546875" style="2" bestFit="1" customWidth="1"/>
    <col min="5" max="5" width="18.28515625" style="2" bestFit="1" customWidth="1"/>
    <col min="6" max="8" width="15.42578125" style="2" customWidth="1"/>
    <col min="9" max="9" width="12.28515625" style="2" customWidth="1"/>
    <col min="10" max="10" width="14.28515625" style="2" bestFit="1" customWidth="1"/>
    <col min="11" max="16384" width="14.28515625" style="2"/>
  </cols>
  <sheetData>
    <row r="1" spans="1:10" x14ac:dyDescent="0.2">
      <c r="A1" s="1" t="s">
        <v>0</v>
      </c>
      <c r="B1" s="1"/>
    </row>
    <row r="2" spans="1:10" s="7" customFormat="1" ht="25.5" x14ac:dyDescent="0.2">
      <c r="A2" s="3"/>
      <c r="B2" s="3"/>
      <c r="C2" s="4"/>
      <c r="D2" s="5" t="s">
        <v>1</v>
      </c>
      <c r="E2" s="6" t="s">
        <v>2</v>
      </c>
      <c r="F2" s="4"/>
      <c r="G2" s="4"/>
      <c r="H2" s="4"/>
    </row>
    <row r="3" spans="1:10" s="7" customFormat="1" ht="25.5" x14ac:dyDescent="0.2">
      <c r="A3" s="8"/>
      <c r="B3" s="9" t="s">
        <v>287</v>
      </c>
      <c r="C3" s="9" t="s">
        <v>3</v>
      </c>
      <c r="D3" s="10" t="s">
        <v>4</v>
      </c>
      <c r="E3" s="11" t="s">
        <v>5</v>
      </c>
      <c r="F3" s="12" t="s">
        <v>6</v>
      </c>
      <c r="G3" s="12" t="s">
        <v>6</v>
      </c>
      <c r="H3" s="12" t="s">
        <v>6</v>
      </c>
      <c r="I3" s="12" t="s">
        <v>6</v>
      </c>
      <c r="J3" s="12" t="s">
        <v>6</v>
      </c>
    </row>
    <row r="4" spans="1:10" x14ac:dyDescent="0.2">
      <c r="A4" s="13" t="s">
        <v>7</v>
      </c>
      <c r="B4" s="14" t="s">
        <v>288</v>
      </c>
      <c r="C4" s="14" t="s">
        <v>8</v>
      </c>
      <c r="D4" s="15" t="s">
        <v>9</v>
      </c>
      <c r="E4" s="15" t="s">
        <v>10</v>
      </c>
      <c r="F4" s="16" t="s">
        <v>11</v>
      </c>
      <c r="G4" s="16" t="s">
        <v>12</v>
      </c>
      <c r="H4" s="16" t="s">
        <v>13</v>
      </c>
      <c r="I4" s="16" t="s">
        <v>291</v>
      </c>
      <c r="J4" s="16" t="s">
        <v>292</v>
      </c>
    </row>
    <row r="5" spans="1:10" x14ac:dyDescent="0.2">
      <c r="A5" s="17" t="s">
        <v>14</v>
      </c>
      <c r="B5" s="18">
        <v>0</v>
      </c>
      <c r="C5" s="18">
        <v>0</v>
      </c>
      <c r="D5" s="18">
        <v>0</v>
      </c>
      <c r="E5" s="18">
        <v>0</v>
      </c>
      <c r="F5" s="18">
        <v>0</v>
      </c>
      <c r="G5" s="18">
        <v>0</v>
      </c>
      <c r="H5" s="18">
        <v>0</v>
      </c>
      <c r="I5" s="18">
        <v>0</v>
      </c>
      <c r="J5" s="18">
        <v>0</v>
      </c>
    </row>
    <row r="6" spans="1:10" x14ac:dyDescent="0.2">
      <c r="A6" s="19" t="s">
        <v>15</v>
      </c>
      <c r="B6" s="20">
        <v>0</v>
      </c>
      <c r="C6" s="20">
        <v>0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v>0</v>
      </c>
      <c r="J6" s="20">
        <v>0</v>
      </c>
    </row>
    <row r="7" spans="1:10" x14ac:dyDescent="0.2">
      <c r="A7" s="19" t="s">
        <v>16</v>
      </c>
      <c r="B7" s="20">
        <v>0</v>
      </c>
      <c r="C7" s="20">
        <v>0</v>
      </c>
      <c r="D7" s="20">
        <v>0</v>
      </c>
      <c r="E7" s="20">
        <v>0</v>
      </c>
      <c r="F7" s="20">
        <v>0</v>
      </c>
      <c r="G7" s="20">
        <v>0</v>
      </c>
      <c r="H7" s="20">
        <v>0</v>
      </c>
      <c r="I7" s="20">
        <v>0</v>
      </c>
      <c r="J7" s="20">
        <v>0</v>
      </c>
    </row>
    <row r="8" spans="1:10" x14ac:dyDescent="0.2">
      <c r="A8" s="19" t="s">
        <v>17</v>
      </c>
      <c r="B8" s="20">
        <v>0</v>
      </c>
      <c r="C8" s="20">
        <v>0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v>0</v>
      </c>
      <c r="J8" s="20">
        <v>0</v>
      </c>
    </row>
    <row r="9" spans="1:10" x14ac:dyDescent="0.2">
      <c r="A9" s="21" t="s">
        <v>18</v>
      </c>
      <c r="B9" s="20">
        <v>0</v>
      </c>
      <c r="C9" s="20">
        <v>0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v>0</v>
      </c>
      <c r="J9" s="20">
        <v>0</v>
      </c>
    </row>
    <row r="10" spans="1:10" x14ac:dyDescent="0.2">
      <c r="A10" s="22" t="s">
        <v>19</v>
      </c>
      <c r="B10" s="23">
        <f t="shared" ref="B10" si="0">SUM(B5:B9)</f>
        <v>0</v>
      </c>
      <c r="C10" s="23">
        <f t="shared" ref="C10:H10" si="1">SUM(C5:C9)</f>
        <v>0</v>
      </c>
      <c r="D10" s="23">
        <f t="shared" si="1"/>
        <v>0</v>
      </c>
      <c r="E10" s="23">
        <f t="shared" si="1"/>
        <v>0</v>
      </c>
      <c r="F10" s="23">
        <f t="shared" si="1"/>
        <v>0</v>
      </c>
      <c r="G10" s="23">
        <f t="shared" si="1"/>
        <v>0</v>
      </c>
      <c r="H10" s="23">
        <f t="shared" si="1"/>
        <v>0</v>
      </c>
      <c r="I10" s="23">
        <f t="shared" ref="I10:J10" si="2">SUM(I5:I9)</f>
        <v>0</v>
      </c>
      <c r="J10" s="23">
        <f t="shared" si="2"/>
        <v>0</v>
      </c>
    </row>
    <row r="11" spans="1:10" x14ac:dyDescent="0.2">
      <c r="A11" s="19" t="s">
        <v>20</v>
      </c>
      <c r="B11" s="18">
        <v>0</v>
      </c>
      <c r="C11" s="18">
        <v>0</v>
      </c>
      <c r="D11" s="18">
        <v>0</v>
      </c>
      <c r="E11" s="18">
        <v>0</v>
      </c>
      <c r="F11" s="18">
        <v>0</v>
      </c>
      <c r="G11" s="18">
        <v>0</v>
      </c>
      <c r="H11" s="18">
        <v>0</v>
      </c>
      <c r="I11" s="18">
        <v>0</v>
      </c>
      <c r="J11" s="18">
        <v>0</v>
      </c>
    </row>
    <row r="12" spans="1:10" x14ac:dyDescent="0.2">
      <c r="A12" s="19" t="s">
        <v>21</v>
      </c>
      <c r="B12" s="20">
        <v>0</v>
      </c>
      <c r="C12" s="20">
        <v>0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v>0</v>
      </c>
      <c r="J12" s="20">
        <v>0</v>
      </c>
    </row>
    <row r="13" spans="1:10" x14ac:dyDescent="0.2">
      <c r="A13" s="19" t="s">
        <v>22</v>
      </c>
      <c r="B13" s="20">
        <v>0</v>
      </c>
      <c r="C13" s="20"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v>0</v>
      </c>
      <c r="J13" s="20">
        <v>0</v>
      </c>
    </row>
    <row r="14" spans="1:10" x14ac:dyDescent="0.2">
      <c r="A14" s="19" t="s">
        <v>23</v>
      </c>
      <c r="B14" s="20">
        <v>0</v>
      </c>
      <c r="C14" s="20"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v>0</v>
      </c>
      <c r="J14" s="20">
        <v>0</v>
      </c>
    </row>
    <row r="15" spans="1:10" x14ac:dyDescent="0.2">
      <c r="A15" s="19" t="s">
        <v>24</v>
      </c>
      <c r="B15" s="20">
        <v>0</v>
      </c>
      <c r="C15" s="20">
        <v>0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v>0</v>
      </c>
      <c r="J15" s="20">
        <v>0</v>
      </c>
    </row>
    <row r="16" spans="1:10" x14ac:dyDescent="0.2">
      <c r="A16" s="22" t="s">
        <v>25</v>
      </c>
      <c r="B16" s="23">
        <f t="shared" ref="B16" si="3">SUM(B11:B15)</f>
        <v>0</v>
      </c>
      <c r="C16" s="23">
        <f t="shared" ref="C16:H16" si="4">SUM(C11:C15)</f>
        <v>0</v>
      </c>
      <c r="D16" s="23">
        <f t="shared" si="4"/>
        <v>0</v>
      </c>
      <c r="E16" s="23">
        <f t="shared" si="4"/>
        <v>0</v>
      </c>
      <c r="F16" s="23">
        <f t="shared" si="4"/>
        <v>0</v>
      </c>
      <c r="G16" s="23">
        <f t="shared" si="4"/>
        <v>0</v>
      </c>
      <c r="H16" s="23">
        <f t="shared" si="4"/>
        <v>0</v>
      </c>
      <c r="I16" s="23">
        <f t="shared" ref="I16:J16" si="5">SUM(I11:I15)</f>
        <v>0</v>
      </c>
      <c r="J16" s="23">
        <f t="shared" si="5"/>
        <v>0</v>
      </c>
    </row>
    <row r="17" spans="1:10" x14ac:dyDescent="0.2">
      <c r="A17" s="22" t="s">
        <v>26</v>
      </c>
      <c r="B17" s="23">
        <f t="shared" ref="B17" si="6">B10+B16</f>
        <v>0</v>
      </c>
      <c r="C17" s="23">
        <f t="shared" ref="C17:H17" si="7">C10+C16</f>
        <v>0</v>
      </c>
      <c r="D17" s="23">
        <f t="shared" si="7"/>
        <v>0</v>
      </c>
      <c r="E17" s="23">
        <f t="shared" si="7"/>
        <v>0</v>
      </c>
      <c r="F17" s="23">
        <f t="shared" si="7"/>
        <v>0</v>
      </c>
      <c r="G17" s="23">
        <f t="shared" si="7"/>
        <v>0</v>
      </c>
      <c r="H17" s="23">
        <f t="shared" si="7"/>
        <v>0</v>
      </c>
      <c r="I17" s="23">
        <f t="shared" ref="I17:J17" si="8">I10+I16</f>
        <v>0</v>
      </c>
      <c r="J17" s="23">
        <f t="shared" si="8"/>
        <v>0</v>
      </c>
    </row>
    <row r="18" spans="1:10" x14ac:dyDescent="0.2">
      <c r="A18" s="24" t="s">
        <v>27</v>
      </c>
      <c r="B18" s="18">
        <v>0</v>
      </c>
      <c r="C18" s="18">
        <v>0</v>
      </c>
      <c r="D18" s="18">
        <v>0</v>
      </c>
      <c r="E18" s="18">
        <v>0</v>
      </c>
      <c r="F18" s="18">
        <v>0</v>
      </c>
      <c r="G18" s="18">
        <v>0</v>
      </c>
      <c r="H18" s="18">
        <v>0</v>
      </c>
      <c r="I18" s="18">
        <v>0</v>
      </c>
      <c r="J18" s="18">
        <v>0</v>
      </c>
    </row>
    <row r="19" spans="1:10" x14ac:dyDescent="0.2">
      <c r="A19" s="24" t="s">
        <v>28</v>
      </c>
      <c r="B19" s="20">
        <v>0</v>
      </c>
      <c r="C19" s="20">
        <v>0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v>0</v>
      </c>
      <c r="J19" s="20">
        <v>0</v>
      </c>
    </row>
    <row r="20" spans="1:10" x14ac:dyDescent="0.2">
      <c r="A20" s="24" t="s">
        <v>29</v>
      </c>
      <c r="B20" s="20">
        <v>0</v>
      </c>
      <c r="C20" s="20">
        <v>0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v>0</v>
      </c>
      <c r="J20" s="20">
        <v>0</v>
      </c>
    </row>
    <row r="21" spans="1:10" x14ac:dyDescent="0.2">
      <c r="A21" s="24" t="s">
        <v>30</v>
      </c>
      <c r="B21" s="20">
        <v>0</v>
      </c>
      <c r="C21" s="20"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v>0</v>
      </c>
      <c r="J21" s="20">
        <v>0</v>
      </c>
    </row>
    <row r="22" spans="1:10" x14ac:dyDescent="0.2">
      <c r="A22" s="22" t="s">
        <v>31</v>
      </c>
      <c r="B22" s="23">
        <f t="shared" ref="B22" si="9">SUM(B18:B21)</f>
        <v>0</v>
      </c>
      <c r="C22" s="23">
        <f t="shared" ref="C22:H22" si="10">SUM(C18:C21)</f>
        <v>0</v>
      </c>
      <c r="D22" s="23">
        <f t="shared" si="10"/>
        <v>0</v>
      </c>
      <c r="E22" s="23">
        <f t="shared" si="10"/>
        <v>0</v>
      </c>
      <c r="F22" s="23">
        <f t="shared" si="10"/>
        <v>0</v>
      </c>
      <c r="G22" s="23">
        <f t="shared" si="10"/>
        <v>0</v>
      </c>
      <c r="H22" s="23">
        <f t="shared" si="10"/>
        <v>0</v>
      </c>
      <c r="I22" s="23">
        <f t="shared" ref="I22:J22" si="11">SUM(I18:I21)</f>
        <v>0</v>
      </c>
      <c r="J22" s="23">
        <f t="shared" si="11"/>
        <v>0</v>
      </c>
    </row>
    <row r="23" spans="1:10" x14ac:dyDescent="0.2">
      <c r="A23" s="22" t="s">
        <v>32</v>
      </c>
      <c r="B23" s="23">
        <f t="shared" ref="B23" si="12">+B22+B17</f>
        <v>0</v>
      </c>
      <c r="C23" s="23">
        <f t="shared" ref="C23:H23" si="13">+C22+C17</f>
        <v>0</v>
      </c>
      <c r="D23" s="23">
        <f t="shared" si="13"/>
        <v>0</v>
      </c>
      <c r="E23" s="23">
        <f t="shared" si="13"/>
        <v>0</v>
      </c>
      <c r="F23" s="23">
        <f t="shared" si="13"/>
        <v>0</v>
      </c>
      <c r="G23" s="23">
        <f t="shared" si="13"/>
        <v>0</v>
      </c>
      <c r="H23" s="23">
        <f t="shared" si="13"/>
        <v>0</v>
      </c>
      <c r="I23" s="23">
        <f t="shared" ref="I23:J23" si="14">+I22+I17</f>
        <v>0</v>
      </c>
      <c r="J23" s="23">
        <f t="shared" si="14"/>
        <v>0</v>
      </c>
    </row>
    <row r="24" spans="1:10" x14ac:dyDescent="0.2">
      <c r="A24" s="19" t="s">
        <v>33</v>
      </c>
      <c r="B24" s="18">
        <v>0</v>
      </c>
      <c r="C24" s="18">
        <v>0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0</v>
      </c>
      <c r="J24" s="18">
        <v>0</v>
      </c>
    </row>
    <row r="25" spans="1:10" x14ac:dyDescent="0.2">
      <c r="A25" s="25" t="s">
        <v>34</v>
      </c>
      <c r="B25" s="26">
        <v>0</v>
      </c>
      <c r="C25" s="26">
        <v>0</v>
      </c>
      <c r="D25" s="26">
        <v>0</v>
      </c>
      <c r="E25" s="26">
        <v>0</v>
      </c>
      <c r="F25" s="26">
        <v>0</v>
      </c>
      <c r="G25" s="26">
        <v>0</v>
      </c>
      <c r="H25" s="26">
        <v>0</v>
      </c>
      <c r="I25" s="26">
        <v>0</v>
      </c>
      <c r="J25" s="26">
        <v>0</v>
      </c>
    </row>
    <row r="26" spans="1:10" x14ac:dyDescent="0.2">
      <c r="A26" s="27" t="s">
        <v>35</v>
      </c>
      <c r="B26" s="20">
        <v>0</v>
      </c>
      <c r="C26" s="20">
        <v>0</v>
      </c>
      <c r="D26" s="20">
        <v>0</v>
      </c>
      <c r="E26" s="20">
        <v>0</v>
      </c>
      <c r="F26" s="20">
        <v>0</v>
      </c>
      <c r="G26" s="20">
        <v>0</v>
      </c>
      <c r="H26" s="20">
        <v>0</v>
      </c>
      <c r="I26" s="20">
        <v>0</v>
      </c>
      <c r="J26" s="20">
        <v>0</v>
      </c>
    </row>
    <row r="27" spans="1:10" x14ac:dyDescent="0.2">
      <c r="A27" s="22" t="s">
        <v>0</v>
      </c>
      <c r="B27" s="23">
        <f>SUM(B23:B26)</f>
        <v>0</v>
      </c>
      <c r="C27" s="23">
        <f t="shared" ref="C27:H27" si="15">SUM(C23:C26)</f>
        <v>0</v>
      </c>
      <c r="D27" s="23">
        <f t="shared" si="15"/>
        <v>0</v>
      </c>
      <c r="E27" s="23">
        <f t="shared" si="15"/>
        <v>0</v>
      </c>
      <c r="F27" s="23">
        <f t="shared" si="15"/>
        <v>0</v>
      </c>
      <c r="G27" s="23">
        <f t="shared" si="15"/>
        <v>0</v>
      </c>
      <c r="H27" s="23">
        <f t="shared" si="15"/>
        <v>0</v>
      </c>
      <c r="I27" s="23">
        <f t="shared" ref="I27:J27" si="16">SUM(I23:I26)</f>
        <v>0</v>
      </c>
      <c r="J27" s="23">
        <f t="shared" si="16"/>
        <v>0</v>
      </c>
    </row>
    <row r="28" spans="1:10" x14ac:dyDescent="0.2">
      <c r="A28" s="28" t="s">
        <v>293</v>
      </c>
      <c r="B28" s="255"/>
    </row>
    <row r="32" spans="1:10" x14ac:dyDescent="0.2">
      <c r="A32" s="107" t="s">
        <v>328</v>
      </c>
    </row>
    <row r="33" spans="1:2" x14ac:dyDescent="0.2">
      <c r="A33" s="2" t="s">
        <v>343</v>
      </c>
      <c r="B33" s="2" t="s">
        <v>342</v>
      </c>
    </row>
    <row r="34" spans="1:2" ht="18" customHeight="1" x14ac:dyDescent="0.2">
      <c r="A34" s="98"/>
      <c r="B34" s="98"/>
    </row>
    <row r="35" spans="1:2" ht="18" customHeight="1" x14ac:dyDescent="0.2">
      <c r="A35" s="98"/>
      <c r="B35" s="98"/>
    </row>
    <row r="36" spans="1:2" ht="14.25" customHeight="1" x14ac:dyDescent="0.2">
      <c r="A36" s="98"/>
      <c r="B36" s="98"/>
    </row>
    <row r="37" spans="1:2" ht="14.25" customHeight="1" x14ac:dyDescent="0.2"/>
    <row r="38" spans="1:2" x14ac:dyDescent="0.2">
      <c r="A38" s="107" t="s">
        <v>329</v>
      </c>
    </row>
    <row r="39" spans="1:2" x14ac:dyDescent="0.2">
      <c r="A39" s="57" t="s">
        <v>349</v>
      </c>
    </row>
    <row r="40" spans="1:2" ht="18" customHeight="1" x14ac:dyDescent="0.2">
      <c r="A40" s="98"/>
    </row>
  </sheetData>
  <pageMargins left="0.75" right="0.71" top="0.78" bottom="0.5" header="0.65" footer="0.25"/>
  <pageSetup fitToHeight="0" pageOrder="overThenDown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F3CF64-A879-4A83-BD46-52732EB1CE28}">
  <sheetPr>
    <tabColor rgb="FFFFC000"/>
    <outlinePr showOutlineSymbols="0"/>
    <pageSetUpPr fitToPage="1"/>
  </sheetPr>
  <dimension ref="A1:J18"/>
  <sheetViews>
    <sheetView workbookViewId="0">
      <selection activeCell="A10" sqref="A10:B18"/>
    </sheetView>
  </sheetViews>
  <sheetFormatPr defaultColWidth="9.140625" defaultRowHeight="12.75" x14ac:dyDescent="0.2"/>
  <cols>
    <col min="1" max="1" width="40.42578125" style="2" customWidth="1"/>
    <col min="2" max="10" width="17" style="2" customWidth="1"/>
    <col min="11" max="16384" width="9.140625" style="2"/>
  </cols>
  <sheetData>
    <row r="1" spans="1:10" ht="12.75" customHeight="1" x14ac:dyDescent="0.2">
      <c r="A1" s="7" t="s">
        <v>264</v>
      </c>
      <c r="B1" s="7"/>
      <c r="C1" s="7"/>
      <c r="D1" s="7"/>
    </row>
    <row r="2" spans="1:10" ht="25.5" x14ac:dyDescent="0.2">
      <c r="A2" s="246"/>
      <c r="B2" s="4"/>
      <c r="C2" s="4"/>
      <c r="D2" s="5" t="s">
        <v>1</v>
      </c>
      <c r="E2" s="6" t="s">
        <v>2</v>
      </c>
      <c r="F2" s="4"/>
      <c r="G2" s="4"/>
      <c r="H2" s="4"/>
    </row>
    <row r="3" spans="1:10" ht="25.5" x14ac:dyDescent="0.2">
      <c r="A3" s="98"/>
      <c r="B3" s="9" t="s">
        <v>3</v>
      </c>
      <c r="C3" s="9" t="s">
        <v>3</v>
      </c>
      <c r="D3" s="10" t="s">
        <v>4</v>
      </c>
      <c r="E3" s="11" t="s">
        <v>5</v>
      </c>
      <c r="F3" s="12" t="s">
        <v>6</v>
      </c>
      <c r="G3" s="12" t="s">
        <v>6</v>
      </c>
      <c r="H3" s="12" t="s">
        <v>6</v>
      </c>
      <c r="I3" s="12" t="s">
        <v>6</v>
      </c>
      <c r="J3" s="12" t="s">
        <v>6</v>
      </c>
    </row>
    <row r="4" spans="1:10" ht="16.5" customHeight="1" x14ac:dyDescent="0.2">
      <c r="A4" s="247" t="s">
        <v>265</v>
      </c>
      <c r="B4" s="14" t="s">
        <v>288</v>
      </c>
      <c r="C4" s="14" t="s">
        <v>8</v>
      </c>
      <c r="D4" s="15" t="s">
        <v>9</v>
      </c>
      <c r="E4" s="15" t="s">
        <v>10</v>
      </c>
      <c r="F4" s="16" t="s">
        <v>11</v>
      </c>
      <c r="G4" s="16" t="s">
        <v>12</v>
      </c>
      <c r="H4" s="16" t="s">
        <v>13</v>
      </c>
      <c r="I4" s="16" t="s">
        <v>291</v>
      </c>
      <c r="J4" s="16" t="s">
        <v>292</v>
      </c>
    </row>
    <row r="5" spans="1:10" x14ac:dyDescent="0.2">
      <c r="A5" s="93" t="s">
        <v>266</v>
      </c>
      <c r="B5" s="248">
        <v>0</v>
      </c>
      <c r="C5" s="248">
        <v>0</v>
      </c>
      <c r="D5" s="248">
        <v>0</v>
      </c>
      <c r="E5" s="248">
        <v>0</v>
      </c>
      <c r="F5" s="248">
        <v>0</v>
      </c>
      <c r="G5" s="248">
        <v>0</v>
      </c>
      <c r="H5" s="249">
        <v>0</v>
      </c>
      <c r="I5" s="43">
        <v>0</v>
      </c>
      <c r="J5" s="43">
        <v>0</v>
      </c>
    </row>
    <row r="10" spans="1:10" x14ac:dyDescent="0.2">
      <c r="A10" s="107" t="s">
        <v>328</v>
      </c>
    </row>
    <row r="11" spans="1:10" x14ac:dyDescent="0.2">
      <c r="A11" s="2" t="s">
        <v>343</v>
      </c>
      <c r="B11" s="2" t="s">
        <v>342</v>
      </c>
    </row>
    <row r="12" spans="1:10" x14ac:dyDescent="0.2">
      <c r="A12" s="98"/>
      <c r="B12" s="98"/>
    </row>
    <row r="13" spans="1:10" x14ac:dyDescent="0.2">
      <c r="A13" s="98"/>
      <c r="B13" s="98"/>
    </row>
    <row r="14" spans="1:10" x14ac:dyDescent="0.2">
      <c r="A14" s="98"/>
      <c r="B14" s="98"/>
    </row>
    <row r="16" spans="1:10" x14ac:dyDescent="0.2">
      <c r="A16" s="107" t="s">
        <v>329</v>
      </c>
    </row>
    <row r="17" spans="1:1" x14ac:dyDescent="0.2">
      <c r="A17" s="57" t="s">
        <v>349</v>
      </c>
    </row>
    <row r="18" spans="1:1" x14ac:dyDescent="0.2">
      <c r="A18" s="98"/>
    </row>
  </sheetData>
  <pageMargins left="1" right="0.75" top="0.75" bottom="0.5" header="0.5" footer="0.5"/>
  <pageSetup scale="95" orientation="landscape" r:id="rId1"/>
  <headerFooter>
    <oddFooter>&amp;L&amp;KFF0000Final Rate Application&amp;CPage &amp;P of &amp;N&amp;R02/10/2017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671BE1-AEFE-4E39-B33D-0F871AC6926B}">
  <sheetPr>
    <tabColor rgb="FFFFC000"/>
    <outlinePr showOutlineSymbols="0"/>
    <pageSetUpPr fitToPage="1"/>
  </sheetPr>
  <dimension ref="A1:J18"/>
  <sheetViews>
    <sheetView workbookViewId="0">
      <selection activeCell="A10" sqref="A10:B18"/>
    </sheetView>
  </sheetViews>
  <sheetFormatPr defaultColWidth="9.140625" defaultRowHeight="12.75" x14ac:dyDescent="0.2"/>
  <cols>
    <col min="1" max="1" width="40.42578125" style="2" customWidth="1"/>
    <col min="2" max="10" width="18.85546875" style="2" customWidth="1"/>
    <col min="11" max="16384" width="9.140625" style="2"/>
  </cols>
  <sheetData>
    <row r="1" spans="1:10" ht="12.75" customHeight="1" x14ac:dyDescent="0.2">
      <c r="A1" s="7" t="s">
        <v>267</v>
      </c>
      <c r="B1" s="7"/>
      <c r="C1" s="7"/>
      <c r="D1" s="7"/>
    </row>
    <row r="2" spans="1:10" ht="25.5" x14ac:dyDescent="0.2">
      <c r="A2" s="246"/>
      <c r="B2" s="4"/>
      <c r="C2" s="4"/>
      <c r="D2" s="5" t="s">
        <v>1</v>
      </c>
      <c r="E2" s="6" t="s">
        <v>2</v>
      </c>
      <c r="F2" s="4"/>
      <c r="G2" s="4"/>
      <c r="H2" s="4"/>
    </row>
    <row r="3" spans="1:10" ht="25.5" x14ac:dyDescent="0.2">
      <c r="A3" s="98"/>
      <c r="B3" s="9" t="s">
        <v>3</v>
      </c>
      <c r="C3" s="9" t="s">
        <v>3</v>
      </c>
      <c r="D3" s="10" t="s">
        <v>4</v>
      </c>
      <c r="E3" s="11" t="s">
        <v>5</v>
      </c>
      <c r="F3" s="12" t="s">
        <v>6</v>
      </c>
      <c r="G3" s="12" t="s">
        <v>6</v>
      </c>
      <c r="H3" s="12" t="s">
        <v>6</v>
      </c>
      <c r="I3" s="12" t="s">
        <v>6</v>
      </c>
      <c r="J3" s="12" t="s">
        <v>6</v>
      </c>
    </row>
    <row r="4" spans="1:10" ht="16.5" customHeight="1" x14ac:dyDescent="0.2">
      <c r="A4" s="247" t="s">
        <v>265</v>
      </c>
      <c r="B4" s="14" t="s">
        <v>288</v>
      </c>
      <c r="C4" s="14" t="s">
        <v>8</v>
      </c>
      <c r="D4" s="15" t="s">
        <v>9</v>
      </c>
      <c r="E4" s="15" t="s">
        <v>10</v>
      </c>
      <c r="F4" s="16" t="s">
        <v>11</v>
      </c>
      <c r="G4" s="16" t="s">
        <v>12</v>
      </c>
      <c r="H4" s="16" t="s">
        <v>13</v>
      </c>
      <c r="I4" s="16" t="s">
        <v>291</v>
      </c>
      <c r="J4" s="16" t="s">
        <v>292</v>
      </c>
    </row>
    <row r="5" spans="1:10" x14ac:dyDescent="0.2">
      <c r="A5" s="93" t="s">
        <v>268</v>
      </c>
      <c r="B5" s="248">
        <v>0</v>
      </c>
      <c r="C5" s="248">
        <v>0</v>
      </c>
      <c r="D5" s="248">
        <v>0</v>
      </c>
      <c r="E5" s="248">
        <v>0</v>
      </c>
      <c r="F5" s="248">
        <v>0</v>
      </c>
      <c r="G5" s="248">
        <v>0</v>
      </c>
      <c r="H5" s="250">
        <v>0</v>
      </c>
      <c r="I5" s="43">
        <v>0</v>
      </c>
      <c r="J5" s="43">
        <v>0</v>
      </c>
    </row>
    <row r="10" spans="1:10" x14ac:dyDescent="0.2">
      <c r="A10" s="107" t="s">
        <v>328</v>
      </c>
    </row>
    <row r="11" spans="1:10" x14ac:dyDescent="0.2">
      <c r="A11" s="2" t="s">
        <v>343</v>
      </c>
      <c r="B11" s="2" t="s">
        <v>342</v>
      </c>
    </row>
    <row r="12" spans="1:10" x14ac:dyDescent="0.2">
      <c r="A12" s="98"/>
      <c r="B12" s="98"/>
    </row>
    <row r="13" spans="1:10" x14ac:dyDescent="0.2">
      <c r="A13" s="98"/>
      <c r="B13" s="98"/>
    </row>
    <row r="14" spans="1:10" x14ac:dyDescent="0.2">
      <c r="A14" s="98"/>
      <c r="B14" s="98"/>
    </row>
    <row r="16" spans="1:10" x14ac:dyDescent="0.2">
      <c r="A16" s="107" t="s">
        <v>329</v>
      </c>
    </row>
    <row r="17" spans="1:1" x14ac:dyDescent="0.2">
      <c r="A17" s="57" t="s">
        <v>349</v>
      </c>
    </row>
    <row r="18" spans="1:1" x14ac:dyDescent="0.2">
      <c r="A18" s="98"/>
    </row>
  </sheetData>
  <pageMargins left="1" right="0.75" top="0.75" bottom="0.5" header="0.5" footer="0.5"/>
  <pageSetup scale="95" orientation="landscape" r:id="rId1"/>
  <headerFooter>
    <oddFooter>&amp;L&amp;KFF0000Final Rate Application&amp;CPage &amp;P of &amp;N&amp;R02/10/2017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40E616-FFAF-4CFC-94B2-A4EB01A0D163}">
  <sheetPr>
    <tabColor rgb="FFFFC000"/>
    <outlinePr showOutlineSymbols="0"/>
  </sheetPr>
  <dimension ref="A1:J25"/>
  <sheetViews>
    <sheetView workbookViewId="0">
      <selection activeCell="A17" sqref="A17:B25"/>
    </sheetView>
  </sheetViews>
  <sheetFormatPr defaultColWidth="9.140625" defaultRowHeight="12.75" x14ac:dyDescent="0.2"/>
  <cols>
    <col min="1" max="1" width="35.140625" style="95" bestFit="1" customWidth="1"/>
    <col min="2" max="4" width="16.85546875" style="95" customWidth="1"/>
    <col min="5" max="5" width="16.85546875" style="30" customWidth="1"/>
    <col min="6" max="10" width="16.85546875" style="95" customWidth="1"/>
    <col min="11" max="16384" width="9.140625" style="95"/>
  </cols>
  <sheetData>
    <row r="1" spans="1:10" x14ac:dyDescent="0.2">
      <c r="A1" s="110" t="s">
        <v>269</v>
      </c>
      <c r="B1" s="110"/>
      <c r="C1" s="110"/>
      <c r="D1" s="110"/>
    </row>
    <row r="2" spans="1:10" ht="25.5" x14ac:dyDescent="0.2">
      <c r="A2" s="111"/>
      <c r="B2" s="4"/>
      <c r="C2" s="4"/>
      <c r="D2" s="5" t="s">
        <v>1</v>
      </c>
      <c r="E2" s="6" t="s">
        <v>2</v>
      </c>
      <c r="F2" s="4"/>
      <c r="G2" s="4"/>
      <c r="H2" s="4"/>
    </row>
    <row r="3" spans="1:10" ht="25.5" x14ac:dyDescent="0.2">
      <c r="A3" s="98"/>
      <c r="B3" s="9" t="s">
        <v>3</v>
      </c>
      <c r="C3" s="9" t="s">
        <v>3</v>
      </c>
      <c r="D3" s="10" t="s">
        <v>4</v>
      </c>
      <c r="E3" s="11" t="s">
        <v>5</v>
      </c>
      <c r="F3" s="12" t="s">
        <v>6</v>
      </c>
      <c r="G3" s="12" t="s">
        <v>6</v>
      </c>
      <c r="H3" s="12" t="s">
        <v>6</v>
      </c>
      <c r="I3" s="12" t="s">
        <v>6</v>
      </c>
      <c r="J3" s="12" t="s">
        <v>6</v>
      </c>
    </row>
    <row r="4" spans="1:10" x14ac:dyDescent="0.2">
      <c r="A4" s="103" t="s">
        <v>7</v>
      </c>
      <c r="B4" s="14" t="s">
        <v>288</v>
      </c>
      <c r="C4" s="14" t="s">
        <v>8</v>
      </c>
      <c r="D4" s="15" t="s">
        <v>9</v>
      </c>
      <c r="E4" s="15" t="s">
        <v>10</v>
      </c>
      <c r="F4" s="16" t="s">
        <v>11</v>
      </c>
      <c r="G4" s="16" t="s">
        <v>12</v>
      </c>
      <c r="H4" s="16" t="s">
        <v>13</v>
      </c>
      <c r="I4" s="16" t="s">
        <v>291</v>
      </c>
      <c r="J4" s="16" t="s">
        <v>292</v>
      </c>
    </row>
    <row r="5" spans="1:10" x14ac:dyDescent="0.2">
      <c r="A5" s="57" t="s">
        <v>223</v>
      </c>
      <c r="B5" s="251">
        <v>0</v>
      </c>
      <c r="C5" s="251">
        <v>0</v>
      </c>
      <c r="D5" s="251">
        <v>0</v>
      </c>
      <c r="E5" s="251">
        <v>0</v>
      </c>
      <c r="F5" s="251">
        <v>0</v>
      </c>
      <c r="G5" s="251">
        <v>0</v>
      </c>
      <c r="H5" s="251">
        <v>0</v>
      </c>
      <c r="I5" s="251">
        <v>0</v>
      </c>
      <c r="J5" s="251">
        <v>0</v>
      </c>
    </row>
    <row r="6" spans="1:10" x14ac:dyDescent="0.2">
      <c r="A6" s="245" t="s">
        <v>132</v>
      </c>
      <c r="B6" s="102">
        <v>0</v>
      </c>
      <c r="C6" s="102">
        <v>0</v>
      </c>
      <c r="D6" s="102">
        <v>0</v>
      </c>
      <c r="E6" s="102">
        <v>0</v>
      </c>
      <c r="F6" s="102">
        <v>0</v>
      </c>
      <c r="G6" s="102">
        <v>0</v>
      </c>
      <c r="H6" s="102">
        <v>0</v>
      </c>
      <c r="I6" s="102">
        <v>0</v>
      </c>
      <c r="J6" s="102">
        <v>0</v>
      </c>
    </row>
    <row r="7" spans="1:10" x14ac:dyDescent="0.2">
      <c r="A7" s="245" t="s">
        <v>133</v>
      </c>
      <c r="B7" s="102">
        <v>0</v>
      </c>
      <c r="C7" s="102">
        <v>0</v>
      </c>
      <c r="D7" s="102">
        <v>0</v>
      </c>
      <c r="E7" s="102">
        <v>0</v>
      </c>
      <c r="F7" s="102">
        <v>0</v>
      </c>
      <c r="G7" s="102">
        <v>0</v>
      </c>
      <c r="H7" s="102">
        <v>0</v>
      </c>
      <c r="I7" s="102">
        <v>0</v>
      </c>
      <c r="J7" s="102">
        <v>0</v>
      </c>
    </row>
    <row r="8" spans="1:10" x14ac:dyDescent="0.2">
      <c r="A8" s="245" t="s">
        <v>262</v>
      </c>
      <c r="B8" s="102">
        <v>0</v>
      </c>
      <c r="C8" s="102">
        <v>0</v>
      </c>
      <c r="D8" s="102">
        <v>0</v>
      </c>
      <c r="E8" s="102">
        <v>0</v>
      </c>
      <c r="F8" s="102">
        <v>0</v>
      </c>
      <c r="G8" s="102">
        <v>0</v>
      </c>
      <c r="H8" s="102">
        <v>0</v>
      </c>
      <c r="I8" s="102">
        <v>0</v>
      </c>
      <c r="J8" s="102">
        <v>0</v>
      </c>
    </row>
    <row r="9" spans="1:10" x14ac:dyDescent="0.2">
      <c r="A9" s="245" t="s">
        <v>135</v>
      </c>
      <c r="B9" s="102">
        <v>0</v>
      </c>
      <c r="C9" s="102">
        <v>0</v>
      </c>
      <c r="D9" s="102">
        <v>0</v>
      </c>
      <c r="E9" s="102">
        <v>0</v>
      </c>
      <c r="F9" s="102">
        <v>0</v>
      </c>
      <c r="G9" s="102">
        <v>0</v>
      </c>
      <c r="H9" s="102">
        <v>0</v>
      </c>
      <c r="I9" s="102">
        <v>0</v>
      </c>
      <c r="J9" s="102">
        <v>0</v>
      </c>
    </row>
    <row r="10" spans="1:10" x14ac:dyDescent="0.2">
      <c r="A10" s="245" t="s">
        <v>136</v>
      </c>
      <c r="B10" s="102">
        <v>0</v>
      </c>
      <c r="C10" s="102">
        <v>0</v>
      </c>
      <c r="D10" s="102">
        <v>0</v>
      </c>
      <c r="E10" s="102">
        <v>0</v>
      </c>
      <c r="F10" s="102">
        <v>0</v>
      </c>
      <c r="G10" s="102">
        <v>0</v>
      </c>
      <c r="H10" s="102">
        <v>0</v>
      </c>
      <c r="I10" s="102">
        <v>0</v>
      </c>
      <c r="J10" s="102">
        <v>0</v>
      </c>
    </row>
    <row r="11" spans="1:10" x14ac:dyDescent="0.2">
      <c r="A11" s="125" t="s">
        <v>137</v>
      </c>
      <c r="B11" s="102">
        <v>0</v>
      </c>
      <c r="C11" s="102">
        <v>0</v>
      </c>
      <c r="D11" s="102">
        <v>0</v>
      </c>
      <c r="E11" s="102">
        <v>0</v>
      </c>
      <c r="F11" s="102">
        <v>0</v>
      </c>
      <c r="G11" s="102">
        <v>0</v>
      </c>
      <c r="H11" s="102">
        <v>0</v>
      </c>
      <c r="I11" s="102">
        <v>0</v>
      </c>
      <c r="J11" s="102">
        <v>0</v>
      </c>
    </row>
    <row r="12" spans="1:10" x14ac:dyDescent="0.2">
      <c r="A12" s="93" t="s">
        <v>270</v>
      </c>
      <c r="B12" s="43">
        <f t="shared" ref="B12" si="0">SUM(B5:B11)</f>
        <v>0</v>
      </c>
      <c r="C12" s="43">
        <f t="shared" ref="C12:H12" si="1">SUM(C5:C11)</f>
        <v>0</v>
      </c>
      <c r="D12" s="43">
        <f t="shared" si="1"/>
        <v>0</v>
      </c>
      <c r="E12" s="43">
        <f t="shared" si="1"/>
        <v>0</v>
      </c>
      <c r="F12" s="43">
        <f t="shared" si="1"/>
        <v>0</v>
      </c>
      <c r="G12" s="43">
        <f t="shared" si="1"/>
        <v>0</v>
      </c>
      <c r="H12" s="43">
        <f t="shared" si="1"/>
        <v>0</v>
      </c>
      <c r="I12" s="43">
        <f t="shared" ref="I12:J12" si="2">SUM(I5:I11)</f>
        <v>0</v>
      </c>
      <c r="J12" s="43">
        <f t="shared" si="2"/>
        <v>0</v>
      </c>
    </row>
    <row r="15" spans="1:10" x14ac:dyDescent="0.2">
      <c r="E15" s="95"/>
    </row>
    <row r="17" spans="1:2" x14ac:dyDescent="0.2">
      <c r="A17" s="107" t="s">
        <v>328</v>
      </c>
      <c r="B17" s="2"/>
    </row>
    <row r="18" spans="1:2" x14ac:dyDescent="0.2">
      <c r="A18" s="2" t="s">
        <v>343</v>
      </c>
      <c r="B18" s="2" t="s">
        <v>342</v>
      </c>
    </row>
    <row r="19" spans="1:2" x14ac:dyDescent="0.2">
      <c r="A19" s="98"/>
      <c r="B19" s="98"/>
    </row>
    <row r="20" spans="1:2" x14ac:dyDescent="0.2">
      <c r="A20" s="98"/>
      <c r="B20" s="98"/>
    </row>
    <row r="21" spans="1:2" x14ac:dyDescent="0.2">
      <c r="A21" s="98"/>
      <c r="B21" s="98"/>
    </row>
    <row r="22" spans="1:2" x14ac:dyDescent="0.2">
      <c r="A22" s="2"/>
      <c r="B22" s="2"/>
    </row>
    <row r="23" spans="1:2" x14ac:dyDescent="0.2">
      <c r="A23" s="107" t="s">
        <v>329</v>
      </c>
      <c r="B23" s="2"/>
    </row>
    <row r="24" spans="1:2" x14ac:dyDescent="0.2">
      <c r="A24" s="2" t="s">
        <v>349</v>
      </c>
      <c r="B24" s="2"/>
    </row>
    <row r="25" spans="1:2" x14ac:dyDescent="0.2">
      <c r="A25" s="98"/>
      <c r="B25" s="2"/>
    </row>
  </sheetData>
  <pageMargins left="1" right="0.75" top="0.75" bottom="0.5" header="0.5" footer="0.5"/>
  <pageSetup scale="77" orientation="landscape" r:id="rId1"/>
  <headerFooter>
    <oddFooter>&amp;L&amp;KFF0000Final Rate Application&amp;CPage &amp;P of &amp;N&amp;R02/10/2017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0D481-A08D-4810-B651-ACAE0E6D8FD9}">
  <sheetPr>
    <tabColor rgb="FFFFC000"/>
    <outlinePr showOutlineSymbols="0"/>
  </sheetPr>
  <dimension ref="A1:J18"/>
  <sheetViews>
    <sheetView workbookViewId="0">
      <selection activeCell="A10" sqref="A10:B18"/>
    </sheetView>
  </sheetViews>
  <sheetFormatPr defaultColWidth="9.140625" defaultRowHeight="12.75" x14ac:dyDescent="0.2"/>
  <cols>
    <col min="1" max="1" width="35.140625" style="95" bestFit="1" customWidth="1"/>
    <col min="2" max="4" width="15.85546875" style="95" customWidth="1"/>
    <col min="5" max="5" width="15.85546875" style="30" customWidth="1"/>
    <col min="6" max="10" width="15.85546875" style="95" customWidth="1"/>
    <col min="11" max="16384" width="9.140625" style="95"/>
  </cols>
  <sheetData>
    <row r="1" spans="1:10" x14ac:dyDescent="0.2">
      <c r="A1" s="110" t="s">
        <v>271</v>
      </c>
      <c r="B1" s="110"/>
      <c r="C1" s="110"/>
      <c r="D1" s="110"/>
    </row>
    <row r="2" spans="1:10" ht="38.25" x14ac:dyDescent="0.2">
      <c r="A2" s="111"/>
      <c r="B2" s="4"/>
      <c r="C2" s="4"/>
      <c r="D2" s="5" t="s">
        <v>1</v>
      </c>
      <c r="E2" s="6" t="s">
        <v>2</v>
      </c>
      <c r="F2" s="4"/>
      <c r="G2" s="4"/>
      <c r="H2" s="4"/>
    </row>
    <row r="3" spans="1:10" ht="25.5" x14ac:dyDescent="0.2">
      <c r="A3" s="98"/>
      <c r="B3" s="9" t="s">
        <v>3</v>
      </c>
      <c r="C3" s="9" t="s">
        <v>3</v>
      </c>
      <c r="D3" s="10" t="s">
        <v>4</v>
      </c>
      <c r="E3" s="11" t="s">
        <v>5</v>
      </c>
      <c r="F3" s="12" t="s">
        <v>6</v>
      </c>
      <c r="G3" s="12" t="s">
        <v>6</v>
      </c>
      <c r="H3" s="12" t="s">
        <v>6</v>
      </c>
      <c r="I3" s="12" t="s">
        <v>6</v>
      </c>
      <c r="J3" s="12" t="s">
        <v>6</v>
      </c>
    </row>
    <row r="4" spans="1:10" x14ac:dyDescent="0.2">
      <c r="A4" s="103" t="s">
        <v>7</v>
      </c>
      <c r="B4" s="14" t="s">
        <v>288</v>
      </c>
      <c r="C4" s="14" t="s">
        <v>8</v>
      </c>
      <c r="D4" s="15" t="s">
        <v>9</v>
      </c>
      <c r="E4" s="15" t="s">
        <v>10</v>
      </c>
      <c r="F4" s="16" t="s">
        <v>11</v>
      </c>
      <c r="G4" s="16" t="s">
        <v>12</v>
      </c>
      <c r="H4" s="16" t="s">
        <v>13</v>
      </c>
      <c r="I4" s="16" t="s">
        <v>291</v>
      </c>
      <c r="J4" s="16" t="s">
        <v>292</v>
      </c>
    </row>
    <row r="5" spans="1:10" x14ac:dyDescent="0.2">
      <c r="A5" s="93" t="s">
        <v>272</v>
      </c>
      <c r="B5" s="43">
        <v>0</v>
      </c>
      <c r="C5" s="43">
        <v>0</v>
      </c>
      <c r="D5" s="43">
        <v>0</v>
      </c>
      <c r="E5" s="43">
        <v>0</v>
      </c>
      <c r="F5" s="43">
        <v>0</v>
      </c>
      <c r="G5" s="43">
        <v>0</v>
      </c>
      <c r="H5" s="43">
        <v>0</v>
      </c>
      <c r="I5" s="43">
        <v>0</v>
      </c>
      <c r="J5" s="43">
        <v>0</v>
      </c>
    </row>
    <row r="6" spans="1:10" x14ac:dyDescent="0.2">
      <c r="E6" s="95"/>
    </row>
    <row r="10" spans="1:10" x14ac:dyDescent="0.2">
      <c r="A10" s="107" t="s">
        <v>328</v>
      </c>
      <c r="B10" s="2"/>
      <c r="E10" s="95"/>
    </row>
    <row r="11" spans="1:10" x14ac:dyDescent="0.2">
      <c r="A11" s="2" t="s">
        <v>343</v>
      </c>
      <c r="B11" s="2" t="s">
        <v>342</v>
      </c>
    </row>
    <row r="12" spans="1:10" x14ac:dyDescent="0.2">
      <c r="A12" s="98"/>
      <c r="B12" s="98"/>
    </row>
    <row r="13" spans="1:10" x14ac:dyDescent="0.2">
      <c r="A13" s="98"/>
      <c r="B13" s="98"/>
    </row>
    <row r="14" spans="1:10" x14ac:dyDescent="0.2">
      <c r="A14" s="98"/>
      <c r="B14" s="98"/>
    </row>
    <row r="15" spans="1:10" x14ac:dyDescent="0.2">
      <c r="A15" s="2"/>
      <c r="B15" s="2"/>
    </row>
    <row r="16" spans="1:10" x14ac:dyDescent="0.2">
      <c r="A16" s="107" t="s">
        <v>329</v>
      </c>
      <c r="B16" s="2"/>
    </row>
    <row r="17" spans="1:2" x14ac:dyDescent="0.2">
      <c r="A17" s="2" t="s">
        <v>349</v>
      </c>
      <c r="B17" s="2"/>
    </row>
    <row r="18" spans="1:2" x14ac:dyDescent="0.2">
      <c r="A18" s="98"/>
      <c r="B18" s="2"/>
    </row>
  </sheetData>
  <pageMargins left="1" right="0.75" top="0.75" bottom="0.5" header="0.5" footer="0.5"/>
  <pageSetup scale="77" orientation="landscape" r:id="rId1"/>
  <headerFooter>
    <oddFooter>&amp;L&amp;KFF0000Final Rate Application&amp;CPage &amp;P of &amp;N&amp;R02/10/2017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CA0368-27F9-42B2-8040-2169ED847E7A}">
  <sheetPr>
    <tabColor rgb="FFFFC000"/>
    <outlinePr showOutlineSymbols="0"/>
  </sheetPr>
  <dimension ref="A1:J19"/>
  <sheetViews>
    <sheetView workbookViewId="0">
      <selection activeCell="A11" sqref="A11:B19"/>
    </sheetView>
  </sheetViews>
  <sheetFormatPr defaultColWidth="9.140625" defaultRowHeight="12.75" x14ac:dyDescent="0.2"/>
  <cols>
    <col min="1" max="1" width="35.140625" style="95" bestFit="1" customWidth="1"/>
    <col min="2" max="3" width="14.28515625" style="95" customWidth="1"/>
    <col min="4" max="4" width="16.5703125" style="95" customWidth="1"/>
    <col min="5" max="5" width="18.28515625" style="30" bestFit="1" customWidth="1"/>
    <col min="6" max="7" width="16.140625" style="95" bestFit="1" customWidth="1"/>
    <col min="8" max="8" width="13.140625" style="95" customWidth="1"/>
    <col min="9" max="16384" width="9.140625" style="95"/>
  </cols>
  <sheetData>
    <row r="1" spans="1:10" x14ac:dyDescent="0.2">
      <c r="A1" s="110" t="s">
        <v>273</v>
      </c>
      <c r="B1" s="110"/>
      <c r="C1" s="110"/>
      <c r="D1" s="110"/>
    </row>
    <row r="2" spans="1:10" ht="25.5" x14ac:dyDescent="0.2">
      <c r="A2" s="111"/>
      <c r="B2" s="4"/>
      <c r="C2" s="4"/>
      <c r="D2" s="5" t="s">
        <v>1</v>
      </c>
      <c r="E2" s="6" t="s">
        <v>2</v>
      </c>
      <c r="F2" s="4"/>
      <c r="G2" s="4"/>
      <c r="H2" s="4"/>
    </row>
    <row r="3" spans="1:10" ht="38.25" x14ac:dyDescent="0.2">
      <c r="A3" s="98"/>
      <c r="B3" s="9" t="s">
        <v>3</v>
      </c>
      <c r="C3" s="9" t="s">
        <v>3</v>
      </c>
      <c r="D3" s="10" t="s">
        <v>4</v>
      </c>
      <c r="E3" s="11" t="s">
        <v>5</v>
      </c>
      <c r="F3" s="12" t="s">
        <v>6</v>
      </c>
      <c r="G3" s="12" t="s">
        <v>6</v>
      </c>
      <c r="H3" s="12" t="s">
        <v>6</v>
      </c>
      <c r="I3" s="12" t="s">
        <v>6</v>
      </c>
      <c r="J3" s="12" t="s">
        <v>6</v>
      </c>
    </row>
    <row r="4" spans="1:10" x14ac:dyDescent="0.2">
      <c r="A4" s="103" t="s">
        <v>7</v>
      </c>
      <c r="B4" s="14" t="s">
        <v>288</v>
      </c>
      <c r="C4" s="14" t="s">
        <v>8</v>
      </c>
      <c r="D4" s="15" t="s">
        <v>9</v>
      </c>
      <c r="E4" s="15" t="s">
        <v>10</v>
      </c>
      <c r="F4" s="16" t="s">
        <v>11</v>
      </c>
      <c r="G4" s="16" t="s">
        <v>12</v>
      </c>
      <c r="H4" s="16" t="s">
        <v>13</v>
      </c>
      <c r="I4" s="16" t="s">
        <v>291</v>
      </c>
      <c r="J4" s="16" t="s">
        <v>292</v>
      </c>
    </row>
    <row r="5" spans="1:10" x14ac:dyDescent="0.2">
      <c r="A5" s="252" t="s">
        <v>274</v>
      </c>
      <c r="B5" s="100">
        <v>0</v>
      </c>
      <c r="C5" s="100">
        <v>0</v>
      </c>
      <c r="D5" s="100">
        <v>0</v>
      </c>
      <c r="E5" s="100">
        <v>0</v>
      </c>
      <c r="F5" s="100">
        <v>0</v>
      </c>
      <c r="G5" s="100">
        <v>0</v>
      </c>
      <c r="H5" s="100">
        <v>0</v>
      </c>
      <c r="I5" s="100">
        <v>0</v>
      </c>
      <c r="J5" s="100">
        <v>0</v>
      </c>
    </row>
    <row r="6" spans="1:10" x14ac:dyDescent="0.2">
      <c r="A6" s="93" t="s">
        <v>275</v>
      </c>
      <c r="B6" s="43">
        <f t="shared" ref="B6" si="0">SUM(B5)</f>
        <v>0</v>
      </c>
      <c r="C6" s="43">
        <f t="shared" ref="C6:H6" si="1">SUM(C5)</f>
        <v>0</v>
      </c>
      <c r="D6" s="43">
        <f t="shared" si="1"/>
        <v>0</v>
      </c>
      <c r="E6" s="43">
        <f t="shared" si="1"/>
        <v>0</v>
      </c>
      <c r="F6" s="43">
        <f t="shared" si="1"/>
        <v>0</v>
      </c>
      <c r="G6" s="43">
        <f t="shared" si="1"/>
        <v>0</v>
      </c>
      <c r="H6" s="43">
        <f t="shared" si="1"/>
        <v>0</v>
      </c>
      <c r="I6" s="43">
        <f t="shared" ref="I6:J6" si="2">SUM(I5)</f>
        <v>0</v>
      </c>
      <c r="J6" s="43">
        <f t="shared" si="2"/>
        <v>0</v>
      </c>
    </row>
    <row r="7" spans="1:10" x14ac:dyDescent="0.2">
      <c r="E7" s="95"/>
    </row>
    <row r="11" spans="1:10" x14ac:dyDescent="0.2">
      <c r="A11" s="107" t="s">
        <v>328</v>
      </c>
      <c r="B11" s="2"/>
      <c r="E11" s="95"/>
    </row>
    <row r="12" spans="1:10" x14ac:dyDescent="0.2">
      <c r="A12" s="2" t="s">
        <v>343</v>
      </c>
      <c r="B12" s="2" t="s">
        <v>342</v>
      </c>
    </row>
    <row r="13" spans="1:10" x14ac:dyDescent="0.2">
      <c r="A13" s="98"/>
      <c r="B13" s="98"/>
    </row>
    <row r="14" spans="1:10" x14ac:dyDescent="0.2">
      <c r="A14" s="98"/>
      <c r="B14" s="98"/>
    </row>
    <row r="15" spans="1:10" x14ac:dyDescent="0.2">
      <c r="A15" s="98"/>
      <c r="B15" s="98"/>
    </row>
    <row r="16" spans="1:10" x14ac:dyDescent="0.2">
      <c r="A16" s="2"/>
      <c r="B16" s="2"/>
    </row>
    <row r="17" spans="1:2" x14ac:dyDescent="0.2">
      <c r="A17" s="107" t="s">
        <v>329</v>
      </c>
      <c r="B17" s="2"/>
    </row>
    <row r="18" spans="1:2" x14ac:dyDescent="0.2">
      <c r="A18" s="2" t="s">
        <v>349</v>
      </c>
      <c r="B18" s="2"/>
    </row>
    <row r="19" spans="1:2" x14ac:dyDescent="0.2">
      <c r="A19" s="98"/>
      <c r="B19" s="2"/>
    </row>
  </sheetData>
  <pageMargins left="1" right="0.75" top="0.75" bottom="0.5" header="0.5" footer="0.5"/>
  <pageSetup scale="77" orientation="landscape" r:id="rId1"/>
  <headerFooter>
    <oddFooter>&amp;L&amp;KFF0000Final Rate Application&amp;CPage &amp;P of &amp;N&amp;R02/10/2017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1D05C5-F529-496D-B605-889C3D1D108A}">
  <sheetPr>
    <tabColor rgb="FFFFC000"/>
    <outlinePr showOutlineSymbols="0"/>
  </sheetPr>
  <dimension ref="A1:J26"/>
  <sheetViews>
    <sheetView workbookViewId="0">
      <selection activeCell="A18" sqref="A18:B26"/>
    </sheetView>
  </sheetViews>
  <sheetFormatPr defaultColWidth="9.140625" defaultRowHeight="12.75" x14ac:dyDescent="0.2"/>
  <cols>
    <col min="1" max="1" width="35.140625" style="95" bestFit="1" customWidth="1"/>
    <col min="2" max="4" width="17.140625" style="95" customWidth="1"/>
    <col min="5" max="5" width="17.140625" style="30" customWidth="1"/>
    <col min="6" max="10" width="17.140625" style="95" customWidth="1"/>
    <col min="11" max="16384" width="9.140625" style="95"/>
  </cols>
  <sheetData>
    <row r="1" spans="1:10" x14ac:dyDescent="0.2">
      <c r="A1" s="110" t="s">
        <v>276</v>
      </c>
      <c r="B1" s="110"/>
      <c r="C1" s="110"/>
      <c r="D1" s="110"/>
    </row>
    <row r="2" spans="1:10" ht="25.5" x14ac:dyDescent="0.2">
      <c r="A2" s="111"/>
      <c r="B2" s="4"/>
      <c r="C2" s="4"/>
      <c r="D2" s="5" t="s">
        <v>1</v>
      </c>
      <c r="E2" s="6" t="s">
        <v>2</v>
      </c>
      <c r="F2" s="4"/>
      <c r="G2" s="4"/>
      <c r="H2" s="4"/>
    </row>
    <row r="3" spans="1:10" ht="25.5" x14ac:dyDescent="0.2">
      <c r="A3" s="98"/>
      <c r="B3" s="9" t="s">
        <v>3</v>
      </c>
      <c r="C3" s="9" t="s">
        <v>3</v>
      </c>
      <c r="D3" s="10" t="s">
        <v>4</v>
      </c>
      <c r="E3" s="11" t="s">
        <v>5</v>
      </c>
      <c r="F3" s="12" t="s">
        <v>6</v>
      </c>
      <c r="G3" s="12" t="s">
        <v>6</v>
      </c>
      <c r="H3" s="12" t="s">
        <v>6</v>
      </c>
      <c r="I3" s="12" t="s">
        <v>6</v>
      </c>
      <c r="J3" s="12" t="s">
        <v>6</v>
      </c>
    </row>
    <row r="4" spans="1:10" x14ac:dyDescent="0.2">
      <c r="A4" s="103" t="s">
        <v>7</v>
      </c>
      <c r="B4" s="14" t="s">
        <v>288</v>
      </c>
      <c r="C4" s="14" t="s">
        <v>8</v>
      </c>
      <c r="D4" s="15" t="s">
        <v>9</v>
      </c>
      <c r="E4" s="15" t="s">
        <v>10</v>
      </c>
      <c r="F4" s="16" t="s">
        <v>11</v>
      </c>
      <c r="G4" s="16" t="s">
        <v>12</v>
      </c>
      <c r="H4" s="16" t="s">
        <v>13</v>
      </c>
      <c r="I4" s="16" t="s">
        <v>291</v>
      </c>
      <c r="J4" s="16" t="s">
        <v>292</v>
      </c>
    </row>
    <row r="5" spans="1:10" x14ac:dyDescent="0.2">
      <c r="A5" s="57" t="s">
        <v>223</v>
      </c>
      <c r="B5" s="18">
        <v>0</v>
      </c>
      <c r="C5" s="18">
        <v>0</v>
      </c>
      <c r="D5" s="18">
        <v>0</v>
      </c>
      <c r="E5" s="18">
        <v>0</v>
      </c>
      <c r="F5" s="18">
        <v>0</v>
      </c>
      <c r="G5" s="18">
        <v>0</v>
      </c>
      <c r="H5" s="18">
        <v>0</v>
      </c>
      <c r="I5" s="18">
        <v>0</v>
      </c>
      <c r="J5" s="18">
        <v>0</v>
      </c>
    </row>
    <row r="6" spans="1:10" x14ac:dyDescent="0.2">
      <c r="A6" s="245" t="s">
        <v>132</v>
      </c>
      <c r="B6" s="102">
        <v>0</v>
      </c>
      <c r="C6" s="102">
        <v>0</v>
      </c>
      <c r="D6" s="102">
        <v>0</v>
      </c>
      <c r="E6" s="102">
        <v>0</v>
      </c>
      <c r="F6" s="102">
        <v>0</v>
      </c>
      <c r="G6" s="102">
        <v>0</v>
      </c>
      <c r="H6" s="102">
        <v>0</v>
      </c>
      <c r="I6" s="102">
        <v>0</v>
      </c>
      <c r="J6" s="102">
        <v>0</v>
      </c>
    </row>
    <row r="7" spans="1:10" x14ac:dyDescent="0.2">
      <c r="A7" s="245" t="s">
        <v>133</v>
      </c>
      <c r="B7" s="102">
        <v>0</v>
      </c>
      <c r="C7" s="102">
        <v>0</v>
      </c>
      <c r="D7" s="102">
        <v>0</v>
      </c>
      <c r="E7" s="102">
        <v>0</v>
      </c>
      <c r="F7" s="102">
        <v>0</v>
      </c>
      <c r="G7" s="102">
        <v>0</v>
      </c>
      <c r="H7" s="102">
        <v>0</v>
      </c>
      <c r="I7" s="102">
        <v>0</v>
      </c>
      <c r="J7" s="102">
        <v>0</v>
      </c>
    </row>
    <row r="8" spans="1:10" x14ac:dyDescent="0.2">
      <c r="A8" s="245" t="s">
        <v>262</v>
      </c>
      <c r="B8" s="102">
        <v>0</v>
      </c>
      <c r="C8" s="102">
        <v>0</v>
      </c>
      <c r="D8" s="102">
        <v>0</v>
      </c>
      <c r="E8" s="102">
        <v>0</v>
      </c>
      <c r="F8" s="102">
        <v>0</v>
      </c>
      <c r="G8" s="102">
        <v>0</v>
      </c>
      <c r="H8" s="102">
        <v>0</v>
      </c>
      <c r="I8" s="102">
        <v>0</v>
      </c>
      <c r="J8" s="102">
        <v>0</v>
      </c>
    </row>
    <row r="9" spans="1:10" x14ac:dyDescent="0.2">
      <c r="A9" s="245" t="s">
        <v>135</v>
      </c>
      <c r="B9" s="102">
        <v>0</v>
      </c>
      <c r="C9" s="102">
        <v>0</v>
      </c>
      <c r="D9" s="102">
        <v>0</v>
      </c>
      <c r="E9" s="102">
        <v>0</v>
      </c>
      <c r="F9" s="102">
        <v>0</v>
      </c>
      <c r="G9" s="102">
        <v>0</v>
      </c>
      <c r="H9" s="102">
        <v>0</v>
      </c>
      <c r="I9" s="102">
        <v>0</v>
      </c>
      <c r="J9" s="102">
        <v>0</v>
      </c>
    </row>
    <row r="10" spans="1:10" x14ac:dyDescent="0.2">
      <c r="A10" s="245" t="s">
        <v>136</v>
      </c>
      <c r="B10" s="102">
        <v>0</v>
      </c>
      <c r="C10" s="102">
        <v>0</v>
      </c>
      <c r="D10" s="102">
        <v>0</v>
      </c>
      <c r="E10" s="102">
        <v>0</v>
      </c>
      <c r="F10" s="102">
        <v>0</v>
      </c>
      <c r="G10" s="102">
        <v>0</v>
      </c>
      <c r="H10" s="102">
        <v>0</v>
      </c>
      <c r="I10" s="102">
        <v>0</v>
      </c>
      <c r="J10" s="102">
        <v>0</v>
      </c>
    </row>
    <row r="11" spans="1:10" x14ac:dyDescent="0.2">
      <c r="A11" s="245" t="s">
        <v>137</v>
      </c>
      <c r="B11" s="102">
        <v>0</v>
      </c>
      <c r="C11" s="102">
        <v>0</v>
      </c>
      <c r="D11" s="102">
        <v>0</v>
      </c>
      <c r="E11" s="102">
        <v>0</v>
      </c>
      <c r="F11" s="102">
        <v>0</v>
      </c>
      <c r="G11" s="102">
        <v>0</v>
      </c>
      <c r="H11" s="102">
        <v>0</v>
      </c>
      <c r="I11" s="102">
        <v>0</v>
      </c>
      <c r="J11" s="102">
        <v>0</v>
      </c>
    </row>
    <row r="12" spans="1:10" x14ac:dyDescent="0.2">
      <c r="A12" s="13" t="s">
        <v>277</v>
      </c>
      <c r="B12" s="43">
        <f t="shared" ref="B12" si="0">SUM(B5:B11)</f>
        <v>0</v>
      </c>
      <c r="C12" s="43">
        <f t="shared" ref="C12:H12" si="1">SUM(C5:C11)</f>
        <v>0</v>
      </c>
      <c r="D12" s="43">
        <f t="shared" si="1"/>
        <v>0</v>
      </c>
      <c r="E12" s="43">
        <f t="shared" si="1"/>
        <v>0</v>
      </c>
      <c r="F12" s="43">
        <f t="shared" si="1"/>
        <v>0</v>
      </c>
      <c r="G12" s="43">
        <f t="shared" si="1"/>
        <v>0</v>
      </c>
      <c r="H12" s="43">
        <f t="shared" si="1"/>
        <v>0</v>
      </c>
      <c r="I12" s="43">
        <f t="shared" ref="I12:J12" si="2">SUM(I5:I11)</f>
        <v>0</v>
      </c>
      <c r="J12" s="43">
        <f t="shared" si="2"/>
        <v>0</v>
      </c>
    </row>
    <row r="16" spans="1:10" x14ac:dyDescent="0.2">
      <c r="E16" s="95"/>
    </row>
    <row r="18" spans="1:2" x14ac:dyDescent="0.2">
      <c r="A18" s="107" t="s">
        <v>328</v>
      </c>
      <c r="B18" s="2"/>
    </row>
    <row r="19" spans="1:2" x14ac:dyDescent="0.2">
      <c r="A19" s="2" t="s">
        <v>343</v>
      </c>
      <c r="B19" s="2" t="s">
        <v>342</v>
      </c>
    </row>
    <row r="20" spans="1:2" x14ac:dyDescent="0.2">
      <c r="A20" s="98"/>
      <c r="B20" s="98"/>
    </row>
    <row r="21" spans="1:2" x14ac:dyDescent="0.2">
      <c r="A21" s="98"/>
      <c r="B21" s="98"/>
    </row>
    <row r="22" spans="1:2" x14ac:dyDescent="0.2">
      <c r="A22" s="98"/>
      <c r="B22" s="98"/>
    </row>
    <row r="23" spans="1:2" x14ac:dyDescent="0.2">
      <c r="A23" s="2"/>
      <c r="B23" s="2"/>
    </row>
    <row r="24" spans="1:2" x14ac:dyDescent="0.2">
      <c r="A24" s="107" t="s">
        <v>329</v>
      </c>
      <c r="B24" s="2"/>
    </row>
    <row r="25" spans="1:2" x14ac:dyDescent="0.2">
      <c r="A25" s="2" t="s">
        <v>349</v>
      </c>
      <c r="B25" s="2"/>
    </row>
    <row r="26" spans="1:2" x14ac:dyDescent="0.2">
      <c r="A26" s="98"/>
      <c r="B26" s="2"/>
    </row>
  </sheetData>
  <pageMargins left="1" right="0.75" top="0.75" bottom="0.5" header="0.5" footer="0.5"/>
  <pageSetup scale="77" orientation="landscape" r:id="rId1"/>
  <headerFooter>
    <oddFooter>&amp;L&amp;KFF0000Final Rate Application&amp;CPage &amp;P of &amp;N&amp;R02/10/2017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62A37C-0B7B-4C70-8616-43E4F28A99B8}">
  <sheetPr>
    <tabColor rgb="FFFFC000"/>
    <outlinePr showOutlineSymbols="0"/>
  </sheetPr>
  <dimension ref="A1:J18"/>
  <sheetViews>
    <sheetView workbookViewId="0">
      <selection activeCell="A10" sqref="A10:B18"/>
    </sheetView>
  </sheetViews>
  <sheetFormatPr defaultColWidth="9.140625" defaultRowHeight="12.75" x14ac:dyDescent="0.2"/>
  <cols>
    <col min="1" max="1" width="35.140625" style="95" bestFit="1" customWidth="1"/>
    <col min="2" max="4" width="16.85546875" style="95" customWidth="1"/>
    <col min="5" max="5" width="16.85546875" style="30" customWidth="1"/>
    <col min="6" max="10" width="16.85546875" style="95" customWidth="1"/>
    <col min="11" max="16384" width="9.140625" style="95"/>
  </cols>
  <sheetData>
    <row r="1" spans="1:10" x14ac:dyDescent="0.2">
      <c r="A1" s="110" t="s">
        <v>278</v>
      </c>
      <c r="B1" s="110"/>
      <c r="C1" s="110"/>
      <c r="D1" s="110"/>
    </row>
    <row r="2" spans="1:10" ht="25.5" x14ac:dyDescent="0.2">
      <c r="A2" s="111"/>
      <c r="B2" s="4"/>
      <c r="C2" s="4"/>
      <c r="D2" s="5" t="s">
        <v>1</v>
      </c>
      <c r="E2" s="6" t="s">
        <v>2</v>
      </c>
      <c r="F2" s="4"/>
      <c r="G2" s="4"/>
      <c r="H2" s="4"/>
    </row>
    <row r="3" spans="1:10" ht="25.5" x14ac:dyDescent="0.2">
      <c r="A3" s="98"/>
      <c r="B3" s="9" t="s">
        <v>3</v>
      </c>
      <c r="C3" s="9" t="s">
        <v>3</v>
      </c>
      <c r="D3" s="10" t="s">
        <v>4</v>
      </c>
      <c r="E3" s="11" t="s">
        <v>5</v>
      </c>
      <c r="F3" s="12" t="s">
        <v>6</v>
      </c>
      <c r="G3" s="12" t="s">
        <v>6</v>
      </c>
      <c r="H3" s="12" t="s">
        <v>6</v>
      </c>
      <c r="I3" s="12" t="s">
        <v>6</v>
      </c>
      <c r="J3" s="12" t="s">
        <v>6</v>
      </c>
    </row>
    <row r="4" spans="1:10" x14ac:dyDescent="0.2">
      <c r="A4" s="103" t="s">
        <v>7</v>
      </c>
      <c r="B4" s="14" t="s">
        <v>288</v>
      </c>
      <c r="C4" s="14" t="s">
        <v>8</v>
      </c>
      <c r="D4" s="15" t="s">
        <v>9</v>
      </c>
      <c r="E4" s="15" t="s">
        <v>10</v>
      </c>
      <c r="F4" s="16" t="s">
        <v>11</v>
      </c>
      <c r="G4" s="16" t="s">
        <v>12</v>
      </c>
      <c r="H4" s="16" t="s">
        <v>13</v>
      </c>
      <c r="I4" s="16" t="s">
        <v>291</v>
      </c>
      <c r="J4" s="16" t="s">
        <v>292</v>
      </c>
    </row>
    <row r="5" spans="1:10" x14ac:dyDescent="0.2">
      <c r="A5" s="13" t="s">
        <v>279</v>
      </c>
      <c r="B5" s="43">
        <v>0</v>
      </c>
      <c r="C5" s="43">
        <v>0</v>
      </c>
      <c r="D5" s="43">
        <v>0</v>
      </c>
      <c r="E5" s="43">
        <v>0</v>
      </c>
      <c r="F5" s="43">
        <v>0</v>
      </c>
      <c r="G5" s="43">
        <v>0</v>
      </c>
      <c r="H5" s="43">
        <v>0</v>
      </c>
      <c r="I5" s="43">
        <v>0</v>
      </c>
      <c r="J5" s="43">
        <v>0</v>
      </c>
    </row>
    <row r="10" spans="1:10" x14ac:dyDescent="0.2">
      <c r="A10" s="107" t="s">
        <v>328</v>
      </c>
      <c r="B10" s="2"/>
    </row>
    <row r="11" spans="1:10" x14ac:dyDescent="0.2">
      <c r="A11" s="2" t="s">
        <v>343</v>
      </c>
      <c r="B11" s="2" t="s">
        <v>342</v>
      </c>
    </row>
    <row r="12" spans="1:10" x14ac:dyDescent="0.2">
      <c r="A12" s="98"/>
      <c r="B12" s="98"/>
    </row>
    <row r="13" spans="1:10" x14ac:dyDescent="0.2">
      <c r="A13" s="98"/>
      <c r="B13" s="98"/>
    </row>
    <row r="14" spans="1:10" x14ac:dyDescent="0.2">
      <c r="A14" s="98"/>
      <c r="B14" s="98"/>
    </row>
    <row r="15" spans="1:10" x14ac:dyDescent="0.2">
      <c r="A15" s="2"/>
      <c r="B15" s="2"/>
    </row>
    <row r="16" spans="1:10" x14ac:dyDescent="0.2">
      <c r="A16" s="107" t="s">
        <v>329</v>
      </c>
      <c r="B16" s="2"/>
    </row>
    <row r="17" spans="1:2" x14ac:dyDescent="0.2">
      <c r="A17" s="2" t="s">
        <v>349</v>
      </c>
      <c r="B17" s="2"/>
    </row>
    <row r="18" spans="1:2" x14ac:dyDescent="0.2">
      <c r="A18" s="98"/>
      <c r="B18" s="2"/>
    </row>
  </sheetData>
  <pageMargins left="1" right="0.75" top="0.75" bottom="0.5" header="0.5" footer="0.5"/>
  <pageSetup scale="77" orientation="landscape" r:id="rId1"/>
  <headerFooter>
    <oddFooter>&amp;L&amp;KFF0000Final Rate Application&amp;CPage &amp;P of &amp;N&amp;R02/10/2017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A0C51F-F548-4D74-AA31-BE054166AFA7}">
  <sheetPr>
    <tabColor rgb="FFFFC000"/>
    <outlinePr showOutlineSymbols="0"/>
  </sheetPr>
  <dimension ref="A1:J25"/>
  <sheetViews>
    <sheetView workbookViewId="0">
      <selection activeCell="A17" sqref="A17:B25"/>
    </sheetView>
  </sheetViews>
  <sheetFormatPr defaultColWidth="9.140625" defaultRowHeight="12.75" x14ac:dyDescent="0.2"/>
  <cols>
    <col min="1" max="1" width="35.140625" style="95" bestFit="1" customWidth="1"/>
    <col min="2" max="4" width="15.85546875" style="95" customWidth="1"/>
    <col min="5" max="5" width="15.85546875" style="30" customWidth="1"/>
    <col min="6" max="10" width="15.85546875" style="95" customWidth="1"/>
    <col min="11" max="16384" width="9.140625" style="95"/>
  </cols>
  <sheetData>
    <row r="1" spans="1:10" x14ac:dyDescent="0.2">
      <c r="A1" s="110" t="s">
        <v>280</v>
      </c>
      <c r="B1" s="110"/>
      <c r="C1" s="110"/>
      <c r="D1" s="110"/>
    </row>
    <row r="2" spans="1:10" ht="38.25" x14ac:dyDescent="0.2">
      <c r="A2" s="111"/>
      <c r="B2" s="4"/>
      <c r="C2" s="4"/>
      <c r="D2" s="5" t="s">
        <v>1</v>
      </c>
      <c r="E2" s="6" t="s">
        <v>2</v>
      </c>
      <c r="F2" s="4"/>
      <c r="G2" s="4"/>
      <c r="H2" s="4"/>
    </row>
    <row r="3" spans="1:10" ht="25.5" x14ac:dyDescent="0.2">
      <c r="A3" s="98"/>
      <c r="B3" s="9" t="s">
        <v>3</v>
      </c>
      <c r="C3" s="9" t="s">
        <v>3</v>
      </c>
      <c r="D3" s="10" t="s">
        <v>4</v>
      </c>
      <c r="E3" s="11" t="s">
        <v>5</v>
      </c>
      <c r="F3" s="12" t="s">
        <v>6</v>
      </c>
      <c r="G3" s="12" t="s">
        <v>6</v>
      </c>
      <c r="H3" s="12" t="s">
        <v>6</v>
      </c>
      <c r="I3" s="12" t="s">
        <v>6</v>
      </c>
      <c r="J3" s="12" t="s">
        <v>6</v>
      </c>
    </row>
    <row r="4" spans="1:10" x14ac:dyDescent="0.2">
      <c r="A4" s="103" t="s">
        <v>7</v>
      </c>
      <c r="B4" s="14" t="s">
        <v>288</v>
      </c>
      <c r="C4" s="14" t="s">
        <v>8</v>
      </c>
      <c r="D4" s="15" t="s">
        <v>9</v>
      </c>
      <c r="E4" s="15" t="s">
        <v>10</v>
      </c>
      <c r="F4" s="16" t="s">
        <v>11</v>
      </c>
      <c r="G4" s="16" t="s">
        <v>12</v>
      </c>
      <c r="H4" s="16" t="s">
        <v>13</v>
      </c>
      <c r="I4" s="16" t="s">
        <v>291</v>
      </c>
      <c r="J4" s="16" t="s">
        <v>292</v>
      </c>
    </row>
    <row r="5" spans="1:10" x14ac:dyDescent="0.2">
      <c r="A5" s="57" t="s">
        <v>223</v>
      </c>
      <c r="B5" s="100">
        <v>0</v>
      </c>
      <c r="C5" s="100">
        <v>0</v>
      </c>
      <c r="D5" s="100">
        <v>0</v>
      </c>
      <c r="E5" s="100">
        <v>0</v>
      </c>
      <c r="F5" s="100">
        <v>0</v>
      </c>
      <c r="G5" s="100">
        <v>0</v>
      </c>
      <c r="H5" s="100">
        <v>0</v>
      </c>
      <c r="I5" s="100">
        <v>0</v>
      </c>
      <c r="J5" s="100">
        <v>0</v>
      </c>
    </row>
    <row r="6" spans="1:10" x14ac:dyDescent="0.2">
      <c r="A6" s="245" t="s">
        <v>132</v>
      </c>
      <c r="B6" s="253">
        <v>0</v>
      </c>
      <c r="C6" s="253">
        <v>0</v>
      </c>
      <c r="D6" s="253">
        <v>0</v>
      </c>
      <c r="E6" s="253">
        <v>0</v>
      </c>
      <c r="F6" s="253">
        <v>0</v>
      </c>
      <c r="G6" s="253">
        <v>0</v>
      </c>
      <c r="H6" s="253">
        <v>0</v>
      </c>
      <c r="I6" s="253">
        <v>0</v>
      </c>
      <c r="J6" s="253">
        <v>0</v>
      </c>
    </row>
    <row r="7" spans="1:10" x14ac:dyDescent="0.2">
      <c r="A7" s="245" t="s">
        <v>133</v>
      </c>
      <c r="B7" s="253">
        <v>0</v>
      </c>
      <c r="C7" s="253">
        <v>0</v>
      </c>
      <c r="D7" s="253">
        <v>0</v>
      </c>
      <c r="E7" s="253">
        <v>0</v>
      </c>
      <c r="F7" s="253">
        <v>0</v>
      </c>
      <c r="G7" s="253">
        <v>0</v>
      </c>
      <c r="H7" s="253">
        <v>0</v>
      </c>
      <c r="I7" s="253">
        <v>0</v>
      </c>
      <c r="J7" s="253">
        <v>0</v>
      </c>
    </row>
    <row r="8" spans="1:10" x14ac:dyDescent="0.2">
      <c r="A8" s="245" t="s">
        <v>262</v>
      </c>
      <c r="B8" s="253">
        <v>0</v>
      </c>
      <c r="C8" s="253">
        <v>0</v>
      </c>
      <c r="D8" s="253">
        <v>0</v>
      </c>
      <c r="E8" s="253">
        <v>0</v>
      </c>
      <c r="F8" s="253">
        <v>0</v>
      </c>
      <c r="G8" s="253">
        <v>0</v>
      </c>
      <c r="H8" s="253">
        <v>0</v>
      </c>
      <c r="I8" s="253">
        <v>0</v>
      </c>
      <c r="J8" s="253">
        <v>0</v>
      </c>
    </row>
    <row r="9" spans="1:10" x14ac:dyDescent="0.2">
      <c r="A9" s="245" t="s">
        <v>135</v>
      </c>
      <c r="B9" s="254">
        <v>0</v>
      </c>
      <c r="C9" s="254">
        <v>0</v>
      </c>
      <c r="D9" s="254">
        <v>0</v>
      </c>
      <c r="E9" s="254">
        <v>0</v>
      </c>
      <c r="F9" s="253">
        <v>0</v>
      </c>
      <c r="G9" s="254">
        <v>0</v>
      </c>
      <c r="H9" s="254">
        <v>0</v>
      </c>
      <c r="I9" s="254">
        <v>0</v>
      </c>
      <c r="J9" s="254">
        <v>0</v>
      </c>
    </row>
    <row r="10" spans="1:10" x14ac:dyDescent="0.2">
      <c r="A10" s="245" t="s">
        <v>136</v>
      </c>
      <c r="B10" s="253">
        <v>0</v>
      </c>
      <c r="C10" s="253">
        <v>0</v>
      </c>
      <c r="D10" s="253">
        <v>0</v>
      </c>
      <c r="E10" s="253">
        <v>0</v>
      </c>
      <c r="F10" s="253">
        <v>0</v>
      </c>
      <c r="G10" s="253">
        <v>0</v>
      </c>
      <c r="H10" s="253">
        <v>0</v>
      </c>
      <c r="I10" s="253">
        <v>0</v>
      </c>
      <c r="J10" s="253">
        <v>0</v>
      </c>
    </row>
    <row r="11" spans="1:10" x14ac:dyDescent="0.2">
      <c r="A11" s="245" t="s">
        <v>137</v>
      </c>
      <c r="B11" s="253">
        <v>0</v>
      </c>
      <c r="C11" s="253">
        <v>0</v>
      </c>
      <c r="D11" s="253">
        <v>0</v>
      </c>
      <c r="E11" s="253">
        <v>0</v>
      </c>
      <c r="F11" s="253">
        <v>0</v>
      </c>
      <c r="G11" s="253">
        <v>0</v>
      </c>
      <c r="H11" s="253">
        <v>0</v>
      </c>
      <c r="I11" s="253">
        <v>0</v>
      </c>
      <c r="J11" s="253">
        <v>0</v>
      </c>
    </row>
    <row r="12" spans="1:10" x14ac:dyDescent="0.2">
      <c r="A12" s="13" t="s">
        <v>281</v>
      </c>
      <c r="B12" s="43">
        <f t="shared" ref="B12" si="0">SUM(B5:B11)</f>
        <v>0</v>
      </c>
      <c r="C12" s="43">
        <f t="shared" ref="C12:H12" si="1">SUM(C5:C11)</f>
        <v>0</v>
      </c>
      <c r="D12" s="43">
        <f t="shared" si="1"/>
        <v>0</v>
      </c>
      <c r="E12" s="43">
        <f t="shared" si="1"/>
        <v>0</v>
      </c>
      <c r="F12" s="43">
        <f t="shared" si="1"/>
        <v>0</v>
      </c>
      <c r="G12" s="43">
        <f t="shared" si="1"/>
        <v>0</v>
      </c>
      <c r="H12" s="43">
        <f t="shared" si="1"/>
        <v>0</v>
      </c>
      <c r="I12" s="43">
        <f t="shared" ref="I12:J12" si="2">SUM(I5:I11)</f>
        <v>0</v>
      </c>
      <c r="J12" s="43">
        <f t="shared" si="2"/>
        <v>0</v>
      </c>
    </row>
    <row r="17" spans="1:2" x14ac:dyDescent="0.2">
      <c r="A17" s="107" t="s">
        <v>328</v>
      </c>
      <c r="B17" s="2"/>
    </row>
    <row r="18" spans="1:2" x14ac:dyDescent="0.2">
      <c r="A18" s="2" t="s">
        <v>343</v>
      </c>
      <c r="B18" s="2" t="s">
        <v>342</v>
      </c>
    </row>
    <row r="19" spans="1:2" x14ac:dyDescent="0.2">
      <c r="A19" s="98"/>
      <c r="B19" s="98"/>
    </row>
    <row r="20" spans="1:2" x14ac:dyDescent="0.2">
      <c r="A20" s="98"/>
      <c r="B20" s="98"/>
    </row>
    <row r="21" spans="1:2" x14ac:dyDescent="0.2">
      <c r="A21" s="98"/>
      <c r="B21" s="98"/>
    </row>
    <row r="22" spans="1:2" x14ac:dyDescent="0.2">
      <c r="A22" s="2"/>
      <c r="B22" s="2"/>
    </row>
    <row r="23" spans="1:2" x14ac:dyDescent="0.2">
      <c r="A23" s="107" t="s">
        <v>329</v>
      </c>
      <c r="B23" s="2"/>
    </row>
    <row r="24" spans="1:2" x14ac:dyDescent="0.2">
      <c r="A24" s="2" t="s">
        <v>349</v>
      </c>
      <c r="B24" s="2"/>
    </row>
    <row r="25" spans="1:2" x14ac:dyDescent="0.2">
      <c r="A25" s="98"/>
      <c r="B25" s="2"/>
    </row>
  </sheetData>
  <pageMargins left="1" right="0.75" top="0.75" bottom="0.5" header="0.5" footer="0.5"/>
  <pageSetup scale="77" orientation="landscape" r:id="rId1"/>
  <headerFooter>
    <oddFooter>&amp;L&amp;KFF0000Final Rate Application&amp;CPage &amp;P of &amp;N&amp;R02/10/2017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38254-43E1-484B-9B7A-8E5D84218B6E}">
  <sheetPr>
    <tabColor rgb="FFFFC000"/>
    <outlinePr showOutlineSymbols="0"/>
  </sheetPr>
  <dimension ref="A1:J18"/>
  <sheetViews>
    <sheetView workbookViewId="0">
      <selection activeCell="A10" sqref="A10:B18"/>
    </sheetView>
  </sheetViews>
  <sheetFormatPr defaultColWidth="9.140625" defaultRowHeight="12.75" x14ac:dyDescent="0.2"/>
  <cols>
    <col min="1" max="1" width="35.140625" style="95" bestFit="1" customWidth="1"/>
    <col min="2" max="4" width="16.42578125" style="95" customWidth="1"/>
    <col min="5" max="5" width="16.42578125" style="30" customWidth="1"/>
    <col min="6" max="10" width="16.42578125" style="95" customWidth="1"/>
    <col min="11" max="16384" width="9.140625" style="95"/>
  </cols>
  <sheetData>
    <row r="1" spans="1:10" x14ac:dyDescent="0.2">
      <c r="A1" s="110" t="s">
        <v>282</v>
      </c>
      <c r="B1" s="110"/>
      <c r="C1" s="110"/>
      <c r="D1" s="110"/>
    </row>
    <row r="2" spans="1:10" ht="38.25" x14ac:dyDescent="0.2">
      <c r="A2" s="111"/>
      <c r="B2" s="4"/>
      <c r="C2" s="4"/>
      <c r="D2" s="5" t="s">
        <v>1</v>
      </c>
      <c r="E2" s="6" t="s">
        <v>2</v>
      </c>
      <c r="F2" s="4"/>
      <c r="G2" s="4"/>
      <c r="H2" s="4"/>
    </row>
    <row r="3" spans="1:10" ht="25.5" x14ac:dyDescent="0.2">
      <c r="A3" s="98"/>
      <c r="B3" s="9" t="s">
        <v>3</v>
      </c>
      <c r="C3" s="9" t="s">
        <v>3</v>
      </c>
      <c r="D3" s="10" t="s">
        <v>4</v>
      </c>
      <c r="E3" s="11" t="s">
        <v>5</v>
      </c>
      <c r="F3" s="12" t="s">
        <v>6</v>
      </c>
      <c r="G3" s="12" t="s">
        <v>6</v>
      </c>
      <c r="H3" s="12" t="s">
        <v>6</v>
      </c>
      <c r="I3" s="12" t="s">
        <v>6</v>
      </c>
      <c r="J3" s="12" t="s">
        <v>6</v>
      </c>
    </row>
    <row r="4" spans="1:10" x14ac:dyDescent="0.2">
      <c r="A4" s="103" t="s">
        <v>7</v>
      </c>
      <c r="B4" s="14" t="s">
        <v>288</v>
      </c>
      <c r="C4" s="14" t="s">
        <v>8</v>
      </c>
      <c r="D4" s="15" t="s">
        <v>9</v>
      </c>
      <c r="E4" s="15" t="s">
        <v>10</v>
      </c>
      <c r="F4" s="16" t="s">
        <v>11</v>
      </c>
      <c r="G4" s="16" t="s">
        <v>12</v>
      </c>
      <c r="H4" s="16" t="s">
        <v>13</v>
      </c>
      <c r="I4" s="16" t="s">
        <v>291</v>
      </c>
      <c r="J4" s="16" t="s">
        <v>292</v>
      </c>
    </row>
    <row r="5" spans="1:10" x14ac:dyDescent="0.2">
      <c r="A5" s="93" t="s">
        <v>283</v>
      </c>
      <c r="B5" s="43">
        <v>0</v>
      </c>
      <c r="C5" s="43">
        <v>0</v>
      </c>
      <c r="D5" s="43">
        <v>0</v>
      </c>
      <c r="E5" s="43">
        <v>0</v>
      </c>
      <c r="F5" s="43">
        <v>0</v>
      </c>
      <c r="G5" s="43">
        <v>0</v>
      </c>
      <c r="H5" s="43">
        <v>0</v>
      </c>
      <c r="I5" s="43">
        <v>0</v>
      </c>
      <c r="J5" s="43">
        <v>0</v>
      </c>
    </row>
    <row r="10" spans="1:10" x14ac:dyDescent="0.2">
      <c r="A10" s="107" t="s">
        <v>328</v>
      </c>
      <c r="B10" s="2"/>
    </row>
    <row r="11" spans="1:10" x14ac:dyDescent="0.2">
      <c r="A11" s="2" t="s">
        <v>343</v>
      </c>
      <c r="B11" s="2" t="s">
        <v>342</v>
      </c>
    </row>
    <row r="12" spans="1:10" x14ac:dyDescent="0.2">
      <c r="A12" s="98"/>
      <c r="B12" s="98"/>
    </row>
    <row r="13" spans="1:10" x14ac:dyDescent="0.2">
      <c r="A13" s="98"/>
      <c r="B13" s="98"/>
    </row>
    <row r="14" spans="1:10" x14ac:dyDescent="0.2">
      <c r="A14" s="98"/>
      <c r="B14" s="98"/>
    </row>
    <row r="15" spans="1:10" x14ac:dyDescent="0.2">
      <c r="A15" s="2"/>
      <c r="B15" s="2"/>
    </row>
    <row r="16" spans="1:10" x14ac:dyDescent="0.2">
      <c r="A16" s="107" t="s">
        <v>329</v>
      </c>
      <c r="B16" s="2"/>
    </row>
    <row r="17" spans="1:2" x14ac:dyDescent="0.2">
      <c r="A17" s="2" t="s">
        <v>349</v>
      </c>
      <c r="B17" s="2"/>
    </row>
    <row r="18" spans="1:2" x14ac:dyDescent="0.2">
      <c r="A18" s="98"/>
      <c r="B18" s="2"/>
    </row>
  </sheetData>
  <pageMargins left="1" right="0.75" top="0.75" bottom="0.5" header="0.5" footer="0.5"/>
  <pageSetup scale="77" orientation="landscape" r:id="rId1"/>
  <headerFooter>
    <oddFooter>&amp;L&amp;KFF0000Final Rate Application&amp;CPage &amp;P of &amp;N&amp;R02/10/2017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706BE5-D02A-49A2-B0C2-0392F092E06A}">
  <sheetPr>
    <tabColor rgb="FFFFC000"/>
    <outlinePr showOutlineSymbols="0"/>
    <pageSetUpPr fitToPage="1"/>
  </sheetPr>
  <dimension ref="A1:J21"/>
  <sheetViews>
    <sheetView workbookViewId="0">
      <selection activeCell="A13" sqref="A13:B21"/>
    </sheetView>
  </sheetViews>
  <sheetFormatPr defaultColWidth="9.140625" defaultRowHeight="12.75" x14ac:dyDescent="0.2"/>
  <cols>
    <col min="1" max="1" width="47.28515625" style="30" bestFit="1" customWidth="1"/>
    <col min="2" max="10" width="17.140625" style="30" customWidth="1"/>
    <col min="11" max="16384" width="9.140625" style="30"/>
  </cols>
  <sheetData>
    <row r="1" spans="1:10" ht="12.75" customHeight="1" x14ac:dyDescent="0.2">
      <c r="A1" s="110" t="s">
        <v>284</v>
      </c>
      <c r="B1" s="110"/>
      <c r="C1" s="110"/>
      <c r="D1" s="110"/>
    </row>
    <row r="2" spans="1:10" ht="25.5" x14ac:dyDescent="0.2">
      <c r="A2" s="111"/>
      <c r="B2" s="4"/>
      <c r="C2" s="4"/>
      <c r="D2" s="5" t="s">
        <v>1</v>
      </c>
      <c r="E2" s="6" t="s">
        <v>2</v>
      </c>
      <c r="F2" s="4"/>
      <c r="G2" s="4"/>
      <c r="H2" s="4"/>
    </row>
    <row r="3" spans="1:10" ht="25.5" x14ac:dyDescent="0.2">
      <c r="A3" s="98"/>
      <c r="B3" s="9" t="s">
        <v>3</v>
      </c>
      <c r="C3" s="9" t="s">
        <v>3</v>
      </c>
      <c r="D3" s="10" t="s">
        <v>4</v>
      </c>
      <c r="E3" s="11" t="s">
        <v>5</v>
      </c>
      <c r="F3" s="12" t="s">
        <v>6</v>
      </c>
      <c r="G3" s="12" t="s">
        <v>6</v>
      </c>
      <c r="H3" s="12" t="s">
        <v>6</v>
      </c>
      <c r="I3" s="12" t="s">
        <v>6</v>
      </c>
      <c r="J3" s="12" t="s">
        <v>6</v>
      </c>
    </row>
    <row r="4" spans="1:10" x14ac:dyDescent="0.2">
      <c r="A4" s="103" t="s">
        <v>355</v>
      </c>
      <c r="B4" s="14" t="s">
        <v>288</v>
      </c>
      <c r="C4" s="14" t="s">
        <v>8</v>
      </c>
      <c r="D4" s="15" t="s">
        <v>9</v>
      </c>
      <c r="E4" s="15" t="s">
        <v>10</v>
      </c>
      <c r="F4" s="16" t="s">
        <v>11</v>
      </c>
      <c r="G4" s="16" t="s">
        <v>12</v>
      </c>
      <c r="H4" s="16" t="s">
        <v>13</v>
      </c>
      <c r="I4" s="16" t="s">
        <v>291</v>
      </c>
      <c r="J4" s="16" t="s">
        <v>292</v>
      </c>
    </row>
    <row r="5" spans="1:10" x14ac:dyDescent="0.2">
      <c r="A5" s="103"/>
      <c r="B5" s="330">
        <v>0</v>
      </c>
      <c r="C5" s="330">
        <v>0</v>
      </c>
      <c r="D5" s="330">
        <v>0</v>
      </c>
      <c r="E5" s="330">
        <v>0</v>
      </c>
      <c r="F5" s="330">
        <v>0</v>
      </c>
      <c r="G5" s="330">
        <v>0</v>
      </c>
      <c r="H5" s="330">
        <v>0</v>
      </c>
      <c r="I5" s="330">
        <v>0</v>
      </c>
      <c r="J5" s="330">
        <v>0</v>
      </c>
    </row>
    <row r="6" spans="1:10" x14ac:dyDescent="0.2">
      <c r="A6" s="103"/>
      <c r="B6" s="330">
        <v>0</v>
      </c>
      <c r="C6" s="330">
        <v>0</v>
      </c>
      <c r="D6" s="330">
        <v>0</v>
      </c>
      <c r="E6" s="330">
        <v>0</v>
      </c>
      <c r="F6" s="330">
        <v>0</v>
      </c>
      <c r="G6" s="330">
        <v>0</v>
      </c>
      <c r="H6" s="330">
        <v>0</v>
      </c>
      <c r="I6" s="330">
        <v>0</v>
      </c>
      <c r="J6" s="330">
        <v>0</v>
      </c>
    </row>
    <row r="7" spans="1:10" x14ac:dyDescent="0.2">
      <c r="A7" s="103"/>
      <c r="B7" s="330">
        <v>0</v>
      </c>
      <c r="C7" s="330">
        <v>0</v>
      </c>
      <c r="D7" s="330">
        <v>0</v>
      </c>
      <c r="E7" s="330">
        <v>0</v>
      </c>
      <c r="F7" s="330">
        <v>0</v>
      </c>
      <c r="G7" s="330">
        <v>0</v>
      </c>
      <c r="H7" s="330">
        <v>0</v>
      </c>
      <c r="I7" s="330">
        <v>0</v>
      </c>
      <c r="J7" s="330">
        <v>0</v>
      </c>
    </row>
    <row r="8" spans="1:10" x14ac:dyDescent="0.2">
      <c r="A8" s="13" t="s">
        <v>285</v>
      </c>
      <c r="B8" s="43">
        <f t="shared" ref="B8:J8" si="0">SUM(B5:B7)</f>
        <v>0</v>
      </c>
      <c r="C8" s="43">
        <f t="shared" si="0"/>
        <v>0</v>
      </c>
      <c r="D8" s="43">
        <f t="shared" si="0"/>
        <v>0</v>
      </c>
      <c r="E8" s="43">
        <f t="shared" si="0"/>
        <v>0</v>
      </c>
      <c r="F8" s="43">
        <f t="shared" si="0"/>
        <v>0</v>
      </c>
      <c r="G8" s="43">
        <f t="shared" si="0"/>
        <v>0</v>
      </c>
      <c r="H8" s="43">
        <f t="shared" si="0"/>
        <v>0</v>
      </c>
      <c r="I8" s="43">
        <f t="shared" si="0"/>
        <v>0</v>
      </c>
      <c r="J8" s="43">
        <f t="shared" si="0"/>
        <v>0</v>
      </c>
    </row>
    <row r="13" spans="1:10" x14ac:dyDescent="0.2">
      <c r="A13" s="107" t="s">
        <v>328</v>
      </c>
      <c r="B13" s="2"/>
    </row>
    <row r="14" spans="1:10" x14ac:dyDescent="0.2">
      <c r="A14" s="2" t="s">
        <v>343</v>
      </c>
      <c r="B14" s="2" t="s">
        <v>342</v>
      </c>
    </row>
    <row r="15" spans="1:10" x14ac:dyDescent="0.2">
      <c r="A15" s="98"/>
      <c r="B15" s="98"/>
    </row>
    <row r="16" spans="1:10" x14ac:dyDescent="0.2">
      <c r="A16" s="98"/>
      <c r="B16" s="98"/>
    </row>
    <row r="17" spans="1:2" x14ac:dyDescent="0.2">
      <c r="A17" s="98"/>
      <c r="B17" s="98"/>
    </row>
    <row r="18" spans="1:2" x14ac:dyDescent="0.2">
      <c r="A18" s="2"/>
      <c r="B18" s="2"/>
    </row>
    <row r="19" spans="1:2" x14ac:dyDescent="0.2">
      <c r="A19" s="107" t="s">
        <v>329</v>
      </c>
      <c r="B19" s="2"/>
    </row>
    <row r="20" spans="1:2" x14ac:dyDescent="0.2">
      <c r="A20" s="2" t="s">
        <v>349</v>
      </c>
      <c r="B20" s="2"/>
    </row>
    <row r="21" spans="1:2" x14ac:dyDescent="0.2">
      <c r="A21" s="98"/>
      <c r="B21" s="2"/>
    </row>
  </sheetData>
  <pageMargins left="1" right="0.75" top="0.75" bottom="0.5" header="0.5" footer="0.5"/>
  <pageSetup orientation="landscape" r:id="rId1"/>
  <headerFooter>
    <oddFooter>&amp;L&amp;KFF0000Final Rate Application&amp;CPage &amp;P of &amp;N&amp;R02/10/2017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BA3F3-5BC5-4340-89DF-1566CC702089}">
  <sheetPr>
    <tabColor rgb="FFFFC000"/>
    <outlinePr showOutlineSymbols="0"/>
    <pageSetUpPr fitToPage="1"/>
  </sheetPr>
  <dimension ref="A1:L62"/>
  <sheetViews>
    <sheetView workbookViewId="0">
      <selection activeCell="A18" sqref="A18"/>
    </sheetView>
  </sheetViews>
  <sheetFormatPr defaultColWidth="9.140625" defaultRowHeight="12.75" x14ac:dyDescent="0.2"/>
  <cols>
    <col min="1" max="1" width="28" style="2" customWidth="1" collapsed="1"/>
    <col min="2" max="2" width="14" style="29" bestFit="1" customWidth="1"/>
    <col min="3" max="3" width="11.85546875" style="29" customWidth="1"/>
    <col min="4" max="4" width="14.7109375" style="2" customWidth="1"/>
    <col min="5" max="5" width="21" style="2" customWidth="1"/>
    <col min="6" max="6" width="18.7109375" style="2" customWidth="1"/>
    <col min="7" max="7" width="18.140625" style="2" customWidth="1"/>
    <col min="8" max="12" width="20.28515625" style="2" customWidth="1"/>
    <col min="13" max="16384" width="9.140625" style="2"/>
  </cols>
  <sheetData>
    <row r="1" spans="1:12" x14ac:dyDescent="0.2">
      <c r="A1" s="7" t="s">
        <v>36</v>
      </c>
      <c r="G1" s="30"/>
      <c r="I1" s="31"/>
    </row>
    <row r="2" spans="1:12" ht="25.5" x14ac:dyDescent="0.2">
      <c r="B2" s="2"/>
      <c r="D2" s="29"/>
      <c r="E2" s="4"/>
      <c r="F2" s="5" t="s">
        <v>1</v>
      </c>
      <c r="G2" s="6" t="s">
        <v>2</v>
      </c>
      <c r="H2" s="4"/>
      <c r="I2" s="4"/>
      <c r="J2" s="4"/>
    </row>
    <row r="3" spans="1:12" ht="38.25" x14ac:dyDescent="0.2">
      <c r="A3" s="8"/>
      <c r="B3" s="258" t="s">
        <v>289</v>
      </c>
      <c r="C3" s="32"/>
      <c r="D3" s="9" t="s">
        <v>3</v>
      </c>
      <c r="E3" s="9" t="s">
        <v>3</v>
      </c>
      <c r="F3" s="10" t="s">
        <v>4</v>
      </c>
      <c r="G3" s="11" t="s">
        <v>5</v>
      </c>
      <c r="H3" s="12" t="s">
        <v>6</v>
      </c>
      <c r="I3" s="12" t="s">
        <v>6</v>
      </c>
      <c r="J3" s="12" t="s">
        <v>6</v>
      </c>
      <c r="K3" s="12" t="s">
        <v>6</v>
      </c>
      <c r="L3" s="12" t="s">
        <v>6</v>
      </c>
    </row>
    <row r="4" spans="1:12" x14ac:dyDescent="0.2">
      <c r="A4" s="33" t="s">
        <v>37</v>
      </c>
      <c r="B4" s="257" t="s">
        <v>290</v>
      </c>
      <c r="C4" s="34" t="s">
        <v>38</v>
      </c>
      <c r="D4" s="14" t="s">
        <v>288</v>
      </c>
      <c r="E4" s="14" t="s">
        <v>8</v>
      </c>
      <c r="F4" s="15" t="s">
        <v>9</v>
      </c>
      <c r="G4" s="15" t="s">
        <v>10</v>
      </c>
      <c r="H4" s="16" t="s">
        <v>11</v>
      </c>
      <c r="I4" s="16" t="s">
        <v>12</v>
      </c>
      <c r="J4" s="16" t="s">
        <v>13</v>
      </c>
      <c r="K4" s="16" t="s">
        <v>291</v>
      </c>
      <c r="L4" s="16" t="s">
        <v>292</v>
      </c>
    </row>
    <row r="5" spans="1:12" x14ac:dyDescent="0.2">
      <c r="A5" s="35" t="s">
        <v>39</v>
      </c>
      <c r="B5" s="35"/>
      <c r="C5" s="36" t="s">
        <v>40</v>
      </c>
      <c r="D5" s="36">
        <f>PR.1!C12</f>
        <v>0</v>
      </c>
      <c r="E5" s="36">
        <f>PR.1!E12</f>
        <v>0</v>
      </c>
      <c r="F5" s="36">
        <f>PR.1!G12</f>
        <v>0</v>
      </c>
      <c r="G5" s="36">
        <f>PR.1!I12</f>
        <v>0</v>
      </c>
      <c r="H5" s="36">
        <f>PR.1!K12</f>
        <v>0</v>
      </c>
      <c r="I5" s="36">
        <f>PR.1!M12</f>
        <v>0</v>
      </c>
      <c r="J5" s="36">
        <f>PR.1!O12</f>
        <v>0</v>
      </c>
      <c r="K5" s="36">
        <f>PR.1!P12</f>
        <v>0</v>
      </c>
      <c r="L5" s="36">
        <f>PR.1!Q12</f>
        <v>0</v>
      </c>
    </row>
    <row r="6" spans="1:12" x14ac:dyDescent="0.2">
      <c r="A6" s="37" t="s">
        <v>41</v>
      </c>
      <c r="B6" s="37"/>
      <c r="C6" s="38" t="s">
        <v>42</v>
      </c>
      <c r="D6" s="38">
        <f>PR.2!B5</f>
        <v>0</v>
      </c>
      <c r="E6" s="38">
        <f>PR.2!C5</f>
        <v>0</v>
      </c>
      <c r="F6" s="38">
        <f>PR.2!D5</f>
        <v>0</v>
      </c>
      <c r="G6" s="38">
        <f>PR.2!E5</f>
        <v>0</v>
      </c>
      <c r="H6" s="38">
        <f>PR.2!F5</f>
        <v>0</v>
      </c>
      <c r="I6" s="38">
        <f>PR.2!G5</f>
        <v>0</v>
      </c>
      <c r="J6" s="38">
        <f>PR.2!H5</f>
        <v>0</v>
      </c>
      <c r="K6" s="38">
        <f>PR.2!I5</f>
        <v>0</v>
      </c>
      <c r="L6" s="38">
        <f>PR.2!J5</f>
        <v>0</v>
      </c>
    </row>
    <row r="7" spans="1:12" ht="12.75" customHeight="1" x14ac:dyDescent="0.2">
      <c r="A7" s="35" t="s">
        <v>43</v>
      </c>
      <c r="B7" s="35"/>
      <c r="C7" s="38" t="s">
        <v>44</v>
      </c>
      <c r="D7" s="38">
        <f>PR.3!B8</f>
        <v>0</v>
      </c>
      <c r="E7" s="38">
        <f>PR.3!C8</f>
        <v>0</v>
      </c>
      <c r="F7" s="38">
        <f>PR.3!D8</f>
        <v>0</v>
      </c>
      <c r="G7" s="38">
        <f>PR.3!E8</f>
        <v>0</v>
      </c>
      <c r="H7" s="38">
        <f>PR.3!F8</f>
        <v>0</v>
      </c>
      <c r="I7" s="38">
        <f>PR.3!G8</f>
        <v>0</v>
      </c>
      <c r="J7" s="38">
        <f>PR.3!H8</f>
        <v>0</v>
      </c>
      <c r="K7" s="38">
        <f>PR.3!I8</f>
        <v>0</v>
      </c>
      <c r="L7" s="38">
        <f>PR.3!J8</f>
        <v>0</v>
      </c>
    </row>
    <row r="8" spans="1:12" ht="12.75" customHeight="1" x14ac:dyDescent="0.2">
      <c r="A8" s="37" t="s">
        <v>45</v>
      </c>
      <c r="B8" s="37"/>
      <c r="C8" s="38" t="s">
        <v>46</v>
      </c>
      <c r="D8" s="38">
        <f>PR.4!B7</f>
        <v>0</v>
      </c>
      <c r="E8" s="38">
        <f>PR.4!C7</f>
        <v>0</v>
      </c>
      <c r="F8" s="38">
        <f>PR.4!D7</f>
        <v>0</v>
      </c>
      <c r="G8" s="38">
        <f>PR.4!E7</f>
        <v>0</v>
      </c>
      <c r="H8" s="38">
        <f>PR.4!F7</f>
        <v>0</v>
      </c>
      <c r="I8" s="38">
        <f>PR.4!G7</f>
        <v>0</v>
      </c>
      <c r="J8" s="38">
        <f>PR.4!H7</f>
        <v>0</v>
      </c>
      <c r="K8" s="38">
        <f>PR.4!I7</f>
        <v>0</v>
      </c>
      <c r="L8" s="38">
        <f>PR.4!J7</f>
        <v>0</v>
      </c>
    </row>
    <row r="9" spans="1:12" x14ac:dyDescent="0.2">
      <c r="A9" s="37" t="s">
        <v>47</v>
      </c>
      <c r="B9" s="37"/>
      <c r="C9" s="39" t="s">
        <v>48</v>
      </c>
      <c r="D9" s="39">
        <f>PR.5!B5</f>
        <v>0</v>
      </c>
      <c r="E9" s="39">
        <f>PR.5!C5</f>
        <v>0</v>
      </c>
      <c r="F9" s="39">
        <f>PR.5!D5</f>
        <v>0</v>
      </c>
      <c r="G9" s="39">
        <f>PR.5!E5</f>
        <v>0</v>
      </c>
      <c r="H9" s="39">
        <f>PR.5!F5</f>
        <v>0</v>
      </c>
      <c r="I9" s="39">
        <f>PR.5!G5</f>
        <v>0</v>
      </c>
      <c r="J9" s="39">
        <f>PR.5!H5</f>
        <v>0</v>
      </c>
      <c r="K9" s="39">
        <f>PR.5!I5</f>
        <v>0</v>
      </c>
      <c r="L9" s="39">
        <f>PR.5!J5</f>
        <v>0</v>
      </c>
    </row>
    <row r="10" spans="1:12" x14ac:dyDescent="0.2">
      <c r="A10" s="40" t="s">
        <v>49</v>
      </c>
      <c r="B10" s="256"/>
      <c r="C10" s="41"/>
      <c r="D10" s="42">
        <f t="shared" ref="D10" si="0">SUM(D5:D9)</f>
        <v>0</v>
      </c>
      <c r="E10" s="42">
        <f t="shared" ref="E10:J10" si="1">SUM(E5:E9)</f>
        <v>0</v>
      </c>
      <c r="F10" s="42">
        <f t="shared" si="1"/>
        <v>0</v>
      </c>
      <c r="G10" s="42">
        <f t="shared" si="1"/>
        <v>0</v>
      </c>
      <c r="H10" s="42">
        <f t="shared" si="1"/>
        <v>0</v>
      </c>
      <c r="I10" s="42">
        <f t="shared" si="1"/>
        <v>0</v>
      </c>
      <c r="J10" s="41">
        <f t="shared" si="1"/>
        <v>0</v>
      </c>
      <c r="K10" s="41">
        <f t="shared" ref="K10:L10" si="2">SUM(K5:K9)</f>
        <v>0</v>
      </c>
      <c r="L10" s="41">
        <f t="shared" si="2"/>
        <v>0</v>
      </c>
    </row>
    <row r="11" spans="1:12" x14ac:dyDescent="0.2">
      <c r="A11" s="35" t="s">
        <v>50</v>
      </c>
      <c r="B11" s="35"/>
      <c r="C11" s="36" t="s">
        <v>51</v>
      </c>
      <c r="D11" s="36">
        <f>AD.1!B13</f>
        <v>0</v>
      </c>
      <c r="E11" s="36">
        <f>AD.1!C13</f>
        <v>0</v>
      </c>
      <c r="F11" s="36">
        <f>AD.1!D13</f>
        <v>0</v>
      </c>
      <c r="G11" s="36">
        <f>AD.1!E13</f>
        <v>0</v>
      </c>
      <c r="H11" s="36">
        <f>AD.1!F13</f>
        <v>0</v>
      </c>
      <c r="I11" s="36">
        <f>AD.1!G13</f>
        <v>0</v>
      </c>
      <c r="J11" s="36">
        <f>AD.1!H13</f>
        <v>0</v>
      </c>
      <c r="K11" s="36">
        <f>AD.1!I13</f>
        <v>0</v>
      </c>
      <c r="L11" s="36">
        <f>AD.1!J13</f>
        <v>0</v>
      </c>
    </row>
    <row r="12" spans="1:12" x14ac:dyDescent="0.2">
      <c r="A12" s="35" t="s">
        <v>52</v>
      </c>
      <c r="B12" s="35"/>
      <c r="C12" s="38" t="s">
        <v>53</v>
      </c>
      <c r="D12" s="38">
        <f>AD.2!B5</f>
        <v>0</v>
      </c>
      <c r="E12" s="38">
        <f>AD.2!C5</f>
        <v>0</v>
      </c>
      <c r="F12" s="38">
        <f>AD.2!D5</f>
        <v>0</v>
      </c>
      <c r="G12" s="38">
        <f>AD.2!E5</f>
        <v>0</v>
      </c>
      <c r="H12" s="38">
        <f>AD.2!F5</f>
        <v>0</v>
      </c>
      <c r="I12" s="38">
        <f>AD.2!G5</f>
        <v>0</v>
      </c>
      <c r="J12" s="38">
        <f>AD.2!H5</f>
        <v>0</v>
      </c>
      <c r="K12" s="38">
        <f>AD.2!I5</f>
        <v>0</v>
      </c>
      <c r="L12" s="38">
        <f>AD.2!J5</f>
        <v>0</v>
      </c>
    </row>
    <row r="13" spans="1:12" x14ac:dyDescent="0.2">
      <c r="A13" s="35" t="s">
        <v>54</v>
      </c>
      <c r="B13" s="35"/>
      <c r="C13" s="38" t="s">
        <v>55</v>
      </c>
      <c r="D13" s="38">
        <f>AD.3!B5</f>
        <v>0</v>
      </c>
      <c r="E13" s="38">
        <f>AD.3!C5</f>
        <v>0</v>
      </c>
      <c r="F13" s="38">
        <f>AD.3!D5</f>
        <v>0</v>
      </c>
      <c r="G13" s="38">
        <f>AD.3!E5</f>
        <v>0</v>
      </c>
      <c r="H13" s="38">
        <f>AD.3!F5</f>
        <v>0</v>
      </c>
      <c r="I13" s="38">
        <f>AD.3!G5</f>
        <v>0</v>
      </c>
      <c r="J13" s="38">
        <f>AD.3!H5</f>
        <v>0</v>
      </c>
      <c r="K13" s="38">
        <f>AD.3!I5</f>
        <v>0</v>
      </c>
      <c r="L13" s="38">
        <f>AD.3!J5</f>
        <v>0</v>
      </c>
    </row>
    <row r="14" spans="1:12" x14ac:dyDescent="0.2">
      <c r="A14" s="35" t="s">
        <v>56</v>
      </c>
      <c r="B14" s="35"/>
      <c r="C14" s="38" t="s">
        <v>57</v>
      </c>
      <c r="D14" s="38">
        <f>AD.4!B5</f>
        <v>0</v>
      </c>
      <c r="E14" s="38">
        <f>AD.4!C5</f>
        <v>0</v>
      </c>
      <c r="F14" s="38">
        <f>AD.4!D5</f>
        <v>0</v>
      </c>
      <c r="G14" s="38">
        <f>AD.4!E5</f>
        <v>0</v>
      </c>
      <c r="H14" s="38">
        <f>AD.4!F5</f>
        <v>0</v>
      </c>
      <c r="I14" s="38">
        <f>AD.4!G5</f>
        <v>0</v>
      </c>
      <c r="J14" s="38">
        <f>AD.4!H5</f>
        <v>0</v>
      </c>
      <c r="K14" s="38">
        <f>AD.4!I5</f>
        <v>0</v>
      </c>
      <c r="L14" s="38">
        <f>AD.4!J5</f>
        <v>0</v>
      </c>
    </row>
    <row r="15" spans="1:12" x14ac:dyDescent="0.2">
      <c r="A15" s="35" t="s">
        <v>58</v>
      </c>
      <c r="B15" s="35"/>
      <c r="C15" s="38" t="s">
        <v>59</v>
      </c>
      <c r="D15" s="38">
        <f>AD.5!B5</f>
        <v>0</v>
      </c>
      <c r="E15" s="38">
        <f>AD.5!C5</f>
        <v>0</v>
      </c>
      <c r="F15" s="38">
        <f>AD.5!D5</f>
        <v>0</v>
      </c>
      <c r="G15" s="38">
        <f>AD.5!E5</f>
        <v>0</v>
      </c>
      <c r="H15" s="38">
        <f>AD.5!F5</f>
        <v>0</v>
      </c>
      <c r="I15" s="38">
        <f>AD.5!G5</f>
        <v>0</v>
      </c>
      <c r="J15" s="38">
        <f>AD.5!H5</f>
        <v>0</v>
      </c>
      <c r="K15" s="38">
        <f>AD.5!I5</f>
        <v>0</v>
      </c>
      <c r="L15" s="38">
        <f>AD.5!J5</f>
        <v>0</v>
      </c>
    </row>
    <row r="16" spans="1:12" x14ac:dyDescent="0.2">
      <c r="A16" s="37" t="s">
        <v>60</v>
      </c>
      <c r="B16" s="37"/>
      <c r="C16" s="38" t="s">
        <v>61</v>
      </c>
      <c r="D16" s="38">
        <f>AD.6!B9</f>
        <v>0</v>
      </c>
      <c r="E16" s="38">
        <f>AD.6!C9</f>
        <v>0</v>
      </c>
      <c r="F16" s="38">
        <f>AD.6!D9</f>
        <v>0</v>
      </c>
      <c r="G16" s="38">
        <f>AD.6!E9</f>
        <v>0</v>
      </c>
      <c r="H16" s="38">
        <f>AD.6!F9</f>
        <v>0</v>
      </c>
      <c r="I16" s="38">
        <f>AD.6!G9</f>
        <v>0</v>
      </c>
      <c r="J16" s="38">
        <f>AD.6!H9</f>
        <v>0</v>
      </c>
      <c r="K16" s="38">
        <f>AD.6!I9</f>
        <v>0</v>
      </c>
      <c r="L16" s="38">
        <f>AD.6!J9</f>
        <v>0</v>
      </c>
    </row>
    <row r="17" spans="1:12" x14ac:dyDescent="0.2">
      <c r="A17" s="37" t="s">
        <v>62</v>
      </c>
      <c r="B17" s="37"/>
      <c r="C17" s="38" t="s">
        <v>63</v>
      </c>
      <c r="D17" s="38">
        <f>AD.7!B5</f>
        <v>0</v>
      </c>
      <c r="E17" s="38">
        <f>AD.7!C5</f>
        <v>0</v>
      </c>
      <c r="F17" s="38">
        <f>AD.7!D5</f>
        <v>0</v>
      </c>
      <c r="G17" s="38">
        <f>AD.7!E5</f>
        <v>0</v>
      </c>
      <c r="H17" s="38">
        <f>AD.7!F5</f>
        <v>0</v>
      </c>
      <c r="I17" s="38">
        <f>AD.7!G5</f>
        <v>0</v>
      </c>
      <c r="J17" s="38">
        <f>AD.7!H5</f>
        <v>0</v>
      </c>
      <c r="K17" s="38">
        <f>AD.7!I5</f>
        <v>0</v>
      </c>
      <c r="L17" s="38">
        <f>AD.7!J5</f>
        <v>0</v>
      </c>
    </row>
    <row r="18" spans="1:12" x14ac:dyDescent="0.2">
      <c r="A18" s="37" t="s">
        <v>64</v>
      </c>
      <c r="B18" s="37"/>
      <c r="C18" s="38" t="s">
        <v>65</v>
      </c>
      <c r="D18" s="38">
        <f>AD.8!B5</f>
        <v>0</v>
      </c>
      <c r="E18" s="38">
        <f>AD.8!C5</f>
        <v>0</v>
      </c>
      <c r="F18" s="38">
        <f>AD.8!D5</f>
        <v>0</v>
      </c>
      <c r="G18" s="38">
        <f>AD.8!E5</f>
        <v>0</v>
      </c>
      <c r="H18" s="38">
        <f>AD.8!F5</f>
        <v>0</v>
      </c>
      <c r="I18" s="38">
        <f>AD.8!G5</f>
        <v>0</v>
      </c>
      <c r="J18" s="38">
        <f>AD.8!H5</f>
        <v>0</v>
      </c>
      <c r="K18" s="38">
        <f>AD.8!I5</f>
        <v>0</v>
      </c>
      <c r="L18" s="38">
        <f>AD.8!J5</f>
        <v>0</v>
      </c>
    </row>
    <row r="19" spans="1:12" x14ac:dyDescent="0.2">
      <c r="A19" s="35" t="s">
        <v>66</v>
      </c>
      <c r="B19" s="35"/>
      <c r="C19" s="39" t="s">
        <v>67</v>
      </c>
      <c r="D19" s="39">
        <f>AD.9!B5</f>
        <v>0</v>
      </c>
      <c r="E19" s="39">
        <f>AD.9!C5</f>
        <v>0</v>
      </c>
      <c r="F19" s="39">
        <f>AD.9!D5</f>
        <v>0</v>
      </c>
      <c r="G19" s="39">
        <f>AD.9!E5</f>
        <v>0</v>
      </c>
      <c r="H19" s="39">
        <f>AD.9!F5</f>
        <v>0</v>
      </c>
      <c r="I19" s="39">
        <f>AD.9!G5</f>
        <v>0</v>
      </c>
      <c r="J19" s="39">
        <f>AD.9!H5</f>
        <v>0</v>
      </c>
      <c r="K19" s="39">
        <f>AD.9!I5</f>
        <v>0</v>
      </c>
      <c r="L19" s="39">
        <f>AD.9!J5</f>
        <v>0</v>
      </c>
    </row>
    <row r="20" spans="1:12" x14ac:dyDescent="0.2">
      <c r="A20" s="40" t="s">
        <v>68</v>
      </c>
      <c r="B20" s="40"/>
      <c r="C20" s="43"/>
      <c r="D20" s="43">
        <f t="shared" ref="D20" si="3">+SUM(D11:D19)</f>
        <v>0</v>
      </c>
      <c r="E20" s="43">
        <f t="shared" ref="E20:J20" si="4">+SUM(E11:E19)</f>
        <v>0</v>
      </c>
      <c r="F20" s="43">
        <f t="shared" si="4"/>
        <v>0</v>
      </c>
      <c r="G20" s="43">
        <f t="shared" si="4"/>
        <v>0</v>
      </c>
      <c r="H20" s="43">
        <f t="shared" si="4"/>
        <v>0</v>
      </c>
      <c r="I20" s="43">
        <f t="shared" si="4"/>
        <v>0</v>
      </c>
      <c r="J20" s="43">
        <f t="shared" si="4"/>
        <v>0</v>
      </c>
      <c r="K20" s="43">
        <f t="shared" ref="K20:L20" si="5">+SUM(K11:K19)</f>
        <v>0</v>
      </c>
      <c r="L20" s="43">
        <f t="shared" si="5"/>
        <v>0</v>
      </c>
    </row>
    <row r="21" spans="1:12" x14ac:dyDescent="0.2">
      <c r="A21" s="37" t="s">
        <v>69</v>
      </c>
      <c r="B21" s="37"/>
      <c r="C21" s="36" t="s">
        <v>70</v>
      </c>
      <c r="D21" s="36">
        <f>OPEX.1!B5</f>
        <v>0</v>
      </c>
      <c r="E21" s="36">
        <f>OPEX.1!C5</f>
        <v>0</v>
      </c>
      <c r="F21" s="36">
        <f>OPEX.1!D5</f>
        <v>0</v>
      </c>
      <c r="G21" s="36">
        <f>OPEX.1!E5</f>
        <v>0</v>
      </c>
      <c r="H21" s="36">
        <f>OPEX.1!F5</f>
        <v>0</v>
      </c>
      <c r="I21" s="36">
        <f>OPEX.1!G5</f>
        <v>0</v>
      </c>
      <c r="J21" s="36">
        <f>OPEX.1!H5</f>
        <v>0</v>
      </c>
      <c r="K21" s="36">
        <f>OPEX.1!I5</f>
        <v>0</v>
      </c>
      <c r="L21" s="36">
        <f>OPEX.1!J5</f>
        <v>0</v>
      </c>
    </row>
    <row r="22" spans="1:12" x14ac:dyDescent="0.2">
      <c r="A22" s="37" t="s">
        <v>71</v>
      </c>
      <c r="B22" s="37"/>
      <c r="C22" s="38" t="s">
        <v>72</v>
      </c>
      <c r="D22" s="38">
        <f>'OPEX.2 &amp; OPEX.7'!B7</f>
        <v>0</v>
      </c>
      <c r="E22" s="38">
        <f>'OPEX.2 &amp; OPEX.7'!C7</f>
        <v>0</v>
      </c>
      <c r="F22" s="38">
        <f>'OPEX.2 &amp; OPEX.7'!D7</f>
        <v>0</v>
      </c>
      <c r="G22" s="38">
        <f>'OPEX.2 &amp; OPEX.7'!E7</f>
        <v>0</v>
      </c>
      <c r="H22" s="38">
        <f>'OPEX.2 &amp; OPEX.7'!F7</f>
        <v>0</v>
      </c>
      <c r="I22" s="38">
        <f>'OPEX.2 &amp; OPEX.7'!G7</f>
        <v>0</v>
      </c>
      <c r="J22" s="38">
        <f>'OPEX.2 &amp; OPEX.7'!H7</f>
        <v>0</v>
      </c>
      <c r="K22" s="38">
        <f>'OPEX.2 &amp; OPEX.7'!I7</f>
        <v>0</v>
      </c>
      <c r="L22" s="38">
        <f>'OPEX.2 &amp; OPEX.7'!J7</f>
        <v>0</v>
      </c>
    </row>
    <row r="23" spans="1:12" x14ac:dyDescent="0.2">
      <c r="A23" s="37" t="s">
        <v>73</v>
      </c>
      <c r="B23" s="37"/>
      <c r="C23" s="38" t="s">
        <v>74</v>
      </c>
      <c r="D23" s="38">
        <f>OPEX.3!B5</f>
        <v>0</v>
      </c>
      <c r="E23" s="38">
        <f>OPEX.3!C5</f>
        <v>0</v>
      </c>
      <c r="F23" s="38">
        <f>OPEX.3!D5</f>
        <v>0</v>
      </c>
      <c r="G23" s="38">
        <f>OPEX.3!E5</f>
        <v>0</v>
      </c>
      <c r="H23" s="38">
        <f>OPEX.3!F5</f>
        <v>0</v>
      </c>
      <c r="I23" s="38">
        <f>OPEX.3!G5</f>
        <v>0</v>
      </c>
      <c r="J23" s="38">
        <f>OPEX.3!H5</f>
        <v>0</v>
      </c>
      <c r="K23" s="38">
        <f>OPEX.3!I5</f>
        <v>0</v>
      </c>
      <c r="L23" s="38">
        <f>OPEX.3!J5</f>
        <v>0</v>
      </c>
    </row>
    <row r="24" spans="1:12" x14ac:dyDescent="0.2">
      <c r="A24" s="44" t="s">
        <v>75</v>
      </c>
      <c r="B24" s="44"/>
      <c r="C24" s="38" t="s">
        <v>76</v>
      </c>
      <c r="D24" s="38">
        <f>OPEX.4!D13</f>
        <v>0</v>
      </c>
      <c r="E24" s="38">
        <f>OPEX.4!E13</f>
        <v>0</v>
      </c>
      <c r="F24" s="38">
        <f>OPEX.4!H13</f>
        <v>0</v>
      </c>
      <c r="G24" s="38">
        <f>OPEX.4!K13</f>
        <v>0</v>
      </c>
      <c r="H24" s="38">
        <f>OPEX.4!N13</f>
        <v>0</v>
      </c>
      <c r="I24" s="38">
        <f>OPEX.4!Q13</f>
        <v>0</v>
      </c>
      <c r="J24" s="38">
        <f>OPEX.4!T13</f>
        <v>0</v>
      </c>
      <c r="K24" s="38">
        <f>OPEX.4!U13</f>
        <v>0</v>
      </c>
      <c r="L24" s="38">
        <f>OPEX.4!V13</f>
        <v>0</v>
      </c>
    </row>
    <row r="25" spans="1:12" x14ac:dyDescent="0.2">
      <c r="A25" s="35" t="s">
        <v>77</v>
      </c>
      <c r="B25" s="35"/>
      <c r="C25" s="38" t="s">
        <v>78</v>
      </c>
      <c r="D25" s="38">
        <f>OPEX.5!K13</f>
        <v>0</v>
      </c>
      <c r="E25" s="38">
        <f>OPEX.5!L13</f>
        <v>0</v>
      </c>
      <c r="F25" s="38">
        <f>OPEX.5!M13</f>
        <v>0</v>
      </c>
      <c r="G25" s="38">
        <f>OPEX.5!N13</f>
        <v>0</v>
      </c>
      <c r="H25" s="38">
        <f>OPEX.5!O13</f>
        <v>0</v>
      </c>
      <c r="I25" s="38">
        <f>OPEX.5!P13</f>
        <v>0</v>
      </c>
      <c r="J25" s="38">
        <f>OPEX.5!Q13</f>
        <v>0</v>
      </c>
      <c r="K25" s="38">
        <f>OPEX.5!R13</f>
        <v>0</v>
      </c>
      <c r="L25" s="38">
        <f>OPEX.5!S13</f>
        <v>0</v>
      </c>
    </row>
    <row r="26" spans="1:12" x14ac:dyDescent="0.2">
      <c r="A26" s="37" t="s">
        <v>79</v>
      </c>
      <c r="B26" s="37"/>
      <c r="C26" s="38" t="s">
        <v>80</v>
      </c>
      <c r="D26" s="38">
        <f>OPEX.6!K20</f>
        <v>0</v>
      </c>
      <c r="E26" s="38">
        <f>OPEX.6!L20</f>
        <v>0</v>
      </c>
      <c r="F26" s="38">
        <f>OPEX.6!M20</f>
        <v>0</v>
      </c>
      <c r="G26" s="38">
        <f>OPEX.6!N20</f>
        <v>0</v>
      </c>
      <c r="H26" s="38">
        <f>OPEX.6!O20</f>
        <v>0</v>
      </c>
      <c r="I26" s="38">
        <f>OPEX.6!P20</f>
        <v>0</v>
      </c>
      <c r="J26" s="38">
        <f>OPEX.6!Q20</f>
        <v>0</v>
      </c>
      <c r="K26" s="38">
        <f>OPEX.6!R20</f>
        <v>0</v>
      </c>
      <c r="L26" s="38">
        <f>OPEX.6!S20</f>
        <v>0</v>
      </c>
    </row>
    <row r="27" spans="1:12" x14ac:dyDescent="0.2">
      <c r="A27" s="37" t="s">
        <v>81</v>
      </c>
      <c r="B27" s="37"/>
      <c r="C27" s="38" t="s">
        <v>82</v>
      </c>
      <c r="D27" s="38">
        <f>'OPEX.2 &amp; OPEX.7'!B13</f>
        <v>0</v>
      </c>
      <c r="E27" s="38">
        <f>'OPEX.2 &amp; OPEX.7'!C13</f>
        <v>0</v>
      </c>
      <c r="F27" s="38">
        <f>'OPEX.2 &amp; OPEX.7'!D13</f>
        <v>0</v>
      </c>
      <c r="G27" s="38">
        <f>'OPEX.2 &amp; OPEX.7'!E13</f>
        <v>0</v>
      </c>
      <c r="H27" s="38">
        <f>'OPEX.2 &amp; OPEX.7'!F13</f>
        <v>0</v>
      </c>
      <c r="I27" s="38">
        <f>'OPEX.2 &amp; OPEX.7'!G13</f>
        <v>0</v>
      </c>
      <c r="J27" s="38">
        <f>'OPEX.2 &amp; OPEX.7'!H13</f>
        <v>0</v>
      </c>
      <c r="K27" s="38">
        <f>'OPEX.2 &amp; OPEX.7'!I13</f>
        <v>0</v>
      </c>
      <c r="L27" s="38">
        <f>'OPEX.2 &amp; OPEX.7'!J13</f>
        <v>0</v>
      </c>
    </row>
    <row r="28" spans="1:12" x14ac:dyDescent="0.2">
      <c r="A28" s="37" t="s">
        <v>83</v>
      </c>
      <c r="B28" s="37"/>
      <c r="C28" s="38" t="s">
        <v>84</v>
      </c>
      <c r="D28" s="38">
        <f>OPEX.8!B14</f>
        <v>0</v>
      </c>
      <c r="E28" s="38">
        <f>OPEX.8!C14</f>
        <v>0</v>
      </c>
      <c r="F28" s="38">
        <f>OPEX.8!D14</f>
        <v>0</v>
      </c>
      <c r="G28" s="38">
        <f>OPEX.8!E14</f>
        <v>0</v>
      </c>
      <c r="H28" s="38">
        <f>OPEX.8!F14</f>
        <v>0</v>
      </c>
      <c r="I28" s="38">
        <f>OPEX.8!G14</f>
        <v>0</v>
      </c>
      <c r="J28" s="38">
        <f>OPEX.8!H14</f>
        <v>0</v>
      </c>
      <c r="K28" s="38">
        <f>OPEX.8!I14</f>
        <v>0</v>
      </c>
      <c r="L28" s="38">
        <f>OPEX.8!J14</f>
        <v>0</v>
      </c>
    </row>
    <row r="29" spans="1:12" x14ac:dyDescent="0.2">
      <c r="A29" s="37" t="s">
        <v>85</v>
      </c>
      <c r="B29" s="37"/>
      <c r="C29" s="38" t="s">
        <v>86</v>
      </c>
      <c r="D29" s="38">
        <f>OPEX.9!B12</f>
        <v>0</v>
      </c>
      <c r="E29" s="38">
        <f>OPEX.9!C12</f>
        <v>0</v>
      </c>
      <c r="F29" s="38">
        <f>OPEX.9!D12</f>
        <v>0</v>
      </c>
      <c r="G29" s="38">
        <f>OPEX.9!E12</f>
        <v>0</v>
      </c>
      <c r="H29" s="38">
        <f>OPEX.9!F12</f>
        <v>0</v>
      </c>
      <c r="I29" s="38">
        <f>OPEX.9!G12</f>
        <v>0</v>
      </c>
      <c r="J29" s="38">
        <f>OPEX.9!H12</f>
        <v>0</v>
      </c>
      <c r="K29" s="38">
        <f>OPEX.9!I12</f>
        <v>0</v>
      </c>
      <c r="L29" s="38">
        <f>OPEX.9!J12</f>
        <v>0</v>
      </c>
    </row>
    <row r="30" spans="1:12" x14ac:dyDescent="0.2">
      <c r="A30" s="35" t="s">
        <v>87</v>
      </c>
      <c r="B30" s="35"/>
      <c r="C30" s="38" t="s">
        <v>88</v>
      </c>
      <c r="D30" s="38">
        <f>OPEX.10!B5</f>
        <v>0</v>
      </c>
      <c r="E30" s="38">
        <f>OPEX.10!C5</f>
        <v>0</v>
      </c>
      <c r="F30" s="38">
        <f>OPEX.10!D5</f>
        <v>0</v>
      </c>
      <c r="G30" s="38">
        <f>OPEX.10!E5</f>
        <v>0</v>
      </c>
      <c r="H30" s="38">
        <f>OPEX.10!F5</f>
        <v>0</v>
      </c>
      <c r="I30" s="38">
        <f>OPEX.10!G5</f>
        <v>0</v>
      </c>
      <c r="J30" s="38">
        <f>OPEX.10!H5</f>
        <v>0</v>
      </c>
      <c r="K30" s="38">
        <f>OPEX.10!I5</f>
        <v>0</v>
      </c>
      <c r="L30" s="38">
        <f>OPEX.10!J5</f>
        <v>0</v>
      </c>
    </row>
    <row r="31" spans="1:12" x14ac:dyDescent="0.2">
      <c r="A31" s="37" t="s">
        <v>89</v>
      </c>
      <c r="B31" s="37"/>
      <c r="C31" s="38" t="s">
        <v>90</v>
      </c>
      <c r="D31" s="38">
        <f>OPEX.11!B5</f>
        <v>0</v>
      </c>
      <c r="E31" s="38">
        <f>OPEX.11!C5</f>
        <v>0</v>
      </c>
      <c r="F31" s="38">
        <f>OPEX.11!D5</f>
        <v>0</v>
      </c>
      <c r="G31" s="38">
        <f>OPEX.11!E5</f>
        <v>0</v>
      </c>
      <c r="H31" s="38">
        <f>OPEX.11!F5</f>
        <v>0</v>
      </c>
      <c r="I31" s="38">
        <f>OPEX.11!G5</f>
        <v>0</v>
      </c>
      <c r="J31" s="38">
        <f>OPEX.11!H5</f>
        <v>0</v>
      </c>
      <c r="K31" s="38">
        <f>OPEX.11!I5</f>
        <v>0</v>
      </c>
      <c r="L31" s="38">
        <f>OPEX.11!J5</f>
        <v>0</v>
      </c>
    </row>
    <row r="32" spans="1:12" x14ac:dyDescent="0.2">
      <c r="A32" s="37" t="s">
        <v>91</v>
      </c>
      <c r="B32" s="37"/>
      <c r="C32" s="38" t="s">
        <v>92</v>
      </c>
      <c r="D32" s="38">
        <f>OPEX.12!B12</f>
        <v>0</v>
      </c>
      <c r="E32" s="38">
        <f>OPEX.12!C12</f>
        <v>0</v>
      </c>
      <c r="F32" s="38">
        <f>OPEX.12!D12</f>
        <v>0</v>
      </c>
      <c r="G32" s="38">
        <f>OPEX.12!E12</f>
        <v>0</v>
      </c>
      <c r="H32" s="38">
        <f>OPEX.12!F12</f>
        <v>0</v>
      </c>
      <c r="I32" s="38">
        <f>OPEX.12!G12</f>
        <v>0</v>
      </c>
      <c r="J32" s="38">
        <f>OPEX.12!H12</f>
        <v>0</v>
      </c>
      <c r="K32" s="38">
        <f>OPEX.12!I12</f>
        <v>0</v>
      </c>
      <c r="L32" s="38">
        <f>OPEX.12!J12</f>
        <v>0</v>
      </c>
    </row>
    <row r="33" spans="1:12" x14ac:dyDescent="0.2">
      <c r="A33" s="37" t="s">
        <v>93</v>
      </c>
      <c r="B33" s="37"/>
      <c r="C33" s="38" t="s">
        <v>94</v>
      </c>
      <c r="D33" s="38">
        <f>OPEX.13!B5</f>
        <v>0</v>
      </c>
      <c r="E33" s="38">
        <f>OPEX.13!C5</f>
        <v>0</v>
      </c>
      <c r="F33" s="38">
        <f>OPEX.13!D5</f>
        <v>0</v>
      </c>
      <c r="G33" s="38">
        <f>OPEX.13!E5</f>
        <v>0</v>
      </c>
      <c r="H33" s="38">
        <f>OPEX.13!F5</f>
        <v>0</v>
      </c>
      <c r="I33" s="38">
        <f>OPEX.13!G5</f>
        <v>0</v>
      </c>
      <c r="J33" s="38">
        <f>OPEX.13!H5</f>
        <v>0</v>
      </c>
      <c r="K33" s="38">
        <f>OPEX.13!I5</f>
        <v>0</v>
      </c>
      <c r="L33" s="38">
        <f>OPEX.13!J5</f>
        <v>0</v>
      </c>
    </row>
    <row r="34" spans="1:12" x14ac:dyDescent="0.2">
      <c r="A34" s="37" t="s">
        <v>95</v>
      </c>
      <c r="B34" s="37"/>
      <c r="C34" s="38" t="s">
        <v>96</v>
      </c>
      <c r="D34" s="38">
        <f>OPEX.14!B6</f>
        <v>0</v>
      </c>
      <c r="E34" s="38">
        <f>OPEX.14!C6</f>
        <v>0</v>
      </c>
      <c r="F34" s="38">
        <f>OPEX.14!D6</f>
        <v>0</v>
      </c>
      <c r="G34" s="38">
        <f>OPEX.14!E6</f>
        <v>0</v>
      </c>
      <c r="H34" s="38">
        <f>OPEX.14!F6</f>
        <v>0</v>
      </c>
      <c r="I34" s="38">
        <f>OPEX.14!G6</f>
        <v>0</v>
      </c>
      <c r="J34" s="38">
        <f>OPEX.14!H6</f>
        <v>0</v>
      </c>
      <c r="K34" s="38">
        <f>OPEX.14!I6</f>
        <v>0</v>
      </c>
      <c r="L34" s="38">
        <f>OPEX.14!J6</f>
        <v>0</v>
      </c>
    </row>
    <row r="35" spans="1:12" x14ac:dyDescent="0.2">
      <c r="A35" s="37" t="s">
        <v>97</v>
      </c>
      <c r="B35" s="37"/>
      <c r="C35" s="38" t="s">
        <v>98</v>
      </c>
      <c r="D35" s="38">
        <f>OPEX.15!B12</f>
        <v>0</v>
      </c>
      <c r="E35" s="38">
        <f>OPEX.15!C12</f>
        <v>0</v>
      </c>
      <c r="F35" s="38">
        <f>OPEX.15!D12</f>
        <v>0</v>
      </c>
      <c r="G35" s="38">
        <f>OPEX.15!E12</f>
        <v>0</v>
      </c>
      <c r="H35" s="38">
        <f>OPEX.15!F12</f>
        <v>0</v>
      </c>
      <c r="I35" s="38">
        <f>OPEX.15!G12</f>
        <v>0</v>
      </c>
      <c r="J35" s="38">
        <f>OPEX.15!H12</f>
        <v>0</v>
      </c>
      <c r="K35" s="38">
        <f>OPEX.15!I12</f>
        <v>0</v>
      </c>
      <c r="L35" s="38">
        <f>OPEX.15!J12</f>
        <v>0</v>
      </c>
    </row>
    <row r="36" spans="1:12" x14ac:dyDescent="0.2">
      <c r="A36" s="37" t="s">
        <v>99</v>
      </c>
      <c r="B36" s="37"/>
      <c r="C36" s="38" t="s">
        <v>100</v>
      </c>
      <c r="D36" s="38">
        <f>OPEX.16!B5</f>
        <v>0</v>
      </c>
      <c r="E36" s="38">
        <f>OPEX.16!C5</f>
        <v>0</v>
      </c>
      <c r="F36" s="38">
        <f>OPEX.16!D5</f>
        <v>0</v>
      </c>
      <c r="G36" s="38">
        <f>OPEX.16!E5</f>
        <v>0</v>
      </c>
      <c r="H36" s="38">
        <f>OPEX.16!F5</f>
        <v>0</v>
      </c>
      <c r="I36" s="38">
        <f>OPEX.16!G5</f>
        <v>0</v>
      </c>
      <c r="J36" s="38">
        <f>OPEX.16!H5</f>
        <v>0</v>
      </c>
      <c r="K36" s="38">
        <f>OPEX.16!I5</f>
        <v>0</v>
      </c>
      <c r="L36" s="38">
        <f>OPEX.16!J5</f>
        <v>0</v>
      </c>
    </row>
    <row r="37" spans="1:12" x14ac:dyDescent="0.2">
      <c r="A37" s="37" t="s">
        <v>101</v>
      </c>
      <c r="B37" s="37"/>
      <c r="C37" s="45" t="s">
        <v>102</v>
      </c>
      <c r="D37" s="45">
        <f>OPEX.17!B12</f>
        <v>0</v>
      </c>
      <c r="E37" s="45">
        <f>OPEX.17!C12</f>
        <v>0</v>
      </c>
      <c r="F37" s="45">
        <f>OPEX.17!D12</f>
        <v>0</v>
      </c>
      <c r="G37" s="45">
        <f>OPEX.17!E12</f>
        <v>0</v>
      </c>
      <c r="H37" s="45">
        <f>OPEX.17!F12</f>
        <v>0</v>
      </c>
      <c r="I37" s="45">
        <f>OPEX.17!G12</f>
        <v>0</v>
      </c>
      <c r="J37" s="45">
        <f>OPEX.17!H12</f>
        <v>0</v>
      </c>
      <c r="K37" s="45">
        <f>OPEX.17!I12</f>
        <v>0</v>
      </c>
      <c r="L37" s="45">
        <f>OPEX.17!J12</f>
        <v>0</v>
      </c>
    </row>
    <row r="38" spans="1:12" x14ac:dyDescent="0.2">
      <c r="A38" s="37" t="s">
        <v>103</v>
      </c>
      <c r="B38" s="37"/>
      <c r="C38" s="39" t="s">
        <v>104</v>
      </c>
      <c r="D38" s="39">
        <f>OPEX.18!B5</f>
        <v>0</v>
      </c>
      <c r="E38" s="39">
        <f>OPEX.18!C5</f>
        <v>0</v>
      </c>
      <c r="F38" s="39">
        <f>OPEX.18!D5</f>
        <v>0</v>
      </c>
      <c r="G38" s="39">
        <f>OPEX.18!E5</f>
        <v>0</v>
      </c>
      <c r="H38" s="39">
        <f>OPEX.18!F5</f>
        <v>0</v>
      </c>
      <c r="I38" s="39">
        <f>OPEX.18!G5</f>
        <v>0</v>
      </c>
      <c r="J38" s="39">
        <f>OPEX.18!H5</f>
        <v>0</v>
      </c>
      <c r="K38" s="39">
        <f>OPEX.18!I5</f>
        <v>0</v>
      </c>
      <c r="L38" s="39">
        <f>OPEX.18!J5</f>
        <v>0</v>
      </c>
    </row>
    <row r="39" spans="1:12" x14ac:dyDescent="0.2">
      <c r="A39" s="40" t="s">
        <v>105</v>
      </c>
      <c r="B39" s="40"/>
      <c r="C39" s="43"/>
      <c r="D39" s="43">
        <f t="shared" ref="D39" si="6">+SUM(D21:D38)</f>
        <v>0</v>
      </c>
      <c r="E39" s="43">
        <f t="shared" ref="E39:J39" si="7">+SUM(E21:E38)</f>
        <v>0</v>
      </c>
      <c r="F39" s="43">
        <f t="shared" si="7"/>
        <v>0</v>
      </c>
      <c r="G39" s="43">
        <f t="shared" si="7"/>
        <v>0</v>
      </c>
      <c r="H39" s="43">
        <f t="shared" si="7"/>
        <v>0</v>
      </c>
      <c r="I39" s="43">
        <f t="shared" si="7"/>
        <v>0</v>
      </c>
      <c r="J39" s="43">
        <f t="shared" si="7"/>
        <v>0</v>
      </c>
      <c r="K39" s="43">
        <f t="shared" ref="K39:L39" si="8">+SUM(K21:K38)</f>
        <v>0</v>
      </c>
      <c r="L39" s="43">
        <f t="shared" si="8"/>
        <v>0</v>
      </c>
    </row>
    <row r="40" spans="1:12" x14ac:dyDescent="0.2">
      <c r="A40" s="37" t="s">
        <v>106</v>
      </c>
      <c r="B40" s="37"/>
      <c r="C40" s="36" t="s">
        <v>107</v>
      </c>
      <c r="D40" s="36">
        <f>OTR.1!B8</f>
        <v>0</v>
      </c>
      <c r="E40" s="36">
        <f>OTR.1!C8</f>
        <v>0</v>
      </c>
      <c r="F40" s="36">
        <f>OTR.1!D8</f>
        <v>0</v>
      </c>
      <c r="G40" s="36">
        <f>OTR.1!E8</f>
        <v>0</v>
      </c>
      <c r="H40" s="36">
        <f>OTR.1!F8</f>
        <v>0</v>
      </c>
      <c r="I40" s="36">
        <f>OTR.1!G8</f>
        <v>0</v>
      </c>
      <c r="J40" s="36">
        <f>OTR.1!H8</f>
        <v>0</v>
      </c>
      <c r="K40" s="36">
        <f>OTR.1!I8</f>
        <v>0</v>
      </c>
      <c r="L40" s="36">
        <f>OTR.1!J8</f>
        <v>0</v>
      </c>
    </row>
    <row r="41" spans="1:12" x14ac:dyDescent="0.2">
      <c r="A41" s="37" t="s">
        <v>108</v>
      </c>
      <c r="B41" s="37"/>
      <c r="C41" s="39" t="s">
        <v>109</v>
      </c>
      <c r="D41" s="39">
        <f>OTR.2!B5</f>
        <v>0</v>
      </c>
      <c r="E41" s="39">
        <f>OTR.2!C5</f>
        <v>0</v>
      </c>
      <c r="F41" s="39">
        <f>OTR.2!D5</f>
        <v>0</v>
      </c>
      <c r="G41" s="39">
        <f>OTR.2!E5</f>
        <v>0</v>
      </c>
      <c r="H41" s="39">
        <f>OTR.2!F5</f>
        <v>0</v>
      </c>
      <c r="I41" s="39">
        <f>OTR.2!G5</f>
        <v>0</v>
      </c>
      <c r="J41" s="39">
        <f>OTR.2!H5</f>
        <v>0</v>
      </c>
      <c r="K41" s="39">
        <f>OTR.2!I5</f>
        <v>0</v>
      </c>
      <c r="L41" s="39">
        <f>OTR.2!J5</f>
        <v>0</v>
      </c>
    </row>
    <row r="42" spans="1:12" x14ac:dyDescent="0.2">
      <c r="A42" s="40" t="s">
        <v>110</v>
      </c>
      <c r="B42" s="40"/>
      <c r="C42" s="43"/>
      <c r="D42" s="43">
        <f t="shared" ref="D42" si="9">+SUM(D40:D41)</f>
        <v>0</v>
      </c>
      <c r="E42" s="43">
        <f t="shared" ref="E42:J42" si="10">+SUM(E40:E41)</f>
        <v>0</v>
      </c>
      <c r="F42" s="43">
        <f t="shared" si="10"/>
        <v>0</v>
      </c>
      <c r="G42" s="43">
        <f t="shared" si="10"/>
        <v>0</v>
      </c>
      <c r="H42" s="43">
        <f t="shared" si="10"/>
        <v>0</v>
      </c>
      <c r="I42" s="43">
        <f t="shared" si="10"/>
        <v>0</v>
      </c>
      <c r="J42" s="43">
        <f t="shared" si="10"/>
        <v>0</v>
      </c>
      <c r="K42" s="43">
        <f t="shared" ref="K42:L42" si="11">+SUM(K40:K41)</f>
        <v>0</v>
      </c>
      <c r="L42" s="43">
        <f t="shared" si="11"/>
        <v>0</v>
      </c>
    </row>
    <row r="43" spans="1:12" ht="14.25" customHeight="1" x14ac:dyDescent="0.2">
      <c r="A43" s="46" t="s">
        <v>36</v>
      </c>
      <c r="B43" s="46"/>
      <c r="C43" s="43"/>
      <c r="D43" s="43">
        <f t="shared" ref="D43" si="12">+D42+D39+D20+D10</f>
        <v>0</v>
      </c>
      <c r="E43" s="43">
        <f t="shared" ref="E43:J43" si="13">+E42+E39+E20+E10</f>
        <v>0</v>
      </c>
      <c r="F43" s="43">
        <f t="shared" si="13"/>
        <v>0</v>
      </c>
      <c r="G43" s="43">
        <f t="shared" si="13"/>
        <v>0</v>
      </c>
      <c r="H43" s="43">
        <f t="shared" si="13"/>
        <v>0</v>
      </c>
      <c r="I43" s="43">
        <f t="shared" si="13"/>
        <v>0</v>
      </c>
      <c r="J43" s="43">
        <f t="shared" si="13"/>
        <v>0</v>
      </c>
      <c r="K43" s="43">
        <f t="shared" ref="K43:L43" si="14">+K42+K39+K20+K10</f>
        <v>0</v>
      </c>
      <c r="L43" s="43">
        <f t="shared" si="14"/>
        <v>0</v>
      </c>
    </row>
    <row r="44" spans="1:12" x14ac:dyDescent="0.2">
      <c r="A44" s="47"/>
      <c r="B44" s="48"/>
      <c r="C44" s="48"/>
    </row>
    <row r="45" spans="1:12" x14ac:dyDescent="0.2">
      <c r="A45" s="47" t="s">
        <v>111</v>
      </c>
      <c r="B45" s="49"/>
      <c r="C45" s="49"/>
      <c r="D45" s="49"/>
      <c r="E45" s="49"/>
      <c r="F45" s="49"/>
    </row>
    <row r="46" spans="1:12" x14ac:dyDescent="0.2">
      <c r="A46" s="50"/>
      <c r="B46" s="51"/>
      <c r="C46" s="51"/>
      <c r="D46" s="51"/>
      <c r="E46" s="51"/>
      <c r="F46" s="51"/>
      <c r="G46" s="36"/>
      <c r="H46" s="36"/>
      <c r="I46" s="36"/>
      <c r="J46" s="36"/>
      <c r="K46" s="36"/>
      <c r="L46" s="36"/>
    </row>
    <row r="47" spans="1:12" x14ac:dyDescent="0.2">
      <c r="A47" s="37"/>
      <c r="D47" s="29"/>
      <c r="E47" s="29"/>
      <c r="F47" s="29"/>
      <c r="G47" s="52"/>
      <c r="H47" s="52"/>
      <c r="I47" s="52"/>
      <c r="J47" s="52"/>
      <c r="K47" s="52"/>
      <c r="L47" s="52"/>
    </row>
    <row r="48" spans="1:12" x14ac:dyDescent="0.2">
      <c r="A48" s="53"/>
      <c r="B48" s="54"/>
      <c r="C48" s="54"/>
      <c r="D48" s="54"/>
      <c r="E48" s="54"/>
      <c r="F48" s="54"/>
      <c r="G48" s="39"/>
      <c r="H48" s="39"/>
      <c r="I48" s="39"/>
      <c r="J48" s="39"/>
      <c r="K48" s="39"/>
      <c r="L48" s="39"/>
    </row>
    <row r="49" spans="1:12" ht="13.5" customHeight="1" x14ac:dyDescent="0.2">
      <c r="A49" s="55" t="s">
        <v>112</v>
      </c>
      <c r="B49" s="54"/>
      <c r="C49" s="54"/>
      <c r="D49" s="54"/>
      <c r="E49" s="54"/>
      <c r="F49" s="54"/>
      <c r="G49" s="43">
        <f>G43-SUM(G46:G48)</f>
        <v>0</v>
      </c>
      <c r="H49" s="43">
        <f t="shared" ref="H49:L49" si="15">H43-SUM(H46:H48)</f>
        <v>0</v>
      </c>
      <c r="I49" s="43">
        <f t="shared" si="15"/>
        <v>0</v>
      </c>
      <c r="J49" s="43">
        <f t="shared" si="15"/>
        <v>0</v>
      </c>
      <c r="K49" s="43">
        <f t="shared" si="15"/>
        <v>0</v>
      </c>
      <c r="L49" s="43">
        <f t="shared" si="15"/>
        <v>0</v>
      </c>
    </row>
    <row r="50" spans="1:12" ht="13.5" customHeight="1" x14ac:dyDescent="0.2"/>
    <row r="54" spans="1:12" x14ac:dyDescent="0.2">
      <c r="A54" s="107" t="s">
        <v>328</v>
      </c>
      <c r="B54" s="2"/>
    </row>
    <row r="55" spans="1:12" x14ac:dyDescent="0.2">
      <c r="A55" s="2" t="s">
        <v>343</v>
      </c>
      <c r="B55" s="2" t="s">
        <v>342</v>
      </c>
    </row>
    <row r="56" spans="1:12" x14ac:dyDescent="0.2">
      <c r="A56" s="98"/>
      <c r="B56" s="98"/>
    </row>
    <row r="57" spans="1:12" x14ac:dyDescent="0.2">
      <c r="A57" s="98"/>
      <c r="B57" s="98"/>
    </row>
    <row r="58" spans="1:12" x14ac:dyDescent="0.2">
      <c r="A58" s="98"/>
      <c r="B58" s="98"/>
    </row>
    <row r="59" spans="1:12" x14ac:dyDescent="0.2">
      <c r="B59" s="2"/>
    </row>
    <row r="60" spans="1:12" x14ac:dyDescent="0.2">
      <c r="A60" s="107" t="s">
        <v>329</v>
      </c>
      <c r="B60" s="2"/>
    </row>
    <row r="61" spans="1:12" x14ac:dyDescent="0.2">
      <c r="A61" s="57" t="s">
        <v>349</v>
      </c>
      <c r="B61" s="2"/>
    </row>
    <row r="62" spans="1:12" x14ac:dyDescent="0.2">
      <c r="A62" s="98"/>
      <c r="B62" s="2"/>
    </row>
  </sheetData>
  <pageMargins left="0.74" right="0.75" top="0.75" bottom="0.5" header="0.5" footer="0.5"/>
  <pageSetup scale="68" fitToHeight="2" orientation="portrait" r:id="rId1"/>
  <headerFooter alignWithMargins="0">
    <oddFooter>&amp;L&amp;KFF0000Final Rate Application&amp;CPage &amp;P of &amp;N&amp;R02/10/2017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1950AA-AF81-4865-88B0-01D89DAEEE2A}">
  <sheetPr>
    <tabColor rgb="FFFFC000"/>
    <outlinePr showOutlineSymbols="0"/>
  </sheetPr>
  <dimension ref="A1:J19"/>
  <sheetViews>
    <sheetView topLeftCell="A2" workbookViewId="0">
      <selection activeCell="A22" sqref="A22"/>
    </sheetView>
  </sheetViews>
  <sheetFormatPr defaultColWidth="9.140625" defaultRowHeight="12.75" x14ac:dyDescent="0.2"/>
  <cols>
    <col min="1" max="1" width="35.140625" style="95" bestFit="1" customWidth="1"/>
    <col min="2" max="4" width="18.5703125" style="95" customWidth="1"/>
    <col min="5" max="5" width="18.5703125" style="30" customWidth="1"/>
    <col min="6" max="10" width="18.5703125" style="95" customWidth="1"/>
    <col min="11" max="16384" width="9.140625" style="95"/>
  </cols>
  <sheetData>
    <row r="1" spans="1:10" x14ac:dyDescent="0.2">
      <c r="A1" s="110" t="s">
        <v>230</v>
      </c>
      <c r="B1" s="110"/>
      <c r="C1" s="110"/>
      <c r="D1" s="110"/>
    </row>
    <row r="2" spans="1:10" ht="25.5" x14ac:dyDescent="0.2">
      <c r="A2" s="111"/>
      <c r="B2" s="4"/>
      <c r="C2" s="4"/>
      <c r="D2" s="5" t="s">
        <v>1</v>
      </c>
      <c r="E2" s="6" t="s">
        <v>2</v>
      </c>
      <c r="F2" s="4"/>
      <c r="G2" s="4"/>
      <c r="H2" s="4"/>
    </row>
    <row r="3" spans="1:10" ht="25.5" x14ac:dyDescent="0.2">
      <c r="A3" s="98"/>
      <c r="B3" s="9" t="s">
        <v>3</v>
      </c>
      <c r="C3" s="9" t="s">
        <v>3</v>
      </c>
      <c r="D3" s="10" t="s">
        <v>4</v>
      </c>
      <c r="E3" s="11" t="s">
        <v>5</v>
      </c>
      <c r="F3" s="12" t="s">
        <v>6</v>
      </c>
      <c r="G3" s="12" t="s">
        <v>6</v>
      </c>
      <c r="H3" s="12" t="s">
        <v>6</v>
      </c>
      <c r="I3" s="12" t="s">
        <v>6</v>
      </c>
      <c r="J3" s="12" t="s">
        <v>6</v>
      </c>
    </row>
    <row r="4" spans="1:10" x14ac:dyDescent="0.2">
      <c r="A4" s="103" t="s">
        <v>7</v>
      </c>
      <c r="B4" s="14" t="s">
        <v>288</v>
      </c>
      <c r="C4" s="14" t="s">
        <v>8</v>
      </c>
      <c r="D4" s="15" t="s">
        <v>9</v>
      </c>
      <c r="E4" s="15" t="s">
        <v>10</v>
      </c>
      <c r="F4" s="16" t="s">
        <v>11</v>
      </c>
      <c r="G4" s="16" t="s">
        <v>12</v>
      </c>
      <c r="H4" s="16" t="s">
        <v>13</v>
      </c>
      <c r="I4" s="16" t="s">
        <v>291</v>
      </c>
      <c r="J4" s="16" t="s">
        <v>292</v>
      </c>
    </row>
    <row r="5" spans="1:10" x14ac:dyDescent="0.2">
      <c r="A5" s="93" t="s">
        <v>286</v>
      </c>
      <c r="B5" s="43">
        <v>0</v>
      </c>
      <c r="C5" s="43">
        <v>0</v>
      </c>
      <c r="D5" s="43">
        <v>0</v>
      </c>
      <c r="E5" s="43">
        <v>0</v>
      </c>
      <c r="F5" s="43">
        <v>0</v>
      </c>
      <c r="G5" s="43">
        <v>0</v>
      </c>
      <c r="H5" s="43">
        <v>0</v>
      </c>
      <c r="I5" s="43">
        <v>0</v>
      </c>
      <c r="J5" s="43">
        <v>0</v>
      </c>
    </row>
    <row r="11" spans="1:10" x14ac:dyDescent="0.2">
      <c r="A11" s="107" t="s">
        <v>328</v>
      </c>
      <c r="B11" s="2"/>
    </row>
    <row r="12" spans="1:10" x14ac:dyDescent="0.2">
      <c r="A12" s="2" t="s">
        <v>343</v>
      </c>
      <c r="B12" s="2" t="s">
        <v>342</v>
      </c>
    </row>
    <row r="13" spans="1:10" x14ac:dyDescent="0.2">
      <c r="A13" s="98"/>
      <c r="B13" s="98"/>
    </row>
    <row r="14" spans="1:10" x14ac:dyDescent="0.2">
      <c r="A14" s="98"/>
      <c r="B14" s="98"/>
    </row>
    <row r="15" spans="1:10" x14ac:dyDescent="0.2">
      <c r="A15" s="98"/>
      <c r="B15" s="98"/>
    </row>
    <row r="16" spans="1:10" x14ac:dyDescent="0.2">
      <c r="A16" s="2"/>
      <c r="B16" s="2"/>
    </row>
    <row r="17" spans="1:2" x14ac:dyDescent="0.2">
      <c r="A17" s="107" t="s">
        <v>329</v>
      </c>
      <c r="B17" s="2"/>
    </row>
    <row r="18" spans="1:2" x14ac:dyDescent="0.2">
      <c r="A18" s="2" t="s">
        <v>349</v>
      </c>
      <c r="B18" s="2"/>
    </row>
    <row r="19" spans="1:2" x14ac:dyDescent="0.2">
      <c r="A19" s="98"/>
      <c r="B19" s="2"/>
    </row>
  </sheetData>
  <pageMargins left="1" right="0.75" top="0.75" bottom="0.5" header="0.5" footer="0.5"/>
  <pageSetup scale="77" orientation="landscape" r:id="rId1"/>
  <headerFooter>
    <oddFooter>&amp;L&amp;KFF0000Final Rate Application&amp;CPage &amp;P of &amp;N&amp;R02/10/2017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6E979A-1AA1-4FB7-A9EF-21264F0BD524}">
  <sheetPr>
    <tabColor rgb="FF7030A0"/>
  </sheetPr>
  <dimension ref="A1:I40"/>
  <sheetViews>
    <sheetView tabSelected="1" workbookViewId="0">
      <selection activeCell="D9" sqref="D9"/>
    </sheetView>
  </sheetViews>
  <sheetFormatPr defaultRowHeight="12.75" x14ac:dyDescent="0.2"/>
  <cols>
    <col min="1" max="1" width="49.7109375" customWidth="1"/>
    <col min="2" max="3" width="17" customWidth="1"/>
    <col min="4" max="8" width="16" customWidth="1"/>
    <col min="9" max="9" width="79" customWidth="1"/>
    <col min="10" max="10" width="17" customWidth="1"/>
  </cols>
  <sheetData>
    <row r="1" spans="1:9" ht="15" x14ac:dyDescent="0.25">
      <c r="A1" s="355" t="s">
        <v>364</v>
      </c>
      <c r="B1" s="331"/>
      <c r="C1" s="331"/>
      <c r="D1" s="331"/>
      <c r="E1" s="331"/>
      <c r="F1" s="331"/>
      <c r="G1" s="331"/>
      <c r="H1" s="331"/>
      <c r="I1" s="331"/>
    </row>
    <row r="2" spans="1:9" ht="15.75" thickBot="1" x14ac:dyDescent="0.3">
      <c r="A2" s="331"/>
      <c r="B2" s="331"/>
      <c r="C2" s="331"/>
      <c r="D2" s="331"/>
      <c r="E2" s="331"/>
      <c r="F2" s="331"/>
      <c r="G2" s="331"/>
      <c r="H2" s="331"/>
      <c r="I2" s="331"/>
    </row>
    <row r="3" spans="1:9" ht="30" x14ac:dyDescent="0.25">
      <c r="A3" s="362" t="s">
        <v>357</v>
      </c>
      <c r="B3" s="332" t="s">
        <v>358</v>
      </c>
      <c r="C3" s="364" t="s">
        <v>359</v>
      </c>
      <c r="D3" s="358" t="str">
        <f>'[71]Net Revenue Retained'!A5</f>
        <v xml:space="preserve">Residential </v>
      </c>
      <c r="E3" s="358" t="str">
        <f>'[71]Net Revenue Retained'!A6</f>
        <v xml:space="preserve">Apartment </v>
      </c>
      <c r="F3" s="358" t="str">
        <f>'[71]Net Revenue Retained'!A7</f>
        <v>Commercial</v>
      </c>
      <c r="G3" s="358" t="str">
        <f>'[71]Net Revenue Retained'!A8</f>
        <v>Commercial Compactors</v>
      </c>
      <c r="H3" s="358" t="str">
        <f>'[71]Net Revenue Retained'!A9</f>
        <v xml:space="preserve">Debris Box </v>
      </c>
      <c r="I3" s="360" t="s">
        <v>360</v>
      </c>
    </row>
    <row r="4" spans="1:9" ht="27.95" customHeight="1" thickBot="1" x14ac:dyDescent="0.3">
      <c r="A4" s="363"/>
      <c r="B4" s="333" t="s">
        <v>361</v>
      </c>
      <c r="C4" s="365"/>
      <c r="D4" s="359"/>
      <c r="E4" s="359"/>
      <c r="F4" s="359"/>
      <c r="G4" s="359"/>
      <c r="H4" s="359"/>
      <c r="I4" s="361"/>
    </row>
    <row r="5" spans="1:9" ht="15" x14ac:dyDescent="0.25">
      <c r="A5" s="334" t="str">
        <f>'[71]Total Expenses'!A5</f>
        <v xml:space="preserve">  Payroll                     </v>
      </c>
      <c r="B5" s="335">
        <f>'C.2'!H5</f>
        <v>0</v>
      </c>
      <c r="C5" s="336"/>
      <c r="D5" s="337"/>
      <c r="E5" s="338"/>
      <c r="F5" s="339"/>
      <c r="G5" s="338"/>
      <c r="H5" s="339"/>
      <c r="I5" s="340" t="s">
        <v>362</v>
      </c>
    </row>
    <row r="6" spans="1:9" ht="15" x14ac:dyDescent="0.25">
      <c r="A6" s="341" t="str">
        <f>'[71]Total Expenses'!A6</f>
        <v xml:space="preserve">  Payroll Taxes               </v>
      </c>
      <c r="B6" s="335">
        <f>'C.2'!H6</f>
        <v>0</v>
      </c>
      <c r="C6" s="336"/>
      <c r="D6" s="342"/>
      <c r="E6" s="343"/>
      <c r="F6" s="344"/>
      <c r="G6" s="343"/>
      <c r="H6" s="344"/>
      <c r="I6" s="340" t="s">
        <v>362</v>
      </c>
    </row>
    <row r="7" spans="1:9" ht="15" x14ac:dyDescent="0.25">
      <c r="A7" s="341" t="str">
        <f>'[71]Total Expenses'!A7</f>
        <v xml:space="preserve">  Pension                     </v>
      </c>
      <c r="B7" s="335">
        <f>'C.2'!H7</f>
        <v>0</v>
      </c>
      <c r="C7" s="336"/>
      <c r="D7" s="342"/>
      <c r="E7" s="343"/>
      <c r="F7" s="344"/>
      <c r="G7" s="343"/>
      <c r="H7" s="344"/>
      <c r="I7" s="340" t="s">
        <v>362</v>
      </c>
    </row>
    <row r="8" spans="1:9" ht="15" x14ac:dyDescent="0.25">
      <c r="A8" s="341" t="str">
        <f>'[71]Total Expenses'!A8</f>
        <v xml:space="preserve">  Health Insurance            </v>
      </c>
      <c r="B8" s="335">
        <f>'C.2'!H8</f>
        <v>0</v>
      </c>
      <c r="C8" s="336"/>
      <c r="D8" s="342"/>
      <c r="E8" s="343"/>
      <c r="F8" s="344"/>
      <c r="G8" s="343"/>
      <c r="H8" s="344"/>
      <c r="I8" s="340" t="s">
        <v>362</v>
      </c>
    </row>
    <row r="9" spans="1:9" ht="15" x14ac:dyDescent="0.25">
      <c r="A9" s="341" t="str">
        <f>'[71]Total Expenses'!A9</f>
        <v xml:space="preserve">  Workers Compensation        </v>
      </c>
      <c r="B9" s="335">
        <f>'C.2'!H9</f>
        <v>0</v>
      </c>
      <c r="C9" s="336"/>
      <c r="D9" s="342"/>
      <c r="E9" s="343"/>
      <c r="F9" s="344"/>
      <c r="G9" s="343"/>
      <c r="H9" s="344"/>
      <c r="I9" s="340" t="s">
        <v>362</v>
      </c>
    </row>
    <row r="10" spans="1:9" ht="15" x14ac:dyDescent="0.25">
      <c r="A10" s="341" t="str">
        <f>'[71]Total Expenses'!A11</f>
        <v xml:space="preserve">  Corporate Allocations</v>
      </c>
      <c r="B10" s="335">
        <f>'C.2'!H11</f>
        <v>0</v>
      </c>
      <c r="C10" s="336"/>
      <c r="D10" s="342"/>
      <c r="E10" s="343"/>
      <c r="F10" s="344"/>
      <c r="G10" s="343"/>
      <c r="H10" s="344"/>
      <c r="I10" s="345" t="s">
        <v>363</v>
      </c>
    </row>
    <row r="11" spans="1:9" ht="15" x14ac:dyDescent="0.25">
      <c r="A11" s="341" t="str">
        <f>'[71]Total Expenses'!A12</f>
        <v xml:space="preserve">  Bad Debt                    </v>
      </c>
      <c r="B11" s="335">
        <f>'C.2'!H12</f>
        <v>0</v>
      </c>
      <c r="C11" s="336"/>
      <c r="D11" s="342"/>
      <c r="E11" s="343"/>
      <c r="F11" s="344"/>
      <c r="G11" s="343"/>
      <c r="H11" s="344"/>
      <c r="I11" s="345" t="s">
        <v>363</v>
      </c>
    </row>
    <row r="12" spans="1:9" ht="15" x14ac:dyDescent="0.25">
      <c r="A12" s="341" t="str">
        <f>'[71]Total Expenses'!A13</f>
        <v xml:space="preserve">  O/S Billing Services        </v>
      </c>
      <c r="B12" s="335">
        <f>'C.2'!H13</f>
        <v>0</v>
      </c>
      <c r="C12" s="336"/>
      <c r="D12" s="342"/>
      <c r="E12" s="343"/>
      <c r="F12" s="344"/>
      <c r="G12" s="343"/>
      <c r="H12" s="344"/>
      <c r="I12" s="345" t="s">
        <v>363</v>
      </c>
    </row>
    <row r="13" spans="1:9" ht="15" x14ac:dyDescent="0.25">
      <c r="A13" s="341" t="str">
        <f>'[71]Total Expenses'!A14</f>
        <v xml:space="preserve">  Office               </v>
      </c>
      <c r="B13" s="335">
        <f>'C.2'!H14</f>
        <v>0</v>
      </c>
      <c r="C13" s="336"/>
      <c r="D13" s="342"/>
      <c r="E13" s="343"/>
      <c r="F13" s="344"/>
      <c r="G13" s="343"/>
      <c r="H13" s="344"/>
      <c r="I13" s="345" t="s">
        <v>363</v>
      </c>
    </row>
    <row r="14" spans="1:9" ht="15" x14ac:dyDescent="0.25">
      <c r="A14" s="341" t="str">
        <f>'[71]Total Expenses'!A15</f>
        <v xml:space="preserve">  Postage                     </v>
      </c>
      <c r="B14" s="335">
        <f>'C.2'!H15</f>
        <v>0</v>
      </c>
      <c r="C14" s="336"/>
      <c r="D14" s="342"/>
      <c r="E14" s="343"/>
      <c r="F14" s="344"/>
      <c r="G14" s="343"/>
      <c r="H14" s="344"/>
      <c r="I14" s="345" t="s">
        <v>363</v>
      </c>
    </row>
    <row r="15" spans="1:9" ht="15" x14ac:dyDescent="0.25">
      <c r="A15" s="341" t="str">
        <f>'[71]Total Expenses'!A16</f>
        <v xml:space="preserve">  Professional Services       </v>
      </c>
      <c r="B15" s="335">
        <f>'C.2'!H16</f>
        <v>0</v>
      </c>
      <c r="C15" s="336"/>
      <c r="D15" s="342"/>
      <c r="E15" s="343"/>
      <c r="F15" s="344"/>
      <c r="G15" s="343"/>
      <c r="H15" s="344"/>
      <c r="I15" s="345" t="s">
        <v>363</v>
      </c>
    </row>
    <row r="16" spans="1:9" ht="15" x14ac:dyDescent="0.25">
      <c r="A16" s="341" t="str">
        <f>'[71]Total Expenses'!A17</f>
        <v xml:space="preserve">  Security &amp; Janitorial       </v>
      </c>
      <c r="B16" s="335">
        <f>'C.2'!H17</f>
        <v>0</v>
      </c>
      <c r="C16" s="336"/>
      <c r="D16" s="342"/>
      <c r="E16" s="343"/>
      <c r="F16" s="344"/>
      <c r="G16" s="343"/>
      <c r="H16" s="344"/>
      <c r="I16" s="345" t="s">
        <v>363</v>
      </c>
    </row>
    <row r="17" spans="1:9" ht="15" x14ac:dyDescent="0.25">
      <c r="A17" s="341" t="str">
        <f>'[71]Total Expenses'!A18</f>
        <v xml:space="preserve">  Taxes                       </v>
      </c>
      <c r="B17" s="335">
        <f>'C.2'!H18</f>
        <v>0</v>
      </c>
      <c r="C17" s="346"/>
      <c r="D17" s="342"/>
      <c r="E17" s="343"/>
      <c r="F17" s="344"/>
      <c r="G17" s="343"/>
      <c r="H17" s="344"/>
      <c r="I17" s="345" t="s">
        <v>363</v>
      </c>
    </row>
    <row r="18" spans="1:9" ht="15" x14ac:dyDescent="0.25">
      <c r="A18" s="341" t="str">
        <f>'[71]Total Expenses'!A19</f>
        <v xml:space="preserve">  Telephone                   </v>
      </c>
      <c r="B18" s="335">
        <f>'C.2'!H19</f>
        <v>0</v>
      </c>
      <c r="C18" s="346"/>
      <c r="D18" s="347"/>
      <c r="E18" s="348"/>
      <c r="F18" s="349"/>
      <c r="G18" s="348"/>
      <c r="H18" s="349"/>
      <c r="I18" s="345" t="s">
        <v>363</v>
      </c>
    </row>
    <row r="19" spans="1:9" ht="15" x14ac:dyDescent="0.25">
      <c r="A19" s="341" t="str">
        <f>'[71]Total Expenses'!A21</f>
        <v xml:space="preserve">  Building &amp; Facility Repair    </v>
      </c>
      <c r="B19" s="335">
        <f>'C.2'!H21</f>
        <v>0</v>
      </c>
      <c r="C19" s="346"/>
      <c r="D19" s="342"/>
      <c r="E19" s="343"/>
      <c r="F19" s="344"/>
      <c r="G19" s="343"/>
      <c r="H19" s="344"/>
      <c r="I19" s="345" t="s">
        <v>363</v>
      </c>
    </row>
    <row r="20" spans="1:9" ht="15" x14ac:dyDescent="0.25">
      <c r="A20" s="341" t="str">
        <f>'[71]Total Expenses'!A22</f>
        <v xml:space="preserve">  Depreciation</v>
      </c>
      <c r="B20" s="335">
        <f>'C.2'!H22</f>
        <v>0</v>
      </c>
      <c r="C20" s="346"/>
      <c r="D20" s="342"/>
      <c r="E20" s="343"/>
      <c r="F20" s="344"/>
      <c r="G20" s="343"/>
      <c r="H20" s="344"/>
      <c r="I20" s="345" t="s">
        <v>363</v>
      </c>
    </row>
    <row r="21" spans="1:9" ht="15" x14ac:dyDescent="0.25">
      <c r="A21" s="341" t="str">
        <f>'[71]Total Expenses'!A23</f>
        <v xml:space="preserve">  Freight </v>
      </c>
      <c r="B21" s="335">
        <f>'C.2'!H23</f>
        <v>0</v>
      </c>
      <c r="C21" s="346"/>
      <c r="D21" s="347"/>
      <c r="E21" s="348"/>
      <c r="F21" s="349"/>
      <c r="G21" s="348"/>
      <c r="H21" s="349"/>
      <c r="I21" s="345" t="s">
        <v>363</v>
      </c>
    </row>
    <row r="22" spans="1:9" ht="15" x14ac:dyDescent="0.25">
      <c r="A22" s="341" t="str">
        <f>'[71]Total Expenses'!A24</f>
        <v xml:space="preserve">  Fuel</v>
      </c>
      <c r="B22" s="335">
        <f>'C.2'!H24</f>
        <v>0</v>
      </c>
      <c r="C22" s="346"/>
      <c r="D22" s="342"/>
      <c r="E22" s="343"/>
      <c r="F22" s="344"/>
      <c r="G22" s="343"/>
      <c r="H22" s="344"/>
      <c r="I22" s="345" t="s">
        <v>363</v>
      </c>
    </row>
    <row r="23" spans="1:9" ht="15" x14ac:dyDescent="0.25">
      <c r="A23" s="341" t="str">
        <f>'[71]Total Expenses'!A25</f>
        <v xml:space="preserve">  I/C Disposal             </v>
      </c>
      <c r="B23" s="335">
        <f>'C.2'!H25</f>
        <v>0</v>
      </c>
      <c r="C23" s="346"/>
      <c r="D23" s="342"/>
      <c r="E23" s="343"/>
      <c r="F23" s="344"/>
      <c r="G23" s="343"/>
      <c r="H23" s="344"/>
      <c r="I23" s="345" t="s">
        <v>363</v>
      </c>
    </row>
    <row r="24" spans="1:9" ht="15" x14ac:dyDescent="0.25">
      <c r="A24" s="341" t="str">
        <f>'[71]Total Expenses'!A26</f>
        <v xml:space="preserve">  I/C Processing </v>
      </c>
      <c r="B24" s="335">
        <f>'C.2'!H26</f>
        <v>0</v>
      </c>
      <c r="C24" s="346"/>
      <c r="D24" s="347"/>
      <c r="E24" s="348"/>
      <c r="F24" s="349"/>
      <c r="G24" s="348"/>
      <c r="H24" s="349"/>
      <c r="I24" s="345" t="s">
        <v>363</v>
      </c>
    </row>
    <row r="25" spans="1:9" ht="15" x14ac:dyDescent="0.25">
      <c r="A25" s="341" t="str">
        <f>'[71]Total Expenses'!A27</f>
        <v xml:space="preserve">  Lease </v>
      </c>
      <c r="B25" s="335">
        <f>'C.2'!H27</f>
        <v>0</v>
      </c>
      <c r="C25" s="346"/>
      <c r="D25" s="347"/>
      <c r="E25" s="348"/>
      <c r="F25" s="349"/>
      <c r="G25" s="348"/>
      <c r="H25" s="349"/>
      <c r="I25" s="345" t="s">
        <v>363</v>
      </c>
    </row>
    <row r="26" spans="1:9" ht="15" x14ac:dyDescent="0.25">
      <c r="A26" s="341" t="str">
        <f>'[71]Total Expenses'!A28</f>
        <v xml:space="preserve">  Liability Insurance         </v>
      </c>
      <c r="B26" s="335">
        <f>'C.2'!H28</f>
        <v>0</v>
      </c>
      <c r="C26" s="346"/>
      <c r="D26" s="347"/>
      <c r="E26" s="348"/>
      <c r="F26" s="349"/>
      <c r="G26" s="348"/>
      <c r="H26" s="349"/>
      <c r="I26" s="345" t="s">
        <v>363</v>
      </c>
    </row>
    <row r="27" spans="1:9" ht="15" x14ac:dyDescent="0.25">
      <c r="A27" s="341" t="str">
        <f>'[71]Total Expenses'!A29</f>
        <v xml:space="preserve">  Licenses &amp; Permits        </v>
      </c>
      <c r="B27" s="335">
        <f>'C.2'!H29</f>
        <v>0</v>
      </c>
      <c r="C27" s="346"/>
      <c r="D27" s="347"/>
      <c r="E27" s="348"/>
      <c r="F27" s="349"/>
      <c r="G27" s="348"/>
      <c r="H27" s="349"/>
      <c r="I27" s="345" t="s">
        <v>363</v>
      </c>
    </row>
    <row r="28" spans="1:9" ht="15" x14ac:dyDescent="0.25">
      <c r="A28" s="341" t="str">
        <f>'[71]Total Expenses'!A30</f>
        <v xml:space="preserve">  O/S Disposal </v>
      </c>
      <c r="B28" s="335">
        <f>'C.2'!H30</f>
        <v>0</v>
      </c>
      <c r="C28" s="346"/>
      <c r="D28" s="347"/>
      <c r="E28" s="348"/>
      <c r="F28" s="349"/>
      <c r="G28" s="348"/>
      <c r="H28" s="349"/>
      <c r="I28" s="345" t="s">
        <v>363</v>
      </c>
    </row>
    <row r="29" spans="1:9" ht="15" x14ac:dyDescent="0.25">
      <c r="A29" s="341" t="str">
        <f>'[71]Total Expenses'!A31</f>
        <v xml:space="preserve">  O/S Equipment Rental</v>
      </c>
      <c r="B29" s="335">
        <f>'C.2'!H31</f>
        <v>0</v>
      </c>
      <c r="C29" s="346"/>
      <c r="D29" s="347"/>
      <c r="E29" s="348"/>
      <c r="F29" s="349"/>
      <c r="G29" s="348"/>
      <c r="H29" s="349"/>
      <c r="I29" s="345" t="s">
        <v>363</v>
      </c>
    </row>
    <row r="30" spans="1:9" ht="15" x14ac:dyDescent="0.25">
      <c r="A30" s="341" t="str">
        <f>'[71]Total Expenses'!A32</f>
        <v xml:space="preserve">  Parts                       </v>
      </c>
      <c r="B30" s="335">
        <f>'C.2'!H32</f>
        <v>0</v>
      </c>
      <c r="C30" s="346"/>
      <c r="D30" s="347"/>
      <c r="E30" s="348"/>
      <c r="F30" s="349"/>
      <c r="G30" s="348"/>
      <c r="H30" s="349"/>
      <c r="I30" s="345" t="s">
        <v>363</v>
      </c>
    </row>
    <row r="31" spans="1:9" ht="15" x14ac:dyDescent="0.25">
      <c r="A31" s="341" t="str">
        <f>'[71]Total Expenses'!A33</f>
        <v xml:space="preserve">  Outside Property Rental</v>
      </c>
      <c r="B31" s="335">
        <f>'C.2'!H33</f>
        <v>0</v>
      </c>
      <c r="C31" s="346"/>
      <c r="D31" s="347"/>
      <c r="E31" s="348"/>
      <c r="F31" s="349"/>
      <c r="G31" s="348"/>
      <c r="H31" s="349"/>
      <c r="I31" s="345" t="s">
        <v>363</v>
      </c>
    </row>
    <row r="32" spans="1:9" ht="15" x14ac:dyDescent="0.25">
      <c r="A32" s="341" t="str">
        <f>'[71]Total Expenses'!A34</f>
        <v xml:space="preserve">  Intercompany Property Rental</v>
      </c>
      <c r="B32" s="335">
        <f>'C.2'!H34</f>
        <v>0</v>
      </c>
      <c r="C32" s="346"/>
      <c r="D32" s="347"/>
      <c r="E32" s="348"/>
      <c r="F32" s="349"/>
      <c r="G32" s="348"/>
      <c r="H32" s="349"/>
      <c r="I32" s="345" t="s">
        <v>363</v>
      </c>
    </row>
    <row r="33" spans="1:9" ht="15" x14ac:dyDescent="0.25">
      <c r="A33" s="341" t="str">
        <f>'[71]Total Expenses'!A35</f>
        <v xml:space="preserve">  Repairs &amp; Maintenance</v>
      </c>
      <c r="B33" s="335">
        <f>'C.2'!H35</f>
        <v>0</v>
      </c>
      <c r="C33" s="346"/>
      <c r="D33" s="347"/>
      <c r="E33" s="348"/>
      <c r="F33" s="349"/>
      <c r="G33" s="348"/>
      <c r="H33" s="349"/>
      <c r="I33" s="345" t="s">
        <v>363</v>
      </c>
    </row>
    <row r="34" spans="1:9" ht="15" x14ac:dyDescent="0.25">
      <c r="A34" s="341" t="str">
        <f>'[71]Total Expenses'!A36</f>
        <v xml:space="preserve">  Supplies                    </v>
      </c>
      <c r="B34" s="335">
        <f>'C.2'!H36</f>
        <v>0</v>
      </c>
      <c r="C34" s="346"/>
      <c r="D34" s="347"/>
      <c r="E34" s="348"/>
      <c r="F34" s="349"/>
      <c r="G34" s="348"/>
      <c r="H34" s="349"/>
      <c r="I34" s="345" t="s">
        <v>363</v>
      </c>
    </row>
    <row r="35" spans="1:9" ht="15" x14ac:dyDescent="0.25">
      <c r="A35" s="341" t="str">
        <f>'[71]Total Expenses'!A37</f>
        <v xml:space="preserve">  Tires &amp; Tubes               </v>
      </c>
      <c r="B35" s="335">
        <f>'C.2'!H37</f>
        <v>0</v>
      </c>
      <c r="C35" s="346"/>
      <c r="D35" s="347"/>
      <c r="E35" s="348"/>
      <c r="F35" s="349"/>
      <c r="G35" s="348"/>
      <c r="H35" s="349"/>
      <c r="I35" s="345" t="s">
        <v>363</v>
      </c>
    </row>
    <row r="36" spans="1:9" ht="15" x14ac:dyDescent="0.25">
      <c r="A36" s="341" t="str">
        <f>'[71]Total Expenses'!A38</f>
        <v xml:space="preserve">  Utilities                   </v>
      </c>
      <c r="B36" s="335">
        <f>'C.2'!H38</f>
        <v>0</v>
      </c>
      <c r="C36" s="350"/>
      <c r="D36" s="347"/>
      <c r="E36" s="348"/>
      <c r="F36" s="349"/>
      <c r="G36" s="348"/>
      <c r="H36" s="349"/>
      <c r="I36" s="345" t="s">
        <v>363</v>
      </c>
    </row>
    <row r="37" spans="1:9" ht="15" x14ac:dyDescent="0.25">
      <c r="A37" s="341" t="str">
        <f>'[71]Total Expenses'!A40</f>
        <v xml:space="preserve">  Contract Services </v>
      </c>
      <c r="B37" s="335">
        <f>'C.2'!H40</f>
        <v>0</v>
      </c>
      <c r="C37" s="350"/>
      <c r="D37" s="347"/>
      <c r="E37" s="348"/>
      <c r="F37" s="349"/>
      <c r="G37" s="348"/>
      <c r="H37" s="349"/>
      <c r="I37" s="345" t="s">
        <v>363</v>
      </c>
    </row>
    <row r="38" spans="1:9" ht="15" x14ac:dyDescent="0.25">
      <c r="A38" s="341" t="str">
        <f>'[71]Total Expenses'!A41</f>
        <v xml:space="preserve">  Other               </v>
      </c>
      <c r="B38" s="335">
        <f>'C.2'!H41</f>
        <v>0</v>
      </c>
      <c r="C38" s="350"/>
      <c r="D38" s="347"/>
      <c r="E38" s="348"/>
      <c r="F38" s="349"/>
      <c r="G38" s="348"/>
      <c r="H38" s="349"/>
      <c r="I38" s="345" t="s">
        <v>363</v>
      </c>
    </row>
    <row r="39" spans="1:9" ht="15.75" thickBot="1" x14ac:dyDescent="0.3">
      <c r="A39" s="351" t="str">
        <f>'[72]Table 5'!A43</f>
        <v>Total Expenses</v>
      </c>
      <c r="B39" s="352">
        <f>SUM(B5:B38)</f>
        <v>0</v>
      </c>
      <c r="C39" s="353"/>
      <c r="D39" s="354">
        <f>SUM(D5:D38)</f>
        <v>0</v>
      </c>
      <c r="E39" s="354">
        <f>SUM(E5:E38)</f>
        <v>0</v>
      </c>
      <c r="F39" s="354">
        <f>SUM(F5:F38)</f>
        <v>0</v>
      </c>
      <c r="G39" s="354">
        <f>SUM(G5:G38)</f>
        <v>0</v>
      </c>
      <c r="H39" s="354">
        <f>SUM(H5:H38)</f>
        <v>0</v>
      </c>
      <c r="I39" s="345" t="s">
        <v>363</v>
      </c>
    </row>
    <row r="40" spans="1:9" ht="15" x14ac:dyDescent="0.25">
      <c r="A40" s="331"/>
      <c r="B40" s="331"/>
      <c r="C40" s="331"/>
      <c r="D40" s="331"/>
      <c r="E40" s="331"/>
      <c r="F40" s="331"/>
      <c r="G40" s="331"/>
      <c r="H40" s="331"/>
      <c r="I40" s="331"/>
    </row>
  </sheetData>
  <mergeCells count="8">
    <mergeCell ref="H3:H4"/>
    <mergeCell ref="I3:I4"/>
    <mergeCell ref="A3:A4"/>
    <mergeCell ref="C3:C4"/>
    <mergeCell ref="D3:D4"/>
    <mergeCell ref="E3:E4"/>
    <mergeCell ref="F3:F4"/>
    <mergeCell ref="G3:G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8258E-BE02-499E-B110-C1B89BFF5362}">
  <sheetPr>
    <tabColor rgb="FFFFC000"/>
    <outlinePr showOutlineSymbols="0"/>
  </sheetPr>
  <dimension ref="A1:S350"/>
  <sheetViews>
    <sheetView topLeftCell="A315" workbookViewId="0">
      <selection activeCell="A342" sqref="A342:B350"/>
    </sheetView>
  </sheetViews>
  <sheetFormatPr defaultColWidth="9.140625" defaultRowHeight="11.25" x14ac:dyDescent="0.2"/>
  <cols>
    <col min="1" max="1" width="47.140625" style="58" customWidth="1" collapsed="1"/>
    <col min="2" max="2" width="8.85546875" style="92" customWidth="1"/>
    <col min="3" max="3" width="12.28515625" style="92" customWidth="1"/>
    <col min="4" max="4" width="8.85546875" style="92" customWidth="1"/>
    <col min="5" max="5" width="12.28515625" style="92" customWidth="1"/>
    <col min="6" max="6" width="9.140625" style="59"/>
    <col min="7" max="7" width="12.28515625" style="58" customWidth="1"/>
    <col min="8" max="8" width="12" style="59" bestFit="1" customWidth="1"/>
    <col min="9" max="9" width="12.28515625" style="58" customWidth="1"/>
    <col min="10" max="10" width="9.140625" style="59"/>
    <col min="11" max="11" width="13.140625" style="58" bestFit="1" customWidth="1"/>
    <col min="12" max="12" width="9.140625" style="59"/>
    <col min="13" max="13" width="9.5703125" style="58" bestFit="1" customWidth="1"/>
    <col min="14" max="14" width="9.140625" style="59"/>
    <col min="15" max="15" width="9.5703125" style="58" bestFit="1" customWidth="1"/>
    <col min="16" max="16384" width="9.140625" style="58"/>
  </cols>
  <sheetData>
    <row r="1" spans="1:19" ht="12.75" x14ac:dyDescent="0.2">
      <c r="A1" s="1" t="s">
        <v>113</v>
      </c>
      <c r="B1" s="56"/>
      <c r="C1" s="57"/>
      <c r="D1" s="56" t="s">
        <v>114</v>
      </c>
      <c r="E1" s="57" t="s">
        <v>114</v>
      </c>
      <c r="F1" s="56" t="s">
        <v>114</v>
      </c>
    </row>
    <row r="2" spans="1:19" ht="28.5" customHeight="1" x14ac:dyDescent="0.2">
      <c r="A2" s="60"/>
      <c r="B2" s="56"/>
      <c r="C2" s="57"/>
      <c r="D2" s="56"/>
      <c r="E2" s="57"/>
      <c r="F2" s="367" t="s">
        <v>1</v>
      </c>
      <c r="G2" s="367"/>
      <c r="H2" s="367" t="s">
        <v>2</v>
      </c>
      <c r="I2" s="367"/>
      <c r="J2" s="56"/>
      <c r="K2" s="61"/>
      <c r="M2" s="62"/>
      <c r="O2" s="62"/>
    </row>
    <row r="3" spans="1:19" ht="12.75" customHeight="1" x14ac:dyDescent="0.2">
      <c r="A3" s="63"/>
      <c r="B3" s="368" t="s">
        <v>3</v>
      </c>
      <c r="C3" s="368"/>
      <c r="D3" s="368" t="s">
        <v>3</v>
      </c>
      <c r="E3" s="368"/>
      <c r="F3" s="369" t="s">
        <v>115</v>
      </c>
      <c r="G3" s="369"/>
      <c r="H3" s="369" t="s">
        <v>5</v>
      </c>
      <c r="I3" s="369"/>
      <c r="J3" s="366" t="s">
        <v>116</v>
      </c>
      <c r="K3" s="366"/>
      <c r="L3" s="366" t="s">
        <v>116</v>
      </c>
      <c r="M3" s="366"/>
      <c r="N3" s="371" t="s">
        <v>116</v>
      </c>
      <c r="O3" s="371"/>
      <c r="P3" s="371" t="s">
        <v>116</v>
      </c>
      <c r="Q3" s="371"/>
      <c r="R3" s="371" t="s">
        <v>116</v>
      </c>
      <c r="S3" s="371"/>
    </row>
    <row r="4" spans="1:19" ht="12.75" x14ac:dyDescent="0.2">
      <c r="A4" s="64" t="s">
        <v>114</v>
      </c>
      <c r="B4" s="374" t="s">
        <v>288</v>
      </c>
      <c r="C4" s="374"/>
      <c r="D4" s="374" t="s">
        <v>8</v>
      </c>
      <c r="E4" s="374"/>
      <c r="F4" s="370" t="s">
        <v>9</v>
      </c>
      <c r="G4" s="370" t="s">
        <v>114</v>
      </c>
      <c r="H4" s="370" t="s">
        <v>10</v>
      </c>
      <c r="I4" s="370" t="s">
        <v>114</v>
      </c>
      <c r="J4" s="366" t="s">
        <v>11</v>
      </c>
      <c r="K4" s="366" t="s">
        <v>114</v>
      </c>
      <c r="L4" s="366" t="s">
        <v>12</v>
      </c>
      <c r="M4" s="366" t="s">
        <v>114</v>
      </c>
      <c r="N4" s="371" t="s">
        <v>13</v>
      </c>
      <c r="O4" s="371" t="s">
        <v>114</v>
      </c>
      <c r="P4" s="371" t="s">
        <v>291</v>
      </c>
      <c r="Q4" s="371" t="s">
        <v>114</v>
      </c>
      <c r="R4" s="371" t="s">
        <v>292</v>
      </c>
      <c r="S4" s="371" t="s">
        <v>114</v>
      </c>
    </row>
    <row r="5" spans="1:19" x14ac:dyDescent="0.2">
      <c r="A5" s="65" t="s">
        <v>117</v>
      </c>
      <c r="B5" s="66" t="s">
        <v>118</v>
      </c>
      <c r="C5" s="67" t="s">
        <v>119</v>
      </c>
      <c r="D5" s="66" t="s">
        <v>118</v>
      </c>
      <c r="E5" s="67" t="s">
        <v>119</v>
      </c>
      <c r="F5" s="66" t="s">
        <v>118</v>
      </c>
      <c r="G5" s="67" t="s">
        <v>119</v>
      </c>
      <c r="H5" s="66" t="s">
        <v>118</v>
      </c>
      <c r="I5" s="67" t="s">
        <v>119</v>
      </c>
      <c r="J5" s="66" t="s">
        <v>118</v>
      </c>
      <c r="K5" s="67" t="s">
        <v>119</v>
      </c>
      <c r="L5" s="66" t="s">
        <v>118</v>
      </c>
      <c r="M5" s="67" t="s">
        <v>119</v>
      </c>
      <c r="N5" s="66" t="s">
        <v>118</v>
      </c>
      <c r="O5" s="67" t="s">
        <v>119</v>
      </c>
      <c r="P5" s="66" t="s">
        <v>118</v>
      </c>
      <c r="Q5" s="67" t="s">
        <v>119</v>
      </c>
      <c r="R5" s="66" t="s">
        <v>118</v>
      </c>
      <c r="S5" s="67" t="s">
        <v>119</v>
      </c>
    </row>
    <row r="6" spans="1:19" x14ac:dyDescent="0.2">
      <c r="A6" s="68" t="s">
        <v>120</v>
      </c>
      <c r="B6" s="69">
        <f t="shared" ref="B6:E7" si="0">IFERROR(B49+B91+B133+B175+B217+B259+B301,0)</f>
        <v>0</v>
      </c>
      <c r="C6" s="70">
        <f t="shared" si="0"/>
        <v>0</v>
      </c>
      <c r="D6" s="69">
        <f t="shared" si="0"/>
        <v>0</v>
      </c>
      <c r="E6" s="70">
        <f t="shared" si="0"/>
        <v>0</v>
      </c>
      <c r="F6" s="69">
        <f t="shared" ref="F6:O10" si="1">IFERROR(F49+F91+F133+F175+F217+F259+F301,0)</f>
        <v>0</v>
      </c>
      <c r="G6" s="70">
        <f t="shared" si="1"/>
        <v>0</v>
      </c>
      <c r="H6" s="69">
        <f t="shared" si="1"/>
        <v>0</v>
      </c>
      <c r="I6" s="70">
        <f t="shared" si="1"/>
        <v>0</v>
      </c>
      <c r="J6" s="69">
        <f t="shared" si="1"/>
        <v>0</v>
      </c>
      <c r="K6" s="70">
        <f t="shared" si="1"/>
        <v>0</v>
      </c>
      <c r="L6" s="69">
        <f t="shared" si="1"/>
        <v>0</v>
      </c>
      <c r="M6" s="70">
        <f t="shared" si="1"/>
        <v>0</v>
      </c>
      <c r="N6" s="69">
        <f t="shared" si="1"/>
        <v>0</v>
      </c>
      <c r="O6" s="70">
        <f t="shared" si="1"/>
        <v>0</v>
      </c>
      <c r="P6" s="69">
        <f t="shared" ref="P6:S6" si="2">IFERROR(P49+P91+P133+P175+P217+P259+P301,0)</f>
        <v>0</v>
      </c>
      <c r="Q6" s="70">
        <f t="shared" si="2"/>
        <v>0</v>
      </c>
      <c r="R6" s="69">
        <f t="shared" si="2"/>
        <v>0</v>
      </c>
      <c r="S6" s="70">
        <f t="shared" si="2"/>
        <v>0</v>
      </c>
    </row>
    <row r="7" spans="1:19" x14ac:dyDescent="0.2">
      <c r="A7" s="71" t="s">
        <v>121</v>
      </c>
      <c r="B7" s="72">
        <f t="shared" si="0"/>
        <v>0</v>
      </c>
      <c r="C7" s="73">
        <f t="shared" si="0"/>
        <v>0</v>
      </c>
      <c r="D7" s="72">
        <f t="shared" si="0"/>
        <v>0</v>
      </c>
      <c r="E7" s="73">
        <f t="shared" si="0"/>
        <v>0</v>
      </c>
      <c r="F7" s="72">
        <f t="shared" si="1"/>
        <v>0</v>
      </c>
      <c r="G7" s="73">
        <f t="shared" si="1"/>
        <v>0</v>
      </c>
      <c r="H7" s="72">
        <f t="shared" si="1"/>
        <v>0</v>
      </c>
      <c r="I7" s="73">
        <f t="shared" si="1"/>
        <v>0</v>
      </c>
      <c r="J7" s="72">
        <f t="shared" si="1"/>
        <v>0</v>
      </c>
      <c r="K7" s="73">
        <f t="shared" si="1"/>
        <v>0</v>
      </c>
      <c r="L7" s="72">
        <f t="shared" si="1"/>
        <v>0</v>
      </c>
      <c r="M7" s="73">
        <f t="shared" si="1"/>
        <v>0</v>
      </c>
      <c r="N7" s="72">
        <f t="shared" si="1"/>
        <v>0</v>
      </c>
      <c r="O7" s="73">
        <f t="shared" si="1"/>
        <v>0</v>
      </c>
      <c r="P7" s="72">
        <f t="shared" ref="P7:S7" si="3">IFERROR(P50+P92+P134+P176+P218+P260+P302,0)</f>
        <v>0</v>
      </c>
      <c r="Q7" s="73">
        <f t="shared" si="3"/>
        <v>0</v>
      </c>
      <c r="R7" s="72">
        <f t="shared" si="3"/>
        <v>0</v>
      </c>
      <c r="S7" s="73">
        <f t="shared" si="3"/>
        <v>0</v>
      </c>
    </row>
    <row r="8" spans="1:19" x14ac:dyDescent="0.2">
      <c r="A8" s="74" t="s">
        <v>122</v>
      </c>
      <c r="B8" s="72">
        <f t="shared" ref="B8:C8" si="4">IFERROR(B51+B93+B135+B177+B219+B261+B303,0)</f>
        <v>0</v>
      </c>
      <c r="C8" s="73">
        <f t="shared" si="4"/>
        <v>0</v>
      </c>
      <c r="D8" s="72">
        <f t="shared" ref="D8:E10" si="5">IFERROR(D51+D93+D135+D177+D219+D261+D303,0)</f>
        <v>0</v>
      </c>
      <c r="E8" s="73">
        <f t="shared" si="5"/>
        <v>0</v>
      </c>
      <c r="F8" s="72">
        <f t="shared" si="1"/>
        <v>0</v>
      </c>
      <c r="G8" s="73">
        <f t="shared" si="1"/>
        <v>0</v>
      </c>
      <c r="H8" s="72">
        <f t="shared" si="1"/>
        <v>0</v>
      </c>
      <c r="I8" s="73">
        <f t="shared" si="1"/>
        <v>0</v>
      </c>
      <c r="J8" s="72">
        <f t="shared" si="1"/>
        <v>0</v>
      </c>
      <c r="K8" s="73">
        <f t="shared" si="1"/>
        <v>0</v>
      </c>
      <c r="L8" s="72">
        <f t="shared" si="1"/>
        <v>0</v>
      </c>
      <c r="M8" s="73">
        <f t="shared" si="1"/>
        <v>0</v>
      </c>
      <c r="N8" s="72">
        <f t="shared" si="1"/>
        <v>0</v>
      </c>
      <c r="O8" s="73">
        <f t="shared" si="1"/>
        <v>0</v>
      </c>
      <c r="P8" s="72">
        <f t="shared" ref="P8:S8" si="6">IFERROR(P51+P93+P135+P177+P219+P261+P303,0)</f>
        <v>0</v>
      </c>
      <c r="Q8" s="73">
        <f t="shared" si="6"/>
        <v>0</v>
      </c>
      <c r="R8" s="72">
        <f t="shared" si="6"/>
        <v>0</v>
      </c>
      <c r="S8" s="73">
        <f t="shared" si="6"/>
        <v>0</v>
      </c>
    </row>
    <row r="9" spans="1:19" x14ac:dyDescent="0.2">
      <c r="A9" s="74" t="s">
        <v>123</v>
      </c>
      <c r="B9" s="72">
        <f t="shared" ref="B9:C9" si="7">IFERROR(B52+B94+B136+B178+B220+B262+B304,0)</f>
        <v>0</v>
      </c>
      <c r="C9" s="73">
        <f t="shared" si="7"/>
        <v>0</v>
      </c>
      <c r="D9" s="72">
        <f t="shared" si="5"/>
        <v>0</v>
      </c>
      <c r="E9" s="73">
        <f t="shared" si="5"/>
        <v>0</v>
      </c>
      <c r="F9" s="72">
        <f t="shared" si="1"/>
        <v>0</v>
      </c>
      <c r="G9" s="73">
        <f t="shared" si="1"/>
        <v>0</v>
      </c>
      <c r="H9" s="72">
        <f t="shared" si="1"/>
        <v>0</v>
      </c>
      <c r="I9" s="73">
        <f t="shared" si="1"/>
        <v>0</v>
      </c>
      <c r="J9" s="72">
        <f t="shared" si="1"/>
        <v>0</v>
      </c>
      <c r="K9" s="73">
        <f t="shared" si="1"/>
        <v>0</v>
      </c>
      <c r="L9" s="72">
        <f t="shared" si="1"/>
        <v>0</v>
      </c>
      <c r="M9" s="73">
        <f t="shared" si="1"/>
        <v>0</v>
      </c>
      <c r="N9" s="72">
        <f t="shared" si="1"/>
        <v>0</v>
      </c>
      <c r="O9" s="73">
        <f t="shared" si="1"/>
        <v>0</v>
      </c>
      <c r="P9" s="72">
        <f t="shared" ref="P9:S9" si="8">IFERROR(P52+P94+P136+P178+P220+P262+P304,0)</f>
        <v>0</v>
      </c>
      <c r="Q9" s="73">
        <f t="shared" si="8"/>
        <v>0</v>
      </c>
      <c r="R9" s="72">
        <f t="shared" si="8"/>
        <v>0</v>
      </c>
      <c r="S9" s="73">
        <f t="shared" si="8"/>
        <v>0</v>
      </c>
    </row>
    <row r="10" spans="1:19" x14ac:dyDescent="0.2">
      <c r="A10" s="71" t="s">
        <v>124</v>
      </c>
      <c r="B10" s="72">
        <f t="shared" ref="B10:C10" si="9">IFERROR(B53+B95+B137+B179+B221+B263+B305,0)</f>
        <v>0</v>
      </c>
      <c r="C10" s="73">
        <f t="shared" si="9"/>
        <v>0</v>
      </c>
      <c r="D10" s="72">
        <f t="shared" si="5"/>
        <v>0</v>
      </c>
      <c r="E10" s="73">
        <f t="shared" si="5"/>
        <v>0</v>
      </c>
      <c r="F10" s="72">
        <f t="shared" si="1"/>
        <v>0</v>
      </c>
      <c r="G10" s="73">
        <f t="shared" si="1"/>
        <v>0</v>
      </c>
      <c r="H10" s="72">
        <f t="shared" si="1"/>
        <v>0</v>
      </c>
      <c r="I10" s="73">
        <f t="shared" si="1"/>
        <v>0</v>
      </c>
      <c r="J10" s="72">
        <f t="shared" si="1"/>
        <v>0</v>
      </c>
      <c r="K10" s="73">
        <f t="shared" si="1"/>
        <v>0</v>
      </c>
      <c r="L10" s="72">
        <f t="shared" si="1"/>
        <v>0</v>
      </c>
      <c r="M10" s="73">
        <f t="shared" si="1"/>
        <v>0</v>
      </c>
      <c r="N10" s="72">
        <f t="shared" si="1"/>
        <v>0</v>
      </c>
      <c r="O10" s="73">
        <f t="shared" si="1"/>
        <v>0</v>
      </c>
      <c r="P10" s="72">
        <f t="shared" ref="P10:S10" si="10">IFERROR(P53+P95+P137+P179+P221+P263+P305,0)</f>
        <v>0</v>
      </c>
      <c r="Q10" s="73">
        <f t="shared" si="10"/>
        <v>0</v>
      </c>
      <c r="R10" s="72">
        <f t="shared" si="10"/>
        <v>0</v>
      </c>
      <c r="S10" s="73">
        <f t="shared" si="10"/>
        <v>0</v>
      </c>
    </row>
    <row r="11" spans="1:19" x14ac:dyDescent="0.2">
      <c r="A11" s="74" t="s">
        <v>125</v>
      </c>
      <c r="B11" s="72">
        <v>0</v>
      </c>
      <c r="C11" s="73">
        <v>0</v>
      </c>
      <c r="D11" s="72">
        <v>0</v>
      </c>
      <c r="E11" s="73">
        <v>0</v>
      </c>
      <c r="F11" s="72">
        <v>0</v>
      </c>
      <c r="G11" s="73">
        <v>0</v>
      </c>
      <c r="H11" s="72">
        <v>0</v>
      </c>
      <c r="I11" s="73">
        <v>0</v>
      </c>
      <c r="J11" s="72">
        <v>0</v>
      </c>
      <c r="K11" s="73">
        <v>0</v>
      </c>
      <c r="L11" s="72">
        <v>0</v>
      </c>
      <c r="M11" s="73">
        <v>0</v>
      </c>
      <c r="N11" s="72">
        <v>0</v>
      </c>
      <c r="O11" s="73">
        <v>0</v>
      </c>
      <c r="P11" s="72">
        <v>0</v>
      </c>
      <c r="Q11" s="73">
        <v>0</v>
      </c>
      <c r="R11" s="72">
        <v>0</v>
      </c>
      <c r="S11" s="73">
        <v>0</v>
      </c>
    </row>
    <row r="12" spans="1:19" ht="12" thickBot="1" x14ac:dyDescent="0.25">
      <c r="A12" s="75" t="s">
        <v>126</v>
      </c>
      <c r="B12" s="76">
        <f t="shared" ref="B12:C12" si="11">SUM(B6:B11)</f>
        <v>0</v>
      </c>
      <c r="C12" s="77">
        <f t="shared" si="11"/>
        <v>0</v>
      </c>
      <c r="D12" s="76">
        <f t="shared" ref="D12:I12" si="12">SUM(D6:D11)</f>
        <v>0</v>
      </c>
      <c r="E12" s="77">
        <f t="shared" si="12"/>
        <v>0</v>
      </c>
      <c r="F12" s="76">
        <f t="shared" si="12"/>
        <v>0</v>
      </c>
      <c r="G12" s="77">
        <f t="shared" si="12"/>
        <v>0</v>
      </c>
      <c r="H12" s="76">
        <f t="shared" si="12"/>
        <v>0</v>
      </c>
      <c r="I12" s="77">
        <f t="shared" si="12"/>
        <v>0</v>
      </c>
      <c r="J12" s="76">
        <f t="shared" ref="J12:O12" si="13">SUM(J6:J11)</f>
        <v>0</v>
      </c>
      <c r="K12" s="77">
        <f t="shared" si="13"/>
        <v>0</v>
      </c>
      <c r="L12" s="76">
        <f t="shared" si="13"/>
        <v>0</v>
      </c>
      <c r="M12" s="77">
        <f t="shared" si="13"/>
        <v>0</v>
      </c>
      <c r="N12" s="76">
        <f t="shared" si="13"/>
        <v>0</v>
      </c>
      <c r="O12" s="77">
        <f t="shared" si="13"/>
        <v>0</v>
      </c>
      <c r="P12" s="76">
        <f t="shared" ref="P12:S12" si="14">SUM(P6:P11)</f>
        <v>0</v>
      </c>
      <c r="Q12" s="77">
        <f t="shared" si="14"/>
        <v>0</v>
      </c>
      <c r="R12" s="76">
        <f t="shared" si="14"/>
        <v>0</v>
      </c>
      <c r="S12" s="77">
        <f t="shared" si="14"/>
        <v>0</v>
      </c>
    </row>
    <row r="13" spans="1:19" ht="12" thickTop="1" x14ac:dyDescent="0.2">
      <c r="A13" s="59" t="s">
        <v>114</v>
      </c>
      <c r="B13" s="59"/>
      <c r="C13" s="78"/>
      <c r="D13" s="59"/>
      <c r="E13" s="78"/>
      <c r="G13" s="79"/>
      <c r="I13" s="78"/>
      <c r="K13" s="80"/>
      <c r="M13" s="80"/>
      <c r="O13" s="78"/>
      <c r="P13" s="59"/>
      <c r="Q13" s="78"/>
      <c r="R13" s="59"/>
      <c r="S13" s="78"/>
    </row>
    <row r="14" spans="1:19" x14ac:dyDescent="0.2">
      <c r="A14" s="81" t="s">
        <v>127</v>
      </c>
      <c r="B14" s="82" t="s">
        <v>118</v>
      </c>
      <c r="C14" s="67" t="s">
        <v>119</v>
      </c>
      <c r="D14" s="82" t="s">
        <v>118</v>
      </c>
      <c r="E14" s="67" t="s">
        <v>119</v>
      </c>
      <c r="F14" s="82" t="s">
        <v>118</v>
      </c>
      <c r="G14" s="67" t="s">
        <v>119</v>
      </c>
      <c r="H14" s="82" t="s">
        <v>118</v>
      </c>
      <c r="I14" s="67" t="s">
        <v>119</v>
      </c>
      <c r="J14" s="82" t="s">
        <v>118</v>
      </c>
      <c r="K14" s="67" t="s">
        <v>119</v>
      </c>
      <c r="L14" s="82" t="s">
        <v>118</v>
      </c>
      <c r="M14" s="67" t="s">
        <v>119</v>
      </c>
      <c r="N14" s="82" t="s">
        <v>118</v>
      </c>
      <c r="O14" s="67" t="s">
        <v>119</v>
      </c>
      <c r="P14" s="82" t="s">
        <v>118</v>
      </c>
      <c r="Q14" s="67" t="s">
        <v>119</v>
      </c>
      <c r="R14" s="82" t="s">
        <v>118</v>
      </c>
      <c r="S14" s="67" t="s">
        <v>119</v>
      </c>
    </row>
    <row r="15" spans="1:19" x14ac:dyDescent="0.2">
      <c r="A15" s="68" t="s">
        <v>120</v>
      </c>
      <c r="B15" s="69">
        <f t="shared" ref="B15:E16" si="15">IFERROR(B58+B100+B142+B184+B226+B268+B310,0)</f>
        <v>0</v>
      </c>
      <c r="C15" s="70">
        <f t="shared" si="15"/>
        <v>0</v>
      </c>
      <c r="D15" s="69">
        <f t="shared" si="15"/>
        <v>0</v>
      </c>
      <c r="E15" s="70">
        <f t="shared" si="15"/>
        <v>0</v>
      </c>
      <c r="F15" s="69">
        <f t="shared" ref="F15:O19" si="16">IFERROR(F58+F100+F142+F184+F226+F268+F310,0)</f>
        <v>0</v>
      </c>
      <c r="G15" s="70">
        <f t="shared" si="16"/>
        <v>0</v>
      </c>
      <c r="H15" s="69">
        <f t="shared" si="16"/>
        <v>0</v>
      </c>
      <c r="I15" s="70">
        <f t="shared" si="16"/>
        <v>0</v>
      </c>
      <c r="J15" s="69">
        <f t="shared" si="16"/>
        <v>0</v>
      </c>
      <c r="K15" s="70">
        <f t="shared" si="16"/>
        <v>0</v>
      </c>
      <c r="L15" s="69">
        <f t="shared" si="16"/>
        <v>0</v>
      </c>
      <c r="M15" s="70">
        <f t="shared" si="16"/>
        <v>0</v>
      </c>
      <c r="N15" s="69">
        <f t="shared" si="16"/>
        <v>0</v>
      </c>
      <c r="O15" s="70">
        <f t="shared" si="16"/>
        <v>0</v>
      </c>
      <c r="P15" s="69">
        <f t="shared" ref="P15:S15" si="17">IFERROR(P58+P100+P142+P184+P226+P268+P310,0)</f>
        <v>0</v>
      </c>
      <c r="Q15" s="70">
        <f t="shared" si="17"/>
        <v>0</v>
      </c>
      <c r="R15" s="69">
        <f t="shared" si="17"/>
        <v>0</v>
      </c>
      <c r="S15" s="70">
        <f t="shared" si="17"/>
        <v>0</v>
      </c>
    </row>
    <row r="16" spans="1:19" x14ac:dyDescent="0.2">
      <c r="A16" s="71" t="s">
        <v>121</v>
      </c>
      <c r="B16" s="72">
        <f t="shared" si="15"/>
        <v>0</v>
      </c>
      <c r="C16" s="73">
        <f t="shared" si="15"/>
        <v>0</v>
      </c>
      <c r="D16" s="72">
        <f t="shared" si="15"/>
        <v>0</v>
      </c>
      <c r="E16" s="73">
        <f t="shared" si="15"/>
        <v>0</v>
      </c>
      <c r="F16" s="72">
        <f t="shared" si="16"/>
        <v>0</v>
      </c>
      <c r="G16" s="73">
        <f t="shared" si="16"/>
        <v>0</v>
      </c>
      <c r="H16" s="72">
        <f t="shared" si="16"/>
        <v>0</v>
      </c>
      <c r="I16" s="73">
        <f t="shared" si="16"/>
        <v>0</v>
      </c>
      <c r="J16" s="72">
        <f t="shared" si="16"/>
        <v>0</v>
      </c>
      <c r="K16" s="73">
        <f t="shared" si="16"/>
        <v>0</v>
      </c>
      <c r="L16" s="72">
        <f t="shared" si="16"/>
        <v>0</v>
      </c>
      <c r="M16" s="73">
        <f t="shared" si="16"/>
        <v>0</v>
      </c>
      <c r="N16" s="72">
        <f t="shared" si="16"/>
        <v>0</v>
      </c>
      <c r="O16" s="73">
        <f t="shared" si="16"/>
        <v>0</v>
      </c>
      <c r="P16" s="72">
        <f t="shared" ref="P16:S16" si="18">IFERROR(P59+P101+P143+P185+P227+P269+P311,0)</f>
        <v>0</v>
      </c>
      <c r="Q16" s="73">
        <f t="shared" si="18"/>
        <v>0</v>
      </c>
      <c r="R16" s="72">
        <f t="shared" si="18"/>
        <v>0</v>
      </c>
      <c r="S16" s="73">
        <f t="shared" si="18"/>
        <v>0</v>
      </c>
    </row>
    <row r="17" spans="1:19" x14ac:dyDescent="0.2">
      <c r="A17" s="74" t="s">
        <v>122</v>
      </c>
      <c r="B17" s="72">
        <f t="shared" ref="B17:C17" si="19">IFERROR(B60+B102+B144+B186+B228+B270+B312,0)</f>
        <v>0</v>
      </c>
      <c r="C17" s="73">
        <f t="shared" si="19"/>
        <v>0</v>
      </c>
      <c r="D17" s="72">
        <f t="shared" ref="D17:E19" si="20">IFERROR(D60+D102+D144+D186+D228+D270+D312,0)</f>
        <v>0</v>
      </c>
      <c r="E17" s="73">
        <f t="shared" si="20"/>
        <v>0</v>
      </c>
      <c r="F17" s="72">
        <f t="shared" si="16"/>
        <v>0</v>
      </c>
      <c r="G17" s="73">
        <f t="shared" si="16"/>
        <v>0</v>
      </c>
      <c r="H17" s="72">
        <f t="shared" si="16"/>
        <v>0</v>
      </c>
      <c r="I17" s="73">
        <f t="shared" si="16"/>
        <v>0</v>
      </c>
      <c r="J17" s="72">
        <f t="shared" si="16"/>
        <v>0</v>
      </c>
      <c r="K17" s="73">
        <f t="shared" si="16"/>
        <v>0</v>
      </c>
      <c r="L17" s="72">
        <f t="shared" si="16"/>
        <v>0</v>
      </c>
      <c r="M17" s="73">
        <f t="shared" si="16"/>
        <v>0</v>
      </c>
      <c r="N17" s="72">
        <f t="shared" si="16"/>
        <v>0</v>
      </c>
      <c r="O17" s="73">
        <f t="shared" si="16"/>
        <v>0</v>
      </c>
      <c r="P17" s="72">
        <f t="shared" ref="P17:S17" si="21">IFERROR(P60+P102+P144+P186+P228+P270+P312,0)</f>
        <v>0</v>
      </c>
      <c r="Q17" s="73">
        <f t="shared" si="21"/>
        <v>0</v>
      </c>
      <c r="R17" s="72">
        <f t="shared" si="21"/>
        <v>0</v>
      </c>
      <c r="S17" s="73">
        <f t="shared" si="21"/>
        <v>0</v>
      </c>
    </row>
    <row r="18" spans="1:19" x14ac:dyDescent="0.2">
      <c r="A18" s="74" t="s">
        <v>123</v>
      </c>
      <c r="B18" s="72">
        <f t="shared" ref="B18:C18" si="22">IFERROR(B61+B103+B145+B187+B229+B271+B313,0)</f>
        <v>0</v>
      </c>
      <c r="C18" s="73">
        <f t="shared" si="22"/>
        <v>0</v>
      </c>
      <c r="D18" s="72">
        <f t="shared" si="20"/>
        <v>0</v>
      </c>
      <c r="E18" s="73">
        <f t="shared" si="20"/>
        <v>0</v>
      </c>
      <c r="F18" s="72">
        <f t="shared" si="16"/>
        <v>0</v>
      </c>
      <c r="G18" s="73">
        <f t="shared" si="16"/>
        <v>0</v>
      </c>
      <c r="H18" s="72">
        <f t="shared" si="16"/>
        <v>0</v>
      </c>
      <c r="I18" s="73">
        <f t="shared" si="16"/>
        <v>0</v>
      </c>
      <c r="J18" s="72">
        <f t="shared" si="16"/>
        <v>0</v>
      </c>
      <c r="K18" s="73">
        <f t="shared" si="16"/>
        <v>0</v>
      </c>
      <c r="L18" s="72">
        <f t="shared" si="16"/>
        <v>0</v>
      </c>
      <c r="M18" s="73">
        <f t="shared" si="16"/>
        <v>0</v>
      </c>
      <c r="N18" s="72">
        <f t="shared" si="16"/>
        <v>0</v>
      </c>
      <c r="O18" s="73">
        <f t="shared" si="16"/>
        <v>0</v>
      </c>
      <c r="P18" s="72">
        <f t="shared" ref="P18:S18" si="23">IFERROR(P61+P103+P145+P187+P229+P271+P313,0)</f>
        <v>0</v>
      </c>
      <c r="Q18" s="73">
        <f t="shared" si="23"/>
        <v>0</v>
      </c>
      <c r="R18" s="72">
        <f t="shared" si="23"/>
        <v>0</v>
      </c>
      <c r="S18" s="73">
        <f t="shared" si="23"/>
        <v>0</v>
      </c>
    </row>
    <row r="19" spans="1:19" x14ac:dyDescent="0.2">
      <c r="A19" s="71" t="s">
        <v>124</v>
      </c>
      <c r="B19" s="72">
        <f t="shared" ref="B19:C19" si="24">IFERROR(B62+B104+B146+B188+B230+B272+B314,0)</f>
        <v>0</v>
      </c>
      <c r="C19" s="73">
        <f t="shared" si="24"/>
        <v>0</v>
      </c>
      <c r="D19" s="72">
        <f t="shared" si="20"/>
        <v>0</v>
      </c>
      <c r="E19" s="73">
        <f t="shared" si="20"/>
        <v>0</v>
      </c>
      <c r="F19" s="72">
        <f t="shared" si="16"/>
        <v>0</v>
      </c>
      <c r="G19" s="73">
        <f t="shared" si="16"/>
        <v>0</v>
      </c>
      <c r="H19" s="72">
        <f t="shared" si="16"/>
        <v>0</v>
      </c>
      <c r="I19" s="73">
        <f t="shared" si="16"/>
        <v>0</v>
      </c>
      <c r="J19" s="72">
        <f t="shared" si="16"/>
        <v>0</v>
      </c>
      <c r="K19" s="73">
        <f t="shared" si="16"/>
        <v>0</v>
      </c>
      <c r="L19" s="72">
        <f t="shared" si="16"/>
        <v>0</v>
      </c>
      <c r="M19" s="73">
        <f t="shared" si="16"/>
        <v>0</v>
      </c>
      <c r="N19" s="72">
        <f t="shared" si="16"/>
        <v>0</v>
      </c>
      <c r="O19" s="73">
        <f t="shared" si="16"/>
        <v>0</v>
      </c>
      <c r="P19" s="72">
        <f t="shared" ref="P19:S19" si="25">IFERROR(P62+P104+P146+P188+P230+P272+P314,0)</f>
        <v>0</v>
      </c>
      <c r="Q19" s="73">
        <f t="shared" si="25"/>
        <v>0</v>
      </c>
      <c r="R19" s="72">
        <f t="shared" si="25"/>
        <v>0</v>
      </c>
      <c r="S19" s="73">
        <f t="shared" si="25"/>
        <v>0</v>
      </c>
    </row>
    <row r="20" spans="1:19" ht="12" thickBot="1" x14ac:dyDescent="0.25">
      <c r="A20" s="75" t="s">
        <v>126</v>
      </c>
      <c r="B20" s="76">
        <f>SUM(B15:B19)</f>
        <v>0</v>
      </c>
      <c r="C20" s="77">
        <f>SUM(C15:C19)</f>
        <v>0</v>
      </c>
      <c r="D20" s="76">
        <f>SUM(D15:D19)</f>
        <v>0</v>
      </c>
      <c r="E20" s="77">
        <f>SUM(E15:E19)</f>
        <v>0</v>
      </c>
      <c r="F20" s="76">
        <f t="shared" ref="F20:O20" si="26">SUM(F15:F19)</f>
        <v>0</v>
      </c>
      <c r="G20" s="77">
        <f t="shared" si="26"/>
        <v>0</v>
      </c>
      <c r="H20" s="76">
        <f t="shared" si="26"/>
        <v>0</v>
      </c>
      <c r="I20" s="77">
        <f t="shared" si="26"/>
        <v>0</v>
      </c>
      <c r="J20" s="76">
        <f t="shared" si="26"/>
        <v>0</v>
      </c>
      <c r="K20" s="77">
        <f t="shared" si="26"/>
        <v>0</v>
      </c>
      <c r="L20" s="76">
        <f t="shared" si="26"/>
        <v>0</v>
      </c>
      <c r="M20" s="77">
        <f t="shared" si="26"/>
        <v>0</v>
      </c>
      <c r="N20" s="76">
        <f t="shared" si="26"/>
        <v>0</v>
      </c>
      <c r="O20" s="77">
        <f t="shared" si="26"/>
        <v>0</v>
      </c>
      <c r="P20" s="76">
        <f t="shared" ref="P20:S20" si="27">SUM(P15:P19)</f>
        <v>0</v>
      </c>
      <c r="Q20" s="77">
        <f t="shared" si="27"/>
        <v>0</v>
      </c>
      <c r="R20" s="76">
        <f t="shared" si="27"/>
        <v>0</v>
      </c>
      <c r="S20" s="77">
        <f t="shared" si="27"/>
        <v>0</v>
      </c>
    </row>
    <row r="21" spans="1:19" ht="12" thickTop="1" x14ac:dyDescent="0.2">
      <c r="A21" s="83" t="s">
        <v>114</v>
      </c>
      <c r="B21" s="59"/>
      <c r="C21" s="59"/>
      <c r="D21" s="59"/>
      <c r="E21" s="59"/>
      <c r="G21" s="79"/>
      <c r="H21" s="59" t="s">
        <v>114</v>
      </c>
      <c r="I21" s="59" t="s">
        <v>114</v>
      </c>
      <c r="K21" s="59"/>
      <c r="M21" s="59"/>
      <c r="O21" s="59"/>
      <c r="P21" s="59"/>
      <c r="Q21" s="59"/>
      <c r="R21" s="59"/>
      <c r="S21" s="59"/>
    </row>
    <row r="22" spans="1:19" x14ac:dyDescent="0.2">
      <c r="A22" s="65" t="s">
        <v>128</v>
      </c>
      <c r="B22" s="82" t="s">
        <v>118</v>
      </c>
      <c r="C22" s="67" t="s">
        <v>119</v>
      </c>
      <c r="D22" s="82" t="s">
        <v>118</v>
      </c>
      <c r="E22" s="67" t="s">
        <v>119</v>
      </c>
      <c r="F22" s="82" t="s">
        <v>118</v>
      </c>
      <c r="G22" s="67" t="s">
        <v>119</v>
      </c>
      <c r="H22" s="82" t="s">
        <v>118</v>
      </c>
      <c r="I22" s="67" t="s">
        <v>119</v>
      </c>
      <c r="J22" s="82" t="s">
        <v>118</v>
      </c>
      <c r="K22" s="67" t="s">
        <v>119</v>
      </c>
      <c r="L22" s="82" t="s">
        <v>118</v>
      </c>
      <c r="M22" s="67" t="s">
        <v>119</v>
      </c>
      <c r="N22" s="82" t="s">
        <v>118</v>
      </c>
      <c r="O22" s="67" t="s">
        <v>119</v>
      </c>
      <c r="P22" s="82" t="s">
        <v>118</v>
      </c>
      <c r="Q22" s="67" t="s">
        <v>119</v>
      </c>
      <c r="R22" s="82" t="s">
        <v>118</v>
      </c>
      <c r="S22" s="67" t="s">
        <v>119</v>
      </c>
    </row>
    <row r="23" spans="1:19" x14ac:dyDescent="0.2">
      <c r="A23" s="71" t="s">
        <v>120</v>
      </c>
      <c r="B23" s="69">
        <f t="shared" ref="B23:E24" si="28">IFERROR(B66+B108+B150+B192+B234+B276+B318,0)</f>
        <v>0</v>
      </c>
      <c r="C23" s="70">
        <f t="shared" si="28"/>
        <v>0</v>
      </c>
      <c r="D23" s="69">
        <f t="shared" si="28"/>
        <v>0</v>
      </c>
      <c r="E23" s="70">
        <f t="shared" si="28"/>
        <v>0</v>
      </c>
      <c r="F23" s="69">
        <f t="shared" ref="F23:O27" si="29">IFERROR(F66+F108+F150+F192+F234+F276+F318,0)</f>
        <v>0</v>
      </c>
      <c r="G23" s="70">
        <f t="shared" si="29"/>
        <v>0</v>
      </c>
      <c r="H23" s="69">
        <f t="shared" si="29"/>
        <v>0</v>
      </c>
      <c r="I23" s="70">
        <f t="shared" si="29"/>
        <v>0</v>
      </c>
      <c r="J23" s="69">
        <f t="shared" si="29"/>
        <v>0</v>
      </c>
      <c r="K23" s="70">
        <f t="shared" si="29"/>
        <v>0</v>
      </c>
      <c r="L23" s="69">
        <f t="shared" si="29"/>
        <v>0</v>
      </c>
      <c r="M23" s="70">
        <f t="shared" si="29"/>
        <v>0</v>
      </c>
      <c r="N23" s="69">
        <f t="shared" si="29"/>
        <v>0</v>
      </c>
      <c r="O23" s="70">
        <f t="shared" si="29"/>
        <v>0</v>
      </c>
      <c r="P23" s="69">
        <f t="shared" ref="P23:S23" si="30">IFERROR(P66+P108+P150+P192+P234+P276+P318,0)</f>
        <v>0</v>
      </c>
      <c r="Q23" s="70">
        <f t="shared" si="30"/>
        <v>0</v>
      </c>
      <c r="R23" s="69">
        <f t="shared" si="30"/>
        <v>0</v>
      </c>
      <c r="S23" s="70">
        <f t="shared" si="30"/>
        <v>0</v>
      </c>
    </row>
    <row r="24" spans="1:19" x14ac:dyDescent="0.2">
      <c r="A24" s="71" t="s">
        <v>121</v>
      </c>
      <c r="B24" s="72">
        <f t="shared" si="28"/>
        <v>0</v>
      </c>
      <c r="C24" s="73">
        <f t="shared" si="28"/>
        <v>0</v>
      </c>
      <c r="D24" s="72">
        <f t="shared" si="28"/>
        <v>0</v>
      </c>
      <c r="E24" s="73">
        <f t="shared" si="28"/>
        <v>0</v>
      </c>
      <c r="F24" s="72">
        <f t="shared" si="29"/>
        <v>0</v>
      </c>
      <c r="G24" s="73">
        <f t="shared" si="29"/>
        <v>0</v>
      </c>
      <c r="H24" s="72">
        <f t="shared" si="29"/>
        <v>0</v>
      </c>
      <c r="I24" s="73">
        <f t="shared" si="29"/>
        <v>0</v>
      </c>
      <c r="J24" s="72">
        <f t="shared" si="29"/>
        <v>0</v>
      </c>
      <c r="K24" s="73">
        <f t="shared" si="29"/>
        <v>0</v>
      </c>
      <c r="L24" s="72">
        <f t="shared" si="29"/>
        <v>0</v>
      </c>
      <c r="M24" s="73">
        <f t="shared" si="29"/>
        <v>0</v>
      </c>
      <c r="N24" s="72">
        <f t="shared" si="29"/>
        <v>0</v>
      </c>
      <c r="O24" s="73">
        <f t="shared" si="29"/>
        <v>0</v>
      </c>
      <c r="P24" s="72">
        <f t="shared" ref="P24:S24" si="31">IFERROR(P67+P109+P151+P193+P235+P277+P319,0)</f>
        <v>0</v>
      </c>
      <c r="Q24" s="73">
        <f t="shared" si="31"/>
        <v>0</v>
      </c>
      <c r="R24" s="72">
        <f t="shared" si="31"/>
        <v>0</v>
      </c>
      <c r="S24" s="73">
        <f t="shared" si="31"/>
        <v>0</v>
      </c>
    </row>
    <row r="25" spans="1:19" x14ac:dyDescent="0.2">
      <c r="A25" s="74" t="s">
        <v>122</v>
      </c>
      <c r="B25" s="72">
        <f t="shared" ref="B25:C25" si="32">IFERROR(B68+B110+B152+B194+B236+B278+B320,0)</f>
        <v>0</v>
      </c>
      <c r="C25" s="73">
        <f t="shared" si="32"/>
        <v>0</v>
      </c>
      <c r="D25" s="72">
        <f t="shared" ref="D25:I27" si="33">IFERROR(D68+D110+D152+D194+D236+D278+D320,0)</f>
        <v>0</v>
      </c>
      <c r="E25" s="73">
        <f t="shared" si="33"/>
        <v>0</v>
      </c>
      <c r="F25" s="72">
        <f t="shared" si="33"/>
        <v>0</v>
      </c>
      <c r="G25" s="73">
        <f t="shared" si="33"/>
        <v>0</v>
      </c>
      <c r="H25" s="72">
        <f t="shared" si="33"/>
        <v>0</v>
      </c>
      <c r="I25" s="73">
        <f t="shared" si="33"/>
        <v>0</v>
      </c>
      <c r="J25" s="72">
        <f t="shared" si="29"/>
        <v>0</v>
      </c>
      <c r="K25" s="73">
        <f t="shared" si="29"/>
        <v>0</v>
      </c>
      <c r="L25" s="72">
        <f t="shared" si="29"/>
        <v>0</v>
      </c>
      <c r="M25" s="73">
        <f t="shared" si="29"/>
        <v>0</v>
      </c>
      <c r="N25" s="72">
        <f t="shared" si="29"/>
        <v>0</v>
      </c>
      <c r="O25" s="73">
        <f t="shared" si="29"/>
        <v>0</v>
      </c>
      <c r="P25" s="72">
        <f t="shared" ref="P25:S25" si="34">IFERROR(P68+P110+P152+P194+P236+P278+P320,0)</f>
        <v>0</v>
      </c>
      <c r="Q25" s="73">
        <f t="shared" si="34"/>
        <v>0</v>
      </c>
      <c r="R25" s="72">
        <f t="shared" si="34"/>
        <v>0</v>
      </c>
      <c r="S25" s="73">
        <f t="shared" si="34"/>
        <v>0</v>
      </c>
    </row>
    <row r="26" spans="1:19" x14ac:dyDescent="0.2">
      <c r="A26" s="74" t="s">
        <v>123</v>
      </c>
      <c r="B26" s="72">
        <f t="shared" ref="B26:C26" si="35">IFERROR(B69+B111+B153+B195+B237+B279+B321,0)</f>
        <v>0</v>
      </c>
      <c r="C26" s="73">
        <f t="shared" si="35"/>
        <v>0</v>
      </c>
      <c r="D26" s="72">
        <f t="shared" si="33"/>
        <v>0</v>
      </c>
      <c r="E26" s="73">
        <f t="shared" si="33"/>
        <v>0</v>
      </c>
      <c r="F26" s="72">
        <f t="shared" si="33"/>
        <v>0</v>
      </c>
      <c r="G26" s="73">
        <f t="shared" si="33"/>
        <v>0</v>
      </c>
      <c r="H26" s="72">
        <f t="shared" si="33"/>
        <v>0</v>
      </c>
      <c r="I26" s="73">
        <f t="shared" si="33"/>
        <v>0</v>
      </c>
      <c r="J26" s="72">
        <f t="shared" si="29"/>
        <v>0</v>
      </c>
      <c r="K26" s="73">
        <f t="shared" si="29"/>
        <v>0</v>
      </c>
      <c r="L26" s="72">
        <f t="shared" si="29"/>
        <v>0</v>
      </c>
      <c r="M26" s="73">
        <f t="shared" si="29"/>
        <v>0</v>
      </c>
      <c r="N26" s="72">
        <f t="shared" si="29"/>
        <v>0</v>
      </c>
      <c r="O26" s="73">
        <f t="shared" si="29"/>
        <v>0</v>
      </c>
      <c r="P26" s="72">
        <f t="shared" ref="P26:S26" si="36">IFERROR(P69+P111+P153+P195+P237+P279+P321,0)</f>
        <v>0</v>
      </c>
      <c r="Q26" s="73">
        <f t="shared" si="36"/>
        <v>0</v>
      </c>
      <c r="R26" s="72">
        <f t="shared" si="36"/>
        <v>0</v>
      </c>
      <c r="S26" s="73">
        <f t="shared" si="36"/>
        <v>0</v>
      </c>
    </row>
    <row r="27" spans="1:19" x14ac:dyDescent="0.2">
      <c r="A27" s="71" t="s">
        <v>124</v>
      </c>
      <c r="B27" s="72">
        <f t="shared" ref="B27:C27" si="37">IFERROR(B70+B112+B154+B196+B238+B280+B322,0)</f>
        <v>0</v>
      </c>
      <c r="C27" s="73">
        <f t="shared" si="37"/>
        <v>0</v>
      </c>
      <c r="D27" s="72">
        <f t="shared" si="33"/>
        <v>0</v>
      </c>
      <c r="E27" s="73">
        <f t="shared" si="33"/>
        <v>0</v>
      </c>
      <c r="F27" s="72">
        <f t="shared" si="33"/>
        <v>0</v>
      </c>
      <c r="G27" s="73">
        <f t="shared" si="33"/>
        <v>0</v>
      </c>
      <c r="H27" s="72">
        <f t="shared" si="33"/>
        <v>0</v>
      </c>
      <c r="I27" s="73">
        <f t="shared" si="33"/>
        <v>0</v>
      </c>
      <c r="J27" s="72">
        <f t="shared" si="29"/>
        <v>0</v>
      </c>
      <c r="K27" s="73">
        <f t="shared" si="29"/>
        <v>0</v>
      </c>
      <c r="L27" s="72">
        <f t="shared" si="29"/>
        <v>0</v>
      </c>
      <c r="M27" s="73">
        <f t="shared" si="29"/>
        <v>0</v>
      </c>
      <c r="N27" s="72">
        <f t="shared" si="29"/>
        <v>0</v>
      </c>
      <c r="O27" s="73">
        <f t="shared" si="29"/>
        <v>0</v>
      </c>
      <c r="P27" s="72">
        <f t="shared" ref="P27:S27" si="38">IFERROR(P70+P112+P154+P196+P238+P280+P322,0)</f>
        <v>0</v>
      </c>
      <c r="Q27" s="73">
        <f t="shared" si="38"/>
        <v>0</v>
      </c>
      <c r="R27" s="72">
        <f t="shared" si="38"/>
        <v>0</v>
      </c>
      <c r="S27" s="73">
        <f t="shared" si="38"/>
        <v>0</v>
      </c>
    </row>
    <row r="28" spans="1:19" ht="12" thickBot="1" x14ac:dyDescent="0.25">
      <c r="A28" s="75" t="s">
        <v>126</v>
      </c>
      <c r="B28" s="76">
        <f>SUM(B23:B27)</f>
        <v>0</v>
      </c>
      <c r="C28" s="77">
        <f>SUM(C23:C27)</f>
        <v>0</v>
      </c>
      <c r="D28" s="76">
        <f>SUM(D23:D27)</f>
        <v>0</v>
      </c>
      <c r="E28" s="77">
        <f>SUM(E23:E27)</f>
        <v>0</v>
      </c>
      <c r="F28" s="76">
        <f t="shared" ref="F28:O28" si="39">SUM(F23:F27)</f>
        <v>0</v>
      </c>
      <c r="G28" s="77">
        <f t="shared" si="39"/>
        <v>0</v>
      </c>
      <c r="H28" s="76">
        <f t="shared" si="39"/>
        <v>0</v>
      </c>
      <c r="I28" s="77">
        <f t="shared" si="39"/>
        <v>0</v>
      </c>
      <c r="J28" s="76">
        <f t="shared" si="39"/>
        <v>0</v>
      </c>
      <c r="K28" s="77">
        <f t="shared" si="39"/>
        <v>0</v>
      </c>
      <c r="L28" s="76">
        <f t="shared" si="39"/>
        <v>0</v>
      </c>
      <c r="M28" s="77">
        <f t="shared" si="39"/>
        <v>0</v>
      </c>
      <c r="N28" s="76">
        <f t="shared" si="39"/>
        <v>0</v>
      </c>
      <c r="O28" s="77">
        <f t="shared" si="39"/>
        <v>0</v>
      </c>
      <c r="P28" s="76">
        <f t="shared" ref="P28:S28" si="40">SUM(P23:P27)</f>
        <v>0</v>
      </c>
      <c r="Q28" s="77">
        <f t="shared" si="40"/>
        <v>0</v>
      </c>
      <c r="R28" s="76">
        <f t="shared" si="40"/>
        <v>0</v>
      </c>
      <c r="S28" s="77">
        <f t="shared" si="40"/>
        <v>0</v>
      </c>
    </row>
    <row r="29" spans="1:19" ht="12" thickTop="1" x14ac:dyDescent="0.2">
      <c r="A29" s="83" t="s">
        <v>114</v>
      </c>
      <c r="B29" s="59"/>
      <c r="C29" s="59"/>
      <c r="D29" s="59"/>
      <c r="E29" s="59"/>
      <c r="G29" s="79"/>
      <c r="H29" s="59" t="s">
        <v>114</v>
      </c>
      <c r="I29" s="59" t="s">
        <v>114</v>
      </c>
      <c r="K29" s="59"/>
      <c r="M29" s="59"/>
      <c r="O29" s="59"/>
      <c r="P29" s="59"/>
      <c r="Q29" s="59"/>
      <c r="R29" s="59"/>
      <c r="S29" s="59"/>
    </row>
    <row r="30" spans="1:19" x14ac:dyDescent="0.2">
      <c r="A30" s="81" t="s">
        <v>129</v>
      </c>
      <c r="B30" s="82" t="s">
        <v>118</v>
      </c>
      <c r="C30" s="67" t="s">
        <v>119</v>
      </c>
      <c r="D30" s="82" t="s">
        <v>118</v>
      </c>
      <c r="E30" s="67" t="s">
        <v>119</v>
      </c>
      <c r="F30" s="82" t="s">
        <v>118</v>
      </c>
      <c r="G30" s="67" t="s">
        <v>119</v>
      </c>
      <c r="H30" s="82" t="s">
        <v>118</v>
      </c>
      <c r="I30" s="67" t="s">
        <v>119</v>
      </c>
      <c r="J30" s="82" t="s">
        <v>118</v>
      </c>
      <c r="K30" s="67" t="s">
        <v>119</v>
      </c>
      <c r="L30" s="82" t="s">
        <v>118</v>
      </c>
      <c r="M30" s="67" t="s">
        <v>119</v>
      </c>
      <c r="N30" s="82" t="s">
        <v>118</v>
      </c>
      <c r="O30" s="67" t="s">
        <v>119</v>
      </c>
      <c r="P30" s="82" t="s">
        <v>118</v>
      </c>
      <c r="Q30" s="67" t="s">
        <v>119</v>
      </c>
      <c r="R30" s="82" t="s">
        <v>118</v>
      </c>
      <c r="S30" s="67" t="s">
        <v>119</v>
      </c>
    </row>
    <row r="31" spans="1:19" x14ac:dyDescent="0.2">
      <c r="A31" s="71" t="s">
        <v>120</v>
      </c>
      <c r="B31" s="69">
        <f t="shared" ref="B31:E32" si="41">IFERROR(B74+B116+B158+B200+B242+B284+B326,0)</f>
        <v>0</v>
      </c>
      <c r="C31" s="70">
        <f t="shared" si="41"/>
        <v>0</v>
      </c>
      <c r="D31" s="69">
        <f t="shared" si="41"/>
        <v>0</v>
      </c>
      <c r="E31" s="70">
        <f t="shared" si="41"/>
        <v>0</v>
      </c>
      <c r="F31" s="69">
        <f t="shared" ref="F31:O35" si="42">IFERROR(F74+F116+F158+F200+F242+F284+F326,0)</f>
        <v>0</v>
      </c>
      <c r="G31" s="70">
        <f t="shared" si="42"/>
        <v>0</v>
      </c>
      <c r="H31" s="69">
        <f t="shared" si="42"/>
        <v>0</v>
      </c>
      <c r="I31" s="70">
        <f t="shared" si="42"/>
        <v>0</v>
      </c>
      <c r="J31" s="69">
        <f t="shared" si="42"/>
        <v>0</v>
      </c>
      <c r="K31" s="70">
        <f t="shared" si="42"/>
        <v>0</v>
      </c>
      <c r="L31" s="69">
        <f t="shared" si="42"/>
        <v>0</v>
      </c>
      <c r="M31" s="70">
        <f t="shared" si="42"/>
        <v>0</v>
      </c>
      <c r="N31" s="69">
        <f t="shared" si="42"/>
        <v>0</v>
      </c>
      <c r="O31" s="70">
        <f t="shared" si="42"/>
        <v>0</v>
      </c>
      <c r="P31" s="69">
        <f t="shared" ref="P31:S31" si="43">IFERROR(P74+P116+P158+P200+P242+P284+P326,0)</f>
        <v>0</v>
      </c>
      <c r="Q31" s="70">
        <f t="shared" si="43"/>
        <v>0</v>
      </c>
      <c r="R31" s="69">
        <f t="shared" si="43"/>
        <v>0</v>
      </c>
      <c r="S31" s="70">
        <f t="shared" si="43"/>
        <v>0</v>
      </c>
    </row>
    <row r="32" spans="1:19" x14ac:dyDescent="0.2">
      <c r="A32" s="71" t="s">
        <v>121</v>
      </c>
      <c r="B32" s="72">
        <f t="shared" si="41"/>
        <v>0</v>
      </c>
      <c r="C32" s="73">
        <f t="shared" si="41"/>
        <v>0</v>
      </c>
      <c r="D32" s="72">
        <f t="shared" si="41"/>
        <v>0</v>
      </c>
      <c r="E32" s="73">
        <f t="shared" si="41"/>
        <v>0</v>
      </c>
      <c r="F32" s="72">
        <f t="shared" si="42"/>
        <v>0</v>
      </c>
      <c r="G32" s="73">
        <f t="shared" si="42"/>
        <v>0</v>
      </c>
      <c r="H32" s="72">
        <f t="shared" si="42"/>
        <v>0</v>
      </c>
      <c r="I32" s="73">
        <f t="shared" si="42"/>
        <v>0</v>
      </c>
      <c r="J32" s="72">
        <f t="shared" si="42"/>
        <v>0</v>
      </c>
      <c r="K32" s="73">
        <f t="shared" si="42"/>
        <v>0</v>
      </c>
      <c r="L32" s="72">
        <f t="shared" si="42"/>
        <v>0</v>
      </c>
      <c r="M32" s="73">
        <f t="shared" si="42"/>
        <v>0</v>
      </c>
      <c r="N32" s="72">
        <f t="shared" si="42"/>
        <v>0</v>
      </c>
      <c r="O32" s="73">
        <f t="shared" si="42"/>
        <v>0</v>
      </c>
      <c r="P32" s="72">
        <f t="shared" ref="P32:S32" si="44">IFERROR(P75+P117+P159+P201+P243+P285+P327,0)</f>
        <v>0</v>
      </c>
      <c r="Q32" s="73">
        <f t="shared" si="44"/>
        <v>0</v>
      </c>
      <c r="R32" s="72">
        <f t="shared" si="44"/>
        <v>0</v>
      </c>
      <c r="S32" s="73">
        <f t="shared" si="44"/>
        <v>0</v>
      </c>
    </row>
    <row r="33" spans="1:19" x14ac:dyDescent="0.2">
      <c r="A33" s="74" t="s">
        <v>122</v>
      </c>
      <c r="B33" s="72">
        <f t="shared" ref="B33:C33" si="45">IFERROR(B76+B118+B160+B202+B244+B286+B328,0)</f>
        <v>0</v>
      </c>
      <c r="C33" s="73">
        <f t="shared" si="45"/>
        <v>0</v>
      </c>
      <c r="D33" s="72">
        <f t="shared" ref="D33:I35" si="46">IFERROR(D76+D118+D160+D202+D244+D286+D328,0)</f>
        <v>0</v>
      </c>
      <c r="E33" s="73">
        <f t="shared" si="46"/>
        <v>0</v>
      </c>
      <c r="F33" s="72">
        <f t="shared" si="46"/>
        <v>0</v>
      </c>
      <c r="G33" s="73">
        <f t="shared" si="46"/>
        <v>0</v>
      </c>
      <c r="H33" s="72">
        <f t="shared" si="46"/>
        <v>0</v>
      </c>
      <c r="I33" s="73">
        <f t="shared" si="46"/>
        <v>0</v>
      </c>
      <c r="J33" s="72">
        <f t="shared" si="42"/>
        <v>0</v>
      </c>
      <c r="K33" s="73">
        <f t="shared" si="42"/>
        <v>0</v>
      </c>
      <c r="L33" s="72">
        <f t="shared" si="42"/>
        <v>0</v>
      </c>
      <c r="M33" s="73">
        <f t="shared" si="42"/>
        <v>0</v>
      </c>
      <c r="N33" s="72">
        <f t="shared" si="42"/>
        <v>0</v>
      </c>
      <c r="O33" s="73">
        <f t="shared" si="42"/>
        <v>0</v>
      </c>
      <c r="P33" s="72">
        <f t="shared" ref="P33:S33" si="47">IFERROR(P76+P118+P160+P202+P244+P286+P328,0)</f>
        <v>0</v>
      </c>
      <c r="Q33" s="73">
        <f t="shared" si="47"/>
        <v>0</v>
      </c>
      <c r="R33" s="72">
        <f t="shared" si="47"/>
        <v>0</v>
      </c>
      <c r="S33" s="73">
        <f t="shared" si="47"/>
        <v>0</v>
      </c>
    </row>
    <row r="34" spans="1:19" x14ac:dyDescent="0.2">
      <c r="A34" s="74" t="s">
        <v>123</v>
      </c>
      <c r="B34" s="72">
        <f t="shared" ref="B34:C34" si="48">IFERROR(B77+B119+B161+B203+B245+B287+B329,0)</f>
        <v>0</v>
      </c>
      <c r="C34" s="73">
        <f t="shared" si="48"/>
        <v>0</v>
      </c>
      <c r="D34" s="72">
        <f t="shared" si="46"/>
        <v>0</v>
      </c>
      <c r="E34" s="73">
        <f t="shared" si="46"/>
        <v>0</v>
      </c>
      <c r="F34" s="72">
        <f t="shared" si="46"/>
        <v>0</v>
      </c>
      <c r="G34" s="73">
        <f t="shared" si="46"/>
        <v>0</v>
      </c>
      <c r="H34" s="72">
        <f t="shared" si="46"/>
        <v>0</v>
      </c>
      <c r="I34" s="73">
        <f t="shared" si="46"/>
        <v>0</v>
      </c>
      <c r="J34" s="72">
        <f t="shared" si="42"/>
        <v>0</v>
      </c>
      <c r="K34" s="73">
        <f t="shared" si="42"/>
        <v>0</v>
      </c>
      <c r="L34" s="72">
        <f t="shared" si="42"/>
        <v>0</v>
      </c>
      <c r="M34" s="73">
        <f t="shared" si="42"/>
        <v>0</v>
      </c>
      <c r="N34" s="72">
        <f t="shared" si="42"/>
        <v>0</v>
      </c>
      <c r="O34" s="73">
        <f t="shared" si="42"/>
        <v>0</v>
      </c>
      <c r="P34" s="72">
        <f t="shared" ref="P34:S34" si="49">IFERROR(P77+P119+P161+P203+P245+P287+P329,0)</f>
        <v>0</v>
      </c>
      <c r="Q34" s="73">
        <f t="shared" si="49"/>
        <v>0</v>
      </c>
      <c r="R34" s="72">
        <f t="shared" si="49"/>
        <v>0</v>
      </c>
      <c r="S34" s="73">
        <f t="shared" si="49"/>
        <v>0</v>
      </c>
    </row>
    <row r="35" spans="1:19" x14ac:dyDescent="0.2">
      <c r="A35" s="71" t="s">
        <v>124</v>
      </c>
      <c r="B35" s="72">
        <f t="shared" ref="B35:C35" si="50">IFERROR(B78+B120+B162+B204+B246+B288+B330,0)</f>
        <v>0</v>
      </c>
      <c r="C35" s="73">
        <f t="shared" si="50"/>
        <v>0</v>
      </c>
      <c r="D35" s="72">
        <f t="shared" si="46"/>
        <v>0</v>
      </c>
      <c r="E35" s="73">
        <f t="shared" si="46"/>
        <v>0</v>
      </c>
      <c r="F35" s="72">
        <f t="shared" si="46"/>
        <v>0</v>
      </c>
      <c r="G35" s="73">
        <f t="shared" si="46"/>
        <v>0</v>
      </c>
      <c r="H35" s="72">
        <f t="shared" si="46"/>
        <v>0</v>
      </c>
      <c r="I35" s="73">
        <f t="shared" si="46"/>
        <v>0</v>
      </c>
      <c r="J35" s="72">
        <f t="shared" si="42"/>
        <v>0</v>
      </c>
      <c r="K35" s="73">
        <f t="shared" si="42"/>
        <v>0</v>
      </c>
      <c r="L35" s="72">
        <f t="shared" si="42"/>
        <v>0</v>
      </c>
      <c r="M35" s="73">
        <f t="shared" si="42"/>
        <v>0</v>
      </c>
      <c r="N35" s="72">
        <f t="shared" si="42"/>
        <v>0</v>
      </c>
      <c r="O35" s="73">
        <f t="shared" si="42"/>
        <v>0</v>
      </c>
      <c r="P35" s="72">
        <f t="shared" ref="P35:S35" si="51">IFERROR(P78+P120+P162+P204+P246+P288+P330,0)</f>
        <v>0</v>
      </c>
      <c r="Q35" s="73">
        <f t="shared" si="51"/>
        <v>0</v>
      </c>
      <c r="R35" s="72">
        <f t="shared" si="51"/>
        <v>0</v>
      </c>
      <c r="S35" s="73">
        <f t="shared" si="51"/>
        <v>0</v>
      </c>
    </row>
    <row r="36" spans="1:19" ht="12" thickBot="1" x14ac:dyDescent="0.25">
      <c r="A36" s="75" t="s">
        <v>126</v>
      </c>
      <c r="B36" s="76">
        <f>SUM(B31:B35)</f>
        <v>0</v>
      </c>
      <c r="C36" s="77">
        <f>SUM(C31:C35)</f>
        <v>0</v>
      </c>
      <c r="D36" s="76">
        <f>SUM(D31:D35)</f>
        <v>0</v>
      </c>
      <c r="E36" s="77">
        <f>SUM(E31:E35)</f>
        <v>0</v>
      </c>
      <c r="F36" s="76">
        <f t="shared" ref="F36:O36" si="52">SUM(F31:F35)</f>
        <v>0</v>
      </c>
      <c r="G36" s="77">
        <f t="shared" si="52"/>
        <v>0</v>
      </c>
      <c r="H36" s="76">
        <f t="shared" si="52"/>
        <v>0</v>
      </c>
      <c r="I36" s="77">
        <f t="shared" si="52"/>
        <v>0</v>
      </c>
      <c r="J36" s="76">
        <f t="shared" si="52"/>
        <v>0</v>
      </c>
      <c r="K36" s="77">
        <f t="shared" si="52"/>
        <v>0</v>
      </c>
      <c r="L36" s="76">
        <f t="shared" si="52"/>
        <v>0</v>
      </c>
      <c r="M36" s="77">
        <f t="shared" si="52"/>
        <v>0</v>
      </c>
      <c r="N36" s="76">
        <f t="shared" si="52"/>
        <v>0</v>
      </c>
      <c r="O36" s="77">
        <f t="shared" si="52"/>
        <v>0</v>
      </c>
      <c r="P36" s="76">
        <f t="shared" ref="P36:S36" si="53">SUM(P31:P35)</f>
        <v>0</v>
      </c>
      <c r="Q36" s="77">
        <f t="shared" si="53"/>
        <v>0</v>
      </c>
      <c r="R36" s="76">
        <f t="shared" si="53"/>
        <v>0</v>
      </c>
      <c r="S36" s="77">
        <f t="shared" si="53"/>
        <v>0</v>
      </c>
    </row>
    <row r="37" spans="1:19" ht="12" thickTop="1" x14ac:dyDescent="0.2">
      <c r="A37" s="83" t="s">
        <v>114</v>
      </c>
      <c r="B37" s="59"/>
      <c r="C37" s="59"/>
      <c r="D37" s="59"/>
      <c r="E37" s="59"/>
      <c r="G37" s="79"/>
      <c r="H37" s="59" t="s">
        <v>114</v>
      </c>
      <c r="I37" s="59" t="s">
        <v>114</v>
      </c>
      <c r="K37" s="59"/>
      <c r="M37" s="59"/>
      <c r="O37" s="59"/>
      <c r="P37" s="59"/>
      <c r="Q37" s="59"/>
      <c r="R37" s="59"/>
      <c r="S37" s="59"/>
    </row>
    <row r="38" spans="1:19" x14ac:dyDescent="0.2">
      <c r="A38" s="81" t="s">
        <v>130</v>
      </c>
      <c r="B38" s="82" t="s">
        <v>118</v>
      </c>
      <c r="C38" s="67" t="s">
        <v>119</v>
      </c>
      <c r="D38" s="82" t="s">
        <v>118</v>
      </c>
      <c r="E38" s="67" t="s">
        <v>119</v>
      </c>
      <c r="F38" s="82" t="s">
        <v>118</v>
      </c>
      <c r="G38" s="67" t="s">
        <v>119</v>
      </c>
      <c r="H38" s="82" t="s">
        <v>118</v>
      </c>
      <c r="I38" s="67" t="s">
        <v>119</v>
      </c>
      <c r="J38" s="82" t="s">
        <v>118</v>
      </c>
      <c r="K38" s="67" t="s">
        <v>119</v>
      </c>
      <c r="L38" s="82" t="s">
        <v>118</v>
      </c>
      <c r="M38" s="67" t="s">
        <v>119</v>
      </c>
      <c r="N38" s="82" t="s">
        <v>118</v>
      </c>
      <c r="O38" s="67" t="s">
        <v>119</v>
      </c>
      <c r="P38" s="82" t="s">
        <v>118</v>
      </c>
      <c r="Q38" s="67" t="s">
        <v>119</v>
      </c>
      <c r="R38" s="82" t="s">
        <v>118</v>
      </c>
      <c r="S38" s="67" t="s">
        <v>119</v>
      </c>
    </row>
    <row r="39" spans="1:19" x14ac:dyDescent="0.2">
      <c r="A39" s="68" t="s">
        <v>120</v>
      </c>
      <c r="B39" s="69">
        <f t="shared" ref="B39:E40" si="54">IFERROR(B82+B124+B166+B208+B250+B292+B334,0)</f>
        <v>0</v>
      </c>
      <c r="C39" s="70">
        <f t="shared" si="54"/>
        <v>0</v>
      </c>
      <c r="D39" s="69">
        <f t="shared" si="54"/>
        <v>0</v>
      </c>
      <c r="E39" s="70">
        <f t="shared" si="54"/>
        <v>0</v>
      </c>
      <c r="F39" s="69">
        <f t="shared" ref="F39:O43" si="55">IFERROR(F82+F124+F166+F208+F250+F292+F334,0)</f>
        <v>0</v>
      </c>
      <c r="G39" s="70">
        <f t="shared" si="55"/>
        <v>0</v>
      </c>
      <c r="H39" s="69">
        <f t="shared" si="55"/>
        <v>0</v>
      </c>
      <c r="I39" s="70">
        <f t="shared" si="55"/>
        <v>0</v>
      </c>
      <c r="J39" s="69">
        <f t="shared" si="55"/>
        <v>0</v>
      </c>
      <c r="K39" s="70">
        <f t="shared" si="55"/>
        <v>0</v>
      </c>
      <c r="L39" s="69">
        <f t="shared" si="55"/>
        <v>0</v>
      </c>
      <c r="M39" s="70">
        <f t="shared" si="55"/>
        <v>0</v>
      </c>
      <c r="N39" s="69">
        <f t="shared" si="55"/>
        <v>0</v>
      </c>
      <c r="O39" s="70">
        <f t="shared" si="55"/>
        <v>0</v>
      </c>
      <c r="P39" s="69">
        <f t="shared" ref="P39:S39" si="56">IFERROR(P82+P124+P166+P208+P250+P292+P334,0)</f>
        <v>0</v>
      </c>
      <c r="Q39" s="70">
        <f t="shared" si="56"/>
        <v>0</v>
      </c>
      <c r="R39" s="69">
        <f t="shared" si="56"/>
        <v>0</v>
      </c>
      <c r="S39" s="70">
        <f t="shared" si="56"/>
        <v>0</v>
      </c>
    </row>
    <row r="40" spans="1:19" x14ac:dyDescent="0.2">
      <c r="A40" s="71" t="s">
        <v>121</v>
      </c>
      <c r="B40" s="72">
        <f t="shared" si="54"/>
        <v>0</v>
      </c>
      <c r="C40" s="73">
        <f t="shared" si="54"/>
        <v>0</v>
      </c>
      <c r="D40" s="72">
        <f t="shared" si="54"/>
        <v>0</v>
      </c>
      <c r="E40" s="73">
        <f t="shared" si="54"/>
        <v>0</v>
      </c>
      <c r="F40" s="72">
        <f t="shared" si="55"/>
        <v>0</v>
      </c>
      <c r="G40" s="73">
        <f t="shared" si="55"/>
        <v>0</v>
      </c>
      <c r="H40" s="72">
        <f t="shared" si="55"/>
        <v>0</v>
      </c>
      <c r="I40" s="73">
        <f t="shared" si="55"/>
        <v>0</v>
      </c>
      <c r="J40" s="72">
        <f t="shared" si="55"/>
        <v>0</v>
      </c>
      <c r="K40" s="73">
        <f t="shared" si="55"/>
        <v>0</v>
      </c>
      <c r="L40" s="72">
        <f t="shared" si="55"/>
        <v>0</v>
      </c>
      <c r="M40" s="73">
        <f t="shared" si="55"/>
        <v>0</v>
      </c>
      <c r="N40" s="72">
        <f t="shared" si="55"/>
        <v>0</v>
      </c>
      <c r="O40" s="73">
        <f t="shared" si="55"/>
        <v>0</v>
      </c>
      <c r="P40" s="72">
        <f t="shared" ref="P40:S40" si="57">IFERROR(P83+P125+P167+P209+P251+P293+P335,0)</f>
        <v>0</v>
      </c>
      <c r="Q40" s="73">
        <f t="shared" si="57"/>
        <v>0</v>
      </c>
      <c r="R40" s="72">
        <f t="shared" si="57"/>
        <v>0</v>
      </c>
      <c r="S40" s="73">
        <f t="shared" si="57"/>
        <v>0</v>
      </c>
    </row>
    <row r="41" spans="1:19" x14ac:dyDescent="0.2">
      <c r="A41" s="74" t="s">
        <v>122</v>
      </c>
      <c r="B41" s="72">
        <f t="shared" ref="B41:C41" si="58">IFERROR(B84+B126+B168+B210+B252+B294+B336,0)</f>
        <v>0</v>
      </c>
      <c r="C41" s="73">
        <f t="shared" si="58"/>
        <v>0</v>
      </c>
      <c r="D41" s="72">
        <f t="shared" ref="D41:I43" si="59">IFERROR(D84+D126+D168+D210+D252+D294+D336,0)</f>
        <v>0</v>
      </c>
      <c r="E41" s="73">
        <f t="shared" si="59"/>
        <v>0</v>
      </c>
      <c r="F41" s="72">
        <f t="shared" si="59"/>
        <v>0</v>
      </c>
      <c r="G41" s="73">
        <f t="shared" si="59"/>
        <v>0</v>
      </c>
      <c r="H41" s="72">
        <f t="shared" si="59"/>
        <v>0</v>
      </c>
      <c r="I41" s="73">
        <f t="shared" si="59"/>
        <v>0</v>
      </c>
      <c r="J41" s="72">
        <f t="shared" si="55"/>
        <v>0</v>
      </c>
      <c r="K41" s="73">
        <f t="shared" si="55"/>
        <v>0</v>
      </c>
      <c r="L41" s="72">
        <f t="shared" si="55"/>
        <v>0</v>
      </c>
      <c r="M41" s="73">
        <f t="shared" si="55"/>
        <v>0</v>
      </c>
      <c r="N41" s="72">
        <f t="shared" si="55"/>
        <v>0</v>
      </c>
      <c r="O41" s="73">
        <f t="shared" si="55"/>
        <v>0</v>
      </c>
      <c r="P41" s="72">
        <f t="shared" ref="P41:S41" si="60">IFERROR(P84+P126+P168+P210+P252+P294+P336,0)</f>
        <v>0</v>
      </c>
      <c r="Q41" s="73">
        <f t="shared" si="60"/>
        <v>0</v>
      </c>
      <c r="R41" s="72">
        <f t="shared" si="60"/>
        <v>0</v>
      </c>
      <c r="S41" s="73">
        <f t="shared" si="60"/>
        <v>0</v>
      </c>
    </row>
    <row r="42" spans="1:19" x14ac:dyDescent="0.2">
      <c r="A42" s="74" t="s">
        <v>123</v>
      </c>
      <c r="B42" s="72">
        <f t="shared" ref="B42:C42" si="61">IFERROR(B85+B127+B169+B211+B253+B295+B337,0)</f>
        <v>0</v>
      </c>
      <c r="C42" s="73">
        <f t="shared" si="61"/>
        <v>0</v>
      </c>
      <c r="D42" s="72">
        <f t="shared" si="59"/>
        <v>0</v>
      </c>
      <c r="E42" s="73">
        <f t="shared" si="59"/>
        <v>0</v>
      </c>
      <c r="F42" s="72">
        <f t="shared" si="59"/>
        <v>0</v>
      </c>
      <c r="G42" s="73">
        <f t="shared" si="59"/>
        <v>0</v>
      </c>
      <c r="H42" s="72">
        <f t="shared" si="59"/>
        <v>0</v>
      </c>
      <c r="I42" s="73">
        <f t="shared" si="59"/>
        <v>0</v>
      </c>
      <c r="J42" s="72">
        <f t="shared" si="55"/>
        <v>0</v>
      </c>
      <c r="K42" s="73">
        <f t="shared" si="55"/>
        <v>0</v>
      </c>
      <c r="L42" s="72">
        <f t="shared" si="55"/>
        <v>0</v>
      </c>
      <c r="M42" s="73">
        <f t="shared" si="55"/>
        <v>0</v>
      </c>
      <c r="N42" s="72">
        <f t="shared" si="55"/>
        <v>0</v>
      </c>
      <c r="O42" s="73">
        <f t="shared" si="55"/>
        <v>0</v>
      </c>
      <c r="P42" s="72">
        <f t="shared" ref="P42:S42" si="62">IFERROR(P85+P127+P169+P211+P253+P295+P337,0)</f>
        <v>0</v>
      </c>
      <c r="Q42" s="73">
        <f t="shared" si="62"/>
        <v>0</v>
      </c>
      <c r="R42" s="72">
        <f t="shared" si="62"/>
        <v>0</v>
      </c>
      <c r="S42" s="73">
        <f t="shared" si="62"/>
        <v>0</v>
      </c>
    </row>
    <row r="43" spans="1:19" x14ac:dyDescent="0.2">
      <c r="A43" s="71" t="s">
        <v>124</v>
      </c>
      <c r="B43" s="72">
        <f t="shared" ref="B43:C43" si="63">IFERROR(B86+B128+B170+B212+B254+B296+B338,0)</f>
        <v>0</v>
      </c>
      <c r="C43" s="73">
        <f t="shared" si="63"/>
        <v>0</v>
      </c>
      <c r="D43" s="72">
        <f t="shared" si="59"/>
        <v>0</v>
      </c>
      <c r="E43" s="73">
        <f t="shared" si="59"/>
        <v>0</v>
      </c>
      <c r="F43" s="72">
        <f t="shared" si="59"/>
        <v>0</v>
      </c>
      <c r="G43" s="73">
        <f t="shared" si="59"/>
        <v>0</v>
      </c>
      <c r="H43" s="72">
        <f t="shared" si="59"/>
        <v>0</v>
      </c>
      <c r="I43" s="73">
        <f t="shared" si="59"/>
        <v>0</v>
      </c>
      <c r="J43" s="72">
        <f t="shared" si="55"/>
        <v>0</v>
      </c>
      <c r="K43" s="73">
        <f t="shared" si="55"/>
        <v>0</v>
      </c>
      <c r="L43" s="72">
        <f t="shared" si="55"/>
        <v>0</v>
      </c>
      <c r="M43" s="73">
        <f t="shared" si="55"/>
        <v>0</v>
      </c>
      <c r="N43" s="72">
        <f t="shared" si="55"/>
        <v>0</v>
      </c>
      <c r="O43" s="73">
        <f t="shared" si="55"/>
        <v>0</v>
      </c>
      <c r="P43" s="72">
        <f t="shared" ref="P43:S43" si="64">IFERROR(P86+P128+P170+P212+P254+P296+P338,0)</f>
        <v>0</v>
      </c>
      <c r="Q43" s="73">
        <f t="shared" si="64"/>
        <v>0</v>
      </c>
      <c r="R43" s="72">
        <f t="shared" si="64"/>
        <v>0</v>
      </c>
      <c r="S43" s="73">
        <f t="shared" si="64"/>
        <v>0</v>
      </c>
    </row>
    <row r="44" spans="1:19" ht="12" thickBot="1" x14ac:dyDescent="0.25">
      <c r="A44" s="75" t="s">
        <v>126</v>
      </c>
      <c r="B44" s="76">
        <f>SUM(B39:B43)</f>
        <v>0</v>
      </c>
      <c r="C44" s="77">
        <f>SUM(C39:C43)</f>
        <v>0</v>
      </c>
      <c r="D44" s="76">
        <f>SUM(D39:D43)</f>
        <v>0</v>
      </c>
      <c r="E44" s="77">
        <f>SUM(E39:E43)</f>
        <v>0</v>
      </c>
      <c r="F44" s="76">
        <f t="shared" ref="F44:O44" si="65">SUM(F39:F43)</f>
        <v>0</v>
      </c>
      <c r="G44" s="77">
        <f t="shared" si="65"/>
        <v>0</v>
      </c>
      <c r="H44" s="76">
        <f t="shared" si="65"/>
        <v>0</v>
      </c>
      <c r="I44" s="77">
        <f t="shared" si="65"/>
        <v>0</v>
      </c>
      <c r="J44" s="76">
        <f t="shared" si="65"/>
        <v>0</v>
      </c>
      <c r="K44" s="77">
        <f t="shared" si="65"/>
        <v>0</v>
      </c>
      <c r="L44" s="76">
        <f t="shared" si="65"/>
        <v>0</v>
      </c>
      <c r="M44" s="77">
        <f t="shared" si="65"/>
        <v>0</v>
      </c>
      <c r="N44" s="76">
        <f t="shared" si="65"/>
        <v>0</v>
      </c>
      <c r="O44" s="77">
        <f t="shared" si="65"/>
        <v>0</v>
      </c>
      <c r="P44" s="76">
        <f t="shared" ref="P44:S44" si="66">SUM(P39:P43)</f>
        <v>0</v>
      </c>
      <c r="Q44" s="77">
        <f t="shared" si="66"/>
        <v>0</v>
      </c>
      <c r="R44" s="76">
        <f t="shared" si="66"/>
        <v>0</v>
      </c>
      <c r="S44" s="77">
        <f t="shared" si="66"/>
        <v>0</v>
      </c>
    </row>
    <row r="45" spans="1:19" ht="12" thickTop="1" x14ac:dyDescent="0.2">
      <c r="A45" s="83" t="s">
        <v>114</v>
      </c>
      <c r="B45" s="59"/>
      <c r="C45" s="59"/>
      <c r="D45" s="59"/>
      <c r="E45" s="59"/>
      <c r="G45" s="79"/>
      <c r="H45" s="59" t="s">
        <v>114</v>
      </c>
      <c r="I45" s="59" t="s">
        <v>114</v>
      </c>
      <c r="K45" s="59"/>
      <c r="M45" s="59"/>
      <c r="O45" s="59"/>
      <c r="P45" s="59"/>
      <c r="Q45" s="59"/>
      <c r="R45" s="59"/>
      <c r="S45" s="59"/>
    </row>
    <row r="46" spans="1:19" ht="12.75" x14ac:dyDescent="0.2">
      <c r="A46" s="372" t="s">
        <v>131</v>
      </c>
      <c r="B46" s="84" t="s">
        <v>114</v>
      </c>
      <c r="C46" s="85" t="s">
        <v>114</v>
      </c>
      <c r="D46" s="84" t="s">
        <v>114</v>
      </c>
      <c r="E46" s="85" t="s">
        <v>114</v>
      </c>
      <c r="F46" s="84" t="s">
        <v>114</v>
      </c>
      <c r="G46" s="85" t="s">
        <v>114</v>
      </c>
      <c r="H46" s="84" t="s">
        <v>114</v>
      </c>
      <c r="I46" s="85" t="s">
        <v>114</v>
      </c>
      <c r="J46" s="84"/>
      <c r="K46" s="85"/>
      <c r="L46" s="84"/>
      <c r="M46" s="85"/>
      <c r="N46" s="84"/>
      <c r="O46" s="85"/>
      <c r="P46" s="84"/>
      <c r="Q46" s="85"/>
      <c r="R46" s="84"/>
      <c r="S46" s="85"/>
    </row>
    <row r="47" spans="1:19" x14ac:dyDescent="0.2">
      <c r="A47" s="373" t="s">
        <v>114</v>
      </c>
      <c r="B47" s="86" t="s">
        <v>114</v>
      </c>
      <c r="C47" s="87" t="s">
        <v>114</v>
      </c>
      <c r="D47" s="86" t="s">
        <v>114</v>
      </c>
      <c r="E47" s="87" t="s">
        <v>114</v>
      </c>
      <c r="F47" s="86" t="s">
        <v>114</v>
      </c>
      <c r="G47" s="87" t="s">
        <v>114</v>
      </c>
      <c r="H47" s="86" t="s">
        <v>114</v>
      </c>
      <c r="I47" s="87" t="s">
        <v>114</v>
      </c>
      <c r="J47" s="88"/>
      <c r="K47" s="89"/>
      <c r="L47" s="88"/>
      <c r="M47" s="89"/>
      <c r="N47" s="86"/>
      <c r="O47" s="87"/>
      <c r="P47" s="86"/>
      <c r="Q47" s="87"/>
      <c r="R47" s="86"/>
      <c r="S47" s="87"/>
    </row>
    <row r="48" spans="1:19" x14ac:dyDescent="0.2">
      <c r="A48" s="90" t="s">
        <v>117</v>
      </c>
      <c r="B48" s="82" t="s">
        <v>118</v>
      </c>
      <c r="C48" s="67" t="s">
        <v>119</v>
      </c>
      <c r="D48" s="82" t="s">
        <v>118</v>
      </c>
      <c r="E48" s="67" t="s">
        <v>119</v>
      </c>
      <c r="F48" s="82" t="s">
        <v>118</v>
      </c>
      <c r="G48" s="67" t="s">
        <v>119</v>
      </c>
      <c r="H48" s="82" t="s">
        <v>118</v>
      </c>
      <c r="I48" s="67" t="s">
        <v>119</v>
      </c>
      <c r="J48" s="82" t="s">
        <v>118</v>
      </c>
      <c r="K48" s="67" t="s">
        <v>119</v>
      </c>
      <c r="L48" s="82" t="s">
        <v>118</v>
      </c>
      <c r="M48" s="67" t="s">
        <v>119</v>
      </c>
      <c r="N48" s="82" t="s">
        <v>118</v>
      </c>
      <c r="O48" s="67" t="s">
        <v>119</v>
      </c>
      <c r="P48" s="82" t="s">
        <v>118</v>
      </c>
      <c r="Q48" s="67" t="s">
        <v>119</v>
      </c>
      <c r="R48" s="82" t="s">
        <v>118</v>
      </c>
      <c r="S48" s="67" t="s">
        <v>119</v>
      </c>
    </row>
    <row r="49" spans="1:19" x14ac:dyDescent="0.2">
      <c r="A49" s="68" t="s">
        <v>120</v>
      </c>
      <c r="B49" s="69">
        <v>0</v>
      </c>
      <c r="C49" s="70">
        <v>0</v>
      </c>
      <c r="D49" s="69">
        <v>0</v>
      </c>
      <c r="E49" s="70">
        <v>0</v>
      </c>
      <c r="F49" s="69">
        <v>0</v>
      </c>
      <c r="G49" s="70">
        <v>0</v>
      </c>
      <c r="H49" s="69">
        <v>0</v>
      </c>
      <c r="I49" s="70">
        <v>0</v>
      </c>
      <c r="J49" s="69">
        <v>0</v>
      </c>
      <c r="K49" s="70">
        <v>0</v>
      </c>
      <c r="L49" s="69">
        <v>0</v>
      </c>
      <c r="M49" s="70">
        <v>0</v>
      </c>
      <c r="N49" s="69">
        <v>0</v>
      </c>
      <c r="O49" s="70">
        <v>0</v>
      </c>
      <c r="P49" s="69">
        <v>0</v>
      </c>
      <c r="Q49" s="70">
        <v>0</v>
      </c>
      <c r="R49" s="69">
        <v>0</v>
      </c>
      <c r="S49" s="70">
        <v>0</v>
      </c>
    </row>
    <row r="50" spans="1:19" x14ac:dyDescent="0.2">
      <c r="A50" s="71" t="s">
        <v>121</v>
      </c>
      <c r="B50" s="72">
        <v>0</v>
      </c>
      <c r="C50" s="73">
        <v>0</v>
      </c>
      <c r="D50" s="72">
        <v>0</v>
      </c>
      <c r="E50" s="73">
        <v>0</v>
      </c>
      <c r="F50" s="72">
        <v>0</v>
      </c>
      <c r="G50" s="73">
        <v>0</v>
      </c>
      <c r="H50" s="72">
        <v>0</v>
      </c>
      <c r="I50" s="73">
        <v>0</v>
      </c>
      <c r="J50" s="72">
        <v>0</v>
      </c>
      <c r="K50" s="73">
        <v>0</v>
      </c>
      <c r="L50" s="72">
        <v>0</v>
      </c>
      <c r="M50" s="73">
        <v>0</v>
      </c>
      <c r="N50" s="72">
        <v>0</v>
      </c>
      <c r="O50" s="73">
        <v>0</v>
      </c>
      <c r="P50" s="72">
        <v>0</v>
      </c>
      <c r="Q50" s="73">
        <v>0</v>
      </c>
      <c r="R50" s="72">
        <v>0</v>
      </c>
      <c r="S50" s="73">
        <v>0</v>
      </c>
    </row>
    <row r="51" spans="1:19" x14ac:dyDescent="0.2">
      <c r="A51" s="74" t="s">
        <v>122</v>
      </c>
      <c r="B51" s="72">
        <v>0</v>
      </c>
      <c r="C51" s="73">
        <v>0</v>
      </c>
      <c r="D51" s="72">
        <v>0</v>
      </c>
      <c r="E51" s="73">
        <v>0</v>
      </c>
      <c r="F51" s="72">
        <v>0</v>
      </c>
      <c r="G51" s="73">
        <v>0</v>
      </c>
      <c r="H51" s="72">
        <v>0</v>
      </c>
      <c r="I51" s="73">
        <v>0</v>
      </c>
      <c r="J51" s="72">
        <v>0</v>
      </c>
      <c r="K51" s="73">
        <v>0</v>
      </c>
      <c r="L51" s="72">
        <v>0</v>
      </c>
      <c r="M51" s="73">
        <v>0</v>
      </c>
      <c r="N51" s="72">
        <v>0</v>
      </c>
      <c r="O51" s="73">
        <v>0</v>
      </c>
      <c r="P51" s="72">
        <v>0</v>
      </c>
      <c r="Q51" s="73">
        <v>0</v>
      </c>
      <c r="R51" s="72">
        <v>0</v>
      </c>
      <c r="S51" s="73">
        <v>0</v>
      </c>
    </row>
    <row r="52" spans="1:19" x14ac:dyDescent="0.2">
      <c r="A52" s="74" t="s">
        <v>123</v>
      </c>
      <c r="B52" s="72">
        <v>0</v>
      </c>
      <c r="C52" s="73">
        <v>0</v>
      </c>
      <c r="D52" s="72">
        <v>0</v>
      </c>
      <c r="E52" s="73">
        <v>0</v>
      </c>
      <c r="F52" s="72">
        <v>0</v>
      </c>
      <c r="G52" s="73">
        <v>0</v>
      </c>
      <c r="H52" s="72">
        <v>0</v>
      </c>
      <c r="I52" s="73">
        <v>0</v>
      </c>
      <c r="J52" s="72">
        <v>0</v>
      </c>
      <c r="K52" s="73">
        <v>0</v>
      </c>
      <c r="L52" s="72">
        <v>0</v>
      </c>
      <c r="M52" s="73">
        <v>0</v>
      </c>
      <c r="N52" s="72">
        <v>0</v>
      </c>
      <c r="O52" s="73">
        <v>0</v>
      </c>
      <c r="P52" s="72">
        <v>0</v>
      </c>
      <c r="Q52" s="73">
        <v>0</v>
      </c>
      <c r="R52" s="72">
        <v>0</v>
      </c>
      <c r="S52" s="73">
        <v>0</v>
      </c>
    </row>
    <row r="53" spans="1:19" x14ac:dyDescent="0.2">
      <c r="A53" s="71" t="s">
        <v>124</v>
      </c>
      <c r="B53" s="72">
        <v>0</v>
      </c>
      <c r="C53" s="73">
        <v>0</v>
      </c>
      <c r="D53" s="72">
        <v>0</v>
      </c>
      <c r="E53" s="73">
        <v>0</v>
      </c>
      <c r="F53" s="72">
        <v>0</v>
      </c>
      <c r="G53" s="73">
        <v>0</v>
      </c>
      <c r="H53" s="72">
        <v>0</v>
      </c>
      <c r="I53" s="73">
        <v>0</v>
      </c>
      <c r="J53" s="72">
        <v>0</v>
      </c>
      <c r="K53" s="73">
        <v>0</v>
      </c>
      <c r="L53" s="72">
        <v>0</v>
      </c>
      <c r="M53" s="73">
        <v>0</v>
      </c>
      <c r="N53" s="72">
        <v>0</v>
      </c>
      <c r="O53" s="73">
        <v>0</v>
      </c>
      <c r="P53" s="72">
        <v>0</v>
      </c>
      <c r="Q53" s="73">
        <v>0</v>
      </c>
      <c r="R53" s="72">
        <v>0</v>
      </c>
      <c r="S53" s="73">
        <v>0</v>
      </c>
    </row>
    <row r="54" spans="1:19" ht="12" thickBot="1" x14ac:dyDescent="0.25">
      <c r="A54" s="75" t="s">
        <v>126</v>
      </c>
      <c r="B54" s="76">
        <f>SUM(B49:B53)</f>
        <v>0</v>
      </c>
      <c r="C54" s="77">
        <f>SUM(C49:C53)</f>
        <v>0</v>
      </c>
      <c r="D54" s="76">
        <f>SUM(D49:D53)</f>
        <v>0</v>
      </c>
      <c r="E54" s="77">
        <f>SUM(E49:E53)</f>
        <v>0</v>
      </c>
      <c r="F54" s="76">
        <f t="shared" ref="F54:O54" si="67">SUM(F49:F53)</f>
        <v>0</v>
      </c>
      <c r="G54" s="77">
        <f t="shared" si="67"/>
        <v>0</v>
      </c>
      <c r="H54" s="76">
        <f t="shared" si="67"/>
        <v>0</v>
      </c>
      <c r="I54" s="77">
        <f t="shared" si="67"/>
        <v>0</v>
      </c>
      <c r="J54" s="76">
        <f t="shared" si="67"/>
        <v>0</v>
      </c>
      <c r="K54" s="77">
        <f t="shared" si="67"/>
        <v>0</v>
      </c>
      <c r="L54" s="76">
        <f t="shared" si="67"/>
        <v>0</v>
      </c>
      <c r="M54" s="77">
        <f t="shared" si="67"/>
        <v>0</v>
      </c>
      <c r="N54" s="76">
        <f t="shared" si="67"/>
        <v>0</v>
      </c>
      <c r="O54" s="77">
        <f t="shared" si="67"/>
        <v>0</v>
      </c>
      <c r="P54" s="76">
        <f t="shared" ref="P54:S54" si="68">SUM(P49:P53)</f>
        <v>0</v>
      </c>
      <c r="Q54" s="77">
        <f t="shared" si="68"/>
        <v>0</v>
      </c>
      <c r="R54" s="76">
        <f t="shared" si="68"/>
        <v>0</v>
      </c>
      <c r="S54" s="77">
        <f t="shared" si="68"/>
        <v>0</v>
      </c>
    </row>
    <row r="55" spans="1:19" ht="12" thickTop="1" x14ac:dyDescent="0.2">
      <c r="A55" s="83" t="s">
        <v>114</v>
      </c>
      <c r="B55" s="59"/>
      <c r="C55" s="59"/>
      <c r="D55" s="59"/>
      <c r="E55" s="59"/>
      <c r="G55" s="79"/>
      <c r="H55" s="59" t="s">
        <v>114</v>
      </c>
      <c r="I55" s="59" t="s">
        <v>114</v>
      </c>
      <c r="K55" s="59"/>
      <c r="M55" s="59"/>
      <c r="O55" s="59"/>
      <c r="P55" s="59"/>
      <c r="Q55" s="59"/>
      <c r="R55" s="59"/>
      <c r="S55" s="59"/>
    </row>
    <row r="56" spans="1:19" x14ac:dyDescent="0.2">
      <c r="A56" s="81" t="s">
        <v>127</v>
      </c>
      <c r="B56" s="82" t="s">
        <v>118</v>
      </c>
      <c r="C56" s="67" t="s">
        <v>119</v>
      </c>
      <c r="D56" s="82" t="s">
        <v>118</v>
      </c>
      <c r="E56" s="67" t="s">
        <v>119</v>
      </c>
      <c r="F56" s="82" t="s">
        <v>118</v>
      </c>
      <c r="G56" s="67" t="s">
        <v>119</v>
      </c>
      <c r="H56" s="82" t="s">
        <v>118</v>
      </c>
      <c r="I56" s="67" t="s">
        <v>119</v>
      </c>
      <c r="J56" s="82" t="s">
        <v>118</v>
      </c>
      <c r="K56" s="67" t="s">
        <v>119</v>
      </c>
      <c r="L56" s="82" t="s">
        <v>118</v>
      </c>
      <c r="M56" s="67" t="s">
        <v>119</v>
      </c>
      <c r="N56" s="82" t="s">
        <v>118</v>
      </c>
      <c r="O56" s="67" t="s">
        <v>119</v>
      </c>
      <c r="P56" s="82" t="s">
        <v>118</v>
      </c>
      <c r="Q56" s="67" t="s">
        <v>119</v>
      </c>
      <c r="R56" s="82" t="s">
        <v>118</v>
      </c>
      <c r="S56" s="67" t="s">
        <v>119</v>
      </c>
    </row>
    <row r="57" spans="1:19" x14ac:dyDescent="0.2">
      <c r="A57" s="71" t="s">
        <v>120</v>
      </c>
      <c r="B57" s="69">
        <v>0</v>
      </c>
      <c r="C57" s="70">
        <v>0</v>
      </c>
      <c r="D57" s="69">
        <v>0</v>
      </c>
      <c r="E57" s="70">
        <v>0</v>
      </c>
      <c r="F57" s="69">
        <v>0</v>
      </c>
      <c r="G57" s="70">
        <v>0</v>
      </c>
      <c r="H57" s="69">
        <v>0</v>
      </c>
      <c r="I57" s="70">
        <v>0</v>
      </c>
      <c r="J57" s="69">
        <v>0</v>
      </c>
      <c r="K57" s="70">
        <v>0</v>
      </c>
      <c r="L57" s="69">
        <v>0</v>
      </c>
      <c r="M57" s="70">
        <v>0</v>
      </c>
      <c r="N57" s="69">
        <v>0</v>
      </c>
      <c r="O57" s="70">
        <v>0</v>
      </c>
      <c r="P57" s="69">
        <v>0</v>
      </c>
      <c r="Q57" s="70">
        <v>0</v>
      </c>
      <c r="R57" s="69">
        <v>0</v>
      </c>
      <c r="S57" s="70">
        <v>0</v>
      </c>
    </row>
    <row r="58" spans="1:19" x14ac:dyDescent="0.2">
      <c r="A58" s="71" t="s">
        <v>121</v>
      </c>
      <c r="B58" s="72">
        <v>0</v>
      </c>
      <c r="C58" s="73">
        <v>0</v>
      </c>
      <c r="D58" s="72">
        <v>0</v>
      </c>
      <c r="E58" s="73">
        <v>0</v>
      </c>
      <c r="F58" s="72">
        <v>0</v>
      </c>
      <c r="G58" s="73">
        <v>0</v>
      </c>
      <c r="H58" s="72">
        <v>0</v>
      </c>
      <c r="I58" s="73">
        <v>0</v>
      </c>
      <c r="J58" s="72">
        <v>0</v>
      </c>
      <c r="K58" s="73">
        <v>0</v>
      </c>
      <c r="L58" s="72">
        <v>0</v>
      </c>
      <c r="M58" s="73">
        <v>0</v>
      </c>
      <c r="N58" s="72">
        <v>0</v>
      </c>
      <c r="O58" s="73">
        <v>0</v>
      </c>
      <c r="P58" s="72">
        <v>0</v>
      </c>
      <c r="Q58" s="73">
        <v>0</v>
      </c>
      <c r="R58" s="72">
        <v>0</v>
      </c>
      <c r="S58" s="73">
        <v>0</v>
      </c>
    </row>
    <row r="59" spans="1:19" x14ac:dyDescent="0.2">
      <c r="A59" s="74" t="s">
        <v>122</v>
      </c>
      <c r="B59" s="72">
        <v>0</v>
      </c>
      <c r="C59" s="73">
        <v>0</v>
      </c>
      <c r="D59" s="72">
        <v>0</v>
      </c>
      <c r="E59" s="73">
        <v>0</v>
      </c>
      <c r="F59" s="72">
        <v>0</v>
      </c>
      <c r="G59" s="73">
        <v>0</v>
      </c>
      <c r="H59" s="72">
        <v>0</v>
      </c>
      <c r="I59" s="73">
        <v>0</v>
      </c>
      <c r="J59" s="72">
        <v>0</v>
      </c>
      <c r="K59" s="73">
        <v>0</v>
      </c>
      <c r="L59" s="72">
        <v>0</v>
      </c>
      <c r="M59" s="73">
        <v>0</v>
      </c>
      <c r="N59" s="72">
        <v>0</v>
      </c>
      <c r="O59" s="73">
        <v>0</v>
      </c>
      <c r="P59" s="72">
        <v>0</v>
      </c>
      <c r="Q59" s="73">
        <v>0</v>
      </c>
      <c r="R59" s="72">
        <v>0</v>
      </c>
      <c r="S59" s="73">
        <v>0</v>
      </c>
    </row>
    <row r="60" spans="1:19" x14ac:dyDescent="0.2">
      <c r="A60" s="74" t="s">
        <v>123</v>
      </c>
      <c r="B60" s="72">
        <v>0</v>
      </c>
      <c r="C60" s="73">
        <v>0</v>
      </c>
      <c r="D60" s="72">
        <v>0</v>
      </c>
      <c r="E60" s="73">
        <v>0</v>
      </c>
      <c r="F60" s="72">
        <v>0</v>
      </c>
      <c r="G60" s="73">
        <v>0</v>
      </c>
      <c r="H60" s="72">
        <v>0</v>
      </c>
      <c r="I60" s="73">
        <v>0</v>
      </c>
      <c r="J60" s="72">
        <v>0</v>
      </c>
      <c r="K60" s="73">
        <v>0</v>
      </c>
      <c r="L60" s="72">
        <v>0</v>
      </c>
      <c r="M60" s="73">
        <v>0</v>
      </c>
      <c r="N60" s="72">
        <v>0</v>
      </c>
      <c r="O60" s="73">
        <v>0</v>
      </c>
      <c r="P60" s="72">
        <v>0</v>
      </c>
      <c r="Q60" s="73">
        <v>0</v>
      </c>
      <c r="R60" s="72">
        <v>0</v>
      </c>
      <c r="S60" s="73">
        <v>0</v>
      </c>
    </row>
    <row r="61" spans="1:19" x14ac:dyDescent="0.2">
      <c r="A61" s="71" t="s">
        <v>124</v>
      </c>
      <c r="B61" s="72">
        <v>0</v>
      </c>
      <c r="C61" s="73">
        <v>0</v>
      </c>
      <c r="D61" s="72">
        <v>0</v>
      </c>
      <c r="E61" s="73">
        <v>0</v>
      </c>
      <c r="F61" s="72">
        <v>0</v>
      </c>
      <c r="G61" s="73">
        <v>0</v>
      </c>
      <c r="H61" s="72">
        <v>0</v>
      </c>
      <c r="I61" s="73">
        <v>0</v>
      </c>
      <c r="J61" s="72">
        <v>0</v>
      </c>
      <c r="K61" s="73">
        <v>0</v>
      </c>
      <c r="L61" s="72">
        <v>0</v>
      </c>
      <c r="M61" s="73">
        <v>0</v>
      </c>
      <c r="N61" s="72">
        <v>0</v>
      </c>
      <c r="O61" s="73">
        <v>0</v>
      </c>
      <c r="P61" s="72">
        <v>0</v>
      </c>
      <c r="Q61" s="73">
        <v>0</v>
      </c>
      <c r="R61" s="72">
        <v>0</v>
      </c>
      <c r="S61" s="73">
        <v>0</v>
      </c>
    </row>
    <row r="62" spans="1:19" ht="12" thickBot="1" x14ac:dyDescent="0.25">
      <c r="A62" s="75" t="s">
        <v>126</v>
      </c>
      <c r="B62" s="76">
        <f>SUM(B57:B61)</f>
        <v>0</v>
      </c>
      <c r="C62" s="77">
        <f>SUM(C57:C61)</f>
        <v>0</v>
      </c>
      <c r="D62" s="76">
        <f>SUM(D57:D61)</f>
        <v>0</v>
      </c>
      <c r="E62" s="77">
        <f>SUM(E57:E61)</f>
        <v>0</v>
      </c>
      <c r="F62" s="76">
        <f t="shared" ref="F62:O62" si="69">SUM(F57:F61)</f>
        <v>0</v>
      </c>
      <c r="G62" s="77">
        <f t="shared" si="69"/>
        <v>0</v>
      </c>
      <c r="H62" s="76">
        <f t="shared" si="69"/>
        <v>0</v>
      </c>
      <c r="I62" s="77">
        <f t="shared" si="69"/>
        <v>0</v>
      </c>
      <c r="J62" s="76">
        <f t="shared" si="69"/>
        <v>0</v>
      </c>
      <c r="K62" s="77">
        <f t="shared" si="69"/>
        <v>0</v>
      </c>
      <c r="L62" s="76">
        <f t="shared" si="69"/>
        <v>0</v>
      </c>
      <c r="M62" s="77">
        <f t="shared" si="69"/>
        <v>0</v>
      </c>
      <c r="N62" s="76">
        <f t="shared" si="69"/>
        <v>0</v>
      </c>
      <c r="O62" s="77">
        <f t="shared" si="69"/>
        <v>0</v>
      </c>
      <c r="P62" s="76">
        <f t="shared" ref="P62:S62" si="70">SUM(P57:P61)</f>
        <v>0</v>
      </c>
      <c r="Q62" s="77">
        <f t="shared" si="70"/>
        <v>0</v>
      </c>
      <c r="R62" s="76">
        <f t="shared" si="70"/>
        <v>0</v>
      </c>
      <c r="S62" s="77">
        <f t="shared" si="70"/>
        <v>0</v>
      </c>
    </row>
    <row r="63" spans="1:19" ht="12" thickTop="1" x14ac:dyDescent="0.2">
      <c r="A63" s="83" t="s">
        <v>114</v>
      </c>
      <c r="B63" s="59" t="s">
        <v>114</v>
      </c>
      <c r="C63" s="59" t="s">
        <v>114</v>
      </c>
      <c r="D63" s="59" t="s">
        <v>114</v>
      </c>
      <c r="E63" s="59" t="s">
        <v>114</v>
      </c>
      <c r="F63" s="59" t="s">
        <v>114</v>
      </c>
      <c r="G63" s="79"/>
      <c r="H63" s="59" t="s">
        <v>114</v>
      </c>
      <c r="I63" s="59" t="s">
        <v>114</v>
      </c>
      <c r="K63" s="59"/>
      <c r="M63" s="59"/>
      <c r="O63" s="59"/>
      <c r="P63" s="59"/>
      <c r="Q63" s="59"/>
      <c r="R63" s="59"/>
      <c r="S63" s="59"/>
    </row>
    <row r="64" spans="1:19" x14ac:dyDescent="0.2">
      <c r="A64" s="81" t="s">
        <v>128</v>
      </c>
      <c r="B64" s="82" t="s">
        <v>118</v>
      </c>
      <c r="C64" s="67" t="s">
        <v>119</v>
      </c>
      <c r="D64" s="82" t="s">
        <v>118</v>
      </c>
      <c r="E64" s="67" t="s">
        <v>119</v>
      </c>
      <c r="F64" s="82" t="s">
        <v>118</v>
      </c>
      <c r="G64" s="67" t="s">
        <v>119</v>
      </c>
      <c r="H64" s="82" t="s">
        <v>118</v>
      </c>
      <c r="I64" s="67" t="s">
        <v>119</v>
      </c>
      <c r="J64" s="82" t="s">
        <v>118</v>
      </c>
      <c r="K64" s="67" t="s">
        <v>119</v>
      </c>
      <c r="L64" s="82" t="s">
        <v>118</v>
      </c>
      <c r="M64" s="67" t="s">
        <v>119</v>
      </c>
      <c r="N64" s="82" t="s">
        <v>118</v>
      </c>
      <c r="O64" s="67" t="s">
        <v>119</v>
      </c>
      <c r="P64" s="82" t="s">
        <v>118</v>
      </c>
      <c r="Q64" s="67" t="s">
        <v>119</v>
      </c>
      <c r="R64" s="82" t="s">
        <v>118</v>
      </c>
      <c r="S64" s="67" t="s">
        <v>119</v>
      </c>
    </row>
    <row r="65" spans="1:19" x14ac:dyDescent="0.2">
      <c r="A65" s="71" t="s">
        <v>120</v>
      </c>
      <c r="B65" s="69">
        <v>0</v>
      </c>
      <c r="C65" s="70">
        <v>0</v>
      </c>
      <c r="D65" s="69">
        <v>0</v>
      </c>
      <c r="E65" s="70">
        <v>0</v>
      </c>
      <c r="F65" s="69">
        <v>0</v>
      </c>
      <c r="G65" s="70">
        <v>0</v>
      </c>
      <c r="H65" s="69">
        <v>0</v>
      </c>
      <c r="I65" s="70">
        <v>0</v>
      </c>
      <c r="J65" s="69">
        <v>0</v>
      </c>
      <c r="K65" s="70">
        <v>0</v>
      </c>
      <c r="L65" s="69">
        <v>0</v>
      </c>
      <c r="M65" s="70">
        <v>0</v>
      </c>
      <c r="N65" s="69">
        <v>0</v>
      </c>
      <c r="O65" s="70">
        <v>0</v>
      </c>
      <c r="P65" s="69">
        <v>0</v>
      </c>
      <c r="Q65" s="70">
        <v>0</v>
      </c>
      <c r="R65" s="69">
        <v>0</v>
      </c>
      <c r="S65" s="70">
        <v>0</v>
      </c>
    </row>
    <row r="66" spans="1:19" x14ac:dyDescent="0.2">
      <c r="A66" s="71" t="s">
        <v>121</v>
      </c>
      <c r="B66" s="72">
        <v>0</v>
      </c>
      <c r="C66" s="73">
        <v>0</v>
      </c>
      <c r="D66" s="72">
        <v>0</v>
      </c>
      <c r="E66" s="73">
        <v>0</v>
      </c>
      <c r="F66" s="72">
        <v>0</v>
      </c>
      <c r="G66" s="73">
        <v>0</v>
      </c>
      <c r="H66" s="72">
        <v>0</v>
      </c>
      <c r="I66" s="73">
        <v>0</v>
      </c>
      <c r="J66" s="72">
        <v>0</v>
      </c>
      <c r="K66" s="73">
        <v>0</v>
      </c>
      <c r="L66" s="72">
        <v>0</v>
      </c>
      <c r="M66" s="73">
        <v>0</v>
      </c>
      <c r="N66" s="72">
        <v>0</v>
      </c>
      <c r="O66" s="73">
        <v>0</v>
      </c>
      <c r="P66" s="72">
        <v>0</v>
      </c>
      <c r="Q66" s="73">
        <v>0</v>
      </c>
      <c r="R66" s="72">
        <v>0</v>
      </c>
      <c r="S66" s="73">
        <v>0</v>
      </c>
    </row>
    <row r="67" spans="1:19" x14ac:dyDescent="0.2">
      <c r="A67" s="74" t="s">
        <v>122</v>
      </c>
      <c r="B67" s="72">
        <v>0</v>
      </c>
      <c r="C67" s="73">
        <v>0</v>
      </c>
      <c r="D67" s="72">
        <v>0</v>
      </c>
      <c r="E67" s="73">
        <v>0</v>
      </c>
      <c r="F67" s="72">
        <v>0</v>
      </c>
      <c r="G67" s="73">
        <v>0</v>
      </c>
      <c r="H67" s="72">
        <v>0</v>
      </c>
      <c r="I67" s="73">
        <v>0</v>
      </c>
      <c r="J67" s="72">
        <v>0</v>
      </c>
      <c r="K67" s="73">
        <v>0</v>
      </c>
      <c r="L67" s="72">
        <v>0</v>
      </c>
      <c r="M67" s="73">
        <v>0</v>
      </c>
      <c r="N67" s="72">
        <v>0</v>
      </c>
      <c r="O67" s="73">
        <v>0</v>
      </c>
      <c r="P67" s="72">
        <v>0</v>
      </c>
      <c r="Q67" s="73">
        <v>0</v>
      </c>
      <c r="R67" s="72">
        <v>0</v>
      </c>
      <c r="S67" s="73">
        <v>0</v>
      </c>
    </row>
    <row r="68" spans="1:19" x14ac:dyDescent="0.2">
      <c r="A68" s="74" t="s">
        <v>123</v>
      </c>
      <c r="B68" s="72">
        <v>0</v>
      </c>
      <c r="C68" s="73">
        <v>0</v>
      </c>
      <c r="D68" s="72">
        <v>0</v>
      </c>
      <c r="E68" s="73">
        <v>0</v>
      </c>
      <c r="F68" s="72">
        <v>0</v>
      </c>
      <c r="G68" s="73">
        <v>0</v>
      </c>
      <c r="H68" s="72">
        <v>0</v>
      </c>
      <c r="I68" s="73">
        <v>0</v>
      </c>
      <c r="J68" s="72">
        <v>0</v>
      </c>
      <c r="K68" s="73">
        <v>0</v>
      </c>
      <c r="L68" s="72">
        <v>0</v>
      </c>
      <c r="M68" s="73">
        <v>0</v>
      </c>
      <c r="N68" s="72">
        <v>0</v>
      </c>
      <c r="O68" s="73">
        <v>0</v>
      </c>
      <c r="P68" s="72">
        <v>0</v>
      </c>
      <c r="Q68" s="73">
        <v>0</v>
      </c>
      <c r="R68" s="72">
        <v>0</v>
      </c>
      <c r="S68" s="73">
        <v>0</v>
      </c>
    </row>
    <row r="69" spans="1:19" x14ac:dyDescent="0.2">
      <c r="A69" s="71" t="s">
        <v>124</v>
      </c>
      <c r="B69" s="72">
        <v>0</v>
      </c>
      <c r="C69" s="73">
        <v>0</v>
      </c>
      <c r="D69" s="72">
        <v>0</v>
      </c>
      <c r="E69" s="73">
        <v>0</v>
      </c>
      <c r="F69" s="72">
        <v>0</v>
      </c>
      <c r="G69" s="73">
        <v>0</v>
      </c>
      <c r="H69" s="72">
        <v>0</v>
      </c>
      <c r="I69" s="73">
        <v>0</v>
      </c>
      <c r="J69" s="72">
        <v>0</v>
      </c>
      <c r="K69" s="73">
        <v>0</v>
      </c>
      <c r="L69" s="72">
        <v>0</v>
      </c>
      <c r="M69" s="73">
        <v>0</v>
      </c>
      <c r="N69" s="72">
        <v>0</v>
      </c>
      <c r="O69" s="73">
        <v>0</v>
      </c>
      <c r="P69" s="72">
        <v>0</v>
      </c>
      <c r="Q69" s="73">
        <v>0</v>
      </c>
      <c r="R69" s="72">
        <v>0</v>
      </c>
      <c r="S69" s="73">
        <v>0</v>
      </c>
    </row>
    <row r="70" spans="1:19" ht="12" thickBot="1" x14ac:dyDescent="0.25">
      <c r="A70" s="75" t="s">
        <v>126</v>
      </c>
      <c r="B70" s="76">
        <f>SUM(B65:B69)</f>
        <v>0</v>
      </c>
      <c r="C70" s="77">
        <f>SUM(C65:C69)</f>
        <v>0</v>
      </c>
      <c r="D70" s="76">
        <f>SUM(D65:D69)</f>
        <v>0</v>
      </c>
      <c r="E70" s="77">
        <f>SUM(E65:E69)</f>
        <v>0</v>
      </c>
      <c r="F70" s="76">
        <f t="shared" ref="F70:O70" si="71">SUM(F65:F69)</f>
        <v>0</v>
      </c>
      <c r="G70" s="77">
        <f t="shared" si="71"/>
        <v>0</v>
      </c>
      <c r="H70" s="76">
        <f t="shared" si="71"/>
        <v>0</v>
      </c>
      <c r="I70" s="77">
        <f t="shared" si="71"/>
        <v>0</v>
      </c>
      <c r="J70" s="76">
        <f t="shared" si="71"/>
        <v>0</v>
      </c>
      <c r="K70" s="77">
        <f t="shared" si="71"/>
        <v>0</v>
      </c>
      <c r="L70" s="76">
        <f t="shared" si="71"/>
        <v>0</v>
      </c>
      <c r="M70" s="77">
        <f t="shared" si="71"/>
        <v>0</v>
      </c>
      <c r="N70" s="76">
        <f t="shared" si="71"/>
        <v>0</v>
      </c>
      <c r="O70" s="77">
        <f t="shared" si="71"/>
        <v>0</v>
      </c>
      <c r="P70" s="76">
        <f t="shared" ref="P70:S70" si="72">SUM(P65:P69)</f>
        <v>0</v>
      </c>
      <c r="Q70" s="77">
        <f t="shared" si="72"/>
        <v>0</v>
      </c>
      <c r="R70" s="76">
        <f t="shared" si="72"/>
        <v>0</v>
      </c>
      <c r="S70" s="77">
        <f t="shared" si="72"/>
        <v>0</v>
      </c>
    </row>
    <row r="71" spans="1:19" ht="12" thickTop="1" x14ac:dyDescent="0.2">
      <c r="A71" s="83" t="s">
        <v>114</v>
      </c>
      <c r="B71" s="59"/>
      <c r="C71" s="59"/>
      <c r="D71" s="59"/>
      <c r="E71" s="59"/>
      <c r="G71" s="79"/>
      <c r="H71" s="59" t="s">
        <v>114</v>
      </c>
      <c r="I71" s="59" t="s">
        <v>114</v>
      </c>
      <c r="K71" s="59"/>
      <c r="M71" s="59"/>
      <c r="O71" s="59"/>
      <c r="P71" s="59"/>
      <c r="Q71" s="59"/>
      <c r="R71" s="59"/>
      <c r="S71" s="59"/>
    </row>
    <row r="72" spans="1:19" x14ac:dyDescent="0.2">
      <c r="A72" s="81" t="s">
        <v>129</v>
      </c>
      <c r="B72" s="82" t="s">
        <v>118</v>
      </c>
      <c r="C72" s="67" t="s">
        <v>119</v>
      </c>
      <c r="D72" s="82" t="s">
        <v>118</v>
      </c>
      <c r="E72" s="67" t="s">
        <v>119</v>
      </c>
      <c r="F72" s="82" t="s">
        <v>118</v>
      </c>
      <c r="G72" s="67" t="s">
        <v>119</v>
      </c>
      <c r="H72" s="82" t="s">
        <v>118</v>
      </c>
      <c r="I72" s="67" t="s">
        <v>119</v>
      </c>
      <c r="J72" s="82" t="s">
        <v>118</v>
      </c>
      <c r="K72" s="67" t="s">
        <v>119</v>
      </c>
      <c r="L72" s="82" t="s">
        <v>118</v>
      </c>
      <c r="M72" s="67" t="s">
        <v>119</v>
      </c>
      <c r="N72" s="82" t="s">
        <v>118</v>
      </c>
      <c r="O72" s="67" t="s">
        <v>119</v>
      </c>
      <c r="P72" s="82" t="s">
        <v>118</v>
      </c>
      <c r="Q72" s="67" t="s">
        <v>119</v>
      </c>
      <c r="R72" s="82" t="s">
        <v>118</v>
      </c>
      <c r="S72" s="67" t="s">
        <v>119</v>
      </c>
    </row>
    <row r="73" spans="1:19" x14ac:dyDescent="0.2">
      <c r="A73" s="71" t="s">
        <v>120</v>
      </c>
      <c r="B73" s="69">
        <v>0</v>
      </c>
      <c r="C73" s="70">
        <v>0</v>
      </c>
      <c r="D73" s="69">
        <v>0</v>
      </c>
      <c r="E73" s="70">
        <v>0</v>
      </c>
      <c r="F73" s="69">
        <v>0</v>
      </c>
      <c r="G73" s="70">
        <v>0</v>
      </c>
      <c r="H73" s="69">
        <v>0</v>
      </c>
      <c r="I73" s="70">
        <v>0</v>
      </c>
      <c r="J73" s="69">
        <v>0</v>
      </c>
      <c r="K73" s="70">
        <v>0</v>
      </c>
      <c r="L73" s="69">
        <v>0</v>
      </c>
      <c r="M73" s="70">
        <v>0</v>
      </c>
      <c r="N73" s="69">
        <v>0</v>
      </c>
      <c r="O73" s="70">
        <v>0</v>
      </c>
      <c r="P73" s="69">
        <v>0</v>
      </c>
      <c r="Q73" s="70">
        <v>0</v>
      </c>
      <c r="R73" s="69">
        <v>0</v>
      </c>
      <c r="S73" s="70">
        <v>0</v>
      </c>
    </row>
    <row r="74" spans="1:19" x14ac:dyDescent="0.2">
      <c r="A74" s="71" t="s">
        <v>121</v>
      </c>
      <c r="B74" s="72">
        <v>0</v>
      </c>
      <c r="C74" s="73">
        <v>0</v>
      </c>
      <c r="D74" s="72">
        <v>0</v>
      </c>
      <c r="E74" s="73">
        <v>0</v>
      </c>
      <c r="F74" s="72">
        <v>0</v>
      </c>
      <c r="G74" s="73">
        <v>0</v>
      </c>
      <c r="H74" s="72">
        <v>0</v>
      </c>
      <c r="I74" s="73">
        <v>0</v>
      </c>
      <c r="J74" s="72">
        <v>0</v>
      </c>
      <c r="K74" s="73">
        <v>0</v>
      </c>
      <c r="L74" s="72">
        <v>0</v>
      </c>
      <c r="M74" s="73">
        <v>0</v>
      </c>
      <c r="N74" s="72">
        <v>0</v>
      </c>
      <c r="O74" s="73">
        <v>0</v>
      </c>
      <c r="P74" s="72">
        <v>0</v>
      </c>
      <c r="Q74" s="73">
        <v>0</v>
      </c>
      <c r="R74" s="72">
        <v>0</v>
      </c>
      <c r="S74" s="73">
        <v>0</v>
      </c>
    </row>
    <row r="75" spans="1:19" x14ac:dyDescent="0.2">
      <c r="A75" s="74" t="s">
        <v>122</v>
      </c>
      <c r="B75" s="72">
        <v>0</v>
      </c>
      <c r="C75" s="73">
        <v>0</v>
      </c>
      <c r="D75" s="72">
        <v>0</v>
      </c>
      <c r="E75" s="73">
        <v>0</v>
      </c>
      <c r="F75" s="72">
        <v>0</v>
      </c>
      <c r="G75" s="73">
        <v>0</v>
      </c>
      <c r="H75" s="72">
        <v>0</v>
      </c>
      <c r="I75" s="73">
        <v>0</v>
      </c>
      <c r="J75" s="72">
        <v>0</v>
      </c>
      <c r="K75" s="73">
        <v>0</v>
      </c>
      <c r="L75" s="72">
        <v>0</v>
      </c>
      <c r="M75" s="73">
        <v>0</v>
      </c>
      <c r="N75" s="72">
        <v>0</v>
      </c>
      <c r="O75" s="73">
        <v>0</v>
      </c>
      <c r="P75" s="72">
        <v>0</v>
      </c>
      <c r="Q75" s="73">
        <v>0</v>
      </c>
      <c r="R75" s="72">
        <v>0</v>
      </c>
      <c r="S75" s="73">
        <v>0</v>
      </c>
    </row>
    <row r="76" spans="1:19" x14ac:dyDescent="0.2">
      <c r="A76" s="74" t="s">
        <v>123</v>
      </c>
      <c r="B76" s="72">
        <v>0</v>
      </c>
      <c r="C76" s="73">
        <v>0</v>
      </c>
      <c r="D76" s="72">
        <v>0</v>
      </c>
      <c r="E76" s="73">
        <v>0</v>
      </c>
      <c r="F76" s="72">
        <v>0</v>
      </c>
      <c r="G76" s="73">
        <v>0</v>
      </c>
      <c r="H76" s="72">
        <v>0</v>
      </c>
      <c r="I76" s="73">
        <v>0</v>
      </c>
      <c r="J76" s="72">
        <v>0</v>
      </c>
      <c r="K76" s="73">
        <v>0</v>
      </c>
      <c r="L76" s="72">
        <v>0</v>
      </c>
      <c r="M76" s="73">
        <v>0</v>
      </c>
      <c r="N76" s="72">
        <v>0</v>
      </c>
      <c r="O76" s="73">
        <v>0</v>
      </c>
      <c r="P76" s="72">
        <v>0</v>
      </c>
      <c r="Q76" s="73">
        <v>0</v>
      </c>
      <c r="R76" s="72">
        <v>0</v>
      </c>
      <c r="S76" s="73">
        <v>0</v>
      </c>
    </row>
    <row r="77" spans="1:19" x14ac:dyDescent="0.2">
      <c r="A77" s="71" t="s">
        <v>124</v>
      </c>
      <c r="B77" s="72">
        <v>0</v>
      </c>
      <c r="C77" s="73">
        <v>0</v>
      </c>
      <c r="D77" s="72">
        <v>0</v>
      </c>
      <c r="E77" s="73">
        <v>0</v>
      </c>
      <c r="F77" s="72">
        <v>0</v>
      </c>
      <c r="G77" s="73">
        <v>0</v>
      </c>
      <c r="H77" s="72">
        <v>0</v>
      </c>
      <c r="I77" s="73">
        <v>0</v>
      </c>
      <c r="J77" s="72">
        <v>0</v>
      </c>
      <c r="K77" s="73">
        <v>0</v>
      </c>
      <c r="L77" s="72">
        <v>0</v>
      </c>
      <c r="M77" s="73">
        <v>0</v>
      </c>
      <c r="N77" s="72">
        <v>0</v>
      </c>
      <c r="O77" s="73">
        <v>0</v>
      </c>
      <c r="P77" s="72">
        <v>0</v>
      </c>
      <c r="Q77" s="73">
        <v>0</v>
      </c>
      <c r="R77" s="72">
        <v>0</v>
      </c>
      <c r="S77" s="73">
        <v>0</v>
      </c>
    </row>
    <row r="78" spans="1:19" ht="12" thickBot="1" x14ac:dyDescent="0.25">
      <c r="A78" s="75" t="s">
        <v>126</v>
      </c>
      <c r="B78" s="76">
        <f>SUM(B73:B77)</f>
        <v>0</v>
      </c>
      <c r="C78" s="77">
        <f>SUM(C73:C77)</f>
        <v>0</v>
      </c>
      <c r="D78" s="76">
        <f>SUM(D73:D77)</f>
        <v>0</v>
      </c>
      <c r="E78" s="77">
        <f>SUM(E73:E77)</f>
        <v>0</v>
      </c>
      <c r="F78" s="76">
        <f t="shared" ref="F78:O78" si="73">SUM(F73:F77)</f>
        <v>0</v>
      </c>
      <c r="G78" s="77">
        <f t="shared" si="73"/>
        <v>0</v>
      </c>
      <c r="H78" s="76">
        <f t="shared" si="73"/>
        <v>0</v>
      </c>
      <c r="I78" s="77">
        <f t="shared" si="73"/>
        <v>0</v>
      </c>
      <c r="J78" s="76">
        <f t="shared" si="73"/>
        <v>0</v>
      </c>
      <c r="K78" s="77">
        <f t="shared" si="73"/>
        <v>0</v>
      </c>
      <c r="L78" s="76">
        <f t="shared" si="73"/>
        <v>0</v>
      </c>
      <c r="M78" s="77">
        <f t="shared" si="73"/>
        <v>0</v>
      </c>
      <c r="N78" s="76">
        <f t="shared" si="73"/>
        <v>0</v>
      </c>
      <c r="O78" s="77">
        <f t="shared" si="73"/>
        <v>0</v>
      </c>
      <c r="P78" s="76">
        <f t="shared" ref="P78:S78" si="74">SUM(P73:P77)</f>
        <v>0</v>
      </c>
      <c r="Q78" s="77">
        <f t="shared" si="74"/>
        <v>0</v>
      </c>
      <c r="R78" s="76">
        <f t="shared" si="74"/>
        <v>0</v>
      </c>
      <c r="S78" s="77">
        <f t="shared" si="74"/>
        <v>0</v>
      </c>
    </row>
    <row r="79" spans="1:19" ht="12" thickTop="1" x14ac:dyDescent="0.2">
      <c r="A79" s="83" t="s">
        <v>114</v>
      </c>
      <c r="B79" s="59" t="s">
        <v>114</v>
      </c>
      <c r="C79" s="59" t="s">
        <v>114</v>
      </c>
      <c r="D79" s="59" t="s">
        <v>114</v>
      </c>
      <c r="E79" s="59" t="s">
        <v>114</v>
      </c>
      <c r="F79" s="59" t="s">
        <v>114</v>
      </c>
      <c r="G79" s="59" t="s">
        <v>114</v>
      </c>
      <c r="H79" s="59" t="s">
        <v>114</v>
      </c>
      <c r="I79" s="59" t="s">
        <v>114</v>
      </c>
      <c r="K79" s="59"/>
      <c r="M79" s="59"/>
      <c r="O79" s="59"/>
      <c r="P79" s="59"/>
      <c r="Q79" s="59"/>
      <c r="R79" s="59"/>
      <c r="S79" s="59"/>
    </row>
    <row r="80" spans="1:19" x14ac:dyDescent="0.2">
      <c r="A80" s="81" t="s">
        <v>130</v>
      </c>
      <c r="B80" s="82" t="s">
        <v>118</v>
      </c>
      <c r="C80" s="67" t="s">
        <v>119</v>
      </c>
      <c r="D80" s="82" t="s">
        <v>118</v>
      </c>
      <c r="E80" s="67" t="s">
        <v>119</v>
      </c>
      <c r="F80" s="82" t="s">
        <v>118</v>
      </c>
      <c r="G80" s="67" t="s">
        <v>119</v>
      </c>
      <c r="H80" s="82" t="s">
        <v>118</v>
      </c>
      <c r="I80" s="67" t="s">
        <v>119</v>
      </c>
      <c r="J80" s="82" t="s">
        <v>118</v>
      </c>
      <c r="K80" s="67" t="s">
        <v>119</v>
      </c>
      <c r="L80" s="82" t="s">
        <v>118</v>
      </c>
      <c r="M80" s="67" t="s">
        <v>119</v>
      </c>
      <c r="N80" s="82" t="s">
        <v>118</v>
      </c>
      <c r="O80" s="67" t="s">
        <v>119</v>
      </c>
      <c r="P80" s="82" t="s">
        <v>118</v>
      </c>
      <c r="Q80" s="67" t="s">
        <v>119</v>
      </c>
      <c r="R80" s="82" t="s">
        <v>118</v>
      </c>
      <c r="S80" s="67" t="s">
        <v>119</v>
      </c>
    </row>
    <row r="81" spans="1:19" x14ac:dyDescent="0.2">
      <c r="A81" s="71" t="s">
        <v>120</v>
      </c>
      <c r="B81" s="69">
        <v>0</v>
      </c>
      <c r="C81" s="70">
        <v>0</v>
      </c>
      <c r="D81" s="69">
        <v>0</v>
      </c>
      <c r="E81" s="70">
        <v>0</v>
      </c>
      <c r="F81" s="69">
        <v>0</v>
      </c>
      <c r="G81" s="70">
        <v>0</v>
      </c>
      <c r="H81" s="69">
        <v>0</v>
      </c>
      <c r="I81" s="70">
        <v>0</v>
      </c>
      <c r="J81" s="69">
        <v>0</v>
      </c>
      <c r="K81" s="70">
        <v>0</v>
      </c>
      <c r="L81" s="69">
        <v>0</v>
      </c>
      <c r="M81" s="70">
        <v>0</v>
      </c>
      <c r="N81" s="69">
        <v>0</v>
      </c>
      <c r="O81" s="70">
        <v>0</v>
      </c>
      <c r="P81" s="69">
        <v>0</v>
      </c>
      <c r="Q81" s="70">
        <v>0</v>
      </c>
      <c r="R81" s="69">
        <v>0</v>
      </c>
      <c r="S81" s="70">
        <v>0</v>
      </c>
    </row>
    <row r="82" spans="1:19" x14ac:dyDescent="0.2">
      <c r="A82" s="71" t="s">
        <v>121</v>
      </c>
      <c r="B82" s="72">
        <v>0</v>
      </c>
      <c r="C82" s="73">
        <v>0</v>
      </c>
      <c r="D82" s="72">
        <v>0</v>
      </c>
      <c r="E82" s="73">
        <v>0</v>
      </c>
      <c r="F82" s="72">
        <v>0</v>
      </c>
      <c r="G82" s="73">
        <v>0</v>
      </c>
      <c r="H82" s="72">
        <v>0</v>
      </c>
      <c r="I82" s="73">
        <v>0</v>
      </c>
      <c r="J82" s="72">
        <v>0</v>
      </c>
      <c r="K82" s="73">
        <v>0</v>
      </c>
      <c r="L82" s="72">
        <v>0</v>
      </c>
      <c r="M82" s="73">
        <v>0</v>
      </c>
      <c r="N82" s="72">
        <v>0</v>
      </c>
      <c r="O82" s="73">
        <v>0</v>
      </c>
      <c r="P82" s="72">
        <v>0</v>
      </c>
      <c r="Q82" s="73">
        <v>0</v>
      </c>
      <c r="R82" s="72">
        <v>0</v>
      </c>
      <c r="S82" s="73">
        <v>0</v>
      </c>
    </row>
    <row r="83" spans="1:19" x14ac:dyDescent="0.2">
      <c r="A83" s="74" t="s">
        <v>122</v>
      </c>
      <c r="B83" s="72">
        <v>0</v>
      </c>
      <c r="C83" s="73">
        <v>0</v>
      </c>
      <c r="D83" s="72">
        <v>0</v>
      </c>
      <c r="E83" s="73">
        <v>0</v>
      </c>
      <c r="F83" s="72">
        <v>0</v>
      </c>
      <c r="G83" s="73">
        <v>0</v>
      </c>
      <c r="H83" s="72">
        <v>0</v>
      </c>
      <c r="I83" s="73">
        <v>0</v>
      </c>
      <c r="J83" s="72">
        <v>0</v>
      </c>
      <c r="K83" s="73">
        <v>0</v>
      </c>
      <c r="L83" s="72">
        <v>0</v>
      </c>
      <c r="M83" s="73">
        <v>0</v>
      </c>
      <c r="N83" s="72">
        <v>0</v>
      </c>
      <c r="O83" s="73">
        <v>0</v>
      </c>
      <c r="P83" s="72">
        <v>0</v>
      </c>
      <c r="Q83" s="73">
        <v>0</v>
      </c>
      <c r="R83" s="72">
        <v>0</v>
      </c>
      <c r="S83" s="73">
        <v>0</v>
      </c>
    </row>
    <row r="84" spans="1:19" x14ac:dyDescent="0.2">
      <c r="A84" s="74" t="s">
        <v>123</v>
      </c>
      <c r="B84" s="72">
        <v>0</v>
      </c>
      <c r="C84" s="73">
        <v>0</v>
      </c>
      <c r="D84" s="72">
        <v>0</v>
      </c>
      <c r="E84" s="73">
        <v>0</v>
      </c>
      <c r="F84" s="72">
        <v>0</v>
      </c>
      <c r="G84" s="73">
        <v>0</v>
      </c>
      <c r="H84" s="72">
        <v>0</v>
      </c>
      <c r="I84" s="73">
        <v>0</v>
      </c>
      <c r="J84" s="72">
        <v>0</v>
      </c>
      <c r="K84" s="73">
        <v>0</v>
      </c>
      <c r="L84" s="72">
        <v>0</v>
      </c>
      <c r="M84" s="73">
        <v>0</v>
      </c>
      <c r="N84" s="72">
        <v>0</v>
      </c>
      <c r="O84" s="73">
        <v>0</v>
      </c>
      <c r="P84" s="72">
        <v>0</v>
      </c>
      <c r="Q84" s="73">
        <v>0</v>
      </c>
      <c r="R84" s="72">
        <v>0</v>
      </c>
      <c r="S84" s="73">
        <v>0</v>
      </c>
    </row>
    <row r="85" spans="1:19" x14ac:dyDescent="0.2">
      <c r="A85" s="71" t="s">
        <v>124</v>
      </c>
      <c r="B85" s="72">
        <v>0</v>
      </c>
      <c r="C85" s="73">
        <v>0</v>
      </c>
      <c r="D85" s="72">
        <v>0</v>
      </c>
      <c r="E85" s="73">
        <v>0</v>
      </c>
      <c r="F85" s="72">
        <v>0</v>
      </c>
      <c r="G85" s="73">
        <v>0</v>
      </c>
      <c r="H85" s="72">
        <v>0</v>
      </c>
      <c r="I85" s="73">
        <v>0</v>
      </c>
      <c r="J85" s="72">
        <v>0</v>
      </c>
      <c r="K85" s="73">
        <v>0</v>
      </c>
      <c r="L85" s="72">
        <v>0</v>
      </c>
      <c r="M85" s="73">
        <v>0</v>
      </c>
      <c r="N85" s="72">
        <v>0</v>
      </c>
      <c r="O85" s="73">
        <v>0</v>
      </c>
      <c r="P85" s="72">
        <v>0</v>
      </c>
      <c r="Q85" s="73">
        <v>0</v>
      </c>
      <c r="R85" s="72">
        <v>0</v>
      </c>
      <c r="S85" s="73">
        <v>0</v>
      </c>
    </row>
    <row r="86" spans="1:19" ht="12" thickBot="1" x14ac:dyDescent="0.25">
      <c r="A86" s="75" t="s">
        <v>126</v>
      </c>
      <c r="B86" s="76">
        <f>SUM(B81:B85)</f>
        <v>0</v>
      </c>
      <c r="C86" s="77">
        <f>SUM(C81:C85)</f>
        <v>0</v>
      </c>
      <c r="D86" s="76">
        <f>SUM(D81:D85)</f>
        <v>0</v>
      </c>
      <c r="E86" s="77">
        <f>SUM(E81:E85)</f>
        <v>0</v>
      </c>
      <c r="F86" s="76">
        <f t="shared" ref="F86:O86" si="75">SUM(F81:F85)</f>
        <v>0</v>
      </c>
      <c r="G86" s="77">
        <f t="shared" si="75"/>
        <v>0</v>
      </c>
      <c r="H86" s="76">
        <f t="shared" si="75"/>
        <v>0</v>
      </c>
      <c r="I86" s="77">
        <f t="shared" si="75"/>
        <v>0</v>
      </c>
      <c r="J86" s="76">
        <f t="shared" si="75"/>
        <v>0</v>
      </c>
      <c r="K86" s="77">
        <f t="shared" si="75"/>
        <v>0</v>
      </c>
      <c r="L86" s="76">
        <f t="shared" si="75"/>
        <v>0</v>
      </c>
      <c r="M86" s="77">
        <f t="shared" si="75"/>
        <v>0</v>
      </c>
      <c r="N86" s="76">
        <f t="shared" si="75"/>
        <v>0</v>
      </c>
      <c r="O86" s="77">
        <f t="shared" si="75"/>
        <v>0</v>
      </c>
      <c r="P86" s="76">
        <f t="shared" ref="P86:S86" si="76">SUM(P81:P85)</f>
        <v>0</v>
      </c>
      <c r="Q86" s="77">
        <f t="shared" si="76"/>
        <v>0</v>
      </c>
      <c r="R86" s="76">
        <f t="shared" si="76"/>
        <v>0</v>
      </c>
      <c r="S86" s="77">
        <f t="shared" si="76"/>
        <v>0</v>
      </c>
    </row>
    <row r="87" spans="1:19" ht="12" thickTop="1" x14ac:dyDescent="0.2">
      <c r="A87" s="83" t="s">
        <v>114</v>
      </c>
      <c r="B87" s="59" t="s">
        <v>114</v>
      </c>
      <c r="C87" s="59" t="s">
        <v>114</v>
      </c>
      <c r="D87" s="59" t="s">
        <v>114</v>
      </c>
      <c r="E87" s="59" t="s">
        <v>114</v>
      </c>
      <c r="F87" s="59" t="s">
        <v>114</v>
      </c>
      <c r="G87" s="59" t="s">
        <v>114</v>
      </c>
      <c r="H87" s="59" t="s">
        <v>114</v>
      </c>
      <c r="I87" s="59" t="s">
        <v>114</v>
      </c>
      <c r="K87" s="59"/>
      <c r="M87" s="59"/>
      <c r="O87" s="59"/>
      <c r="P87" s="59"/>
      <c r="Q87" s="59"/>
      <c r="R87" s="59"/>
      <c r="S87" s="59"/>
    </row>
    <row r="88" spans="1:19" ht="12.75" x14ac:dyDescent="0.2">
      <c r="A88" s="372" t="s">
        <v>132</v>
      </c>
      <c r="B88" s="84" t="s">
        <v>114</v>
      </c>
      <c r="C88" s="85" t="s">
        <v>114</v>
      </c>
      <c r="D88" s="84" t="s">
        <v>114</v>
      </c>
      <c r="E88" s="85" t="s">
        <v>114</v>
      </c>
      <c r="F88" s="84" t="s">
        <v>114</v>
      </c>
      <c r="G88" s="85" t="s">
        <v>114</v>
      </c>
      <c r="H88" s="84" t="s">
        <v>114</v>
      </c>
      <c r="I88" s="85" t="s">
        <v>114</v>
      </c>
      <c r="J88" s="84"/>
      <c r="K88" s="85"/>
      <c r="L88" s="84"/>
      <c r="M88" s="85"/>
      <c r="N88" s="84"/>
      <c r="O88" s="85"/>
      <c r="P88" s="84"/>
      <c r="Q88" s="85"/>
      <c r="R88" s="84"/>
      <c r="S88" s="85"/>
    </row>
    <row r="89" spans="1:19" ht="11.25" customHeight="1" x14ac:dyDescent="0.2">
      <c r="A89" s="373" t="s">
        <v>114</v>
      </c>
      <c r="B89" s="86" t="s">
        <v>114</v>
      </c>
      <c r="C89" s="87" t="s">
        <v>114</v>
      </c>
      <c r="D89" s="86" t="s">
        <v>114</v>
      </c>
      <c r="E89" s="87" t="s">
        <v>114</v>
      </c>
      <c r="F89" s="86" t="s">
        <v>114</v>
      </c>
      <c r="G89" s="87" t="s">
        <v>114</v>
      </c>
      <c r="H89" s="86" t="s">
        <v>114</v>
      </c>
      <c r="I89" s="87" t="s">
        <v>114</v>
      </c>
      <c r="J89" s="86"/>
      <c r="K89" s="87"/>
      <c r="L89" s="86"/>
      <c r="M89" s="87"/>
      <c r="N89" s="86"/>
      <c r="O89" s="87"/>
      <c r="P89" s="86"/>
      <c r="Q89" s="87"/>
      <c r="R89" s="86"/>
      <c r="S89" s="87"/>
    </row>
    <row r="90" spans="1:19" x14ac:dyDescent="0.2">
      <c r="A90" s="90" t="s">
        <v>117</v>
      </c>
      <c r="B90" s="82" t="s">
        <v>118</v>
      </c>
      <c r="C90" s="67" t="s">
        <v>119</v>
      </c>
      <c r="D90" s="82" t="s">
        <v>118</v>
      </c>
      <c r="E90" s="67" t="s">
        <v>119</v>
      </c>
      <c r="F90" s="82" t="s">
        <v>118</v>
      </c>
      <c r="G90" s="67" t="s">
        <v>119</v>
      </c>
      <c r="H90" s="82" t="s">
        <v>118</v>
      </c>
      <c r="I90" s="67" t="s">
        <v>119</v>
      </c>
      <c r="J90" s="82" t="s">
        <v>118</v>
      </c>
      <c r="K90" s="67" t="s">
        <v>119</v>
      </c>
      <c r="L90" s="82" t="s">
        <v>118</v>
      </c>
      <c r="M90" s="67" t="s">
        <v>119</v>
      </c>
      <c r="N90" s="82" t="s">
        <v>118</v>
      </c>
      <c r="O90" s="67" t="s">
        <v>119</v>
      </c>
      <c r="P90" s="82" t="s">
        <v>118</v>
      </c>
      <c r="Q90" s="67" t="s">
        <v>119</v>
      </c>
      <c r="R90" s="82" t="s">
        <v>118</v>
      </c>
      <c r="S90" s="67" t="s">
        <v>119</v>
      </c>
    </row>
    <row r="91" spans="1:19" x14ac:dyDescent="0.2">
      <c r="A91" s="68" t="s">
        <v>120</v>
      </c>
      <c r="B91" s="69">
        <v>0</v>
      </c>
      <c r="C91" s="70">
        <v>0</v>
      </c>
      <c r="D91" s="69">
        <v>0</v>
      </c>
      <c r="E91" s="70">
        <v>0</v>
      </c>
      <c r="F91" s="69">
        <v>0</v>
      </c>
      <c r="G91" s="70">
        <v>0</v>
      </c>
      <c r="H91" s="69">
        <v>0</v>
      </c>
      <c r="I91" s="70">
        <v>0</v>
      </c>
      <c r="J91" s="69">
        <v>0</v>
      </c>
      <c r="K91" s="70">
        <v>0</v>
      </c>
      <c r="L91" s="69">
        <v>0</v>
      </c>
      <c r="M91" s="70">
        <v>0</v>
      </c>
      <c r="N91" s="69">
        <v>0</v>
      </c>
      <c r="O91" s="70">
        <v>0</v>
      </c>
      <c r="P91" s="69">
        <v>0</v>
      </c>
      <c r="Q91" s="70">
        <v>0</v>
      </c>
      <c r="R91" s="69">
        <v>0</v>
      </c>
      <c r="S91" s="70">
        <v>0</v>
      </c>
    </row>
    <row r="92" spans="1:19" x14ac:dyDescent="0.2">
      <c r="A92" s="71" t="s">
        <v>121</v>
      </c>
      <c r="B92" s="72">
        <v>0</v>
      </c>
      <c r="C92" s="73">
        <v>0</v>
      </c>
      <c r="D92" s="72">
        <v>0</v>
      </c>
      <c r="E92" s="73">
        <v>0</v>
      </c>
      <c r="F92" s="72">
        <v>0</v>
      </c>
      <c r="G92" s="73">
        <v>0</v>
      </c>
      <c r="H92" s="72">
        <v>0</v>
      </c>
      <c r="I92" s="73">
        <v>0</v>
      </c>
      <c r="J92" s="72">
        <v>0</v>
      </c>
      <c r="K92" s="73">
        <v>0</v>
      </c>
      <c r="L92" s="72">
        <v>0</v>
      </c>
      <c r="M92" s="73">
        <v>0</v>
      </c>
      <c r="N92" s="72">
        <v>0</v>
      </c>
      <c r="O92" s="73">
        <v>0</v>
      </c>
      <c r="P92" s="72">
        <v>0</v>
      </c>
      <c r="Q92" s="73">
        <v>0</v>
      </c>
      <c r="R92" s="72">
        <v>0</v>
      </c>
      <c r="S92" s="73">
        <v>0</v>
      </c>
    </row>
    <row r="93" spans="1:19" x14ac:dyDescent="0.2">
      <c r="A93" s="74" t="s">
        <v>122</v>
      </c>
      <c r="B93" s="72">
        <v>0</v>
      </c>
      <c r="C93" s="73">
        <v>0</v>
      </c>
      <c r="D93" s="72">
        <v>0</v>
      </c>
      <c r="E93" s="73">
        <v>0</v>
      </c>
      <c r="F93" s="72">
        <v>0</v>
      </c>
      <c r="G93" s="73">
        <v>0</v>
      </c>
      <c r="H93" s="72">
        <v>0</v>
      </c>
      <c r="I93" s="73">
        <v>0</v>
      </c>
      <c r="J93" s="72">
        <v>0</v>
      </c>
      <c r="K93" s="73">
        <v>0</v>
      </c>
      <c r="L93" s="72">
        <v>0</v>
      </c>
      <c r="M93" s="73">
        <v>0</v>
      </c>
      <c r="N93" s="72">
        <v>0</v>
      </c>
      <c r="O93" s="73">
        <v>0</v>
      </c>
      <c r="P93" s="72">
        <v>0</v>
      </c>
      <c r="Q93" s="73">
        <v>0</v>
      </c>
      <c r="R93" s="72">
        <v>0</v>
      </c>
      <c r="S93" s="73">
        <v>0</v>
      </c>
    </row>
    <row r="94" spans="1:19" x14ac:dyDescent="0.2">
      <c r="A94" s="74" t="s">
        <v>123</v>
      </c>
      <c r="B94" s="72">
        <v>0</v>
      </c>
      <c r="C94" s="73">
        <v>0</v>
      </c>
      <c r="D94" s="72">
        <v>0</v>
      </c>
      <c r="E94" s="73">
        <v>0</v>
      </c>
      <c r="F94" s="72">
        <v>0</v>
      </c>
      <c r="G94" s="73">
        <v>0</v>
      </c>
      <c r="H94" s="72">
        <v>0</v>
      </c>
      <c r="I94" s="73">
        <v>0</v>
      </c>
      <c r="J94" s="72">
        <v>0</v>
      </c>
      <c r="K94" s="73">
        <v>0</v>
      </c>
      <c r="L94" s="72">
        <v>0</v>
      </c>
      <c r="M94" s="73">
        <v>0</v>
      </c>
      <c r="N94" s="72">
        <v>0</v>
      </c>
      <c r="O94" s="73">
        <v>0</v>
      </c>
      <c r="P94" s="72">
        <v>0</v>
      </c>
      <c r="Q94" s="73">
        <v>0</v>
      </c>
      <c r="R94" s="72">
        <v>0</v>
      </c>
      <c r="S94" s="73">
        <v>0</v>
      </c>
    </row>
    <row r="95" spans="1:19" x14ac:dyDescent="0.2">
      <c r="A95" s="71" t="s">
        <v>124</v>
      </c>
      <c r="B95" s="72">
        <v>0</v>
      </c>
      <c r="C95" s="73">
        <v>0</v>
      </c>
      <c r="D95" s="72">
        <v>0</v>
      </c>
      <c r="E95" s="73">
        <v>0</v>
      </c>
      <c r="F95" s="72">
        <v>0</v>
      </c>
      <c r="G95" s="73">
        <v>0</v>
      </c>
      <c r="H95" s="72">
        <v>0</v>
      </c>
      <c r="I95" s="73">
        <v>0</v>
      </c>
      <c r="J95" s="72">
        <v>0</v>
      </c>
      <c r="K95" s="73">
        <v>0</v>
      </c>
      <c r="L95" s="72">
        <v>0</v>
      </c>
      <c r="M95" s="73">
        <v>0</v>
      </c>
      <c r="N95" s="72">
        <v>0</v>
      </c>
      <c r="O95" s="73">
        <v>0</v>
      </c>
      <c r="P95" s="72">
        <v>0</v>
      </c>
      <c r="Q95" s="73">
        <v>0</v>
      </c>
      <c r="R95" s="72">
        <v>0</v>
      </c>
      <c r="S95" s="73">
        <v>0</v>
      </c>
    </row>
    <row r="96" spans="1:19" ht="12" thickBot="1" x14ac:dyDescent="0.25">
      <c r="A96" s="75" t="s">
        <v>126</v>
      </c>
      <c r="B96" s="76">
        <f>SUM(B91:B95)</f>
        <v>0</v>
      </c>
      <c r="C96" s="77">
        <f>SUM(C91:C95)</f>
        <v>0</v>
      </c>
      <c r="D96" s="76">
        <f>SUM(D91:D95)</f>
        <v>0</v>
      </c>
      <c r="E96" s="77">
        <f>SUM(E91:E95)</f>
        <v>0</v>
      </c>
      <c r="F96" s="76">
        <f t="shared" ref="F96:O96" si="77">SUM(F91:F95)</f>
        <v>0</v>
      </c>
      <c r="G96" s="77">
        <f t="shared" si="77"/>
        <v>0</v>
      </c>
      <c r="H96" s="76">
        <f t="shared" si="77"/>
        <v>0</v>
      </c>
      <c r="I96" s="77">
        <f t="shared" si="77"/>
        <v>0</v>
      </c>
      <c r="J96" s="76">
        <f t="shared" si="77"/>
        <v>0</v>
      </c>
      <c r="K96" s="77">
        <f t="shared" si="77"/>
        <v>0</v>
      </c>
      <c r="L96" s="76">
        <f t="shared" si="77"/>
        <v>0</v>
      </c>
      <c r="M96" s="77">
        <f t="shared" si="77"/>
        <v>0</v>
      </c>
      <c r="N96" s="76">
        <f t="shared" si="77"/>
        <v>0</v>
      </c>
      <c r="O96" s="77">
        <f t="shared" si="77"/>
        <v>0</v>
      </c>
      <c r="P96" s="76">
        <f t="shared" ref="P96:S96" si="78">SUM(P91:P95)</f>
        <v>0</v>
      </c>
      <c r="Q96" s="77">
        <f t="shared" si="78"/>
        <v>0</v>
      </c>
      <c r="R96" s="76">
        <f t="shared" si="78"/>
        <v>0</v>
      </c>
      <c r="S96" s="77">
        <f t="shared" si="78"/>
        <v>0</v>
      </c>
    </row>
    <row r="97" spans="1:19" ht="12" thickTop="1" x14ac:dyDescent="0.2">
      <c r="A97" s="83" t="s">
        <v>114</v>
      </c>
      <c r="B97" s="59"/>
      <c r="C97" s="59"/>
      <c r="D97" s="59"/>
      <c r="E97" s="59"/>
      <c r="G97" s="79"/>
      <c r="H97" s="59" t="s">
        <v>114</v>
      </c>
      <c r="I97" s="59" t="s">
        <v>114</v>
      </c>
      <c r="K97" s="59"/>
      <c r="M97" s="59"/>
      <c r="O97" s="59"/>
      <c r="P97" s="59"/>
      <c r="Q97" s="59"/>
      <c r="R97" s="59"/>
      <c r="S97" s="59"/>
    </row>
    <row r="98" spans="1:19" x14ac:dyDescent="0.2">
      <c r="A98" s="81" t="s">
        <v>127</v>
      </c>
      <c r="B98" s="82" t="s">
        <v>118</v>
      </c>
      <c r="C98" s="67" t="s">
        <v>119</v>
      </c>
      <c r="D98" s="82" t="s">
        <v>118</v>
      </c>
      <c r="E98" s="67" t="s">
        <v>119</v>
      </c>
      <c r="F98" s="82" t="s">
        <v>118</v>
      </c>
      <c r="G98" s="67" t="s">
        <v>119</v>
      </c>
      <c r="H98" s="82" t="s">
        <v>118</v>
      </c>
      <c r="I98" s="67" t="s">
        <v>119</v>
      </c>
      <c r="J98" s="82" t="s">
        <v>118</v>
      </c>
      <c r="K98" s="67" t="s">
        <v>119</v>
      </c>
      <c r="L98" s="82" t="s">
        <v>118</v>
      </c>
      <c r="M98" s="67" t="s">
        <v>119</v>
      </c>
      <c r="N98" s="82" t="s">
        <v>118</v>
      </c>
      <c r="O98" s="67" t="s">
        <v>119</v>
      </c>
      <c r="P98" s="82" t="s">
        <v>118</v>
      </c>
      <c r="Q98" s="67" t="s">
        <v>119</v>
      </c>
      <c r="R98" s="82" t="s">
        <v>118</v>
      </c>
      <c r="S98" s="67" t="s">
        <v>119</v>
      </c>
    </row>
    <row r="99" spans="1:19" x14ac:dyDescent="0.2">
      <c r="A99" s="71" t="s">
        <v>120</v>
      </c>
      <c r="B99" s="69">
        <v>0</v>
      </c>
      <c r="C99" s="70">
        <v>0</v>
      </c>
      <c r="D99" s="69">
        <v>0</v>
      </c>
      <c r="E99" s="70">
        <v>0</v>
      </c>
      <c r="F99" s="69">
        <v>0</v>
      </c>
      <c r="G99" s="70">
        <v>0</v>
      </c>
      <c r="H99" s="69">
        <v>0</v>
      </c>
      <c r="I99" s="70">
        <v>0</v>
      </c>
      <c r="J99" s="69">
        <v>0</v>
      </c>
      <c r="K99" s="70">
        <v>0</v>
      </c>
      <c r="L99" s="69">
        <v>0</v>
      </c>
      <c r="M99" s="70">
        <v>0</v>
      </c>
      <c r="N99" s="69">
        <v>0</v>
      </c>
      <c r="O99" s="70">
        <v>0</v>
      </c>
      <c r="P99" s="69">
        <v>0</v>
      </c>
      <c r="Q99" s="70">
        <v>0</v>
      </c>
      <c r="R99" s="69">
        <v>0</v>
      </c>
      <c r="S99" s="70">
        <v>0</v>
      </c>
    </row>
    <row r="100" spans="1:19" x14ac:dyDescent="0.2">
      <c r="A100" s="71" t="s">
        <v>121</v>
      </c>
      <c r="B100" s="72">
        <v>0</v>
      </c>
      <c r="C100" s="73">
        <v>0</v>
      </c>
      <c r="D100" s="72">
        <v>0</v>
      </c>
      <c r="E100" s="73">
        <v>0</v>
      </c>
      <c r="F100" s="72">
        <v>0</v>
      </c>
      <c r="G100" s="73">
        <v>0</v>
      </c>
      <c r="H100" s="72">
        <v>0</v>
      </c>
      <c r="I100" s="73">
        <v>0</v>
      </c>
      <c r="J100" s="72">
        <v>0</v>
      </c>
      <c r="K100" s="73">
        <v>0</v>
      </c>
      <c r="L100" s="72">
        <v>0</v>
      </c>
      <c r="M100" s="73">
        <v>0</v>
      </c>
      <c r="N100" s="72">
        <v>0</v>
      </c>
      <c r="O100" s="73">
        <v>0</v>
      </c>
      <c r="P100" s="72">
        <v>0</v>
      </c>
      <c r="Q100" s="73">
        <v>0</v>
      </c>
      <c r="R100" s="72">
        <v>0</v>
      </c>
      <c r="S100" s="73">
        <v>0</v>
      </c>
    </row>
    <row r="101" spans="1:19" x14ac:dyDescent="0.2">
      <c r="A101" s="74" t="s">
        <v>122</v>
      </c>
      <c r="B101" s="72">
        <v>0</v>
      </c>
      <c r="C101" s="73">
        <v>0</v>
      </c>
      <c r="D101" s="72">
        <v>0</v>
      </c>
      <c r="E101" s="73">
        <v>0</v>
      </c>
      <c r="F101" s="72">
        <v>0</v>
      </c>
      <c r="G101" s="73">
        <v>0</v>
      </c>
      <c r="H101" s="72">
        <v>0</v>
      </c>
      <c r="I101" s="73">
        <v>0</v>
      </c>
      <c r="J101" s="72">
        <v>0</v>
      </c>
      <c r="K101" s="73">
        <v>0</v>
      </c>
      <c r="L101" s="72">
        <v>0</v>
      </c>
      <c r="M101" s="73">
        <v>0</v>
      </c>
      <c r="N101" s="72">
        <v>0</v>
      </c>
      <c r="O101" s="73">
        <v>0</v>
      </c>
      <c r="P101" s="72">
        <v>0</v>
      </c>
      <c r="Q101" s="73">
        <v>0</v>
      </c>
      <c r="R101" s="72">
        <v>0</v>
      </c>
      <c r="S101" s="73">
        <v>0</v>
      </c>
    </row>
    <row r="102" spans="1:19" x14ac:dyDescent="0.2">
      <c r="A102" s="74" t="s">
        <v>123</v>
      </c>
      <c r="B102" s="72">
        <v>0</v>
      </c>
      <c r="C102" s="73">
        <v>0</v>
      </c>
      <c r="D102" s="72">
        <v>0</v>
      </c>
      <c r="E102" s="73">
        <v>0</v>
      </c>
      <c r="F102" s="72">
        <v>0</v>
      </c>
      <c r="G102" s="73">
        <v>0</v>
      </c>
      <c r="H102" s="72">
        <v>0</v>
      </c>
      <c r="I102" s="73">
        <v>0</v>
      </c>
      <c r="J102" s="72">
        <v>0</v>
      </c>
      <c r="K102" s="73">
        <v>0</v>
      </c>
      <c r="L102" s="72">
        <v>0</v>
      </c>
      <c r="M102" s="73">
        <v>0</v>
      </c>
      <c r="N102" s="72">
        <v>0</v>
      </c>
      <c r="O102" s="73">
        <v>0</v>
      </c>
      <c r="P102" s="72">
        <v>0</v>
      </c>
      <c r="Q102" s="73">
        <v>0</v>
      </c>
      <c r="R102" s="72">
        <v>0</v>
      </c>
      <c r="S102" s="73">
        <v>0</v>
      </c>
    </row>
    <row r="103" spans="1:19" x14ac:dyDescent="0.2">
      <c r="A103" s="71" t="s">
        <v>124</v>
      </c>
      <c r="B103" s="72">
        <v>0</v>
      </c>
      <c r="C103" s="73">
        <v>0</v>
      </c>
      <c r="D103" s="72">
        <v>0</v>
      </c>
      <c r="E103" s="73">
        <v>0</v>
      </c>
      <c r="F103" s="72">
        <v>0</v>
      </c>
      <c r="G103" s="73">
        <v>0</v>
      </c>
      <c r="H103" s="72">
        <v>0</v>
      </c>
      <c r="I103" s="73">
        <v>0</v>
      </c>
      <c r="J103" s="72">
        <v>0</v>
      </c>
      <c r="K103" s="73">
        <v>0</v>
      </c>
      <c r="L103" s="72">
        <v>0</v>
      </c>
      <c r="M103" s="73">
        <v>0</v>
      </c>
      <c r="N103" s="72">
        <v>0</v>
      </c>
      <c r="O103" s="73">
        <v>0</v>
      </c>
      <c r="P103" s="72">
        <v>0</v>
      </c>
      <c r="Q103" s="73">
        <v>0</v>
      </c>
      <c r="R103" s="72">
        <v>0</v>
      </c>
      <c r="S103" s="73">
        <v>0</v>
      </c>
    </row>
    <row r="104" spans="1:19" ht="12" thickBot="1" x14ac:dyDescent="0.25">
      <c r="A104" s="75" t="s">
        <v>126</v>
      </c>
      <c r="B104" s="76">
        <f>SUM(B99:B103)</f>
        <v>0</v>
      </c>
      <c r="C104" s="77">
        <f>SUM(C99:C103)</f>
        <v>0</v>
      </c>
      <c r="D104" s="76">
        <f>SUM(D99:D103)</f>
        <v>0</v>
      </c>
      <c r="E104" s="77">
        <f>SUM(E99:E103)</f>
        <v>0</v>
      </c>
      <c r="F104" s="76">
        <f t="shared" ref="F104:O104" si="79">SUM(F99:F103)</f>
        <v>0</v>
      </c>
      <c r="G104" s="77">
        <f t="shared" si="79"/>
        <v>0</v>
      </c>
      <c r="H104" s="76">
        <f t="shared" si="79"/>
        <v>0</v>
      </c>
      <c r="I104" s="77">
        <f t="shared" si="79"/>
        <v>0</v>
      </c>
      <c r="J104" s="76">
        <f t="shared" si="79"/>
        <v>0</v>
      </c>
      <c r="K104" s="77">
        <f t="shared" si="79"/>
        <v>0</v>
      </c>
      <c r="L104" s="76">
        <f t="shared" si="79"/>
        <v>0</v>
      </c>
      <c r="M104" s="77">
        <f t="shared" si="79"/>
        <v>0</v>
      </c>
      <c r="N104" s="76">
        <f t="shared" si="79"/>
        <v>0</v>
      </c>
      <c r="O104" s="77">
        <f t="shared" si="79"/>
        <v>0</v>
      </c>
      <c r="P104" s="76">
        <f t="shared" ref="P104:S104" si="80">SUM(P99:P103)</f>
        <v>0</v>
      </c>
      <c r="Q104" s="77">
        <f t="shared" si="80"/>
        <v>0</v>
      </c>
      <c r="R104" s="76">
        <f t="shared" si="80"/>
        <v>0</v>
      </c>
      <c r="S104" s="77">
        <f t="shared" si="80"/>
        <v>0</v>
      </c>
    </row>
    <row r="105" spans="1:19" ht="12" thickTop="1" x14ac:dyDescent="0.2">
      <c r="A105" s="83" t="s">
        <v>114</v>
      </c>
      <c r="B105" s="59" t="s">
        <v>114</v>
      </c>
      <c r="C105" s="59" t="s">
        <v>114</v>
      </c>
      <c r="D105" s="59" t="s">
        <v>114</v>
      </c>
      <c r="E105" s="59" t="s">
        <v>114</v>
      </c>
      <c r="F105" s="59" t="s">
        <v>114</v>
      </c>
      <c r="G105" s="79"/>
      <c r="H105" s="59" t="s">
        <v>114</v>
      </c>
      <c r="I105" s="59" t="s">
        <v>114</v>
      </c>
      <c r="K105" s="59"/>
      <c r="M105" s="59"/>
      <c r="O105" s="59"/>
      <c r="P105" s="59"/>
      <c r="Q105" s="59"/>
      <c r="R105" s="59"/>
      <c r="S105" s="59"/>
    </row>
    <row r="106" spans="1:19" x14ac:dyDescent="0.2">
      <c r="A106" s="65" t="s">
        <v>128</v>
      </c>
      <c r="B106" s="82" t="s">
        <v>118</v>
      </c>
      <c r="C106" s="67" t="s">
        <v>119</v>
      </c>
      <c r="D106" s="82" t="s">
        <v>118</v>
      </c>
      <c r="E106" s="67" t="s">
        <v>119</v>
      </c>
      <c r="F106" s="82" t="s">
        <v>118</v>
      </c>
      <c r="G106" s="67" t="s">
        <v>119</v>
      </c>
      <c r="H106" s="82" t="s">
        <v>118</v>
      </c>
      <c r="I106" s="67" t="s">
        <v>119</v>
      </c>
      <c r="J106" s="82" t="s">
        <v>118</v>
      </c>
      <c r="K106" s="67" t="s">
        <v>119</v>
      </c>
      <c r="L106" s="82" t="s">
        <v>118</v>
      </c>
      <c r="M106" s="67" t="s">
        <v>119</v>
      </c>
      <c r="N106" s="82" t="s">
        <v>118</v>
      </c>
      <c r="O106" s="67" t="s">
        <v>119</v>
      </c>
      <c r="P106" s="82" t="s">
        <v>118</v>
      </c>
      <c r="Q106" s="67" t="s">
        <v>119</v>
      </c>
      <c r="R106" s="82" t="s">
        <v>118</v>
      </c>
      <c r="S106" s="67" t="s">
        <v>119</v>
      </c>
    </row>
    <row r="107" spans="1:19" x14ac:dyDescent="0.2">
      <c r="A107" s="71" t="s">
        <v>120</v>
      </c>
      <c r="B107" s="69">
        <v>0</v>
      </c>
      <c r="C107" s="70">
        <v>0</v>
      </c>
      <c r="D107" s="69">
        <v>0</v>
      </c>
      <c r="E107" s="70">
        <v>0</v>
      </c>
      <c r="F107" s="69">
        <v>0</v>
      </c>
      <c r="G107" s="70">
        <v>0</v>
      </c>
      <c r="H107" s="69">
        <v>0</v>
      </c>
      <c r="I107" s="70">
        <v>0</v>
      </c>
      <c r="J107" s="69">
        <v>0</v>
      </c>
      <c r="K107" s="70">
        <v>0</v>
      </c>
      <c r="L107" s="69">
        <v>0</v>
      </c>
      <c r="M107" s="70">
        <v>0</v>
      </c>
      <c r="N107" s="69">
        <v>0</v>
      </c>
      <c r="O107" s="70">
        <v>0</v>
      </c>
      <c r="P107" s="69">
        <v>0</v>
      </c>
      <c r="Q107" s="70">
        <v>0</v>
      </c>
      <c r="R107" s="69">
        <v>0</v>
      </c>
      <c r="S107" s="70">
        <v>0</v>
      </c>
    </row>
    <row r="108" spans="1:19" x14ac:dyDescent="0.2">
      <c r="A108" s="71" t="s">
        <v>121</v>
      </c>
      <c r="B108" s="72">
        <v>0</v>
      </c>
      <c r="C108" s="73">
        <v>0</v>
      </c>
      <c r="D108" s="72">
        <v>0</v>
      </c>
      <c r="E108" s="73">
        <v>0</v>
      </c>
      <c r="F108" s="72">
        <v>0</v>
      </c>
      <c r="G108" s="73">
        <v>0</v>
      </c>
      <c r="H108" s="72">
        <v>0</v>
      </c>
      <c r="I108" s="73">
        <v>0</v>
      </c>
      <c r="J108" s="72">
        <v>0</v>
      </c>
      <c r="K108" s="73">
        <v>0</v>
      </c>
      <c r="L108" s="72">
        <v>0</v>
      </c>
      <c r="M108" s="73">
        <v>0</v>
      </c>
      <c r="N108" s="72">
        <v>0</v>
      </c>
      <c r="O108" s="73">
        <v>0</v>
      </c>
      <c r="P108" s="72">
        <v>0</v>
      </c>
      <c r="Q108" s="73">
        <v>0</v>
      </c>
      <c r="R108" s="72">
        <v>0</v>
      </c>
      <c r="S108" s="73">
        <v>0</v>
      </c>
    </row>
    <row r="109" spans="1:19" x14ac:dyDescent="0.2">
      <c r="A109" s="74" t="s">
        <v>122</v>
      </c>
      <c r="B109" s="72">
        <v>0</v>
      </c>
      <c r="C109" s="73">
        <v>0</v>
      </c>
      <c r="D109" s="72">
        <v>0</v>
      </c>
      <c r="E109" s="73">
        <v>0</v>
      </c>
      <c r="F109" s="72">
        <v>0</v>
      </c>
      <c r="G109" s="73">
        <v>0</v>
      </c>
      <c r="H109" s="72">
        <v>0</v>
      </c>
      <c r="I109" s="73">
        <v>0</v>
      </c>
      <c r="J109" s="72">
        <v>0</v>
      </c>
      <c r="K109" s="73">
        <v>0</v>
      </c>
      <c r="L109" s="72">
        <v>0</v>
      </c>
      <c r="M109" s="73">
        <v>0</v>
      </c>
      <c r="N109" s="72">
        <v>0</v>
      </c>
      <c r="O109" s="73">
        <v>0</v>
      </c>
      <c r="P109" s="72">
        <v>0</v>
      </c>
      <c r="Q109" s="73">
        <v>0</v>
      </c>
      <c r="R109" s="72">
        <v>0</v>
      </c>
      <c r="S109" s="73">
        <v>0</v>
      </c>
    </row>
    <row r="110" spans="1:19" x14ac:dyDescent="0.2">
      <c r="A110" s="74" t="s">
        <v>123</v>
      </c>
      <c r="B110" s="72">
        <v>0</v>
      </c>
      <c r="C110" s="73">
        <v>0</v>
      </c>
      <c r="D110" s="72">
        <v>0</v>
      </c>
      <c r="E110" s="73">
        <v>0</v>
      </c>
      <c r="F110" s="72">
        <v>0</v>
      </c>
      <c r="G110" s="73">
        <v>0</v>
      </c>
      <c r="H110" s="72">
        <v>0</v>
      </c>
      <c r="I110" s="73">
        <v>0</v>
      </c>
      <c r="J110" s="72">
        <v>0</v>
      </c>
      <c r="K110" s="73">
        <v>0</v>
      </c>
      <c r="L110" s="72">
        <v>0</v>
      </c>
      <c r="M110" s="73">
        <v>0</v>
      </c>
      <c r="N110" s="72">
        <v>0</v>
      </c>
      <c r="O110" s="73">
        <v>0</v>
      </c>
      <c r="P110" s="72">
        <v>0</v>
      </c>
      <c r="Q110" s="73">
        <v>0</v>
      </c>
      <c r="R110" s="72">
        <v>0</v>
      </c>
      <c r="S110" s="73">
        <v>0</v>
      </c>
    </row>
    <row r="111" spans="1:19" x14ac:dyDescent="0.2">
      <c r="A111" s="71" t="s">
        <v>124</v>
      </c>
      <c r="B111" s="72">
        <v>0</v>
      </c>
      <c r="C111" s="73">
        <v>0</v>
      </c>
      <c r="D111" s="72">
        <v>0</v>
      </c>
      <c r="E111" s="73">
        <v>0</v>
      </c>
      <c r="F111" s="72">
        <v>0</v>
      </c>
      <c r="G111" s="73">
        <v>0</v>
      </c>
      <c r="H111" s="72">
        <v>0</v>
      </c>
      <c r="I111" s="73">
        <v>0</v>
      </c>
      <c r="J111" s="72">
        <v>0</v>
      </c>
      <c r="K111" s="73">
        <v>0</v>
      </c>
      <c r="L111" s="72">
        <v>0</v>
      </c>
      <c r="M111" s="73">
        <v>0</v>
      </c>
      <c r="N111" s="72">
        <v>0</v>
      </c>
      <c r="O111" s="73">
        <v>0</v>
      </c>
      <c r="P111" s="72">
        <v>0</v>
      </c>
      <c r="Q111" s="73">
        <v>0</v>
      </c>
      <c r="R111" s="72">
        <v>0</v>
      </c>
      <c r="S111" s="73">
        <v>0</v>
      </c>
    </row>
    <row r="112" spans="1:19" ht="12" thickBot="1" x14ac:dyDescent="0.25">
      <c r="A112" s="75" t="s">
        <v>126</v>
      </c>
      <c r="B112" s="76">
        <f>SUM(B107:B111)</f>
        <v>0</v>
      </c>
      <c r="C112" s="77">
        <f>SUM(C107:C111)</f>
        <v>0</v>
      </c>
      <c r="D112" s="76">
        <f>SUM(D107:D111)</f>
        <v>0</v>
      </c>
      <c r="E112" s="77">
        <f>SUM(E107:E111)</f>
        <v>0</v>
      </c>
      <c r="F112" s="76">
        <f t="shared" ref="F112:O112" si="81">SUM(F107:F111)</f>
        <v>0</v>
      </c>
      <c r="G112" s="77">
        <f t="shared" si="81"/>
        <v>0</v>
      </c>
      <c r="H112" s="76">
        <f t="shared" si="81"/>
        <v>0</v>
      </c>
      <c r="I112" s="77">
        <f t="shared" si="81"/>
        <v>0</v>
      </c>
      <c r="J112" s="76">
        <f t="shared" si="81"/>
        <v>0</v>
      </c>
      <c r="K112" s="77">
        <f t="shared" si="81"/>
        <v>0</v>
      </c>
      <c r="L112" s="76">
        <f t="shared" si="81"/>
        <v>0</v>
      </c>
      <c r="M112" s="77">
        <f t="shared" si="81"/>
        <v>0</v>
      </c>
      <c r="N112" s="76">
        <f t="shared" si="81"/>
        <v>0</v>
      </c>
      <c r="O112" s="77">
        <f t="shared" si="81"/>
        <v>0</v>
      </c>
      <c r="P112" s="76">
        <f t="shared" ref="P112:S112" si="82">SUM(P107:P111)</f>
        <v>0</v>
      </c>
      <c r="Q112" s="77">
        <f t="shared" si="82"/>
        <v>0</v>
      </c>
      <c r="R112" s="76">
        <f t="shared" si="82"/>
        <v>0</v>
      </c>
      <c r="S112" s="77">
        <f t="shared" si="82"/>
        <v>0</v>
      </c>
    </row>
    <row r="113" spans="1:19" ht="12" thickTop="1" x14ac:dyDescent="0.2">
      <c r="A113" s="83" t="s">
        <v>114</v>
      </c>
      <c r="B113" s="59"/>
      <c r="C113" s="59"/>
      <c r="D113" s="59"/>
      <c r="E113" s="59"/>
      <c r="G113" s="79"/>
      <c r="H113" s="59" t="s">
        <v>114</v>
      </c>
      <c r="I113" s="59" t="s">
        <v>114</v>
      </c>
      <c r="K113" s="59"/>
      <c r="M113" s="59"/>
      <c r="O113" s="59"/>
      <c r="P113" s="59"/>
      <c r="Q113" s="59"/>
      <c r="R113" s="59"/>
      <c r="S113" s="59"/>
    </row>
    <row r="114" spans="1:19" x14ac:dyDescent="0.2">
      <c r="A114" s="81" t="s">
        <v>129</v>
      </c>
      <c r="B114" s="82" t="s">
        <v>118</v>
      </c>
      <c r="C114" s="67" t="s">
        <v>119</v>
      </c>
      <c r="D114" s="82" t="s">
        <v>118</v>
      </c>
      <c r="E114" s="67" t="s">
        <v>119</v>
      </c>
      <c r="F114" s="82" t="s">
        <v>118</v>
      </c>
      <c r="G114" s="67" t="s">
        <v>119</v>
      </c>
      <c r="H114" s="82" t="s">
        <v>118</v>
      </c>
      <c r="I114" s="67" t="s">
        <v>119</v>
      </c>
      <c r="J114" s="82" t="s">
        <v>118</v>
      </c>
      <c r="K114" s="67" t="s">
        <v>119</v>
      </c>
      <c r="L114" s="82" t="s">
        <v>118</v>
      </c>
      <c r="M114" s="67" t="s">
        <v>119</v>
      </c>
      <c r="N114" s="82" t="s">
        <v>118</v>
      </c>
      <c r="O114" s="67" t="s">
        <v>119</v>
      </c>
      <c r="P114" s="82" t="s">
        <v>118</v>
      </c>
      <c r="Q114" s="67" t="s">
        <v>119</v>
      </c>
      <c r="R114" s="82" t="s">
        <v>118</v>
      </c>
      <c r="S114" s="67" t="s">
        <v>119</v>
      </c>
    </row>
    <row r="115" spans="1:19" x14ac:dyDescent="0.2">
      <c r="A115" s="71" t="s">
        <v>120</v>
      </c>
      <c r="B115" s="69">
        <v>0</v>
      </c>
      <c r="C115" s="70">
        <v>0</v>
      </c>
      <c r="D115" s="69">
        <v>0</v>
      </c>
      <c r="E115" s="70">
        <v>0</v>
      </c>
      <c r="F115" s="69">
        <v>0</v>
      </c>
      <c r="G115" s="70">
        <v>0</v>
      </c>
      <c r="H115" s="69">
        <v>0</v>
      </c>
      <c r="I115" s="70">
        <v>0</v>
      </c>
      <c r="J115" s="69">
        <v>0</v>
      </c>
      <c r="K115" s="70">
        <v>0</v>
      </c>
      <c r="L115" s="69">
        <v>0</v>
      </c>
      <c r="M115" s="70">
        <v>0</v>
      </c>
      <c r="N115" s="69">
        <v>0</v>
      </c>
      <c r="O115" s="70">
        <v>0</v>
      </c>
      <c r="P115" s="69">
        <v>0</v>
      </c>
      <c r="Q115" s="70">
        <v>0</v>
      </c>
      <c r="R115" s="69">
        <v>0</v>
      </c>
      <c r="S115" s="70">
        <v>0</v>
      </c>
    </row>
    <row r="116" spans="1:19" x14ac:dyDescent="0.2">
      <c r="A116" s="71" t="s">
        <v>121</v>
      </c>
      <c r="B116" s="72">
        <v>0</v>
      </c>
      <c r="C116" s="73">
        <v>0</v>
      </c>
      <c r="D116" s="72">
        <v>0</v>
      </c>
      <c r="E116" s="73">
        <v>0</v>
      </c>
      <c r="F116" s="72">
        <v>0</v>
      </c>
      <c r="G116" s="73">
        <v>0</v>
      </c>
      <c r="H116" s="72">
        <v>0</v>
      </c>
      <c r="I116" s="73">
        <v>0</v>
      </c>
      <c r="J116" s="72">
        <v>0</v>
      </c>
      <c r="K116" s="73">
        <v>0</v>
      </c>
      <c r="L116" s="72">
        <v>0</v>
      </c>
      <c r="M116" s="73">
        <v>0</v>
      </c>
      <c r="N116" s="72">
        <v>0</v>
      </c>
      <c r="O116" s="73">
        <v>0</v>
      </c>
      <c r="P116" s="72">
        <v>0</v>
      </c>
      <c r="Q116" s="73">
        <v>0</v>
      </c>
      <c r="R116" s="72">
        <v>0</v>
      </c>
      <c r="S116" s="73">
        <v>0</v>
      </c>
    </row>
    <row r="117" spans="1:19" x14ac:dyDescent="0.2">
      <c r="A117" s="74" t="s">
        <v>122</v>
      </c>
      <c r="B117" s="72">
        <v>0</v>
      </c>
      <c r="C117" s="73">
        <v>0</v>
      </c>
      <c r="D117" s="72">
        <v>0</v>
      </c>
      <c r="E117" s="73">
        <v>0</v>
      </c>
      <c r="F117" s="72">
        <v>0</v>
      </c>
      <c r="G117" s="73">
        <v>0</v>
      </c>
      <c r="H117" s="72">
        <v>0</v>
      </c>
      <c r="I117" s="73">
        <v>0</v>
      </c>
      <c r="J117" s="72">
        <v>0</v>
      </c>
      <c r="K117" s="73">
        <v>0</v>
      </c>
      <c r="L117" s="72">
        <v>0</v>
      </c>
      <c r="M117" s="73">
        <v>0</v>
      </c>
      <c r="N117" s="72">
        <v>0</v>
      </c>
      <c r="O117" s="73">
        <v>0</v>
      </c>
      <c r="P117" s="72">
        <v>0</v>
      </c>
      <c r="Q117" s="73">
        <v>0</v>
      </c>
      <c r="R117" s="72">
        <v>0</v>
      </c>
      <c r="S117" s="73">
        <v>0</v>
      </c>
    </row>
    <row r="118" spans="1:19" x14ac:dyDescent="0.2">
      <c r="A118" s="74" t="s">
        <v>123</v>
      </c>
      <c r="B118" s="72">
        <v>0</v>
      </c>
      <c r="C118" s="73">
        <v>0</v>
      </c>
      <c r="D118" s="72">
        <v>0</v>
      </c>
      <c r="E118" s="73">
        <v>0</v>
      </c>
      <c r="F118" s="72">
        <v>0</v>
      </c>
      <c r="G118" s="73">
        <v>0</v>
      </c>
      <c r="H118" s="72">
        <v>0</v>
      </c>
      <c r="I118" s="73">
        <v>0</v>
      </c>
      <c r="J118" s="72">
        <v>0</v>
      </c>
      <c r="K118" s="73">
        <v>0</v>
      </c>
      <c r="L118" s="72">
        <v>0</v>
      </c>
      <c r="M118" s="73">
        <v>0</v>
      </c>
      <c r="N118" s="72">
        <v>0</v>
      </c>
      <c r="O118" s="73">
        <v>0</v>
      </c>
      <c r="P118" s="72">
        <v>0</v>
      </c>
      <c r="Q118" s="73">
        <v>0</v>
      </c>
      <c r="R118" s="72">
        <v>0</v>
      </c>
      <c r="S118" s="73">
        <v>0</v>
      </c>
    </row>
    <row r="119" spans="1:19" x14ac:dyDescent="0.2">
      <c r="A119" s="71" t="s">
        <v>124</v>
      </c>
      <c r="B119" s="72">
        <v>0</v>
      </c>
      <c r="C119" s="73">
        <v>0</v>
      </c>
      <c r="D119" s="72">
        <v>0</v>
      </c>
      <c r="E119" s="73">
        <v>0</v>
      </c>
      <c r="F119" s="72">
        <v>0</v>
      </c>
      <c r="G119" s="73">
        <v>0</v>
      </c>
      <c r="H119" s="72">
        <v>0</v>
      </c>
      <c r="I119" s="73">
        <v>0</v>
      </c>
      <c r="J119" s="72">
        <v>0</v>
      </c>
      <c r="K119" s="73">
        <v>0</v>
      </c>
      <c r="L119" s="72">
        <v>0</v>
      </c>
      <c r="M119" s="73">
        <v>0</v>
      </c>
      <c r="N119" s="72">
        <v>0</v>
      </c>
      <c r="O119" s="73">
        <v>0</v>
      </c>
      <c r="P119" s="72">
        <v>0</v>
      </c>
      <c r="Q119" s="73">
        <v>0</v>
      </c>
      <c r="R119" s="72">
        <v>0</v>
      </c>
      <c r="S119" s="73">
        <v>0</v>
      </c>
    </row>
    <row r="120" spans="1:19" ht="12" thickBot="1" x14ac:dyDescent="0.25">
      <c r="A120" s="75" t="s">
        <v>126</v>
      </c>
      <c r="B120" s="76">
        <f>SUM(B115:B119)</f>
        <v>0</v>
      </c>
      <c r="C120" s="77">
        <f>SUM(C115:C119)</f>
        <v>0</v>
      </c>
      <c r="D120" s="76">
        <f>SUM(D115:D119)</f>
        <v>0</v>
      </c>
      <c r="E120" s="77">
        <f>SUM(E115:E119)</f>
        <v>0</v>
      </c>
      <c r="F120" s="76">
        <f t="shared" ref="F120:O120" si="83">SUM(F115:F119)</f>
        <v>0</v>
      </c>
      <c r="G120" s="77">
        <f t="shared" si="83"/>
        <v>0</v>
      </c>
      <c r="H120" s="76">
        <f t="shared" si="83"/>
        <v>0</v>
      </c>
      <c r="I120" s="77">
        <f t="shared" si="83"/>
        <v>0</v>
      </c>
      <c r="J120" s="76">
        <f t="shared" si="83"/>
        <v>0</v>
      </c>
      <c r="K120" s="77">
        <f t="shared" si="83"/>
        <v>0</v>
      </c>
      <c r="L120" s="76">
        <f t="shared" si="83"/>
        <v>0</v>
      </c>
      <c r="M120" s="77">
        <f t="shared" si="83"/>
        <v>0</v>
      </c>
      <c r="N120" s="76">
        <f t="shared" si="83"/>
        <v>0</v>
      </c>
      <c r="O120" s="77">
        <f t="shared" si="83"/>
        <v>0</v>
      </c>
      <c r="P120" s="76">
        <f t="shared" ref="P120:S120" si="84">SUM(P115:P119)</f>
        <v>0</v>
      </c>
      <c r="Q120" s="77">
        <f t="shared" si="84"/>
        <v>0</v>
      </c>
      <c r="R120" s="76">
        <f t="shared" si="84"/>
        <v>0</v>
      </c>
      <c r="S120" s="77">
        <f t="shared" si="84"/>
        <v>0</v>
      </c>
    </row>
    <row r="121" spans="1:19" ht="12" thickTop="1" x14ac:dyDescent="0.2">
      <c r="A121" s="83" t="s">
        <v>114</v>
      </c>
      <c r="B121" s="59" t="s">
        <v>114</v>
      </c>
      <c r="C121" s="59" t="s">
        <v>114</v>
      </c>
      <c r="D121" s="59" t="s">
        <v>114</v>
      </c>
      <c r="E121" s="59" t="s">
        <v>114</v>
      </c>
      <c r="F121" s="59" t="s">
        <v>114</v>
      </c>
      <c r="G121" s="59" t="s">
        <v>114</v>
      </c>
      <c r="H121" s="59" t="s">
        <v>114</v>
      </c>
      <c r="I121" s="59" t="s">
        <v>114</v>
      </c>
      <c r="K121" s="59"/>
      <c r="M121" s="59"/>
      <c r="O121" s="59"/>
      <c r="P121" s="59"/>
      <c r="Q121" s="59"/>
      <c r="R121" s="59"/>
      <c r="S121" s="59"/>
    </row>
    <row r="122" spans="1:19" x14ac:dyDescent="0.2">
      <c r="A122" s="81" t="s">
        <v>130</v>
      </c>
      <c r="B122" s="82" t="s">
        <v>118</v>
      </c>
      <c r="C122" s="67" t="s">
        <v>119</v>
      </c>
      <c r="D122" s="82" t="s">
        <v>118</v>
      </c>
      <c r="E122" s="67" t="s">
        <v>119</v>
      </c>
      <c r="F122" s="82" t="s">
        <v>118</v>
      </c>
      <c r="G122" s="67" t="s">
        <v>119</v>
      </c>
      <c r="H122" s="82" t="s">
        <v>118</v>
      </c>
      <c r="I122" s="67" t="s">
        <v>119</v>
      </c>
      <c r="J122" s="82" t="s">
        <v>118</v>
      </c>
      <c r="K122" s="67" t="s">
        <v>119</v>
      </c>
      <c r="L122" s="82" t="s">
        <v>118</v>
      </c>
      <c r="M122" s="67" t="s">
        <v>119</v>
      </c>
      <c r="N122" s="82" t="s">
        <v>118</v>
      </c>
      <c r="O122" s="67" t="s">
        <v>119</v>
      </c>
      <c r="P122" s="82" t="s">
        <v>118</v>
      </c>
      <c r="Q122" s="67" t="s">
        <v>119</v>
      </c>
      <c r="R122" s="82" t="s">
        <v>118</v>
      </c>
      <c r="S122" s="67" t="s">
        <v>119</v>
      </c>
    </row>
    <row r="123" spans="1:19" x14ac:dyDescent="0.2">
      <c r="A123" s="71" t="s">
        <v>120</v>
      </c>
      <c r="B123" s="69">
        <v>0</v>
      </c>
      <c r="C123" s="70">
        <v>0</v>
      </c>
      <c r="D123" s="69">
        <v>0</v>
      </c>
      <c r="E123" s="70">
        <v>0</v>
      </c>
      <c r="F123" s="69">
        <v>0</v>
      </c>
      <c r="G123" s="70">
        <v>0</v>
      </c>
      <c r="H123" s="69">
        <v>0</v>
      </c>
      <c r="I123" s="70">
        <v>0</v>
      </c>
      <c r="J123" s="69">
        <v>0</v>
      </c>
      <c r="K123" s="70">
        <v>0</v>
      </c>
      <c r="L123" s="69">
        <v>0</v>
      </c>
      <c r="M123" s="70">
        <v>0</v>
      </c>
      <c r="N123" s="69">
        <v>0</v>
      </c>
      <c r="O123" s="70">
        <v>0</v>
      </c>
      <c r="P123" s="69">
        <v>0</v>
      </c>
      <c r="Q123" s="70">
        <v>0</v>
      </c>
      <c r="R123" s="69">
        <v>0</v>
      </c>
      <c r="S123" s="70">
        <v>0</v>
      </c>
    </row>
    <row r="124" spans="1:19" x14ac:dyDescent="0.2">
      <c r="A124" s="74" t="s">
        <v>121</v>
      </c>
      <c r="B124" s="72">
        <v>0</v>
      </c>
      <c r="C124" s="73">
        <v>0</v>
      </c>
      <c r="D124" s="72">
        <v>0</v>
      </c>
      <c r="E124" s="73">
        <v>0</v>
      </c>
      <c r="F124" s="72">
        <v>0</v>
      </c>
      <c r="G124" s="73">
        <v>0</v>
      </c>
      <c r="H124" s="72">
        <v>0</v>
      </c>
      <c r="I124" s="73">
        <v>0</v>
      </c>
      <c r="J124" s="72">
        <v>0</v>
      </c>
      <c r="K124" s="73">
        <v>0</v>
      </c>
      <c r="L124" s="72">
        <v>0</v>
      </c>
      <c r="M124" s="73">
        <v>0</v>
      </c>
      <c r="N124" s="72">
        <v>0</v>
      </c>
      <c r="O124" s="73">
        <v>0</v>
      </c>
      <c r="P124" s="72">
        <v>0</v>
      </c>
      <c r="Q124" s="73">
        <v>0</v>
      </c>
      <c r="R124" s="72">
        <v>0</v>
      </c>
      <c r="S124" s="73">
        <v>0</v>
      </c>
    </row>
    <row r="125" spans="1:19" x14ac:dyDescent="0.2">
      <c r="A125" s="71" t="s">
        <v>122</v>
      </c>
      <c r="B125" s="72">
        <v>0</v>
      </c>
      <c r="C125" s="73">
        <v>0</v>
      </c>
      <c r="D125" s="72">
        <v>0</v>
      </c>
      <c r="E125" s="73">
        <v>0</v>
      </c>
      <c r="F125" s="72">
        <v>0</v>
      </c>
      <c r="G125" s="73">
        <v>0</v>
      </c>
      <c r="H125" s="72">
        <v>0</v>
      </c>
      <c r="I125" s="73">
        <v>0</v>
      </c>
      <c r="J125" s="72">
        <v>0</v>
      </c>
      <c r="K125" s="73">
        <v>0</v>
      </c>
      <c r="L125" s="72">
        <v>0</v>
      </c>
      <c r="M125" s="73">
        <v>0</v>
      </c>
      <c r="N125" s="72">
        <v>0</v>
      </c>
      <c r="O125" s="73">
        <v>0</v>
      </c>
      <c r="P125" s="72">
        <v>0</v>
      </c>
      <c r="Q125" s="73">
        <v>0</v>
      </c>
      <c r="R125" s="72">
        <v>0</v>
      </c>
      <c r="S125" s="73">
        <v>0</v>
      </c>
    </row>
    <row r="126" spans="1:19" x14ac:dyDescent="0.2">
      <c r="A126" s="74" t="s">
        <v>123</v>
      </c>
      <c r="B126" s="72">
        <v>0</v>
      </c>
      <c r="C126" s="73">
        <v>0</v>
      </c>
      <c r="D126" s="72">
        <v>0</v>
      </c>
      <c r="E126" s="73">
        <v>0</v>
      </c>
      <c r="F126" s="72">
        <v>0</v>
      </c>
      <c r="G126" s="73">
        <v>0</v>
      </c>
      <c r="H126" s="72">
        <v>0</v>
      </c>
      <c r="I126" s="73">
        <v>0</v>
      </c>
      <c r="J126" s="72">
        <v>0</v>
      </c>
      <c r="K126" s="73">
        <v>0</v>
      </c>
      <c r="L126" s="72">
        <v>0</v>
      </c>
      <c r="M126" s="73">
        <v>0</v>
      </c>
      <c r="N126" s="72">
        <v>0</v>
      </c>
      <c r="O126" s="73">
        <v>0</v>
      </c>
      <c r="P126" s="72">
        <v>0</v>
      </c>
      <c r="Q126" s="73">
        <v>0</v>
      </c>
      <c r="R126" s="72">
        <v>0</v>
      </c>
      <c r="S126" s="73">
        <v>0</v>
      </c>
    </row>
    <row r="127" spans="1:19" x14ac:dyDescent="0.2">
      <c r="A127" s="74" t="s">
        <v>124</v>
      </c>
      <c r="B127" s="72">
        <v>0</v>
      </c>
      <c r="C127" s="73">
        <v>0</v>
      </c>
      <c r="D127" s="72">
        <v>0</v>
      </c>
      <c r="E127" s="73">
        <v>0</v>
      </c>
      <c r="F127" s="72">
        <v>0</v>
      </c>
      <c r="G127" s="73">
        <v>0</v>
      </c>
      <c r="H127" s="72">
        <v>0</v>
      </c>
      <c r="I127" s="73">
        <v>0</v>
      </c>
      <c r="J127" s="72">
        <v>0</v>
      </c>
      <c r="K127" s="73">
        <v>0</v>
      </c>
      <c r="L127" s="72">
        <v>0</v>
      </c>
      <c r="M127" s="73">
        <v>0</v>
      </c>
      <c r="N127" s="72">
        <v>0</v>
      </c>
      <c r="O127" s="73">
        <v>0</v>
      </c>
      <c r="P127" s="72">
        <v>0</v>
      </c>
      <c r="Q127" s="73">
        <v>0</v>
      </c>
      <c r="R127" s="72">
        <v>0</v>
      </c>
      <c r="S127" s="73">
        <v>0</v>
      </c>
    </row>
    <row r="128" spans="1:19" ht="12" thickBot="1" x14ac:dyDescent="0.25">
      <c r="A128" s="75" t="s">
        <v>126</v>
      </c>
      <c r="B128" s="76">
        <f>SUM(B123:B127)</f>
        <v>0</v>
      </c>
      <c r="C128" s="77">
        <f>SUM(C123:C127)</f>
        <v>0</v>
      </c>
      <c r="D128" s="76">
        <f>SUM(D123:D127)</f>
        <v>0</v>
      </c>
      <c r="E128" s="77">
        <f>SUM(E123:E127)</f>
        <v>0</v>
      </c>
      <c r="F128" s="76">
        <f t="shared" ref="F128:O128" si="85">SUM(F123:F127)</f>
        <v>0</v>
      </c>
      <c r="G128" s="77">
        <f t="shared" si="85"/>
        <v>0</v>
      </c>
      <c r="H128" s="76">
        <f t="shared" si="85"/>
        <v>0</v>
      </c>
      <c r="I128" s="77">
        <f t="shared" si="85"/>
        <v>0</v>
      </c>
      <c r="J128" s="76">
        <f t="shared" si="85"/>
        <v>0</v>
      </c>
      <c r="K128" s="77">
        <f t="shared" si="85"/>
        <v>0</v>
      </c>
      <c r="L128" s="76">
        <f t="shared" si="85"/>
        <v>0</v>
      </c>
      <c r="M128" s="77">
        <f t="shared" si="85"/>
        <v>0</v>
      </c>
      <c r="N128" s="76">
        <f t="shared" si="85"/>
        <v>0</v>
      </c>
      <c r="O128" s="77">
        <f t="shared" si="85"/>
        <v>0</v>
      </c>
      <c r="P128" s="76">
        <f t="shared" ref="P128:S128" si="86">SUM(P123:P127)</f>
        <v>0</v>
      </c>
      <c r="Q128" s="77">
        <f t="shared" si="86"/>
        <v>0</v>
      </c>
      <c r="R128" s="76">
        <f t="shared" si="86"/>
        <v>0</v>
      </c>
      <c r="S128" s="77">
        <f t="shared" si="86"/>
        <v>0</v>
      </c>
    </row>
    <row r="129" spans="1:19" ht="12" thickTop="1" x14ac:dyDescent="0.2">
      <c r="A129" s="83" t="s">
        <v>114</v>
      </c>
      <c r="B129" s="59" t="s">
        <v>114</v>
      </c>
      <c r="C129" s="59" t="s">
        <v>114</v>
      </c>
      <c r="D129" s="59" t="s">
        <v>114</v>
      </c>
      <c r="E129" s="59" t="s">
        <v>114</v>
      </c>
      <c r="F129" s="59" t="s">
        <v>114</v>
      </c>
      <c r="G129" s="59" t="s">
        <v>114</v>
      </c>
      <c r="H129" s="59" t="s">
        <v>114</v>
      </c>
      <c r="I129" s="59" t="s">
        <v>114</v>
      </c>
      <c r="K129" s="59"/>
      <c r="M129" s="59"/>
      <c r="O129" s="59"/>
      <c r="P129" s="59"/>
      <c r="Q129" s="59"/>
      <c r="R129" s="59"/>
      <c r="S129" s="59"/>
    </row>
    <row r="130" spans="1:19" ht="12.75" x14ac:dyDescent="0.2">
      <c r="A130" s="372" t="s">
        <v>133</v>
      </c>
      <c r="B130" s="84" t="s">
        <v>114</v>
      </c>
      <c r="C130" s="85" t="s">
        <v>114</v>
      </c>
      <c r="D130" s="84" t="s">
        <v>114</v>
      </c>
      <c r="E130" s="85" t="s">
        <v>114</v>
      </c>
      <c r="F130" s="84" t="s">
        <v>114</v>
      </c>
      <c r="G130" s="85" t="s">
        <v>114</v>
      </c>
      <c r="H130" s="84" t="s">
        <v>114</v>
      </c>
      <c r="I130" s="85" t="s">
        <v>114</v>
      </c>
      <c r="J130" s="84"/>
      <c r="K130" s="85"/>
      <c r="L130" s="84"/>
      <c r="M130" s="85"/>
      <c r="N130" s="84"/>
      <c r="O130" s="85"/>
      <c r="P130" s="84"/>
      <c r="Q130" s="85"/>
      <c r="R130" s="84"/>
      <c r="S130" s="85"/>
    </row>
    <row r="131" spans="1:19" ht="11.25" customHeight="1" x14ac:dyDescent="0.2">
      <c r="A131" s="373" t="s">
        <v>114</v>
      </c>
      <c r="B131" s="86" t="s">
        <v>114</v>
      </c>
      <c r="C131" s="87" t="s">
        <v>114</v>
      </c>
      <c r="D131" s="86" t="s">
        <v>114</v>
      </c>
      <c r="E131" s="87" t="s">
        <v>114</v>
      </c>
      <c r="F131" s="86" t="s">
        <v>114</v>
      </c>
      <c r="G131" s="87" t="s">
        <v>114</v>
      </c>
      <c r="H131" s="86" t="s">
        <v>114</v>
      </c>
      <c r="I131" s="87" t="s">
        <v>114</v>
      </c>
      <c r="J131" s="86"/>
      <c r="K131" s="87"/>
      <c r="L131" s="86"/>
      <c r="M131" s="87"/>
      <c r="N131" s="86"/>
      <c r="O131" s="87"/>
      <c r="P131" s="86"/>
      <c r="Q131" s="87"/>
      <c r="R131" s="86"/>
      <c r="S131" s="87"/>
    </row>
    <row r="132" spans="1:19" x14ac:dyDescent="0.2">
      <c r="A132" s="90" t="s">
        <v>117</v>
      </c>
      <c r="B132" s="82" t="s">
        <v>118</v>
      </c>
      <c r="C132" s="67" t="s">
        <v>119</v>
      </c>
      <c r="D132" s="82" t="s">
        <v>118</v>
      </c>
      <c r="E132" s="67" t="s">
        <v>119</v>
      </c>
      <c r="F132" s="82" t="s">
        <v>118</v>
      </c>
      <c r="G132" s="67" t="s">
        <v>119</v>
      </c>
      <c r="H132" s="82" t="s">
        <v>118</v>
      </c>
      <c r="I132" s="67" t="s">
        <v>119</v>
      </c>
      <c r="J132" s="82" t="s">
        <v>118</v>
      </c>
      <c r="K132" s="67" t="s">
        <v>119</v>
      </c>
      <c r="L132" s="82" t="s">
        <v>118</v>
      </c>
      <c r="M132" s="67" t="s">
        <v>119</v>
      </c>
      <c r="N132" s="82" t="s">
        <v>118</v>
      </c>
      <c r="O132" s="67" t="s">
        <v>119</v>
      </c>
      <c r="P132" s="82" t="s">
        <v>118</v>
      </c>
      <c r="Q132" s="67" t="s">
        <v>119</v>
      </c>
      <c r="R132" s="82" t="s">
        <v>118</v>
      </c>
      <c r="S132" s="67" t="s">
        <v>119</v>
      </c>
    </row>
    <row r="133" spans="1:19" x14ac:dyDescent="0.2">
      <c r="A133" s="68" t="s">
        <v>120</v>
      </c>
      <c r="B133" s="69">
        <v>0</v>
      </c>
      <c r="C133" s="70">
        <v>0</v>
      </c>
      <c r="D133" s="69">
        <v>0</v>
      </c>
      <c r="E133" s="70">
        <v>0</v>
      </c>
      <c r="F133" s="69">
        <v>0</v>
      </c>
      <c r="G133" s="70">
        <v>0</v>
      </c>
      <c r="H133" s="69">
        <v>0</v>
      </c>
      <c r="I133" s="70">
        <v>0</v>
      </c>
      <c r="J133" s="69">
        <v>0</v>
      </c>
      <c r="K133" s="70">
        <v>0</v>
      </c>
      <c r="L133" s="69">
        <v>0</v>
      </c>
      <c r="M133" s="70">
        <v>0</v>
      </c>
      <c r="N133" s="69">
        <v>0</v>
      </c>
      <c r="O133" s="70">
        <v>0</v>
      </c>
      <c r="P133" s="69">
        <v>0</v>
      </c>
      <c r="Q133" s="70">
        <v>0</v>
      </c>
      <c r="R133" s="69">
        <v>0</v>
      </c>
      <c r="S133" s="70">
        <v>0</v>
      </c>
    </row>
    <row r="134" spans="1:19" x14ac:dyDescent="0.2">
      <c r="A134" s="74" t="s">
        <v>121</v>
      </c>
      <c r="B134" s="72">
        <v>0</v>
      </c>
      <c r="C134" s="73">
        <v>0</v>
      </c>
      <c r="D134" s="72">
        <v>0</v>
      </c>
      <c r="E134" s="73">
        <v>0</v>
      </c>
      <c r="F134" s="72">
        <v>0</v>
      </c>
      <c r="G134" s="73">
        <v>0</v>
      </c>
      <c r="H134" s="72">
        <v>0</v>
      </c>
      <c r="I134" s="73">
        <v>0</v>
      </c>
      <c r="J134" s="72">
        <v>0</v>
      </c>
      <c r="K134" s="73">
        <v>0</v>
      </c>
      <c r="L134" s="72">
        <v>0</v>
      </c>
      <c r="M134" s="73">
        <v>0</v>
      </c>
      <c r="N134" s="72">
        <v>0</v>
      </c>
      <c r="O134" s="73">
        <v>0</v>
      </c>
      <c r="P134" s="72">
        <v>0</v>
      </c>
      <c r="Q134" s="73">
        <v>0</v>
      </c>
      <c r="R134" s="72">
        <v>0</v>
      </c>
      <c r="S134" s="73">
        <v>0</v>
      </c>
    </row>
    <row r="135" spans="1:19" x14ac:dyDescent="0.2">
      <c r="A135" s="71" t="s">
        <v>122</v>
      </c>
      <c r="B135" s="72">
        <v>0</v>
      </c>
      <c r="C135" s="73">
        <v>0</v>
      </c>
      <c r="D135" s="72">
        <v>0</v>
      </c>
      <c r="E135" s="73">
        <v>0</v>
      </c>
      <c r="F135" s="72">
        <v>0</v>
      </c>
      <c r="G135" s="73">
        <v>0</v>
      </c>
      <c r="H135" s="72">
        <v>0</v>
      </c>
      <c r="I135" s="73">
        <v>0</v>
      </c>
      <c r="J135" s="72">
        <v>0</v>
      </c>
      <c r="K135" s="73">
        <v>0</v>
      </c>
      <c r="L135" s="72">
        <v>0</v>
      </c>
      <c r="M135" s="73">
        <v>0</v>
      </c>
      <c r="N135" s="72">
        <v>0</v>
      </c>
      <c r="O135" s="73">
        <v>0</v>
      </c>
      <c r="P135" s="72">
        <v>0</v>
      </c>
      <c r="Q135" s="73">
        <v>0</v>
      </c>
      <c r="R135" s="72">
        <v>0</v>
      </c>
      <c r="S135" s="73">
        <v>0</v>
      </c>
    </row>
    <row r="136" spans="1:19" x14ac:dyDescent="0.2">
      <c r="A136" s="74" t="s">
        <v>123</v>
      </c>
      <c r="B136" s="72">
        <v>0</v>
      </c>
      <c r="C136" s="73">
        <v>0</v>
      </c>
      <c r="D136" s="72">
        <v>0</v>
      </c>
      <c r="E136" s="73">
        <v>0</v>
      </c>
      <c r="F136" s="72">
        <v>0</v>
      </c>
      <c r="G136" s="73">
        <v>0</v>
      </c>
      <c r="H136" s="72">
        <v>0</v>
      </c>
      <c r="I136" s="73">
        <v>0</v>
      </c>
      <c r="J136" s="72">
        <v>0</v>
      </c>
      <c r="K136" s="73">
        <v>0</v>
      </c>
      <c r="L136" s="72">
        <v>0</v>
      </c>
      <c r="M136" s="73">
        <v>0</v>
      </c>
      <c r="N136" s="72">
        <v>0</v>
      </c>
      <c r="O136" s="73">
        <v>0</v>
      </c>
      <c r="P136" s="72">
        <v>0</v>
      </c>
      <c r="Q136" s="73">
        <v>0</v>
      </c>
      <c r="R136" s="72">
        <v>0</v>
      </c>
      <c r="S136" s="73">
        <v>0</v>
      </c>
    </row>
    <row r="137" spans="1:19" x14ac:dyDescent="0.2">
      <c r="A137" s="74" t="s">
        <v>124</v>
      </c>
      <c r="B137" s="72">
        <v>0</v>
      </c>
      <c r="C137" s="73">
        <v>0</v>
      </c>
      <c r="D137" s="72">
        <v>0</v>
      </c>
      <c r="E137" s="73">
        <v>0</v>
      </c>
      <c r="F137" s="72">
        <v>0</v>
      </c>
      <c r="G137" s="73">
        <v>0</v>
      </c>
      <c r="H137" s="72">
        <v>0</v>
      </c>
      <c r="I137" s="73">
        <v>0</v>
      </c>
      <c r="J137" s="72">
        <v>0</v>
      </c>
      <c r="K137" s="73">
        <v>0</v>
      </c>
      <c r="L137" s="72">
        <v>0</v>
      </c>
      <c r="M137" s="73">
        <v>0</v>
      </c>
      <c r="N137" s="72">
        <v>0</v>
      </c>
      <c r="O137" s="73">
        <v>0</v>
      </c>
      <c r="P137" s="72">
        <v>0</v>
      </c>
      <c r="Q137" s="73">
        <v>0</v>
      </c>
      <c r="R137" s="72">
        <v>0</v>
      </c>
      <c r="S137" s="73">
        <v>0</v>
      </c>
    </row>
    <row r="138" spans="1:19" ht="12" thickBot="1" x14ac:dyDescent="0.25">
      <c r="A138" s="75" t="s">
        <v>126</v>
      </c>
      <c r="B138" s="76">
        <f>SUM(B133:B137)</f>
        <v>0</v>
      </c>
      <c r="C138" s="77">
        <f>SUM(C133:C137)</f>
        <v>0</v>
      </c>
      <c r="D138" s="76">
        <f>SUM(D133:D137)</f>
        <v>0</v>
      </c>
      <c r="E138" s="77">
        <f>SUM(E133:E137)</f>
        <v>0</v>
      </c>
      <c r="F138" s="76">
        <f t="shared" ref="F138:O138" si="87">SUM(F133:F137)</f>
        <v>0</v>
      </c>
      <c r="G138" s="77">
        <f t="shared" si="87"/>
        <v>0</v>
      </c>
      <c r="H138" s="76">
        <f t="shared" si="87"/>
        <v>0</v>
      </c>
      <c r="I138" s="77">
        <f t="shared" si="87"/>
        <v>0</v>
      </c>
      <c r="J138" s="76">
        <f t="shared" si="87"/>
        <v>0</v>
      </c>
      <c r="K138" s="77">
        <f t="shared" si="87"/>
        <v>0</v>
      </c>
      <c r="L138" s="76">
        <f t="shared" si="87"/>
        <v>0</v>
      </c>
      <c r="M138" s="77">
        <f t="shared" si="87"/>
        <v>0</v>
      </c>
      <c r="N138" s="76">
        <f t="shared" si="87"/>
        <v>0</v>
      </c>
      <c r="O138" s="77">
        <f t="shared" si="87"/>
        <v>0</v>
      </c>
      <c r="P138" s="76">
        <f t="shared" ref="P138:S138" si="88">SUM(P133:P137)</f>
        <v>0</v>
      </c>
      <c r="Q138" s="77">
        <f t="shared" si="88"/>
        <v>0</v>
      </c>
      <c r="R138" s="76">
        <f t="shared" si="88"/>
        <v>0</v>
      </c>
      <c r="S138" s="77">
        <f t="shared" si="88"/>
        <v>0</v>
      </c>
    </row>
    <row r="139" spans="1:19" ht="12" thickTop="1" x14ac:dyDescent="0.2">
      <c r="A139" s="83" t="s">
        <v>114</v>
      </c>
      <c r="B139" s="59"/>
      <c r="C139" s="59"/>
      <c r="D139" s="59"/>
      <c r="E139" s="59"/>
      <c r="G139" s="79"/>
      <c r="H139" s="59" t="s">
        <v>114</v>
      </c>
      <c r="I139" s="59" t="s">
        <v>114</v>
      </c>
      <c r="K139" s="59"/>
      <c r="M139" s="59"/>
      <c r="O139" s="59"/>
      <c r="P139" s="59"/>
      <c r="Q139" s="59"/>
      <c r="R139" s="59"/>
      <c r="S139" s="59"/>
    </row>
    <row r="140" spans="1:19" x14ac:dyDescent="0.2">
      <c r="A140" s="81" t="s">
        <v>127</v>
      </c>
      <c r="B140" s="82" t="s">
        <v>118</v>
      </c>
      <c r="C140" s="67" t="s">
        <v>119</v>
      </c>
      <c r="D140" s="82" t="s">
        <v>118</v>
      </c>
      <c r="E140" s="67" t="s">
        <v>119</v>
      </c>
      <c r="F140" s="82" t="s">
        <v>118</v>
      </c>
      <c r="G140" s="67" t="s">
        <v>119</v>
      </c>
      <c r="H140" s="82" t="s">
        <v>118</v>
      </c>
      <c r="I140" s="67" t="s">
        <v>119</v>
      </c>
      <c r="J140" s="82" t="s">
        <v>118</v>
      </c>
      <c r="K140" s="67" t="s">
        <v>119</v>
      </c>
      <c r="L140" s="82" t="s">
        <v>118</v>
      </c>
      <c r="M140" s="67" t="s">
        <v>119</v>
      </c>
      <c r="N140" s="82" t="s">
        <v>118</v>
      </c>
      <c r="O140" s="67" t="s">
        <v>119</v>
      </c>
      <c r="P140" s="82" t="s">
        <v>118</v>
      </c>
      <c r="Q140" s="67" t="s">
        <v>119</v>
      </c>
      <c r="R140" s="82" t="s">
        <v>118</v>
      </c>
      <c r="S140" s="67" t="s">
        <v>119</v>
      </c>
    </row>
    <row r="141" spans="1:19" x14ac:dyDescent="0.2">
      <c r="A141" s="71" t="s">
        <v>120</v>
      </c>
      <c r="B141" s="69">
        <v>0</v>
      </c>
      <c r="C141" s="70">
        <v>0</v>
      </c>
      <c r="D141" s="69">
        <v>0</v>
      </c>
      <c r="E141" s="70">
        <v>0</v>
      </c>
      <c r="F141" s="69">
        <v>0</v>
      </c>
      <c r="G141" s="70">
        <v>0</v>
      </c>
      <c r="H141" s="69">
        <v>0</v>
      </c>
      <c r="I141" s="70">
        <v>0</v>
      </c>
      <c r="J141" s="69">
        <v>0</v>
      </c>
      <c r="K141" s="70">
        <v>0</v>
      </c>
      <c r="L141" s="69">
        <v>0</v>
      </c>
      <c r="M141" s="70">
        <v>0</v>
      </c>
      <c r="N141" s="69">
        <v>0</v>
      </c>
      <c r="O141" s="70">
        <v>0</v>
      </c>
      <c r="P141" s="69">
        <v>0</v>
      </c>
      <c r="Q141" s="70">
        <v>0</v>
      </c>
      <c r="R141" s="69">
        <v>0</v>
      </c>
      <c r="S141" s="70">
        <v>0</v>
      </c>
    </row>
    <row r="142" spans="1:19" x14ac:dyDescent="0.2">
      <c r="A142" s="74" t="s">
        <v>121</v>
      </c>
      <c r="B142" s="72">
        <v>0</v>
      </c>
      <c r="C142" s="73">
        <v>0</v>
      </c>
      <c r="D142" s="72">
        <v>0</v>
      </c>
      <c r="E142" s="73">
        <v>0</v>
      </c>
      <c r="F142" s="72">
        <v>0</v>
      </c>
      <c r="G142" s="73">
        <v>0</v>
      </c>
      <c r="H142" s="72">
        <v>0</v>
      </c>
      <c r="I142" s="73">
        <v>0</v>
      </c>
      <c r="J142" s="72">
        <v>0</v>
      </c>
      <c r="K142" s="73">
        <v>0</v>
      </c>
      <c r="L142" s="72">
        <v>0</v>
      </c>
      <c r="M142" s="73">
        <v>0</v>
      </c>
      <c r="N142" s="72">
        <v>0</v>
      </c>
      <c r="O142" s="73">
        <v>0</v>
      </c>
      <c r="P142" s="72">
        <v>0</v>
      </c>
      <c r="Q142" s="73">
        <v>0</v>
      </c>
      <c r="R142" s="72">
        <v>0</v>
      </c>
      <c r="S142" s="73">
        <v>0</v>
      </c>
    </row>
    <row r="143" spans="1:19" x14ac:dyDescent="0.2">
      <c r="A143" s="71" t="s">
        <v>122</v>
      </c>
      <c r="B143" s="72">
        <v>0</v>
      </c>
      <c r="C143" s="73">
        <v>0</v>
      </c>
      <c r="D143" s="72">
        <v>0</v>
      </c>
      <c r="E143" s="73">
        <v>0</v>
      </c>
      <c r="F143" s="72">
        <v>0</v>
      </c>
      <c r="G143" s="73">
        <v>0</v>
      </c>
      <c r="H143" s="72">
        <v>0</v>
      </c>
      <c r="I143" s="73">
        <v>0</v>
      </c>
      <c r="J143" s="72">
        <v>0</v>
      </c>
      <c r="K143" s="73">
        <v>0</v>
      </c>
      <c r="L143" s="72">
        <v>0</v>
      </c>
      <c r="M143" s="73">
        <v>0</v>
      </c>
      <c r="N143" s="72">
        <v>0</v>
      </c>
      <c r="O143" s="73">
        <v>0</v>
      </c>
      <c r="P143" s="72">
        <v>0</v>
      </c>
      <c r="Q143" s="73">
        <v>0</v>
      </c>
      <c r="R143" s="72">
        <v>0</v>
      </c>
      <c r="S143" s="73">
        <v>0</v>
      </c>
    </row>
    <row r="144" spans="1:19" x14ac:dyDescent="0.2">
      <c r="A144" s="74" t="s">
        <v>123</v>
      </c>
      <c r="B144" s="72">
        <v>0</v>
      </c>
      <c r="C144" s="73">
        <v>0</v>
      </c>
      <c r="D144" s="72">
        <v>0</v>
      </c>
      <c r="E144" s="73">
        <v>0</v>
      </c>
      <c r="F144" s="72">
        <v>0</v>
      </c>
      <c r="G144" s="73">
        <v>0</v>
      </c>
      <c r="H144" s="72">
        <v>0</v>
      </c>
      <c r="I144" s="73">
        <v>0</v>
      </c>
      <c r="J144" s="72">
        <v>0</v>
      </c>
      <c r="K144" s="73">
        <v>0</v>
      </c>
      <c r="L144" s="72">
        <v>0</v>
      </c>
      <c r="M144" s="73">
        <v>0</v>
      </c>
      <c r="N144" s="72">
        <v>0</v>
      </c>
      <c r="O144" s="73">
        <v>0</v>
      </c>
      <c r="P144" s="72">
        <v>0</v>
      </c>
      <c r="Q144" s="73">
        <v>0</v>
      </c>
      <c r="R144" s="72">
        <v>0</v>
      </c>
      <c r="S144" s="73">
        <v>0</v>
      </c>
    </row>
    <row r="145" spans="1:19" x14ac:dyDescent="0.2">
      <c r="A145" s="74" t="s">
        <v>124</v>
      </c>
      <c r="B145" s="72">
        <v>0</v>
      </c>
      <c r="C145" s="73">
        <v>0</v>
      </c>
      <c r="D145" s="72">
        <v>0</v>
      </c>
      <c r="E145" s="73">
        <v>0</v>
      </c>
      <c r="F145" s="72">
        <v>0</v>
      </c>
      <c r="G145" s="73">
        <v>0</v>
      </c>
      <c r="H145" s="72">
        <v>0</v>
      </c>
      <c r="I145" s="73">
        <v>0</v>
      </c>
      <c r="J145" s="72">
        <v>0</v>
      </c>
      <c r="K145" s="73">
        <v>0</v>
      </c>
      <c r="L145" s="72">
        <v>0</v>
      </c>
      <c r="M145" s="73">
        <v>0</v>
      </c>
      <c r="N145" s="72">
        <v>0</v>
      </c>
      <c r="O145" s="73">
        <v>0</v>
      </c>
      <c r="P145" s="72">
        <v>0</v>
      </c>
      <c r="Q145" s="73">
        <v>0</v>
      </c>
      <c r="R145" s="72">
        <v>0</v>
      </c>
      <c r="S145" s="73">
        <v>0</v>
      </c>
    </row>
    <row r="146" spans="1:19" ht="12" thickBot="1" x14ac:dyDescent="0.25">
      <c r="A146" s="75" t="s">
        <v>126</v>
      </c>
      <c r="B146" s="76">
        <f>SUM(B141:B145)</f>
        <v>0</v>
      </c>
      <c r="C146" s="77">
        <f>SUM(C141:C145)</f>
        <v>0</v>
      </c>
      <c r="D146" s="76">
        <f>SUM(D141:D145)</f>
        <v>0</v>
      </c>
      <c r="E146" s="77">
        <f>SUM(E141:E145)</f>
        <v>0</v>
      </c>
      <c r="F146" s="76">
        <f t="shared" ref="F146:O146" si="89">SUM(F141:F145)</f>
        <v>0</v>
      </c>
      <c r="G146" s="77">
        <f t="shared" si="89"/>
        <v>0</v>
      </c>
      <c r="H146" s="76">
        <f t="shared" si="89"/>
        <v>0</v>
      </c>
      <c r="I146" s="77">
        <f t="shared" si="89"/>
        <v>0</v>
      </c>
      <c r="J146" s="76">
        <f t="shared" si="89"/>
        <v>0</v>
      </c>
      <c r="K146" s="77">
        <f t="shared" si="89"/>
        <v>0</v>
      </c>
      <c r="L146" s="76">
        <f t="shared" si="89"/>
        <v>0</v>
      </c>
      <c r="M146" s="77">
        <f t="shared" si="89"/>
        <v>0</v>
      </c>
      <c r="N146" s="76">
        <f t="shared" si="89"/>
        <v>0</v>
      </c>
      <c r="O146" s="77">
        <f t="shared" si="89"/>
        <v>0</v>
      </c>
      <c r="P146" s="76">
        <f t="shared" ref="P146:S146" si="90">SUM(P141:P145)</f>
        <v>0</v>
      </c>
      <c r="Q146" s="77">
        <f t="shared" si="90"/>
        <v>0</v>
      </c>
      <c r="R146" s="76">
        <f t="shared" si="90"/>
        <v>0</v>
      </c>
      <c r="S146" s="77">
        <f t="shared" si="90"/>
        <v>0</v>
      </c>
    </row>
    <row r="147" spans="1:19" ht="12" thickTop="1" x14ac:dyDescent="0.2">
      <c r="A147" s="59" t="s">
        <v>114</v>
      </c>
      <c r="B147" s="59" t="s">
        <v>114</v>
      </c>
      <c r="C147" s="59" t="s">
        <v>114</v>
      </c>
      <c r="D147" s="59" t="s">
        <v>114</v>
      </c>
      <c r="E147" s="59" t="s">
        <v>114</v>
      </c>
      <c r="F147" s="59" t="s">
        <v>114</v>
      </c>
      <c r="G147" s="79"/>
      <c r="H147" s="59" t="s">
        <v>114</v>
      </c>
      <c r="I147" s="59" t="s">
        <v>114</v>
      </c>
      <c r="K147" s="59"/>
      <c r="M147" s="59"/>
      <c r="O147" s="59"/>
      <c r="P147" s="59"/>
      <c r="Q147" s="59"/>
      <c r="R147" s="59"/>
      <c r="S147" s="59"/>
    </row>
    <row r="148" spans="1:19" x14ac:dyDescent="0.2">
      <c r="A148" s="65" t="s">
        <v>128</v>
      </c>
      <c r="B148" s="82" t="s">
        <v>118</v>
      </c>
      <c r="C148" s="67" t="s">
        <v>119</v>
      </c>
      <c r="D148" s="82" t="s">
        <v>118</v>
      </c>
      <c r="E148" s="67" t="s">
        <v>119</v>
      </c>
      <c r="F148" s="82" t="s">
        <v>118</v>
      </c>
      <c r="G148" s="67" t="s">
        <v>119</v>
      </c>
      <c r="H148" s="82" t="s">
        <v>118</v>
      </c>
      <c r="I148" s="67" t="s">
        <v>119</v>
      </c>
      <c r="J148" s="82" t="s">
        <v>118</v>
      </c>
      <c r="K148" s="67" t="s">
        <v>119</v>
      </c>
      <c r="L148" s="82" t="s">
        <v>118</v>
      </c>
      <c r="M148" s="67" t="s">
        <v>119</v>
      </c>
      <c r="N148" s="82" t="s">
        <v>118</v>
      </c>
      <c r="O148" s="67" t="s">
        <v>119</v>
      </c>
      <c r="P148" s="82" t="s">
        <v>118</v>
      </c>
      <c r="Q148" s="67" t="s">
        <v>119</v>
      </c>
      <c r="R148" s="82" t="s">
        <v>118</v>
      </c>
      <c r="S148" s="67" t="s">
        <v>119</v>
      </c>
    </row>
    <row r="149" spans="1:19" x14ac:dyDescent="0.2">
      <c r="A149" s="71" t="s">
        <v>120</v>
      </c>
      <c r="B149" s="69">
        <v>0</v>
      </c>
      <c r="C149" s="70">
        <v>0</v>
      </c>
      <c r="D149" s="69">
        <v>0</v>
      </c>
      <c r="E149" s="70">
        <v>0</v>
      </c>
      <c r="F149" s="69">
        <v>0</v>
      </c>
      <c r="G149" s="70">
        <v>0</v>
      </c>
      <c r="H149" s="69">
        <v>0</v>
      </c>
      <c r="I149" s="70">
        <v>0</v>
      </c>
      <c r="J149" s="69">
        <v>0</v>
      </c>
      <c r="K149" s="70">
        <v>0</v>
      </c>
      <c r="L149" s="69">
        <v>0</v>
      </c>
      <c r="M149" s="70">
        <v>0</v>
      </c>
      <c r="N149" s="69">
        <v>0</v>
      </c>
      <c r="O149" s="70">
        <v>0</v>
      </c>
      <c r="P149" s="69">
        <v>0</v>
      </c>
      <c r="Q149" s="70">
        <v>0</v>
      </c>
      <c r="R149" s="69">
        <v>0</v>
      </c>
      <c r="S149" s="70">
        <v>0</v>
      </c>
    </row>
    <row r="150" spans="1:19" x14ac:dyDescent="0.2">
      <c r="A150" s="74" t="s">
        <v>121</v>
      </c>
      <c r="B150" s="72">
        <v>0</v>
      </c>
      <c r="C150" s="73">
        <v>0</v>
      </c>
      <c r="D150" s="72">
        <v>0</v>
      </c>
      <c r="E150" s="73">
        <v>0</v>
      </c>
      <c r="F150" s="72">
        <v>0</v>
      </c>
      <c r="G150" s="73">
        <v>0</v>
      </c>
      <c r="H150" s="72">
        <v>0</v>
      </c>
      <c r="I150" s="73">
        <v>0</v>
      </c>
      <c r="J150" s="72">
        <v>0</v>
      </c>
      <c r="K150" s="73">
        <v>0</v>
      </c>
      <c r="L150" s="72">
        <v>0</v>
      </c>
      <c r="M150" s="73">
        <v>0</v>
      </c>
      <c r="N150" s="72">
        <v>0</v>
      </c>
      <c r="O150" s="73">
        <v>0</v>
      </c>
      <c r="P150" s="72">
        <v>0</v>
      </c>
      <c r="Q150" s="73">
        <v>0</v>
      </c>
      <c r="R150" s="72">
        <v>0</v>
      </c>
      <c r="S150" s="73">
        <v>0</v>
      </c>
    </row>
    <row r="151" spans="1:19" x14ac:dyDescent="0.2">
      <c r="A151" s="71" t="s">
        <v>122</v>
      </c>
      <c r="B151" s="72">
        <v>0</v>
      </c>
      <c r="C151" s="73">
        <v>0</v>
      </c>
      <c r="D151" s="72">
        <v>0</v>
      </c>
      <c r="E151" s="73">
        <v>0</v>
      </c>
      <c r="F151" s="72">
        <v>0</v>
      </c>
      <c r="G151" s="73">
        <v>0</v>
      </c>
      <c r="H151" s="72">
        <v>0</v>
      </c>
      <c r="I151" s="73">
        <v>0</v>
      </c>
      <c r="J151" s="72">
        <v>0</v>
      </c>
      <c r="K151" s="73">
        <v>0</v>
      </c>
      <c r="L151" s="72">
        <v>0</v>
      </c>
      <c r="M151" s="73">
        <v>0</v>
      </c>
      <c r="N151" s="72">
        <v>0</v>
      </c>
      <c r="O151" s="73">
        <v>0</v>
      </c>
      <c r="P151" s="72">
        <v>0</v>
      </c>
      <c r="Q151" s="73">
        <v>0</v>
      </c>
      <c r="R151" s="72">
        <v>0</v>
      </c>
      <c r="S151" s="73">
        <v>0</v>
      </c>
    </row>
    <row r="152" spans="1:19" x14ac:dyDescent="0.2">
      <c r="A152" s="74" t="s">
        <v>123</v>
      </c>
      <c r="B152" s="72">
        <v>0</v>
      </c>
      <c r="C152" s="73">
        <v>0</v>
      </c>
      <c r="D152" s="72">
        <v>0</v>
      </c>
      <c r="E152" s="73">
        <v>0</v>
      </c>
      <c r="F152" s="72">
        <v>0</v>
      </c>
      <c r="G152" s="73">
        <v>0</v>
      </c>
      <c r="H152" s="72">
        <v>0</v>
      </c>
      <c r="I152" s="73">
        <v>0</v>
      </c>
      <c r="J152" s="72">
        <v>0</v>
      </c>
      <c r="K152" s="73">
        <v>0</v>
      </c>
      <c r="L152" s="72">
        <v>0</v>
      </c>
      <c r="M152" s="73">
        <v>0</v>
      </c>
      <c r="N152" s="72">
        <v>0</v>
      </c>
      <c r="O152" s="73">
        <v>0</v>
      </c>
      <c r="P152" s="72">
        <v>0</v>
      </c>
      <c r="Q152" s="73">
        <v>0</v>
      </c>
      <c r="R152" s="72">
        <v>0</v>
      </c>
      <c r="S152" s="73">
        <v>0</v>
      </c>
    </row>
    <row r="153" spans="1:19" x14ac:dyDescent="0.2">
      <c r="A153" s="74" t="s">
        <v>124</v>
      </c>
      <c r="B153" s="72">
        <v>0</v>
      </c>
      <c r="C153" s="73">
        <v>0</v>
      </c>
      <c r="D153" s="72">
        <v>0</v>
      </c>
      <c r="E153" s="73">
        <v>0</v>
      </c>
      <c r="F153" s="72">
        <v>0</v>
      </c>
      <c r="G153" s="73">
        <v>0</v>
      </c>
      <c r="H153" s="72">
        <v>0</v>
      </c>
      <c r="I153" s="73">
        <v>0</v>
      </c>
      <c r="J153" s="72">
        <v>0</v>
      </c>
      <c r="K153" s="73">
        <v>0</v>
      </c>
      <c r="L153" s="72">
        <v>0</v>
      </c>
      <c r="M153" s="73">
        <v>0</v>
      </c>
      <c r="N153" s="72">
        <v>0</v>
      </c>
      <c r="O153" s="73">
        <v>0</v>
      </c>
      <c r="P153" s="72">
        <v>0</v>
      </c>
      <c r="Q153" s="73">
        <v>0</v>
      </c>
      <c r="R153" s="72">
        <v>0</v>
      </c>
      <c r="S153" s="73">
        <v>0</v>
      </c>
    </row>
    <row r="154" spans="1:19" ht="12" thickBot="1" x14ac:dyDescent="0.25">
      <c r="A154" s="75" t="s">
        <v>126</v>
      </c>
      <c r="B154" s="76">
        <f>SUM(B149:B153)</f>
        <v>0</v>
      </c>
      <c r="C154" s="77">
        <f>SUM(C149:C153)</f>
        <v>0</v>
      </c>
      <c r="D154" s="76">
        <f>SUM(D149:D153)</f>
        <v>0</v>
      </c>
      <c r="E154" s="77">
        <f>SUM(E149:E153)</f>
        <v>0</v>
      </c>
      <c r="F154" s="76">
        <f t="shared" ref="F154:O154" si="91">SUM(F149:F153)</f>
        <v>0</v>
      </c>
      <c r="G154" s="77">
        <f t="shared" si="91"/>
        <v>0</v>
      </c>
      <c r="H154" s="76">
        <f t="shared" si="91"/>
        <v>0</v>
      </c>
      <c r="I154" s="77">
        <f t="shared" si="91"/>
        <v>0</v>
      </c>
      <c r="J154" s="76">
        <f t="shared" si="91"/>
        <v>0</v>
      </c>
      <c r="K154" s="77">
        <f t="shared" si="91"/>
        <v>0</v>
      </c>
      <c r="L154" s="76">
        <f t="shared" si="91"/>
        <v>0</v>
      </c>
      <c r="M154" s="77">
        <f t="shared" si="91"/>
        <v>0</v>
      </c>
      <c r="N154" s="76">
        <f t="shared" si="91"/>
        <v>0</v>
      </c>
      <c r="O154" s="77">
        <f t="shared" si="91"/>
        <v>0</v>
      </c>
      <c r="P154" s="76">
        <f t="shared" ref="P154:S154" si="92">SUM(P149:P153)</f>
        <v>0</v>
      </c>
      <c r="Q154" s="77">
        <f t="shared" si="92"/>
        <v>0</v>
      </c>
      <c r="R154" s="76">
        <f t="shared" si="92"/>
        <v>0</v>
      </c>
      <c r="S154" s="77">
        <f t="shared" si="92"/>
        <v>0</v>
      </c>
    </row>
    <row r="155" spans="1:19" ht="12" thickTop="1" x14ac:dyDescent="0.2">
      <c r="A155" s="83" t="s">
        <v>114</v>
      </c>
      <c r="B155" s="59"/>
      <c r="C155" s="59"/>
      <c r="D155" s="59"/>
      <c r="E155" s="59"/>
      <c r="G155" s="79"/>
      <c r="H155" s="59" t="s">
        <v>114</v>
      </c>
      <c r="I155" s="59" t="s">
        <v>114</v>
      </c>
      <c r="K155" s="59"/>
      <c r="M155" s="59"/>
      <c r="O155" s="59"/>
      <c r="P155" s="59"/>
      <c r="Q155" s="59"/>
      <c r="R155" s="59"/>
      <c r="S155" s="59"/>
    </row>
    <row r="156" spans="1:19" x14ac:dyDescent="0.2">
      <c r="A156" s="81" t="s">
        <v>129</v>
      </c>
      <c r="B156" s="82" t="s">
        <v>118</v>
      </c>
      <c r="C156" s="67" t="s">
        <v>119</v>
      </c>
      <c r="D156" s="82" t="s">
        <v>118</v>
      </c>
      <c r="E156" s="67" t="s">
        <v>119</v>
      </c>
      <c r="F156" s="82" t="s">
        <v>118</v>
      </c>
      <c r="G156" s="67" t="s">
        <v>119</v>
      </c>
      <c r="H156" s="82" t="s">
        <v>118</v>
      </c>
      <c r="I156" s="67" t="s">
        <v>119</v>
      </c>
      <c r="J156" s="82" t="s">
        <v>118</v>
      </c>
      <c r="K156" s="67" t="s">
        <v>119</v>
      </c>
      <c r="L156" s="82" t="s">
        <v>118</v>
      </c>
      <c r="M156" s="67" t="s">
        <v>119</v>
      </c>
      <c r="N156" s="82" t="s">
        <v>118</v>
      </c>
      <c r="O156" s="67" t="s">
        <v>119</v>
      </c>
      <c r="P156" s="82" t="s">
        <v>118</v>
      </c>
      <c r="Q156" s="67" t="s">
        <v>119</v>
      </c>
      <c r="R156" s="82" t="s">
        <v>118</v>
      </c>
      <c r="S156" s="67" t="s">
        <v>119</v>
      </c>
    </row>
    <row r="157" spans="1:19" x14ac:dyDescent="0.2">
      <c r="A157" s="71" t="s">
        <v>120</v>
      </c>
      <c r="B157" s="69">
        <v>0</v>
      </c>
      <c r="C157" s="70">
        <v>0</v>
      </c>
      <c r="D157" s="69">
        <v>0</v>
      </c>
      <c r="E157" s="70">
        <v>0</v>
      </c>
      <c r="F157" s="69">
        <v>0</v>
      </c>
      <c r="G157" s="70">
        <v>0</v>
      </c>
      <c r="H157" s="69">
        <v>0</v>
      </c>
      <c r="I157" s="70">
        <v>0</v>
      </c>
      <c r="J157" s="69">
        <v>0</v>
      </c>
      <c r="K157" s="70">
        <v>0</v>
      </c>
      <c r="L157" s="69">
        <v>0</v>
      </c>
      <c r="M157" s="70">
        <v>0</v>
      </c>
      <c r="N157" s="69">
        <v>0</v>
      </c>
      <c r="O157" s="70">
        <v>0</v>
      </c>
      <c r="P157" s="69">
        <v>0</v>
      </c>
      <c r="Q157" s="70">
        <v>0</v>
      </c>
      <c r="R157" s="69">
        <v>0</v>
      </c>
      <c r="S157" s="70">
        <v>0</v>
      </c>
    </row>
    <row r="158" spans="1:19" x14ac:dyDescent="0.2">
      <c r="A158" s="74" t="s">
        <v>121</v>
      </c>
      <c r="B158" s="72">
        <v>0</v>
      </c>
      <c r="C158" s="73">
        <v>0</v>
      </c>
      <c r="D158" s="72">
        <v>0</v>
      </c>
      <c r="E158" s="73">
        <v>0</v>
      </c>
      <c r="F158" s="72">
        <v>0</v>
      </c>
      <c r="G158" s="73">
        <v>0</v>
      </c>
      <c r="H158" s="72">
        <v>0</v>
      </c>
      <c r="I158" s="73">
        <v>0</v>
      </c>
      <c r="J158" s="72">
        <v>0</v>
      </c>
      <c r="K158" s="73">
        <v>0</v>
      </c>
      <c r="L158" s="72">
        <v>0</v>
      </c>
      <c r="M158" s="73">
        <v>0</v>
      </c>
      <c r="N158" s="72">
        <v>0</v>
      </c>
      <c r="O158" s="73">
        <v>0</v>
      </c>
      <c r="P158" s="72">
        <v>0</v>
      </c>
      <c r="Q158" s="73">
        <v>0</v>
      </c>
      <c r="R158" s="72">
        <v>0</v>
      </c>
      <c r="S158" s="73">
        <v>0</v>
      </c>
    </row>
    <row r="159" spans="1:19" x14ac:dyDescent="0.2">
      <c r="A159" s="71" t="s">
        <v>122</v>
      </c>
      <c r="B159" s="72">
        <v>0</v>
      </c>
      <c r="C159" s="73">
        <v>0</v>
      </c>
      <c r="D159" s="72">
        <v>0</v>
      </c>
      <c r="E159" s="73">
        <v>0</v>
      </c>
      <c r="F159" s="72">
        <v>0</v>
      </c>
      <c r="G159" s="73">
        <v>0</v>
      </c>
      <c r="H159" s="72">
        <v>0</v>
      </c>
      <c r="I159" s="73">
        <v>0</v>
      </c>
      <c r="J159" s="72">
        <v>0</v>
      </c>
      <c r="K159" s="73">
        <v>0</v>
      </c>
      <c r="L159" s="72">
        <v>0</v>
      </c>
      <c r="M159" s="73">
        <v>0</v>
      </c>
      <c r="N159" s="72">
        <v>0</v>
      </c>
      <c r="O159" s="73">
        <v>0</v>
      </c>
      <c r="P159" s="72">
        <v>0</v>
      </c>
      <c r="Q159" s="73">
        <v>0</v>
      </c>
      <c r="R159" s="72">
        <v>0</v>
      </c>
      <c r="S159" s="73">
        <v>0</v>
      </c>
    </row>
    <row r="160" spans="1:19" x14ac:dyDescent="0.2">
      <c r="A160" s="74" t="s">
        <v>123</v>
      </c>
      <c r="B160" s="72">
        <v>0</v>
      </c>
      <c r="C160" s="73">
        <v>0</v>
      </c>
      <c r="D160" s="72">
        <v>0</v>
      </c>
      <c r="E160" s="73">
        <v>0</v>
      </c>
      <c r="F160" s="72">
        <v>0</v>
      </c>
      <c r="G160" s="73">
        <v>0</v>
      </c>
      <c r="H160" s="72">
        <v>0</v>
      </c>
      <c r="I160" s="73">
        <v>0</v>
      </c>
      <c r="J160" s="72">
        <v>0</v>
      </c>
      <c r="K160" s="73">
        <v>0</v>
      </c>
      <c r="L160" s="72">
        <v>0</v>
      </c>
      <c r="M160" s="73">
        <v>0</v>
      </c>
      <c r="N160" s="72">
        <v>0</v>
      </c>
      <c r="O160" s="73">
        <v>0</v>
      </c>
      <c r="P160" s="72">
        <v>0</v>
      </c>
      <c r="Q160" s="73">
        <v>0</v>
      </c>
      <c r="R160" s="72">
        <v>0</v>
      </c>
      <c r="S160" s="73">
        <v>0</v>
      </c>
    </row>
    <row r="161" spans="1:19" x14ac:dyDescent="0.2">
      <c r="A161" s="74" t="s">
        <v>124</v>
      </c>
      <c r="B161" s="72">
        <v>0</v>
      </c>
      <c r="C161" s="73">
        <v>0</v>
      </c>
      <c r="D161" s="72">
        <v>0</v>
      </c>
      <c r="E161" s="73">
        <v>0</v>
      </c>
      <c r="F161" s="72">
        <v>0</v>
      </c>
      <c r="G161" s="73">
        <v>0</v>
      </c>
      <c r="H161" s="72">
        <v>0</v>
      </c>
      <c r="I161" s="73">
        <v>0</v>
      </c>
      <c r="J161" s="72">
        <v>0</v>
      </c>
      <c r="K161" s="73">
        <v>0</v>
      </c>
      <c r="L161" s="72">
        <v>0</v>
      </c>
      <c r="M161" s="73">
        <v>0</v>
      </c>
      <c r="N161" s="72">
        <v>0</v>
      </c>
      <c r="O161" s="73">
        <v>0</v>
      </c>
      <c r="P161" s="72">
        <v>0</v>
      </c>
      <c r="Q161" s="73">
        <v>0</v>
      </c>
      <c r="R161" s="72">
        <v>0</v>
      </c>
      <c r="S161" s="73">
        <v>0</v>
      </c>
    </row>
    <row r="162" spans="1:19" ht="12" thickBot="1" x14ac:dyDescent="0.25">
      <c r="A162" s="75" t="s">
        <v>126</v>
      </c>
      <c r="B162" s="76">
        <f>SUM(B157:B161)</f>
        <v>0</v>
      </c>
      <c r="C162" s="77">
        <f>SUM(C157:C161)</f>
        <v>0</v>
      </c>
      <c r="D162" s="76">
        <f>SUM(D157:D161)</f>
        <v>0</v>
      </c>
      <c r="E162" s="77">
        <f>SUM(E157:E161)</f>
        <v>0</v>
      </c>
      <c r="F162" s="76">
        <f t="shared" ref="F162:O162" si="93">SUM(F157:F161)</f>
        <v>0</v>
      </c>
      <c r="G162" s="77">
        <f t="shared" si="93"/>
        <v>0</v>
      </c>
      <c r="H162" s="76">
        <f t="shared" si="93"/>
        <v>0</v>
      </c>
      <c r="I162" s="77">
        <f t="shared" si="93"/>
        <v>0</v>
      </c>
      <c r="J162" s="76">
        <f t="shared" si="93"/>
        <v>0</v>
      </c>
      <c r="K162" s="77">
        <f t="shared" si="93"/>
        <v>0</v>
      </c>
      <c r="L162" s="76">
        <f t="shared" si="93"/>
        <v>0</v>
      </c>
      <c r="M162" s="77">
        <f t="shared" si="93"/>
        <v>0</v>
      </c>
      <c r="N162" s="76">
        <f t="shared" si="93"/>
        <v>0</v>
      </c>
      <c r="O162" s="77">
        <f t="shared" si="93"/>
        <v>0</v>
      </c>
      <c r="P162" s="76">
        <f t="shared" ref="P162:S162" si="94">SUM(P157:P161)</f>
        <v>0</v>
      </c>
      <c r="Q162" s="77">
        <f t="shared" si="94"/>
        <v>0</v>
      </c>
      <c r="R162" s="76">
        <f t="shared" si="94"/>
        <v>0</v>
      </c>
      <c r="S162" s="77">
        <f t="shared" si="94"/>
        <v>0</v>
      </c>
    </row>
    <row r="163" spans="1:19" ht="12" thickTop="1" x14ac:dyDescent="0.2">
      <c r="A163" s="83" t="s">
        <v>114</v>
      </c>
      <c r="B163" s="59" t="s">
        <v>114</v>
      </c>
      <c r="C163" s="59" t="s">
        <v>114</v>
      </c>
      <c r="D163" s="59" t="s">
        <v>114</v>
      </c>
      <c r="E163" s="59" t="s">
        <v>114</v>
      </c>
      <c r="F163" s="59" t="s">
        <v>114</v>
      </c>
      <c r="G163" s="59" t="s">
        <v>114</v>
      </c>
      <c r="H163" s="59" t="s">
        <v>114</v>
      </c>
      <c r="I163" s="59" t="s">
        <v>114</v>
      </c>
      <c r="K163" s="59"/>
      <c r="M163" s="59"/>
      <c r="O163" s="59"/>
      <c r="P163" s="59"/>
      <c r="Q163" s="59"/>
      <c r="R163" s="59"/>
      <c r="S163" s="59"/>
    </row>
    <row r="164" spans="1:19" x14ac:dyDescent="0.2">
      <c r="A164" s="81" t="s">
        <v>130</v>
      </c>
      <c r="B164" s="82" t="s">
        <v>118</v>
      </c>
      <c r="C164" s="67" t="s">
        <v>119</v>
      </c>
      <c r="D164" s="82" t="s">
        <v>118</v>
      </c>
      <c r="E164" s="67" t="s">
        <v>119</v>
      </c>
      <c r="F164" s="82" t="s">
        <v>118</v>
      </c>
      <c r="G164" s="67" t="s">
        <v>119</v>
      </c>
      <c r="H164" s="82" t="s">
        <v>118</v>
      </c>
      <c r="I164" s="67" t="s">
        <v>119</v>
      </c>
      <c r="J164" s="82" t="s">
        <v>118</v>
      </c>
      <c r="K164" s="67" t="s">
        <v>119</v>
      </c>
      <c r="L164" s="82" t="s">
        <v>118</v>
      </c>
      <c r="M164" s="67" t="s">
        <v>119</v>
      </c>
      <c r="N164" s="82" t="s">
        <v>118</v>
      </c>
      <c r="O164" s="67" t="s">
        <v>119</v>
      </c>
      <c r="P164" s="82" t="s">
        <v>118</v>
      </c>
      <c r="Q164" s="67" t="s">
        <v>119</v>
      </c>
      <c r="R164" s="82" t="s">
        <v>118</v>
      </c>
      <c r="S164" s="67" t="s">
        <v>119</v>
      </c>
    </row>
    <row r="165" spans="1:19" x14ac:dyDescent="0.2">
      <c r="A165" s="71" t="s">
        <v>120</v>
      </c>
      <c r="B165" s="69">
        <v>0</v>
      </c>
      <c r="C165" s="70">
        <v>0</v>
      </c>
      <c r="D165" s="69">
        <v>0</v>
      </c>
      <c r="E165" s="70">
        <v>0</v>
      </c>
      <c r="F165" s="69">
        <v>0</v>
      </c>
      <c r="G165" s="70">
        <v>0</v>
      </c>
      <c r="H165" s="69">
        <v>0</v>
      </c>
      <c r="I165" s="70">
        <v>0</v>
      </c>
      <c r="J165" s="69">
        <v>0</v>
      </c>
      <c r="K165" s="70">
        <v>0</v>
      </c>
      <c r="L165" s="69">
        <v>0</v>
      </c>
      <c r="M165" s="70">
        <v>0</v>
      </c>
      <c r="N165" s="69">
        <v>0</v>
      </c>
      <c r="O165" s="70">
        <v>0</v>
      </c>
      <c r="P165" s="69">
        <v>0</v>
      </c>
      <c r="Q165" s="70">
        <v>0</v>
      </c>
      <c r="R165" s="69">
        <v>0</v>
      </c>
      <c r="S165" s="70">
        <v>0</v>
      </c>
    </row>
    <row r="166" spans="1:19" x14ac:dyDescent="0.2">
      <c r="A166" s="74" t="s">
        <v>121</v>
      </c>
      <c r="B166" s="72">
        <v>0</v>
      </c>
      <c r="C166" s="73">
        <v>0</v>
      </c>
      <c r="D166" s="72">
        <v>0</v>
      </c>
      <c r="E166" s="73">
        <v>0</v>
      </c>
      <c r="F166" s="72">
        <v>0</v>
      </c>
      <c r="G166" s="73">
        <v>0</v>
      </c>
      <c r="H166" s="72">
        <v>0</v>
      </c>
      <c r="I166" s="73">
        <v>0</v>
      </c>
      <c r="J166" s="72">
        <v>0</v>
      </c>
      <c r="K166" s="73">
        <v>0</v>
      </c>
      <c r="L166" s="72">
        <v>0</v>
      </c>
      <c r="M166" s="73">
        <v>0</v>
      </c>
      <c r="N166" s="72">
        <v>0</v>
      </c>
      <c r="O166" s="73">
        <v>0</v>
      </c>
      <c r="P166" s="72">
        <v>0</v>
      </c>
      <c r="Q166" s="73">
        <v>0</v>
      </c>
      <c r="R166" s="72">
        <v>0</v>
      </c>
      <c r="S166" s="73">
        <v>0</v>
      </c>
    </row>
    <row r="167" spans="1:19" x14ac:dyDescent="0.2">
      <c r="A167" s="71" t="s">
        <v>122</v>
      </c>
      <c r="B167" s="72">
        <v>0</v>
      </c>
      <c r="C167" s="73">
        <v>0</v>
      </c>
      <c r="D167" s="72">
        <v>0</v>
      </c>
      <c r="E167" s="73">
        <v>0</v>
      </c>
      <c r="F167" s="72">
        <v>0</v>
      </c>
      <c r="G167" s="73">
        <v>0</v>
      </c>
      <c r="H167" s="72">
        <v>0</v>
      </c>
      <c r="I167" s="73">
        <v>0</v>
      </c>
      <c r="J167" s="72">
        <v>0</v>
      </c>
      <c r="K167" s="73">
        <v>0</v>
      </c>
      <c r="L167" s="72">
        <v>0</v>
      </c>
      <c r="M167" s="73">
        <v>0</v>
      </c>
      <c r="N167" s="72">
        <v>0</v>
      </c>
      <c r="O167" s="73">
        <v>0</v>
      </c>
      <c r="P167" s="72">
        <v>0</v>
      </c>
      <c r="Q167" s="73">
        <v>0</v>
      </c>
      <c r="R167" s="72">
        <v>0</v>
      </c>
      <c r="S167" s="73">
        <v>0</v>
      </c>
    </row>
    <row r="168" spans="1:19" x14ac:dyDescent="0.2">
      <c r="A168" s="74" t="s">
        <v>123</v>
      </c>
      <c r="B168" s="72">
        <v>0</v>
      </c>
      <c r="C168" s="73">
        <v>0</v>
      </c>
      <c r="D168" s="72">
        <v>0</v>
      </c>
      <c r="E168" s="73">
        <v>0</v>
      </c>
      <c r="F168" s="72">
        <v>0</v>
      </c>
      <c r="G168" s="73">
        <v>0</v>
      </c>
      <c r="H168" s="72">
        <v>0</v>
      </c>
      <c r="I168" s="73">
        <v>0</v>
      </c>
      <c r="J168" s="72">
        <v>0</v>
      </c>
      <c r="K168" s="73">
        <v>0</v>
      </c>
      <c r="L168" s="72">
        <v>0</v>
      </c>
      <c r="M168" s="73">
        <v>0</v>
      </c>
      <c r="N168" s="72">
        <v>0</v>
      </c>
      <c r="O168" s="73">
        <v>0</v>
      </c>
      <c r="P168" s="72">
        <v>0</v>
      </c>
      <c r="Q168" s="73">
        <v>0</v>
      </c>
      <c r="R168" s="72">
        <v>0</v>
      </c>
      <c r="S168" s="73">
        <v>0</v>
      </c>
    </row>
    <row r="169" spans="1:19" x14ac:dyDescent="0.2">
      <c r="A169" s="74" t="s">
        <v>124</v>
      </c>
      <c r="B169" s="72">
        <v>0</v>
      </c>
      <c r="C169" s="73">
        <v>0</v>
      </c>
      <c r="D169" s="72">
        <v>0</v>
      </c>
      <c r="E169" s="73">
        <v>0</v>
      </c>
      <c r="F169" s="72">
        <v>0</v>
      </c>
      <c r="G169" s="73">
        <v>0</v>
      </c>
      <c r="H169" s="72">
        <v>0</v>
      </c>
      <c r="I169" s="73">
        <v>0</v>
      </c>
      <c r="J169" s="72">
        <v>0</v>
      </c>
      <c r="K169" s="73">
        <v>0</v>
      </c>
      <c r="L169" s="72">
        <v>0</v>
      </c>
      <c r="M169" s="73">
        <v>0</v>
      </c>
      <c r="N169" s="72">
        <v>0</v>
      </c>
      <c r="O169" s="73">
        <v>0</v>
      </c>
      <c r="P169" s="72">
        <v>0</v>
      </c>
      <c r="Q169" s="73">
        <v>0</v>
      </c>
      <c r="R169" s="72">
        <v>0</v>
      </c>
      <c r="S169" s="73">
        <v>0</v>
      </c>
    </row>
    <row r="170" spans="1:19" ht="12" thickBot="1" x14ac:dyDescent="0.25">
      <c r="A170" s="75" t="s">
        <v>126</v>
      </c>
      <c r="B170" s="76">
        <f>SUM(B165:B169)</f>
        <v>0</v>
      </c>
      <c r="C170" s="77">
        <f>SUM(C165:C169)</f>
        <v>0</v>
      </c>
      <c r="D170" s="76">
        <f>SUM(D165:D169)</f>
        <v>0</v>
      </c>
      <c r="E170" s="77">
        <f>SUM(E165:E169)</f>
        <v>0</v>
      </c>
      <c r="F170" s="76">
        <f t="shared" ref="F170:O170" si="95">SUM(F165:F169)</f>
        <v>0</v>
      </c>
      <c r="G170" s="77">
        <f t="shared" si="95"/>
        <v>0</v>
      </c>
      <c r="H170" s="76">
        <f t="shared" si="95"/>
        <v>0</v>
      </c>
      <c r="I170" s="77">
        <f t="shared" si="95"/>
        <v>0</v>
      </c>
      <c r="J170" s="76">
        <f t="shared" si="95"/>
        <v>0</v>
      </c>
      <c r="K170" s="77">
        <f t="shared" si="95"/>
        <v>0</v>
      </c>
      <c r="L170" s="76">
        <f t="shared" si="95"/>
        <v>0</v>
      </c>
      <c r="M170" s="77">
        <f t="shared" si="95"/>
        <v>0</v>
      </c>
      <c r="N170" s="76">
        <f t="shared" si="95"/>
        <v>0</v>
      </c>
      <c r="O170" s="77">
        <f t="shared" si="95"/>
        <v>0</v>
      </c>
      <c r="P170" s="76">
        <f t="shared" ref="P170:S170" si="96">SUM(P165:P169)</f>
        <v>0</v>
      </c>
      <c r="Q170" s="77">
        <f t="shared" si="96"/>
        <v>0</v>
      </c>
      <c r="R170" s="76">
        <f t="shared" si="96"/>
        <v>0</v>
      </c>
      <c r="S170" s="77">
        <f t="shared" si="96"/>
        <v>0</v>
      </c>
    </row>
    <row r="171" spans="1:19" ht="12" thickTop="1" x14ac:dyDescent="0.2">
      <c r="A171" s="83" t="s">
        <v>114</v>
      </c>
      <c r="B171" s="59" t="s">
        <v>114</v>
      </c>
      <c r="C171" s="59" t="s">
        <v>114</v>
      </c>
      <c r="D171" s="59" t="s">
        <v>114</v>
      </c>
      <c r="E171" s="59" t="s">
        <v>114</v>
      </c>
      <c r="F171" s="59" t="s">
        <v>114</v>
      </c>
      <c r="G171" s="59" t="s">
        <v>114</v>
      </c>
      <c r="H171" s="59" t="s">
        <v>114</v>
      </c>
      <c r="I171" s="59" t="s">
        <v>114</v>
      </c>
      <c r="K171" s="59"/>
      <c r="M171" s="59"/>
      <c r="O171" s="59"/>
      <c r="P171" s="59"/>
      <c r="Q171" s="59"/>
      <c r="R171" s="59"/>
      <c r="S171" s="59"/>
    </row>
    <row r="172" spans="1:19" ht="12.75" x14ac:dyDescent="0.2">
      <c r="A172" s="372" t="s">
        <v>134</v>
      </c>
      <c r="B172" s="84" t="s">
        <v>114</v>
      </c>
      <c r="C172" s="85" t="s">
        <v>114</v>
      </c>
      <c r="D172" s="84" t="s">
        <v>114</v>
      </c>
      <c r="E172" s="85" t="s">
        <v>114</v>
      </c>
      <c r="F172" s="84" t="s">
        <v>114</v>
      </c>
      <c r="G172" s="85" t="s">
        <v>114</v>
      </c>
      <c r="H172" s="84" t="s">
        <v>114</v>
      </c>
      <c r="I172" s="85" t="s">
        <v>114</v>
      </c>
      <c r="J172" s="84"/>
      <c r="K172" s="85"/>
      <c r="L172" s="84"/>
      <c r="M172" s="85"/>
      <c r="N172" s="84"/>
      <c r="O172" s="85"/>
      <c r="P172" s="84"/>
      <c r="Q172" s="85"/>
      <c r="R172" s="84"/>
      <c r="S172" s="85"/>
    </row>
    <row r="173" spans="1:19" ht="11.25" customHeight="1" x14ac:dyDescent="0.2">
      <c r="A173" s="373" t="s">
        <v>114</v>
      </c>
      <c r="B173" s="86" t="s">
        <v>114</v>
      </c>
      <c r="C173" s="87" t="s">
        <v>114</v>
      </c>
      <c r="D173" s="86" t="s">
        <v>114</v>
      </c>
      <c r="E173" s="87" t="s">
        <v>114</v>
      </c>
      <c r="F173" s="86" t="s">
        <v>114</v>
      </c>
      <c r="G173" s="87" t="s">
        <v>114</v>
      </c>
      <c r="H173" s="86" t="s">
        <v>114</v>
      </c>
      <c r="I173" s="87" t="s">
        <v>114</v>
      </c>
      <c r="J173" s="86"/>
      <c r="K173" s="87"/>
      <c r="L173" s="86"/>
      <c r="M173" s="87"/>
      <c r="N173" s="86"/>
      <c r="O173" s="87"/>
      <c r="P173" s="86"/>
      <c r="Q173" s="87"/>
      <c r="R173" s="86"/>
      <c r="S173" s="87"/>
    </row>
    <row r="174" spans="1:19" x14ac:dyDescent="0.2">
      <c r="A174" s="90" t="s">
        <v>117</v>
      </c>
      <c r="B174" s="82" t="s">
        <v>118</v>
      </c>
      <c r="C174" s="67" t="s">
        <v>119</v>
      </c>
      <c r="D174" s="82" t="s">
        <v>118</v>
      </c>
      <c r="E174" s="67" t="s">
        <v>119</v>
      </c>
      <c r="F174" s="82" t="s">
        <v>118</v>
      </c>
      <c r="G174" s="67" t="s">
        <v>119</v>
      </c>
      <c r="H174" s="82" t="s">
        <v>118</v>
      </c>
      <c r="I174" s="67" t="s">
        <v>119</v>
      </c>
      <c r="J174" s="82" t="s">
        <v>118</v>
      </c>
      <c r="K174" s="67" t="s">
        <v>119</v>
      </c>
      <c r="L174" s="82" t="s">
        <v>118</v>
      </c>
      <c r="M174" s="67" t="s">
        <v>119</v>
      </c>
      <c r="N174" s="82" t="s">
        <v>118</v>
      </c>
      <c r="O174" s="67" t="s">
        <v>119</v>
      </c>
      <c r="P174" s="82" t="s">
        <v>118</v>
      </c>
      <c r="Q174" s="67" t="s">
        <v>119</v>
      </c>
      <c r="R174" s="82" t="s">
        <v>118</v>
      </c>
      <c r="S174" s="67" t="s">
        <v>119</v>
      </c>
    </row>
    <row r="175" spans="1:19" x14ac:dyDescent="0.2">
      <c r="A175" s="68" t="s">
        <v>120</v>
      </c>
      <c r="B175" s="69">
        <v>0</v>
      </c>
      <c r="C175" s="70">
        <v>0</v>
      </c>
      <c r="D175" s="69">
        <v>0</v>
      </c>
      <c r="E175" s="70">
        <v>0</v>
      </c>
      <c r="F175" s="69">
        <v>0</v>
      </c>
      <c r="G175" s="70">
        <v>0</v>
      </c>
      <c r="H175" s="69">
        <v>0</v>
      </c>
      <c r="I175" s="70">
        <v>0</v>
      </c>
      <c r="J175" s="69">
        <v>0</v>
      </c>
      <c r="K175" s="70">
        <v>0</v>
      </c>
      <c r="L175" s="69">
        <v>0</v>
      </c>
      <c r="M175" s="70">
        <v>0</v>
      </c>
      <c r="N175" s="69">
        <v>0</v>
      </c>
      <c r="O175" s="70">
        <v>0</v>
      </c>
      <c r="P175" s="69">
        <v>0</v>
      </c>
      <c r="Q175" s="70">
        <v>0</v>
      </c>
      <c r="R175" s="69">
        <v>0</v>
      </c>
      <c r="S175" s="70">
        <v>0</v>
      </c>
    </row>
    <row r="176" spans="1:19" x14ac:dyDescent="0.2">
      <c r="A176" s="74" t="s">
        <v>121</v>
      </c>
      <c r="B176" s="72">
        <v>0</v>
      </c>
      <c r="C176" s="73">
        <v>0</v>
      </c>
      <c r="D176" s="72">
        <v>0</v>
      </c>
      <c r="E176" s="73">
        <v>0</v>
      </c>
      <c r="F176" s="72">
        <v>0</v>
      </c>
      <c r="G176" s="73">
        <v>0</v>
      </c>
      <c r="H176" s="72">
        <v>0</v>
      </c>
      <c r="I176" s="73">
        <v>0</v>
      </c>
      <c r="J176" s="72">
        <v>0</v>
      </c>
      <c r="K176" s="73">
        <v>0</v>
      </c>
      <c r="L176" s="72">
        <v>0</v>
      </c>
      <c r="M176" s="73">
        <v>0</v>
      </c>
      <c r="N176" s="72">
        <v>0</v>
      </c>
      <c r="O176" s="73">
        <v>0</v>
      </c>
      <c r="P176" s="72">
        <v>0</v>
      </c>
      <c r="Q176" s="73">
        <v>0</v>
      </c>
      <c r="R176" s="72">
        <v>0</v>
      </c>
      <c r="S176" s="73">
        <v>0</v>
      </c>
    </row>
    <row r="177" spans="1:19" x14ac:dyDescent="0.2">
      <c r="A177" s="71" t="s">
        <v>122</v>
      </c>
      <c r="B177" s="72">
        <v>0</v>
      </c>
      <c r="C177" s="73">
        <v>0</v>
      </c>
      <c r="D177" s="72">
        <v>0</v>
      </c>
      <c r="E177" s="73">
        <v>0</v>
      </c>
      <c r="F177" s="72">
        <v>0</v>
      </c>
      <c r="G177" s="73">
        <v>0</v>
      </c>
      <c r="H177" s="72">
        <v>0</v>
      </c>
      <c r="I177" s="73">
        <v>0</v>
      </c>
      <c r="J177" s="72">
        <v>0</v>
      </c>
      <c r="K177" s="73">
        <v>0</v>
      </c>
      <c r="L177" s="72">
        <v>0</v>
      </c>
      <c r="M177" s="73">
        <v>0</v>
      </c>
      <c r="N177" s="72">
        <v>0</v>
      </c>
      <c r="O177" s="73">
        <v>0</v>
      </c>
      <c r="P177" s="72">
        <v>0</v>
      </c>
      <c r="Q177" s="73">
        <v>0</v>
      </c>
      <c r="R177" s="72">
        <v>0</v>
      </c>
      <c r="S177" s="73">
        <v>0</v>
      </c>
    </row>
    <row r="178" spans="1:19" x14ac:dyDescent="0.2">
      <c r="A178" s="74" t="s">
        <v>123</v>
      </c>
      <c r="B178" s="72">
        <v>0</v>
      </c>
      <c r="C178" s="73">
        <v>0</v>
      </c>
      <c r="D178" s="72">
        <v>0</v>
      </c>
      <c r="E178" s="73">
        <v>0</v>
      </c>
      <c r="F178" s="72">
        <v>0</v>
      </c>
      <c r="G178" s="73">
        <v>0</v>
      </c>
      <c r="H178" s="72">
        <v>0</v>
      </c>
      <c r="I178" s="73">
        <v>0</v>
      </c>
      <c r="J178" s="72">
        <v>0</v>
      </c>
      <c r="K178" s="73">
        <v>0</v>
      </c>
      <c r="L178" s="72">
        <v>0</v>
      </c>
      <c r="M178" s="73">
        <v>0</v>
      </c>
      <c r="N178" s="72">
        <v>0</v>
      </c>
      <c r="O178" s="73">
        <v>0</v>
      </c>
      <c r="P178" s="72">
        <v>0</v>
      </c>
      <c r="Q178" s="73">
        <v>0</v>
      </c>
      <c r="R178" s="72">
        <v>0</v>
      </c>
      <c r="S178" s="73">
        <v>0</v>
      </c>
    </row>
    <row r="179" spans="1:19" x14ac:dyDescent="0.2">
      <c r="A179" s="74" t="s">
        <v>124</v>
      </c>
      <c r="B179" s="72">
        <v>0</v>
      </c>
      <c r="C179" s="73">
        <v>0</v>
      </c>
      <c r="D179" s="72">
        <v>0</v>
      </c>
      <c r="E179" s="73">
        <v>0</v>
      </c>
      <c r="F179" s="72">
        <v>0</v>
      </c>
      <c r="G179" s="73">
        <v>0</v>
      </c>
      <c r="H179" s="72">
        <v>0</v>
      </c>
      <c r="I179" s="73">
        <v>0</v>
      </c>
      <c r="J179" s="72">
        <v>0</v>
      </c>
      <c r="K179" s="73">
        <v>0</v>
      </c>
      <c r="L179" s="72">
        <v>0</v>
      </c>
      <c r="M179" s="73">
        <v>0</v>
      </c>
      <c r="N179" s="72">
        <v>0</v>
      </c>
      <c r="O179" s="73">
        <v>0</v>
      </c>
      <c r="P179" s="72">
        <v>0</v>
      </c>
      <c r="Q179" s="73">
        <v>0</v>
      </c>
      <c r="R179" s="72">
        <v>0</v>
      </c>
      <c r="S179" s="73">
        <v>0</v>
      </c>
    </row>
    <row r="180" spans="1:19" ht="12" thickBot="1" x14ac:dyDescent="0.25">
      <c r="A180" s="75" t="s">
        <v>126</v>
      </c>
      <c r="B180" s="76">
        <f>SUM(B175:B179)</f>
        <v>0</v>
      </c>
      <c r="C180" s="77">
        <f>SUM(C175:C179)</f>
        <v>0</v>
      </c>
      <c r="D180" s="76">
        <f>SUM(D175:D179)</f>
        <v>0</v>
      </c>
      <c r="E180" s="77">
        <f>SUM(E175:E179)</f>
        <v>0</v>
      </c>
      <c r="F180" s="76">
        <f t="shared" ref="F180:O180" si="97">SUM(F175:F179)</f>
        <v>0</v>
      </c>
      <c r="G180" s="77">
        <f t="shared" si="97"/>
        <v>0</v>
      </c>
      <c r="H180" s="76">
        <f t="shared" si="97"/>
        <v>0</v>
      </c>
      <c r="I180" s="77">
        <f t="shared" si="97"/>
        <v>0</v>
      </c>
      <c r="J180" s="76">
        <f t="shared" si="97"/>
        <v>0</v>
      </c>
      <c r="K180" s="77">
        <f t="shared" si="97"/>
        <v>0</v>
      </c>
      <c r="L180" s="76">
        <f t="shared" si="97"/>
        <v>0</v>
      </c>
      <c r="M180" s="77">
        <f t="shared" si="97"/>
        <v>0</v>
      </c>
      <c r="N180" s="76">
        <f t="shared" si="97"/>
        <v>0</v>
      </c>
      <c r="O180" s="77">
        <f t="shared" si="97"/>
        <v>0</v>
      </c>
      <c r="P180" s="76">
        <f t="shared" ref="P180:S180" si="98">SUM(P175:P179)</f>
        <v>0</v>
      </c>
      <c r="Q180" s="77">
        <f t="shared" si="98"/>
        <v>0</v>
      </c>
      <c r="R180" s="76">
        <f t="shared" si="98"/>
        <v>0</v>
      </c>
      <c r="S180" s="77">
        <f t="shared" si="98"/>
        <v>0</v>
      </c>
    </row>
    <row r="181" spans="1:19" ht="12" thickTop="1" x14ac:dyDescent="0.2">
      <c r="A181" s="83" t="s">
        <v>114</v>
      </c>
      <c r="B181" s="59"/>
      <c r="C181" s="59"/>
      <c r="D181" s="59"/>
      <c r="E181" s="59"/>
      <c r="G181" s="79"/>
      <c r="H181" s="59" t="s">
        <v>114</v>
      </c>
      <c r="I181" s="59" t="s">
        <v>114</v>
      </c>
      <c r="K181" s="59"/>
      <c r="M181" s="59"/>
      <c r="O181" s="59"/>
      <c r="P181" s="59"/>
      <c r="Q181" s="59"/>
      <c r="R181" s="59"/>
      <c r="S181" s="59"/>
    </row>
    <row r="182" spans="1:19" x14ac:dyDescent="0.2">
      <c r="A182" s="81" t="s">
        <v>127</v>
      </c>
      <c r="B182" s="82" t="s">
        <v>118</v>
      </c>
      <c r="C182" s="67" t="s">
        <v>119</v>
      </c>
      <c r="D182" s="82" t="s">
        <v>118</v>
      </c>
      <c r="E182" s="67" t="s">
        <v>119</v>
      </c>
      <c r="F182" s="82" t="s">
        <v>118</v>
      </c>
      <c r="G182" s="67" t="s">
        <v>119</v>
      </c>
      <c r="H182" s="82" t="s">
        <v>118</v>
      </c>
      <c r="I182" s="67" t="s">
        <v>119</v>
      </c>
      <c r="J182" s="82" t="s">
        <v>118</v>
      </c>
      <c r="K182" s="67" t="s">
        <v>119</v>
      </c>
      <c r="L182" s="82" t="s">
        <v>118</v>
      </c>
      <c r="M182" s="67" t="s">
        <v>119</v>
      </c>
      <c r="N182" s="82" t="s">
        <v>118</v>
      </c>
      <c r="O182" s="67" t="s">
        <v>119</v>
      </c>
      <c r="P182" s="82" t="s">
        <v>118</v>
      </c>
      <c r="Q182" s="67" t="s">
        <v>119</v>
      </c>
      <c r="R182" s="82" t="s">
        <v>118</v>
      </c>
      <c r="S182" s="67" t="s">
        <v>119</v>
      </c>
    </row>
    <row r="183" spans="1:19" x14ac:dyDescent="0.2">
      <c r="A183" s="71" t="s">
        <v>120</v>
      </c>
      <c r="B183" s="69">
        <v>0</v>
      </c>
      <c r="C183" s="70">
        <v>0</v>
      </c>
      <c r="D183" s="69">
        <v>0</v>
      </c>
      <c r="E183" s="70">
        <v>0</v>
      </c>
      <c r="F183" s="69">
        <v>0</v>
      </c>
      <c r="G183" s="70">
        <v>0</v>
      </c>
      <c r="H183" s="69">
        <v>0</v>
      </c>
      <c r="I183" s="70">
        <v>0</v>
      </c>
      <c r="J183" s="69">
        <v>0</v>
      </c>
      <c r="K183" s="70">
        <v>0</v>
      </c>
      <c r="L183" s="69">
        <v>0</v>
      </c>
      <c r="M183" s="70">
        <v>0</v>
      </c>
      <c r="N183" s="69">
        <v>0</v>
      </c>
      <c r="O183" s="70">
        <v>0</v>
      </c>
      <c r="P183" s="69">
        <v>0</v>
      </c>
      <c r="Q183" s="70">
        <v>0</v>
      </c>
      <c r="R183" s="69">
        <v>0</v>
      </c>
      <c r="S183" s="70">
        <v>0</v>
      </c>
    </row>
    <row r="184" spans="1:19" x14ac:dyDescent="0.2">
      <c r="A184" s="74" t="s">
        <v>121</v>
      </c>
      <c r="B184" s="72">
        <v>0</v>
      </c>
      <c r="C184" s="73">
        <v>0</v>
      </c>
      <c r="D184" s="72">
        <v>0</v>
      </c>
      <c r="E184" s="73">
        <v>0</v>
      </c>
      <c r="F184" s="72">
        <v>0</v>
      </c>
      <c r="G184" s="73">
        <v>0</v>
      </c>
      <c r="H184" s="72">
        <v>0</v>
      </c>
      <c r="I184" s="73">
        <v>0</v>
      </c>
      <c r="J184" s="72">
        <v>0</v>
      </c>
      <c r="K184" s="73">
        <v>0</v>
      </c>
      <c r="L184" s="72">
        <v>0</v>
      </c>
      <c r="M184" s="73">
        <v>0</v>
      </c>
      <c r="N184" s="72">
        <v>0</v>
      </c>
      <c r="O184" s="73">
        <v>0</v>
      </c>
      <c r="P184" s="72">
        <v>0</v>
      </c>
      <c r="Q184" s="73">
        <v>0</v>
      </c>
      <c r="R184" s="72">
        <v>0</v>
      </c>
      <c r="S184" s="73">
        <v>0</v>
      </c>
    </row>
    <row r="185" spans="1:19" x14ac:dyDescent="0.2">
      <c r="A185" s="71" t="s">
        <v>122</v>
      </c>
      <c r="B185" s="72">
        <v>0</v>
      </c>
      <c r="C185" s="73">
        <v>0</v>
      </c>
      <c r="D185" s="72">
        <v>0</v>
      </c>
      <c r="E185" s="73">
        <v>0</v>
      </c>
      <c r="F185" s="72">
        <v>0</v>
      </c>
      <c r="G185" s="73">
        <v>0</v>
      </c>
      <c r="H185" s="72">
        <v>0</v>
      </c>
      <c r="I185" s="73">
        <v>0</v>
      </c>
      <c r="J185" s="72">
        <v>0</v>
      </c>
      <c r="K185" s="73">
        <v>0</v>
      </c>
      <c r="L185" s="72">
        <v>0</v>
      </c>
      <c r="M185" s="73">
        <v>0</v>
      </c>
      <c r="N185" s="72">
        <v>0</v>
      </c>
      <c r="O185" s="73">
        <v>0</v>
      </c>
      <c r="P185" s="72">
        <v>0</v>
      </c>
      <c r="Q185" s="73">
        <v>0</v>
      </c>
      <c r="R185" s="72">
        <v>0</v>
      </c>
      <c r="S185" s="73">
        <v>0</v>
      </c>
    </row>
    <row r="186" spans="1:19" x14ac:dyDescent="0.2">
      <c r="A186" s="74" t="s">
        <v>123</v>
      </c>
      <c r="B186" s="72">
        <v>0</v>
      </c>
      <c r="C186" s="73">
        <v>0</v>
      </c>
      <c r="D186" s="72">
        <v>0</v>
      </c>
      <c r="E186" s="73">
        <v>0</v>
      </c>
      <c r="F186" s="72">
        <v>0</v>
      </c>
      <c r="G186" s="73">
        <v>0</v>
      </c>
      <c r="H186" s="72">
        <v>0</v>
      </c>
      <c r="I186" s="73">
        <v>0</v>
      </c>
      <c r="J186" s="72">
        <v>0</v>
      </c>
      <c r="K186" s="73">
        <v>0</v>
      </c>
      <c r="L186" s="72">
        <v>0</v>
      </c>
      <c r="M186" s="73">
        <v>0</v>
      </c>
      <c r="N186" s="72">
        <v>0</v>
      </c>
      <c r="O186" s="73">
        <v>0</v>
      </c>
      <c r="P186" s="72">
        <v>0</v>
      </c>
      <c r="Q186" s="73">
        <v>0</v>
      </c>
      <c r="R186" s="72">
        <v>0</v>
      </c>
      <c r="S186" s="73">
        <v>0</v>
      </c>
    </row>
    <row r="187" spans="1:19" x14ac:dyDescent="0.2">
      <c r="A187" s="74" t="s">
        <v>124</v>
      </c>
      <c r="B187" s="72">
        <v>0</v>
      </c>
      <c r="C187" s="73">
        <v>0</v>
      </c>
      <c r="D187" s="72">
        <v>0</v>
      </c>
      <c r="E187" s="73">
        <v>0</v>
      </c>
      <c r="F187" s="72">
        <v>0</v>
      </c>
      <c r="G187" s="73">
        <v>0</v>
      </c>
      <c r="H187" s="72">
        <v>0</v>
      </c>
      <c r="I187" s="73">
        <v>0</v>
      </c>
      <c r="J187" s="72">
        <v>0</v>
      </c>
      <c r="K187" s="73">
        <v>0</v>
      </c>
      <c r="L187" s="72">
        <v>0</v>
      </c>
      <c r="M187" s="73">
        <v>0</v>
      </c>
      <c r="N187" s="72">
        <v>0</v>
      </c>
      <c r="O187" s="73">
        <v>0</v>
      </c>
      <c r="P187" s="72">
        <v>0</v>
      </c>
      <c r="Q187" s="73">
        <v>0</v>
      </c>
      <c r="R187" s="72">
        <v>0</v>
      </c>
      <c r="S187" s="73">
        <v>0</v>
      </c>
    </row>
    <row r="188" spans="1:19" ht="12" thickBot="1" x14ac:dyDescent="0.25">
      <c r="A188" s="75" t="s">
        <v>126</v>
      </c>
      <c r="B188" s="76">
        <f>SUM(B183:B187)</f>
        <v>0</v>
      </c>
      <c r="C188" s="77">
        <f>SUM(C183:C187)</f>
        <v>0</v>
      </c>
      <c r="D188" s="76">
        <f>SUM(D183:D187)</f>
        <v>0</v>
      </c>
      <c r="E188" s="77">
        <f>SUM(E183:E187)</f>
        <v>0</v>
      </c>
      <c r="F188" s="76">
        <f t="shared" ref="F188:O188" si="99">SUM(F183:F187)</f>
        <v>0</v>
      </c>
      <c r="G188" s="77">
        <f t="shared" si="99"/>
        <v>0</v>
      </c>
      <c r="H188" s="76">
        <f t="shared" si="99"/>
        <v>0</v>
      </c>
      <c r="I188" s="77">
        <f t="shared" si="99"/>
        <v>0</v>
      </c>
      <c r="J188" s="76">
        <f t="shared" si="99"/>
        <v>0</v>
      </c>
      <c r="K188" s="77">
        <f t="shared" si="99"/>
        <v>0</v>
      </c>
      <c r="L188" s="76">
        <f t="shared" si="99"/>
        <v>0</v>
      </c>
      <c r="M188" s="77">
        <f t="shared" si="99"/>
        <v>0</v>
      </c>
      <c r="N188" s="76">
        <f t="shared" si="99"/>
        <v>0</v>
      </c>
      <c r="O188" s="77">
        <f t="shared" si="99"/>
        <v>0</v>
      </c>
      <c r="P188" s="76">
        <f t="shared" ref="P188:S188" si="100">SUM(P183:P187)</f>
        <v>0</v>
      </c>
      <c r="Q188" s="77">
        <f t="shared" si="100"/>
        <v>0</v>
      </c>
      <c r="R188" s="76">
        <f t="shared" si="100"/>
        <v>0</v>
      </c>
      <c r="S188" s="77">
        <f t="shared" si="100"/>
        <v>0</v>
      </c>
    </row>
    <row r="189" spans="1:19" ht="12" thickTop="1" x14ac:dyDescent="0.2">
      <c r="A189" s="83" t="s">
        <v>114</v>
      </c>
      <c r="B189" s="59" t="s">
        <v>114</v>
      </c>
      <c r="C189" s="59" t="s">
        <v>114</v>
      </c>
      <c r="D189" s="59" t="s">
        <v>114</v>
      </c>
      <c r="E189" s="59" t="s">
        <v>114</v>
      </c>
      <c r="F189" s="59" t="s">
        <v>114</v>
      </c>
      <c r="G189" s="79"/>
      <c r="H189" s="59" t="s">
        <v>114</v>
      </c>
      <c r="I189" s="59" t="s">
        <v>114</v>
      </c>
      <c r="K189" s="59"/>
      <c r="M189" s="59"/>
      <c r="O189" s="59"/>
      <c r="P189" s="59"/>
      <c r="Q189" s="59"/>
      <c r="R189" s="59"/>
      <c r="S189" s="59"/>
    </row>
    <row r="190" spans="1:19" x14ac:dyDescent="0.2">
      <c r="A190" s="65" t="s">
        <v>128</v>
      </c>
      <c r="B190" s="82" t="s">
        <v>118</v>
      </c>
      <c r="C190" s="67" t="s">
        <v>119</v>
      </c>
      <c r="D190" s="82" t="s">
        <v>118</v>
      </c>
      <c r="E190" s="67" t="s">
        <v>119</v>
      </c>
      <c r="F190" s="82" t="s">
        <v>118</v>
      </c>
      <c r="G190" s="67" t="s">
        <v>119</v>
      </c>
      <c r="H190" s="82" t="s">
        <v>118</v>
      </c>
      <c r="I190" s="67" t="s">
        <v>119</v>
      </c>
      <c r="J190" s="82" t="s">
        <v>118</v>
      </c>
      <c r="K190" s="67" t="s">
        <v>119</v>
      </c>
      <c r="L190" s="82" t="s">
        <v>118</v>
      </c>
      <c r="M190" s="67" t="s">
        <v>119</v>
      </c>
      <c r="N190" s="82" t="s">
        <v>118</v>
      </c>
      <c r="O190" s="67" t="s">
        <v>119</v>
      </c>
      <c r="P190" s="82" t="s">
        <v>118</v>
      </c>
      <c r="Q190" s="67" t="s">
        <v>119</v>
      </c>
      <c r="R190" s="82" t="s">
        <v>118</v>
      </c>
      <c r="S190" s="67" t="s">
        <v>119</v>
      </c>
    </row>
    <row r="191" spans="1:19" x14ac:dyDescent="0.2">
      <c r="A191" s="71" t="s">
        <v>120</v>
      </c>
      <c r="B191" s="69">
        <v>0</v>
      </c>
      <c r="C191" s="70">
        <v>0</v>
      </c>
      <c r="D191" s="69">
        <v>0</v>
      </c>
      <c r="E191" s="70">
        <v>0</v>
      </c>
      <c r="F191" s="69">
        <v>0</v>
      </c>
      <c r="G191" s="70">
        <v>0</v>
      </c>
      <c r="H191" s="69">
        <v>0</v>
      </c>
      <c r="I191" s="70">
        <v>0</v>
      </c>
      <c r="J191" s="69">
        <v>0</v>
      </c>
      <c r="K191" s="70">
        <v>0</v>
      </c>
      <c r="L191" s="69">
        <v>0</v>
      </c>
      <c r="M191" s="70">
        <v>0</v>
      </c>
      <c r="N191" s="69">
        <v>0</v>
      </c>
      <c r="O191" s="70">
        <v>0</v>
      </c>
      <c r="P191" s="69">
        <v>0</v>
      </c>
      <c r="Q191" s="70">
        <v>0</v>
      </c>
      <c r="R191" s="69">
        <v>0</v>
      </c>
      <c r="S191" s="70">
        <v>0</v>
      </c>
    </row>
    <row r="192" spans="1:19" x14ac:dyDescent="0.2">
      <c r="A192" s="74" t="s">
        <v>121</v>
      </c>
      <c r="B192" s="72">
        <v>0</v>
      </c>
      <c r="C192" s="73">
        <v>0</v>
      </c>
      <c r="D192" s="72">
        <v>0</v>
      </c>
      <c r="E192" s="73">
        <v>0</v>
      </c>
      <c r="F192" s="72">
        <v>0</v>
      </c>
      <c r="G192" s="73">
        <v>0</v>
      </c>
      <c r="H192" s="72">
        <v>0</v>
      </c>
      <c r="I192" s="73">
        <v>0</v>
      </c>
      <c r="J192" s="72">
        <v>0</v>
      </c>
      <c r="K192" s="73">
        <v>0</v>
      </c>
      <c r="L192" s="72">
        <v>0</v>
      </c>
      <c r="M192" s="73">
        <v>0</v>
      </c>
      <c r="N192" s="72">
        <v>0</v>
      </c>
      <c r="O192" s="73">
        <v>0</v>
      </c>
      <c r="P192" s="72">
        <v>0</v>
      </c>
      <c r="Q192" s="73">
        <v>0</v>
      </c>
      <c r="R192" s="72">
        <v>0</v>
      </c>
      <c r="S192" s="73">
        <v>0</v>
      </c>
    </row>
    <row r="193" spans="1:19" x14ac:dyDescent="0.2">
      <c r="A193" s="71" t="s">
        <v>122</v>
      </c>
      <c r="B193" s="72">
        <v>0</v>
      </c>
      <c r="C193" s="73">
        <v>0</v>
      </c>
      <c r="D193" s="72">
        <v>0</v>
      </c>
      <c r="E193" s="73">
        <v>0</v>
      </c>
      <c r="F193" s="72">
        <v>0</v>
      </c>
      <c r="G193" s="73">
        <v>0</v>
      </c>
      <c r="H193" s="72">
        <v>0</v>
      </c>
      <c r="I193" s="73">
        <v>0</v>
      </c>
      <c r="J193" s="72">
        <v>0</v>
      </c>
      <c r="K193" s="73">
        <v>0</v>
      </c>
      <c r="L193" s="72">
        <v>0</v>
      </c>
      <c r="M193" s="73">
        <v>0</v>
      </c>
      <c r="N193" s="72">
        <v>0</v>
      </c>
      <c r="O193" s="73">
        <v>0</v>
      </c>
      <c r="P193" s="72">
        <v>0</v>
      </c>
      <c r="Q193" s="73">
        <v>0</v>
      </c>
      <c r="R193" s="72">
        <v>0</v>
      </c>
      <c r="S193" s="73">
        <v>0</v>
      </c>
    </row>
    <row r="194" spans="1:19" x14ac:dyDescent="0.2">
      <c r="A194" s="74" t="s">
        <v>123</v>
      </c>
      <c r="B194" s="72">
        <v>0</v>
      </c>
      <c r="C194" s="73">
        <v>0</v>
      </c>
      <c r="D194" s="72">
        <v>0</v>
      </c>
      <c r="E194" s="73">
        <v>0</v>
      </c>
      <c r="F194" s="72">
        <v>0</v>
      </c>
      <c r="G194" s="73">
        <v>0</v>
      </c>
      <c r="H194" s="72">
        <v>0</v>
      </c>
      <c r="I194" s="73">
        <v>0</v>
      </c>
      <c r="J194" s="72">
        <v>0</v>
      </c>
      <c r="K194" s="73">
        <v>0</v>
      </c>
      <c r="L194" s="72">
        <v>0</v>
      </c>
      <c r="M194" s="73">
        <v>0</v>
      </c>
      <c r="N194" s="72">
        <v>0</v>
      </c>
      <c r="O194" s="73">
        <v>0</v>
      </c>
      <c r="P194" s="72">
        <v>0</v>
      </c>
      <c r="Q194" s="73">
        <v>0</v>
      </c>
      <c r="R194" s="72">
        <v>0</v>
      </c>
      <c r="S194" s="73">
        <v>0</v>
      </c>
    </row>
    <row r="195" spans="1:19" x14ac:dyDescent="0.2">
      <c r="A195" s="74" t="s">
        <v>124</v>
      </c>
      <c r="B195" s="72">
        <v>0</v>
      </c>
      <c r="C195" s="73">
        <v>0</v>
      </c>
      <c r="D195" s="72">
        <v>0</v>
      </c>
      <c r="E195" s="73">
        <v>0</v>
      </c>
      <c r="F195" s="72">
        <v>0</v>
      </c>
      <c r="G195" s="73">
        <v>0</v>
      </c>
      <c r="H195" s="72">
        <v>0</v>
      </c>
      <c r="I195" s="73">
        <v>0</v>
      </c>
      <c r="J195" s="72">
        <v>0</v>
      </c>
      <c r="K195" s="73">
        <v>0</v>
      </c>
      <c r="L195" s="72">
        <v>0</v>
      </c>
      <c r="M195" s="73">
        <v>0</v>
      </c>
      <c r="N195" s="72">
        <v>0</v>
      </c>
      <c r="O195" s="73">
        <v>0</v>
      </c>
      <c r="P195" s="72">
        <v>0</v>
      </c>
      <c r="Q195" s="73">
        <v>0</v>
      </c>
      <c r="R195" s="72">
        <v>0</v>
      </c>
      <c r="S195" s="73">
        <v>0</v>
      </c>
    </row>
    <row r="196" spans="1:19" ht="12" thickBot="1" x14ac:dyDescent="0.25">
      <c r="A196" s="75" t="s">
        <v>126</v>
      </c>
      <c r="B196" s="76">
        <f>SUM(B191:B195)</f>
        <v>0</v>
      </c>
      <c r="C196" s="77">
        <f>SUM(C191:C195)</f>
        <v>0</v>
      </c>
      <c r="D196" s="76">
        <f>SUM(D191:D195)</f>
        <v>0</v>
      </c>
      <c r="E196" s="77">
        <f>SUM(E191:E195)</f>
        <v>0</v>
      </c>
      <c r="F196" s="76">
        <f t="shared" ref="F196:O196" si="101">SUM(F191:F195)</f>
        <v>0</v>
      </c>
      <c r="G196" s="77">
        <f t="shared" si="101"/>
        <v>0</v>
      </c>
      <c r="H196" s="76">
        <f t="shared" si="101"/>
        <v>0</v>
      </c>
      <c r="I196" s="77">
        <f t="shared" si="101"/>
        <v>0</v>
      </c>
      <c r="J196" s="76">
        <f t="shared" si="101"/>
        <v>0</v>
      </c>
      <c r="K196" s="77">
        <f t="shared" si="101"/>
        <v>0</v>
      </c>
      <c r="L196" s="76">
        <f t="shared" si="101"/>
        <v>0</v>
      </c>
      <c r="M196" s="77">
        <f t="shared" si="101"/>
        <v>0</v>
      </c>
      <c r="N196" s="76">
        <f t="shared" si="101"/>
        <v>0</v>
      </c>
      <c r="O196" s="77">
        <f t="shared" si="101"/>
        <v>0</v>
      </c>
      <c r="P196" s="76">
        <f t="shared" ref="P196:S196" si="102">SUM(P191:P195)</f>
        <v>0</v>
      </c>
      <c r="Q196" s="77">
        <f t="shared" si="102"/>
        <v>0</v>
      </c>
      <c r="R196" s="76">
        <f t="shared" si="102"/>
        <v>0</v>
      </c>
      <c r="S196" s="77">
        <f t="shared" si="102"/>
        <v>0</v>
      </c>
    </row>
    <row r="197" spans="1:19" ht="12" thickTop="1" x14ac:dyDescent="0.2">
      <c r="A197" s="83" t="s">
        <v>114</v>
      </c>
      <c r="B197" s="59"/>
      <c r="C197" s="59"/>
      <c r="D197" s="59"/>
      <c r="E197" s="59"/>
      <c r="G197" s="79"/>
      <c r="H197" s="59" t="s">
        <v>114</v>
      </c>
      <c r="I197" s="59" t="s">
        <v>114</v>
      </c>
      <c r="K197" s="59"/>
      <c r="M197" s="59"/>
      <c r="O197" s="59"/>
      <c r="P197" s="59"/>
      <c r="Q197" s="59"/>
      <c r="R197" s="59"/>
      <c r="S197" s="59"/>
    </row>
    <row r="198" spans="1:19" x14ac:dyDescent="0.2">
      <c r="A198" s="81" t="s">
        <v>129</v>
      </c>
      <c r="B198" s="82" t="s">
        <v>118</v>
      </c>
      <c r="C198" s="67" t="s">
        <v>119</v>
      </c>
      <c r="D198" s="82" t="s">
        <v>118</v>
      </c>
      <c r="E198" s="67" t="s">
        <v>119</v>
      </c>
      <c r="F198" s="82" t="s">
        <v>118</v>
      </c>
      <c r="G198" s="67" t="s">
        <v>119</v>
      </c>
      <c r="H198" s="82" t="s">
        <v>118</v>
      </c>
      <c r="I198" s="67" t="s">
        <v>119</v>
      </c>
      <c r="J198" s="82" t="s">
        <v>118</v>
      </c>
      <c r="K198" s="67" t="s">
        <v>119</v>
      </c>
      <c r="L198" s="82" t="s">
        <v>118</v>
      </c>
      <c r="M198" s="67" t="s">
        <v>119</v>
      </c>
      <c r="N198" s="82" t="s">
        <v>118</v>
      </c>
      <c r="O198" s="67" t="s">
        <v>119</v>
      </c>
      <c r="P198" s="82" t="s">
        <v>118</v>
      </c>
      <c r="Q198" s="67" t="s">
        <v>119</v>
      </c>
      <c r="R198" s="82" t="s">
        <v>118</v>
      </c>
      <c r="S198" s="67" t="s">
        <v>119</v>
      </c>
    </row>
    <row r="199" spans="1:19" x14ac:dyDescent="0.2">
      <c r="A199" s="71" t="s">
        <v>120</v>
      </c>
      <c r="B199" s="69">
        <v>0</v>
      </c>
      <c r="C199" s="70">
        <v>0</v>
      </c>
      <c r="D199" s="69">
        <v>0</v>
      </c>
      <c r="E199" s="70">
        <v>0</v>
      </c>
      <c r="F199" s="69">
        <v>0</v>
      </c>
      <c r="G199" s="70">
        <v>0</v>
      </c>
      <c r="H199" s="69">
        <v>0</v>
      </c>
      <c r="I199" s="70">
        <v>0</v>
      </c>
      <c r="J199" s="69">
        <v>0</v>
      </c>
      <c r="K199" s="70">
        <v>0</v>
      </c>
      <c r="L199" s="69">
        <v>0</v>
      </c>
      <c r="M199" s="70">
        <v>0</v>
      </c>
      <c r="N199" s="69">
        <v>0</v>
      </c>
      <c r="O199" s="70">
        <v>0</v>
      </c>
      <c r="P199" s="69">
        <v>0</v>
      </c>
      <c r="Q199" s="70">
        <v>0</v>
      </c>
      <c r="R199" s="69">
        <v>0</v>
      </c>
      <c r="S199" s="70">
        <v>0</v>
      </c>
    </row>
    <row r="200" spans="1:19" x14ac:dyDescent="0.2">
      <c r="A200" s="74" t="s">
        <v>121</v>
      </c>
      <c r="B200" s="72">
        <v>0</v>
      </c>
      <c r="C200" s="73">
        <v>0</v>
      </c>
      <c r="D200" s="72">
        <v>0</v>
      </c>
      <c r="E200" s="73">
        <v>0</v>
      </c>
      <c r="F200" s="72">
        <v>0</v>
      </c>
      <c r="G200" s="73">
        <v>0</v>
      </c>
      <c r="H200" s="72">
        <v>0</v>
      </c>
      <c r="I200" s="73">
        <v>0</v>
      </c>
      <c r="J200" s="72">
        <v>0</v>
      </c>
      <c r="K200" s="73">
        <v>0</v>
      </c>
      <c r="L200" s="72">
        <v>0</v>
      </c>
      <c r="M200" s="73">
        <v>0</v>
      </c>
      <c r="N200" s="72">
        <v>0</v>
      </c>
      <c r="O200" s="73">
        <v>0</v>
      </c>
      <c r="P200" s="72">
        <v>0</v>
      </c>
      <c r="Q200" s="73">
        <v>0</v>
      </c>
      <c r="R200" s="72">
        <v>0</v>
      </c>
      <c r="S200" s="73">
        <v>0</v>
      </c>
    </row>
    <row r="201" spans="1:19" x14ac:dyDescent="0.2">
      <c r="A201" s="71" t="s">
        <v>122</v>
      </c>
      <c r="B201" s="72">
        <v>0</v>
      </c>
      <c r="C201" s="73">
        <v>0</v>
      </c>
      <c r="D201" s="72">
        <v>0</v>
      </c>
      <c r="E201" s="73">
        <v>0</v>
      </c>
      <c r="F201" s="72">
        <v>0</v>
      </c>
      <c r="G201" s="73">
        <v>0</v>
      </c>
      <c r="H201" s="72">
        <v>0</v>
      </c>
      <c r="I201" s="73">
        <v>0</v>
      </c>
      <c r="J201" s="72">
        <v>0</v>
      </c>
      <c r="K201" s="73">
        <v>0</v>
      </c>
      <c r="L201" s="72">
        <v>0</v>
      </c>
      <c r="M201" s="73">
        <v>0</v>
      </c>
      <c r="N201" s="72">
        <v>0</v>
      </c>
      <c r="O201" s="73">
        <v>0</v>
      </c>
      <c r="P201" s="72">
        <v>0</v>
      </c>
      <c r="Q201" s="73">
        <v>0</v>
      </c>
      <c r="R201" s="72">
        <v>0</v>
      </c>
      <c r="S201" s="73">
        <v>0</v>
      </c>
    </row>
    <row r="202" spans="1:19" x14ac:dyDescent="0.2">
      <c r="A202" s="74" t="s">
        <v>123</v>
      </c>
      <c r="B202" s="72">
        <v>0</v>
      </c>
      <c r="C202" s="73">
        <v>0</v>
      </c>
      <c r="D202" s="72">
        <v>0</v>
      </c>
      <c r="E202" s="73">
        <v>0</v>
      </c>
      <c r="F202" s="72">
        <v>0</v>
      </c>
      <c r="G202" s="73">
        <v>0</v>
      </c>
      <c r="H202" s="72">
        <v>0</v>
      </c>
      <c r="I202" s="73">
        <v>0</v>
      </c>
      <c r="J202" s="72">
        <v>0</v>
      </c>
      <c r="K202" s="73">
        <v>0</v>
      </c>
      <c r="L202" s="72">
        <v>0</v>
      </c>
      <c r="M202" s="73">
        <v>0</v>
      </c>
      <c r="N202" s="72">
        <v>0</v>
      </c>
      <c r="O202" s="73">
        <v>0</v>
      </c>
      <c r="P202" s="72">
        <v>0</v>
      </c>
      <c r="Q202" s="73">
        <v>0</v>
      </c>
      <c r="R202" s="72">
        <v>0</v>
      </c>
      <c r="S202" s="73">
        <v>0</v>
      </c>
    </row>
    <row r="203" spans="1:19" x14ac:dyDescent="0.2">
      <c r="A203" s="74" t="s">
        <v>124</v>
      </c>
      <c r="B203" s="72">
        <v>0</v>
      </c>
      <c r="C203" s="73">
        <v>0</v>
      </c>
      <c r="D203" s="72">
        <v>0</v>
      </c>
      <c r="E203" s="73">
        <v>0</v>
      </c>
      <c r="F203" s="72">
        <v>0</v>
      </c>
      <c r="G203" s="73">
        <v>0</v>
      </c>
      <c r="H203" s="72">
        <v>0</v>
      </c>
      <c r="I203" s="73">
        <v>0</v>
      </c>
      <c r="J203" s="72">
        <v>0</v>
      </c>
      <c r="K203" s="73">
        <v>0</v>
      </c>
      <c r="L203" s="72">
        <v>0</v>
      </c>
      <c r="M203" s="73">
        <v>0</v>
      </c>
      <c r="N203" s="72">
        <v>0</v>
      </c>
      <c r="O203" s="73">
        <v>0</v>
      </c>
      <c r="P203" s="72">
        <v>0</v>
      </c>
      <c r="Q203" s="73">
        <v>0</v>
      </c>
      <c r="R203" s="72">
        <v>0</v>
      </c>
      <c r="S203" s="73">
        <v>0</v>
      </c>
    </row>
    <row r="204" spans="1:19" ht="12" thickBot="1" x14ac:dyDescent="0.25">
      <c r="A204" s="75" t="s">
        <v>126</v>
      </c>
      <c r="B204" s="76">
        <f>SUM(B199:B203)</f>
        <v>0</v>
      </c>
      <c r="C204" s="77">
        <f>SUM(C199:C203)</f>
        <v>0</v>
      </c>
      <c r="D204" s="76">
        <f>SUM(D199:D203)</f>
        <v>0</v>
      </c>
      <c r="E204" s="77">
        <f>SUM(E199:E203)</f>
        <v>0</v>
      </c>
      <c r="F204" s="76">
        <f t="shared" ref="F204:O204" si="103">SUM(F199:F203)</f>
        <v>0</v>
      </c>
      <c r="G204" s="77">
        <f t="shared" si="103"/>
        <v>0</v>
      </c>
      <c r="H204" s="76">
        <f t="shared" si="103"/>
        <v>0</v>
      </c>
      <c r="I204" s="77">
        <f t="shared" si="103"/>
        <v>0</v>
      </c>
      <c r="J204" s="76">
        <f t="shared" si="103"/>
        <v>0</v>
      </c>
      <c r="K204" s="77">
        <f t="shared" si="103"/>
        <v>0</v>
      </c>
      <c r="L204" s="76">
        <f t="shared" si="103"/>
        <v>0</v>
      </c>
      <c r="M204" s="77">
        <f t="shared" si="103"/>
        <v>0</v>
      </c>
      <c r="N204" s="76">
        <f t="shared" si="103"/>
        <v>0</v>
      </c>
      <c r="O204" s="77">
        <f t="shared" si="103"/>
        <v>0</v>
      </c>
      <c r="P204" s="76">
        <f t="shared" ref="P204:S204" si="104">SUM(P199:P203)</f>
        <v>0</v>
      </c>
      <c r="Q204" s="77">
        <f t="shared" si="104"/>
        <v>0</v>
      </c>
      <c r="R204" s="76">
        <f t="shared" si="104"/>
        <v>0</v>
      </c>
      <c r="S204" s="77">
        <f t="shared" si="104"/>
        <v>0</v>
      </c>
    </row>
    <row r="205" spans="1:19" ht="12" thickTop="1" x14ac:dyDescent="0.2">
      <c r="A205" s="83" t="s">
        <v>114</v>
      </c>
      <c r="B205" s="59" t="s">
        <v>114</v>
      </c>
      <c r="C205" s="59" t="s">
        <v>114</v>
      </c>
      <c r="D205" s="59" t="s">
        <v>114</v>
      </c>
      <c r="E205" s="59" t="s">
        <v>114</v>
      </c>
      <c r="F205" s="59" t="s">
        <v>114</v>
      </c>
      <c r="G205" s="59" t="s">
        <v>114</v>
      </c>
      <c r="H205" s="59" t="s">
        <v>114</v>
      </c>
      <c r="I205" s="59" t="s">
        <v>114</v>
      </c>
      <c r="K205" s="59"/>
      <c r="M205" s="59"/>
      <c r="O205" s="59"/>
      <c r="P205" s="59"/>
      <c r="Q205" s="59"/>
      <c r="R205" s="59"/>
      <c r="S205" s="59"/>
    </row>
    <row r="206" spans="1:19" x14ac:dyDescent="0.2">
      <c r="A206" s="81" t="s">
        <v>130</v>
      </c>
      <c r="B206" s="82" t="s">
        <v>118</v>
      </c>
      <c r="C206" s="67" t="s">
        <v>119</v>
      </c>
      <c r="D206" s="82" t="s">
        <v>118</v>
      </c>
      <c r="E206" s="67" t="s">
        <v>119</v>
      </c>
      <c r="F206" s="82" t="s">
        <v>118</v>
      </c>
      <c r="G206" s="67" t="s">
        <v>119</v>
      </c>
      <c r="H206" s="82" t="s">
        <v>118</v>
      </c>
      <c r="I206" s="67" t="s">
        <v>119</v>
      </c>
      <c r="J206" s="82" t="s">
        <v>118</v>
      </c>
      <c r="K206" s="67" t="s">
        <v>119</v>
      </c>
      <c r="L206" s="82" t="s">
        <v>118</v>
      </c>
      <c r="M206" s="67" t="s">
        <v>119</v>
      </c>
      <c r="N206" s="82" t="s">
        <v>118</v>
      </c>
      <c r="O206" s="67" t="s">
        <v>119</v>
      </c>
      <c r="P206" s="82" t="s">
        <v>118</v>
      </c>
      <c r="Q206" s="67" t="s">
        <v>119</v>
      </c>
      <c r="R206" s="82" t="s">
        <v>118</v>
      </c>
      <c r="S206" s="67" t="s">
        <v>119</v>
      </c>
    </row>
    <row r="207" spans="1:19" x14ac:dyDescent="0.2">
      <c r="A207" s="71" t="s">
        <v>120</v>
      </c>
      <c r="B207" s="69">
        <v>0</v>
      </c>
      <c r="C207" s="70">
        <v>0</v>
      </c>
      <c r="D207" s="69">
        <v>0</v>
      </c>
      <c r="E207" s="70">
        <v>0</v>
      </c>
      <c r="F207" s="69">
        <v>0</v>
      </c>
      <c r="G207" s="70">
        <v>0</v>
      </c>
      <c r="H207" s="69">
        <v>0</v>
      </c>
      <c r="I207" s="70">
        <v>0</v>
      </c>
      <c r="J207" s="69">
        <v>0</v>
      </c>
      <c r="K207" s="70">
        <v>0</v>
      </c>
      <c r="L207" s="69">
        <v>0</v>
      </c>
      <c r="M207" s="70">
        <v>0</v>
      </c>
      <c r="N207" s="69">
        <v>0</v>
      </c>
      <c r="O207" s="70">
        <v>0</v>
      </c>
      <c r="P207" s="69">
        <v>0</v>
      </c>
      <c r="Q207" s="70">
        <v>0</v>
      </c>
      <c r="R207" s="69">
        <v>0</v>
      </c>
      <c r="S207" s="70">
        <v>0</v>
      </c>
    </row>
    <row r="208" spans="1:19" x14ac:dyDescent="0.2">
      <c r="A208" s="74" t="s">
        <v>121</v>
      </c>
      <c r="B208" s="72">
        <v>0</v>
      </c>
      <c r="C208" s="73">
        <v>0</v>
      </c>
      <c r="D208" s="72">
        <v>0</v>
      </c>
      <c r="E208" s="73">
        <v>0</v>
      </c>
      <c r="F208" s="72">
        <v>0</v>
      </c>
      <c r="G208" s="73">
        <v>0</v>
      </c>
      <c r="H208" s="72">
        <v>0</v>
      </c>
      <c r="I208" s="73">
        <v>0</v>
      </c>
      <c r="J208" s="72">
        <v>0</v>
      </c>
      <c r="K208" s="73">
        <v>0</v>
      </c>
      <c r="L208" s="72">
        <v>0</v>
      </c>
      <c r="M208" s="73">
        <v>0</v>
      </c>
      <c r="N208" s="72">
        <v>0</v>
      </c>
      <c r="O208" s="73">
        <v>0</v>
      </c>
      <c r="P208" s="72">
        <v>0</v>
      </c>
      <c r="Q208" s="73">
        <v>0</v>
      </c>
      <c r="R208" s="72">
        <v>0</v>
      </c>
      <c r="S208" s="73">
        <v>0</v>
      </c>
    </row>
    <row r="209" spans="1:19" x14ac:dyDescent="0.2">
      <c r="A209" s="71" t="s">
        <v>122</v>
      </c>
      <c r="B209" s="72">
        <v>0</v>
      </c>
      <c r="C209" s="73">
        <v>0</v>
      </c>
      <c r="D209" s="72">
        <v>0</v>
      </c>
      <c r="E209" s="73">
        <v>0</v>
      </c>
      <c r="F209" s="72">
        <v>0</v>
      </c>
      <c r="G209" s="73">
        <v>0</v>
      </c>
      <c r="H209" s="72">
        <v>0</v>
      </c>
      <c r="I209" s="73">
        <v>0</v>
      </c>
      <c r="J209" s="72">
        <v>0</v>
      </c>
      <c r="K209" s="73">
        <v>0</v>
      </c>
      <c r="L209" s="72">
        <v>0</v>
      </c>
      <c r="M209" s="73">
        <v>0</v>
      </c>
      <c r="N209" s="72">
        <v>0</v>
      </c>
      <c r="O209" s="73">
        <v>0</v>
      </c>
      <c r="P209" s="72">
        <v>0</v>
      </c>
      <c r="Q209" s="73">
        <v>0</v>
      </c>
      <c r="R209" s="72">
        <v>0</v>
      </c>
      <c r="S209" s="73">
        <v>0</v>
      </c>
    </row>
    <row r="210" spans="1:19" x14ac:dyDescent="0.2">
      <c r="A210" s="74" t="s">
        <v>123</v>
      </c>
      <c r="B210" s="72">
        <v>0</v>
      </c>
      <c r="C210" s="73">
        <v>0</v>
      </c>
      <c r="D210" s="72">
        <v>0</v>
      </c>
      <c r="E210" s="73">
        <v>0</v>
      </c>
      <c r="F210" s="72">
        <v>0</v>
      </c>
      <c r="G210" s="73">
        <v>0</v>
      </c>
      <c r="H210" s="72">
        <v>0</v>
      </c>
      <c r="I210" s="73">
        <v>0</v>
      </c>
      <c r="J210" s="72">
        <v>0</v>
      </c>
      <c r="K210" s="73">
        <v>0</v>
      </c>
      <c r="L210" s="72">
        <v>0</v>
      </c>
      <c r="M210" s="73">
        <v>0</v>
      </c>
      <c r="N210" s="72">
        <v>0</v>
      </c>
      <c r="O210" s="73">
        <v>0</v>
      </c>
      <c r="P210" s="72">
        <v>0</v>
      </c>
      <c r="Q210" s="73">
        <v>0</v>
      </c>
      <c r="R210" s="72">
        <v>0</v>
      </c>
      <c r="S210" s="73">
        <v>0</v>
      </c>
    </row>
    <row r="211" spans="1:19" x14ac:dyDescent="0.2">
      <c r="A211" s="74" t="s">
        <v>124</v>
      </c>
      <c r="B211" s="72">
        <v>0</v>
      </c>
      <c r="C211" s="73">
        <v>0</v>
      </c>
      <c r="D211" s="72">
        <v>0</v>
      </c>
      <c r="E211" s="73">
        <v>0</v>
      </c>
      <c r="F211" s="72">
        <v>0</v>
      </c>
      <c r="G211" s="73">
        <v>0</v>
      </c>
      <c r="H211" s="72">
        <v>0</v>
      </c>
      <c r="I211" s="73">
        <v>0</v>
      </c>
      <c r="J211" s="72">
        <v>0</v>
      </c>
      <c r="K211" s="73">
        <v>0</v>
      </c>
      <c r="L211" s="72">
        <v>0</v>
      </c>
      <c r="M211" s="73">
        <v>0</v>
      </c>
      <c r="N211" s="72">
        <v>0</v>
      </c>
      <c r="O211" s="73">
        <v>0</v>
      </c>
      <c r="P211" s="72">
        <v>0</v>
      </c>
      <c r="Q211" s="73">
        <v>0</v>
      </c>
      <c r="R211" s="72">
        <v>0</v>
      </c>
      <c r="S211" s="73">
        <v>0</v>
      </c>
    </row>
    <row r="212" spans="1:19" ht="12" thickBot="1" x14ac:dyDescent="0.25">
      <c r="A212" s="75" t="s">
        <v>126</v>
      </c>
      <c r="B212" s="76">
        <f>SUM(B207:B211)</f>
        <v>0</v>
      </c>
      <c r="C212" s="77">
        <f>SUM(C207:C211)</f>
        <v>0</v>
      </c>
      <c r="D212" s="76">
        <f>SUM(D207:D211)</f>
        <v>0</v>
      </c>
      <c r="E212" s="77">
        <f>SUM(E207:E211)</f>
        <v>0</v>
      </c>
      <c r="F212" s="76">
        <f t="shared" ref="F212:O212" si="105">SUM(F207:F211)</f>
        <v>0</v>
      </c>
      <c r="G212" s="77">
        <f t="shared" si="105"/>
        <v>0</v>
      </c>
      <c r="H212" s="76">
        <f t="shared" si="105"/>
        <v>0</v>
      </c>
      <c r="I212" s="77">
        <f t="shared" si="105"/>
        <v>0</v>
      </c>
      <c r="J212" s="76">
        <f t="shared" si="105"/>
        <v>0</v>
      </c>
      <c r="K212" s="77">
        <f t="shared" si="105"/>
        <v>0</v>
      </c>
      <c r="L212" s="76">
        <f t="shared" si="105"/>
        <v>0</v>
      </c>
      <c r="M212" s="77">
        <f t="shared" si="105"/>
        <v>0</v>
      </c>
      <c r="N212" s="76">
        <f t="shared" si="105"/>
        <v>0</v>
      </c>
      <c r="O212" s="77">
        <f t="shared" si="105"/>
        <v>0</v>
      </c>
      <c r="P212" s="76">
        <f t="shared" ref="P212:S212" si="106">SUM(P207:P211)</f>
        <v>0</v>
      </c>
      <c r="Q212" s="77">
        <f t="shared" si="106"/>
        <v>0</v>
      </c>
      <c r="R212" s="76">
        <f t="shared" si="106"/>
        <v>0</v>
      </c>
      <c r="S212" s="77">
        <f t="shared" si="106"/>
        <v>0</v>
      </c>
    </row>
    <row r="213" spans="1:19" ht="12" thickTop="1" x14ac:dyDescent="0.2">
      <c r="A213" s="83" t="s">
        <v>114</v>
      </c>
      <c r="B213" s="59" t="s">
        <v>114</v>
      </c>
      <c r="C213" s="59" t="s">
        <v>114</v>
      </c>
      <c r="D213" s="59" t="s">
        <v>114</v>
      </c>
      <c r="E213" s="59" t="s">
        <v>114</v>
      </c>
      <c r="F213" s="59" t="s">
        <v>114</v>
      </c>
      <c r="G213" s="59" t="s">
        <v>114</v>
      </c>
      <c r="H213" s="59" t="s">
        <v>114</v>
      </c>
      <c r="I213" s="59" t="s">
        <v>114</v>
      </c>
      <c r="K213" s="59"/>
      <c r="M213" s="59"/>
      <c r="O213" s="59"/>
      <c r="P213" s="59"/>
      <c r="Q213" s="59"/>
      <c r="R213" s="59"/>
      <c r="S213" s="59"/>
    </row>
    <row r="214" spans="1:19" ht="12.75" x14ac:dyDescent="0.2">
      <c r="A214" s="372" t="s">
        <v>135</v>
      </c>
      <c r="B214" s="84" t="s">
        <v>114</v>
      </c>
      <c r="C214" s="85" t="s">
        <v>114</v>
      </c>
      <c r="D214" s="84" t="s">
        <v>114</v>
      </c>
      <c r="E214" s="85" t="s">
        <v>114</v>
      </c>
      <c r="F214" s="84" t="s">
        <v>114</v>
      </c>
      <c r="G214" s="85" t="s">
        <v>114</v>
      </c>
      <c r="H214" s="84" t="s">
        <v>114</v>
      </c>
      <c r="I214" s="85" t="s">
        <v>114</v>
      </c>
      <c r="J214" s="84"/>
      <c r="K214" s="85"/>
      <c r="L214" s="84"/>
      <c r="M214" s="85"/>
      <c r="N214" s="84"/>
      <c r="O214" s="85"/>
      <c r="P214" s="84"/>
      <c r="Q214" s="85"/>
      <c r="R214" s="84"/>
      <c r="S214" s="85"/>
    </row>
    <row r="215" spans="1:19" ht="11.25" customHeight="1" x14ac:dyDescent="0.2">
      <c r="A215" s="373" t="s">
        <v>114</v>
      </c>
      <c r="B215" s="86" t="s">
        <v>114</v>
      </c>
      <c r="C215" s="87" t="s">
        <v>114</v>
      </c>
      <c r="D215" s="86" t="s">
        <v>114</v>
      </c>
      <c r="E215" s="87" t="s">
        <v>114</v>
      </c>
      <c r="F215" s="86" t="s">
        <v>114</v>
      </c>
      <c r="G215" s="87" t="s">
        <v>114</v>
      </c>
      <c r="H215" s="86" t="s">
        <v>114</v>
      </c>
      <c r="I215" s="87" t="s">
        <v>114</v>
      </c>
      <c r="J215" s="86"/>
      <c r="K215" s="87"/>
      <c r="L215" s="86"/>
      <c r="M215" s="87"/>
      <c r="N215" s="86"/>
      <c r="O215" s="87"/>
      <c r="P215" s="86"/>
      <c r="Q215" s="87"/>
      <c r="R215" s="86"/>
      <c r="S215" s="87"/>
    </row>
    <row r="216" spans="1:19" x14ac:dyDescent="0.2">
      <c r="A216" s="90" t="s">
        <v>117</v>
      </c>
      <c r="B216" s="82" t="s">
        <v>118</v>
      </c>
      <c r="C216" s="67" t="s">
        <v>119</v>
      </c>
      <c r="D216" s="82" t="s">
        <v>118</v>
      </c>
      <c r="E216" s="67" t="s">
        <v>119</v>
      </c>
      <c r="F216" s="82" t="s">
        <v>118</v>
      </c>
      <c r="G216" s="67" t="s">
        <v>119</v>
      </c>
      <c r="H216" s="82" t="s">
        <v>118</v>
      </c>
      <c r="I216" s="67" t="s">
        <v>119</v>
      </c>
      <c r="J216" s="82" t="s">
        <v>118</v>
      </c>
      <c r="K216" s="67" t="s">
        <v>119</v>
      </c>
      <c r="L216" s="82" t="s">
        <v>118</v>
      </c>
      <c r="M216" s="67" t="s">
        <v>119</v>
      </c>
      <c r="N216" s="82" t="s">
        <v>118</v>
      </c>
      <c r="O216" s="67" t="s">
        <v>119</v>
      </c>
      <c r="P216" s="82" t="s">
        <v>118</v>
      </c>
      <c r="Q216" s="67" t="s">
        <v>119</v>
      </c>
      <c r="R216" s="82" t="s">
        <v>118</v>
      </c>
      <c r="S216" s="67" t="s">
        <v>119</v>
      </c>
    </row>
    <row r="217" spans="1:19" x14ac:dyDescent="0.2">
      <c r="A217" s="68" t="s">
        <v>120</v>
      </c>
      <c r="B217" s="69">
        <v>0</v>
      </c>
      <c r="C217" s="70">
        <v>0</v>
      </c>
      <c r="D217" s="69">
        <v>0</v>
      </c>
      <c r="E217" s="70">
        <v>0</v>
      </c>
      <c r="F217" s="69">
        <v>0</v>
      </c>
      <c r="G217" s="70">
        <v>0</v>
      </c>
      <c r="H217" s="69">
        <v>0</v>
      </c>
      <c r="I217" s="70">
        <v>0</v>
      </c>
      <c r="J217" s="69">
        <v>0</v>
      </c>
      <c r="K217" s="70">
        <v>0</v>
      </c>
      <c r="L217" s="69">
        <v>0</v>
      </c>
      <c r="M217" s="70">
        <v>0</v>
      </c>
      <c r="N217" s="69">
        <v>0</v>
      </c>
      <c r="O217" s="70">
        <v>0</v>
      </c>
      <c r="P217" s="69">
        <v>0</v>
      </c>
      <c r="Q217" s="70">
        <v>0</v>
      </c>
      <c r="R217" s="69">
        <v>0</v>
      </c>
      <c r="S217" s="70">
        <v>0</v>
      </c>
    </row>
    <row r="218" spans="1:19" x14ac:dyDescent="0.2">
      <c r="A218" s="74" t="s">
        <v>121</v>
      </c>
      <c r="B218" s="72">
        <v>0</v>
      </c>
      <c r="C218" s="73">
        <v>0</v>
      </c>
      <c r="D218" s="72">
        <v>0</v>
      </c>
      <c r="E218" s="73">
        <v>0</v>
      </c>
      <c r="F218" s="72">
        <v>0</v>
      </c>
      <c r="G218" s="73">
        <v>0</v>
      </c>
      <c r="H218" s="72">
        <v>0</v>
      </c>
      <c r="I218" s="73">
        <v>0</v>
      </c>
      <c r="J218" s="72">
        <v>0</v>
      </c>
      <c r="K218" s="73">
        <v>0</v>
      </c>
      <c r="L218" s="72">
        <v>0</v>
      </c>
      <c r="M218" s="73">
        <v>0</v>
      </c>
      <c r="N218" s="72">
        <v>0</v>
      </c>
      <c r="O218" s="73">
        <v>0</v>
      </c>
      <c r="P218" s="72">
        <v>0</v>
      </c>
      <c r="Q218" s="73">
        <v>0</v>
      </c>
      <c r="R218" s="72">
        <v>0</v>
      </c>
      <c r="S218" s="73">
        <v>0</v>
      </c>
    </row>
    <row r="219" spans="1:19" x14ac:dyDescent="0.2">
      <c r="A219" s="71" t="s">
        <v>122</v>
      </c>
      <c r="B219" s="72">
        <v>0</v>
      </c>
      <c r="C219" s="73">
        <v>0</v>
      </c>
      <c r="D219" s="72">
        <v>0</v>
      </c>
      <c r="E219" s="73">
        <v>0</v>
      </c>
      <c r="F219" s="72">
        <v>0</v>
      </c>
      <c r="G219" s="73">
        <v>0</v>
      </c>
      <c r="H219" s="72">
        <v>0</v>
      </c>
      <c r="I219" s="73">
        <v>0</v>
      </c>
      <c r="J219" s="72">
        <v>0</v>
      </c>
      <c r="K219" s="73">
        <v>0</v>
      </c>
      <c r="L219" s="72">
        <v>0</v>
      </c>
      <c r="M219" s="73">
        <v>0</v>
      </c>
      <c r="N219" s="72">
        <v>0</v>
      </c>
      <c r="O219" s="73">
        <v>0</v>
      </c>
      <c r="P219" s="72">
        <v>0</v>
      </c>
      <c r="Q219" s="73">
        <v>0</v>
      </c>
      <c r="R219" s="72">
        <v>0</v>
      </c>
      <c r="S219" s="73">
        <v>0</v>
      </c>
    </row>
    <row r="220" spans="1:19" x14ac:dyDescent="0.2">
      <c r="A220" s="74" t="s">
        <v>123</v>
      </c>
      <c r="B220" s="72">
        <v>0</v>
      </c>
      <c r="C220" s="73">
        <v>0</v>
      </c>
      <c r="D220" s="72">
        <v>0</v>
      </c>
      <c r="E220" s="73">
        <v>0</v>
      </c>
      <c r="F220" s="72">
        <v>0</v>
      </c>
      <c r="G220" s="73">
        <v>0</v>
      </c>
      <c r="H220" s="72">
        <v>0</v>
      </c>
      <c r="I220" s="73">
        <v>0</v>
      </c>
      <c r="J220" s="72">
        <v>0</v>
      </c>
      <c r="K220" s="73">
        <v>0</v>
      </c>
      <c r="L220" s="72">
        <v>0</v>
      </c>
      <c r="M220" s="73">
        <v>0</v>
      </c>
      <c r="N220" s="72">
        <v>0</v>
      </c>
      <c r="O220" s="73">
        <v>0</v>
      </c>
      <c r="P220" s="72">
        <v>0</v>
      </c>
      <c r="Q220" s="73">
        <v>0</v>
      </c>
      <c r="R220" s="72">
        <v>0</v>
      </c>
      <c r="S220" s="73">
        <v>0</v>
      </c>
    </row>
    <row r="221" spans="1:19" x14ac:dyDescent="0.2">
      <c r="A221" s="74" t="s">
        <v>124</v>
      </c>
      <c r="B221" s="72">
        <v>0</v>
      </c>
      <c r="C221" s="73">
        <v>0</v>
      </c>
      <c r="D221" s="72">
        <v>0</v>
      </c>
      <c r="E221" s="73">
        <v>0</v>
      </c>
      <c r="F221" s="72">
        <v>0</v>
      </c>
      <c r="G221" s="73">
        <v>0</v>
      </c>
      <c r="H221" s="72">
        <v>0</v>
      </c>
      <c r="I221" s="73">
        <v>0</v>
      </c>
      <c r="J221" s="72">
        <v>0</v>
      </c>
      <c r="K221" s="73">
        <v>0</v>
      </c>
      <c r="L221" s="72">
        <v>0</v>
      </c>
      <c r="M221" s="73">
        <v>0</v>
      </c>
      <c r="N221" s="72">
        <v>0</v>
      </c>
      <c r="O221" s="73">
        <v>0</v>
      </c>
      <c r="P221" s="72">
        <v>0</v>
      </c>
      <c r="Q221" s="73">
        <v>0</v>
      </c>
      <c r="R221" s="72">
        <v>0</v>
      </c>
      <c r="S221" s="73">
        <v>0</v>
      </c>
    </row>
    <row r="222" spans="1:19" ht="12" thickBot="1" x14ac:dyDescent="0.25">
      <c r="A222" s="75" t="s">
        <v>126</v>
      </c>
      <c r="B222" s="76">
        <f>SUM(B217:B221)</f>
        <v>0</v>
      </c>
      <c r="C222" s="77">
        <f>SUM(C217:C221)</f>
        <v>0</v>
      </c>
      <c r="D222" s="76">
        <f>SUM(D217:D221)</f>
        <v>0</v>
      </c>
      <c r="E222" s="77">
        <f>SUM(E217:E221)</f>
        <v>0</v>
      </c>
      <c r="F222" s="76">
        <f t="shared" ref="F222:O222" si="107">SUM(F217:F221)</f>
        <v>0</v>
      </c>
      <c r="G222" s="77">
        <f t="shared" si="107"/>
        <v>0</v>
      </c>
      <c r="H222" s="76">
        <f t="shared" si="107"/>
        <v>0</v>
      </c>
      <c r="I222" s="77">
        <f t="shared" si="107"/>
        <v>0</v>
      </c>
      <c r="J222" s="76">
        <f t="shared" si="107"/>
        <v>0</v>
      </c>
      <c r="K222" s="77">
        <f t="shared" si="107"/>
        <v>0</v>
      </c>
      <c r="L222" s="76">
        <f t="shared" si="107"/>
        <v>0</v>
      </c>
      <c r="M222" s="77">
        <f t="shared" si="107"/>
        <v>0</v>
      </c>
      <c r="N222" s="76">
        <f t="shared" si="107"/>
        <v>0</v>
      </c>
      <c r="O222" s="77">
        <f t="shared" si="107"/>
        <v>0</v>
      </c>
      <c r="P222" s="76">
        <f t="shared" ref="P222:S222" si="108">SUM(P217:P221)</f>
        <v>0</v>
      </c>
      <c r="Q222" s="77">
        <f t="shared" si="108"/>
        <v>0</v>
      </c>
      <c r="R222" s="76">
        <f t="shared" si="108"/>
        <v>0</v>
      </c>
      <c r="S222" s="77">
        <f t="shared" si="108"/>
        <v>0</v>
      </c>
    </row>
    <row r="223" spans="1:19" ht="12" thickTop="1" x14ac:dyDescent="0.2">
      <c r="A223" s="83" t="s">
        <v>114</v>
      </c>
      <c r="B223" s="59"/>
      <c r="C223" s="59"/>
      <c r="D223" s="59"/>
      <c r="E223" s="59"/>
      <c r="G223" s="79"/>
      <c r="H223" s="59" t="s">
        <v>114</v>
      </c>
      <c r="I223" s="59" t="s">
        <v>114</v>
      </c>
      <c r="K223" s="59"/>
      <c r="M223" s="59"/>
      <c r="O223" s="59"/>
      <c r="P223" s="59"/>
      <c r="Q223" s="59"/>
      <c r="R223" s="59"/>
      <c r="S223" s="59"/>
    </row>
    <row r="224" spans="1:19" x14ac:dyDescent="0.2">
      <c r="A224" s="81" t="s">
        <v>127</v>
      </c>
      <c r="B224" s="82" t="s">
        <v>118</v>
      </c>
      <c r="C224" s="67" t="s">
        <v>119</v>
      </c>
      <c r="D224" s="82" t="s">
        <v>118</v>
      </c>
      <c r="E224" s="67" t="s">
        <v>119</v>
      </c>
      <c r="F224" s="82" t="s">
        <v>118</v>
      </c>
      <c r="G224" s="67" t="s">
        <v>119</v>
      </c>
      <c r="H224" s="82" t="s">
        <v>118</v>
      </c>
      <c r="I224" s="67" t="s">
        <v>119</v>
      </c>
      <c r="J224" s="82" t="s">
        <v>118</v>
      </c>
      <c r="K224" s="67" t="s">
        <v>119</v>
      </c>
      <c r="L224" s="82" t="s">
        <v>118</v>
      </c>
      <c r="M224" s="67" t="s">
        <v>119</v>
      </c>
      <c r="N224" s="82" t="s">
        <v>118</v>
      </c>
      <c r="O224" s="67" t="s">
        <v>119</v>
      </c>
      <c r="P224" s="82" t="s">
        <v>118</v>
      </c>
      <c r="Q224" s="67" t="s">
        <v>119</v>
      </c>
      <c r="R224" s="82" t="s">
        <v>118</v>
      </c>
      <c r="S224" s="67" t="s">
        <v>119</v>
      </c>
    </row>
    <row r="225" spans="1:19" x14ac:dyDescent="0.2">
      <c r="A225" s="71" t="s">
        <v>120</v>
      </c>
      <c r="B225" s="69">
        <v>0</v>
      </c>
      <c r="C225" s="70">
        <v>0</v>
      </c>
      <c r="D225" s="69">
        <v>0</v>
      </c>
      <c r="E225" s="70">
        <v>0</v>
      </c>
      <c r="F225" s="69">
        <v>0</v>
      </c>
      <c r="G225" s="70">
        <v>0</v>
      </c>
      <c r="H225" s="69">
        <v>0</v>
      </c>
      <c r="I225" s="70">
        <v>0</v>
      </c>
      <c r="J225" s="69">
        <v>0</v>
      </c>
      <c r="K225" s="70">
        <v>0</v>
      </c>
      <c r="L225" s="69">
        <v>0</v>
      </c>
      <c r="M225" s="70">
        <v>0</v>
      </c>
      <c r="N225" s="69">
        <v>0</v>
      </c>
      <c r="O225" s="70">
        <v>0</v>
      </c>
      <c r="P225" s="69">
        <v>0</v>
      </c>
      <c r="Q225" s="70">
        <v>0</v>
      </c>
      <c r="R225" s="69">
        <v>0</v>
      </c>
      <c r="S225" s="70">
        <v>0</v>
      </c>
    </row>
    <row r="226" spans="1:19" x14ac:dyDescent="0.2">
      <c r="A226" s="74" t="s">
        <v>121</v>
      </c>
      <c r="B226" s="72">
        <v>0</v>
      </c>
      <c r="C226" s="73">
        <v>0</v>
      </c>
      <c r="D226" s="72">
        <v>0</v>
      </c>
      <c r="E226" s="73">
        <v>0</v>
      </c>
      <c r="F226" s="72">
        <v>0</v>
      </c>
      <c r="G226" s="73">
        <v>0</v>
      </c>
      <c r="H226" s="72">
        <v>0</v>
      </c>
      <c r="I226" s="73">
        <v>0</v>
      </c>
      <c r="J226" s="72">
        <v>0</v>
      </c>
      <c r="K226" s="73">
        <v>0</v>
      </c>
      <c r="L226" s="72">
        <v>0</v>
      </c>
      <c r="M226" s="73">
        <v>0</v>
      </c>
      <c r="N226" s="72">
        <v>0</v>
      </c>
      <c r="O226" s="73">
        <v>0</v>
      </c>
      <c r="P226" s="72">
        <v>0</v>
      </c>
      <c r="Q226" s="73">
        <v>0</v>
      </c>
      <c r="R226" s="72">
        <v>0</v>
      </c>
      <c r="S226" s="73">
        <v>0</v>
      </c>
    </row>
    <row r="227" spans="1:19" x14ac:dyDescent="0.2">
      <c r="A227" s="71" t="s">
        <v>122</v>
      </c>
      <c r="B227" s="72">
        <v>0</v>
      </c>
      <c r="C227" s="73">
        <v>0</v>
      </c>
      <c r="D227" s="72">
        <v>0</v>
      </c>
      <c r="E227" s="73">
        <v>0</v>
      </c>
      <c r="F227" s="72">
        <v>0</v>
      </c>
      <c r="G227" s="73">
        <v>0</v>
      </c>
      <c r="H227" s="72">
        <v>0</v>
      </c>
      <c r="I227" s="73">
        <v>0</v>
      </c>
      <c r="J227" s="72">
        <v>0</v>
      </c>
      <c r="K227" s="73">
        <v>0</v>
      </c>
      <c r="L227" s="72">
        <v>0</v>
      </c>
      <c r="M227" s="73">
        <v>0</v>
      </c>
      <c r="N227" s="72">
        <v>0</v>
      </c>
      <c r="O227" s="73">
        <v>0</v>
      </c>
      <c r="P227" s="72">
        <v>0</v>
      </c>
      <c r="Q227" s="73">
        <v>0</v>
      </c>
      <c r="R227" s="72">
        <v>0</v>
      </c>
      <c r="S227" s="73">
        <v>0</v>
      </c>
    </row>
    <row r="228" spans="1:19" x14ac:dyDescent="0.2">
      <c r="A228" s="74" t="s">
        <v>123</v>
      </c>
      <c r="B228" s="72">
        <v>0</v>
      </c>
      <c r="C228" s="73">
        <v>0</v>
      </c>
      <c r="D228" s="72">
        <v>0</v>
      </c>
      <c r="E228" s="73">
        <v>0</v>
      </c>
      <c r="F228" s="72">
        <v>0</v>
      </c>
      <c r="G228" s="73">
        <v>0</v>
      </c>
      <c r="H228" s="72">
        <v>0</v>
      </c>
      <c r="I228" s="73">
        <v>0</v>
      </c>
      <c r="J228" s="72">
        <v>0</v>
      </c>
      <c r="K228" s="73">
        <v>0</v>
      </c>
      <c r="L228" s="72">
        <v>0</v>
      </c>
      <c r="M228" s="73">
        <v>0</v>
      </c>
      <c r="N228" s="72">
        <v>0</v>
      </c>
      <c r="O228" s="73">
        <v>0</v>
      </c>
      <c r="P228" s="72">
        <v>0</v>
      </c>
      <c r="Q228" s="73">
        <v>0</v>
      </c>
      <c r="R228" s="72">
        <v>0</v>
      </c>
      <c r="S228" s="73">
        <v>0</v>
      </c>
    </row>
    <row r="229" spans="1:19" x14ac:dyDescent="0.2">
      <c r="A229" s="74" t="s">
        <v>124</v>
      </c>
      <c r="B229" s="72">
        <v>0</v>
      </c>
      <c r="C229" s="73">
        <v>0</v>
      </c>
      <c r="D229" s="72">
        <v>0</v>
      </c>
      <c r="E229" s="73">
        <v>0</v>
      </c>
      <c r="F229" s="72">
        <v>0</v>
      </c>
      <c r="G229" s="73">
        <v>0</v>
      </c>
      <c r="H229" s="72">
        <v>0</v>
      </c>
      <c r="I229" s="73">
        <v>0</v>
      </c>
      <c r="J229" s="72">
        <v>0</v>
      </c>
      <c r="K229" s="73">
        <v>0</v>
      </c>
      <c r="L229" s="72">
        <v>0</v>
      </c>
      <c r="M229" s="73">
        <v>0</v>
      </c>
      <c r="N229" s="72">
        <v>0</v>
      </c>
      <c r="O229" s="73">
        <v>0</v>
      </c>
      <c r="P229" s="72">
        <v>0</v>
      </c>
      <c r="Q229" s="73">
        <v>0</v>
      </c>
      <c r="R229" s="72">
        <v>0</v>
      </c>
      <c r="S229" s="73">
        <v>0</v>
      </c>
    </row>
    <row r="230" spans="1:19" ht="12" thickBot="1" x14ac:dyDescent="0.25">
      <c r="A230" s="75" t="s">
        <v>126</v>
      </c>
      <c r="B230" s="76">
        <f>SUM(B225:B229)</f>
        <v>0</v>
      </c>
      <c r="C230" s="77">
        <f>SUM(C225:C229)</f>
        <v>0</v>
      </c>
      <c r="D230" s="76">
        <f>SUM(D225:D229)</f>
        <v>0</v>
      </c>
      <c r="E230" s="77">
        <f>SUM(E225:E229)</f>
        <v>0</v>
      </c>
      <c r="F230" s="76">
        <f t="shared" ref="F230:O230" si="109">SUM(F225:F229)</f>
        <v>0</v>
      </c>
      <c r="G230" s="77">
        <f t="shared" si="109"/>
        <v>0</v>
      </c>
      <c r="H230" s="76">
        <f t="shared" si="109"/>
        <v>0</v>
      </c>
      <c r="I230" s="77">
        <f t="shared" si="109"/>
        <v>0</v>
      </c>
      <c r="J230" s="76">
        <f t="shared" si="109"/>
        <v>0</v>
      </c>
      <c r="K230" s="77">
        <f t="shared" si="109"/>
        <v>0</v>
      </c>
      <c r="L230" s="76">
        <f t="shared" si="109"/>
        <v>0</v>
      </c>
      <c r="M230" s="77">
        <f t="shared" si="109"/>
        <v>0</v>
      </c>
      <c r="N230" s="76">
        <f t="shared" si="109"/>
        <v>0</v>
      </c>
      <c r="O230" s="77">
        <f t="shared" si="109"/>
        <v>0</v>
      </c>
      <c r="P230" s="76">
        <f t="shared" ref="P230:S230" si="110">SUM(P225:P229)</f>
        <v>0</v>
      </c>
      <c r="Q230" s="77">
        <f t="shared" si="110"/>
        <v>0</v>
      </c>
      <c r="R230" s="76">
        <f t="shared" si="110"/>
        <v>0</v>
      </c>
      <c r="S230" s="77">
        <f t="shared" si="110"/>
        <v>0</v>
      </c>
    </row>
    <row r="231" spans="1:19" ht="12" thickTop="1" x14ac:dyDescent="0.2">
      <c r="A231" s="59" t="s">
        <v>114</v>
      </c>
      <c r="B231" s="59" t="s">
        <v>114</v>
      </c>
      <c r="C231" s="59" t="s">
        <v>114</v>
      </c>
      <c r="D231" s="59" t="s">
        <v>114</v>
      </c>
      <c r="E231" s="59" t="s">
        <v>114</v>
      </c>
      <c r="F231" s="59" t="s">
        <v>114</v>
      </c>
      <c r="G231" s="79"/>
      <c r="H231" s="59" t="s">
        <v>114</v>
      </c>
      <c r="I231" s="59" t="s">
        <v>114</v>
      </c>
      <c r="K231" s="59"/>
      <c r="M231" s="59"/>
      <c r="O231" s="59"/>
      <c r="P231" s="59"/>
      <c r="Q231" s="59"/>
      <c r="R231" s="59"/>
      <c r="S231" s="59"/>
    </row>
    <row r="232" spans="1:19" x14ac:dyDescent="0.2">
      <c r="A232" s="65" t="s">
        <v>128</v>
      </c>
      <c r="B232" s="82" t="s">
        <v>118</v>
      </c>
      <c r="C232" s="67" t="s">
        <v>119</v>
      </c>
      <c r="D232" s="82" t="s">
        <v>118</v>
      </c>
      <c r="E232" s="67" t="s">
        <v>119</v>
      </c>
      <c r="F232" s="82" t="s">
        <v>118</v>
      </c>
      <c r="G232" s="67" t="s">
        <v>119</v>
      </c>
      <c r="H232" s="82" t="s">
        <v>118</v>
      </c>
      <c r="I232" s="67" t="s">
        <v>119</v>
      </c>
      <c r="J232" s="82" t="s">
        <v>118</v>
      </c>
      <c r="K232" s="67" t="s">
        <v>119</v>
      </c>
      <c r="L232" s="82" t="s">
        <v>118</v>
      </c>
      <c r="M232" s="67" t="s">
        <v>119</v>
      </c>
      <c r="N232" s="82" t="s">
        <v>118</v>
      </c>
      <c r="O232" s="67" t="s">
        <v>119</v>
      </c>
      <c r="P232" s="82" t="s">
        <v>118</v>
      </c>
      <c r="Q232" s="67" t="s">
        <v>119</v>
      </c>
      <c r="R232" s="82" t="s">
        <v>118</v>
      </c>
      <c r="S232" s="67" t="s">
        <v>119</v>
      </c>
    </row>
    <row r="233" spans="1:19" x14ac:dyDescent="0.2">
      <c r="A233" s="71" t="s">
        <v>120</v>
      </c>
      <c r="B233" s="69">
        <v>0</v>
      </c>
      <c r="C233" s="70">
        <v>0</v>
      </c>
      <c r="D233" s="69">
        <v>0</v>
      </c>
      <c r="E233" s="70">
        <v>0</v>
      </c>
      <c r="F233" s="69">
        <v>0</v>
      </c>
      <c r="G233" s="70">
        <v>0</v>
      </c>
      <c r="H233" s="69">
        <v>0</v>
      </c>
      <c r="I233" s="70">
        <v>0</v>
      </c>
      <c r="J233" s="69">
        <v>0</v>
      </c>
      <c r="K233" s="70">
        <v>0</v>
      </c>
      <c r="L233" s="69">
        <v>0</v>
      </c>
      <c r="M233" s="70">
        <v>0</v>
      </c>
      <c r="N233" s="69">
        <v>0</v>
      </c>
      <c r="O233" s="70">
        <v>0</v>
      </c>
      <c r="P233" s="69">
        <v>0</v>
      </c>
      <c r="Q233" s="70">
        <v>0</v>
      </c>
      <c r="R233" s="69">
        <v>0</v>
      </c>
      <c r="S233" s="70">
        <v>0</v>
      </c>
    </row>
    <row r="234" spans="1:19" x14ac:dyDescent="0.2">
      <c r="A234" s="74" t="s">
        <v>121</v>
      </c>
      <c r="B234" s="72">
        <v>0</v>
      </c>
      <c r="C234" s="73">
        <v>0</v>
      </c>
      <c r="D234" s="72">
        <v>0</v>
      </c>
      <c r="E234" s="73">
        <v>0</v>
      </c>
      <c r="F234" s="72">
        <v>0</v>
      </c>
      <c r="G234" s="73">
        <v>0</v>
      </c>
      <c r="H234" s="72">
        <v>0</v>
      </c>
      <c r="I234" s="73">
        <v>0</v>
      </c>
      <c r="J234" s="72">
        <v>0</v>
      </c>
      <c r="K234" s="73">
        <v>0</v>
      </c>
      <c r="L234" s="72">
        <v>0</v>
      </c>
      <c r="M234" s="73">
        <v>0</v>
      </c>
      <c r="N234" s="72">
        <v>0</v>
      </c>
      <c r="O234" s="73">
        <v>0</v>
      </c>
      <c r="P234" s="72">
        <v>0</v>
      </c>
      <c r="Q234" s="73">
        <v>0</v>
      </c>
      <c r="R234" s="72">
        <v>0</v>
      </c>
      <c r="S234" s="73">
        <v>0</v>
      </c>
    </row>
    <row r="235" spans="1:19" x14ac:dyDescent="0.2">
      <c r="A235" s="71" t="s">
        <v>122</v>
      </c>
      <c r="B235" s="72">
        <v>0</v>
      </c>
      <c r="C235" s="73">
        <v>0</v>
      </c>
      <c r="D235" s="72">
        <v>0</v>
      </c>
      <c r="E235" s="73">
        <v>0</v>
      </c>
      <c r="F235" s="72">
        <v>0</v>
      </c>
      <c r="G235" s="73">
        <v>0</v>
      </c>
      <c r="H235" s="72">
        <v>0</v>
      </c>
      <c r="I235" s="73">
        <v>0</v>
      </c>
      <c r="J235" s="72">
        <v>0</v>
      </c>
      <c r="K235" s="73">
        <v>0</v>
      </c>
      <c r="L235" s="72">
        <v>0</v>
      </c>
      <c r="M235" s="73">
        <v>0</v>
      </c>
      <c r="N235" s="72">
        <v>0</v>
      </c>
      <c r="O235" s="73">
        <v>0</v>
      </c>
      <c r="P235" s="72">
        <v>0</v>
      </c>
      <c r="Q235" s="73">
        <v>0</v>
      </c>
      <c r="R235" s="72">
        <v>0</v>
      </c>
      <c r="S235" s="73">
        <v>0</v>
      </c>
    </row>
    <row r="236" spans="1:19" x14ac:dyDescent="0.2">
      <c r="A236" s="74" t="s">
        <v>123</v>
      </c>
      <c r="B236" s="72">
        <v>0</v>
      </c>
      <c r="C236" s="73">
        <v>0</v>
      </c>
      <c r="D236" s="72">
        <v>0</v>
      </c>
      <c r="E236" s="73">
        <v>0</v>
      </c>
      <c r="F236" s="72">
        <v>0</v>
      </c>
      <c r="G236" s="73">
        <v>0</v>
      </c>
      <c r="H236" s="72">
        <v>0</v>
      </c>
      <c r="I236" s="73">
        <v>0</v>
      </c>
      <c r="J236" s="72">
        <v>0</v>
      </c>
      <c r="K236" s="73">
        <v>0</v>
      </c>
      <c r="L236" s="72">
        <v>0</v>
      </c>
      <c r="M236" s="73">
        <v>0</v>
      </c>
      <c r="N236" s="72">
        <v>0</v>
      </c>
      <c r="O236" s="73">
        <v>0</v>
      </c>
      <c r="P236" s="72">
        <v>0</v>
      </c>
      <c r="Q236" s="73">
        <v>0</v>
      </c>
      <c r="R236" s="72">
        <v>0</v>
      </c>
      <c r="S236" s="73">
        <v>0</v>
      </c>
    </row>
    <row r="237" spans="1:19" x14ac:dyDescent="0.2">
      <c r="A237" s="74" t="s">
        <v>124</v>
      </c>
      <c r="B237" s="72">
        <v>0</v>
      </c>
      <c r="C237" s="73">
        <v>0</v>
      </c>
      <c r="D237" s="72">
        <v>0</v>
      </c>
      <c r="E237" s="73">
        <v>0</v>
      </c>
      <c r="F237" s="72">
        <v>0</v>
      </c>
      <c r="G237" s="73">
        <v>0</v>
      </c>
      <c r="H237" s="72">
        <v>0</v>
      </c>
      <c r="I237" s="73">
        <v>0</v>
      </c>
      <c r="J237" s="72">
        <v>0</v>
      </c>
      <c r="K237" s="73">
        <v>0</v>
      </c>
      <c r="L237" s="72">
        <v>0</v>
      </c>
      <c r="M237" s="73">
        <v>0</v>
      </c>
      <c r="N237" s="72">
        <v>0</v>
      </c>
      <c r="O237" s="73">
        <v>0</v>
      </c>
      <c r="P237" s="72">
        <v>0</v>
      </c>
      <c r="Q237" s="73">
        <v>0</v>
      </c>
      <c r="R237" s="72">
        <v>0</v>
      </c>
      <c r="S237" s="73">
        <v>0</v>
      </c>
    </row>
    <row r="238" spans="1:19" ht="12" thickBot="1" x14ac:dyDescent="0.25">
      <c r="A238" s="75" t="s">
        <v>126</v>
      </c>
      <c r="B238" s="76">
        <f>SUM(B233:B237)</f>
        <v>0</v>
      </c>
      <c r="C238" s="77">
        <f>SUM(C233:C237)</f>
        <v>0</v>
      </c>
      <c r="D238" s="76">
        <f>SUM(D233:D237)</f>
        <v>0</v>
      </c>
      <c r="E238" s="77">
        <f>SUM(E233:E237)</f>
        <v>0</v>
      </c>
      <c r="F238" s="76">
        <f t="shared" ref="F238:O238" si="111">SUM(F233:F237)</f>
        <v>0</v>
      </c>
      <c r="G238" s="77">
        <f t="shared" si="111"/>
        <v>0</v>
      </c>
      <c r="H238" s="76">
        <f t="shared" si="111"/>
        <v>0</v>
      </c>
      <c r="I238" s="77">
        <f t="shared" si="111"/>
        <v>0</v>
      </c>
      <c r="J238" s="76">
        <f t="shared" si="111"/>
        <v>0</v>
      </c>
      <c r="K238" s="77">
        <f t="shared" si="111"/>
        <v>0</v>
      </c>
      <c r="L238" s="76">
        <f t="shared" si="111"/>
        <v>0</v>
      </c>
      <c r="M238" s="77">
        <f t="shared" si="111"/>
        <v>0</v>
      </c>
      <c r="N238" s="76">
        <f t="shared" si="111"/>
        <v>0</v>
      </c>
      <c r="O238" s="77">
        <f t="shared" si="111"/>
        <v>0</v>
      </c>
      <c r="P238" s="76">
        <f t="shared" ref="P238:S238" si="112">SUM(P233:P237)</f>
        <v>0</v>
      </c>
      <c r="Q238" s="77">
        <f t="shared" si="112"/>
        <v>0</v>
      </c>
      <c r="R238" s="76">
        <f t="shared" si="112"/>
        <v>0</v>
      </c>
      <c r="S238" s="77">
        <f t="shared" si="112"/>
        <v>0</v>
      </c>
    </row>
    <row r="239" spans="1:19" ht="12" thickTop="1" x14ac:dyDescent="0.2">
      <c r="A239" s="83" t="s">
        <v>114</v>
      </c>
      <c r="B239" s="59"/>
      <c r="C239" s="59"/>
      <c r="D239" s="59"/>
      <c r="E239" s="59"/>
      <c r="G239" s="79"/>
      <c r="H239" s="59" t="s">
        <v>114</v>
      </c>
      <c r="I239" s="59" t="s">
        <v>114</v>
      </c>
      <c r="K239" s="59"/>
      <c r="M239" s="59"/>
      <c r="O239" s="59"/>
      <c r="P239" s="59"/>
      <c r="Q239" s="59"/>
      <c r="R239" s="59"/>
      <c r="S239" s="59"/>
    </row>
    <row r="240" spans="1:19" x14ac:dyDescent="0.2">
      <c r="A240" s="81" t="s">
        <v>129</v>
      </c>
      <c r="B240" s="82" t="s">
        <v>118</v>
      </c>
      <c r="C240" s="67" t="s">
        <v>119</v>
      </c>
      <c r="D240" s="82" t="s">
        <v>118</v>
      </c>
      <c r="E240" s="67" t="s">
        <v>119</v>
      </c>
      <c r="F240" s="82" t="s">
        <v>118</v>
      </c>
      <c r="G240" s="67" t="s">
        <v>119</v>
      </c>
      <c r="H240" s="82" t="s">
        <v>118</v>
      </c>
      <c r="I240" s="67" t="s">
        <v>119</v>
      </c>
      <c r="J240" s="82" t="s">
        <v>118</v>
      </c>
      <c r="K240" s="67" t="s">
        <v>119</v>
      </c>
      <c r="L240" s="82" t="s">
        <v>118</v>
      </c>
      <c r="M240" s="67" t="s">
        <v>119</v>
      </c>
      <c r="N240" s="82" t="s">
        <v>118</v>
      </c>
      <c r="O240" s="67" t="s">
        <v>119</v>
      </c>
      <c r="P240" s="82" t="s">
        <v>118</v>
      </c>
      <c r="Q240" s="67" t="s">
        <v>119</v>
      </c>
      <c r="R240" s="82" t="s">
        <v>118</v>
      </c>
      <c r="S240" s="67" t="s">
        <v>119</v>
      </c>
    </row>
    <row r="241" spans="1:19" x14ac:dyDescent="0.2">
      <c r="A241" s="71" t="s">
        <v>120</v>
      </c>
      <c r="B241" s="69">
        <v>0</v>
      </c>
      <c r="C241" s="70">
        <v>0</v>
      </c>
      <c r="D241" s="69">
        <v>0</v>
      </c>
      <c r="E241" s="70">
        <v>0</v>
      </c>
      <c r="F241" s="69">
        <v>0</v>
      </c>
      <c r="G241" s="70">
        <v>0</v>
      </c>
      <c r="H241" s="69">
        <v>0</v>
      </c>
      <c r="I241" s="70">
        <v>0</v>
      </c>
      <c r="J241" s="69">
        <v>0</v>
      </c>
      <c r="K241" s="70">
        <v>0</v>
      </c>
      <c r="L241" s="69">
        <v>0</v>
      </c>
      <c r="M241" s="70">
        <v>0</v>
      </c>
      <c r="N241" s="69">
        <v>0</v>
      </c>
      <c r="O241" s="70">
        <v>0</v>
      </c>
      <c r="P241" s="69">
        <v>0</v>
      </c>
      <c r="Q241" s="70">
        <v>0</v>
      </c>
      <c r="R241" s="69">
        <v>0</v>
      </c>
      <c r="S241" s="70">
        <v>0</v>
      </c>
    </row>
    <row r="242" spans="1:19" x14ac:dyDescent="0.2">
      <c r="A242" s="74" t="s">
        <v>121</v>
      </c>
      <c r="B242" s="72">
        <v>0</v>
      </c>
      <c r="C242" s="73">
        <v>0</v>
      </c>
      <c r="D242" s="72">
        <v>0</v>
      </c>
      <c r="E242" s="73">
        <v>0</v>
      </c>
      <c r="F242" s="72">
        <v>0</v>
      </c>
      <c r="G242" s="73">
        <v>0</v>
      </c>
      <c r="H242" s="72">
        <v>0</v>
      </c>
      <c r="I242" s="73">
        <v>0</v>
      </c>
      <c r="J242" s="72">
        <v>0</v>
      </c>
      <c r="K242" s="73">
        <v>0</v>
      </c>
      <c r="L242" s="72">
        <v>0</v>
      </c>
      <c r="M242" s="73">
        <v>0</v>
      </c>
      <c r="N242" s="72">
        <v>0</v>
      </c>
      <c r="O242" s="73">
        <v>0</v>
      </c>
      <c r="P242" s="72">
        <v>0</v>
      </c>
      <c r="Q242" s="73">
        <v>0</v>
      </c>
      <c r="R242" s="72">
        <v>0</v>
      </c>
      <c r="S242" s="73">
        <v>0</v>
      </c>
    </row>
    <row r="243" spans="1:19" x14ac:dyDescent="0.2">
      <c r="A243" s="71" t="s">
        <v>122</v>
      </c>
      <c r="B243" s="72">
        <v>0</v>
      </c>
      <c r="C243" s="73">
        <v>0</v>
      </c>
      <c r="D243" s="72">
        <v>0</v>
      </c>
      <c r="E243" s="73">
        <v>0</v>
      </c>
      <c r="F243" s="72">
        <v>0</v>
      </c>
      <c r="G243" s="73">
        <v>0</v>
      </c>
      <c r="H243" s="72">
        <v>0</v>
      </c>
      <c r="I243" s="73">
        <v>0</v>
      </c>
      <c r="J243" s="72">
        <v>0</v>
      </c>
      <c r="K243" s="73">
        <v>0</v>
      </c>
      <c r="L243" s="72">
        <v>0</v>
      </c>
      <c r="M243" s="73">
        <v>0</v>
      </c>
      <c r="N243" s="72">
        <v>0</v>
      </c>
      <c r="O243" s="73">
        <v>0</v>
      </c>
      <c r="P243" s="72">
        <v>0</v>
      </c>
      <c r="Q243" s="73">
        <v>0</v>
      </c>
      <c r="R243" s="72">
        <v>0</v>
      </c>
      <c r="S243" s="73">
        <v>0</v>
      </c>
    </row>
    <row r="244" spans="1:19" x14ac:dyDescent="0.2">
      <c r="A244" s="74" t="s">
        <v>123</v>
      </c>
      <c r="B244" s="72">
        <v>0</v>
      </c>
      <c r="C244" s="73">
        <v>0</v>
      </c>
      <c r="D244" s="72">
        <v>0</v>
      </c>
      <c r="E244" s="73">
        <v>0</v>
      </c>
      <c r="F244" s="72">
        <v>0</v>
      </c>
      <c r="G244" s="73">
        <v>0</v>
      </c>
      <c r="H244" s="72">
        <v>0</v>
      </c>
      <c r="I244" s="73">
        <v>0</v>
      </c>
      <c r="J244" s="72">
        <v>0</v>
      </c>
      <c r="K244" s="73">
        <v>0</v>
      </c>
      <c r="L244" s="72">
        <v>0</v>
      </c>
      <c r="M244" s="73">
        <v>0</v>
      </c>
      <c r="N244" s="72">
        <v>0</v>
      </c>
      <c r="O244" s="73">
        <v>0</v>
      </c>
      <c r="P244" s="72">
        <v>0</v>
      </c>
      <c r="Q244" s="73">
        <v>0</v>
      </c>
      <c r="R244" s="72">
        <v>0</v>
      </c>
      <c r="S244" s="73">
        <v>0</v>
      </c>
    </row>
    <row r="245" spans="1:19" x14ac:dyDescent="0.2">
      <c r="A245" s="74" t="s">
        <v>124</v>
      </c>
      <c r="B245" s="72">
        <v>0</v>
      </c>
      <c r="C245" s="73">
        <v>0</v>
      </c>
      <c r="D245" s="72">
        <v>0</v>
      </c>
      <c r="E245" s="73">
        <v>0</v>
      </c>
      <c r="F245" s="72">
        <v>0</v>
      </c>
      <c r="G245" s="73">
        <v>0</v>
      </c>
      <c r="H245" s="72">
        <v>0</v>
      </c>
      <c r="I245" s="73">
        <v>0</v>
      </c>
      <c r="J245" s="72">
        <v>0</v>
      </c>
      <c r="K245" s="73">
        <v>0</v>
      </c>
      <c r="L245" s="72">
        <v>0</v>
      </c>
      <c r="M245" s="73">
        <v>0</v>
      </c>
      <c r="N245" s="72">
        <v>0</v>
      </c>
      <c r="O245" s="73">
        <v>0</v>
      </c>
      <c r="P245" s="72">
        <v>0</v>
      </c>
      <c r="Q245" s="73">
        <v>0</v>
      </c>
      <c r="R245" s="72">
        <v>0</v>
      </c>
      <c r="S245" s="73">
        <v>0</v>
      </c>
    </row>
    <row r="246" spans="1:19" ht="12" thickBot="1" x14ac:dyDescent="0.25">
      <c r="A246" s="75" t="s">
        <v>126</v>
      </c>
      <c r="B246" s="76">
        <f>SUM(B241:B245)</f>
        <v>0</v>
      </c>
      <c r="C246" s="77">
        <f>SUM(C241:C245)</f>
        <v>0</v>
      </c>
      <c r="D246" s="76">
        <f>SUM(D241:D245)</f>
        <v>0</v>
      </c>
      <c r="E246" s="77">
        <f>SUM(E241:E245)</f>
        <v>0</v>
      </c>
      <c r="F246" s="76">
        <f t="shared" ref="F246:O246" si="113">SUM(F241:F245)</f>
        <v>0</v>
      </c>
      <c r="G246" s="77">
        <f t="shared" si="113"/>
        <v>0</v>
      </c>
      <c r="H246" s="76">
        <f t="shared" si="113"/>
        <v>0</v>
      </c>
      <c r="I246" s="77">
        <f t="shared" si="113"/>
        <v>0</v>
      </c>
      <c r="J246" s="76">
        <f t="shared" si="113"/>
        <v>0</v>
      </c>
      <c r="K246" s="77">
        <f t="shared" si="113"/>
        <v>0</v>
      </c>
      <c r="L246" s="76">
        <f t="shared" si="113"/>
        <v>0</v>
      </c>
      <c r="M246" s="77">
        <f t="shared" si="113"/>
        <v>0</v>
      </c>
      <c r="N246" s="76">
        <f t="shared" si="113"/>
        <v>0</v>
      </c>
      <c r="O246" s="77">
        <f t="shared" si="113"/>
        <v>0</v>
      </c>
      <c r="P246" s="76">
        <f t="shared" ref="P246:S246" si="114">SUM(P241:P245)</f>
        <v>0</v>
      </c>
      <c r="Q246" s="77">
        <f t="shared" si="114"/>
        <v>0</v>
      </c>
      <c r="R246" s="76">
        <f t="shared" si="114"/>
        <v>0</v>
      </c>
      <c r="S246" s="77">
        <f t="shared" si="114"/>
        <v>0</v>
      </c>
    </row>
    <row r="247" spans="1:19" ht="12" thickTop="1" x14ac:dyDescent="0.2">
      <c r="A247" s="59" t="s">
        <v>114</v>
      </c>
      <c r="B247" s="59" t="s">
        <v>114</v>
      </c>
      <c r="C247" s="59" t="s">
        <v>114</v>
      </c>
      <c r="D247" s="59" t="s">
        <v>114</v>
      </c>
      <c r="E247" s="59" t="s">
        <v>114</v>
      </c>
      <c r="F247" s="59" t="s">
        <v>114</v>
      </c>
      <c r="G247" s="59" t="s">
        <v>114</v>
      </c>
      <c r="H247" s="59" t="s">
        <v>114</v>
      </c>
      <c r="I247" s="59" t="s">
        <v>114</v>
      </c>
      <c r="K247" s="59"/>
      <c r="M247" s="59"/>
      <c r="O247" s="59"/>
      <c r="P247" s="59"/>
      <c r="Q247" s="59"/>
      <c r="R247" s="59"/>
      <c r="S247" s="59"/>
    </row>
    <row r="248" spans="1:19" x14ac:dyDescent="0.2">
      <c r="A248" s="81" t="s">
        <v>130</v>
      </c>
      <c r="B248" s="82" t="s">
        <v>118</v>
      </c>
      <c r="C248" s="67" t="s">
        <v>119</v>
      </c>
      <c r="D248" s="82" t="s">
        <v>118</v>
      </c>
      <c r="E248" s="67" t="s">
        <v>119</v>
      </c>
      <c r="F248" s="82" t="s">
        <v>118</v>
      </c>
      <c r="G248" s="67" t="s">
        <v>119</v>
      </c>
      <c r="H248" s="82" t="s">
        <v>118</v>
      </c>
      <c r="I248" s="67" t="s">
        <v>119</v>
      </c>
      <c r="J248" s="82" t="s">
        <v>118</v>
      </c>
      <c r="K248" s="67" t="s">
        <v>119</v>
      </c>
      <c r="L248" s="82" t="s">
        <v>118</v>
      </c>
      <c r="M248" s="67" t="s">
        <v>119</v>
      </c>
      <c r="N248" s="82" t="s">
        <v>118</v>
      </c>
      <c r="O248" s="67" t="s">
        <v>119</v>
      </c>
      <c r="P248" s="82" t="s">
        <v>118</v>
      </c>
      <c r="Q248" s="67" t="s">
        <v>119</v>
      </c>
      <c r="R248" s="82" t="s">
        <v>118</v>
      </c>
      <c r="S248" s="67" t="s">
        <v>119</v>
      </c>
    </row>
    <row r="249" spans="1:19" x14ac:dyDescent="0.2">
      <c r="A249" s="71" t="s">
        <v>120</v>
      </c>
      <c r="B249" s="69">
        <v>0</v>
      </c>
      <c r="C249" s="70">
        <v>0</v>
      </c>
      <c r="D249" s="69">
        <v>0</v>
      </c>
      <c r="E249" s="70">
        <v>0</v>
      </c>
      <c r="F249" s="69">
        <v>0</v>
      </c>
      <c r="G249" s="70">
        <v>0</v>
      </c>
      <c r="H249" s="69">
        <v>0</v>
      </c>
      <c r="I249" s="70">
        <v>0</v>
      </c>
      <c r="J249" s="69">
        <v>0</v>
      </c>
      <c r="K249" s="70">
        <v>0</v>
      </c>
      <c r="L249" s="69">
        <v>0</v>
      </c>
      <c r="M249" s="70">
        <v>0</v>
      </c>
      <c r="N249" s="69">
        <v>0</v>
      </c>
      <c r="O249" s="70">
        <v>0</v>
      </c>
      <c r="P249" s="69">
        <v>0</v>
      </c>
      <c r="Q249" s="70">
        <v>0</v>
      </c>
      <c r="R249" s="69">
        <v>0</v>
      </c>
      <c r="S249" s="70">
        <v>0</v>
      </c>
    </row>
    <row r="250" spans="1:19" x14ac:dyDescent="0.2">
      <c r="A250" s="74" t="s">
        <v>121</v>
      </c>
      <c r="B250" s="72">
        <v>0</v>
      </c>
      <c r="C250" s="73">
        <v>0</v>
      </c>
      <c r="D250" s="72">
        <v>0</v>
      </c>
      <c r="E250" s="73">
        <v>0</v>
      </c>
      <c r="F250" s="72">
        <v>0</v>
      </c>
      <c r="G250" s="73">
        <v>0</v>
      </c>
      <c r="H250" s="72">
        <v>0</v>
      </c>
      <c r="I250" s="73">
        <v>0</v>
      </c>
      <c r="J250" s="72">
        <v>0</v>
      </c>
      <c r="K250" s="73">
        <v>0</v>
      </c>
      <c r="L250" s="72">
        <v>0</v>
      </c>
      <c r="M250" s="73">
        <v>0</v>
      </c>
      <c r="N250" s="72">
        <v>0</v>
      </c>
      <c r="O250" s="73">
        <v>0</v>
      </c>
      <c r="P250" s="72">
        <v>0</v>
      </c>
      <c r="Q250" s="73">
        <v>0</v>
      </c>
      <c r="R250" s="72">
        <v>0</v>
      </c>
      <c r="S250" s="73">
        <v>0</v>
      </c>
    </row>
    <row r="251" spans="1:19" x14ac:dyDescent="0.2">
      <c r="A251" s="71" t="s">
        <v>122</v>
      </c>
      <c r="B251" s="72">
        <v>0</v>
      </c>
      <c r="C251" s="73">
        <v>0</v>
      </c>
      <c r="D251" s="72">
        <v>0</v>
      </c>
      <c r="E251" s="73">
        <v>0</v>
      </c>
      <c r="F251" s="72">
        <v>0</v>
      </c>
      <c r="G251" s="73">
        <v>0</v>
      </c>
      <c r="H251" s="72">
        <v>0</v>
      </c>
      <c r="I251" s="73">
        <v>0</v>
      </c>
      <c r="J251" s="72">
        <v>0</v>
      </c>
      <c r="K251" s="73">
        <v>0</v>
      </c>
      <c r="L251" s="72">
        <v>0</v>
      </c>
      <c r="M251" s="73">
        <v>0</v>
      </c>
      <c r="N251" s="72">
        <v>0</v>
      </c>
      <c r="O251" s="73">
        <v>0</v>
      </c>
      <c r="P251" s="72">
        <v>0</v>
      </c>
      <c r="Q251" s="73">
        <v>0</v>
      </c>
      <c r="R251" s="72">
        <v>0</v>
      </c>
      <c r="S251" s="73">
        <v>0</v>
      </c>
    </row>
    <row r="252" spans="1:19" x14ac:dyDescent="0.2">
      <c r="A252" s="74" t="s">
        <v>123</v>
      </c>
      <c r="B252" s="72">
        <v>0</v>
      </c>
      <c r="C252" s="73">
        <v>0</v>
      </c>
      <c r="D252" s="72">
        <v>0</v>
      </c>
      <c r="E252" s="73">
        <v>0</v>
      </c>
      <c r="F252" s="72">
        <v>0</v>
      </c>
      <c r="G252" s="73">
        <v>0</v>
      </c>
      <c r="H252" s="72">
        <v>0</v>
      </c>
      <c r="I252" s="73">
        <v>0</v>
      </c>
      <c r="J252" s="72">
        <v>0</v>
      </c>
      <c r="K252" s="73">
        <v>0</v>
      </c>
      <c r="L252" s="72">
        <v>0</v>
      </c>
      <c r="M252" s="73">
        <v>0</v>
      </c>
      <c r="N252" s="72">
        <v>0</v>
      </c>
      <c r="O252" s="73">
        <v>0</v>
      </c>
      <c r="P252" s="72">
        <v>0</v>
      </c>
      <c r="Q252" s="73">
        <v>0</v>
      </c>
      <c r="R252" s="72">
        <v>0</v>
      </c>
      <c r="S252" s="73">
        <v>0</v>
      </c>
    </row>
    <row r="253" spans="1:19" x14ac:dyDescent="0.2">
      <c r="A253" s="74" t="s">
        <v>124</v>
      </c>
      <c r="B253" s="72">
        <v>0</v>
      </c>
      <c r="C253" s="73">
        <v>0</v>
      </c>
      <c r="D253" s="72">
        <v>0</v>
      </c>
      <c r="E253" s="73">
        <v>0</v>
      </c>
      <c r="F253" s="72">
        <v>0</v>
      </c>
      <c r="G253" s="73">
        <v>0</v>
      </c>
      <c r="H253" s="72">
        <v>0</v>
      </c>
      <c r="I253" s="73">
        <v>0</v>
      </c>
      <c r="J253" s="72">
        <v>0</v>
      </c>
      <c r="K253" s="73">
        <v>0</v>
      </c>
      <c r="L253" s="72">
        <v>0</v>
      </c>
      <c r="M253" s="73">
        <v>0</v>
      </c>
      <c r="N253" s="72">
        <v>0</v>
      </c>
      <c r="O253" s="73">
        <v>0</v>
      </c>
      <c r="P253" s="72">
        <v>0</v>
      </c>
      <c r="Q253" s="73">
        <v>0</v>
      </c>
      <c r="R253" s="72">
        <v>0</v>
      </c>
      <c r="S253" s="73">
        <v>0</v>
      </c>
    </row>
    <row r="254" spans="1:19" ht="12" thickBot="1" x14ac:dyDescent="0.25">
      <c r="A254" s="75" t="s">
        <v>126</v>
      </c>
      <c r="B254" s="76">
        <f>SUM(B249:B253)</f>
        <v>0</v>
      </c>
      <c r="C254" s="77">
        <f>SUM(C249:C253)</f>
        <v>0</v>
      </c>
      <c r="D254" s="76">
        <f>SUM(D249:D253)</f>
        <v>0</v>
      </c>
      <c r="E254" s="77">
        <f>SUM(E249:E253)</f>
        <v>0</v>
      </c>
      <c r="F254" s="76">
        <f t="shared" ref="F254:O254" si="115">SUM(F249:F253)</f>
        <v>0</v>
      </c>
      <c r="G254" s="77">
        <f t="shared" si="115"/>
        <v>0</v>
      </c>
      <c r="H254" s="76">
        <f t="shared" si="115"/>
        <v>0</v>
      </c>
      <c r="I254" s="77">
        <f t="shared" si="115"/>
        <v>0</v>
      </c>
      <c r="J254" s="76">
        <f t="shared" si="115"/>
        <v>0</v>
      </c>
      <c r="K254" s="77">
        <f t="shared" si="115"/>
        <v>0</v>
      </c>
      <c r="L254" s="76">
        <f t="shared" si="115"/>
        <v>0</v>
      </c>
      <c r="M254" s="77">
        <f t="shared" si="115"/>
        <v>0</v>
      </c>
      <c r="N254" s="76">
        <f t="shared" si="115"/>
        <v>0</v>
      </c>
      <c r="O254" s="77">
        <f t="shared" si="115"/>
        <v>0</v>
      </c>
      <c r="P254" s="76">
        <f t="shared" ref="P254:S254" si="116">SUM(P249:P253)</f>
        <v>0</v>
      </c>
      <c r="Q254" s="77">
        <f t="shared" si="116"/>
        <v>0</v>
      </c>
      <c r="R254" s="76">
        <f t="shared" si="116"/>
        <v>0</v>
      </c>
      <c r="S254" s="77">
        <f t="shared" si="116"/>
        <v>0</v>
      </c>
    </row>
    <row r="255" spans="1:19" ht="12" thickTop="1" x14ac:dyDescent="0.2">
      <c r="A255" s="91" t="s">
        <v>114</v>
      </c>
      <c r="B255" s="59" t="s">
        <v>114</v>
      </c>
      <c r="C255" s="59" t="s">
        <v>114</v>
      </c>
      <c r="D255" s="59" t="s">
        <v>114</v>
      </c>
      <c r="E255" s="59" t="s">
        <v>114</v>
      </c>
      <c r="F255" s="59" t="s">
        <v>114</v>
      </c>
      <c r="G255" s="59" t="s">
        <v>114</v>
      </c>
      <c r="H255" s="59" t="s">
        <v>114</v>
      </c>
      <c r="I255" s="59" t="s">
        <v>114</v>
      </c>
      <c r="K255" s="59"/>
      <c r="M255" s="59"/>
      <c r="O255" s="59"/>
      <c r="P255" s="59"/>
      <c r="Q255" s="59"/>
      <c r="R255" s="59"/>
      <c r="S255" s="59"/>
    </row>
    <row r="256" spans="1:19" ht="12.75" x14ac:dyDescent="0.2">
      <c r="A256" s="372" t="s">
        <v>136</v>
      </c>
      <c r="B256" s="84" t="s">
        <v>114</v>
      </c>
      <c r="C256" s="85" t="s">
        <v>114</v>
      </c>
      <c r="D256" s="84" t="s">
        <v>114</v>
      </c>
      <c r="E256" s="85" t="s">
        <v>114</v>
      </c>
      <c r="F256" s="84" t="s">
        <v>114</v>
      </c>
      <c r="G256" s="85" t="s">
        <v>114</v>
      </c>
      <c r="H256" s="84" t="s">
        <v>114</v>
      </c>
      <c r="I256" s="85" t="s">
        <v>114</v>
      </c>
      <c r="J256" s="84"/>
      <c r="K256" s="85"/>
      <c r="L256" s="84"/>
      <c r="M256" s="85"/>
      <c r="N256" s="84"/>
      <c r="O256" s="85"/>
      <c r="P256" s="84"/>
      <c r="Q256" s="85"/>
      <c r="R256" s="84"/>
      <c r="S256" s="85"/>
    </row>
    <row r="257" spans="1:19" ht="11.25" customHeight="1" x14ac:dyDescent="0.2">
      <c r="A257" s="373" t="s">
        <v>114</v>
      </c>
      <c r="B257" s="86" t="s">
        <v>114</v>
      </c>
      <c r="C257" s="87" t="s">
        <v>114</v>
      </c>
      <c r="D257" s="86" t="s">
        <v>114</v>
      </c>
      <c r="E257" s="87" t="s">
        <v>114</v>
      </c>
      <c r="F257" s="86" t="s">
        <v>114</v>
      </c>
      <c r="G257" s="87" t="s">
        <v>114</v>
      </c>
      <c r="H257" s="86" t="s">
        <v>114</v>
      </c>
      <c r="I257" s="87" t="s">
        <v>114</v>
      </c>
      <c r="J257" s="86"/>
      <c r="K257" s="87"/>
      <c r="L257" s="86"/>
      <c r="M257" s="87"/>
      <c r="N257" s="86"/>
      <c r="O257" s="87"/>
      <c r="P257" s="86"/>
      <c r="Q257" s="87"/>
      <c r="R257" s="86"/>
      <c r="S257" s="87"/>
    </row>
    <row r="258" spans="1:19" x14ac:dyDescent="0.2">
      <c r="A258" s="90" t="s">
        <v>117</v>
      </c>
      <c r="B258" s="82" t="s">
        <v>118</v>
      </c>
      <c r="C258" s="67" t="s">
        <v>119</v>
      </c>
      <c r="D258" s="82" t="s">
        <v>118</v>
      </c>
      <c r="E258" s="67" t="s">
        <v>119</v>
      </c>
      <c r="F258" s="82" t="s">
        <v>118</v>
      </c>
      <c r="G258" s="67" t="s">
        <v>119</v>
      </c>
      <c r="H258" s="82" t="s">
        <v>118</v>
      </c>
      <c r="I258" s="67" t="s">
        <v>119</v>
      </c>
      <c r="J258" s="82" t="s">
        <v>118</v>
      </c>
      <c r="K258" s="67" t="s">
        <v>119</v>
      </c>
      <c r="L258" s="82" t="s">
        <v>118</v>
      </c>
      <c r="M258" s="67" t="s">
        <v>119</v>
      </c>
      <c r="N258" s="82" t="s">
        <v>118</v>
      </c>
      <c r="O258" s="67" t="s">
        <v>119</v>
      </c>
      <c r="P258" s="82" t="s">
        <v>118</v>
      </c>
      <c r="Q258" s="67" t="s">
        <v>119</v>
      </c>
      <c r="R258" s="82" t="s">
        <v>118</v>
      </c>
      <c r="S258" s="67" t="s">
        <v>119</v>
      </c>
    </row>
    <row r="259" spans="1:19" x14ac:dyDescent="0.2">
      <c r="A259" s="68" t="s">
        <v>120</v>
      </c>
      <c r="B259" s="69">
        <v>0</v>
      </c>
      <c r="C259" s="70">
        <v>0</v>
      </c>
      <c r="D259" s="69">
        <v>0</v>
      </c>
      <c r="E259" s="70">
        <v>0</v>
      </c>
      <c r="F259" s="69">
        <v>0</v>
      </c>
      <c r="G259" s="70">
        <v>0</v>
      </c>
      <c r="H259" s="69">
        <v>0</v>
      </c>
      <c r="I259" s="70">
        <v>0</v>
      </c>
      <c r="J259" s="69">
        <v>0</v>
      </c>
      <c r="K259" s="70">
        <v>0</v>
      </c>
      <c r="L259" s="69">
        <v>0</v>
      </c>
      <c r="M259" s="70">
        <v>0</v>
      </c>
      <c r="N259" s="69">
        <v>0</v>
      </c>
      <c r="O259" s="70">
        <v>0</v>
      </c>
      <c r="P259" s="69">
        <v>0</v>
      </c>
      <c r="Q259" s="70">
        <v>0</v>
      </c>
      <c r="R259" s="69">
        <v>0</v>
      </c>
      <c r="S259" s="70">
        <v>0</v>
      </c>
    </row>
    <row r="260" spans="1:19" x14ac:dyDescent="0.2">
      <c r="A260" s="74" t="s">
        <v>121</v>
      </c>
      <c r="B260" s="72">
        <v>0</v>
      </c>
      <c r="C260" s="73">
        <v>0</v>
      </c>
      <c r="D260" s="72">
        <v>0</v>
      </c>
      <c r="E260" s="73">
        <v>0</v>
      </c>
      <c r="F260" s="72">
        <v>0</v>
      </c>
      <c r="G260" s="73">
        <v>0</v>
      </c>
      <c r="H260" s="72">
        <v>0</v>
      </c>
      <c r="I260" s="73">
        <v>0</v>
      </c>
      <c r="J260" s="72">
        <v>0</v>
      </c>
      <c r="K260" s="73">
        <v>0</v>
      </c>
      <c r="L260" s="72">
        <v>0</v>
      </c>
      <c r="M260" s="73">
        <v>0</v>
      </c>
      <c r="N260" s="72">
        <v>0</v>
      </c>
      <c r="O260" s="73">
        <v>0</v>
      </c>
      <c r="P260" s="72">
        <v>0</v>
      </c>
      <c r="Q260" s="73">
        <v>0</v>
      </c>
      <c r="R260" s="72">
        <v>0</v>
      </c>
      <c r="S260" s="73">
        <v>0</v>
      </c>
    </row>
    <row r="261" spans="1:19" x14ac:dyDescent="0.2">
      <c r="A261" s="71" t="s">
        <v>122</v>
      </c>
      <c r="B261" s="72">
        <v>0</v>
      </c>
      <c r="C261" s="73">
        <v>0</v>
      </c>
      <c r="D261" s="72">
        <v>0</v>
      </c>
      <c r="E261" s="73">
        <v>0</v>
      </c>
      <c r="F261" s="72">
        <v>0</v>
      </c>
      <c r="G261" s="73">
        <v>0</v>
      </c>
      <c r="H261" s="72">
        <v>0</v>
      </c>
      <c r="I261" s="73">
        <v>0</v>
      </c>
      <c r="J261" s="72">
        <v>0</v>
      </c>
      <c r="K261" s="73">
        <v>0</v>
      </c>
      <c r="L261" s="72">
        <v>0</v>
      </c>
      <c r="M261" s="73">
        <v>0</v>
      </c>
      <c r="N261" s="72">
        <v>0</v>
      </c>
      <c r="O261" s="73">
        <v>0</v>
      </c>
      <c r="P261" s="72">
        <v>0</v>
      </c>
      <c r="Q261" s="73">
        <v>0</v>
      </c>
      <c r="R261" s="72">
        <v>0</v>
      </c>
      <c r="S261" s="73">
        <v>0</v>
      </c>
    </row>
    <row r="262" spans="1:19" x14ac:dyDescent="0.2">
      <c r="A262" s="74" t="s">
        <v>123</v>
      </c>
      <c r="B262" s="72">
        <v>0</v>
      </c>
      <c r="C262" s="73">
        <v>0</v>
      </c>
      <c r="D262" s="72">
        <v>0</v>
      </c>
      <c r="E262" s="73">
        <v>0</v>
      </c>
      <c r="F262" s="72">
        <v>0</v>
      </c>
      <c r="G262" s="73">
        <v>0</v>
      </c>
      <c r="H262" s="72">
        <v>0</v>
      </c>
      <c r="I262" s="73">
        <v>0</v>
      </c>
      <c r="J262" s="72">
        <v>0</v>
      </c>
      <c r="K262" s="73">
        <v>0</v>
      </c>
      <c r="L262" s="72">
        <v>0</v>
      </c>
      <c r="M262" s="73">
        <v>0</v>
      </c>
      <c r="N262" s="72">
        <v>0</v>
      </c>
      <c r="O262" s="73">
        <v>0</v>
      </c>
      <c r="P262" s="72">
        <v>0</v>
      </c>
      <c r="Q262" s="73">
        <v>0</v>
      </c>
      <c r="R262" s="72">
        <v>0</v>
      </c>
      <c r="S262" s="73">
        <v>0</v>
      </c>
    </row>
    <row r="263" spans="1:19" x14ac:dyDescent="0.2">
      <c r="A263" s="74" t="s">
        <v>124</v>
      </c>
      <c r="B263" s="72">
        <v>0</v>
      </c>
      <c r="C263" s="73">
        <v>0</v>
      </c>
      <c r="D263" s="72">
        <v>0</v>
      </c>
      <c r="E263" s="73">
        <v>0</v>
      </c>
      <c r="F263" s="72">
        <v>0</v>
      </c>
      <c r="G263" s="73">
        <v>0</v>
      </c>
      <c r="H263" s="72">
        <v>0</v>
      </c>
      <c r="I263" s="73">
        <v>0</v>
      </c>
      <c r="J263" s="72">
        <v>0</v>
      </c>
      <c r="K263" s="73">
        <v>0</v>
      </c>
      <c r="L263" s="72">
        <v>0</v>
      </c>
      <c r="M263" s="73">
        <v>0</v>
      </c>
      <c r="N263" s="72">
        <v>0</v>
      </c>
      <c r="O263" s="73">
        <v>0</v>
      </c>
      <c r="P263" s="72">
        <v>0</v>
      </c>
      <c r="Q263" s="73">
        <v>0</v>
      </c>
      <c r="R263" s="72">
        <v>0</v>
      </c>
      <c r="S263" s="73">
        <v>0</v>
      </c>
    </row>
    <row r="264" spans="1:19" ht="12" thickBot="1" x14ac:dyDescent="0.25">
      <c r="A264" s="75" t="s">
        <v>126</v>
      </c>
      <c r="B264" s="76">
        <f>SUM(B259:B263)</f>
        <v>0</v>
      </c>
      <c r="C264" s="77">
        <f>SUM(C259:C263)</f>
        <v>0</v>
      </c>
      <c r="D264" s="76">
        <f>SUM(D259:D263)</f>
        <v>0</v>
      </c>
      <c r="E264" s="77">
        <f>SUM(E259:E263)</f>
        <v>0</v>
      </c>
      <c r="F264" s="76">
        <f t="shared" ref="F264:O264" si="117">SUM(F259:F263)</f>
        <v>0</v>
      </c>
      <c r="G264" s="77">
        <f t="shared" si="117"/>
        <v>0</v>
      </c>
      <c r="H264" s="76">
        <f t="shared" si="117"/>
        <v>0</v>
      </c>
      <c r="I264" s="77">
        <f t="shared" si="117"/>
        <v>0</v>
      </c>
      <c r="J264" s="76">
        <f t="shared" si="117"/>
        <v>0</v>
      </c>
      <c r="K264" s="77">
        <f t="shared" si="117"/>
        <v>0</v>
      </c>
      <c r="L264" s="76">
        <f t="shared" si="117"/>
        <v>0</v>
      </c>
      <c r="M264" s="77">
        <f t="shared" si="117"/>
        <v>0</v>
      </c>
      <c r="N264" s="76">
        <f t="shared" si="117"/>
        <v>0</v>
      </c>
      <c r="O264" s="77">
        <f t="shared" si="117"/>
        <v>0</v>
      </c>
      <c r="P264" s="76">
        <f t="shared" ref="P264:S264" si="118">SUM(P259:P263)</f>
        <v>0</v>
      </c>
      <c r="Q264" s="77">
        <f t="shared" si="118"/>
        <v>0</v>
      </c>
      <c r="R264" s="76">
        <f t="shared" si="118"/>
        <v>0</v>
      </c>
      <c r="S264" s="77">
        <f t="shared" si="118"/>
        <v>0</v>
      </c>
    </row>
    <row r="265" spans="1:19" ht="12" thickTop="1" x14ac:dyDescent="0.2">
      <c r="A265" s="83" t="s">
        <v>114</v>
      </c>
      <c r="B265" s="59"/>
      <c r="C265" s="59"/>
      <c r="D265" s="59"/>
      <c r="E265" s="59"/>
      <c r="G265" s="79"/>
      <c r="H265" s="59" t="s">
        <v>114</v>
      </c>
      <c r="I265" s="59" t="s">
        <v>114</v>
      </c>
      <c r="K265" s="59"/>
      <c r="M265" s="59"/>
      <c r="O265" s="59"/>
      <c r="P265" s="59"/>
      <c r="Q265" s="59"/>
      <c r="R265" s="59"/>
      <c r="S265" s="59"/>
    </row>
    <row r="266" spans="1:19" x14ac:dyDescent="0.2">
      <c r="A266" s="81" t="s">
        <v>127</v>
      </c>
      <c r="B266" s="82" t="s">
        <v>118</v>
      </c>
      <c r="C266" s="67" t="s">
        <v>119</v>
      </c>
      <c r="D266" s="82" t="s">
        <v>118</v>
      </c>
      <c r="E266" s="67" t="s">
        <v>119</v>
      </c>
      <c r="F266" s="82" t="s">
        <v>118</v>
      </c>
      <c r="G266" s="67" t="s">
        <v>119</v>
      </c>
      <c r="H266" s="82" t="s">
        <v>118</v>
      </c>
      <c r="I266" s="67" t="s">
        <v>119</v>
      </c>
      <c r="J266" s="82" t="s">
        <v>118</v>
      </c>
      <c r="K266" s="67" t="s">
        <v>119</v>
      </c>
      <c r="L266" s="82" t="s">
        <v>118</v>
      </c>
      <c r="M266" s="67" t="s">
        <v>119</v>
      </c>
      <c r="N266" s="82" t="s">
        <v>118</v>
      </c>
      <c r="O266" s="67" t="s">
        <v>119</v>
      </c>
      <c r="P266" s="82" t="s">
        <v>118</v>
      </c>
      <c r="Q266" s="67" t="s">
        <v>119</v>
      </c>
      <c r="R266" s="82" t="s">
        <v>118</v>
      </c>
      <c r="S266" s="67" t="s">
        <v>119</v>
      </c>
    </row>
    <row r="267" spans="1:19" x14ac:dyDescent="0.2">
      <c r="A267" s="71" t="s">
        <v>120</v>
      </c>
      <c r="B267" s="69">
        <v>0</v>
      </c>
      <c r="C267" s="70">
        <v>0</v>
      </c>
      <c r="D267" s="69">
        <v>0</v>
      </c>
      <c r="E267" s="70">
        <v>0</v>
      </c>
      <c r="F267" s="69">
        <v>0</v>
      </c>
      <c r="G267" s="70">
        <v>0</v>
      </c>
      <c r="H267" s="69">
        <v>0</v>
      </c>
      <c r="I267" s="70">
        <v>0</v>
      </c>
      <c r="J267" s="69">
        <v>0</v>
      </c>
      <c r="K267" s="70">
        <v>0</v>
      </c>
      <c r="L267" s="69">
        <v>0</v>
      </c>
      <c r="M267" s="70">
        <v>0</v>
      </c>
      <c r="N267" s="69">
        <v>0</v>
      </c>
      <c r="O267" s="70">
        <v>0</v>
      </c>
      <c r="P267" s="69">
        <v>0</v>
      </c>
      <c r="Q267" s="70">
        <v>0</v>
      </c>
      <c r="R267" s="69">
        <v>0</v>
      </c>
      <c r="S267" s="70">
        <v>0</v>
      </c>
    </row>
    <row r="268" spans="1:19" x14ac:dyDescent="0.2">
      <c r="A268" s="74" t="s">
        <v>121</v>
      </c>
      <c r="B268" s="72">
        <v>0</v>
      </c>
      <c r="C268" s="73">
        <v>0</v>
      </c>
      <c r="D268" s="72">
        <v>0</v>
      </c>
      <c r="E268" s="73">
        <v>0</v>
      </c>
      <c r="F268" s="72">
        <v>0</v>
      </c>
      <c r="G268" s="73">
        <v>0</v>
      </c>
      <c r="H268" s="72">
        <v>0</v>
      </c>
      <c r="I268" s="73">
        <v>0</v>
      </c>
      <c r="J268" s="72">
        <v>0</v>
      </c>
      <c r="K268" s="73">
        <v>0</v>
      </c>
      <c r="L268" s="72">
        <v>0</v>
      </c>
      <c r="M268" s="73">
        <v>0</v>
      </c>
      <c r="N268" s="72">
        <v>0</v>
      </c>
      <c r="O268" s="73">
        <v>0</v>
      </c>
      <c r="P268" s="72">
        <v>0</v>
      </c>
      <c r="Q268" s="73">
        <v>0</v>
      </c>
      <c r="R268" s="72">
        <v>0</v>
      </c>
      <c r="S268" s="73">
        <v>0</v>
      </c>
    </row>
    <row r="269" spans="1:19" x14ac:dyDescent="0.2">
      <c r="A269" s="71" t="s">
        <v>122</v>
      </c>
      <c r="B269" s="72">
        <v>0</v>
      </c>
      <c r="C269" s="73">
        <v>0</v>
      </c>
      <c r="D269" s="72">
        <v>0</v>
      </c>
      <c r="E269" s="73">
        <v>0</v>
      </c>
      <c r="F269" s="72">
        <v>0</v>
      </c>
      <c r="G269" s="73">
        <v>0</v>
      </c>
      <c r="H269" s="72">
        <v>0</v>
      </c>
      <c r="I269" s="73">
        <v>0</v>
      </c>
      <c r="J269" s="72">
        <v>0</v>
      </c>
      <c r="K269" s="73">
        <v>0</v>
      </c>
      <c r="L269" s="72">
        <v>0</v>
      </c>
      <c r="M269" s="73">
        <v>0</v>
      </c>
      <c r="N269" s="72">
        <v>0</v>
      </c>
      <c r="O269" s="73">
        <v>0</v>
      </c>
      <c r="P269" s="72">
        <v>0</v>
      </c>
      <c r="Q269" s="73">
        <v>0</v>
      </c>
      <c r="R269" s="72">
        <v>0</v>
      </c>
      <c r="S269" s="73">
        <v>0</v>
      </c>
    </row>
    <row r="270" spans="1:19" x14ac:dyDescent="0.2">
      <c r="A270" s="74" t="s">
        <v>123</v>
      </c>
      <c r="B270" s="72">
        <v>0</v>
      </c>
      <c r="C270" s="73">
        <v>0</v>
      </c>
      <c r="D270" s="72">
        <v>0</v>
      </c>
      <c r="E270" s="73">
        <v>0</v>
      </c>
      <c r="F270" s="72">
        <v>0</v>
      </c>
      <c r="G270" s="73">
        <v>0</v>
      </c>
      <c r="H270" s="72">
        <v>0</v>
      </c>
      <c r="I270" s="73">
        <v>0</v>
      </c>
      <c r="J270" s="72">
        <v>0</v>
      </c>
      <c r="K270" s="73">
        <v>0</v>
      </c>
      <c r="L270" s="72">
        <v>0</v>
      </c>
      <c r="M270" s="73">
        <v>0</v>
      </c>
      <c r="N270" s="72">
        <v>0</v>
      </c>
      <c r="O270" s="73">
        <v>0</v>
      </c>
      <c r="P270" s="72">
        <v>0</v>
      </c>
      <c r="Q270" s="73">
        <v>0</v>
      </c>
      <c r="R270" s="72">
        <v>0</v>
      </c>
      <c r="S270" s="73">
        <v>0</v>
      </c>
    </row>
    <row r="271" spans="1:19" x14ac:dyDescent="0.2">
      <c r="A271" s="74" t="s">
        <v>124</v>
      </c>
      <c r="B271" s="72">
        <v>0</v>
      </c>
      <c r="C271" s="73">
        <v>0</v>
      </c>
      <c r="D271" s="72">
        <v>0</v>
      </c>
      <c r="E271" s="73">
        <v>0</v>
      </c>
      <c r="F271" s="72">
        <v>0</v>
      </c>
      <c r="G271" s="73">
        <v>0</v>
      </c>
      <c r="H271" s="72">
        <v>0</v>
      </c>
      <c r="I271" s="73">
        <v>0</v>
      </c>
      <c r="J271" s="72">
        <v>0</v>
      </c>
      <c r="K271" s="73">
        <v>0</v>
      </c>
      <c r="L271" s="72">
        <v>0</v>
      </c>
      <c r="M271" s="73">
        <v>0</v>
      </c>
      <c r="N271" s="72">
        <v>0</v>
      </c>
      <c r="O271" s="73">
        <v>0</v>
      </c>
      <c r="P271" s="72">
        <v>0</v>
      </c>
      <c r="Q271" s="73">
        <v>0</v>
      </c>
      <c r="R271" s="72">
        <v>0</v>
      </c>
      <c r="S271" s="73">
        <v>0</v>
      </c>
    </row>
    <row r="272" spans="1:19" ht="12" thickBot="1" x14ac:dyDescent="0.25">
      <c r="A272" s="75" t="s">
        <v>126</v>
      </c>
      <c r="B272" s="76">
        <f>SUM(B267:B271)</f>
        <v>0</v>
      </c>
      <c r="C272" s="77">
        <f>SUM(C267:C271)</f>
        <v>0</v>
      </c>
      <c r="D272" s="76">
        <f>SUM(D267:D271)</f>
        <v>0</v>
      </c>
      <c r="E272" s="77">
        <f>SUM(E267:E271)</f>
        <v>0</v>
      </c>
      <c r="F272" s="76">
        <f t="shared" ref="F272:O272" si="119">SUM(F267:F271)</f>
        <v>0</v>
      </c>
      <c r="G272" s="77">
        <f t="shared" si="119"/>
        <v>0</v>
      </c>
      <c r="H272" s="76">
        <f t="shared" si="119"/>
        <v>0</v>
      </c>
      <c r="I272" s="77">
        <f t="shared" si="119"/>
        <v>0</v>
      </c>
      <c r="J272" s="76">
        <f t="shared" si="119"/>
        <v>0</v>
      </c>
      <c r="K272" s="77">
        <f t="shared" si="119"/>
        <v>0</v>
      </c>
      <c r="L272" s="76">
        <f t="shared" si="119"/>
        <v>0</v>
      </c>
      <c r="M272" s="77">
        <f t="shared" si="119"/>
        <v>0</v>
      </c>
      <c r="N272" s="76">
        <f t="shared" si="119"/>
        <v>0</v>
      </c>
      <c r="O272" s="77">
        <f t="shared" si="119"/>
        <v>0</v>
      </c>
      <c r="P272" s="76">
        <f t="shared" ref="P272:S272" si="120">SUM(P267:P271)</f>
        <v>0</v>
      </c>
      <c r="Q272" s="77">
        <f t="shared" si="120"/>
        <v>0</v>
      </c>
      <c r="R272" s="76">
        <f t="shared" si="120"/>
        <v>0</v>
      </c>
      <c r="S272" s="77">
        <f t="shared" si="120"/>
        <v>0</v>
      </c>
    </row>
    <row r="273" spans="1:19" ht="12" thickTop="1" x14ac:dyDescent="0.2">
      <c r="A273" s="83" t="s">
        <v>114</v>
      </c>
      <c r="B273" s="59" t="s">
        <v>114</v>
      </c>
      <c r="C273" s="59" t="s">
        <v>114</v>
      </c>
      <c r="D273" s="59" t="s">
        <v>114</v>
      </c>
      <c r="E273" s="59" t="s">
        <v>114</v>
      </c>
      <c r="F273" s="59" t="s">
        <v>114</v>
      </c>
      <c r="G273" s="79"/>
      <c r="H273" s="59" t="s">
        <v>114</v>
      </c>
      <c r="I273" s="59" t="s">
        <v>114</v>
      </c>
      <c r="K273" s="59"/>
      <c r="M273" s="59"/>
      <c r="O273" s="59"/>
      <c r="P273" s="59"/>
      <c r="Q273" s="59"/>
      <c r="R273" s="59"/>
      <c r="S273" s="59"/>
    </row>
    <row r="274" spans="1:19" x14ac:dyDescent="0.2">
      <c r="A274" s="65" t="s">
        <v>128</v>
      </c>
      <c r="B274" s="82" t="s">
        <v>118</v>
      </c>
      <c r="C274" s="67" t="s">
        <v>119</v>
      </c>
      <c r="D274" s="82" t="s">
        <v>118</v>
      </c>
      <c r="E274" s="67" t="s">
        <v>119</v>
      </c>
      <c r="F274" s="82" t="s">
        <v>118</v>
      </c>
      <c r="G274" s="67" t="s">
        <v>119</v>
      </c>
      <c r="H274" s="82" t="s">
        <v>118</v>
      </c>
      <c r="I274" s="67" t="s">
        <v>119</v>
      </c>
      <c r="J274" s="82" t="s">
        <v>118</v>
      </c>
      <c r="K274" s="67" t="s">
        <v>119</v>
      </c>
      <c r="L274" s="82" t="s">
        <v>118</v>
      </c>
      <c r="M274" s="67" t="s">
        <v>119</v>
      </c>
      <c r="N274" s="82" t="s">
        <v>118</v>
      </c>
      <c r="O274" s="67" t="s">
        <v>119</v>
      </c>
      <c r="P274" s="82" t="s">
        <v>118</v>
      </c>
      <c r="Q274" s="67" t="s">
        <v>119</v>
      </c>
      <c r="R274" s="82" t="s">
        <v>118</v>
      </c>
      <c r="S274" s="67" t="s">
        <v>119</v>
      </c>
    </row>
    <row r="275" spans="1:19" x14ac:dyDescent="0.2">
      <c r="A275" s="71" t="s">
        <v>120</v>
      </c>
      <c r="B275" s="69">
        <v>0</v>
      </c>
      <c r="C275" s="70">
        <v>0</v>
      </c>
      <c r="D275" s="69">
        <v>0</v>
      </c>
      <c r="E275" s="70">
        <v>0</v>
      </c>
      <c r="F275" s="69">
        <v>0</v>
      </c>
      <c r="G275" s="70">
        <v>0</v>
      </c>
      <c r="H275" s="69">
        <v>0</v>
      </c>
      <c r="I275" s="70">
        <v>0</v>
      </c>
      <c r="J275" s="69">
        <v>0</v>
      </c>
      <c r="K275" s="70">
        <v>0</v>
      </c>
      <c r="L275" s="69">
        <v>0</v>
      </c>
      <c r="M275" s="70">
        <v>0</v>
      </c>
      <c r="N275" s="69">
        <v>0</v>
      </c>
      <c r="O275" s="70">
        <v>0</v>
      </c>
      <c r="P275" s="69">
        <v>0</v>
      </c>
      <c r="Q275" s="70">
        <v>0</v>
      </c>
      <c r="R275" s="69">
        <v>0</v>
      </c>
      <c r="S275" s="70">
        <v>0</v>
      </c>
    </row>
    <row r="276" spans="1:19" x14ac:dyDescent="0.2">
      <c r="A276" s="74" t="s">
        <v>121</v>
      </c>
      <c r="B276" s="72">
        <v>0</v>
      </c>
      <c r="C276" s="73">
        <v>0</v>
      </c>
      <c r="D276" s="72">
        <v>0</v>
      </c>
      <c r="E276" s="73">
        <v>0</v>
      </c>
      <c r="F276" s="72">
        <v>0</v>
      </c>
      <c r="G276" s="73">
        <v>0</v>
      </c>
      <c r="H276" s="72">
        <v>0</v>
      </c>
      <c r="I276" s="73">
        <v>0</v>
      </c>
      <c r="J276" s="72">
        <v>0</v>
      </c>
      <c r="K276" s="73">
        <v>0</v>
      </c>
      <c r="L276" s="72">
        <v>0</v>
      </c>
      <c r="M276" s="73">
        <v>0</v>
      </c>
      <c r="N276" s="72">
        <v>0</v>
      </c>
      <c r="O276" s="73">
        <v>0</v>
      </c>
      <c r="P276" s="72">
        <v>0</v>
      </c>
      <c r="Q276" s="73">
        <v>0</v>
      </c>
      <c r="R276" s="72">
        <v>0</v>
      </c>
      <c r="S276" s="73">
        <v>0</v>
      </c>
    </row>
    <row r="277" spans="1:19" x14ac:dyDescent="0.2">
      <c r="A277" s="71" t="s">
        <v>122</v>
      </c>
      <c r="B277" s="72">
        <v>0</v>
      </c>
      <c r="C277" s="73">
        <v>0</v>
      </c>
      <c r="D277" s="72">
        <v>0</v>
      </c>
      <c r="E277" s="73">
        <v>0</v>
      </c>
      <c r="F277" s="72">
        <v>0</v>
      </c>
      <c r="G277" s="73">
        <v>0</v>
      </c>
      <c r="H277" s="72">
        <v>0</v>
      </c>
      <c r="I277" s="73">
        <v>0</v>
      </c>
      <c r="J277" s="72">
        <v>0</v>
      </c>
      <c r="K277" s="73">
        <v>0</v>
      </c>
      <c r="L277" s="72">
        <v>0</v>
      </c>
      <c r="M277" s="73">
        <v>0</v>
      </c>
      <c r="N277" s="72">
        <v>0</v>
      </c>
      <c r="O277" s="73">
        <v>0</v>
      </c>
      <c r="P277" s="72">
        <v>0</v>
      </c>
      <c r="Q277" s="73">
        <v>0</v>
      </c>
      <c r="R277" s="72">
        <v>0</v>
      </c>
      <c r="S277" s="73">
        <v>0</v>
      </c>
    </row>
    <row r="278" spans="1:19" x14ac:dyDescent="0.2">
      <c r="A278" s="74" t="s">
        <v>123</v>
      </c>
      <c r="B278" s="72">
        <v>0</v>
      </c>
      <c r="C278" s="73">
        <v>0</v>
      </c>
      <c r="D278" s="72">
        <v>0</v>
      </c>
      <c r="E278" s="73">
        <v>0</v>
      </c>
      <c r="F278" s="72">
        <v>0</v>
      </c>
      <c r="G278" s="73">
        <v>0</v>
      </c>
      <c r="H278" s="72">
        <v>0</v>
      </c>
      <c r="I278" s="73">
        <v>0</v>
      </c>
      <c r="J278" s="72">
        <v>0</v>
      </c>
      <c r="K278" s="73">
        <v>0</v>
      </c>
      <c r="L278" s="72">
        <v>0</v>
      </c>
      <c r="M278" s="73">
        <v>0</v>
      </c>
      <c r="N278" s="72">
        <v>0</v>
      </c>
      <c r="O278" s="73">
        <v>0</v>
      </c>
      <c r="P278" s="72">
        <v>0</v>
      </c>
      <c r="Q278" s="73">
        <v>0</v>
      </c>
      <c r="R278" s="72">
        <v>0</v>
      </c>
      <c r="S278" s="73">
        <v>0</v>
      </c>
    </row>
    <row r="279" spans="1:19" x14ac:dyDescent="0.2">
      <c r="A279" s="74" t="s">
        <v>124</v>
      </c>
      <c r="B279" s="72">
        <v>0</v>
      </c>
      <c r="C279" s="73">
        <v>0</v>
      </c>
      <c r="D279" s="72">
        <v>0</v>
      </c>
      <c r="E279" s="73">
        <v>0</v>
      </c>
      <c r="F279" s="72">
        <v>0</v>
      </c>
      <c r="G279" s="73">
        <v>0</v>
      </c>
      <c r="H279" s="72">
        <v>0</v>
      </c>
      <c r="I279" s="73">
        <v>0</v>
      </c>
      <c r="J279" s="72">
        <v>0</v>
      </c>
      <c r="K279" s="73">
        <v>0</v>
      </c>
      <c r="L279" s="72">
        <v>0</v>
      </c>
      <c r="M279" s="73">
        <v>0</v>
      </c>
      <c r="N279" s="72">
        <v>0</v>
      </c>
      <c r="O279" s="73">
        <v>0</v>
      </c>
      <c r="P279" s="72">
        <v>0</v>
      </c>
      <c r="Q279" s="73">
        <v>0</v>
      </c>
      <c r="R279" s="72">
        <v>0</v>
      </c>
      <c r="S279" s="73">
        <v>0</v>
      </c>
    </row>
    <row r="280" spans="1:19" ht="12" thickBot="1" x14ac:dyDescent="0.25">
      <c r="A280" s="75" t="s">
        <v>126</v>
      </c>
      <c r="B280" s="76">
        <f>SUM(B275:B279)</f>
        <v>0</v>
      </c>
      <c r="C280" s="77">
        <f>SUM(C275:C279)</f>
        <v>0</v>
      </c>
      <c r="D280" s="76">
        <f>SUM(D275:D279)</f>
        <v>0</v>
      </c>
      <c r="E280" s="77">
        <f>SUM(E275:E279)</f>
        <v>0</v>
      </c>
      <c r="F280" s="76">
        <f t="shared" ref="F280:O280" si="121">SUM(F275:F279)</f>
        <v>0</v>
      </c>
      <c r="G280" s="77">
        <f t="shared" si="121"/>
        <v>0</v>
      </c>
      <c r="H280" s="76">
        <f t="shared" si="121"/>
        <v>0</v>
      </c>
      <c r="I280" s="77">
        <f t="shared" si="121"/>
        <v>0</v>
      </c>
      <c r="J280" s="76">
        <f t="shared" si="121"/>
        <v>0</v>
      </c>
      <c r="K280" s="77">
        <f t="shared" si="121"/>
        <v>0</v>
      </c>
      <c r="L280" s="76">
        <f t="shared" si="121"/>
        <v>0</v>
      </c>
      <c r="M280" s="77">
        <f t="shared" si="121"/>
        <v>0</v>
      </c>
      <c r="N280" s="76">
        <f t="shared" si="121"/>
        <v>0</v>
      </c>
      <c r="O280" s="77">
        <f t="shared" si="121"/>
        <v>0</v>
      </c>
      <c r="P280" s="76">
        <f t="shared" ref="P280:S280" si="122">SUM(P275:P279)</f>
        <v>0</v>
      </c>
      <c r="Q280" s="77">
        <f t="shared" si="122"/>
        <v>0</v>
      </c>
      <c r="R280" s="76">
        <f t="shared" si="122"/>
        <v>0</v>
      </c>
      <c r="S280" s="77">
        <f t="shared" si="122"/>
        <v>0</v>
      </c>
    </row>
    <row r="281" spans="1:19" ht="12" thickTop="1" x14ac:dyDescent="0.2">
      <c r="A281" s="83" t="s">
        <v>114</v>
      </c>
      <c r="B281" s="59"/>
      <c r="C281" s="59"/>
      <c r="D281" s="59"/>
      <c r="E281" s="59"/>
      <c r="G281" s="79"/>
      <c r="H281" s="59" t="s">
        <v>114</v>
      </c>
      <c r="I281" s="59" t="s">
        <v>114</v>
      </c>
      <c r="K281" s="59"/>
      <c r="M281" s="59"/>
      <c r="O281" s="59"/>
      <c r="P281" s="59"/>
      <c r="Q281" s="59"/>
      <c r="R281" s="59"/>
      <c r="S281" s="59"/>
    </row>
    <row r="282" spans="1:19" x14ac:dyDescent="0.2">
      <c r="A282" s="81" t="s">
        <v>129</v>
      </c>
      <c r="B282" s="82" t="s">
        <v>118</v>
      </c>
      <c r="C282" s="67" t="s">
        <v>119</v>
      </c>
      <c r="D282" s="82" t="s">
        <v>118</v>
      </c>
      <c r="E282" s="67" t="s">
        <v>119</v>
      </c>
      <c r="F282" s="82" t="s">
        <v>118</v>
      </c>
      <c r="G282" s="67" t="s">
        <v>119</v>
      </c>
      <c r="H282" s="82" t="s">
        <v>118</v>
      </c>
      <c r="I282" s="67" t="s">
        <v>119</v>
      </c>
      <c r="J282" s="82" t="s">
        <v>118</v>
      </c>
      <c r="K282" s="67" t="s">
        <v>119</v>
      </c>
      <c r="L282" s="82" t="s">
        <v>118</v>
      </c>
      <c r="M282" s="67" t="s">
        <v>119</v>
      </c>
      <c r="N282" s="82" t="s">
        <v>118</v>
      </c>
      <c r="O282" s="67" t="s">
        <v>119</v>
      </c>
      <c r="P282" s="82" t="s">
        <v>118</v>
      </c>
      <c r="Q282" s="67" t="s">
        <v>119</v>
      </c>
      <c r="R282" s="82" t="s">
        <v>118</v>
      </c>
      <c r="S282" s="67" t="s">
        <v>119</v>
      </c>
    </row>
    <row r="283" spans="1:19" x14ac:dyDescent="0.2">
      <c r="A283" s="71" t="s">
        <v>120</v>
      </c>
      <c r="B283" s="69">
        <v>0</v>
      </c>
      <c r="C283" s="70">
        <v>0</v>
      </c>
      <c r="D283" s="69">
        <v>0</v>
      </c>
      <c r="E283" s="70">
        <v>0</v>
      </c>
      <c r="F283" s="69">
        <v>0</v>
      </c>
      <c r="G283" s="70">
        <v>0</v>
      </c>
      <c r="H283" s="69">
        <v>0</v>
      </c>
      <c r="I283" s="70">
        <v>0</v>
      </c>
      <c r="J283" s="69">
        <v>0</v>
      </c>
      <c r="K283" s="70">
        <v>0</v>
      </c>
      <c r="L283" s="69">
        <v>0</v>
      </c>
      <c r="M283" s="70">
        <v>0</v>
      </c>
      <c r="N283" s="69">
        <v>0</v>
      </c>
      <c r="O283" s="70">
        <v>0</v>
      </c>
      <c r="P283" s="69">
        <v>0</v>
      </c>
      <c r="Q283" s="70">
        <v>0</v>
      </c>
      <c r="R283" s="69">
        <v>0</v>
      </c>
      <c r="S283" s="70">
        <v>0</v>
      </c>
    </row>
    <row r="284" spans="1:19" x14ac:dyDescent="0.2">
      <c r="A284" s="74" t="s">
        <v>121</v>
      </c>
      <c r="B284" s="72">
        <v>0</v>
      </c>
      <c r="C284" s="73">
        <v>0</v>
      </c>
      <c r="D284" s="72">
        <v>0</v>
      </c>
      <c r="E284" s="73">
        <v>0</v>
      </c>
      <c r="F284" s="72">
        <v>0</v>
      </c>
      <c r="G284" s="73">
        <v>0</v>
      </c>
      <c r="H284" s="72">
        <v>0</v>
      </c>
      <c r="I284" s="73">
        <v>0</v>
      </c>
      <c r="J284" s="72">
        <v>0</v>
      </c>
      <c r="K284" s="73">
        <v>0</v>
      </c>
      <c r="L284" s="72">
        <v>0</v>
      </c>
      <c r="M284" s="73">
        <v>0</v>
      </c>
      <c r="N284" s="72">
        <v>0</v>
      </c>
      <c r="O284" s="73">
        <v>0</v>
      </c>
      <c r="P284" s="72">
        <v>0</v>
      </c>
      <c r="Q284" s="73">
        <v>0</v>
      </c>
      <c r="R284" s="72">
        <v>0</v>
      </c>
      <c r="S284" s="73">
        <v>0</v>
      </c>
    </row>
    <row r="285" spans="1:19" x14ac:dyDescent="0.2">
      <c r="A285" s="71" t="s">
        <v>122</v>
      </c>
      <c r="B285" s="72">
        <v>0</v>
      </c>
      <c r="C285" s="73">
        <v>0</v>
      </c>
      <c r="D285" s="72">
        <v>0</v>
      </c>
      <c r="E285" s="73">
        <v>0</v>
      </c>
      <c r="F285" s="72">
        <v>0</v>
      </c>
      <c r="G285" s="73">
        <v>0</v>
      </c>
      <c r="H285" s="72">
        <v>0</v>
      </c>
      <c r="I285" s="73">
        <v>0</v>
      </c>
      <c r="J285" s="72">
        <v>0</v>
      </c>
      <c r="K285" s="73">
        <v>0</v>
      </c>
      <c r="L285" s="72">
        <v>0</v>
      </c>
      <c r="M285" s="73">
        <v>0</v>
      </c>
      <c r="N285" s="72">
        <v>0</v>
      </c>
      <c r="O285" s="73">
        <v>0</v>
      </c>
      <c r="P285" s="72">
        <v>0</v>
      </c>
      <c r="Q285" s="73">
        <v>0</v>
      </c>
      <c r="R285" s="72">
        <v>0</v>
      </c>
      <c r="S285" s="73">
        <v>0</v>
      </c>
    </row>
    <row r="286" spans="1:19" x14ac:dyDescent="0.2">
      <c r="A286" s="74" t="s">
        <v>123</v>
      </c>
      <c r="B286" s="72">
        <v>0</v>
      </c>
      <c r="C286" s="73">
        <v>0</v>
      </c>
      <c r="D286" s="72">
        <v>0</v>
      </c>
      <c r="E286" s="73">
        <v>0</v>
      </c>
      <c r="F286" s="72">
        <v>0</v>
      </c>
      <c r="G286" s="73">
        <v>0</v>
      </c>
      <c r="H286" s="72">
        <v>0</v>
      </c>
      <c r="I286" s="73">
        <v>0</v>
      </c>
      <c r="J286" s="72">
        <v>0</v>
      </c>
      <c r="K286" s="73">
        <v>0</v>
      </c>
      <c r="L286" s="72">
        <v>0</v>
      </c>
      <c r="M286" s="73">
        <v>0</v>
      </c>
      <c r="N286" s="72">
        <v>0</v>
      </c>
      <c r="O286" s="73">
        <v>0</v>
      </c>
      <c r="P286" s="72">
        <v>0</v>
      </c>
      <c r="Q286" s="73">
        <v>0</v>
      </c>
      <c r="R286" s="72">
        <v>0</v>
      </c>
      <c r="S286" s="73">
        <v>0</v>
      </c>
    </row>
    <row r="287" spans="1:19" x14ac:dyDescent="0.2">
      <c r="A287" s="74" t="s">
        <v>124</v>
      </c>
      <c r="B287" s="72">
        <v>0</v>
      </c>
      <c r="C287" s="73">
        <v>0</v>
      </c>
      <c r="D287" s="72">
        <v>0</v>
      </c>
      <c r="E287" s="73">
        <v>0</v>
      </c>
      <c r="F287" s="72">
        <v>0</v>
      </c>
      <c r="G287" s="73">
        <v>0</v>
      </c>
      <c r="H287" s="72">
        <v>0</v>
      </c>
      <c r="I287" s="73">
        <v>0</v>
      </c>
      <c r="J287" s="72">
        <v>0</v>
      </c>
      <c r="K287" s="73">
        <v>0</v>
      </c>
      <c r="L287" s="72">
        <v>0</v>
      </c>
      <c r="M287" s="73">
        <v>0</v>
      </c>
      <c r="N287" s="72">
        <v>0</v>
      </c>
      <c r="O287" s="73">
        <v>0</v>
      </c>
      <c r="P287" s="72">
        <v>0</v>
      </c>
      <c r="Q287" s="73">
        <v>0</v>
      </c>
      <c r="R287" s="72">
        <v>0</v>
      </c>
      <c r="S287" s="73">
        <v>0</v>
      </c>
    </row>
    <row r="288" spans="1:19" ht="12" thickBot="1" x14ac:dyDescent="0.25">
      <c r="A288" s="75" t="s">
        <v>126</v>
      </c>
      <c r="B288" s="76">
        <f>SUM(B283:B287)</f>
        <v>0</v>
      </c>
      <c r="C288" s="77">
        <f>SUM(C283:C287)</f>
        <v>0</v>
      </c>
      <c r="D288" s="76">
        <f>SUM(D283:D287)</f>
        <v>0</v>
      </c>
      <c r="E288" s="77">
        <f>SUM(E283:E287)</f>
        <v>0</v>
      </c>
      <c r="F288" s="76">
        <f t="shared" ref="F288:O288" si="123">SUM(F283:F287)</f>
        <v>0</v>
      </c>
      <c r="G288" s="77">
        <f t="shared" si="123"/>
        <v>0</v>
      </c>
      <c r="H288" s="76">
        <f t="shared" si="123"/>
        <v>0</v>
      </c>
      <c r="I288" s="77">
        <f t="shared" si="123"/>
        <v>0</v>
      </c>
      <c r="J288" s="76">
        <f t="shared" si="123"/>
        <v>0</v>
      </c>
      <c r="K288" s="77">
        <f t="shared" si="123"/>
        <v>0</v>
      </c>
      <c r="L288" s="76">
        <f t="shared" si="123"/>
        <v>0</v>
      </c>
      <c r="M288" s="77">
        <f t="shared" si="123"/>
        <v>0</v>
      </c>
      <c r="N288" s="76">
        <f t="shared" si="123"/>
        <v>0</v>
      </c>
      <c r="O288" s="77">
        <f t="shared" si="123"/>
        <v>0</v>
      </c>
      <c r="P288" s="76">
        <f t="shared" ref="P288:S288" si="124">SUM(P283:P287)</f>
        <v>0</v>
      </c>
      <c r="Q288" s="77">
        <f t="shared" si="124"/>
        <v>0</v>
      </c>
      <c r="R288" s="76">
        <f t="shared" si="124"/>
        <v>0</v>
      </c>
      <c r="S288" s="77">
        <f t="shared" si="124"/>
        <v>0</v>
      </c>
    </row>
    <row r="289" spans="1:19" ht="12" thickTop="1" x14ac:dyDescent="0.2">
      <c r="A289" s="83" t="s">
        <v>114</v>
      </c>
      <c r="B289" s="59" t="s">
        <v>114</v>
      </c>
      <c r="C289" s="59" t="s">
        <v>114</v>
      </c>
      <c r="D289" s="59" t="s">
        <v>114</v>
      </c>
      <c r="E289" s="59" t="s">
        <v>114</v>
      </c>
      <c r="F289" s="59" t="s">
        <v>114</v>
      </c>
      <c r="G289" s="59" t="s">
        <v>114</v>
      </c>
      <c r="H289" s="59" t="s">
        <v>114</v>
      </c>
      <c r="I289" s="59" t="s">
        <v>114</v>
      </c>
      <c r="K289" s="59"/>
      <c r="M289" s="59"/>
      <c r="O289" s="59"/>
      <c r="P289" s="59"/>
      <c r="Q289" s="59"/>
      <c r="R289" s="59"/>
      <c r="S289" s="59"/>
    </row>
    <row r="290" spans="1:19" x14ac:dyDescent="0.2">
      <c r="A290" s="81" t="s">
        <v>130</v>
      </c>
      <c r="B290" s="82" t="s">
        <v>118</v>
      </c>
      <c r="C290" s="67" t="s">
        <v>119</v>
      </c>
      <c r="D290" s="82" t="s">
        <v>118</v>
      </c>
      <c r="E290" s="67" t="s">
        <v>119</v>
      </c>
      <c r="F290" s="82" t="s">
        <v>118</v>
      </c>
      <c r="G290" s="67" t="s">
        <v>119</v>
      </c>
      <c r="H290" s="82" t="s">
        <v>118</v>
      </c>
      <c r="I290" s="67" t="s">
        <v>119</v>
      </c>
      <c r="J290" s="82" t="s">
        <v>118</v>
      </c>
      <c r="K290" s="67" t="s">
        <v>119</v>
      </c>
      <c r="L290" s="82" t="s">
        <v>118</v>
      </c>
      <c r="M290" s="67" t="s">
        <v>119</v>
      </c>
      <c r="N290" s="82" t="s">
        <v>118</v>
      </c>
      <c r="O290" s="67" t="s">
        <v>119</v>
      </c>
      <c r="P290" s="82" t="s">
        <v>118</v>
      </c>
      <c r="Q290" s="67" t="s">
        <v>119</v>
      </c>
      <c r="R290" s="82" t="s">
        <v>118</v>
      </c>
      <c r="S290" s="67" t="s">
        <v>119</v>
      </c>
    </row>
    <row r="291" spans="1:19" x14ac:dyDescent="0.2">
      <c r="A291" s="71" t="s">
        <v>120</v>
      </c>
      <c r="B291" s="69">
        <v>0</v>
      </c>
      <c r="C291" s="70">
        <v>0</v>
      </c>
      <c r="D291" s="69">
        <v>0</v>
      </c>
      <c r="E291" s="70">
        <v>0</v>
      </c>
      <c r="F291" s="69">
        <v>0</v>
      </c>
      <c r="G291" s="70">
        <v>0</v>
      </c>
      <c r="H291" s="69">
        <v>0</v>
      </c>
      <c r="I291" s="70">
        <v>0</v>
      </c>
      <c r="J291" s="69">
        <v>0</v>
      </c>
      <c r="K291" s="70">
        <v>0</v>
      </c>
      <c r="L291" s="69">
        <v>0</v>
      </c>
      <c r="M291" s="70">
        <v>0</v>
      </c>
      <c r="N291" s="69">
        <v>0</v>
      </c>
      <c r="O291" s="70">
        <v>0</v>
      </c>
      <c r="P291" s="69">
        <v>0</v>
      </c>
      <c r="Q291" s="70">
        <v>0</v>
      </c>
      <c r="R291" s="69">
        <v>0</v>
      </c>
      <c r="S291" s="70">
        <v>0</v>
      </c>
    </row>
    <row r="292" spans="1:19" x14ac:dyDescent="0.2">
      <c r="A292" s="74" t="s">
        <v>121</v>
      </c>
      <c r="B292" s="72">
        <v>0</v>
      </c>
      <c r="C292" s="73">
        <v>0</v>
      </c>
      <c r="D292" s="72">
        <v>0</v>
      </c>
      <c r="E292" s="73">
        <v>0</v>
      </c>
      <c r="F292" s="72">
        <v>0</v>
      </c>
      <c r="G292" s="73">
        <v>0</v>
      </c>
      <c r="H292" s="72">
        <v>0</v>
      </c>
      <c r="I292" s="73">
        <v>0</v>
      </c>
      <c r="J292" s="72">
        <v>0</v>
      </c>
      <c r="K292" s="73">
        <v>0</v>
      </c>
      <c r="L292" s="72">
        <v>0</v>
      </c>
      <c r="M292" s="73">
        <v>0</v>
      </c>
      <c r="N292" s="72">
        <v>0</v>
      </c>
      <c r="O292" s="73">
        <v>0</v>
      </c>
      <c r="P292" s="72">
        <v>0</v>
      </c>
      <c r="Q292" s="73">
        <v>0</v>
      </c>
      <c r="R292" s="72">
        <v>0</v>
      </c>
      <c r="S292" s="73">
        <v>0</v>
      </c>
    </row>
    <row r="293" spans="1:19" x14ac:dyDescent="0.2">
      <c r="A293" s="71" t="s">
        <v>122</v>
      </c>
      <c r="B293" s="72">
        <v>0</v>
      </c>
      <c r="C293" s="73">
        <v>0</v>
      </c>
      <c r="D293" s="72">
        <v>0</v>
      </c>
      <c r="E293" s="73">
        <v>0</v>
      </c>
      <c r="F293" s="72">
        <v>0</v>
      </c>
      <c r="G293" s="73">
        <v>0</v>
      </c>
      <c r="H293" s="72">
        <v>0</v>
      </c>
      <c r="I293" s="73">
        <v>0</v>
      </c>
      <c r="J293" s="72">
        <v>0</v>
      </c>
      <c r="K293" s="73">
        <v>0</v>
      </c>
      <c r="L293" s="72">
        <v>0</v>
      </c>
      <c r="M293" s="73">
        <v>0</v>
      </c>
      <c r="N293" s="72">
        <v>0</v>
      </c>
      <c r="O293" s="73">
        <v>0</v>
      </c>
      <c r="P293" s="72">
        <v>0</v>
      </c>
      <c r="Q293" s="73">
        <v>0</v>
      </c>
      <c r="R293" s="72">
        <v>0</v>
      </c>
      <c r="S293" s="73">
        <v>0</v>
      </c>
    </row>
    <row r="294" spans="1:19" x14ac:dyDescent="0.2">
      <c r="A294" s="74" t="s">
        <v>123</v>
      </c>
      <c r="B294" s="72">
        <v>0</v>
      </c>
      <c r="C294" s="73">
        <v>0</v>
      </c>
      <c r="D294" s="72">
        <v>0</v>
      </c>
      <c r="E294" s="73">
        <v>0</v>
      </c>
      <c r="F294" s="72">
        <v>0</v>
      </c>
      <c r="G294" s="73">
        <v>0</v>
      </c>
      <c r="H294" s="72">
        <v>0</v>
      </c>
      <c r="I294" s="73">
        <v>0</v>
      </c>
      <c r="J294" s="72">
        <v>0</v>
      </c>
      <c r="K294" s="73">
        <v>0</v>
      </c>
      <c r="L294" s="72">
        <v>0</v>
      </c>
      <c r="M294" s="73">
        <v>0</v>
      </c>
      <c r="N294" s="72">
        <v>0</v>
      </c>
      <c r="O294" s="73">
        <v>0</v>
      </c>
      <c r="P294" s="72">
        <v>0</v>
      </c>
      <c r="Q294" s="73">
        <v>0</v>
      </c>
      <c r="R294" s="72">
        <v>0</v>
      </c>
      <c r="S294" s="73">
        <v>0</v>
      </c>
    </row>
    <row r="295" spans="1:19" x14ac:dyDescent="0.2">
      <c r="A295" s="74" t="s">
        <v>124</v>
      </c>
      <c r="B295" s="72">
        <v>0</v>
      </c>
      <c r="C295" s="73">
        <v>0</v>
      </c>
      <c r="D295" s="72">
        <v>0</v>
      </c>
      <c r="E295" s="73">
        <v>0</v>
      </c>
      <c r="F295" s="72">
        <v>0</v>
      </c>
      <c r="G295" s="73">
        <v>0</v>
      </c>
      <c r="H295" s="72">
        <v>0</v>
      </c>
      <c r="I295" s="73">
        <v>0</v>
      </c>
      <c r="J295" s="72">
        <v>0</v>
      </c>
      <c r="K295" s="73">
        <v>0</v>
      </c>
      <c r="L295" s="72">
        <v>0</v>
      </c>
      <c r="M295" s="73">
        <v>0</v>
      </c>
      <c r="N295" s="72">
        <v>0</v>
      </c>
      <c r="O295" s="73">
        <v>0</v>
      </c>
      <c r="P295" s="72">
        <v>0</v>
      </c>
      <c r="Q295" s="73">
        <v>0</v>
      </c>
      <c r="R295" s="72">
        <v>0</v>
      </c>
      <c r="S295" s="73">
        <v>0</v>
      </c>
    </row>
    <row r="296" spans="1:19" ht="12" thickBot="1" x14ac:dyDescent="0.25">
      <c r="A296" s="75" t="s">
        <v>126</v>
      </c>
      <c r="B296" s="76">
        <f>SUM(B291:B295)</f>
        <v>0</v>
      </c>
      <c r="C296" s="77">
        <f>SUM(C291:C295)</f>
        <v>0</v>
      </c>
      <c r="D296" s="76">
        <f>SUM(D291:D295)</f>
        <v>0</v>
      </c>
      <c r="E296" s="77">
        <f>SUM(E291:E295)</f>
        <v>0</v>
      </c>
      <c r="F296" s="76">
        <f t="shared" ref="F296:O296" si="125">SUM(F291:F295)</f>
        <v>0</v>
      </c>
      <c r="G296" s="77">
        <f t="shared" si="125"/>
        <v>0</v>
      </c>
      <c r="H296" s="76">
        <f t="shared" si="125"/>
        <v>0</v>
      </c>
      <c r="I296" s="77">
        <f t="shared" si="125"/>
        <v>0</v>
      </c>
      <c r="J296" s="76">
        <f t="shared" si="125"/>
        <v>0</v>
      </c>
      <c r="K296" s="77">
        <f t="shared" si="125"/>
        <v>0</v>
      </c>
      <c r="L296" s="76">
        <f t="shared" si="125"/>
        <v>0</v>
      </c>
      <c r="M296" s="77">
        <f t="shared" si="125"/>
        <v>0</v>
      </c>
      <c r="N296" s="76">
        <f t="shared" si="125"/>
        <v>0</v>
      </c>
      <c r="O296" s="77">
        <f t="shared" si="125"/>
        <v>0</v>
      </c>
      <c r="P296" s="76">
        <f t="shared" ref="P296:S296" si="126">SUM(P291:P295)</f>
        <v>0</v>
      </c>
      <c r="Q296" s="77">
        <f t="shared" si="126"/>
        <v>0</v>
      </c>
      <c r="R296" s="76">
        <f t="shared" si="126"/>
        <v>0</v>
      </c>
      <c r="S296" s="77">
        <f t="shared" si="126"/>
        <v>0</v>
      </c>
    </row>
    <row r="297" spans="1:19" ht="12" thickTop="1" x14ac:dyDescent="0.2">
      <c r="A297" s="91" t="s">
        <v>114</v>
      </c>
      <c r="B297" s="59" t="s">
        <v>114</v>
      </c>
      <c r="C297" s="59" t="s">
        <v>114</v>
      </c>
      <c r="D297" s="59" t="s">
        <v>114</v>
      </c>
      <c r="E297" s="59" t="s">
        <v>114</v>
      </c>
      <c r="F297" s="59" t="s">
        <v>114</v>
      </c>
      <c r="G297" s="59" t="s">
        <v>114</v>
      </c>
      <c r="H297" s="59" t="s">
        <v>114</v>
      </c>
      <c r="I297" s="59" t="s">
        <v>114</v>
      </c>
      <c r="K297" s="59"/>
      <c r="M297" s="59"/>
      <c r="O297" s="59"/>
      <c r="P297" s="59"/>
      <c r="Q297" s="59"/>
      <c r="R297" s="59"/>
      <c r="S297" s="59"/>
    </row>
    <row r="298" spans="1:19" ht="12.75" x14ac:dyDescent="0.2">
      <c r="A298" s="372" t="s">
        <v>137</v>
      </c>
      <c r="B298" s="84" t="s">
        <v>114</v>
      </c>
      <c r="C298" s="85" t="s">
        <v>114</v>
      </c>
      <c r="D298" s="84" t="s">
        <v>114</v>
      </c>
      <c r="E298" s="85" t="s">
        <v>114</v>
      </c>
      <c r="F298" s="84" t="s">
        <v>114</v>
      </c>
      <c r="G298" s="85" t="s">
        <v>114</v>
      </c>
      <c r="H298" s="84" t="s">
        <v>114</v>
      </c>
      <c r="I298" s="85" t="s">
        <v>114</v>
      </c>
      <c r="J298" s="84"/>
      <c r="K298" s="85"/>
      <c r="L298" s="84"/>
      <c r="M298" s="85"/>
      <c r="N298" s="84"/>
      <c r="O298" s="85"/>
      <c r="P298" s="84"/>
      <c r="Q298" s="85"/>
      <c r="R298" s="84"/>
      <c r="S298" s="85"/>
    </row>
    <row r="299" spans="1:19" ht="11.25" customHeight="1" x14ac:dyDescent="0.2">
      <c r="A299" s="373" t="s">
        <v>114</v>
      </c>
      <c r="B299" s="86" t="s">
        <v>114</v>
      </c>
      <c r="C299" s="87" t="s">
        <v>114</v>
      </c>
      <c r="D299" s="86" t="s">
        <v>114</v>
      </c>
      <c r="E299" s="87" t="s">
        <v>114</v>
      </c>
      <c r="F299" s="86" t="s">
        <v>114</v>
      </c>
      <c r="G299" s="87" t="s">
        <v>114</v>
      </c>
      <c r="H299" s="86" t="s">
        <v>114</v>
      </c>
      <c r="I299" s="87" t="s">
        <v>114</v>
      </c>
      <c r="J299" s="86"/>
      <c r="K299" s="87"/>
      <c r="L299" s="86"/>
      <c r="M299" s="87"/>
      <c r="N299" s="86"/>
      <c r="O299" s="87"/>
      <c r="P299" s="86"/>
      <c r="Q299" s="87"/>
      <c r="R299" s="86"/>
      <c r="S299" s="87"/>
    </row>
    <row r="300" spans="1:19" x14ac:dyDescent="0.2">
      <c r="A300" s="90" t="s">
        <v>117</v>
      </c>
      <c r="B300" s="82" t="s">
        <v>118</v>
      </c>
      <c r="C300" s="67" t="s">
        <v>119</v>
      </c>
      <c r="D300" s="82" t="s">
        <v>118</v>
      </c>
      <c r="E300" s="67" t="s">
        <v>119</v>
      </c>
      <c r="F300" s="82" t="s">
        <v>118</v>
      </c>
      <c r="G300" s="67" t="s">
        <v>119</v>
      </c>
      <c r="H300" s="82" t="s">
        <v>118</v>
      </c>
      <c r="I300" s="67" t="s">
        <v>119</v>
      </c>
      <c r="J300" s="82" t="s">
        <v>118</v>
      </c>
      <c r="K300" s="67" t="s">
        <v>119</v>
      </c>
      <c r="L300" s="82" t="s">
        <v>118</v>
      </c>
      <c r="M300" s="67" t="s">
        <v>119</v>
      </c>
      <c r="N300" s="82" t="s">
        <v>118</v>
      </c>
      <c r="O300" s="67" t="s">
        <v>119</v>
      </c>
      <c r="P300" s="82" t="s">
        <v>118</v>
      </c>
      <c r="Q300" s="67" t="s">
        <v>119</v>
      </c>
      <c r="R300" s="82" t="s">
        <v>118</v>
      </c>
      <c r="S300" s="67" t="s">
        <v>119</v>
      </c>
    </row>
    <row r="301" spans="1:19" x14ac:dyDescent="0.2">
      <c r="A301" s="68" t="s">
        <v>120</v>
      </c>
      <c r="B301" s="69">
        <v>0</v>
      </c>
      <c r="C301" s="70">
        <v>0</v>
      </c>
      <c r="D301" s="69">
        <v>0</v>
      </c>
      <c r="E301" s="70">
        <v>0</v>
      </c>
      <c r="F301" s="69">
        <v>0</v>
      </c>
      <c r="G301" s="70">
        <v>0</v>
      </c>
      <c r="H301" s="69">
        <v>0</v>
      </c>
      <c r="I301" s="70">
        <v>0</v>
      </c>
      <c r="J301" s="69">
        <v>0</v>
      </c>
      <c r="K301" s="70">
        <v>0</v>
      </c>
      <c r="L301" s="69">
        <v>0</v>
      </c>
      <c r="M301" s="70">
        <v>0</v>
      </c>
      <c r="N301" s="69">
        <v>0</v>
      </c>
      <c r="O301" s="70">
        <v>0</v>
      </c>
      <c r="P301" s="69">
        <v>0</v>
      </c>
      <c r="Q301" s="70">
        <v>0</v>
      </c>
      <c r="R301" s="69">
        <v>0</v>
      </c>
      <c r="S301" s="70">
        <v>0</v>
      </c>
    </row>
    <row r="302" spans="1:19" x14ac:dyDescent="0.2">
      <c r="A302" s="74" t="s">
        <v>121</v>
      </c>
      <c r="B302" s="72">
        <v>0</v>
      </c>
      <c r="C302" s="73">
        <v>0</v>
      </c>
      <c r="D302" s="72">
        <v>0</v>
      </c>
      <c r="E302" s="73">
        <v>0</v>
      </c>
      <c r="F302" s="72">
        <v>0</v>
      </c>
      <c r="G302" s="73">
        <v>0</v>
      </c>
      <c r="H302" s="72">
        <v>0</v>
      </c>
      <c r="I302" s="73">
        <v>0</v>
      </c>
      <c r="J302" s="72">
        <v>0</v>
      </c>
      <c r="K302" s="73">
        <v>0</v>
      </c>
      <c r="L302" s="72">
        <v>0</v>
      </c>
      <c r="M302" s="73">
        <v>0</v>
      </c>
      <c r="N302" s="72">
        <v>0</v>
      </c>
      <c r="O302" s="73">
        <v>0</v>
      </c>
      <c r="P302" s="72">
        <v>0</v>
      </c>
      <c r="Q302" s="73">
        <v>0</v>
      </c>
      <c r="R302" s="72">
        <v>0</v>
      </c>
      <c r="S302" s="73">
        <v>0</v>
      </c>
    </row>
    <row r="303" spans="1:19" x14ac:dyDescent="0.2">
      <c r="A303" s="71" t="s">
        <v>122</v>
      </c>
      <c r="B303" s="72">
        <v>0</v>
      </c>
      <c r="C303" s="73">
        <v>0</v>
      </c>
      <c r="D303" s="72">
        <v>0</v>
      </c>
      <c r="E303" s="73">
        <v>0</v>
      </c>
      <c r="F303" s="72">
        <v>0</v>
      </c>
      <c r="G303" s="73">
        <v>0</v>
      </c>
      <c r="H303" s="72">
        <v>0</v>
      </c>
      <c r="I303" s="73">
        <v>0</v>
      </c>
      <c r="J303" s="72">
        <v>0</v>
      </c>
      <c r="K303" s="73">
        <v>0</v>
      </c>
      <c r="L303" s="72">
        <v>0</v>
      </c>
      <c r="M303" s="73">
        <v>0</v>
      </c>
      <c r="N303" s="72">
        <v>0</v>
      </c>
      <c r="O303" s="73">
        <v>0</v>
      </c>
      <c r="P303" s="72">
        <v>0</v>
      </c>
      <c r="Q303" s="73">
        <v>0</v>
      </c>
      <c r="R303" s="72">
        <v>0</v>
      </c>
      <c r="S303" s="73">
        <v>0</v>
      </c>
    </row>
    <row r="304" spans="1:19" x14ac:dyDescent="0.2">
      <c r="A304" s="74" t="s">
        <v>123</v>
      </c>
      <c r="B304" s="72">
        <v>0</v>
      </c>
      <c r="C304" s="73">
        <v>0</v>
      </c>
      <c r="D304" s="72">
        <v>0</v>
      </c>
      <c r="E304" s="73">
        <v>0</v>
      </c>
      <c r="F304" s="72">
        <v>0</v>
      </c>
      <c r="G304" s="73">
        <v>0</v>
      </c>
      <c r="H304" s="72">
        <v>0</v>
      </c>
      <c r="I304" s="73">
        <v>0</v>
      </c>
      <c r="J304" s="72">
        <v>0</v>
      </c>
      <c r="K304" s="73">
        <v>0</v>
      </c>
      <c r="L304" s="72">
        <v>0</v>
      </c>
      <c r="M304" s="73">
        <v>0</v>
      </c>
      <c r="N304" s="72">
        <v>0</v>
      </c>
      <c r="O304" s="73">
        <v>0</v>
      </c>
      <c r="P304" s="72">
        <v>0</v>
      </c>
      <c r="Q304" s="73">
        <v>0</v>
      </c>
      <c r="R304" s="72">
        <v>0</v>
      </c>
      <c r="S304" s="73">
        <v>0</v>
      </c>
    </row>
    <row r="305" spans="1:19" x14ac:dyDescent="0.2">
      <c r="A305" s="74" t="s">
        <v>124</v>
      </c>
      <c r="B305" s="72">
        <v>0</v>
      </c>
      <c r="C305" s="73">
        <v>0</v>
      </c>
      <c r="D305" s="72">
        <v>0</v>
      </c>
      <c r="E305" s="73">
        <v>0</v>
      </c>
      <c r="F305" s="72">
        <v>0</v>
      </c>
      <c r="G305" s="73">
        <v>0</v>
      </c>
      <c r="H305" s="72">
        <v>0</v>
      </c>
      <c r="I305" s="73">
        <v>0</v>
      </c>
      <c r="J305" s="72">
        <v>0</v>
      </c>
      <c r="K305" s="73">
        <v>0</v>
      </c>
      <c r="L305" s="72">
        <v>0</v>
      </c>
      <c r="M305" s="73">
        <v>0</v>
      </c>
      <c r="N305" s="72">
        <v>0</v>
      </c>
      <c r="O305" s="73">
        <v>0</v>
      </c>
      <c r="P305" s="72">
        <v>0</v>
      </c>
      <c r="Q305" s="73">
        <v>0</v>
      </c>
      <c r="R305" s="72">
        <v>0</v>
      </c>
      <c r="S305" s="73">
        <v>0</v>
      </c>
    </row>
    <row r="306" spans="1:19" ht="12" thickBot="1" x14ac:dyDescent="0.25">
      <c r="A306" s="75" t="s">
        <v>126</v>
      </c>
      <c r="B306" s="76">
        <f>SUM(B301:B305)</f>
        <v>0</v>
      </c>
      <c r="C306" s="77">
        <f>SUM(C301:C305)</f>
        <v>0</v>
      </c>
      <c r="D306" s="76">
        <f>SUM(D301:D305)</f>
        <v>0</v>
      </c>
      <c r="E306" s="77">
        <f>SUM(E301:E305)</f>
        <v>0</v>
      </c>
      <c r="F306" s="76">
        <f t="shared" ref="F306:O306" si="127">SUM(F301:F305)</f>
        <v>0</v>
      </c>
      <c r="G306" s="77">
        <f t="shared" si="127"/>
        <v>0</v>
      </c>
      <c r="H306" s="76">
        <f t="shared" si="127"/>
        <v>0</v>
      </c>
      <c r="I306" s="77">
        <f t="shared" si="127"/>
        <v>0</v>
      </c>
      <c r="J306" s="76">
        <f t="shared" si="127"/>
        <v>0</v>
      </c>
      <c r="K306" s="77">
        <f t="shared" si="127"/>
        <v>0</v>
      </c>
      <c r="L306" s="76">
        <f t="shared" si="127"/>
        <v>0</v>
      </c>
      <c r="M306" s="77">
        <f t="shared" si="127"/>
        <v>0</v>
      </c>
      <c r="N306" s="76">
        <f t="shared" si="127"/>
        <v>0</v>
      </c>
      <c r="O306" s="77">
        <f t="shared" si="127"/>
        <v>0</v>
      </c>
      <c r="P306" s="76">
        <f t="shared" ref="P306:S306" si="128">SUM(P301:P305)</f>
        <v>0</v>
      </c>
      <c r="Q306" s="77">
        <f t="shared" si="128"/>
        <v>0</v>
      </c>
      <c r="R306" s="76">
        <f t="shared" si="128"/>
        <v>0</v>
      </c>
      <c r="S306" s="77">
        <f t="shared" si="128"/>
        <v>0</v>
      </c>
    </row>
    <row r="307" spans="1:19" ht="12" thickTop="1" x14ac:dyDescent="0.2">
      <c r="A307" s="83" t="s">
        <v>114</v>
      </c>
      <c r="B307" s="59"/>
      <c r="C307" s="59"/>
      <c r="D307" s="59"/>
      <c r="E307" s="59"/>
      <c r="G307" s="79"/>
      <c r="H307" s="59" t="s">
        <v>114</v>
      </c>
      <c r="I307" s="59" t="s">
        <v>114</v>
      </c>
      <c r="K307" s="59"/>
      <c r="M307" s="59"/>
      <c r="O307" s="59"/>
      <c r="P307" s="59"/>
      <c r="Q307" s="59"/>
      <c r="R307" s="59"/>
      <c r="S307" s="59"/>
    </row>
    <row r="308" spans="1:19" x14ac:dyDescent="0.2">
      <c r="A308" s="81" t="s">
        <v>127</v>
      </c>
      <c r="B308" s="82" t="s">
        <v>118</v>
      </c>
      <c r="C308" s="67" t="s">
        <v>119</v>
      </c>
      <c r="D308" s="82" t="s">
        <v>118</v>
      </c>
      <c r="E308" s="67" t="s">
        <v>119</v>
      </c>
      <c r="F308" s="82" t="s">
        <v>118</v>
      </c>
      <c r="G308" s="67" t="s">
        <v>119</v>
      </c>
      <c r="H308" s="82" t="s">
        <v>118</v>
      </c>
      <c r="I308" s="67" t="s">
        <v>119</v>
      </c>
      <c r="J308" s="82" t="s">
        <v>118</v>
      </c>
      <c r="K308" s="67" t="s">
        <v>119</v>
      </c>
      <c r="L308" s="82" t="s">
        <v>118</v>
      </c>
      <c r="M308" s="67" t="s">
        <v>119</v>
      </c>
      <c r="N308" s="82" t="s">
        <v>118</v>
      </c>
      <c r="O308" s="67" t="s">
        <v>119</v>
      </c>
      <c r="P308" s="82" t="s">
        <v>118</v>
      </c>
      <c r="Q308" s="67" t="s">
        <v>119</v>
      </c>
      <c r="R308" s="82" t="s">
        <v>118</v>
      </c>
      <c r="S308" s="67" t="s">
        <v>119</v>
      </c>
    </row>
    <row r="309" spans="1:19" x14ac:dyDescent="0.2">
      <c r="A309" s="71" t="s">
        <v>120</v>
      </c>
      <c r="B309" s="69">
        <v>0</v>
      </c>
      <c r="C309" s="70">
        <v>0</v>
      </c>
      <c r="D309" s="69">
        <v>0</v>
      </c>
      <c r="E309" s="70">
        <v>0</v>
      </c>
      <c r="F309" s="69">
        <v>0</v>
      </c>
      <c r="G309" s="70">
        <v>0</v>
      </c>
      <c r="H309" s="69">
        <v>0</v>
      </c>
      <c r="I309" s="70">
        <v>0</v>
      </c>
      <c r="J309" s="69">
        <v>0</v>
      </c>
      <c r="K309" s="70">
        <v>0</v>
      </c>
      <c r="L309" s="69">
        <v>0</v>
      </c>
      <c r="M309" s="70">
        <v>0</v>
      </c>
      <c r="N309" s="69">
        <v>0</v>
      </c>
      <c r="O309" s="70">
        <v>0</v>
      </c>
      <c r="P309" s="69">
        <v>0</v>
      </c>
      <c r="Q309" s="70">
        <v>0</v>
      </c>
      <c r="R309" s="69">
        <v>0</v>
      </c>
      <c r="S309" s="70">
        <v>0</v>
      </c>
    </row>
    <row r="310" spans="1:19" x14ac:dyDescent="0.2">
      <c r="A310" s="74" t="s">
        <v>121</v>
      </c>
      <c r="B310" s="72">
        <v>0</v>
      </c>
      <c r="C310" s="73">
        <v>0</v>
      </c>
      <c r="D310" s="72">
        <v>0</v>
      </c>
      <c r="E310" s="73">
        <v>0</v>
      </c>
      <c r="F310" s="72">
        <v>0</v>
      </c>
      <c r="G310" s="73">
        <v>0</v>
      </c>
      <c r="H310" s="72">
        <v>0</v>
      </c>
      <c r="I310" s="73">
        <v>0</v>
      </c>
      <c r="J310" s="72">
        <v>0</v>
      </c>
      <c r="K310" s="73">
        <v>0</v>
      </c>
      <c r="L310" s="72">
        <v>0</v>
      </c>
      <c r="M310" s="73">
        <v>0</v>
      </c>
      <c r="N310" s="72">
        <v>0</v>
      </c>
      <c r="O310" s="73">
        <v>0</v>
      </c>
      <c r="P310" s="72">
        <v>0</v>
      </c>
      <c r="Q310" s="73">
        <v>0</v>
      </c>
      <c r="R310" s="72">
        <v>0</v>
      </c>
      <c r="S310" s="73">
        <v>0</v>
      </c>
    </row>
    <row r="311" spans="1:19" x14ac:dyDescent="0.2">
      <c r="A311" s="71" t="s">
        <v>122</v>
      </c>
      <c r="B311" s="72">
        <v>0</v>
      </c>
      <c r="C311" s="73">
        <v>0</v>
      </c>
      <c r="D311" s="72">
        <v>0</v>
      </c>
      <c r="E311" s="73">
        <v>0</v>
      </c>
      <c r="F311" s="72">
        <v>0</v>
      </c>
      <c r="G311" s="73">
        <v>0</v>
      </c>
      <c r="H311" s="72">
        <v>0</v>
      </c>
      <c r="I311" s="73">
        <v>0</v>
      </c>
      <c r="J311" s="72">
        <v>0</v>
      </c>
      <c r="K311" s="73">
        <v>0</v>
      </c>
      <c r="L311" s="72">
        <v>0</v>
      </c>
      <c r="M311" s="73">
        <v>0</v>
      </c>
      <c r="N311" s="72">
        <v>0</v>
      </c>
      <c r="O311" s="73">
        <v>0</v>
      </c>
      <c r="P311" s="72">
        <v>0</v>
      </c>
      <c r="Q311" s="73">
        <v>0</v>
      </c>
      <c r="R311" s="72">
        <v>0</v>
      </c>
      <c r="S311" s="73">
        <v>0</v>
      </c>
    </row>
    <row r="312" spans="1:19" x14ac:dyDescent="0.2">
      <c r="A312" s="74" t="s">
        <v>123</v>
      </c>
      <c r="B312" s="72">
        <v>0</v>
      </c>
      <c r="C312" s="73">
        <v>0</v>
      </c>
      <c r="D312" s="72">
        <v>0</v>
      </c>
      <c r="E312" s="73">
        <v>0</v>
      </c>
      <c r="F312" s="72">
        <v>0</v>
      </c>
      <c r="G312" s="73">
        <v>0</v>
      </c>
      <c r="H312" s="72">
        <v>0</v>
      </c>
      <c r="I312" s="73">
        <v>0</v>
      </c>
      <c r="J312" s="72">
        <v>0</v>
      </c>
      <c r="K312" s="73">
        <v>0</v>
      </c>
      <c r="L312" s="72">
        <v>0</v>
      </c>
      <c r="M312" s="73">
        <v>0</v>
      </c>
      <c r="N312" s="72">
        <v>0</v>
      </c>
      <c r="O312" s="73">
        <v>0</v>
      </c>
      <c r="P312" s="72">
        <v>0</v>
      </c>
      <c r="Q312" s="73">
        <v>0</v>
      </c>
      <c r="R312" s="72">
        <v>0</v>
      </c>
      <c r="S312" s="73">
        <v>0</v>
      </c>
    </row>
    <row r="313" spans="1:19" x14ac:dyDescent="0.2">
      <c r="A313" s="74" t="s">
        <v>124</v>
      </c>
      <c r="B313" s="72">
        <v>0</v>
      </c>
      <c r="C313" s="73">
        <v>0</v>
      </c>
      <c r="D313" s="72">
        <v>0</v>
      </c>
      <c r="E313" s="73">
        <v>0</v>
      </c>
      <c r="F313" s="72">
        <v>0</v>
      </c>
      <c r="G313" s="73">
        <v>0</v>
      </c>
      <c r="H313" s="72">
        <v>0</v>
      </c>
      <c r="I313" s="73">
        <v>0</v>
      </c>
      <c r="J313" s="72">
        <v>0</v>
      </c>
      <c r="K313" s="73">
        <v>0</v>
      </c>
      <c r="L313" s="72">
        <v>0</v>
      </c>
      <c r="M313" s="73">
        <v>0</v>
      </c>
      <c r="N313" s="72">
        <v>0</v>
      </c>
      <c r="O313" s="73">
        <v>0</v>
      </c>
      <c r="P313" s="72">
        <v>0</v>
      </c>
      <c r="Q313" s="73">
        <v>0</v>
      </c>
      <c r="R313" s="72">
        <v>0</v>
      </c>
      <c r="S313" s="73">
        <v>0</v>
      </c>
    </row>
    <row r="314" spans="1:19" ht="12" thickBot="1" x14ac:dyDescent="0.25">
      <c r="A314" s="75" t="s">
        <v>126</v>
      </c>
      <c r="B314" s="76">
        <f>SUM(B309:B313)</f>
        <v>0</v>
      </c>
      <c r="C314" s="77">
        <f>SUM(C309:C313)</f>
        <v>0</v>
      </c>
      <c r="D314" s="76">
        <f>SUM(D309:D313)</f>
        <v>0</v>
      </c>
      <c r="E314" s="77">
        <f>SUM(E309:E313)</f>
        <v>0</v>
      </c>
      <c r="F314" s="76">
        <f t="shared" ref="F314:O314" si="129">SUM(F309:F313)</f>
        <v>0</v>
      </c>
      <c r="G314" s="77">
        <f t="shared" si="129"/>
        <v>0</v>
      </c>
      <c r="H314" s="76">
        <f t="shared" si="129"/>
        <v>0</v>
      </c>
      <c r="I314" s="77">
        <f t="shared" si="129"/>
        <v>0</v>
      </c>
      <c r="J314" s="76">
        <f t="shared" si="129"/>
        <v>0</v>
      </c>
      <c r="K314" s="77">
        <f t="shared" si="129"/>
        <v>0</v>
      </c>
      <c r="L314" s="76">
        <f t="shared" si="129"/>
        <v>0</v>
      </c>
      <c r="M314" s="77">
        <f t="shared" si="129"/>
        <v>0</v>
      </c>
      <c r="N314" s="76">
        <f t="shared" si="129"/>
        <v>0</v>
      </c>
      <c r="O314" s="77">
        <f t="shared" si="129"/>
        <v>0</v>
      </c>
      <c r="P314" s="76">
        <f t="shared" ref="P314:S314" si="130">SUM(P309:P313)</f>
        <v>0</v>
      </c>
      <c r="Q314" s="77">
        <f t="shared" si="130"/>
        <v>0</v>
      </c>
      <c r="R314" s="76">
        <f t="shared" si="130"/>
        <v>0</v>
      </c>
      <c r="S314" s="77">
        <f t="shared" si="130"/>
        <v>0</v>
      </c>
    </row>
    <row r="315" spans="1:19" ht="12" thickTop="1" x14ac:dyDescent="0.2">
      <c r="A315" s="59" t="s">
        <v>114</v>
      </c>
      <c r="B315" s="59" t="s">
        <v>114</v>
      </c>
      <c r="C315" s="59" t="s">
        <v>114</v>
      </c>
      <c r="D315" s="59" t="s">
        <v>114</v>
      </c>
      <c r="E315" s="59" t="s">
        <v>114</v>
      </c>
      <c r="F315" s="59" t="s">
        <v>114</v>
      </c>
      <c r="G315" s="79"/>
      <c r="H315" s="59" t="s">
        <v>114</v>
      </c>
      <c r="I315" s="59" t="s">
        <v>114</v>
      </c>
      <c r="K315" s="59"/>
      <c r="M315" s="59"/>
      <c r="O315" s="59"/>
      <c r="P315" s="59"/>
      <c r="Q315" s="59"/>
      <c r="R315" s="59"/>
      <c r="S315" s="59"/>
    </row>
    <row r="316" spans="1:19" x14ac:dyDescent="0.2">
      <c r="A316" s="65" t="s">
        <v>128</v>
      </c>
      <c r="B316" s="82" t="s">
        <v>118</v>
      </c>
      <c r="C316" s="67" t="s">
        <v>119</v>
      </c>
      <c r="D316" s="82" t="s">
        <v>118</v>
      </c>
      <c r="E316" s="67" t="s">
        <v>119</v>
      </c>
      <c r="F316" s="82" t="s">
        <v>118</v>
      </c>
      <c r="G316" s="67" t="s">
        <v>119</v>
      </c>
      <c r="H316" s="82" t="s">
        <v>118</v>
      </c>
      <c r="I316" s="67" t="s">
        <v>119</v>
      </c>
      <c r="J316" s="82" t="s">
        <v>118</v>
      </c>
      <c r="K316" s="67" t="s">
        <v>119</v>
      </c>
      <c r="L316" s="82" t="s">
        <v>118</v>
      </c>
      <c r="M316" s="67" t="s">
        <v>119</v>
      </c>
      <c r="N316" s="82" t="s">
        <v>118</v>
      </c>
      <c r="O316" s="67" t="s">
        <v>119</v>
      </c>
      <c r="P316" s="82" t="s">
        <v>118</v>
      </c>
      <c r="Q316" s="67" t="s">
        <v>119</v>
      </c>
      <c r="R316" s="82" t="s">
        <v>118</v>
      </c>
      <c r="S316" s="67" t="s">
        <v>119</v>
      </c>
    </row>
    <row r="317" spans="1:19" x14ac:dyDescent="0.2">
      <c r="A317" s="71" t="s">
        <v>120</v>
      </c>
      <c r="B317" s="69">
        <v>0</v>
      </c>
      <c r="C317" s="70">
        <v>0</v>
      </c>
      <c r="D317" s="69">
        <v>0</v>
      </c>
      <c r="E317" s="70">
        <v>0</v>
      </c>
      <c r="F317" s="69">
        <v>0</v>
      </c>
      <c r="G317" s="70">
        <v>0</v>
      </c>
      <c r="H317" s="69">
        <v>0</v>
      </c>
      <c r="I317" s="70">
        <v>0</v>
      </c>
      <c r="J317" s="69">
        <v>0</v>
      </c>
      <c r="K317" s="70">
        <v>0</v>
      </c>
      <c r="L317" s="69">
        <v>0</v>
      </c>
      <c r="M317" s="70">
        <v>0</v>
      </c>
      <c r="N317" s="69">
        <v>0</v>
      </c>
      <c r="O317" s="70">
        <v>0</v>
      </c>
      <c r="P317" s="69">
        <v>0</v>
      </c>
      <c r="Q317" s="70">
        <v>0</v>
      </c>
      <c r="R317" s="69">
        <v>0</v>
      </c>
      <c r="S317" s="70">
        <v>0</v>
      </c>
    </row>
    <row r="318" spans="1:19" x14ac:dyDescent="0.2">
      <c r="A318" s="74" t="s">
        <v>121</v>
      </c>
      <c r="B318" s="72">
        <v>0</v>
      </c>
      <c r="C318" s="73">
        <v>0</v>
      </c>
      <c r="D318" s="72">
        <v>0</v>
      </c>
      <c r="E318" s="73">
        <v>0</v>
      </c>
      <c r="F318" s="72">
        <v>0</v>
      </c>
      <c r="G318" s="73">
        <v>0</v>
      </c>
      <c r="H318" s="72">
        <v>0</v>
      </c>
      <c r="I318" s="73">
        <v>0</v>
      </c>
      <c r="J318" s="72">
        <v>0</v>
      </c>
      <c r="K318" s="73">
        <v>0</v>
      </c>
      <c r="L318" s="72">
        <v>0</v>
      </c>
      <c r="M318" s="73">
        <v>0</v>
      </c>
      <c r="N318" s="72">
        <v>0</v>
      </c>
      <c r="O318" s="73">
        <v>0</v>
      </c>
      <c r="P318" s="72">
        <v>0</v>
      </c>
      <c r="Q318" s="73">
        <v>0</v>
      </c>
      <c r="R318" s="72">
        <v>0</v>
      </c>
      <c r="S318" s="73">
        <v>0</v>
      </c>
    </row>
    <row r="319" spans="1:19" x14ac:dyDescent="0.2">
      <c r="A319" s="71" t="s">
        <v>122</v>
      </c>
      <c r="B319" s="72">
        <v>0</v>
      </c>
      <c r="C319" s="73">
        <v>0</v>
      </c>
      <c r="D319" s="72">
        <v>0</v>
      </c>
      <c r="E319" s="73">
        <v>0</v>
      </c>
      <c r="F319" s="72">
        <v>0</v>
      </c>
      <c r="G319" s="73">
        <v>0</v>
      </c>
      <c r="H319" s="72">
        <v>0</v>
      </c>
      <c r="I319" s="73">
        <v>0</v>
      </c>
      <c r="J319" s="72">
        <v>0</v>
      </c>
      <c r="K319" s="73">
        <v>0</v>
      </c>
      <c r="L319" s="72">
        <v>0</v>
      </c>
      <c r="M319" s="73">
        <v>0</v>
      </c>
      <c r="N319" s="72">
        <v>0</v>
      </c>
      <c r="O319" s="73">
        <v>0</v>
      </c>
      <c r="P319" s="72">
        <v>0</v>
      </c>
      <c r="Q319" s="73">
        <v>0</v>
      </c>
      <c r="R319" s="72">
        <v>0</v>
      </c>
      <c r="S319" s="73">
        <v>0</v>
      </c>
    </row>
    <row r="320" spans="1:19" x14ac:dyDescent="0.2">
      <c r="A320" s="74" t="s">
        <v>123</v>
      </c>
      <c r="B320" s="72">
        <v>0</v>
      </c>
      <c r="C320" s="73">
        <v>0</v>
      </c>
      <c r="D320" s="72">
        <v>0</v>
      </c>
      <c r="E320" s="73">
        <v>0</v>
      </c>
      <c r="F320" s="72">
        <v>0</v>
      </c>
      <c r="G320" s="73">
        <v>0</v>
      </c>
      <c r="H320" s="72">
        <v>0</v>
      </c>
      <c r="I320" s="73">
        <v>0</v>
      </c>
      <c r="J320" s="72">
        <v>0</v>
      </c>
      <c r="K320" s="73">
        <v>0</v>
      </c>
      <c r="L320" s="72">
        <v>0</v>
      </c>
      <c r="M320" s="73">
        <v>0</v>
      </c>
      <c r="N320" s="72">
        <v>0</v>
      </c>
      <c r="O320" s="73">
        <v>0</v>
      </c>
      <c r="P320" s="72">
        <v>0</v>
      </c>
      <c r="Q320" s="73">
        <v>0</v>
      </c>
      <c r="R320" s="72">
        <v>0</v>
      </c>
      <c r="S320" s="73">
        <v>0</v>
      </c>
    </row>
    <row r="321" spans="1:19" x14ac:dyDescent="0.2">
      <c r="A321" s="74" t="s">
        <v>124</v>
      </c>
      <c r="B321" s="72">
        <v>0</v>
      </c>
      <c r="C321" s="73">
        <v>0</v>
      </c>
      <c r="D321" s="72">
        <v>0</v>
      </c>
      <c r="E321" s="73">
        <v>0</v>
      </c>
      <c r="F321" s="72">
        <v>0</v>
      </c>
      <c r="G321" s="73">
        <v>0</v>
      </c>
      <c r="H321" s="72">
        <v>0</v>
      </c>
      <c r="I321" s="73">
        <v>0</v>
      </c>
      <c r="J321" s="72">
        <v>0</v>
      </c>
      <c r="K321" s="73">
        <v>0</v>
      </c>
      <c r="L321" s="72">
        <v>0</v>
      </c>
      <c r="M321" s="73">
        <v>0</v>
      </c>
      <c r="N321" s="72">
        <v>0</v>
      </c>
      <c r="O321" s="73">
        <v>0</v>
      </c>
      <c r="P321" s="72">
        <v>0</v>
      </c>
      <c r="Q321" s="73">
        <v>0</v>
      </c>
      <c r="R321" s="72">
        <v>0</v>
      </c>
      <c r="S321" s="73">
        <v>0</v>
      </c>
    </row>
    <row r="322" spans="1:19" ht="12" thickBot="1" x14ac:dyDescent="0.25">
      <c r="A322" s="75" t="s">
        <v>126</v>
      </c>
      <c r="B322" s="76">
        <f>SUM(B317:B321)</f>
        <v>0</v>
      </c>
      <c r="C322" s="77">
        <f>SUM(C317:C321)</f>
        <v>0</v>
      </c>
      <c r="D322" s="76">
        <f>SUM(D317:D321)</f>
        <v>0</v>
      </c>
      <c r="E322" s="77">
        <f>SUM(E317:E321)</f>
        <v>0</v>
      </c>
      <c r="F322" s="76">
        <f t="shared" ref="F322:O322" si="131">SUM(F317:F321)</f>
        <v>0</v>
      </c>
      <c r="G322" s="77">
        <f t="shared" si="131"/>
        <v>0</v>
      </c>
      <c r="H322" s="76">
        <f t="shared" si="131"/>
        <v>0</v>
      </c>
      <c r="I322" s="77">
        <f t="shared" si="131"/>
        <v>0</v>
      </c>
      <c r="J322" s="76">
        <f t="shared" si="131"/>
        <v>0</v>
      </c>
      <c r="K322" s="77">
        <f t="shared" si="131"/>
        <v>0</v>
      </c>
      <c r="L322" s="76">
        <f t="shared" si="131"/>
        <v>0</v>
      </c>
      <c r="M322" s="77">
        <f t="shared" si="131"/>
        <v>0</v>
      </c>
      <c r="N322" s="76">
        <f t="shared" si="131"/>
        <v>0</v>
      </c>
      <c r="O322" s="77">
        <f t="shared" si="131"/>
        <v>0</v>
      </c>
      <c r="P322" s="76">
        <f t="shared" ref="P322:S322" si="132">SUM(P317:P321)</f>
        <v>0</v>
      </c>
      <c r="Q322" s="77">
        <f t="shared" si="132"/>
        <v>0</v>
      </c>
      <c r="R322" s="76">
        <f t="shared" si="132"/>
        <v>0</v>
      </c>
      <c r="S322" s="77">
        <f t="shared" si="132"/>
        <v>0</v>
      </c>
    </row>
    <row r="323" spans="1:19" ht="12" thickTop="1" x14ac:dyDescent="0.2">
      <c r="A323" s="83" t="s">
        <v>114</v>
      </c>
      <c r="B323" s="59"/>
      <c r="C323" s="59"/>
      <c r="D323" s="59"/>
      <c r="E323" s="59"/>
      <c r="G323" s="79"/>
      <c r="H323" s="59" t="s">
        <v>114</v>
      </c>
      <c r="I323" s="59" t="s">
        <v>114</v>
      </c>
      <c r="K323" s="59"/>
      <c r="M323" s="59"/>
      <c r="O323" s="59"/>
      <c r="P323" s="59"/>
      <c r="Q323" s="59"/>
      <c r="R323" s="59"/>
      <c r="S323" s="59"/>
    </row>
    <row r="324" spans="1:19" x14ac:dyDescent="0.2">
      <c r="A324" s="81" t="s">
        <v>129</v>
      </c>
      <c r="B324" s="82" t="s">
        <v>118</v>
      </c>
      <c r="C324" s="67" t="s">
        <v>119</v>
      </c>
      <c r="D324" s="82" t="s">
        <v>118</v>
      </c>
      <c r="E324" s="67" t="s">
        <v>119</v>
      </c>
      <c r="F324" s="82" t="s">
        <v>118</v>
      </c>
      <c r="G324" s="67" t="s">
        <v>119</v>
      </c>
      <c r="H324" s="82" t="s">
        <v>118</v>
      </c>
      <c r="I324" s="67" t="s">
        <v>119</v>
      </c>
      <c r="J324" s="82" t="s">
        <v>118</v>
      </c>
      <c r="K324" s="67" t="s">
        <v>119</v>
      </c>
      <c r="L324" s="82" t="s">
        <v>118</v>
      </c>
      <c r="M324" s="67" t="s">
        <v>119</v>
      </c>
      <c r="N324" s="82" t="s">
        <v>118</v>
      </c>
      <c r="O324" s="67" t="s">
        <v>119</v>
      </c>
      <c r="P324" s="82" t="s">
        <v>118</v>
      </c>
      <c r="Q324" s="67" t="s">
        <v>119</v>
      </c>
      <c r="R324" s="82" t="s">
        <v>118</v>
      </c>
      <c r="S324" s="67" t="s">
        <v>119</v>
      </c>
    </row>
    <row r="325" spans="1:19" x14ac:dyDescent="0.2">
      <c r="A325" s="71" t="s">
        <v>120</v>
      </c>
      <c r="B325" s="69">
        <v>0</v>
      </c>
      <c r="C325" s="70">
        <v>0</v>
      </c>
      <c r="D325" s="69">
        <v>0</v>
      </c>
      <c r="E325" s="70">
        <v>0</v>
      </c>
      <c r="F325" s="69">
        <v>0</v>
      </c>
      <c r="G325" s="70">
        <v>0</v>
      </c>
      <c r="H325" s="69">
        <v>0</v>
      </c>
      <c r="I325" s="70">
        <v>0</v>
      </c>
      <c r="J325" s="69">
        <v>0</v>
      </c>
      <c r="K325" s="70">
        <v>0</v>
      </c>
      <c r="L325" s="69">
        <v>0</v>
      </c>
      <c r="M325" s="70">
        <v>0</v>
      </c>
      <c r="N325" s="69">
        <v>0</v>
      </c>
      <c r="O325" s="70">
        <v>0</v>
      </c>
      <c r="P325" s="69">
        <v>0</v>
      </c>
      <c r="Q325" s="70">
        <v>0</v>
      </c>
      <c r="R325" s="69">
        <v>0</v>
      </c>
      <c r="S325" s="70">
        <v>0</v>
      </c>
    </row>
    <row r="326" spans="1:19" x14ac:dyDescent="0.2">
      <c r="A326" s="74" t="s">
        <v>121</v>
      </c>
      <c r="B326" s="72">
        <v>0</v>
      </c>
      <c r="C326" s="73">
        <v>0</v>
      </c>
      <c r="D326" s="72">
        <v>0</v>
      </c>
      <c r="E326" s="73">
        <v>0</v>
      </c>
      <c r="F326" s="72">
        <v>0</v>
      </c>
      <c r="G326" s="73">
        <v>0</v>
      </c>
      <c r="H326" s="72">
        <v>0</v>
      </c>
      <c r="I326" s="73">
        <v>0</v>
      </c>
      <c r="J326" s="72">
        <v>0</v>
      </c>
      <c r="K326" s="73">
        <v>0</v>
      </c>
      <c r="L326" s="72">
        <v>0</v>
      </c>
      <c r="M326" s="73">
        <v>0</v>
      </c>
      <c r="N326" s="72">
        <v>0</v>
      </c>
      <c r="O326" s="73">
        <v>0</v>
      </c>
      <c r="P326" s="72">
        <v>0</v>
      </c>
      <c r="Q326" s="73">
        <v>0</v>
      </c>
      <c r="R326" s="72">
        <v>0</v>
      </c>
      <c r="S326" s="73">
        <v>0</v>
      </c>
    </row>
    <row r="327" spans="1:19" x14ac:dyDescent="0.2">
      <c r="A327" s="71" t="s">
        <v>122</v>
      </c>
      <c r="B327" s="72">
        <v>0</v>
      </c>
      <c r="C327" s="73">
        <v>0</v>
      </c>
      <c r="D327" s="72">
        <v>0</v>
      </c>
      <c r="E327" s="73">
        <v>0</v>
      </c>
      <c r="F327" s="72">
        <v>0</v>
      </c>
      <c r="G327" s="73">
        <v>0</v>
      </c>
      <c r="H327" s="72">
        <v>0</v>
      </c>
      <c r="I327" s="73">
        <v>0</v>
      </c>
      <c r="J327" s="72">
        <v>0</v>
      </c>
      <c r="K327" s="73">
        <v>0</v>
      </c>
      <c r="L327" s="72">
        <v>0</v>
      </c>
      <c r="M327" s="73">
        <v>0</v>
      </c>
      <c r="N327" s="72">
        <v>0</v>
      </c>
      <c r="O327" s="73">
        <v>0</v>
      </c>
      <c r="P327" s="72">
        <v>0</v>
      </c>
      <c r="Q327" s="73">
        <v>0</v>
      </c>
      <c r="R327" s="72">
        <v>0</v>
      </c>
      <c r="S327" s="73">
        <v>0</v>
      </c>
    </row>
    <row r="328" spans="1:19" x14ac:dyDescent="0.2">
      <c r="A328" s="74" t="s">
        <v>123</v>
      </c>
      <c r="B328" s="72">
        <v>0</v>
      </c>
      <c r="C328" s="73">
        <v>0</v>
      </c>
      <c r="D328" s="72">
        <v>0</v>
      </c>
      <c r="E328" s="73">
        <v>0</v>
      </c>
      <c r="F328" s="72">
        <v>0</v>
      </c>
      <c r="G328" s="73">
        <v>0</v>
      </c>
      <c r="H328" s="72">
        <v>0</v>
      </c>
      <c r="I328" s="73">
        <v>0</v>
      </c>
      <c r="J328" s="72">
        <v>0</v>
      </c>
      <c r="K328" s="73">
        <v>0</v>
      </c>
      <c r="L328" s="72">
        <v>0</v>
      </c>
      <c r="M328" s="73">
        <v>0</v>
      </c>
      <c r="N328" s="72">
        <v>0</v>
      </c>
      <c r="O328" s="73">
        <v>0</v>
      </c>
      <c r="P328" s="72">
        <v>0</v>
      </c>
      <c r="Q328" s="73">
        <v>0</v>
      </c>
      <c r="R328" s="72">
        <v>0</v>
      </c>
      <c r="S328" s="73">
        <v>0</v>
      </c>
    </row>
    <row r="329" spans="1:19" x14ac:dyDescent="0.2">
      <c r="A329" s="74" t="s">
        <v>124</v>
      </c>
      <c r="B329" s="72">
        <v>0</v>
      </c>
      <c r="C329" s="73">
        <v>0</v>
      </c>
      <c r="D329" s="72">
        <v>0</v>
      </c>
      <c r="E329" s="73">
        <v>0</v>
      </c>
      <c r="F329" s="72">
        <v>0</v>
      </c>
      <c r="G329" s="73">
        <v>0</v>
      </c>
      <c r="H329" s="72">
        <v>0</v>
      </c>
      <c r="I329" s="73">
        <v>0</v>
      </c>
      <c r="J329" s="72">
        <v>0</v>
      </c>
      <c r="K329" s="73">
        <v>0</v>
      </c>
      <c r="L329" s="72">
        <v>0</v>
      </c>
      <c r="M329" s="73">
        <v>0</v>
      </c>
      <c r="N329" s="72">
        <v>0</v>
      </c>
      <c r="O329" s="73">
        <v>0</v>
      </c>
      <c r="P329" s="72">
        <v>0</v>
      </c>
      <c r="Q329" s="73">
        <v>0</v>
      </c>
      <c r="R329" s="72">
        <v>0</v>
      </c>
      <c r="S329" s="73">
        <v>0</v>
      </c>
    </row>
    <row r="330" spans="1:19" ht="12" thickBot="1" x14ac:dyDescent="0.25">
      <c r="A330" s="75" t="s">
        <v>126</v>
      </c>
      <c r="B330" s="76">
        <f>SUM(B325:B329)</f>
        <v>0</v>
      </c>
      <c r="C330" s="77">
        <f>SUM(C325:C329)</f>
        <v>0</v>
      </c>
      <c r="D330" s="76">
        <f>SUM(D325:D329)</f>
        <v>0</v>
      </c>
      <c r="E330" s="77">
        <f>SUM(E325:E329)</f>
        <v>0</v>
      </c>
      <c r="F330" s="76">
        <f t="shared" ref="F330:O330" si="133">SUM(F325:F329)</f>
        <v>0</v>
      </c>
      <c r="G330" s="77">
        <f t="shared" si="133"/>
        <v>0</v>
      </c>
      <c r="H330" s="76">
        <f t="shared" si="133"/>
        <v>0</v>
      </c>
      <c r="I330" s="77">
        <f t="shared" si="133"/>
        <v>0</v>
      </c>
      <c r="J330" s="76">
        <f t="shared" si="133"/>
        <v>0</v>
      </c>
      <c r="K330" s="77">
        <f t="shared" si="133"/>
        <v>0</v>
      </c>
      <c r="L330" s="76">
        <f t="shared" si="133"/>
        <v>0</v>
      </c>
      <c r="M330" s="77">
        <f t="shared" si="133"/>
        <v>0</v>
      </c>
      <c r="N330" s="76">
        <f t="shared" si="133"/>
        <v>0</v>
      </c>
      <c r="O330" s="77">
        <f t="shared" si="133"/>
        <v>0</v>
      </c>
      <c r="P330" s="76">
        <f t="shared" ref="P330:S330" si="134">SUM(P325:P329)</f>
        <v>0</v>
      </c>
      <c r="Q330" s="77">
        <f t="shared" si="134"/>
        <v>0</v>
      </c>
      <c r="R330" s="76">
        <f t="shared" si="134"/>
        <v>0</v>
      </c>
      <c r="S330" s="77">
        <f t="shared" si="134"/>
        <v>0</v>
      </c>
    </row>
    <row r="331" spans="1:19" ht="12" thickTop="1" x14ac:dyDescent="0.2">
      <c r="A331" s="83" t="s">
        <v>114</v>
      </c>
      <c r="B331" s="59" t="s">
        <v>114</v>
      </c>
      <c r="C331" s="59" t="s">
        <v>114</v>
      </c>
      <c r="D331" s="59" t="s">
        <v>114</v>
      </c>
      <c r="E331" s="59" t="s">
        <v>114</v>
      </c>
      <c r="F331" s="59" t="s">
        <v>114</v>
      </c>
      <c r="G331" s="59" t="s">
        <v>114</v>
      </c>
      <c r="H331" s="59" t="s">
        <v>114</v>
      </c>
      <c r="I331" s="59" t="s">
        <v>114</v>
      </c>
      <c r="K331" s="59"/>
      <c r="M331" s="59"/>
      <c r="O331" s="59"/>
      <c r="P331" s="59"/>
      <c r="Q331" s="59"/>
      <c r="R331" s="59"/>
      <c r="S331" s="59"/>
    </row>
    <row r="332" spans="1:19" x14ac:dyDescent="0.2">
      <c r="A332" s="81" t="s">
        <v>130</v>
      </c>
      <c r="B332" s="82" t="s">
        <v>118</v>
      </c>
      <c r="C332" s="67" t="s">
        <v>119</v>
      </c>
      <c r="D332" s="82" t="s">
        <v>118</v>
      </c>
      <c r="E332" s="67" t="s">
        <v>119</v>
      </c>
      <c r="F332" s="82" t="s">
        <v>118</v>
      </c>
      <c r="G332" s="67" t="s">
        <v>119</v>
      </c>
      <c r="H332" s="82" t="s">
        <v>118</v>
      </c>
      <c r="I332" s="67" t="s">
        <v>119</v>
      </c>
      <c r="J332" s="82" t="s">
        <v>118</v>
      </c>
      <c r="K332" s="67" t="s">
        <v>119</v>
      </c>
      <c r="L332" s="82" t="s">
        <v>118</v>
      </c>
      <c r="M332" s="67" t="s">
        <v>119</v>
      </c>
      <c r="N332" s="82" t="s">
        <v>118</v>
      </c>
      <c r="O332" s="67" t="s">
        <v>119</v>
      </c>
      <c r="P332" s="82" t="s">
        <v>118</v>
      </c>
      <c r="Q332" s="67" t="s">
        <v>119</v>
      </c>
      <c r="R332" s="82" t="s">
        <v>118</v>
      </c>
      <c r="S332" s="67" t="s">
        <v>119</v>
      </c>
    </row>
    <row r="333" spans="1:19" x14ac:dyDescent="0.2">
      <c r="A333" s="71" t="s">
        <v>120</v>
      </c>
      <c r="B333" s="69">
        <v>0</v>
      </c>
      <c r="C333" s="70">
        <v>0</v>
      </c>
      <c r="D333" s="69">
        <v>0</v>
      </c>
      <c r="E333" s="70">
        <v>0</v>
      </c>
      <c r="F333" s="69">
        <v>0</v>
      </c>
      <c r="G333" s="70">
        <v>0</v>
      </c>
      <c r="H333" s="69">
        <v>0</v>
      </c>
      <c r="I333" s="70">
        <v>0</v>
      </c>
      <c r="J333" s="69">
        <v>0</v>
      </c>
      <c r="K333" s="70">
        <v>0</v>
      </c>
      <c r="L333" s="69">
        <v>0</v>
      </c>
      <c r="M333" s="70">
        <v>0</v>
      </c>
      <c r="N333" s="69">
        <v>0</v>
      </c>
      <c r="O333" s="70">
        <v>0</v>
      </c>
      <c r="P333" s="69">
        <v>0</v>
      </c>
      <c r="Q333" s="70">
        <v>0</v>
      </c>
      <c r="R333" s="69">
        <v>0</v>
      </c>
      <c r="S333" s="70">
        <v>0</v>
      </c>
    </row>
    <row r="334" spans="1:19" x14ac:dyDescent="0.2">
      <c r="A334" s="74" t="s">
        <v>121</v>
      </c>
      <c r="B334" s="72">
        <v>0</v>
      </c>
      <c r="C334" s="73">
        <v>0</v>
      </c>
      <c r="D334" s="72">
        <v>0</v>
      </c>
      <c r="E334" s="73">
        <v>0</v>
      </c>
      <c r="F334" s="72">
        <v>0</v>
      </c>
      <c r="G334" s="73">
        <v>0</v>
      </c>
      <c r="H334" s="72">
        <v>0</v>
      </c>
      <c r="I334" s="73">
        <v>0</v>
      </c>
      <c r="J334" s="72">
        <v>0</v>
      </c>
      <c r="K334" s="73">
        <v>0</v>
      </c>
      <c r="L334" s="72">
        <v>0</v>
      </c>
      <c r="M334" s="73">
        <v>0</v>
      </c>
      <c r="N334" s="72">
        <v>0</v>
      </c>
      <c r="O334" s="73">
        <v>0</v>
      </c>
      <c r="P334" s="72">
        <v>0</v>
      </c>
      <c r="Q334" s="73">
        <v>0</v>
      </c>
      <c r="R334" s="72">
        <v>0</v>
      </c>
      <c r="S334" s="73">
        <v>0</v>
      </c>
    </row>
    <row r="335" spans="1:19" x14ac:dyDescent="0.2">
      <c r="A335" s="71" t="s">
        <v>122</v>
      </c>
      <c r="B335" s="72">
        <v>0</v>
      </c>
      <c r="C335" s="73">
        <v>0</v>
      </c>
      <c r="D335" s="72">
        <v>0</v>
      </c>
      <c r="E335" s="73">
        <v>0</v>
      </c>
      <c r="F335" s="72">
        <v>0</v>
      </c>
      <c r="G335" s="73">
        <v>0</v>
      </c>
      <c r="H335" s="72">
        <v>0</v>
      </c>
      <c r="I335" s="73">
        <v>0</v>
      </c>
      <c r="J335" s="72">
        <v>0</v>
      </c>
      <c r="K335" s="73">
        <v>0</v>
      </c>
      <c r="L335" s="72">
        <v>0</v>
      </c>
      <c r="M335" s="73">
        <v>0</v>
      </c>
      <c r="N335" s="72">
        <v>0</v>
      </c>
      <c r="O335" s="73">
        <v>0</v>
      </c>
      <c r="P335" s="72">
        <v>0</v>
      </c>
      <c r="Q335" s="73">
        <v>0</v>
      </c>
      <c r="R335" s="72">
        <v>0</v>
      </c>
      <c r="S335" s="73">
        <v>0</v>
      </c>
    </row>
    <row r="336" spans="1:19" x14ac:dyDescent="0.2">
      <c r="A336" s="74" t="s">
        <v>123</v>
      </c>
      <c r="B336" s="72">
        <v>0</v>
      </c>
      <c r="C336" s="73">
        <v>0</v>
      </c>
      <c r="D336" s="72">
        <v>0</v>
      </c>
      <c r="E336" s="73">
        <v>0</v>
      </c>
      <c r="F336" s="72">
        <v>0</v>
      </c>
      <c r="G336" s="73">
        <v>0</v>
      </c>
      <c r="H336" s="72">
        <v>0</v>
      </c>
      <c r="I336" s="73">
        <v>0</v>
      </c>
      <c r="J336" s="72">
        <v>0</v>
      </c>
      <c r="K336" s="73">
        <v>0</v>
      </c>
      <c r="L336" s="72">
        <v>0</v>
      </c>
      <c r="M336" s="73">
        <v>0</v>
      </c>
      <c r="N336" s="72">
        <v>0</v>
      </c>
      <c r="O336" s="73">
        <v>0</v>
      </c>
      <c r="P336" s="72">
        <v>0</v>
      </c>
      <c r="Q336" s="73">
        <v>0</v>
      </c>
      <c r="R336" s="72">
        <v>0</v>
      </c>
      <c r="S336" s="73">
        <v>0</v>
      </c>
    </row>
    <row r="337" spans="1:19" x14ac:dyDescent="0.2">
      <c r="A337" s="74" t="s">
        <v>124</v>
      </c>
      <c r="B337" s="72">
        <v>0</v>
      </c>
      <c r="C337" s="73">
        <v>0</v>
      </c>
      <c r="D337" s="72">
        <v>0</v>
      </c>
      <c r="E337" s="73">
        <v>0</v>
      </c>
      <c r="F337" s="72">
        <v>0</v>
      </c>
      <c r="G337" s="73">
        <v>0</v>
      </c>
      <c r="H337" s="72">
        <v>0</v>
      </c>
      <c r="I337" s="73">
        <v>0</v>
      </c>
      <c r="J337" s="72">
        <v>0</v>
      </c>
      <c r="K337" s="73">
        <v>0</v>
      </c>
      <c r="L337" s="72">
        <v>0</v>
      </c>
      <c r="M337" s="73">
        <v>0</v>
      </c>
      <c r="N337" s="72">
        <v>0</v>
      </c>
      <c r="O337" s="73">
        <v>0</v>
      </c>
      <c r="P337" s="72">
        <v>0</v>
      </c>
      <c r="Q337" s="73">
        <v>0</v>
      </c>
      <c r="R337" s="72">
        <v>0</v>
      </c>
      <c r="S337" s="73">
        <v>0</v>
      </c>
    </row>
    <row r="338" spans="1:19" ht="12" thickBot="1" x14ac:dyDescent="0.25">
      <c r="A338" s="75" t="s">
        <v>126</v>
      </c>
      <c r="B338" s="76">
        <f>SUM(B333:B337)</f>
        <v>0</v>
      </c>
      <c r="C338" s="77">
        <f>SUM(C333:C337)</f>
        <v>0</v>
      </c>
      <c r="D338" s="76">
        <f>SUM(D333:D337)</f>
        <v>0</v>
      </c>
      <c r="E338" s="77">
        <f>SUM(E333:E337)</f>
        <v>0</v>
      </c>
      <c r="F338" s="76">
        <f t="shared" ref="F338:O338" si="135">SUM(F333:F337)</f>
        <v>0</v>
      </c>
      <c r="G338" s="77">
        <f t="shared" si="135"/>
        <v>0</v>
      </c>
      <c r="H338" s="76">
        <f t="shared" si="135"/>
        <v>0</v>
      </c>
      <c r="I338" s="77">
        <f t="shared" si="135"/>
        <v>0</v>
      </c>
      <c r="J338" s="76">
        <f t="shared" si="135"/>
        <v>0</v>
      </c>
      <c r="K338" s="77">
        <f t="shared" si="135"/>
        <v>0</v>
      </c>
      <c r="L338" s="76">
        <f t="shared" si="135"/>
        <v>0</v>
      </c>
      <c r="M338" s="77">
        <f t="shared" si="135"/>
        <v>0</v>
      </c>
      <c r="N338" s="76">
        <f t="shared" si="135"/>
        <v>0</v>
      </c>
      <c r="O338" s="77">
        <f t="shared" si="135"/>
        <v>0</v>
      </c>
      <c r="P338" s="76">
        <f t="shared" ref="P338:S338" si="136">SUM(P333:P337)</f>
        <v>0</v>
      </c>
      <c r="Q338" s="77">
        <f t="shared" si="136"/>
        <v>0</v>
      </c>
      <c r="R338" s="76">
        <f t="shared" si="136"/>
        <v>0</v>
      </c>
      <c r="S338" s="77">
        <f t="shared" si="136"/>
        <v>0</v>
      </c>
    </row>
    <row r="339" spans="1:19" ht="12" thickTop="1" x14ac:dyDescent="0.2">
      <c r="A339" s="83" t="s">
        <v>114</v>
      </c>
      <c r="B339" s="59"/>
      <c r="C339" s="59"/>
      <c r="D339" s="59" t="s">
        <v>114</v>
      </c>
      <c r="E339" s="59" t="s">
        <v>114</v>
      </c>
      <c r="F339" s="59" t="s">
        <v>114</v>
      </c>
      <c r="G339" s="59" t="s">
        <v>114</v>
      </c>
      <c r="H339" s="59" t="s">
        <v>114</v>
      </c>
      <c r="I339" s="59" t="s">
        <v>114</v>
      </c>
      <c r="J339" s="59" t="s">
        <v>114</v>
      </c>
      <c r="K339" s="59" t="s">
        <v>114</v>
      </c>
      <c r="M339" s="59"/>
      <c r="O339" s="59"/>
    </row>
    <row r="342" spans="1:19" ht="12.75" x14ac:dyDescent="0.2">
      <c r="A342" s="107" t="s">
        <v>328</v>
      </c>
      <c r="B342" s="2"/>
    </row>
    <row r="343" spans="1:19" ht="12.75" x14ac:dyDescent="0.2">
      <c r="A343" s="2" t="s">
        <v>343</v>
      </c>
      <c r="B343" s="2" t="s">
        <v>342</v>
      </c>
    </row>
    <row r="344" spans="1:19" ht="12.75" x14ac:dyDescent="0.2">
      <c r="A344" s="98"/>
      <c r="B344" s="98"/>
    </row>
    <row r="345" spans="1:19" ht="12.75" x14ac:dyDescent="0.2">
      <c r="A345" s="98"/>
      <c r="B345" s="98"/>
    </row>
    <row r="346" spans="1:19" ht="12.75" x14ac:dyDescent="0.2">
      <c r="A346" s="98"/>
      <c r="B346" s="98"/>
    </row>
    <row r="347" spans="1:19" ht="12.75" x14ac:dyDescent="0.2">
      <c r="A347" s="2"/>
      <c r="B347" s="2"/>
    </row>
    <row r="348" spans="1:19" ht="12.75" x14ac:dyDescent="0.2">
      <c r="A348" s="107" t="s">
        <v>329</v>
      </c>
      <c r="B348" s="2"/>
    </row>
    <row r="349" spans="1:19" ht="12.75" x14ac:dyDescent="0.2">
      <c r="A349" s="2" t="s">
        <v>349</v>
      </c>
      <c r="B349" s="2"/>
    </row>
    <row r="350" spans="1:19" ht="12.75" x14ac:dyDescent="0.2">
      <c r="A350" s="98"/>
      <c r="B350" s="2"/>
    </row>
  </sheetData>
  <mergeCells count="27">
    <mergeCell ref="P3:Q3"/>
    <mergeCell ref="P4:Q4"/>
    <mergeCell ref="R3:S3"/>
    <mergeCell ref="R4:S4"/>
    <mergeCell ref="A298:A299"/>
    <mergeCell ref="B3:C3"/>
    <mergeCell ref="B4:C4"/>
    <mergeCell ref="A46:A47"/>
    <mergeCell ref="A88:A89"/>
    <mergeCell ref="A130:A131"/>
    <mergeCell ref="A172:A173"/>
    <mergeCell ref="A214:A215"/>
    <mergeCell ref="A256:A257"/>
    <mergeCell ref="L3:M3"/>
    <mergeCell ref="N3:O3"/>
    <mergeCell ref="D4:E4"/>
    <mergeCell ref="F4:G4"/>
    <mergeCell ref="H4:I4"/>
    <mergeCell ref="J4:K4"/>
    <mergeCell ref="L4:M4"/>
    <mergeCell ref="N4:O4"/>
    <mergeCell ref="J3:K3"/>
    <mergeCell ref="F2:G2"/>
    <mergeCell ref="H2:I2"/>
    <mergeCell ref="D3:E3"/>
    <mergeCell ref="F3:G3"/>
    <mergeCell ref="H3:I3"/>
  </mergeCells>
  <pageMargins left="1" right="0.75" top="0.75" bottom="0.5" header="0.5" footer="0.5"/>
  <pageSetup scale="76" fitToHeight="2" orientation="landscape" r:id="rId1"/>
  <headerFooter>
    <oddFooter>&amp;L&amp;KFF0000Final Rate Application&amp;CPage &amp;P of &amp;N&amp;R02/10/2017</oddFooter>
  </headerFooter>
  <rowBreaks count="8" manualBreakCount="8">
    <brk id="38" max="30" man="1"/>
    <brk id="71" max="38" man="1"/>
    <brk id="107" max="38" man="1"/>
    <brk id="141" max="30" man="1"/>
    <brk id="174" max="30" man="1"/>
    <brk id="210" max="38" man="1"/>
    <brk id="243" max="38" man="1"/>
    <brk id="277" max="38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7BC38F-4C3F-4307-AFFE-1E133C976FC1}">
  <sheetPr>
    <tabColor rgb="FFFFC000"/>
    <outlinePr showOutlineSymbols="0"/>
    <pageSetUpPr fitToPage="1"/>
  </sheetPr>
  <dimension ref="A1:J17"/>
  <sheetViews>
    <sheetView workbookViewId="0">
      <selection activeCell="A9" sqref="A9:B17"/>
    </sheetView>
  </sheetViews>
  <sheetFormatPr defaultColWidth="9.140625" defaultRowHeight="12.75" x14ac:dyDescent="0.2"/>
  <cols>
    <col min="1" max="1" width="32" style="57" customWidth="1"/>
    <col min="2" max="10" width="17.85546875" style="57" customWidth="1"/>
    <col min="11" max="16384" width="9.140625" style="57"/>
  </cols>
  <sheetData>
    <row r="1" spans="1:10" x14ac:dyDescent="0.2">
      <c r="A1" s="1" t="s">
        <v>138</v>
      </c>
      <c r="B1" s="1"/>
      <c r="C1" s="1"/>
      <c r="D1" s="1"/>
      <c r="E1" s="2"/>
    </row>
    <row r="2" spans="1:10" ht="25.5" x14ac:dyDescent="0.2">
      <c r="A2" s="3"/>
      <c r="B2" s="4"/>
      <c r="C2" s="4"/>
      <c r="D2" s="5" t="s">
        <v>1</v>
      </c>
      <c r="E2" s="6" t="s">
        <v>2</v>
      </c>
      <c r="F2" s="4"/>
      <c r="G2" s="4"/>
      <c r="H2" s="4"/>
    </row>
    <row r="3" spans="1:10" ht="25.5" x14ac:dyDescent="0.2">
      <c r="A3" s="8"/>
      <c r="B3" s="9" t="s">
        <v>3</v>
      </c>
      <c r="C3" s="9" t="s">
        <v>3</v>
      </c>
      <c r="D3" s="10" t="s">
        <v>4</v>
      </c>
      <c r="E3" s="11" t="s">
        <v>5</v>
      </c>
      <c r="F3" s="12" t="s">
        <v>6</v>
      </c>
      <c r="G3" s="12" t="s">
        <v>6</v>
      </c>
      <c r="H3" s="12" t="s">
        <v>6</v>
      </c>
      <c r="I3" s="12" t="s">
        <v>6</v>
      </c>
      <c r="J3" s="12" t="s">
        <v>6</v>
      </c>
    </row>
    <row r="4" spans="1:10" x14ac:dyDescent="0.2">
      <c r="A4" s="13" t="s">
        <v>7</v>
      </c>
      <c r="B4" s="14" t="s">
        <v>288</v>
      </c>
      <c r="C4" s="14" t="s">
        <v>8</v>
      </c>
      <c r="D4" s="15" t="s">
        <v>9</v>
      </c>
      <c r="E4" s="15" t="s">
        <v>10</v>
      </c>
      <c r="F4" s="16" t="s">
        <v>11</v>
      </c>
      <c r="G4" s="16" t="s">
        <v>12</v>
      </c>
      <c r="H4" s="16" t="s">
        <v>13</v>
      </c>
      <c r="I4" s="16" t="s">
        <v>291</v>
      </c>
      <c r="J4" s="16" t="s">
        <v>292</v>
      </c>
    </row>
    <row r="5" spans="1:10" x14ac:dyDescent="0.2">
      <c r="A5" s="93" t="s">
        <v>139</v>
      </c>
      <c r="B5" s="43">
        <v>0</v>
      </c>
      <c r="C5" s="43">
        <v>0</v>
      </c>
      <c r="D5" s="43">
        <v>0</v>
      </c>
      <c r="E5" s="43">
        <v>0</v>
      </c>
      <c r="F5" s="43">
        <v>0</v>
      </c>
      <c r="G5" s="43">
        <v>0</v>
      </c>
      <c r="H5" s="43">
        <v>0</v>
      </c>
      <c r="I5" s="43">
        <v>0</v>
      </c>
      <c r="J5" s="43">
        <v>0</v>
      </c>
    </row>
    <row r="9" spans="1:10" x14ac:dyDescent="0.2">
      <c r="A9" s="107" t="s">
        <v>328</v>
      </c>
      <c r="B9" s="2"/>
    </row>
    <row r="10" spans="1:10" x14ac:dyDescent="0.2">
      <c r="A10" s="2" t="s">
        <v>343</v>
      </c>
      <c r="B10" s="2" t="s">
        <v>342</v>
      </c>
    </row>
    <row r="11" spans="1:10" x14ac:dyDescent="0.2">
      <c r="A11" s="98"/>
      <c r="B11" s="98"/>
      <c r="D11" s="94"/>
      <c r="E11" s="94"/>
      <c r="F11" s="94"/>
      <c r="G11" s="94"/>
    </row>
    <row r="12" spans="1:10" x14ac:dyDescent="0.2">
      <c r="A12" s="98"/>
      <c r="B12" s="98"/>
      <c r="D12" s="94"/>
      <c r="E12" s="94"/>
      <c r="F12" s="94"/>
      <c r="G12" s="94"/>
    </row>
    <row r="13" spans="1:10" x14ac:dyDescent="0.2">
      <c r="A13" s="98"/>
      <c r="B13" s="98"/>
      <c r="D13" s="94"/>
      <c r="E13" s="94"/>
      <c r="F13" s="94"/>
      <c r="G13" s="94"/>
    </row>
    <row r="14" spans="1:10" x14ac:dyDescent="0.2">
      <c r="A14" s="2"/>
      <c r="B14" s="2"/>
      <c r="D14" s="94"/>
      <c r="E14" s="94"/>
      <c r="F14" s="94"/>
      <c r="G14" s="94"/>
    </row>
    <row r="15" spans="1:10" x14ac:dyDescent="0.2">
      <c r="A15" s="107" t="s">
        <v>329</v>
      </c>
      <c r="B15" s="2"/>
    </row>
    <row r="16" spans="1:10" x14ac:dyDescent="0.2">
      <c r="A16" s="2" t="s">
        <v>349</v>
      </c>
      <c r="B16" s="2"/>
    </row>
    <row r="17" spans="1:2" x14ac:dyDescent="0.2">
      <c r="A17" s="98"/>
      <c r="B17" s="2"/>
    </row>
  </sheetData>
  <pageMargins left="1" right="0.75" top="0.75" bottom="0.5" header="0.5" footer="0.5"/>
  <pageSetup orientation="landscape" r:id="rId1"/>
  <headerFooter>
    <oddFooter>&amp;L&amp;KFF0000Final Rate Application&amp;CPage &amp;P of &amp;N&amp;R02/10/2017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A35032-6E79-4E2C-A25B-D3FBD5BA2D88}">
  <sheetPr>
    <tabColor rgb="FFFFC000"/>
    <outlinePr showOutlineSymbols="0"/>
    <pageSetUpPr fitToPage="1"/>
  </sheetPr>
  <dimension ref="A1:J20"/>
  <sheetViews>
    <sheetView topLeftCell="A2" workbookViewId="0">
      <selection activeCell="A12" sqref="A12:B20"/>
    </sheetView>
  </sheetViews>
  <sheetFormatPr defaultColWidth="9.140625" defaultRowHeight="12.75" x14ac:dyDescent="0.2"/>
  <cols>
    <col min="1" max="1" width="29.140625" style="95" bestFit="1" customWidth="1"/>
    <col min="2" max="10" width="17.42578125" style="95" customWidth="1"/>
    <col min="11" max="16384" width="9.140625" style="95"/>
  </cols>
  <sheetData>
    <row r="1" spans="1:10" hidden="1" x14ac:dyDescent="0.2">
      <c r="F1" s="95">
        <v>1</v>
      </c>
      <c r="G1" s="95">
        <f>+F1+1</f>
        <v>2</v>
      </c>
    </row>
    <row r="2" spans="1:10" ht="15.75" x14ac:dyDescent="0.2">
      <c r="A2" s="7" t="s">
        <v>140</v>
      </c>
      <c r="B2" s="2"/>
      <c r="C2" s="2"/>
      <c r="D2" s="30"/>
      <c r="E2" s="30"/>
      <c r="F2" s="96"/>
      <c r="G2" s="96"/>
      <c r="H2" s="97"/>
    </row>
    <row r="3" spans="1:10" ht="25.5" x14ac:dyDescent="0.2">
      <c r="A3" s="3"/>
      <c r="B3" s="4"/>
      <c r="C3" s="4"/>
      <c r="D3" s="5" t="s">
        <v>1</v>
      </c>
      <c r="E3" s="6" t="s">
        <v>2</v>
      </c>
      <c r="F3" s="4"/>
      <c r="G3" s="4"/>
      <c r="H3" s="4"/>
    </row>
    <row r="4" spans="1:10" ht="25.5" x14ac:dyDescent="0.2">
      <c r="A4" s="98"/>
      <c r="B4" s="9" t="s">
        <v>3</v>
      </c>
      <c r="C4" s="9" t="s">
        <v>3</v>
      </c>
      <c r="D4" s="10" t="s">
        <v>4</v>
      </c>
      <c r="E4" s="11" t="s">
        <v>5</v>
      </c>
      <c r="F4" s="12" t="s">
        <v>6</v>
      </c>
      <c r="G4" s="12" t="s">
        <v>6</v>
      </c>
      <c r="H4" s="12" t="s">
        <v>6</v>
      </c>
      <c r="I4" s="12" t="s">
        <v>6</v>
      </c>
      <c r="J4" s="12" t="s">
        <v>6</v>
      </c>
    </row>
    <row r="5" spans="1:10" x14ac:dyDescent="0.2">
      <c r="A5" s="13" t="s">
        <v>7</v>
      </c>
      <c r="B5" s="14" t="s">
        <v>288</v>
      </c>
      <c r="C5" s="14" t="s">
        <v>8</v>
      </c>
      <c r="D5" s="15" t="s">
        <v>9</v>
      </c>
      <c r="E5" s="15" t="s">
        <v>10</v>
      </c>
      <c r="F5" s="16" t="s">
        <v>11</v>
      </c>
      <c r="G5" s="16" t="s">
        <v>12</v>
      </c>
      <c r="H5" s="16" t="s">
        <v>13</v>
      </c>
      <c r="I5" s="16" t="s">
        <v>291</v>
      </c>
      <c r="J5" s="16" t="s">
        <v>292</v>
      </c>
    </row>
    <row r="6" spans="1:10" x14ac:dyDescent="0.2">
      <c r="A6" s="19" t="s">
        <v>141</v>
      </c>
      <c r="B6" s="99">
        <v>0</v>
      </c>
      <c r="C6" s="99">
        <v>0</v>
      </c>
      <c r="D6" s="100">
        <v>0</v>
      </c>
      <c r="E6" s="100">
        <v>0</v>
      </c>
      <c r="F6" s="100">
        <v>0</v>
      </c>
      <c r="G6" s="100">
        <v>0</v>
      </c>
      <c r="H6" s="100">
        <v>0</v>
      </c>
      <c r="I6" s="100">
        <v>0</v>
      </c>
      <c r="J6" s="100">
        <v>0</v>
      </c>
    </row>
    <row r="7" spans="1:10" x14ac:dyDescent="0.2">
      <c r="A7" s="27" t="s">
        <v>142</v>
      </c>
      <c r="B7" s="101">
        <v>0</v>
      </c>
      <c r="C7" s="101">
        <v>0</v>
      </c>
      <c r="D7" s="102">
        <v>0</v>
      </c>
      <c r="E7" s="102">
        <v>0</v>
      </c>
      <c r="F7" s="102">
        <v>0</v>
      </c>
      <c r="G7" s="102">
        <v>0</v>
      </c>
      <c r="H7" s="102">
        <v>0</v>
      </c>
      <c r="I7" s="102">
        <v>0</v>
      </c>
      <c r="J7" s="102">
        <v>0</v>
      </c>
    </row>
    <row r="8" spans="1:10" x14ac:dyDescent="0.2">
      <c r="A8" s="93" t="s">
        <v>140</v>
      </c>
      <c r="B8" s="43">
        <f t="shared" ref="B8" si="0">SUM(B6:B7)</f>
        <v>0</v>
      </c>
      <c r="C8" s="43">
        <f t="shared" ref="C8:H8" si="1">SUM(C6:C7)</f>
        <v>0</v>
      </c>
      <c r="D8" s="43">
        <f t="shared" si="1"/>
        <v>0</v>
      </c>
      <c r="E8" s="43">
        <f t="shared" si="1"/>
        <v>0</v>
      </c>
      <c r="F8" s="43">
        <f t="shared" si="1"/>
        <v>0</v>
      </c>
      <c r="G8" s="43">
        <f t="shared" si="1"/>
        <v>0</v>
      </c>
      <c r="H8" s="43">
        <f t="shared" si="1"/>
        <v>0</v>
      </c>
      <c r="I8" s="43">
        <f t="shared" ref="I8:J8" si="2">SUM(I6:I7)</f>
        <v>0</v>
      </c>
      <c r="J8" s="43">
        <f t="shared" si="2"/>
        <v>0</v>
      </c>
    </row>
    <row r="12" spans="1:10" x14ac:dyDescent="0.2">
      <c r="A12" s="107" t="s">
        <v>328</v>
      </c>
      <c r="B12" s="2"/>
    </row>
    <row r="13" spans="1:10" x14ac:dyDescent="0.2">
      <c r="A13" s="2" t="s">
        <v>343</v>
      </c>
      <c r="B13" s="2" t="s">
        <v>342</v>
      </c>
    </row>
    <row r="14" spans="1:10" x14ac:dyDescent="0.2">
      <c r="A14" s="98"/>
      <c r="B14" s="98"/>
    </row>
    <row r="15" spans="1:10" x14ac:dyDescent="0.2">
      <c r="A15" s="98"/>
      <c r="B15" s="98"/>
    </row>
    <row r="16" spans="1:10" x14ac:dyDescent="0.2">
      <c r="A16" s="98"/>
      <c r="B16" s="98"/>
    </row>
    <row r="17" spans="1:2" x14ac:dyDescent="0.2">
      <c r="A17" s="2"/>
      <c r="B17" s="2"/>
    </row>
    <row r="18" spans="1:2" x14ac:dyDescent="0.2">
      <c r="A18" s="107" t="s">
        <v>329</v>
      </c>
      <c r="B18" s="2"/>
    </row>
    <row r="19" spans="1:2" x14ac:dyDescent="0.2">
      <c r="A19" s="2" t="s">
        <v>349</v>
      </c>
      <c r="B19" s="2"/>
    </row>
    <row r="20" spans="1:2" x14ac:dyDescent="0.2">
      <c r="A20" s="98"/>
      <c r="B20" s="2"/>
    </row>
  </sheetData>
  <pageMargins left="1" right="0.75" top="0.75" bottom="0.5" header="0.5" footer="0.5"/>
  <pageSetup orientation="landscape" r:id="rId1"/>
  <headerFooter>
    <oddFooter>&amp;L&amp;KFF0000Final Rate Application&amp;CPage &amp;P of &amp;N&amp;R02/10/2017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1DC034-B31A-459E-AC76-EA869F3721AA}">
  <sheetPr>
    <tabColor rgb="FFFFC000"/>
    <outlinePr showOutlineSymbols="0"/>
    <pageSetUpPr fitToPage="1"/>
  </sheetPr>
  <dimension ref="A1:J19"/>
  <sheetViews>
    <sheetView workbookViewId="0">
      <selection activeCell="A11" sqref="A11:B19"/>
    </sheetView>
  </sheetViews>
  <sheetFormatPr defaultColWidth="9.140625" defaultRowHeight="12.75" x14ac:dyDescent="0.2"/>
  <cols>
    <col min="1" max="1" width="42.28515625" style="95" bestFit="1" customWidth="1"/>
    <col min="2" max="10" width="19.42578125" style="95" customWidth="1"/>
    <col min="11" max="16384" width="9.140625" style="95"/>
  </cols>
  <sheetData>
    <row r="1" spans="1:10" x14ac:dyDescent="0.2">
      <c r="A1" s="7" t="s">
        <v>143</v>
      </c>
      <c r="B1" s="2"/>
      <c r="C1" s="2"/>
      <c r="D1" s="2"/>
      <c r="E1" s="2"/>
      <c r="F1" s="96"/>
    </row>
    <row r="2" spans="1:10" ht="25.5" x14ac:dyDescent="0.2">
      <c r="A2" s="3"/>
      <c r="B2" s="4"/>
      <c r="C2" s="4"/>
      <c r="D2" s="5" t="s">
        <v>1</v>
      </c>
      <c r="E2" s="6" t="s">
        <v>2</v>
      </c>
      <c r="F2" s="4"/>
      <c r="G2" s="4"/>
      <c r="H2" s="4"/>
    </row>
    <row r="3" spans="1:10" ht="25.5" x14ac:dyDescent="0.2">
      <c r="A3" s="98"/>
      <c r="B3" s="9" t="s">
        <v>3</v>
      </c>
      <c r="C3" s="9" t="s">
        <v>3</v>
      </c>
      <c r="D3" s="10" t="s">
        <v>4</v>
      </c>
      <c r="E3" s="11" t="s">
        <v>5</v>
      </c>
      <c r="F3" s="12" t="s">
        <v>6</v>
      </c>
      <c r="G3" s="12" t="s">
        <v>6</v>
      </c>
      <c r="H3" s="12" t="s">
        <v>6</v>
      </c>
      <c r="I3" s="12" t="s">
        <v>6</v>
      </c>
      <c r="J3" s="12" t="s">
        <v>6</v>
      </c>
    </row>
    <row r="4" spans="1:10" x14ac:dyDescent="0.2">
      <c r="A4" s="103" t="s">
        <v>7</v>
      </c>
      <c r="B4" s="14" t="s">
        <v>288</v>
      </c>
      <c r="C4" s="14" t="s">
        <v>8</v>
      </c>
      <c r="D4" s="15" t="s">
        <v>9</v>
      </c>
      <c r="E4" s="15" t="s">
        <v>10</v>
      </c>
      <c r="F4" s="16" t="s">
        <v>11</v>
      </c>
      <c r="G4" s="16" t="s">
        <v>12</v>
      </c>
      <c r="H4" s="16" t="s">
        <v>13</v>
      </c>
      <c r="I4" s="16" t="s">
        <v>291</v>
      </c>
      <c r="J4" s="16" t="s">
        <v>292</v>
      </c>
    </row>
    <row r="5" spans="1:10" x14ac:dyDescent="0.2">
      <c r="A5" s="104" t="s">
        <v>143</v>
      </c>
      <c r="B5" s="100">
        <v>0</v>
      </c>
      <c r="C5" s="100">
        <v>0</v>
      </c>
      <c r="D5" s="100">
        <v>0</v>
      </c>
      <c r="E5" s="100">
        <v>0</v>
      </c>
      <c r="F5" s="100">
        <v>0</v>
      </c>
      <c r="G5" s="100">
        <v>0</v>
      </c>
      <c r="H5" s="100">
        <v>0</v>
      </c>
      <c r="I5" s="100">
        <v>0</v>
      </c>
      <c r="J5" s="100">
        <v>0</v>
      </c>
    </row>
    <row r="6" spans="1:10" x14ac:dyDescent="0.2">
      <c r="A6" s="105" t="s">
        <v>144</v>
      </c>
      <c r="B6" s="102">
        <v>0</v>
      </c>
      <c r="C6" s="102">
        <v>0</v>
      </c>
      <c r="D6" s="102">
        <v>0</v>
      </c>
      <c r="E6" s="102">
        <v>0</v>
      </c>
      <c r="F6" s="102">
        <v>0</v>
      </c>
      <c r="G6" s="102">
        <v>0</v>
      </c>
      <c r="H6" s="102">
        <v>0</v>
      </c>
      <c r="I6" s="102">
        <v>0</v>
      </c>
      <c r="J6" s="102">
        <v>0</v>
      </c>
    </row>
    <row r="7" spans="1:10" x14ac:dyDescent="0.2">
      <c r="A7" s="93" t="s">
        <v>145</v>
      </c>
      <c r="B7" s="43">
        <f t="shared" ref="B7" si="0">SUM(B5:B6)</f>
        <v>0</v>
      </c>
      <c r="C7" s="43">
        <f t="shared" ref="C7:H7" si="1">SUM(C5:C6)</f>
        <v>0</v>
      </c>
      <c r="D7" s="43">
        <f t="shared" si="1"/>
        <v>0</v>
      </c>
      <c r="E7" s="43">
        <f t="shared" si="1"/>
        <v>0</v>
      </c>
      <c r="F7" s="43">
        <f t="shared" si="1"/>
        <v>0</v>
      </c>
      <c r="G7" s="43">
        <f t="shared" si="1"/>
        <v>0</v>
      </c>
      <c r="H7" s="43">
        <f t="shared" si="1"/>
        <v>0</v>
      </c>
      <c r="I7" s="43">
        <f t="shared" ref="I7:J7" si="2">SUM(I5:I6)</f>
        <v>0</v>
      </c>
      <c r="J7" s="43">
        <f t="shared" si="2"/>
        <v>0</v>
      </c>
    </row>
    <row r="11" spans="1:10" x14ac:dyDescent="0.2">
      <c r="A11" s="107" t="s">
        <v>328</v>
      </c>
      <c r="B11" s="2"/>
    </row>
    <row r="12" spans="1:10" x14ac:dyDescent="0.2">
      <c r="A12" s="2" t="s">
        <v>343</v>
      </c>
      <c r="B12" s="2" t="s">
        <v>342</v>
      </c>
    </row>
    <row r="13" spans="1:10" x14ac:dyDescent="0.2">
      <c r="A13" s="98"/>
      <c r="B13" s="98"/>
    </row>
    <row r="14" spans="1:10" x14ac:dyDescent="0.2">
      <c r="A14" s="98"/>
      <c r="B14" s="98"/>
    </row>
    <row r="15" spans="1:10" x14ac:dyDescent="0.2">
      <c r="A15" s="98"/>
      <c r="B15" s="98"/>
    </row>
    <row r="16" spans="1:10" x14ac:dyDescent="0.2">
      <c r="A16" s="2"/>
      <c r="B16" s="2"/>
    </row>
    <row r="17" spans="1:2" x14ac:dyDescent="0.2">
      <c r="A17" s="107" t="s">
        <v>329</v>
      </c>
      <c r="B17" s="2"/>
    </row>
    <row r="18" spans="1:2" x14ac:dyDescent="0.2">
      <c r="A18" s="2" t="s">
        <v>349</v>
      </c>
      <c r="B18" s="2"/>
    </row>
    <row r="19" spans="1:2" x14ac:dyDescent="0.2">
      <c r="A19" s="98"/>
      <c r="B19" s="2"/>
    </row>
  </sheetData>
  <pageMargins left="1" right="0.75" top="0.75" bottom="0.5" header="0.5" footer="0.5"/>
  <pageSetup scale="97" orientation="landscape" r:id="rId1"/>
  <headerFooter>
    <oddFooter>&amp;L&amp;KFF0000Final Rate Application&amp;CPage &amp;P of &amp;N&amp;R02/10/2017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D4BFE67AC11BC4F9E28600ED23114E9" ma:contentTypeVersion="15" ma:contentTypeDescription="Create a new document." ma:contentTypeScope="" ma:versionID="d95a983144817e3508ca58ed19bfcfb0">
  <xsd:schema xmlns:xsd="http://www.w3.org/2001/XMLSchema" xmlns:xs="http://www.w3.org/2001/XMLSchema" xmlns:p="http://schemas.microsoft.com/office/2006/metadata/properties" xmlns:ns2="a59276d3-5ba5-40ac-ade5-f26969585e4e" xmlns:ns3="9a0acfc1-8014-4823-826f-4818a7e6351f" targetNamespace="http://schemas.microsoft.com/office/2006/metadata/properties" ma:root="true" ma:fieldsID="818b25e793c8ba05972d7bccf7d29898" ns2:_="" ns3:_="">
    <xsd:import namespace="a59276d3-5ba5-40ac-ade5-f26969585e4e"/>
    <xsd:import namespace="9a0acfc1-8014-4823-826f-4818a7e6351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ObjectDetectorVersions" minOccurs="0"/>
                <xsd:element ref="ns2:MediaServiceSearchProperties" minOccurs="0"/>
                <xsd:element ref="ns2:MediaServiceDateTaken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59276d3-5ba5-40ac-ade5-f26969585e4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6b278eec-cad9-4ec1-bf87-f68f02c44eb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18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2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1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a0acfc1-8014-4823-826f-4818a7e6351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4" nillable="true" ma:displayName="Taxonomy Catch All Column" ma:hidden="true" ma:list="{f063b140-3ed0-4280-a092-21e6905778b5}" ma:internalName="TaxCatchAll" ma:showField="CatchAllData" ma:web="9a0acfc1-8014-4823-826f-4818a7e6351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a59276d3-5ba5-40ac-ade5-f26969585e4e">
      <Terms xmlns="http://schemas.microsoft.com/office/infopath/2007/PartnerControls"/>
    </lcf76f155ced4ddcb4097134ff3c332f>
    <TaxCatchAll xmlns="9a0acfc1-8014-4823-826f-4818a7e6351f" xsi:nil="true"/>
  </documentManagement>
</p:properties>
</file>

<file path=customXml/itemProps1.xml><?xml version="1.0" encoding="utf-8"?>
<ds:datastoreItem xmlns:ds="http://schemas.openxmlformats.org/officeDocument/2006/customXml" ds:itemID="{E39690C9-288F-43CE-A0CB-3BA18091831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59276d3-5ba5-40ac-ade5-f26969585e4e"/>
    <ds:schemaRef ds:uri="9a0acfc1-8014-4823-826f-4818a7e6351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DCFCF21-C716-4011-8FCC-CBF5A38D1A9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05F85C0-D1B4-4E41-B877-FF13B8E4141A}">
  <ds:schemaRefs>
    <ds:schemaRef ds:uri="http://schemas.microsoft.com/office/2006/metadata/properties"/>
    <ds:schemaRef ds:uri="http://schemas.microsoft.com/office/infopath/2007/PartnerControls"/>
    <ds:schemaRef ds:uri="a59276d3-5ba5-40ac-ade5-f26969585e4e"/>
    <ds:schemaRef ds:uri="9a0acfc1-8014-4823-826f-4818a7e6351f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40</vt:i4>
      </vt:variant>
      <vt:variant>
        <vt:lpstr>Named Ranges</vt:lpstr>
      </vt:variant>
      <vt:variant>
        <vt:i4>64</vt:i4>
      </vt:variant>
    </vt:vector>
  </HeadingPairs>
  <TitlesOfParts>
    <vt:vector size="104" baseType="lpstr">
      <vt:lpstr>Rate Sheets</vt:lpstr>
      <vt:lpstr>Rate Calculation</vt:lpstr>
      <vt:lpstr>C.1</vt:lpstr>
      <vt:lpstr>C.2</vt:lpstr>
      <vt:lpstr>C.3</vt:lpstr>
      <vt:lpstr>PR.1</vt:lpstr>
      <vt:lpstr>PR.2</vt:lpstr>
      <vt:lpstr>PR.3</vt:lpstr>
      <vt:lpstr>PR.4</vt:lpstr>
      <vt:lpstr>PR.5</vt:lpstr>
      <vt:lpstr>AD.1</vt:lpstr>
      <vt:lpstr>AD.2</vt:lpstr>
      <vt:lpstr>AD.3</vt:lpstr>
      <vt:lpstr>AD.4</vt:lpstr>
      <vt:lpstr>AD.5</vt:lpstr>
      <vt:lpstr>AD.6</vt:lpstr>
      <vt:lpstr>AD.7</vt:lpstr>
      <vt:lpstr>AD.8</vt:lpstr>
      <vt:lpstr>AD.9</vt:lpstr>
      <vt:lpstr>OPEX.1</vt:lpstr>
      <vt:lpstr>OPEX.2 &amp; OPEX.7</vt:lpstr>
      <vt:lpstr>OPEX.2.A</vt:lpstr>
      <vt:lpstr>OPEX.3</vt:lpstr>
      <vt:lpstr>OPEX.4</vt:lpstr>
      <vt:lpstr>OPEX.5</vt:lpstr>
      <vt:lpstr>OPEX.6</vt:lpstr>
      <vt:lpstr>OPEX.7.A</vt:lpstr>
      <vt:lpstr>OPEX.8</vt:lpstr>
      <vt:lpstr>OPEX.9</vt:lpstr>
      <vt:lpstr>OPEX.10</vt:lpstr>
      <vt:lpstr>OPEX.11</vt:lpstr>
      <vt:lpstr>OPEX.12</vt:lpstr>
      <vt:lpstr>OPEX.13</vt:lpstr>
      <vt:lpstr>OPEX.14</vt:lpstr>
      <vt:lpstr>OPEX.15</vt:lpstr>
      <vt:lpstr>OPEX.16</vt:lpstr>
      <vt:lpstr>OPEX.17</vt:lpstr>
      <vt:lpstr>OPEX.18</vt:lpstr>
      <vt:lpstr>OTR.1</vt:lpstr>
      <vt:lpstr>OTR.2</vt:lpstr>
      <vt:lpstr>OPEX.10!OS_Disposal</vt:lpstr>
      <vt:lpstr>OPEX.11!OS_Disposal</vt:lpstr>
      <vt:lpstr>PR.1!Print_All_G1</vt:lpstr>
      <vt:lpstr>AD.1!Print_Area</vt:lpstr>
      <vt:lpstr>AD.2!Print_Area</vt:lpstr>
      <vt:lpstr>AD.3!Print_Area</vt:lpstr>
      <vt:lpstr>AD.4!Print_Area</vt:lpstr>
      <vt:lpstr>AD.5!Print_Area</vt:lpstr>
      <vt:lpstr>AD.6!Print_Area</vt:lpstr>
      <vt:lpstr>AD.7!Print_Area</vt:lpstr>
      <vt:lpstr>AD.8!Print_Area</vt:lpstr>
      <vt:lpstr>AD.9!Print_Area</vt:lpstr>
      <vt:lpstr>C.1!Print_Area</vt:lpstr>
      <vt:lpstr>C.2!Print_Area</vt:lpstr>
      <vt:lpstr>OPEX.1!Print_Area</vt:lpstr>
      <vt:lpstr>OPEX.10!Print_Area</vt:lpstr>
      <vt:lpstr>OPEX.11!Print_Area</vt:lpstr>
      <vt:lpstr>OPEX.12!Print_Area</vt:lpstr>
      <vt:lpstr>OPEX.13!Print_Area</vt:lpstr>
      <vt:lpstr>OPEX.14!Print_Area</vt:lpstr>
      <vt:lpstr>OPEX.15!Print_Area</vt:lpstr>
      <vt:lpstr>OPEX.16!Print_Area</vt:lpstr>
      <vt:lpstr>OPEX.17!Print_Area</vt:lpstr>
      <vt:lpstr>OPEX.18!Print_Area</vt:lpstr>
      <vt:lpstr>'OPEX.2 &amp; OPEX.7'!Print_Area</vt:lpstr>
      <vt:lpstr>OPEX.2.A!Print_Area</vt:lpstr>
      <vt:lpstr>OPEX.3!Print_Area</vt:lpstr>
      <vt:lpstr>OPEX.4!Print_Area</vt:lpstr>
      <vt:lpstr>OPEX.5!Print_Area</vt:lpstr>
      <vt:lpstr>OPEX.6!Print_Area</vt:lpstr>
      <vt:lpstr>OPEX.7.A!Print_Area</vt:lpstr>
      <vt:lpstr>OPEX.8!Print_Area</vt:lpstr>
      <vt:lpstr>OPEX.9!Print_Area</vt:lpstr>
      <vt:lpstr>OTR.1!Print_Area</vt:lpstr>
      <vt:lpstr>OTR.2!Print_Area</vt:lpstr>
      <vt:lpstr>PR.1!Print_Area</vt:lpstr>
      <vt:lpstr>PR.2!Print_Area</vt:lpstr>
      <vt:lpstr>PR.3!Print_Area</vt:lpstr>
      <vt:lpstr>PR.4!Print_Area</vt:lpstr>
      <vt:lpstr>PR.5!Print_Area</vt:lpstr>
      <vt:lpstr>'Rate Calculation'!Print_Area</vt:lpstr>
      <vt:lpstr>PR.1!Print_HC</vt:lpstr>
      <vt:lpstr>AD.2!Print_Titles</vt:lpstr>
      <vt:lpstr>AD.3!Print_Titles</vt:lpstr>
      <vt:lpstr>AD.4!Print_Titles</vt:lpstr>
      <vt:lpstr>AD.7!Print_Titles</vt:lpstr>
      <vt:lpstr>AD.8!Print_Titles</vt:lpstr>
      <vt:lpstr>AD.9!Print_Titles</vt:lpstr>
      <vt:lpstr>C.1!Print_Titles</vt:lpstr>
      <vt:lpstr>OPEX.10!Print_Titles</vt:lpstr>
      <vt:lpstr>OPEX.11!Print_Titles</vt:lpstr>
      <vt:lpstr>OPEX.12!Print_Titles</vt:lpstr>
      <vt:lpstr>OPEX.13!Print_Titles</vt:lpstr>
      <vt:lpstr>OPEX.14!Print_Titles</vt:lpstr>
      <vt:lpstr>OPEX.15!Print_Titles</vt:lpstr>
      <vt:lpstr>OPEX.16!Print_Titles</vt:lpstr>
      <vt:lpstr>OPEX.17!Print_Titles</vt:lpstr>
      <vt:lpstr>OPEX.18!Print_Titles</vt:lpstr>
      <vt:lpstr>OPEX.4!Print_Titles</vt:lpstr>
      <vt:lpstr>OPEX.7.A!Print_Titles</vt:lpstr>
      <vt:lpstr>OPEX.8!Print_Titles</vt:lpstr>
      <vt:lpstr>OPEX.9!Print_Titles</vt:lpstr>
      <vt:lpstr>OTR.2!Print_Titles</vt:lpstr>
      <vt:lpstr>PR.1!Print_Titles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Liao, Jay (CON)</dc:creator>
  <cp:lastModifiedBy>Liao, Jay (CON)</cp:lastModifiedBy>
  <dcterms:created xsi:type="dcterms:W3CDTF">2024-08-06T20:57:44Z</dcterms:created>
  <dcterms:modified xsi:type="dcterms:W3CDTF">2024-09-03T16:43:28Z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0x010100BD4BFE67AC11BC4F9E28600ED23114E9</vt:lpwstr>
  </property>
  <property fmtid="{D5CDD505-2E9C-101B-9397-08002B2CF9AE}" pid="3" name="MediaServiceImageTags">
    <vt:lpwstr/>
  </property>
</Properties>
</file>